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workbookProtection lockStructure="1"/>
  <bookViews>
    <workbookView xWindow="0" yWindow="0" windowWidth="17256" windowHeight="5772" tabRatio="589"/>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Feuil1 (2)" sheetId="20" state="hidden" r:id="rId10"/>
    <sheet name="PlotMatrix_Heat" sheetId="15" r:id="rId11"/>
    <sheet name="Re_PlotMatrix_Heat" sheetId="19" r:id="rId12"/>
    <sheet name="Help" sheetId="7" r:id="rId13"/>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d_ri_2">IF('Risk assessment'!$J$7&gt;0,OFFSET('Risk assessment'!$S$12,'Risk assessment'!$J$5+'Risk assessment'!$J$6,0,'Risk assessment'!$J$7,1),'Risk identification'!$K$73)</definedName>
    <definedName name="d_ri_3">IF('Risk assessment'!$J$7&gt;0,OFFSET('Risk assessment'!$T$12,'Risk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m_ri_2">IF('Risk assessment'!$J$5&gt;0,OFFSET('Risk assessment'!$S$12,0,0,'Risk assessment'!$J$5,1),'Risk identification'!$K$73)</definedName>
    <definedName name="m_ri_3">IF('Risk assessment'!$J$5&gt;0,OFFSET('Risk assessment'!$T$12,0,0,'Risk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n_ri_2">IF('Risk assessment'!$J$8&gt;0,OFFSET('Risk assessment'!$S$12,'Risk assessment'!$J$5+'Risk assessment'!$J$6+'Risk assessment'!$J$7,0,'Risk assessment'!$J$8,1),'Risk identification'!$K$73)</definedName>
    <definedName name="n_ri_3">IF('Risk assessment'!$J$8&gt;0,OFFSET('Risk assessment'!$T$12,'Risk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o_ri_2">IF('Risk assessment'!$J$6&gt;0,OFFSET('Risk assessment'!$S$12,'Risk assessment'!$J$5,0,'Risk assessment'!$J$6,1),'Risk identification'!$K$73)</definedName>
    <definedName name="o_ri_3">IF('Risk assessment'!$J$6&gt;0,OFFSET('Risk assessment'!$T$12,'Risk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d_ri_2">IF('Risk assessment'!$J$7&gt;0,OFFSET('Risk assessment'!$U$12,'Risk assessment'!$J$5+'Risk assessment'!$J$6,0,'Risk assessment'!$J$7,1),'Risk identification'!$K$73)</definedName>
    <definedName name="re_d_ri_3">IF('Risk assessment'!$J$7&gt;0,OFFSET('Risk assessment'!$V$12,'Risk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m_ri_2">IF('Risk assessment'!$J$5&gt;0,OFFSET('Risk assessment'!$U$12,0,0,'Risk assessment'!$J$5,1),'Risk identification'!$K$74)</definedName>
    <definedName name="re_m_ri_3">IF('Risk assessment'!$J$5&gt;0,OFFSET('Risk assessment'!$V$12,0,0,'Risk assessment'!$J$5,1),'Risk identification'!$K$74)</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n_ri_2">IF('Risk assessment'!$J$8&gt;0,OFFSET('Risk assessment'!$U$12,'Risk assessment'!$J$5+'Risk assessment'!$J$6+'Risk assessment'!$J$7,0,'Risk assessment'!$J$8,1),'Risk identification'!$K$73)</definedName>
    <definedName name="re_n_ri_3">IF('Risk assessment'!$J$8&gt;0,OFFSET('Risk assessment'!$V$12,'Risk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e_o_ri_2">IF('Risk assessment'!$J$6&gt;0,OFFSET('Risk assessment'!$U$12,'Risk assessment'!$J$5,0,'Risk assessment'!$J$6,1),'Risk identification'!$K$73)</definedName>
    <definedName name="re_o_ri_3">IF('Risk assessment'!$J$6&gt;0,OFFSET('Risk assessment'!$V$12,'Risk assessment'!$J$5,0,'Risk assessment'!$J$6,1),'Risk identification'!$K$73)</definedName>
    <definedName name="RI">OFFSET('Risk assessment'!$F$12,0,0,'Risk assessment'!$K$8,1)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11" l="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12" i="11"/>
  <c r="N15" i="12"/>
  <c r="N16" i="12"/>
  <c r="N17" i="12"/>
  <c r="N18" i="12"/>
  <c r="O15" i="12"/>
  <c r="P15" i="12"/>
  <c r="Q15" i="12"/>
  <c r="O16" i="12"/>
  <c r="P16" i="12"/>
  <c r="Q16" i="12"/>
  <c r="O17" i="12"/>
  <c r="P17" i="12"/>
  <c r="Q17" i="12"/>
  <c r="O18" i="12"/>
  <c r="P18" i="12"/>
  <c r="Q18" i="12"/>
  <c r="DB106" i="20" l="1"/>
  <c r="DC106" i="20"/>
  <c r="DB107" i="20"/>
  <c r="DC107" i="20"/>
  <c r="DB108" i="20"/>
  <c r="DC108" i="20"/>
  <c r="DB109" i="20"/>
  <c r="DC109" i="20"/>
  <c r="DB110" i="20"/>
  <c r="DC110" i="20"/>
  <c r="DB111" i="20"/>
  <c r="DC111" i="20"/>
  <c r="DB112" i="20"/>
  <c r="DC112" i="20"/>
  <c r="DB113" i="20"/>
  <c r="DC113" i="20"/>
  <c r="DB114" i="20"/>
  <c r="DC114" i="20"/>
  <c r="DB115" i="20"/>
  <c r="DC115" i="20"/>
  <c r="DB116" i="20"/>
  <c r="DC116" i="20"/>
  <c r="DB117" i="20"/>
  <c r="DC117" i="20"/>
  <c r="DB118" i="20"/>
  <c r="DC118" i="20"/>
  <c r="DB119" i="20"/>
  <c r="DC119" i="20"/>
  <c r="DB120" i="20"/>
  <c r="DC120" i="20"/>
  <c r="DB121" i="20"/>
  <c r="DC121" i="20"/>
  <c r="DB122" i="20"/>
  <c r="DC122" i="20"/>
  <c r="I106" i="20"/>
  <c r="J106" i="20"/>
  <c r="K106" i="20"/>
  <c r="L106" i="20"/>
  <c r="M106" i="20"/>
  <c r="N106" i="20"/>
  <c r="O106" i="20"/>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W106" i="20"/>
  <c r="AX106" i="20"/>
  <c r="AY106" i="20"/>
  <c r="AZ106" i="20"/>
  <c r="BA106" i="20"/>
  <c r="BB106" i="20"/>
  <c r="BC106" i="20"/>
  <c r="BD106" i="20"/>
  <c r="BE106" i="20"/>
  <c r="BF106" i="20"/>
  <c r="BG106" i="20"/>
  <c r="BH106" i="20"/>
  <c r="BI106" i="20"/>
  <c r="BJ106" i="20"/>
  <c r="BK106" i="20"/>
  <c r="BL106" i="20"/>
  <c r="BM106" i="20"/>
  <c r="BN106" i="20"/>
  <c r="BO106" i="20"/>
  <c r="BP106" i="20"/>
  <c r="BQ106" i="20"/>
  <c r="BR106" i="20"/>
  <c r="BS106" i="20"/>
  <c r="BT106" i="20"/>
  <c r="BU106" i="20"/>
  <c r="BV106" i="20"/>
  <c r="BW106" i="20"/>
  <c r="BX106" i="20"/>
  <c r="BY106" i="20"/>
  <c r="BZ106" i="20"/>
  <c r="CA106" i="20"/>
  <c r="CB106" i="20"/>
  <c r="CC106" i="20"/>
  <c r="CD106" i="20"/>
  <c r="CE106" i="20"/>
  <c r="CF106" i="20"/>
  <c r="CG106" i="20"/>
  <c r="CH106" i="20"/>
  <c r="CI106" i="20"/>
  <c r="CJ106" i="20"/>
  <c r="CK106" i="20"/>
  <c r="CL106" i="20"/>
  <c r="CM106" i="20"/>
  <c r="CN106" i="20"/>
  <c r="CO106" i="20"/>
  <c r="CP106" i="20"/>
  <c r="CQ106" i="20"/>
  <c r="CR106" i="20"/>
  <c r="CS106" i="20"/>
  <c r="CT106" i="20"/>
  <c r="CU106" i="20"/>
  <c r="CV106" i="20"/>
  <c r="CW106" i="20"/>
  <c r="CX106" i="20"/>
  <c r="CY106" i="20"/>
  <c r="CZ106" i="20"/>
  <c r="DA106" i="20"/>
  <c r="I107" i="20"/>
  <c r="J107" i="20"/>
  <c r="K107" i="20"/>
  <c r="L107" i="20"/>
  <c r="M107" i="20"/>
  <c r="N107" i="20"/>
  <c r="O107" i="20"/>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W107" i="20"/>
  <c r="AX107" i="20"/>
  <c r="AY107" i="20"/>
  <c r="AZ107" i="20"/>
  <c r="BA107" i="20"/>
  <c r="BB107" i="20"/>
  <c r="BC107" i="20"/>
  <c r="BD107" i="20"/>
  <c r="BE107" i="20"/>
  <c r="BF107" i="20"/>
  <c r="BG107" i="20"/>
  <c r="BH107" i="20"/>
  <c r="BI107" i="20"/>
  <c r="BJ107" i="20"/>
  <c r="BK107" i="20"/>
  <c r="BL107" i="20"/>
  <c r="BM107" i="20"/>
  <c r="BN107" i="20"/>
  <c r="BO107" i="20"/>
  <c r="BP107" i="20"/>
  <c r="BQ107" i="20"/>
  <c r="BR107" i="20"/>
  <c r="BS107" i="20"/>
  <c r="BT107" i="20"/>
  <c r="BU107" i="20"/>
  <c r="BV107" i="20"/>
  <c r="BW107" i="20"/>
  <c r="BX107" i="20"/>
  <c r="BY107" i="20"/>
  <c r="BZ107" i="20"/>
  <c r="CA107" i="20"/>
  <c r="CB107" i="20"/>
  <c r="CC107" i="20"/>
  <c r="CD107" i="20"/>
  <c r="CE107" i="20"/>
  <c r="CF107" i="20"/>
  <c r="CG107" i="20"/>
  <c r="CH107" i="20"/>
  <c r="CI107" i="20"/>
  <c r="CJ107" i="20"/>
  <c r="CK107" i="20"/>
  <c r="CL107" i="20"/>
  <c r="CM107" i="20"/>
  <c r="CN107" i="20"/>
  <c r="CO107" i="20"/>
  <c r="CP107" i="20"/>
  <c r="CQ107" i="20"/>
  <c r="CR107" i="20"/>
  <c r="CS107" i="20"/>
  <c r="CT107" i="20"/>
  <c r="CU107" i="20"/>
  <c r="CV107" i="20"/>
  <c r="CW107" i="20"/>
  <c r="CX107" i="20"/>
  <c r="CY107" i="20"/>
  <c r="CZ107" i="20"/>
  <c r="DA107" i="20"/>
  <c r="I108" i="20"/>
  <c r="J108" i="20"/>
  <c r="K108" i="20"/>
  <c r="L108" i="20"/>
  <c r="M108" i="20"/>
  <c r="N108" i="20"/>
  <c r="O108" i="20"/>
  <c r="P108" i="20"/>
  <c r="Q108" i="20"/>
  <c r="R108" i="20"/>
  <c r="S108" i="20"/>
  <c r="T108" i="20"/>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AW108" i="20"/>
  <c r="AX108" i="20"/>
  <c r="AY108" i="20"/>
  <c r="AZ108" i="20"/>
  <c r="BA108" i="20"/>
  <c r="BB108" i="20"/>
  <c r="BC108" i="20"/>
  <c r="BD108" i="20"/>
  <c r="BE108" i="20"/>
  <c r="BF108" i="20"/>
  <c r="BG108" i="20"/>
  <c r="BH108" i="20"/>
  <c r="BI108" i="20"/>
  <c r="BJ108" i="20"/>
  <c r="BK108" i="20"/>
  <c r="BL108" i="20"/>
  <c r="BM108" i="20"/>
  <c r="BN108" i="20"/>
  <c r="BO108" i="20"/>
  <c r="BP108" i="20"/>
  <c r="BQ108" i="20"/>
  <c r="BR108" i="20"/>
  <c r="BS108" i="20"/>
  <c r="BT108" i="20"/>
  <c r="BU108" i="20"/>
  <c r="BV108" i="20"/>
  <c r="BW108" i="20"/>
  <c r="BX108" i="20"/>
  <c r="BY108" i="20"/>
  <c r="BZ108" i="20"/>
  <c r="CA108" i="20"/>
  <c r="CB108" i="20"/>
  <c r="CC108" i="20"/>
  <c r="CD108" i="20"/>
  <c r="CE108" i="20"/>
  <c r="CF108" i="20"/>
  <c r="CG108" i="20"/>
  <c r="CH108" i="20"/>
  <c r="CI108" i="20"/>
  <c r="CJ108" i="20"/>
  <c r="CK108" i="20"/>
  <c r="CL108" i="20"/>
  <c r="CM108" i="20"/>
  <c r="CN108" i="20"/>
  <c r="CO108" i="20"/>
  <c r="CP108" i="20"/>
  <c r="CQ108" i="20"/>
  <c r="CR108" i="20"/>
  <c r="CS108" i="20"/>
  <c r="CT108" i="20"/>
  <c r="CU108" i="20"/>
  <c r="CV108" i="20"/>
  <c r="CW108" i="20"/>
  <c r="CX108" i="20"/>
  <c r="CY108" i="20"/>
  <c r="CZ108" i="20"/>
  <c r="DA108" i="20"/>
  <c r="I109" i="20"/>
  <c r="J109" i="20"/>
  <c r="K109" i="20"/>
  <c r="L109" i="20"/>
  <c r="M109" i="20"/>
  <c r="N109" i="20"/>
  <c r="O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W109" i="20"/>
  <c r="AX109" i="20"/>
  <c r="AY109" i="20"/>
  <c r="AZ109" i="20"/>
  <c r="BA109" i="20"/>
  <c r="BB109" i="20"/>
  <c r="BC109" i="20"/>
  <c r="BD109" i="20"/>
  <c r="BE109" i="20"/>
  <c r="BF109" i="20"/>
  <c r="BG109" i="20"/>
  <c r="BH109" i="20"/>
  <c r="BI109" i="20"/>
  <c r="BJ109" i="20"/>
  <c r="BK109" i="20"/>
  <c r="BL109" i="20"/>
  <c r="BM109" i="20"/>
  <c r="BN109" i="20"/>
  <c r="BO109" i="20"/>
  <c r="BP109" i="20"/>
  <c r="BQ109" i="20"/>
  <c r="BR109" i="20"/>
  <c r="BS109" i="20"/>
  <c r="BT109" i="20"/>
  <c r="BU109" i="20"/>
  <c r="BV109" i="20"/>
  <c r="BW109" i="20"/>
  <c r="BX109" i="20"/>
  <c r="BY109" i="20"/>
  <c r="BZ109" i="20"/>
  <c r="CA109" i="20"/>
  <c r="CB109" i="20"/>
  <c r="CC109" i="20"/>
  <c r="CD109" i="20"/>
  <c r="CE109" i="20"/>
  <c r="CF109" i="20"/>
  <c r="CG109" i="20"/>
  <c r="CH109" i="20"/>
  <c r="CI109" i="20"/>
  <c r="CJ109" i="20"/>
  <c r="CK109" i="20"/>
  <c r="CL109" i="20"/>
  <c r="CM109" i="20"/>
  <c r="CN109" i="20"/>
  <c r="CO109" i="20"/>
  <c r="CP109" i="20"/>
  <c r="CQ109" i="20"/>
  <c r="CR109" i="20"/>
  <c r="CS109" i="20"/>
  <c r="CT109" i="20"/>
  <c r="CU109" i="20"/>
  <c r="CV109" i="20"/>
  <c r="CW109" i="20"/>
  <c r="CX109" i="20"/>
  <c r="CY109" i="20"/>
  <c r="CZ109" i="20"/>
  <c r="DA109" i="20"/>
  <c r="I110" i="20"/>
  <c r="J110" i="20"/>
  <c r="K110" i="20"/>
  <c r="L110" i="20"/>
  <c r="M110" i="20"/>
  <c r="N110" i="20"/>
  <c r="O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AW110" i="20"/>
  <c r="AX110" i="20"/>
  <c r="AY110" i="20"/>
  <c r="AZ110" i="20"/>
  <c r="BA110" i="20"/>
  <c r="BB110" i="20"/>
  <c r="BC110" i="20"/>
  <c r="BD110" i="20"/>
  <c r="BE110" i="20"/>
  <c r="BF110" i="20"/>
  <c r="BG110" i="20"/>
  <c r="BH110" i="20"/>
  <c r="BI110" i="20"/>
  <c r="BJ110" i="20"/>
  <c r="BK110" i="20"/>
  <c r="BL110" i="20"/>
  <c r="BM110" i="20"/>
  <c r="BN110" i="20"/>
  <c r="BO110" i="20"/>
  <c r="BP110" i="20"/>
  <c r="BQ110" i="20"/>
  <c r="BR110" i="20"/>
  <c r="BS110" i="20"/>
  <c r="BT110" i="20"/>
  <c r="BU110" i="20"/>
  <c r="BV110" i="20"/>
  <c r="BW110" i="20"/>
  <c r="BX110" i="20"/>
  <c r="BY110" i="20"/>
  <c r="BZ110" i="20"/>
  <c r="CA110" i="20"/>
  <c r="CB110" i="20"/>
  <c r="CC110" i="20"/>
  <c r="CD110" i="20"/>
  <c r="CE110" i="20"/>
  <c r="CF110" i="20"/>
  <c r="CG110" i="20"/>
  <c r="CH110" i="20"/>
  <c r="CI110" i="20"/>
  <c r="CJ110" i="20"/>
  <c r="CK110" i="20"/>
  <c r="CL110" i="20"/>
  <c r="CM110" i="20"/>
  <c r="CN110" i="20"/>
  <c r="CO110" i="20"/>
  <c r="CP110" i="20"/>
  <c r="CQ110" i="20"/>
  <c r="CR110" i="20"/>
  <c r="CS110" i="20"/>
  <c r="CT110" i="20"/>
  <c r="CU110" i="20"/>
  <c r="CV110" i="20"/>
  <c r="CW110" i="20"/>
  <c r="CX110" i="20"/>
  <c r="CY110" i="20"/>
  <c r="CZ110" i="20"/>
  <c r="DA110" i="20"/>
  <c r="I111" i="20"/>
  <c r="J111" i="20"/>
  <c r="K111" i="20"/>
  <c r="L111" i="20"/>
  <c r="M111" i="20"/>
  <c r="N111" i="20"/>
  <c r="O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W111" i="20"/>
  <c r="AX111" i="20"/>
  <c r="AY111" i="20"/>
  <c r="AZ111" i="20"/>
  <c r="BA111" i="20"/>
  <c r="BB111" i="20"/>
  <c r="BC111" i="20"/>
  <c r="BD111" i="20"/>
  <c r="BE111" i="20"/>
  <c r="BF111" i="20"/>
  <c r="BG111" i="20"/>
  <c r="BH111" i="20"/>
  <c r="BI111" i="20"/>
  <c r="BJ111" i="20"/>
  <c r="BK111" i="20"/>
  <c r="BL111" i="20"/>
  <c r="BM111" i="20"/>
  <c r="BN111" i="20"/>
  <c r="BO111" i="20"/>
  <c r="BP111" i="20"/>
  <c r="BQ111" i="20"/>
  <c r="BR111" i="20"/>
  <c r="BS111" i="20"/>
  <c r="BT111" i="20"/>
  <c r="BU111" i="20"/>
  <c r="BV111" i="20"/>
  <c r="BW111" i="20"/>
  <c r="BX111" i="20"/>
  <c r="BY111" i="20"/>
  <c r="BZ111" i="20"/>
  <c r="CA111" i="20"/>
  <c r="CB111" i="20"/>
  <c r="CC111" i="20"/>
  <c r="CD111" i="20"/>
  <c r="CE111" i="20"/>
  <c r="CF111" i="20"/>
  <c r="CG111" i="20"/>
  <c r="CH111" i="20"/>
  <c r="CI111" i="20"/>
  <c r="CJ111" i="20"/>
  <c r="CK111" i="20"/>
  <c r="CL111" i="20"/>
  <c r="CM111" i="20"/>
  <c r="CN111" i="20"/>
  <c r="CO111" i="20"/>
  <c r="CP111" i="20"/>
  <c r="CQ111" i="20"/>
  <c r="CR111" i="20"/>
  <c r="CS111" i="20"/>
  <c r="CT111" i="20"/>
  <c r="CU111" i="20"/>
  <c r="CV111" i="20"/>
  <c r="CW111" i="20"/>
  <c r="CX111" i="20"/>
  <c r="CY111" i="20"/>
  <c r="CZ111" i="20"/>
  <c r="DA111" i="20"/>
  <c r="I112" i="20"/>
  <c r="J112" i="20"/>
  <c r="K112" i="20"/>
  <c r="L112" i="20"/>
  <c r="M112" i="20"/>
  <c r="N112" i="20"/>
  <c r="O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AW112" i="20"/>
  <c r="AX112" i="20"/>
  <c r="AY112" i="20"/>
  <c r="AZ112" i="20"/>
  <c r="BA112" i="20"/>
  <c r="BB112" i="20"/>
  <c r="BC112" i="20"/>
  <c r="BD112" i="20"/>
  <c r="BE112" i="20"/>
  <c r="BF112" i="20"/>
  <c r="BG112" i="20"/>
  <c r="BH112" i="20"/>
  <c r="BI112" i="20"/>
  <c r="BJ112" i="20"/>
  <c r="BK112" i="20"/>
  <c r="BL112" i="20"/>
  <c r="BM112" i="20"/>
  <c r="BN112" i="20"/>
  <c r="BO112" i="20"/>
  <c r="BP112" i="20"/>
  <c r="BQ112" i="20"/>
  <c r="BR112" i="20"/>
  <c r="BS112" i="20"/>
  <c r="BT112" i="20"/>
  <c r="BU112" i="20"/>
  <c r="BV112" i="20"/>
  <c r="BW112" i="20"/>
  <c r="BX112" i="20"/>
  <c r="BY112" i="20"/>
  <c r="BZ112" i="20"/>
  <c r="CA112" i="20"/>
  <c r="CB112" i="20"/>
  <c r="CC112" i="20"/>
  <c r="CD112" i="20"/>
  <c r="CE112" i="20"/>
  <c r="CF112" i="20"/>
  <c r="CG112" i="20"/>
  <c r="CH112" i="20"/>
  <c r="CI112" i="20"/>
  <c r="CJ112" i="20"/>
  <c r="CK112" i="20"/>
  <c r="CL112" i="20"/>
  <c r="CM112" i="20"/>
  <c r="CN112" i="20"/>
  <c r="CO112" i="20"/>
  <c r="CP112" i="20"/>
  <c r="CQ112" i="20"/>
  <c r="CR112" i="20"/>
  <c r="CS112" i="20"/>
  <c r="CT112" i="20"/>
  <c r="CU112" i="20"/>
  <c r="CV112" i="20"/>
  <c r="CW112" i="20"/>
  <c r="CX112" i="20"/>
  <c r="CY112" i="20"/>
  <c r="CZ112" i="20"/>
  <c r="DA112" i="20"/>
  <c r="I113" i="20"/>
  <c r="J113" i="20"/>
  <c r="K113" i="20"/>
  <c r="L113" i="20"/>
  <c r="M113" i="20"/>
  <c r="N113" i="20"/>
  <c r="O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W113" i="20"/>
  <c r="AX113" i="20"/>
  <c r="AY113" i="20"/>
  <c r="AZ113" i="20"/>
  <c r="BA113" i="20"/>
  <c r="BB113" i="20"/>
  <c r="BC113" i="20"/>
  <c r="BD113" i="20"/>
  <c r="BE113" i="20"/>
  <c r="BF113" i="20"/>
  <c r="BG113" i="20"/>
  <c r="BH113" i="20"/>
  <c r="BI113" i="20"/>
  <c r="BJ113" i="20"/>
  <c r="BK113" i="20"/>
  <c r="BL113" i="20"/>
  <c r="BM113" i="20"/>
  <c r="BN113" i="20"/>
  <c r="BO113" i="20"/>
  <c r="BP113" i="20"/>
  <c r="BQ113" i="20"/>
  <c r="BR113" i="20"/>
  <c r="BS113" i="20"/>
  <c r="BT113" i="20"/>
  <c r="BU113" i="20"/>
  <c r="BV113" i="20"/>
  <c r="BW113" i="20"/>
  <c r="BX113" i="20"/>
  <c r="BY113" i="20"/>
  <c r="BZ113" i="20"/>
  <c r="CA113" i="20"/>
  <c r="CB113" i="20"/>
  <c r="CC113" i="20"/>
  <c r="CD113" i="20"/>
  <c r="CE113" i="20"/>
  <c r="CF113" i="20"/>
  <c r="CG113" i="20"/>
  <c r="CH113" i="20"/>
  <c r="CI113" i="20"/>
  <c r="CJ113" i="20"/>
  <c r="CK113" i="20"/>
  <c r="CL113" i="20"/>
  <c r="CM113" i="20"/>
  <c r="CN113" i="20"/>
  <c r="CO113" i="20"/>
  <c r="CP113" i="20"/>
  <c r="CQ113" i="20"/>
  <c r="CR113" i="20"/>
  <c r="CS113" i="20"/>
  <c r="CT113" i="20"/>
  <c r="CU113" i="20"/>
  <c r="CV113" i="20"/>
  <c r="CW113" i="20"/>
  <c r="CX113" i="20"/>
  <c r="CY113" i="20"/>
  <c r="CZ113" i="20"/>
  <c r="DA113" i="20"/>
  <c r="I114" i="20"/>
  <c r="J114" i="20"/>
  <c r="K114" i="20"/>
  <c r="L114" i="20"/>
  <c r="M114" i="20"/>
  <c r="N114" i="20"/>
  <c r="O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AW114" i="20"/>
  <c r="AX114" i="20"/>
  <c r="AY114" i="20"/>
  <c r="AZ114" i="20"/>
  <c r="BA114" i="20"/>
  <c r="BB114" i="20"/>
  <c r="BC114" i="20"/>
  <c r="BD114" i="20"/>
  <c r="BE114" i="20"/>
  <c r="BF114" i="20"/>
  <c r="BG114" i="20"/>
  <c r="BH114" i="20"/>
  <c r="BI114" i="20"/>
  <c r="BJ114" i="20"/>
  <c r="BK114" i="20"/>
  <c r="BL114" i="20"/>
  <c r="BM114" i="20"/>
  <c r="BN114" i="20"/>
  <c r="BO114" i="20"/>
  <c r="BP114" i="20"/>
  <c r="BQ114" i="20"/>
  <c r="BR114" i="20"/>
  <c r="BS114" i="20"/>
  <c r="BT114" i="20"/>
  <c r="BU114" i="20"/>
  <c r="BV114" i="20"/>
  <c r="BW114" i="20"/>
  <c r="BX114" i="20"/>
  <c r="BY114" i="20"/>
  <c r="BZ114" i="20"/>
  <c r="CA114" i="20"/>
  <c r="CB114" i="20"/>
  <c r="CC114" i="20"/>
  <c r="CD114" i="20"/>
  <c r="CE114" i="20"/>
  <c r="CF114" i="20"/>
  <c r="CG114" i="20"/>
  <c r="CH114" i="20"/>
  <c r="CI114" i="20"/>
  <c r="CJ114" i="20"/>
  <c r="CK114" i="20"/>
  <c r="CL114" i="20"/>
  <c r="CM114" i="20"/>
  <c r="CN114" i="20"/>
  <c r="CO114" i="20"/>
  <c r="CP114" i="20"/>
  <c r="CQ114" i="20"/>
  <c r="CR114" i="20"/>
  <c r="CS114" i="20"/>
  <c r="CT114" i="20"/>
  <c r="CU114" i="20"/>
  <c r="CV114" i="20"/>
  <c r="CW114" i="20"/>
  <c r="CX114" i="20"/>
  <c r="CY114" i="20"/>
  <c r="CZ114" i="20"/>
  <c r="DA114" i="20"/>
  <c r="I115" i="20"/>
  <c r="J115" i="20"/>
  <c r="K115" i="20"/>
  <c r="L115" i="20"/>
  <c r="M115" i="20"/>
  <c r="N115" i="20"/>
  <c r="O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AL115" i="20"/>
  <c r="AM115" i="20"/>
  <c r="AN115" i="20"/>
  <c r="AO115" i="20"/>
  <c r="AP115" i="20"/>
  <c r="AQ115" i="20"/>
  <c r="AR115" i="20"/>
  <c r="AS115" i="20"/>
  <c r="AT115" i="20"/>
  <c r="AU115" i="20"/>
  <c r="AV115" i="20"/>
  <c r="AW115" i="20"/>
  <c r="AX115" i="20"/>
  <c r="AY115" i="20"/>
  <c r="AZ115" i="20"/>
  <c r="BA115" i="20"/>
  <c r="BB115" i="20"/>
  <c r="BC115" i="20"/>
  <c r="BD115" i="20"/>
  <c r="BE115" i="20"/>
  <c r="BF115" i="20"/>
  <c r="BG115" i="20"/>
  <c r="BH115" i="20"/>
  <c r="BI115" i="20"/>
  <c r="BJ115" i="20"/>
  <c r="BK115" i="20"/>
  <c r="BL115" i="20"/>
  <c r="BM115" i="20"/>
  <c r="BN115" i="20"/>
  <c r="BO115" i="20"/>
  <c r="BP115" i="20"/>
  <c r="BQ115" i="20"/>
  <c r="BR115" i="20"/>
  <c r="BS115" i="20"/>
  <c r="BT115" i="20"/>
  <c r="BU115" i="20"/>
  <c r="BV115" i="20"/>
  <c r="BW115" i="20"/>
  <c r="BX115" i="20"/>
  <c r="BY115" i="20"/>
  <c r="BZ115" i="20"/>
  <c r="CA115" i="20"/>
  <c r="CB115" i="20"/>
  <c r="CC115" i="20"/>
  <c r="CD115" i="20"/>
  <c r="CE115" i="20"/>
  <c r="CF115" i="20"/>
  <c r="CG115" i="20"/>
  <c r="CH115" i="20"/>
  <c r="CI115" i="20"/>
  <c r="CJ115" i="20"/>
  <c r="CK115" i="20"/>
  <c r="CL115" i="20"/>
  <c r="CM115" i="20"/>
  <c r="CN115" i="20"/>
  <c r="CO115" i="20"/>
  <c r="CP115" i="20"/>
  <c r="CQ115" i="20"/>
  <c r="CR115" i="20"/>
  <c r="CS115" i="20"/>
  <c r="CT115" i="20"/>
  <c r="CU115" i="20"/>
  <c r="CV115" i="20"/>
  <c r="CW115" i="20"/>
  <c r="CX115" i="20"/>
  <c r="CY115" i="20"/>
  <c r="CZ115" i="20"/>
  <c r="DA115" i="20"/>
  <c r="I116" i="20"/>
  <c r="J116" i="20"/>
  <c r="K116" i="20"/>
  <c r="L116" i="20"/>
  <c r="M116" i="20"/>
  <c r="N116" i="20"/>
  <c r="O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AW116" i="20"/>
  <c r="AX116" i="20"/>
  <c r="AY116" i="20"/>
  <c r="AZ116" i="20"/>
  <c r="BA116" i="20"/>
  <c r="BB116" i="20"/>
  <c r="BC116" i="20"/>
  <c r="BD116" i="20"/>
  <c r="BE116" i="20"/>
  <c r="BF116" i="20"/>
  <c r="BG116" i="20"/>
  <c r="BH116" i="20"/>
  <c r="BI116" i="20"/>
  <c r="BJ116" i="20"/>
  <c r="BK116" i="20"/>
  <c r="BL116" i="20"/>
  <c r="BM116" i="20"/>
  <c r="BN116" i="20"/>
  <c r="BO116" i="20"/>
  <c r="BP116" i="20"/>
  <c r="BQ116" i="20"/>
  <c r="BR116" i="20"/>
  <c r="BS116" i="20"/>
  <c r="BT116" i="20"/>
  <c r="BU116" i="20"/>
  <c r="BV116" i="20"/>
  <c r="BW116" i="20"/>
  <c r="BX116" i="20"/>
  <c r="BY116" i="20"/>
  <c r="BZ116" i="20"/>
  <c r="CA116" i="20"/>
  <c r="CB116" i="20"/>
  <c r="CC116" i="20"/>
  <c r="CD116" i="20"/>
  <c r="CE116" i="20"/>
  <c r="CF116" i="20"/>
  <c r="CG116" i="20"/>
  <c r="CH116" i="20"/>
  <c r="CI116" i="20"/>
  <c r="CJ116" i="20"/>
  <c r="CK116" i="20"/>
  <c r="CL116" i="20"/>
  <c r="CM116" i="20"/>
  <c r="CN116" i="20"/>
  <c r="CO116" i="20"/>
  <c r="CP116" i="20"/>
  <c r="CQ116" i="20"/>
  <c r="CR116" i="20"/>
  <c r="CS116" i="20"/>
  <c r="CT116" i="20"/>
  <c r="CU116" i="20"/>
  <c r="CV116" i="20"/>
  <c r="CW116" i="20"/>
  <c r="CX116" i="20"/>
  <c r="CY116" i="20"/>
  <c r="CZ116" i="20"/>
  <c r="DA116" i="20"/>
  <c r="I117" i="20"/>
  <c r="J117" i="20"/>
  <c r="K117" i="20"/>
  <c r="L117" i="20"/>
  <c r="M117" i="20"/>
  <c r="N117" i="20"/>
  <c r="O117" i="20"/>
  <c r="P117" i="20"/>
  <c r="Q117" i="20"/>
  <c r="R117" i="20"/>
  <c r="S117" i="20"/>
  <c r="T117" i="20"/>
  <c r="U117" i="20"/>
  <c r="V117" i="20"/>
  <c r="W117" i="20"/>
  <c r="X117" i="20"/>
  <c r="Y117" i="20"/>
  <c r="Z117" i="20"/>
  <c r="AA117" i="20"/>
  <c r="AB117" i="20"/>
  <c r="AC117" i="20"/>
  <c r="AD117" i="20"/>
  <c r="AE117" i="20"/>
  <c r="AF117" i="20"/>
  <c r="AG117" i="20"/>
  <c r="AH117" i="20"/>
  <c r="AI117" i="20"/>
  <c r="AJ117" i="20"/>
  <c r="AK117" i="20"/>
  <c r="AL117" i="20"/>
  <c r="AM117" i="20"/>
  <c r="AN117" i="20"/>
  <c r="AO117" i="20"/>
  <c r="AP117" i="20"/>
  <c r="AQ117" i="20"/>
  <c r="AR117" i="20"/>
  <c r="AS117" i="20"/>
  <c r="AT117" i="20"/>
  <c r="AU117" i="20"/>
  <c r="AV117" i="20"/>
  <c r="AW117" i="20"/>
  <c r="AX117" i="20"/>
  <c r="AY117" i="20"/>
  <c r="AZ117" i="20"/>
  <c r="BA117" i="20"/>
  <c r="BB117" i="20"/>
  <c r="BC117" i="20"/>
  <c r="BD117" i="20"/>
  <c r="BE117" i="20"/>
  <c r="BF117" i="20"/>
  <c r="BG117" i="20"/>
  <c r="BH117" i="20"/>
  <c r="BI117" i="20"/>
  <c r="BJ117" i="20"/>
  <c r="BK117" i="20"/>
  <c r="BL117" i="20"/>
  <c r="BM117" i="20"/>
  <c r="BN117" i="20"/>
  <c r="BO117" i="20"/>
  <c r="BP117" i="20"/>
  <c r="BQ117" i="20"/>
  <c r="BR117" i="20"/>
  <c r="BS117" i="20"/>
  <c r="BT117" i="20"/>
  <c r="BU117" i="20"/>
  <c r="BV117" i="20"/>
  <c r="BW117" i="20"/>
  <c r="BX117" i="20"/>
  <c r="BY117" i="20"/>
  <c r="BZ117" i="20"/>
  <c r="CA117" i="20"/>
  <c r="CB117" i="20"/>
  <c r="CC117" i="20"/>
  <c r="CD117" i="20"/>
  <c r="CE117" i="20"/>
  <c r="CF117" i="20"/>
  <c r="CG117" i="20"/>
  <c r="CH117" i="20"/>
  <c r="CI117" i="20"/>
  <c r="CJ117" i="20"/>
  <c r="CK117" i="20"/>
  <c r="CL117" i="20"/>
  <c r="CM117" i="20"/>
  <c r="CN117" i="20"/>
  <c r="CO117" i="20"/>
  <c r="CP117" i="20"/>
  <c r="CQ117" i="20"/>
  <c r="CR117" i="20"/>
  <c r="CS117" i="20"/>
  <c r="CT117" i="20"/>
  <c r="CU117" i="20"/>
  <c r="CV117" i="20"/>
  <c r="CW117" i="20"/>
  <c r="CX117" i="20"/>
  <c r="CY117" i="20"/>
  <c r="CZ117" i="20"/>
  <c r="DA117" i="20"/>
  <c r="I118" i="20"/>
  <c r="J118" i="20"/>
  <c r="K118" i="20"/>
  <c r="L118" i="20"/>
  <c r="M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AL118" i="20"/>
  <c r="AM118" i="20"/>
  <c r="AN118" i="20"/>
  <c r="AO118" i="20"/>
  <c r="AP118" i="20"/>
  <c r="AQ118" i="20"/>
  <c r="AR118" i="20"/>
  <c r="AS118" i="20"/>
  <c r="AT118" i="20"/>
  <c r="AU118" i="20"/>
  <c r="AV118" i="20"/>
  <c r="AW118" i="20"/>
  <c r="AX118" i="20"/>
  <c r="AY118" i="20"/>
  <c r="AZ118" i="20"/>
  <c r="BA118" i="20"/>
  <c r="BB118" i="20"/>
  <c r="BC118" i="20"/>
  <c r="BD118" i="20"/>
  <c r="BE118" i="20"/>
  <c r="BF118" i="20"/>
  <c r="BG118" i="20"/>
  <c r="BH118" i="20"/>
  <c r="BI118" i="20"/>
  <c r="BJ118" i="20"/>
  <c r="BK118" i="20"/>
  <c r="BL118" i="20"/>
  <c r="BM118" i="20"/>
  <c r="BN118" i="20"/>
  <c r="BO118" i="20"/>
  <c r="BP118" i="20"/>
  <c r="BQ118" i="20"/>
  <c r="BR118" i="20"/>
  <c r="BS118" i="20"/>
  <c r="BT118" i="20"/>
  <c r="BU118" i="20"/>
  <c r="BV118" i="20"/>
  <c r="BW118" i="20"/>
  <c r="BX118" i="20"/>
  <c r="BY118" i="20"/>
  <c r="BZ118" i="20"/>
  <c r="CA118" i="20"/>
  <c r="CB118" i="20"/>
  <c r="CC118" i="20"/>
  <c r="CD118" i="20"/>
  <c r="CE118" i="20"/>
  <c r="CF118" i="20"/>
  <c r="CG118" i="20"/>
  <c r="CH118" i="20"/>
  <c r="CI118" i="20"/>
  <c r="CJ118" i="20"/>
  <c r="CK118" i="20"/>
  <c r="CL118" i="20"/>
  <c r="CM118" i="20"/>
  <c r="CN118" i="20"/>
  <c r="CO118" i="20"/>
  <c r="CP118" i="20"/>
  <c r="CQ118" i="20"/>
  <c r="CR118" i="20"/>
  <c r="CS118" i="20"/>
  <c r="CT118" i="20"/>
  <c r="CU118" i="20"/>
  <c r="CV118" i="20"/>
  <c r="CW118" i="20"/>
  <c r="CX118" i="20"/>
  <c r="CY118" i="20"/>
  <c r="CZ118" i="20"/>
  <c r="DA118" i="20"/>
  <c r="I119" i="20"/>
  <c r="J119" i="20"/>
  <c r="K119" i="20"/>
  <c r="L119" i="20"/>
  <c r="M119" i="20"/>
  <c r="N119" i="20"/>
  <c r="O119" i="20"/>
  <c r="P119" i="20"/>
  <c r="Q119" i="20"/>
  <c r="R119" i="20"/>
  <c r="S119" i="20"/>
  <c r="T119" i="20"/>
  <c r="U119" i="20"/>
  <c r="V119" i="20"/>
  <c r="W119" i="20"/>
  <c r="X119" i="20"/>
  <c r="Y119" i="20"/>
  <c r="Z119" i="20"/>
  <c r="AA119" i="20"/>
  <c r="AB119" i="20"/>
  <c r="AC119" i="20"/>
  <c r="AD119" i="20"/>
  <c r="AE119" i="20"/>
  <c r="AF119" i="20"/>
  <c r="AG119" i="20"/>
  <c r="AH119" i="20"/>
  <c r="AI119" i="20"/>
  <c r="AJ119" i="20"/>
  <c r="AK119" i="20"/>
  <c r="AL119" i="20"/>
  <c r="AM119" i="20"/>
  <c r="AN119" i="20"/>
  <c r="AO119" i="20"/>
  <c r="AP119" i="20"/>
  <c r="AQ119" i="20"/>
  <c r="AR119" i="20"/>
  <c r="AS119" i="20"/>
  <c r="AT119" i="20"/>
  <c r="AU119" i="20"/>
  <c r="AV119" i="20"/>
  <c r="AW119" i="20"/>
  <c r="AX119" i="20"/>
  <c r="AY119" i="20"/>
  <c r="AZ119" i="20"/>
  <c r="BA119" i="20"/>
  <c r="BB119" i="20"/>
  <c r="BC119" i="20"/>
  <c r="BD119" i="20"/>
  <c r="BE119" i="20"/>
  <c r="BF119" i="20"/>
  <c r="BG119" i="20"/>
  <c r="BH119" i="20"/>
  <c r="BI119" i="20"/>
  <c r="BJ119" i="20"/>
  <c r="BK119" i="20"/>
  <c r="BL119" i="20"/>
  <c r="BM119" i="20"/>
  <c r="BN119" i="20"/>
  <c r="BO119" i="20"/>
  <c r="BP119" i="20"/>
  <c r="BQ119" i="20"/>
  <c r="BR119" i="20"/>
  <c r="BS119" i="20"/>
  <c r="BT119" i="20"/>
  <c r="BU119" i="20"/>
  <c r="BV119" i="20"/>
  <c r="BW119" i="20"/>
  <c r="BX119" i="20"/>
  <c r="BY119" i="20"/>
  <c r="BZ119" i="20"/>
  <c r="CA119" i="20"/>
  <c r="CB119" i="20"/>
  <c r="CC119" i="20"/>
  <c r="CD119" i="20"/>
  <c r="CE119" i="20"/>
  <c r="CF119" i="20"/>
  <c r="CG119" i="20"/>
  <c r="CH119" i="20"/>
  <c r="CI119" i="20"/>
  <c r="CJ119" i="20"/>
  <c r="CK119" i="20"/>
  <c r="CL119" i="20"/>
  <c r="CM119" i="20"/>
  <c r="CN119" i="20"/>
  <c r="CO119" i="20"/>
  <c r="CP119" i="20"/>
  <c r="CQ119" i="20"/>
  <c r="CR119" i="20"/>
  <c r="CS119" i="20"/>
  <c r="CT119" i="20"/>
  <c r="CU119" i="20"/>
  <c r="CV119" i="20"/>
  <c r="CW119" i="20"/>
  <c r="CX119" i="20"/>
  <c r="CY119" i="20"/>
  <c r="CZ119" i="20"/>
  <c r="DA119" i="20"/>
  <c r="I120" i="20"/>
  <c r="J120" i="20"/>
  <c r="K120" i="20"/>
  <c r="L120" i="20"/>
  <c r="M120" i="20"/>
  <c r="N120" i="20"/>
  <c r="O120" i="20"/>
  <c r="P120" i="20"/>
  <c r="Q120" i="20"/>
  <c r="R120" i="20"/>
  <c r="S120" i="20"/>
  <c r="T120" i="20"/>
  <c r="U120" i="20"/>
  <c r="V120" i="20"/>
  <c r="W120" i="20"/>
  <c r="X120" i="20"/>
  <c r="Y120" i="20"/>
  <c r="Z120" i="20"/>
  <c r="AA120" i="20"/>
  <c r="AB120" i="20"/>
  <c r="AC120" i="20"/>
  <c r="AD120" i="20"/>
  <c r="AE120" i="20"/>
  <c r="AF120" i="20"/>
  <c r="AG120" i="20"/>
  <c r="AH120" i="20"/>
  <c r="AI120" i="20"/>
  <c r="AJ120" i="20"/>
  <c r="AK120" i="20"/>
  <c r="AL120" i="20"/>
  <c r="AM120" i="20"/>
  <c r="AN120" i="20"/>
  <c r="AO120" i="20"/>
  <c r="AP120" i="20"/>
  <c r="AQ120" i="20"/>
  <c r="AR120" i="20"/>
  <c r="AS120" i="20"/>
  <c r="AT120" i="20"/>
  <c r="AU120" i="20"/>
  <c r="AV120" i="20"/>
  <c r="AW120" i="20"/>
  <c r="AX120" i="20"/>
  <c r="AY120" i="20"/>
  <c r="AZ120" i="20"/>
  <c r="BA120" i="20"/>
  <c r="BB120" i="20"/>
  <c r="BC120" i="20"/>
  <c r="BD120" i="20"/>
  <c r="BE120" i="20"/>
  <c r="BF120" i="20"/>
  <c r="BG120" i="20"/>
  <c r="BH120" i="20"/>
  <c r="BI120" i="20"/>
  <c r="BJ120" i="20"/>
  <c r="BK120" i="20"/>
  <c r="BL120" i="20"/>
  <c r="BM120" i="20"/>
  <c r="BN120" i="20"/>
  <c r="BO120" i="20"/>
  <c r="BP120" i="20"/>
  <c r="BQ120" i="20"/>
  <c r="BR120" i="20"/>
  <c r="BS120" i="20"/>
  <c r="BT120" i="20"/>
  <c r="BU120" i="20"/>
  <c r="BV120" i="20"/>
  <c r="BW120" i="20"/>
  <c r="BX120" i="20"/>
  <c r="BY120" i="20"/>
  <c r="BZ120" i="20"/>
  <c r="CA120" i="20"/>
  <c r="CB120" i="20"/>
  <c r="CC120" i="20"/>
  <c r="CD120" i="20"/>
  <c r="CE120" i="20"/>
  <c r="CF120" i="20"/>
  <c r="CG120" i="20"/>
  <c r="CH120" i="20"/>
  <c r="CI120" i="20"/>
  <c r="CJ120" i="20"/>
  <c r="CK120" i="20"/>
  <c r="CL120" i="20"/>
  <c r="CM120" i="20"/>
  <c r="CN120" i="20"/>
  <c r="CO120" i="20"/>
  <c r="CP120" i="20"/>
  <c r="CQ120" i="20"/>
  <c r="CR120" i="20"/>
  <c r="CS120" i="20"/>
  <c r="CT120" i="20"/>
  <c r="CU120" i="20"/>
  <c r="CV120" i="20"/>
  <c r="CW120" i="20"/>
  <c r="CX120" i="20"/>
  <c r="CY120" i="20"/>
  <c r="CZ120" i="20"/>
  <c r="DA120" i="20"/>
  <c r="I121" i="20"/>
  <c r="J121" i="20"/>
  <c r="K121" i="20"/>
  <c r="L121" i="20"/>
  <c r="M121" i="20"/>
  <c r="N121" i="20"/>
  <c r="O121" i="20"/>
  <c r="P121" i="20"/>
  <c r="Q121" i="20"/>
  <c r="R121" i="20"/>
  <c r="S121" i="20"/>
  <c r="T121" i="20"/>
  <c r="U121" i="20"/>
  <c r="V121" i="20"/>
  <c r="W121" i="20"/>
  <c r="X121" i="20"/>
  <c r="Y121" i="20"/>
  <c r="Z121" i="20"/>
  <c r="AA121" i="20"/>
  <c r="AB121" i="20"/>
  <c r="AC121" i="20"/>
  <c r="AD121" i="20"/>
  <c r="AE121" i="20"/>
  <c r="AF121" i="20"/>
  <c r="AG121" i="20"/>
  <c r="AH121" i="20"/>
  <c r="AI121" i="20"/>
  <c r="AJ121" i="20"/>
  <c r="AK121" i="20"/>
  <c r="AL121" i="20"/>
  <c r="AM121" i="20"/>
  <c r="AN121" i="20"/>
  <c r="AO121" i="20"/>
  <c r="AP121" i="20"/>
  <c r="AQ121" i="20"/>
  <c r="AR121" i="20"/>
  <c r="AS121" i="20"/>
  <c r="AT121" i="20"/>
  <c r="AU121" i="20"/>
  <c r="AV121" i="20"/>
  <c r="AW121" i="20"/>
  <c r="AX121" i="20"/>
  <c r="AY121" i="20"/>
  <c r="AZ121" i="20"/>
  <c r="BA121" i="20"/>
  <c r="BB121" i="20"/>
  <c r="BC121" i="20"/>
  <c r="BD121" i="20"/>
  <c r="BE121" i="20"/>
  <c r="BF121" i="20"/>
  <c r="BG121" i="20"/>
  <c r="BH121" i="20"/>
  <c r="BI121" i="20"/>
  <c r="BJ121" i="20"/>
  <c r="BK121" i="20"/>
  <c r="BL121" i="20"/>
  <c r="BM121" i="20"/>
  <c r="BN121" i="20"/>
  <c r="BO121" i="20"/>
  <c r="BP121" i="20"/>
  <c r="BQ121" i="20"/>
  <c r="BR121" i="20"/>
  <c r="BS121" i="20"/>
  <c r="BT121" i="20"/>
  <c r="BU121" i="20"/>
  <c r="BV121" i="20"/>
  <c r="BW121" i="20"/>
  <c r="BX121" i="20"/>
  <c r="BY121" i="20"/>
  <c r="BZ121" i="20"/>
  <c r="CA121" i="20"/>
  <c r="CB121" i="20"/>
  <c r="CC121" i="20"/>
  <c r="CD121" i="20"/>
  <c r="CE121" i="20"/>
  <c r="CF121" i="20"/>
  <c r="CG121" i="20"/>
  <c r="CH121" i="20"/>
  <c r="CI121" i="20"/>
  <c r="CJ121" i="20"/>
  <c r="CK121" i="20"/>
  <c r="CL121" i="20"/>
  <c r="CM121" i="20"/>
  <c r="CN121" i="20"/>
  <c r="CO121" i="20"/>
  <c r="CP121" i="20"/>
  <c r="CQ121" i="20"/>
  <c r="CR121" i="20"/>
  <c r="CS121" i="20"/>
  <c r="CT121" i="20"/>
  <c r="CU121" i="20"/>
  <c r="CV121" i="20"/>
  <c r="CW121" i="20"/>
  <c r="CX121" i="20"/>
  <c r="CY121" i="20"/>
  <c r="CZ121" i="20"/>
  <c r="DA121" i="20"/>
  <c r="I122" i="20"/>
  <c r="J122" i="20"/>
  <c r="K122" i="20"/>
  <c r="L122" i="20"/>
  <c r="M122" i="20"/>
  <c r="N122" i="20"/>
  <c r="O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W122" i="20"/>
  <c r="AX122" i="20"/>
  <c r="AY122" i="20"/>
  <c r="AZ122" i="20"/>
  <c r="BA122" i="20"/>
  <c r="BB122" i="20"/>
  <c r="BC122" i="20"/>
  <c r="BD122" i="20"/>
  <c r="BE122" i="20"/>
  <c r="BF122" i="20"/>
  <c r="BG122" i="20"/>
  <c r="BH122" i="20"/>
  <c r="BI122" i="20"/>
  <c r="BJ122" i="20"/>
  <c r="BK122" i="20"/>
  <c r="BL122" i="20"/>
  <c r="BM122" i="20"/>
  <c r="BN122" i="20"/>
  <c r="BO122" i="20"/>
  <c r="BP122" i="20"/>
  <c r="BQ122" i="20"/>
  <c r="BR122" i="20"/>
  <c r="BS122" i="20"/>
  <c r="BT122" i="20"/>
  <c r="BU122" i="20"/>
  <c r="BV122" i="20"/>
  <c r="BW122" i="20"/>
  <c r="BX122" i="20"/>
  <c r="BY122" i="20"/>
  <c r="BZ122" i="20"/>
  <c r="CA122" i="20"/>
  <c r="CB122" i="20"/>
  <c r="CC122" i="20"/>
  <c r="CD122" i="20"/>
  <c r="CE122" i="20"/>
  <c r="CF122" i="20"/>
  <c r="CG122" i="20"/>
  <c r="CH122" i="20"/>
  <c r="CI122" i="20"/>
  <c r="CJ122" i="20"/>
  <c r="CK122" i="20"/>
  <c r="CL122" i="20"/>
  <c r="CM122" i="20"/>
  <c r="CN122" i="20"/>
  <c r="CO122" i="20"/>
  <c r="CP122" i="20"/>
  <c r="CQ122" i="20"/>
  <c r="CR122" i="20"/>
  <c r="CS122" i="20"/>
  <c r="CT122" i="20"/>
  <c r="CU122" i="20"/>
  <c r="CV122" i="20"/>
  <c r="CW122" i="20"/>
  <c r="CX122" i="20"/>
  <c r="CY122" i="20"/>
  <c r="CZ122" i="20"/>
  <c r="DA122"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Z15"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X13" i="11"/>
  <c r="Z13" i="11" s="1"/>
  <c r="X14" i="11"/>
  <c r="Y14" i="11" s="1"/>
  <c r="Z14" i="11" s="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X102" i="11"/>
  <c r="X103" i="11"/>
  <c r="X104" i="11"/>
  <c r="X105" i="11"/>
  <c r="X106" i="11"/>
  <c r="X107" i="11"/>
  <c r="X108" i="11"/>
  <c r="X109" i="11"/>
  <c r="X110" i="11"/>
  <c r="X111" i="11"/>
  <c r="X112" i="11"/>
  <c r="X113" i="11"/>
  <c r="X114"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Y13" i="11"/>
  <c r="Y15" i="11"/>
  <c r="Y16" i="11"/>
  <c r="Z16" i="11" s="1"/>
  <c r="Y17" i="11"/>
  <c r="Z17" i="11" s="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X12" i="11"/>
  <c r="Y12" i="11" s="1"/>
  <c r="G2" i="20"/>
  <c r="H2" i="20" s="1"/>
  <c r="B3" i="20"/>
  <c r="C3" i="20" s="1"/>
  <c r="G3" i="20" s="1"/>
  <c r="H3" i="20" s="1"/>
  <c r="D2" i="20"/>
  <c r="E13" i="19"/>
  <c r="C11" i="19"/>
  <c r="C10" i="19" s="1"/>
  <c r="Z12" i="11" l="1"/>
  <c r="B4" i="20"/>
  <c r="B5" i="20" s="1"/>
  <c r="B6" i="20" s="1"/>
  <c r="Y59" i="11"/>
  <c r="Z59" i="11" s="1"/>
  <c r="D3" i="20"/>
  <c r="Y56" i="11"/>
  <c r="Z56" i="11" s="1"/>
  <c r="Y65" i="11"/>
  <c r="Z65" i="11" s="1"/>
  <c r="Y64" i="11"/>
  <c r="Z64" i="11" s="1"/>
  <c r="Y51" i="11"/>
  <c r="Z51" i="11" s="1"/>
  <c r="Y45" i="11"/>
  <c r="Z45" i="11" s="1"/>
  <c r="Y35" i="11"/>
  <c r="Z35" i="11" s="1"/>
  <c r="Y67" i="11"/>
  <c r="Z67" i="11" s="1"/>
  <c r="Y48" i="11"/>
  <c r="Z48" i="11" s="1"/>
  <c r="Y39" i="11"/>
  <c r="Z39" i="11" s="1"/>
  <c r="Y33" i="11"/>
  <c r="Z33" i="11" s="1"/>
  <c r="Y31" i="11"/>
  <c r="Z31" i="11" s="1"/>
  <c r="Y68" i="11"/>
  <c r="Z68" i="11" s="1"/>
  <c r="Y60" i="11"/>
  <c r="Z60" i="11" s="1"/>
  <c r="Y52" i="11"/>
  <c r="Z52" i="11" s="1"/>
  <c r="Y61" i="11"/>
  <c r="Z61" i="11" s="1"/>
  <c r="Y47" i="11"/>
  <c r="Z47" i="11" s="1"/>
  <c r="Y32" i="11"/>
  <c r="Z32" i="11" s="1"/>
  <c r="Y57" i="11"/>
  <c r="Z57" i="11" s="1"/>
  <c r="Y43" i="11"/>
  <c r="Z43" i="11" s="1"/>
  <c r="Y29" i="11"/>
  <c r="Z29" i="11" s="1"/>
  <c r="Y41" i="11"/>
  <c r="Z41" i="11" s="1"/>
  <c r="Y23" i="11"/>
  <c r="Z23" i="11" s="1"/>
  <c r="Y25" i="11"/>
  <c r="Z25" i="11" s="1"/>
  <c r="Y55" i="11"/>
  <c r="Z55" i="11" s="1"/>
  <c r="Y40" i="11"/>
  <c r="Z40" i="11" s="1"/>
  <c r="Y53" i="11"/>
  <c r="Z53" i="11" s="1"/>
  <c r="Y62" i="11"/>
  <c r="Z62" i="11" s="1"/>
  <c r="Y44" i="11"/>
  <c r="Z44" i="11" s="1"/>
  <c r="Y36" i="11"/>
  <c r="Z36" i="11" s="1"/>
  <c r="Y28" i="11"/>
  <c r="Z28" i="11" s="1"/>
  <c r="Y20" i="11"/>
  <c r="Z20" i="11" s="1"/>
  <c r="Y27" i="11"/>
  <c r="Z27" i="11" s="1"/>
  <c r="Y66" i="11"/>
  <c r="Z66" i="11" s="1"/>
  <c r="Y58" i="11"/>
  <c r="Z58" i="11" s="1"/>
  <c r="Y19" i="11"/>
  <c r="Z19" i="11" s="1"/>
  <c r="Y54" i="11"/>
  <c r="Z54" i="11" s="1"/>
  <c r="Y46" i="11"/>
  <c r="Z46" i="11" s="1"/>
  <c r="Y38" i="11"/>
  <c r="Z38" i="11" s="1"/>
  <c r="DF3" i="20"/>
  <c r="Y63" i="11"/>
  <c r="Z63" i="11" s="1"/>
  <c r="Y49" i="11"/>
  <c r="Z49" i="11" s="1"/>
  <c r="Y37" i="11"/>
  <c r="Z37" i="11" s="1"/>
  <c r="Y24" i="11"/>
  <c r="Z24" i="11" s="1"/>
  <c r="Y50" i="11"/>
  <c r="Z50" i="11" s="1"/>
  <c r="Y42" i="11"/>
  <c r="Z42" i="11" s="1"/>
  <c r="Y34" i="11"/>
  <c r="Z34" i="11" s="1"/>
  <c r="Y26" i="11"/>
  <c r="Z26" i="11" s="1"/>
  <c r="Y18" i="11"/>
  <c r="Z18" i="11" s="1"/>
  <c r="Y21" i="11"/>
  <c r="Z21" i="11" s="1"/>
  <c r="Y30" i="11"/>
  <c r="Z30" i="11" s="1"/>
  <c r="Y22" i="11"/>
  <c r="Z22" i="11" s="1"/>
  <c r="DF2" i="20"/>
  <c r="E115" i="20"/>
  <c r="F115" i="20" s="1"/>
  <c r="E106" i="20"/>
  <c r="F106" i="20" s="1"/>
  <c r="E108" i="20"/>
  <c r="F108" i="20" s="1"/>
  <c r="E116" i="20"/>
  <c r="F116" i="20" s="1"/>
  <c r="E117" i="20"/>
  <c r="F117" i="20" s="1"/>
  <c r="E121" i="20"/>
  <c r="F121" i="20" s="1"/>
  <c r="E112" i="20"/>
  <c r="F112" i="20" s="1"/>
  <c r="E109" i="20"/>
  <c r="F109" i="20" s="1"/>
  <c r="E111" i="20"/>
  <c r="F111" i="20" s="1"/>
  <c r="E120" i="20"/>
  <c r="F120" i="20" s="1"/>
  <c r="E110" i="20"/>
  <c r="F110" i="20" s="1"/>
  <c r="E119" i="20"/>
  <c r="F119" i="20" s="1"/>
  <c r="E113" i="20"/>
  <c r="F113" i="20" s="1"/>
  <c r="E118" i="20"/>
  <c r="F118" i="20" s="1"/>
  <c r="DH2" i="20"/>
  <c r="DJ2" i="20"/>
  <c r="DG2" i="20"/>
  <c r="E122" i="20"/>
  <c r="F122" i="20" s="1"/>
  <c r="DE3" i="20"/>
  <c r="DK3" i="20"/>
  <c r="DJ3" i="20"/>
  <c r="DI3" i="20"/>
  <c r="DG3" i="20"/>
  <c r="DD3" i="20"/>
  <c r="DH3" i="20"/>
  <c r="DI2" i="20"/>
  <c r="DK2" i="20"/>
  <c r="DD2" i="20"/>
  <c r="DE2" i="20"/>
  <c r="E107" i="20"/>
  <c r="F107" i="20" s="1"/>
  <c r="E114" i="20"/>
  <c r="F114" i="20" s="1"/>
  <c r="C9" i="19"/>
  <c r="F13" i="19"/>
  <c r="B40" i="18"/>
  <c r="B41" i="18" s="1"/>
  <c r="C4" i="20" l="1"/>
  <c r="G4" i="20" s="1"/>
  <c r="H4" i="20" s="1"/>
  <c r="I2" i="20"/>
  <c r="CU2" i="20"/>
  <c r="M2" i="20"/>
  <c r="AJ2" i="20"/>
  <c r="BY3" i="20"/>
  <c r="J2" i="20"/>
  <c r="BH3" i="20"/>
  <c r="CS2" i="20"/>
  <c r="CM2" i="20"/>
  <c r="Z2" i="20"/>
  <c r="DB2" i="20"/>
  <c r="CI3" i="20"/>
  <c r="X2" i="20"/>
  <c r="R2" i="20"/>
  <c r="Q2" i="20"/>
  <c r="BO3" i="20"/>
  <c r="S2" i="20"/>
  <c r="BV2" i="20"/>
  <c r="AQ2" i="20"/>
  <c r="AI3" i="20"/>
  <c r="V2" i="20"/>
  <c r="CA2" i="20"/>
  <c r="O2" i="20"/>
  <c r="Y2" i="20"/>
  <c r="AP3" i="20"/>
  <c r="N2" i="20"/>
  <c r="BW2" i="20"/>
  <c r="P2" i="20"/>
  <c r="CK3" i="20"/>
  <c r="BN3" i="20"/>
  <c r="CH2" i="20"/>
  <c r="CR2" i="20"/>
  <c r="T2" i="20"/>
  <c r="BQ2" i="20"/>
  <c r="BK3" i="20"/>
  <c r="CO3" i="20"/>
  <c r="L2" i="20"/>
  <c r="W2" i="20"/>
  <c r="K2" i="20"/>
  <c r="U2" i="20"/>
  <c r="Q3" i="20"/>
  <c r="S3" i="20"/>
  <c r="BR2" i="20"/>
  <c r="CN2" i="20"/>
  <c r="BL2" i="20"/>
  <c r="BD2" i="20"/>
  <c r="CD2" i="20"/>
  <c r="BX2" i="20"/>
  <c r="BG2" i="20"/>
  <c r="BN2" i="20"/>
  <c r="CL2" i="20"/>
  <c r="AH2" i="20"/>
  <c r="BI2" i="20"/>
  <c r="AF3" i="20"/>
  <c r="DB3" i="20"/>
  <c r="BZ3" i="20"/>
  <c r="BB3" i="20"/>
  <c r="BT3" i="20"/>
  <c r="BA3" i="20"/>
  <c r="V3" i="20"/>
  <c r="AG3" i="20"/>
  <c r="BE3" i="20"/>
  <c r="CE3" i="20"/>
  <c r="J3" i="20"/>
  <c r="AZ3" i="20"/>
  <c r="BP2" i="20"/>
  <c r="AA2" i="20"/>
  <c r="AG2" i="20"/>
  <c r="BO2" i="20"/>
  <c r="BH2" i="20"/>
  <c r="AT2" i="20"/>
  <c r="BE2" i="20"/>
  <c r="CC2" i="20"/>
  <c r="CT2" i="20"/>
  <c r="BA2" i="20"/>
  <c r="CD3" i="20"/>
  <c r="AT3" i="20"/>
  <c r="AO3" i="20"/>
  <c r="AE3" i="20"/>
  <c r="BF3" i="20"/>
  <c r="AK3" i="20"/>
  <c r="CS3" i="20"/>
  <c r="X3" i="20"/>
  <c r="AV3" i="20"/>
  <c r="BV3" i="20"/>
  <c r="DC3" i="20"/>
  <c r="AR3" i="20"/>
  <c r="DC2" i="20"/>
  <c r="CI2" i="20"/>
  <c r="AY2" i="20"/>
  <c r="AU2" i="20"/>
  <c r="AE2" i="20"/>
  <c r="AV2" i="20"/>
  <c r="BT2" i="20"/>
  <c r="CK2" i="20"/>
  <c r="AS2" i="20"/>
  <c r="Y3" i="20"/>
  <c r="CM3" i="20"/>
  <c r="CH3" i="20"/>
  <c r="CT3" i="20"/>
  <c r="AQ3" i="20"/>
  <c r="W3" i="20"/>
  <c r="CJ3" i="20"/>
  <c r="O3" i="20"/>
  <c r="AM3" i="20"/>
  <c r="BM3" i="20"/>
  <c r="CV3" i="20"/>
  <c r="AJ3" i="20"/>
  <c r="BF2" i="20"/>
  <c r="CE2" i="20"/>
  <c r="BM2" i="20"/>
  <c r="CV2" i="20"/>
  <c r="AL2" i="20"/>
  <c r="AF2" i="20"/>
  <c r="AM2" i="20"/>
  <c r="BK2" i="20"/>
  <c r="CB2" i="20"/>
  <c r="CW2" i="20"/>
  <c r="AK2" i="20"/>
  <c r="DA3" i="20"/>
  <c r="BS3" i="20"/>
  <c r="BG3" i="20"/>
  <c r="BJ3" i="20"/>
  <c r="BU3" i="20"/>
  <c r="AA3" i="20"/>
  <c r="CQ3" i="20"/>
  <c r="CA3" i="20"/>
  <c r="CY3" i="20"/>
  <c r="AD3" i="20"/>
  <c r="BD3" i="20"/>
  <c r="CN3" i="20"/>
  <c r="AB3" i="20"/>
  <c r="AX2" i="20"/>
  <c r="AP2" i="20"/>
  <c r="AO2" i="20"/>
  <c r="BZ2" i="20"/>
  <c r="CY2" i="20"/>
  <c r="AD2" i="20"/>
  <c r="BB2" i="20"/>
  <c r="BS2" i="20"/>
  <c r="CO2" i="20"/>
  <c r="AC2" i="20"/>
  <c r="CZ3" i="20"/>
  <c r="M3" i="20"/>
  <c r="R3" i="20"/>
  <c r="AN3" i="20"/>
  <c r="AW3" i="20"/>
  <c r="N3" i="20"/>
  <c r="CB3" i="20"/>
  <c r="BR3" i="20"/>
  <c r="CP3" i="20"/>
  <c r="U3" i="20"/>
  <c r="AU3" i="20"/>
  <c r="CF3" i="20"/>
  <c r="T3" i="20"/>
  <c r="AW2" i="20"/>
  <c r="BU2" i="20"/>
  <c r="BC2" i="20"/>
  <c r="CZ2" i="20"/>
  <c r="CP2" i="20"/>
  <c r="AR2" i="20"/>
  <c r="BJ2" i="20"/>
  <c r="CG2" i="20"/>
  <c r="AS3" i="20"/>
  <c r="BQ3" i="20"/>
  <c r="CL3" i="20"/>
  <c r="P3" i="20"/>
  <c r="Z3" i="20"/>
  <c r="CR3" i="20"/>
  <c r="BL3" i="20"/>
  <c r="BI3" i="20"/>
  <c r="CG3" i="20"/>
  <c r="K3" i="20"/>
  <c r="AL3" i="20"/>
  <c r="BX3" i="20"/>
  <c r="L3" i="20"/>
  <c r="CQ2" i="20"/>
  <c r="AN2" i="20"/>
  <c r="CX2" i="20"/>
  <c r="AB2" i="20"/>
  <c r="DA2" i="20"/>
  <c r="CJ2" i="20"/>
  <c r="CF2" i="20"/>
  <c r="AI2" i="20"/>
  <c r="AZ2" i="20"/>
  <c r="BY2" i="20"/>
  <c r="AH3" i="20"/>
  <c r="I3" i="20"/>
  <c r="BC3" i="20"/>
  <c r="CU3" i="20"/>
  <c r="CW3" i="20"/>
  <c r="CC3" i="20"/>
  <c r="AX3" i="20"/>
  <c r="AY3" i="20"/>
  <c r="BW3" i="20"/>
  <c r="CX3" i="20"/>
  <c r="AC3" i="20"/>
  <c r="BP3" i="20"/>
  <c r="B7" i="20"/>
  <c r="C8" i="19"/>
  <c r="G13" i="19"/>
  <c r="B42" i="18"/>
  <c r="J8" i="11"/>
  <c r="J5" i="11"/>
  <c r="DC4" i="20" l="1"/>
  <c r="U4" i="20"/>
  <c r="K4" i="20"/>
  <c r="CO4" i="20"/>
  <c r="BS4" i="20"/>
  <c r="BQ4" i="20"/>
  <c r="BN4" i="20"/>
  <c r="CV4" i="20"/>
  <c r="CW4" i="20"/>
  <c r="BI4" i="20"/>
  <c r="AS4" i="20"/>
  <c r="CY4" i="20"/>
  <c r="CA4" i="20"/>
  <c r="BA4" i="20"/>
  <c r="BW4" i="20"/>
  <c r="CQ4" i="20"/>
  <c r="CH4" i="20"/>
  <c r="AG4" i="20"/>
  <c r="CK4" i="20"/>
  <c r="T4" i="20"/>
  <c r="M4" i="20"/>
  <c r="AK4" i="20"/>
  <c r="DA4" i="20"/>
  <c r="W4" i="20"/>
  <c r="BO4" i="20"/>
  <c r="AU4" i="20"/>
  <c r="CZ4" i="20"/>
  <c r="AR4" i="20"/>
  <c r="BK4" i="20"/>
  <c r="BT4" i="20"/>
  <c r="AJ4" i="20"/>
  <c r="CN4" i="20"/>
  <c r="CR4" i="20"/>
  <c r="P4" i="20"/>
  <c r="BC4" i="20"/>
  <c r="AX4" i="20"/>
  <c r="CL4" i="20"/>
  <c r="S4" i="20"/>
  <c r="C5" i="20"/>
  <c r="G5" i="20" s="1"/>
  <c r="H5" i="20" s="1"/>
  <c r="J4" i="20"/>
  <c r="CD4" i="20"/>
  <c r="CU4" i="20"/>
  <c r="BF4" i="20"/>
  <c r="AF4" i="20"/>
  <c r="CJ4" i="20"/>
  <c r="BJ4" i="20"/>
  <c r="BH4" i="20"/>
  <c r="AE4" i="20"/>
  <c r="CG4" i="20"/>
  <c r="BZ4" i="20"/>
  <c r="AL4" i="20"/>
  <c r="N4" i="20"/>
  <c r="CC4" i="20"/>
  <c r="AV4" i="20"/>
  <c r="BG4" i="20"/>
  <c r="Q4" i="20"/>
  <c r="Z4" i="20"/>
  <c r="BV4" i="20"/>
  <c r="BM4" i="20"/>
  <c r="CT4" i="20"/>
  <c r="BB4" i="20"/>
  <c r="BU4" i="20"/>
  <c r="CM4" i="20"/>
  <c r="AB4" i="20"/>
  <c r="BR4" i="20"/>
  <c r="V4" i="20"/>
  <c r="I4" i="20"/>
  <c r="AI4" i="20"/>
  <c r="BP4" i="20"/>
  <c r="AH4" i="20"/>
  <c r="L4" i="20"/>
  <c r="CB4" i="20"/>
  <c r="AT4" i="20"/>
  <c r="AN4" i="20"/>
  <c r="O4" i="20"/>
  <c r="CF4" i="20"/>
  <c r="CE4" i="20"/>
  <c r="AQ4" i="20"/>
  <c r="CP4" i="20"/>
  <c r="AC4" i="20"/>
  <c r="BE4" i="20"/>
  <c r="D4" i="20"/>
  <c r="BY4" i="20"/>
  <c r="BL4" i="20"/>
  <c r="X4" i="20"/>
  <c r="AD4" i="20"/>
  <c r="CX4" i="20"/>
  <c r="AP4" i="20"/>
  <c r="AM4" i="20"/>
  <c r="CI4" i="20"/>
  <c r="BX4" i="20"/>
  <c r="AY4" i="20"/>
  <c r="Y4" i="20"/>
  <c r="DB4" i="20"/>
  <c r="AW4" i="20"/>
  <c r="BD4" i="20"/>
  <c r="CS4" i="20"/>
  <c r="AA4" i="20"/>
  <c r="R4" i="20"/>
  <c r="AZ4" i="20"/>
  <c r="AO4" i="20"/>
  <c r="E2" i="20"/>
  <c r="F2" i="20" s="1"/>
  <c r="D12" i="19" s="1"/>
  <c r="E3" i="20"/>
  <c r="F3" i="20" s="1"/>
  <c r="E12" i="19" s="1"/>
  <c r="DK4" i="20"/>
  <c r="DI4" i="20"/>
  <c r="DH4" i="20"/>
  <c r="DG4" i="20"/>
  <c r="DE4" i="20"/>
  <c r="DF4" i="20"/>
  <c r="DD4" i="20"/>
  <c r="DJ4" i="20"/>
  <c r="B8" i="20"/>
  <c r="H13" i="19"/>
  <c r="C7" i="19"/>
  <c r="B43" i="18"/>
  <c r="J7" i="11"/>
  <c r="J6" i="11"/>
  <c r="P5" i="20" l="1"/>
  <c r="J5" i="20"/>
  <c r="CO5" i="20"/>
  <c r="BU5" i="20"/>
  <c r="CX5" i="20"/>
  <c r="CF5" i="20"/>
  <c r="M5" i="20"/>
  <c r="BE5" i="20"/>
  <c r="BT5" i="20"/>
  <c r="AN5" i="20"/>
  <c r="CU5" i="20"/>
  <c r="BS5" i="20"/>
  <c r="CY5" i="20"/>
  <c r="BK5" i="20"/>
  <c r="CL5" i="20"/>
  <c r="BL5" i="20"/>
  <c r="AS5" i="20"/>
  <c r="AP5" i="20"/>
  <c r="Y5" i="20"/>
  <c r="BI5" i="20"/>
  <c r="AK5" i="20"/>
  <c r="AU5" i="20"/>
  <c r="I5" i="20"/>
  <c r="AJ5" i="20"/>
  <c r="AB5" i="20"/>
  <c r="AY5" i="20"/>
  <c r="AD5" i="20"/>
  <c r="AZ5" i="20"/>
  <c r="AF5" i="20"/>
  <c r="AO5" i="20"/>
  <c r="CV5" i="20"/>
  <c r="CB5" i="20"/>
  <c r="BM5" i="20"/>
  <c r="BZ5" i="20"/>
  <c r="W5" i="20"/>
  <c r="DB5" i="20"/>
  <c r="BF5" i="20"/>
  <c r="CD5" i="20"/>
  <c r="CC5" i="20"/>
  <c r="CM5" i="20"/>
  <c r="BW5" i="20"/>
  <c r="AH5" i="20"/>
  <c r="AC5" i="20"/>
  <c r="CG5" i="20"/>
  <c r="O5" i="20"/>
  <c r="X5" i="20"/>
  <c r="CJ5" i="20"/>
  <c r="C6" i="20"/>
  <c r="D6" i="20" s="1"/>
  <c r="AM5" i="20"/>
  <c r="D5" i="20"/>
  <c r="DA5" i="20"/>
  <c r="AX5" i="20"/>
  <c r="AR5" i="20"/>
  <c r="BR5" i="20"/>
  <c r="CP5" i="20"/>
  <c r="AQ5" i="20"/>
  <c r="CA5" i="20"/>
  <c r="BX5" i="20"/>
  <c r="BY5" i="20"/>
  <c r="V5" i="20"/>
  <c r="T5" i="20"/>
  <c r="AE5" i="20"/>
  <c r="BQ5" i="20"/>
  <c r="BV5" i="20"/>
  <c r="R5" i="20"/>
  <c r="CT5" i="20"/>
  <c r="S5" i="20"/>
  <c r="CQ5" i="20"/>
  <c r="CR5" i="20"/>
  <c r="CZ5" i="20"/>
  <c r="N5" i="20"/>
  <c r="AG5" i="20"/>
  <c r="L5" i="20"/>
  <c r="CS5" i="20"/>
  <c r="K5" i="20"/>
  <c r="AL5" i="20"/>
  <c r="CE5" i="20"/>
  <c r="AI5" i="20"/>
  <c r="CW5" i="20"/>
  <c r="BH5" i="20"/>
  <c r="BA5" i="20"/>
  <c r="BB5" i="20"/>
  <c r="BC5" i="20"/>
  <c r="BN5" i="20"/>
  <c r="Z5" i="20"/>
  <c r="AW5" i="20"/>
  <c r="BJ5" i="20"/>
  <c r="BO5" i="20"/>
  <c r="CK5" i="20"/>
  <c r="AA5" i="20"/>
  <c r="CN5" i="20"/>
  <c r="AT5" i="20"/>
  <c r="DC5" i="20"/>
  <c r="BP5" i="20"/>
  <c r="BD5" i="20"/>
  <c r="AV5" i="20"/>
  <c r="U5" i="20"/>
  <c r="CI5" i="20"/>
  <c r="Q5" i="20"/>
  <c r="CH5" i="20"/>
  <c r="BG5" i="20"/>
  <c r="E4" i="20"/>
  <c r="F4" i="20" s="1"/>
  <c r="F12" i="19" s="1"/>
  <c r="DI5" i="20"/>
  <c r="DG5" i="20"/>
  <c r="DF5" i="20"/>
  <c r="DE5" i="20"/>
  <c r="DK5" i="20"/>
  <c r="DH5" i="20"/>
  <c r="DJ5" i="20"/>
  <c r="DD5" i="20"/>
  <c r="B9" i="20"/>
  <c r="I13" i="19"/>
  <c r="C6" i="19"/>
  <c r="B44" i="18"/>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 i="20" l="1"/>
  <c r="DG6" i="20" s="1"/>
  <c r="C7" i="20"/>
  <c r="B10" i="20"/>
  <c r="E5" i="20"/>
  <c r="F5" i="20" s="1"/>
  <c r="G12" i="19" s="1"/>
  <c r="C5" i="19"/>
  <c r="I18" i="19"/>
  <c r="J13" i="19"/>
  <c r="B45" i="18"/>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DF6" i="20" l="1"/>
  <c r="DH6" i="20"/>
  <c r="DJ6" i="20"/>
  <c r="DI6" i="20"/>
  <c r="DK6" i="20"/>
  <c r="DD6" i="20"/>
  <c r="DE6" i="20"/>
  <c r="G7" i="20"/>
  <c r="C8" i="20"/>
  <c r="D7" i="20"/>
  <c r="BA6" i="20"/>
  <c r="DC6" i="20"/>
  <c r="DB6" i="20"/>
  <c r="BK6" i="20"/>
  <c r="AL6" i="20"/>
  <c r="CZ6" i="20"/>
  <c r="R6" i="20"/>
  <c r="AG6" i="20"/>
  <c r="BZ6" i="20"/>
  <c r="AO6" i="20"/>
  <c r="AE6" i="20"/>
  <c r="X6" i="20"/>
  <c r="AR6" i="20"/>
  <c r="N6" i="20"/>
  <c r="BQ6" i="20"/>
  <c r="Y6" i="20"/>
  <c r="BL6" i="20"/>
  <c r="CP6" i="20"/>
  <c r="CD6" i="20"/>
  <c r="J6" i="20"/>
  <c r="I6" i="20"/>
  <c r="AS6" i="20"/>
  <c r="CR6" i="20"/>
  <c r="Z6" i="20"/>
  <c r="AH6" i="20"/>
  <c r="V6" i="20"/>
  <c r="AJ6" i="20"/>
  <c r="AP6" i="20"/>
  <c r="AF6" i="20"/>
  <c r="CU6" i="20"/>
  <c r="BJ6" i="20"/>
  <c r="BB6" i="20"/>
  <c r="BS6" i="20"/>
  <c r="CT6" i="20"/>
  <c r="AT6" i="20"/>
  <c r="DA6" i="20"/>
  <c r="AN6" i="20"/>
  <c r="BX6" i="20"/>
  <c r="H6" i="20"/>
  <c r="BG6" i="20"/>
  <c r="AI6" i="20"/>
  <c r="BY6" i="20"/>
  <c r="Q6" i="20"/>
  <c r="BF6" i="20"/>
  <c r="O6" i="20"/>
  <c r="AU6" i="20"/>
  <c r="CA6" i="20"/>
  <c r="CO6" i="20"/>
  <c r="CL6" i="20"/>
  <c r="CQ6" i="20"/>
  <c r="P6" i="20"/>
  <c r="CY6" i="20"/>
  <c r="BW6" i="20"/>
  <c r="CV6" i="20"/>
  <c r="CN6" i="20"/>
  <c r="L6" i="20"/>
  <c r="CE6" i="20"/>
  <c r="AM6" i="20"/>
  <c r="AD6" i="20"/>
  <c r="AX6" i="20"/>
  <c r="CH6" i="20"/>
  <c r="CF6" i="20"/>
  <c r="BT6" i="20"/>
  <c r="W6" i="20"/>
  <c r="AY6" i="20"/>
  <c r="BR6" i="20"/>
  <c r="BD6" i="20"/>
  <c r="AA6" i="20"/>
  <c r="AZ6" i="20"/>
  <c r="CC6" i="20"/>
  <c r="CG6" i="20"/>
  <c r="CX6" i="20"/>
  <c r="AV6" i="20"/>
  <c r="BH6" i="20"/>
  <c r="CM6" i="20"/>
  <c r="CK6" i="20"/>
  <c r="BI6" i="20"/>
  <c r="BP6" i="20"/>
  <c r="AC6" i="20"/>
  <c r="BN6" i="20"/>
  <c r="T6" i="20"/>
  <c r="K6" i="20"/>
  <c r="BC6" i="20"/>
  <c r="AQ6" i="20"/>
  <c r="BU6" i="20"/>
  <c r="M6" i="20"/>
  <c r="BE6" i="20"/>
  <c r="BM6" i="20"/>
  <c r="CS6" i="20"/>
  <c r="CB6" i="20"/>
  <c r="U6" i="20"/>
  <c r="AW6" i="20"/>
  <c r="BV6" i="20"/>
  <c r="AK6" i="20"/>
  <c r="CJ6" i="20"/>
  <c r="CW6" i="20"/>
  <c r="AB6" i="20"/>
  <c r="BO6" i="20"/>
  <c r="CI6" i="20"/>
  <c r="S6" i="20"/>
  <c r="B11" i="20"/>
  <c r="K13" i="19"/>
  <c r="J18" i="19"/>
  <c r="C4" i="19"/>
  <c r="G2" i="16"/>
  <c r="B46" i="18"/>
  <c r="F3" i="16"/>
  <c r="D3" i="16"/>
  <c r="Q14" i="11"/>
  <c r="R14" i="11" s="1"/>
  <c r="Q39" i="11"/>
  <c r="R39" i="11" s="1"/>
  <c r="Q47" i="11"/>
  <c r="R47" i="11" s="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E6" i="20" l="1"/>
  <c r="F6" i="20" s="1"/>
  <c r="G8" i="20"/>
  <c r="D8" i="20"/>
  <c r="C9" i="20"/>
  <c r="BD7" i="20"/>
  <c r="BS7" i="20"/>
  <c r="CA7" i="20"/>
  <c r="I7" i="20"/>
  <c r="CI7" i="20"/>
  <c r="CU7" i="20"/>
  <c r="DA7" i="20"/>
  <c r="X7" i="20"/>
  <c r="W7" i="20"/>
  <c r="Z7" i="20"/>
  <c r="U7" i="20"/>
  <c r="CJ7" i="20"/>
  <c r="CE7" i="20"/>
  <c r="BO7" i="20"/>
  <c r="BR7" i="20"/>
  <c r="CP7" i="20"/>
  <c r="BT7" i="20"/>
  <c r="AD7" i="20"/>
  <c r="BB7" i="20"/>
  <c r="BZ7" i="20"/>
  <c r="CY7" i="20"/>
  <c r="N7" i="20"/>
  <c r="DC7" i="20"/>
  <c r="AA7" i="20"/>
  <c r="AN7" i="20"/>
  <c r="BL7" i="20"/>
  <c r="AZ7" i="20"/>
  <c r="CD7" i="20"/>
  <c r="J7" i="20"/>
  <c r="BQ7" i="20"/>
  <c r="R7" i="20"/>
  <c r="AX7" i="20"/>
  <c r="CQ7" i="20"/>
  <c r="AC7" i="20"/>
  <c r="CL7" i="20"/>
  <c r="CK7" i="20"/>
  <c r="CX7" i="20"/>
  <c r="BJ7" i="20"/>
  <c r="AR7" i="20"/>
  <c r="CO7" i="20"/>
  <c r="BI7" i="20"/>
  <c r="S7" i="20"/>
  <c r="L7" i="20"/>
  <c r="BK7" i="20"/>
  <c r="CT7" i="20"/>
  <c r="BN7" i="20"/>
  <c r="CS7" i="20"/>
  <c r="V7" i="20"/>
  <c r="CM7" i="20"/>
  <c r="BY7" i="20"/>
  <c r="P7" i="20"/>
  <c r="BG7" i="20"/>
  <c r="CF7" i="20"/>
  <c r="AE7" i="20"/>
  <c r="BP7" i="20"/>
  <c r="AW7" i="20"/>
  <c r="BU7" i="20"/>
  <c r="CZ7" i="20"/>
  <c r="O7" i="20"/>
  <c r="AG7" i="20"/>
  <c r="AJ7" i="20"/>
  <c r="CC7" i="20"/>
  <c r="AV7" i="20"/>
  <c r="Q7" i="20"/>
  <c r="T7" i="20"/>
  <c r="AU7" i="20"/>
  <c r="CB7" i="20"/>
  <c r="BA7" i="20"/>
  <c r="BX7" i="20"/>
  <c r="AK7" i="20"/>
  <c r="AF7" i="20"/>
  <c r="Y7" i="20"/>
  <c r="CV7" i="20"/>
  <c r="AM7" i="20"/>
  <c r="K7" i="20"/>
  <c r="AS7" i="20"/>
  <c r="BV7" i="20"/>
  <c r="AY7" i="20"/>
  <c r="CW7" i="20"/>
  <c r="M7" i="20"/>
  <c r="AH7" i="20"/>
  <c r="CR7" i="20"/>
  <c r="BH7" i="20"/>
  <c r="BE7" i="20"/>
  <c r="CN7" i="20"/>
  <c r="BF7" i="20"/>
  <c r="AO7" i="20"/>
  <c r="AL7" i="20"/>
  <c r="AT7" i="20"/>
  <c r="AP7" i="20"/>
  <c r="CG7" i="20"/>
  <c r="BM7" i="20"/>
  <c r="BC7" i="20"/>
  <c r="H7" i="20"/>
  <c r="AQ7" i="20"/>
  <c r="AB7" i="20"/>
  <c r="BW7" i="20"/>
  <c r="DB7" i="20"/>
  <c r="AI7" i="20"/>
  <c r="CH7" i="20"/>
  <c r="DE7" i="20"/>
  <c r="DK7" i="20"/>
  <c r="DJ7" i="20"/>
  <c r="DI7" i="20"/>
  <c r="DH7" i="20"/>
  <c r="DG7" i="20"/>
  <c r="DF7" i="20"/>
  <c r="DD7" i="20"/>
  <c r="D28" i="19"/>
  <c r="E3" i="16"/>
  <c r="G3" i="16" s="1"/>
  <c r="E28" i="19" s="1"/>
  <c r="B12" i="20"/>
  <c r="C3" i="19"/>
  <c r="K18" i="19"/>
  <c r="L13" i="19"/>
  <c r="D28" i="15"/>
  <c r="G12" i="11"/>
  <c r="G66" i="11"/>
  <c r="G18" i="11"/>
  <c r="B47" i="18"/>
  <c r="P14" i="12"/>
  <c r="Q14" i="12" s="1"/>
  <c r="F13" i="15"/>
  <c r="B4" i="16"/>
  <c r="M32" i="12"/>
  <c r="M17" i="12"/>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G9" i="20" l="1"/>
  <c r="D9" i="20"/>
  <c r="C10" i="20"/>
  <c r="E7" i="20"/>
  <c r="F7" i="20" s="1"/>
  <c r="R8" i="20"/>
  <c r="CV8" i="20"/>
  <c r="CD8" i="20"/>
  <c r="N8" i="20"/>
  <c r="BN8" i="20"/>
  <c r="CK8" i="20"/>
  <c r="AC8" i="20"/>
  <c r="K8" i="20"/>
  <c r="CP8" i="20"/>
  <c r="AP8" i="20"/>
  <c r="BL8" i="20"/>
  <c r="BC8" i="20"/>
  <c r="BX8" i="20"/>
  <c r="S8" i="20"/>
  <c r="AX8" i="20"/>
  <c r="BU8" i="20"/>
  <c r="BT8" i="20"/>
  <c r="L8" i="20"/>
  <c r="AG8" i="20"/>
  <c r="BJ8" i="20"/>
  <c r="AM8" i="20"/>
  <c r="BV8" i="20"/>
  <c r="AA8" i="20"/>
  <c r="X8" i="20"/>
  <c r="CR8" i="20"/>
  <c r="BP8" i="20"/>
  <c r="M8" i="20"/>
  <c r="BF8" i="20"/>
  <c r="AL8" i="20"/>
  <c r="CF8" i="20"/>
  <c r="CC8" i="20"/>
  <c r="AB8" i="20"/>
  <c r="CB8" i="20"/>
  <c r="AN8" i="20"/>
  <c r="CM8" i="20"/>
  <c r="CJ8" i="20"/>
  <c r="CG8" i="20"/>
  <c r="AU8" i="20"/>
  <c r="AE8" i="20"/>
  <c r="CS8" i="20"/>
  <c r="BZ8" i="20"/>
  <c r="CI8" i="20"/>
  <c r="AQ8" i="20"/>
  <c r="BO8" i="20"/>
  <c r="AJ8" i="20"/>
  <c r="AS8" i="20"/>
  <c r="Y8" i="20"/>
  <c r="AT8" i="20"/>
  <c r="AW8" i="20"/>
  <c r="BQ8" i="20"/>
  <c r="AR8" i="20"/>
  <c r="U8" i="20"/>
  <c r="AF8" i="20"/>
  <c r="AV8" i="20"/>
  <c r="CA8" i="20"/>
  <c r="CZ8" i="20"/>
  <c r="Q8" i="20"/>
  <c r="BR8" i="20"/>
  <c r="BD8" i="20"/>
  <c r="AD8" i="20"/>
  <c r="CY8" i="20"/>
  <c r="AZ8" i="20"/>
  <c r="W8" i="20"/>
  <c r="BA8" i="20"/>
  <c r="I8" i="20"/>
  <c r="DA8" i="20"/>
  <c r="DC8" i="20"/>
  <c r="BH8" i="20"/>
  <c r="CX8" i="20"/>
  <c r="Z8" i="20"/>
  <c r="AO8" i="20"/>
  <c r="BM8" i="20"/>
  <c r="AI8" i="20"/>
  <c r="BK8" i="20"/>
  <c r="BB8" i="20"/>
  <c r="CU8" i="20"/>
  <c r="CN8" i="20"/>
  <c r="AY8" i="20"/>
  <c r="BW8" i="20"/>
  <c r="AH8" i="20"/>
  <c r="CW8" i="20"/>
  <c r="CH8" i="20"/>
  <c r="DB8" i="20"/>
  <c r="BY8" i="20"/>
  <c r="BI8" i="20"/>
  <c r="CT8" i="20"/>
  <c r="P8" i="20"/>
  <c r="J8" i="20"/>
  <c r="CE8" i="20"/>
  <c r="BE8" i="20"/>
  <c r="H8" i="20"/>
  <c r="CL8" i="20"/>
  <c r="O8" i="20"/>
  <c r="T8" i="20"/>
  <c r="CQ8" i="20"/>
  <c r="CO8" i="20"/>
  <c r="BG8" i="20"/>
  <c r="AK8" i="20"/>
  <c r="BS8" i="20"/>
  <c r="V8" i="20"/>
  <c r="DK8" i="20"/>
  <c r="DI8" i="20"/>
  <c r="DE8" i="20"/>
  <c r="DD8" i="20"/>
  <c r="DH8" i="20"/>
  <c r="DF8" i="20"/>
  <c r="DG8" i="20"/>
  <c r="DJ8" i="20"/>
  <c r="B13" i="20"/>
  <c r="L18" i="19"/>
  <c r="M13" i="19"/>
  <c r="S66" i="11"/>
  <c r="T66" i="11"/>
  <c r="S12" i="11"/>
  <c r="T12" i="11"/>
  <c r="T18" i="11"/>
  <c r="S18" i="11"/>
  <c r="B48" i="18"/>
  <c r="E28" i="15"/>
  <c r="G22" i="11"/>
  <c r="G13" i="15"/>
  <c r="F4" i="16"/>
  <c r="D4" i="16"/>
  <c r="BM2" i="14"/>
  <c r="BQ2" i="14"/>
  <c r="BN2" i="14"/>
  <c r="BO2" i="14"/>
  <c r="BP2" i="14"/>
  <c r="C4" i="16"/>
  <c r="B5" i="16"/>
  <c r="M33" i="12"/>
  <c r="M18" i="12"/>
  <c r="R14" i="12"/>
  <c r="G3" i="14"/>
  <c r="C4" i="14"/>
  <c r="D4" i="14" s="1"/>
  <c r="B40" i="9"/>
  <c r="B41" i="9" s="1"/>
  <c r="E8" i="20" l="1"/>
  <c r="F8" i="20" s="1"/>
  <c r="G10" i="20"/>
  <c r="C11" i="20"/>
  <c r="D10" i="20"/>
  <c r="R9" i="20"/>
  <c r="CH9" i="20"/>
  <c r="CL9" i="20"/>
  <c r="CI9" i="20"/>
  <c r="AJ9" i="20"/>
  <c r="CE9" i="20"/>
  <c r="BP9" i="20"/>
  <c r="P9" i="20"/>
  <c r="BL9" i="20"/>
  <c r="BW9" i="20"/>
  <c r="U9" i="20"/>
  <c r="AV9" i="20"/>
  <c r="CB9" i="20"/>
  <c r="BH9" i="20"/>
  <c r="AF9" i="20"/>
  <c r="M9" i="20"/>
  <c r="BJ9" i="20"/>
  <c r="BN9" i="20"/>
  <c r="BS9" i="20"/>
  <c r="BB9" i="20"/>
  <c r="AU9" i="20"/>
  <c r="AL9" i="20"/>
  <c r="CK9" i="20"/>
  <c r="BQ9" i="20"/>
  <c r="BO9" i="20"/>
  <c r="AC9" i="20"/>
  <c r="AI9" i="20"/>
  <c r="CX9" i="20"/>
  <c r="CN9" i="20"/>
  <c r="I9" i="20"/>
  <c r="CD9" i="20"/>
  <c r="DA9" i="20"/>
  <c r="V9" i="20"/>
  <c r="Q9" i="20"/>
  <c r="T9" i="20"/>
  <c r="BD9" i="20"/>
  <c r="BU9" i="20"/>
  <c r="CT9" i="20"/>
  <c r="AZ9" i="20"/>
  <c r="AQ9" i="20"/>
  <c r="O9" i="20"/>
  <c r="CQ9" i="20"/>
  <c r="CG9" i="20"/>
  <c r="AT9" i="20"/>
  <c r="DC9" i="20"/>
  <c r="L9" i="20"/>
  <c r="CW9" i="20"/>
  <c r="AD9" i="20"/>
  <c r="CC9" i="20"/>
  <c r="W9" i="20"/>
  <c r="S9" i="20"/>
  <c r="BI9" i="20"/>
  <c r="CR9" i="20"/>
  <c r="AG9" i="20"/>
  <c r="CP9" i="20"/>
  <c r="CF9" i="20"/>
  <c r="CY9" i="20"/>
  <c r="BG9" i="20"/>
  <c r="Z9" i="20"/>
  <c r="CO9" i="20"/>
  <c r="BR9" i="20"/>
  <c r="K9" i="20"/>
  <c r="BE9" i="20"/>
  <c r="AY9" i="20"/>
  <c r="J9" i="20"/>
  <c r="CU9" i="20"/>
  <c r="AA9" i="20"/>
  <c r="AX9" i="20"/>
  <c r="BK9" i="20"/>
  <c r="AN9" i="20"/>
  <c r="DB9" i="20"/>
  <c r="CZ9" i="20"/>
  <c r="AH9" i="20"/>
  <c r="X9" i="20"/>
  <c r="CV9" i="20"/>
  <c r="BF9" i="20"/>
  <c r="AE9" i="20"/>
  <c r="CM9" i="20"/>
  <c r="BA9" i="20"/>
  <c r="AW9" i="20"/>
  <c r="AM9" i="20"/>
  <c r="BM9" i="20"/>
  <c r="CS9" i="20"/>
  <c r="AB9" i="20"/>
  <c r="CJ9" i="20"/>
  <c r="BC9" i="20"/>
  <c r="AR9" i="20"/>
  <c r="AS9" i="20"/>
  <c r="BV9" i="20"/>
  <c r="CA9" i="20"/>
  <c r="AP9" i="20"/>
  <c r="H9" i="20"/>
  <c r="N9" i="20"/>
  <c r="BX9" i="20"/>
  <c r="AK9" i="20"/>
  <c r="Y9" i="20"/>
  <c r="AO9" i="20"/>
  <c r="BY9" i="20"/>
  <c r="BT9" i="20"/>
  <c r="BZ9" i="20"/>
  <c r="DJ9" i="20"/>
  <c r="DI9" i="20"/>
  <c r="DH9" i="20"/>
  <c r="DG9" i="20"/>
  <c r="DF9" i="20"/>
  <c r="DE9" i="20"/>
  <c r="DD9" i="20"/>
  <c r="DK9" i="20"/>
  <c r="E4" i="16"/>
  <c r="G4" i="16" s="1"/>
  <c r="B14" i="20"/>
  <c r="M18" i="19"/>
  <c r="T22" i="11"/>
  <c r="S22" i="11"/>
  <c r="B49" i="18"/>
  <c r="R15" i="12"/>
  <c r="R16" i="12"/>
  <c r="R17" i="12"/>
  <c r="R18" i="12"/>
  <c r="H13" i="15"/>
  <c r="F5" i="16"/>
  <c r="D5" i="16"/>
  <c r="E5" i="16"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E9" i="20" l="1"/>
  <c r="F9" i="20" s="1"/>
  <c r="G11" i="20"/>
  <c r="C12" i="20"/>
  <c r="D11" i="20"/>
  <c r="L10" i="20"/>
  <c r="K10" i="20"/>
  <c r="AA10" i="20"/>
  <c r="H10" i="20"/>
  <c r="CB10" i="20"/>
  <c r="M10" i="20"/>
  <c r="AZ10" i="20"/>
  <c r="AE10" i="20"/>
  <c r="AK10" i="20"/>
  <c r="BI10" i="20"/>
  <c r="T10" i="20"/>
  <c r="AB10" i="20"/>
  <c r="AU10" i="20"/>
  <c r="AY10" i="20"/>
  <c r="BP10" i="20"/>
  <c r="AO10" i="20"/>
  <c r="AI10" i="20"/>
  <c r="CG10" i="20"/>
  <c r="BO10" i="20"/>
  <c r="AT10" i="20"/>
  <c r="BE10" i="20"/>
  <c r="V10" i="20"/>
  <c r="CW10" i="20"/>
  <c r="BX10" i="20"/>
  <c r="BS10" i="20"/>
  <c r="CV10" i="20"/>
  <c r="CH10" i="20"/>
  <c r="BA10" i="20"/>
  <c r="S10" i="20"/>
  <c r="CS10" i="20"/>
  <c r="O10" i="20"/>
  <c r="BL10" i="20"/>
  <c r="CJ10" i="20"/>
  <c r="AC10" i="20"/>
  <c r="AG10" i="20"/>
  <c r="BJ10" i="20"/>
  <c r="AX10" i="20"/>
  <c r="CC10" i="20"/>
  <c r="BG10" i="20"/>
  <c r="AJ10" i="20"/>
  <c r="AR10" i="20"/>
  <c r="BH10" i="20"/>
  <c r="BR10" i="20"/>
  <c r="R10" i="20"/>
  <c r="CM10" i="20"/>
  <c r="CK10" i="20"/>
  <c r="BM10" i="20"/>
  <c r="AM10" i="20"/>
  <c r="BN10" i="20"/>
  <c r="N10" i="20"/>
  <c r="CT10" i="20"/>
  <c r="U10" i="20"/>
  <c r="BZ10" i="20"/>
  <c r="CL10" i="20"/>
  <c r="W10" i="20"/>
  <c r="AQ10" i="20"/>
  <c r="AV10" i="20"/>
  <c r="CX10" i="20"/>
  <c r="CP10" i="20"/>
  <c r="X10" i="20"/>
  <c r="CY10" i="20"/>
  <c r="CU10" i="20"/>
  <c r="BD10" i="20"/>
  <c r="BW10" i="20"/>
  <c r="Y10" i="20"/>
  <c r="Q10" i="20"/>
  <c r="AD10" i="20"/>
  <c r="BB10" i="20"/>
  <c r="I10" i="20"/>
  <c r="DA10" i="20"/>
  <c r="DB10" i="20"/>
  <c r="BQ10" i="20"/>
  <c r="CF10" i="20"/>
  <c r="AS10" i="20"/>
  <c r="CD10" i="20"/>
  <c r="BY10" i="20"/>
  <c r="AF10" i="20"/>
  <c r="CR10" i="20"/>
  <c r="Z10" i="20"/>
  <c r="CO10" i="20"/>
  <c r="J10" i="20"/>
  <c r="BF10" i="20"/>
  <c r="CI10" i="20"/>
  <c r="AN10" i="20"/>
  <c r="BK10" i="20"/>
  <c r="P10" i="20"/>
  <c r="CZ10" i="20"/>
  <c r="BT10" i="20"/>
  <c r="CN10" i="20"/>
  <c r="DC10" i="20"/>
  <c r="BV10" i="20"/>
  <c r="AH10" i="20"/>
  <c r="CE10" i="20"/>
  <c r="BU10" i="20"/>
  <c r="AW10" i="20"/>
  <c r="AL10" i="20"/>
  <c r="CA10" i="20"/>
  <c r="AP10" i="20"/>
  <c r="CQ10" i="20"/>
  <c r="BC10" i="20"/>
  <c r="DH10" i="20"/>
  <c r="DG10" i="20"/>
  <c r="DF10" i="20"/>
  <c r="DK10" i="20"/>
  <c r="DE10" i="20"/>
  <c r="DD10" i="20"/>
  <c r="DJ10" i="20"/>
  <c r="DI10" i="20"/>
  <c r="F28" i="15"/>
  <c r="F28" i="19"/>
  <c r="B15" i="20"/>
  <c r="B50" i="18"/>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S16" i="12"/>
  <c r="S18" i="12"/>
  <c r="S17" i="12"/>
  <c r="S19" i="12"/>
  <c r="G5" i="14"/>
  <c r="C6" i="14"/>
  <c r="D6" i="14" s="1"/>
  <c r="B43" i="9"/>
  <c r="N65" i="10"/>
  <c r="K8" i="11"/>
  <c r="K30" i="12"/>
  <c r="J19" i="12"/>
  <c r="K19" i="12" s="1"/>
  <c r="E19" i="12"/>
  <c r="H19" i="12"/>
  <c r="H20" i="12" s="1"/>
  <c r="J14" i="12"/>
  <c r="C19" i="12"/>
  <c r="C20" i="12" s="1"/>
  <c r="E14" i="12"/>
  <c r="E10" i="20" l="1"/>
  <c r="F10" i="20" s="1"/>
  <c r="G12" i="20"/>
  <c r="D12" i="20"/>
  <c r="C13" i="20"/>
  <c r="BM11" i="20"/>
  <c r="CF11" i="20"/>
  <c r="X11" i="20"/>
  <c r="M11" i="20"/>
  <c r="AJ11" i="20"/>
  <c r="BI11" i="20"/>
  <c r="BN11" i="20"/>
  <c r="Z11" i="20"/>
  <c r="AH11" i="20"/>
  <c r="CI11" i="20"/>
  <c r="CO11" i="20"/>
  <c r="I11" i="20"/>
  <c r="H11" i="20"/>
  <c r="CG11" i="20"/>
  <c r="BK11" i="20"/>
  <c r="AM11" i="20"/>
  <c r="CH11" i="20"/>
  <c r="CV11" i="20"/>
  <c r="BV11" i="20"/>
  <c r="J11" i="20"/>
  <c r="BU11" i="20"/>
  <c r="BS11" i="20"/>
  <c r="BW11" i="20"/>
  <c r="AW11" i="20"/>
  <c r="AN11" i="20"/>
  <c r="L11" i="20"/>
  <c r="CX11" i="20"/>
  <c r="AK11" i="20"/>
  <c r="DA11" i="20"/>
  <c r="CP11" i="20"/>
  <c r="CC11" i="20"/>
  <c r="AU11" i="20"/>
  <c r="Q11" i="20"/>
  <c r="U11" i="20"/>
  <c r="AY11" i="20"/>
  <c r="BZ11" i="20"/>
  <c r="AO11" i="20"/>
  <c r="CU11" i="20"/>
  <c r="AV11" i="20"/>
  <c r="BQ11" i="20"/>
  <c r="AE11" i="20"/>
  <c r="BX11" i="20"/>
  <c r="CK11" i="20"/>
  <c r="DC11" i="20"/>
  <c r="CB11" i="20"/>
  <c r="N11" i="20"/>
  <c r="BC11" i="20"/>
  <c r="BJ11" i="20"/>
  <c r="BL11" i="20"/>
  <c r="BE11" i="20"/>
  <c r="AF11" i="20"/>
  <c r="AR11" i="20"/>
  <c r="BD11" i="20"/>
  <c r="BA11" i="20"/>
  <c r="AA11" i="20"/>
  <c r="CA11" i="20"/>
  <c r="CN11" i="20"/>
  <c r="CQ11" i="20"/>
  <c r="R11" i="20"/>
  <c r="AS11" i="20"/>
  <c r="BB11" i="20"/>
  <c r="CS11" i="20"/>
  <c r="BY11" i="20"/>
  <c r="AB11" i="20"/>
  <c r="AL11" i="20"/>
  <c r="V11" i="20"/>
  <c r="BP11" i="20"/>
  <c r="CZ11" i="20"/>
  <c r="AD11" i="20"/>
  <c r="DB11" i="20"/>
  <c r="CL11" i="20"/>
  <c r="AZ11" i="20"/>
  <c r="CY11" i="20"/>
  <c r="BG11" i="20"/>
  <c r="AP11" i="20"/>
  <c r="S11" i="20"/>
  <c r="CW11" i="20"/>
  <c r="AG11" i="20"/>
  <c r="CT11" i="20"/>
  <c r="BT11" i="20"/>
  <c r="CJ11" i="20"/>
  <c r="K11" i="20"/>
  <c r="BF11" i="20"/>
  <c r="CR11" i="20"/>
  <c r="AI11" i="20"/>
  <c r="CM11" i="20"/>
  <c r="Y11" i="20"/>
  <c r="BH11" i="20"/>
  <c r="BO11" i="20"/>
  <c r="T11" i="20"/>
  <c r="O11" i="20"/>
  <c r="AT11" i="20"/>
  <c r="P11" i="20"/>
  <c r="AC11" i="20"/>
  <c r="BR11" i="20"/>
  <c r="W11" i="20"/>
  <c r="CD11" i="20"/>
  <c r="AX11" i="20"/>
  <c r="CE11" i="20"/>
  <c r="AQ11" i="20"/>
  <c r="DE11" i="20"/>
  <c r="DD11" i="20"/>
  <c r="DK11" i="20"/>
  <c r="DJ11" i="20"/>
  <c r="DI11" i="20"/>
  <c r="DH11" i="20"/>
  <c r="DG11" i="20"/>
  <c r="DF11" i="20"/>
  <c r="G28" i="19"/>
  <c r="B16" i="20"/>
  <c r="S16" i="11"/>
  <c r="T16" i="11"/>
  <c r="B51" i="18"/>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M36" i="12"/>
  <c r="M21" i="12"/>
  <c r="T21" i="12" s="1"/>
  <c r="O20" i="12"/>
  <c r="N20" i="12"/>
  <c r="P20" i="12"/>
  <c r="Q20" i="12"/>
  <c r="R20" i="12"/>
  <c r="S20" i="12"/>
  <c r="U14" i="12"/>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I12" i="11" s="1"/>
  <c r="N9" i="10"/>
  <c r="N10" i="10"/>
  <c r="N11" i="10"/>
  <c r="N12" i="10"/>
  <c r="N13" i="10"/>
  <c r="N14" i="10"/>
  <c r="N15" i="10"/>
  <c r="N16" i="10"/>
  <c r="N17" i="10"/>
  <c r="N18" i="10"/>
  <c r="N19" i="10"/>
  <c r="N20" i="10"/>
  <c r="N21" i="10"/>
  <c r="N22" i="10"/>
  <c r="G13" i="20" l="1"/>
  <c r="C14" i="20"/>
  <c r="D13" i="20"/>
  <c r="BI12" i="20"/>
  <c r="AV12" i="20"/>
  <c r="AX12" i="20"/>
  <c r="CK12" i="20"/>
  <c r="AA12" i="20"/>
  <c r="AJ12" i="20"/>
  <c r="CW12" i="20"/>
  <c r="L12" i="20"/>
  <c r="J12" i="20"/>
  <c r="CO12" i="20"/>
  <c r="AC12" i="20"/>
  <c r="CP12" i="20"/>
  <c r="H12" i="20"/>
  <c r="BZ12" i="20"/>
  <c r="V12" i="20"/>
  <c r="CS12" i="20"/>
  <c r="CF12" i="20"/>
  <c r="CM12" i="20"/>
  <c r="W12" i="20"/>
  <c r="CJ12" i="20"/>
  <c r="BF12" i="20"/>
  <c r="AU12" i="20"/>
  <c r="BM12" i="20"/>
  <c r="AF12" i="20"/>
  <c r="AP12" i="20"/>
  <c r="BE12" i="20"/>
  <c r="AL12" i="20"/>
  <c r="R12" i="20"/>
  <c r="BP12" i="20"/>
  <c r="CD12" i="20"/>
  <c r="BG12" i="20"/>
  <c r="O12" i="20"/>
  <c r="CQ12" i="20"/>
  <c r="BU12" i="20"/>
  <c r="CZ12" i="20"/>
  <c r="BX12" i="20"/>
  <c r="AK12" i="20"/>
  <c r="BW12" i="20"/>
  <c r="DC12" i="20"/>
  <c r="BQ12" i="20"/>
  <c r="K12" i="20"/>
  <c r="AI12" i="20"/>
  <c r="AH12" i="20"/>
  <c r="BO12" i="20"/>
  <c r="AM12" i="20"/>
  <c r="X12" i="20"/>
  <c r="BS12" i="20"/>
  <c r="S12" i="20"/>
  <c r="I12" i="20"/>
  <c r="AW12" i="20"/>
  <c r="N12" i="20"/>
  <c r="AE12" i="20"/>
  <c r="AG12" i="20"/>
  <c r="T12" i="20"/>
  <c r="BD12" i="20"/>
  <c r="AR12" i="20"/>
  <c r="AO12" i="20"/>
  <c r="AT12" i="20"/>
  <c r="BT12" i="20"/>
  <c r="M12" i="20"/>
  <c r="AZ12" i="20"/>
  <c r="BC12" i="20"/>
  <c r="CE12" i="20"/>
  <c r="CI12" i="20"/>
  <c r="Y12" i="20"/>
  <c r="AY12" i="20"/>
  <c r="CB12" i="20"/>
  <c r="AS12" i="20"/>
  <c r="AD12" i="20"/>
  <c r="CY12" i="20"/>
  <c r="AQ12" i="20"/>
  <c r="Q12" i="20"/>
  <c r="CA12" i="20"/>
  <c r="CH12" i="20"/>
  <c r="AB12" i="20"/>
  <c r="BV12" i="20"/>
  <c r="BN12" i="20"/>
  <c r="CR12" i="20"/>
  <c r="CT12" i="20"/>
  <c r="CX12" i="20"/>
  <c r="CL12" i="20"/>
  <c r="BH12" i="20"/>
  <c r="BY12" i="20"/>
  <c r="BR12" i="20"/>
  <c r="CC12" i="20"/>
  <c r="BJ12" i="20"/>
  <c r="DB12" i="20"/>
  <c r="CN12" i="20"/>
  <c r="AN12" i="20"/>
  <c r="CV12" i="20"/>
  <c r="CU12" i="20"/>
  <c r="BA12" i="20"/>
  <c r="BL12" i="20"/>
  <c r="U12" i="20"/>
  <c r="Z12" i="20"/>
  <c r="DA12" i="20"/>
  <c r="CG12" i="20"/>
  <c r="P12" i="20"/>
  <c r="BB12" i="20"/>
  <c r="BK12" i="20"/>
  <c r="DH12" i="20"/>
  <c r="DG12" i="20"/>
  <c r="DI12" i="20"/>
  <c r="DF12" i="20"/>
  <c r="DE12" i="20"/>
  <c r="DD12" i="20"/>
  <c r="DK12" i="20"/>
  <c r="DJ12" i="20"/>
  <c r="E11" i="20"/>
  <c r="F11" i="20" s="1"/>
  <c r="B17" i="20"/>
  <c r="T19" i="11"/>
  <c r="S19" i="11"/>
  <c r="B52" i="18"/>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M37" i="12"/>
  <c r="M22" i="12"/>
  <c r="U22" i="12" s="1"/>
  <c r="P21" i="12"/>
  <c r="O21" i="12"/>
  <c r="N21" i="12"/>
  <c r="Q21" i="12"/>
  <c r="R21" i="12"/>
  <c r="S21" i="12"/>
  <c r="V14" i="12"/>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E12" i="20" l="1"/>
  <c r="F12" i="20" s="1"/>
  <c r="G14" i="20"/>
  <c r="D14" i="20"/>
  <c r="C15" i="20"/>
  <c r="BG13" i="20"/>
  <c r="AT13" i="20"/>
  <c r="AI13" i="20"/>
  <c r="BN13" i="20"/>
  <c r="CW13" i="20"/>
  <c r="BH13" i="20"/>
  <c r="W13" i="20"/>
  <c r="AD13" i="20"/>
  <c r="CK13" i="20"/>
  <c r="AJ13" i="20"/>
  <c r="BI13" i="20"/>
  <c r="CA13" i="20"/>
  <c r="DC13" i="20"/>
  <c r="K13" i="20"/>
  <c r="I13" i="20"/>
  <c r="CL13" i="20"/>
  <c r="BS13" i="20"/>
  <c r="BR13" i="20"/>
  <c r="CD13" i="20"/>
  <c r="V13" i="20"/>
  <c r="BE13" i="20"/>
  <c r="CE13" i="20"/>
  <c r="CI13" i="20"/>
  <c r="T13" i="20"/>
  <c r="CT13" i="20"/>
  <c r="CV13" i="20"/>
  <c r="BQ13" i="20"/>
  <c r="BX13" i="20"/>
  <c r="BU13" i="20"/>
  <c r="X13" i="20"/>
  <c r="CF13" i="20"/>
  <c r="AG13" i="20"/>
  <c r="CQ13" i="20"/>
  <c r="AW13" i="20"/>
  <c r="AF13" i="20"/>
  <c r="BV13" i="20"/>
  <c r="Y13" i="20"/>
  <c r="BC13" i="20"/>
  <c r="P13" i="20"/>
  <c r="AL13" i="20"/>
  <c r="BP13" i="20"/>
  <c r="AZ13" i="20"/>
  <c r="U13" i="20"/>
  <c r="AY13" i="20"/>
  <c r="CS13" i="20"/>
  <c r="N13" i="20"/>
  <c r="S13" i="20"/>
  <c r="CJ13" i="20"/>
  <c r="AP13" i="20"/>
  <c r="BD13" i="20"/>
  <c r="CO13" i="20"/>
  <c r="J13" i="20"/>
  <c r="BM13" i="20"/>
  <c r="BL13" i="20"/>
  <c r="BT13" i="20"/>
  <c r="BB13" i="20"/>
  <c r="CR13" i="20"/>
  <c r="CZ13" i="20"/>
  <c r="CY13" i="20"/>
  <c r="AM13" i="20"/>
  <c r="AS13" i="20"/>
  <c r="CX13" i="20"/>
  <c r="AX13" i="20"/>
  <c r="BF13" i="20"/>
  <c r="CG13" i="20"/>
  <c r="R13" i="20"/>
  <c r="CM13" i="20"/>
  <c r="AO13" i="20"/>
  <c r="BO13" i="20"/>
  <c r="AB13" i="20"/>
  <c r="BA13" i="20"/>
  <c r="DA13" i="20"/>
  <c r="AU13" i="20"/>
  <c r="H13" i="20"/>
  <c r="BW13" i="20"/>
  <c r="CH13" i="20"/>
  <c r="AN13" i="20"/>
  <c r="M13" i="20"/>
  <c r="AE13" i="20"/>
  <c r="Q13" i="20"/>
  <c r="L13" i="20"/>
  <c r="Z13" i="20"/>
  <c r="AV13" i="20"/>
  <c r="BK13" i="20"/>
  <c r="AC13" i="20"/>
  <c r="O13" i="20"/>
  <c r="AA13" i="20"/>
  <c r="BZ13" i="20"/>
  <c r="AR13" i="20"/>
  <c r="BY13" i="20"/>
  <c r="CU13" i="20"/>
  <c r="CC13" i="20"/>
  <c r="AK13" i="20"/>
  <c r="CN13" i="20"/>
  <c r="CB13" i="20"/>
  <c r="DB13" i="20"/>
  <c r="BJ13" i="20"/>
  <c r="AH13" i="20"/>
  <c r="AQ13" i="20"/>
  <c r="CP13" i="20"/>
  <c r="DJ13" i="20"/>
  <c r="DI13" i="20"/>
  <c r="DK13" i="20"/>
  <c r="DH13" i="20"/>
  <c r="DD13" i="20"/>
  <c r="DG13" i="20"/>
  <c r="DF13" i="20"/>
  <c r="DE13" i="20"/>
  <c r="B18" i="20"/>
  <c r="B53" i="18"/>
  <c r="I16" i="11"/>
  <c r="L16" i="11" s="1"/>
  <c r="B16" i="11"/>
  <c r="I24" i="11"/>
  <c r="I29" i="11"/>
  <c r="B22" i="11"/>
  <c r="B23" i="1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B32" i="11"/>
  <c r="AB2" i="14" s="1"/>
  <c r="I32" i="11"/>
  <c r="F32" i="11" s="1"/>
  <c r="C32" i="11"/>
  <c r="B33" i="11"/>
  <c r="I33" i="11"/>
  <c r="L33" i="11" s="1"/>
  <c r="C33" i="11"/>
  <c r="B34" i="11"/>
  <c r="B12" i="11"/>
  <c r="F12" i="11"/>
  <c r="I34" i="11"/>
  <c r="F34" i="11" s="1"/>
  <c r="C34" i="11"/>
  <c r="C12" i="11"/>
  <c r="I35" i="11"/>
  <c r="F35" i="11" s="1"/>
  <c r="C35" i="11"/>
  <c r="I13" i="11"/>
  <c r="F13" i="11" s="1"/>
  <c r="B13" i="11"/>
  <c r="C13" i="11"/>
  <c r="I36" i="11"/>
  <c r="L36" i="11" s="1"/>
  <c r="I14" i="11"/>
  <c r="L14" i="11" s="1"/>
  <c r="B14" i="11"/>
  <c r="B36" i="11"/>
  <c r="C36" i="11"/>
  <c r="C14" i="11"/>
  <c r="B15" i="11"/>
  <c r="C37" i="11"/>
  <c r="C15" i="11"/>
  <c r="B37" i="11"/>
  <c r="AG2" i="14" s="1"/>
  <c r="I15" i="11"/>
  <c r="F15" i="11" s="1"/>
  <c r="B38" i="1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B19" i="11"/>
  <c r="C19" i="11"/>
  <c r="C41" i="11"/>
  <c r="I19" i="11"/>
  <c r="L19" i="11" s="1"/>
  <c r="I42" i="11"/>
  <c r="L42" i="11" s="1"/>
  <c r="I20" i="11"/>
  <c r="F20" i="11" s="1"/>
  <c r="B20" i="11"/>
  <c r="P2" i="14" s="1"/>
  <c r="B42" i="11"/>
  <c r="C42" i="11"/>
  <c r="C20" i="11"/>
  <c r="B21" i="11"/>
  <c r="Q2" i="14" s="1"/>
  <c r="C21" i="11"/>
  <c r="C43" i="11"/>
  <c r="I21" i="11"/>
  <c r="L21" i="11" s="1"/>
  <c r="C44" i="11"/>
  <c r="B44" i="11"/>
  <c r="I22" i="11"/>
  <c r="L22" i="11" s="1"/>
  <c r="C22" i="11"/>
  <c r="I23" i="11"/>
  <c r="F23" i="11" s="1"/>
  <c r="C23" i="11"/>
  <c r="B24" i="11"/>
  <c r="T2" i="14" s="1"/>
  <c r="C24" i="11"/>
  <c r="B26" i="11"/>
  <c r="I26" i="11"/>
  <c r="F26" i="11" s="1"/>
  <c r="B25" i="11"/>
  <c r="C28" i="11"/>
  <c r="C25" i="11"/>
  <c r="G8" i="16"/>
  <c r="F9" i="16"/>
  <c r="D9" i="16"/>
  <c r="E9" i="16" s="1"/>
  <c r="L13" i="15"/>
  <c r="K18" i="15"/>
  <c r="C26" i="11"/>
  <c r="C27" i="11"/>
  <c r="B27" i="11"/>
  <c r="W2" i="14" s="1"/>
  <c r="I27" i="11"/>
  <c r="L27" i="11" s="1"/>
  <c r="I61" i="11"/>
  <c r="L61" i="11" s="1"/>
  <c r="B59" i="11"/>
  <c r="B53" i="11"/>
  <c r="B65" i="11"/>
  <c r="BI2" i="14" s="1"/>
  <c r="B60" i="11"/>
  <c r="BD2" i="14" s="1"/>
  <c r="I60" i="11"/>
  <c r="F60" i="11" s="1"/>
  <c r="B46" i="11"/>
  <c r="I54" i="11"/>
  <c r="L54" i="11" s="1"/>
  <c r="B45" i="11"/>
  <c r="I57" i="11"/>
  <c r="F57" i="11" s="1"/>
  <c r="B49" i="11"/>
  <c r="B62" i="11"/>
  <c r="BF2" i="14" s="1"/>
  <c r="I45" i="11"/>
  <c r="F45" i="11" s="1"/>
  <c r="I64" i="11"/>
  <c r="L64" i="11" s="1"/>
  <c r="I47" i="11"/>
  <c r="F47" i="11" s="1"/>
  <c r="I62" i="11"/>
  <c r="L62" i="11" s="1"/>
  <c r="B55" i="11"/>
  <c r="B64" i="11"/>
  <c r="I53" i="11"/>
  <c r="F53" i="11" s="1"/>
  <c r="I59" i="11"/>
  <c r="L59" i="11" s="1"/>
  <c r="I58" i="11"/>
  <c r="F58" i="11" s="1"/>
  <c r="B57" i="11"/>
  <c r="BA2" i="14" s="1"/>
  <c r="B54" i="11"/>
  <c r="AX2" i="14" s="1"/>
  <c r="B63" i="11"/>
  <c r="BG2" i="14" s="1"/>
  <c r="I63" i="11"/>
  <c r="F63" i="11" s="1"/>
  <c r="I46" i="11"/>
  <c r="L46" i="11" s="1"/>
  <c r="I56" i="11"/>
  <c r="F56" i="11" s="1"/>
  <c r="I49" i="11"/>
  <c r="L49" i="11" s="1"/>
  <c r="B61" i="11"/>
  <c r="B58" i="11"/>
  <c r="B56" i="1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M23" i="12"/>
  <c r="V23" i="12" s="1"/>
  <c r="O22" i="12"/>
  <c r="P22" i="12"/>
  <c r="N22" i="12"/>
  <c r="Q22" i="12"/>
  <c r="R22" i="12"/>
  <c r="S22" i="12"/>
  <c r="T22" i="12"/>
  <c r="W14" i="12"/>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E13" i="20" l="1"/>
  <c r="F13" i="20" s="1"/>
  <c r="G15" i="20"/>
  <c r="D15" i="20"/>
  <c r="C16" i="20"/>
  <c r="H14" i="20"/>
  <c r="K14" i="20"/>
  <c r="CM14" i="20"/>
  <c r="BG14" i="20"/>
  <c r="BR14" i="20"/>
  <c r="AN14" i="20"/>
  <c r="BP14" i="20"/>
  <c r="P14" i="20"/>
  <c r="BU14" i="20"/>
  <c r="CK14" i="20"/>
  <c r="BK14" i="20"/>
  <c r="CP14" i="20"/>
  <c r="CX14" i="20"/>
  <c r="Y14" i="20"/>
  <c r="T14" i="20"/>
  <c r="BS14" i="20"/>
  <c r="CC14" i="20"/>
  <c r="J14" i="20"/>
  <c r="CQ14" i="20"/>
  <c r="AO14" i="20"/>
  <c r="BT14" i="20"/>
  <c r="BQ14" i="20"/>
  <c r="DC14" i="20"/>
  <c r="W14" i="20"/>
  <c r="BB14" i="20"/>
  <c r="BD14" i="20"/>
  <c r="DB14" i="20"/>
  <c r="BZ14" i="20"/>
  <c r="CI14" i="20"/>
  <c r="L14" i="20"/>
  <c r="CE14" i="20"/>
  <c r="CD14" i="20"/>
  <c r="BW14" i="20"/>
  <c r="AJ14" i="20"/>
  <c r="CA14" i="20"/>
  <c r="CZ14" i="20"/>
  <c r="CY14" i="20"/>
  <c r="BF14" i="20"/>
  <c r="AF14" i="20"/>
  <c r="AD14" i="20"/>
  <c r="DA14" i="20"/>
  <c r="O14" i="20"/>
  <c r="CV14" i="20"/>
  <c r="S14" i="20"/>
  <c r="BV14" i="20"/>
  <c r="AM14" i="20"/>
  <c r="BM14" i="20"/>
  <c r="AZ14" i="20"/>
  <c r="AY14" i="20"/>
  <c r="CF14" i="20"/>
  <c r="BJ14" i="20"/>
  <c r="CL14" i="20"/>
  <c r="I14" i="20"/>
  <c r="R14" i="20"/>
  <c r="CW14" i="20"/>
  <c r="CN14" i="20"/>
  <c r="AK14" i="20"/>
  <c r="AI14" i="20"/>
  <c r="CU14" i="20"/>
  <c r="BA14" i="20"/>
  <c r="AU14" i="20"/>
  <c r="AX14" i="20"/>
  <c r="N14" i="20"/>
  <c r="AL14" i="20"/>
  <c r="AH14" i="20"/>
  <c r="AR14" i="20"/>
  <c r="BL14" i="20"/>
  <c r="BI14" i="20"/>
  <c r="CH14" i="20"/>
  <c r="CS14" i="20"/>
  <c r="V14" i="20"/>
  <c r="AB14" i="20"/>
  <c r="BY14" i="20"/>
  <c r="Q14" i="20"/>
  <c r="AV14" i="20"/>
  <c r="AG14" i="20"/>
  <c r="CR14" i="20"/>
  <c r="AA14" i="20"/>
  <c r="CO14" i="20"/>
  <c r="M14" i="20"/>
  <c r="AE14" i="20"/>
  <c r="AP14" i="20"/>
  <c r="BO14" i="20"/>
  <c r="AT14" i="20"/>
  <c r="AC14" i="20"/>
  <c r="CJ14" i="20"/>
  <c r="BH14" i="20"/>
  <c r="BC14" i="20"/>
  <c r="BE14" i="20"/>
  <c r="AW14" i="20"/>
  <c r="AQ14" i="20"/>
  <c r="BN14" i="20"/>
  <c r="X14" i="20"/>
  <c r="CG14" i="20"/>
  <c r="Z14" i="20"/>
  <c r="AS14" i="20"/>
  <c r="U14" i="20"/>
  <c r="CT14" i="20"/>
  <c r="BX14" i="20"/>
  <c r="CB14" i="20"/>
  <c r="DG14" i="20"/>
  <c r="DE14" i="20"/>
  <c r="DD14" i="20"/>
  <c r="DI14" i="20"/>
  <c r="DH14" i="20"/>
  <c r="DJ14" i="20"/>
  <c r="DF14" i="20"/>
  <c r="DK14" i="20"/>
  <c r="B19" i="20"/>
  <c r="S2" i="14"/>
  <c r="AZ2" i="14"/>
  <c r="AP2" i="14"/>
  <c r="BB2" i="14"/>
  <c r="R2" i="14"/>
  <c r="BE2" i="14"/>
  <c r="G7" i="13"/>
  <c r="L7" i="13" s="1"/>
  <c r="H7" i="13"/>
  <c r="M7" i="13" s="1"/>
  <c r="H11" i="13"/>
  <c r="M11" i="13" s="1"/>
  <c r="H15" i="13"/>
  <c r="M15" i="13" s="1"/>
  <c r="G8" i="13"/>
  <c r="L8" i="13" s="1"/>
  <c r="G12" i="13"/>
  <c r="L12" i="13" s="1"/>
  <c r="G16" i="13"/>
  <c r="L16" i="13" s="1"/>
  <c r="G11" i="13"/>
  <c r="L11" i="13" s="1"/>
  <c r="G15" i="13"/>
  <c r="L15" i="13" s="1"/>
  <c r="H8" i="13"/>
  <c r="M8" i="13" s="1"/>
  <c r="H12" i="13"/>
  <c r="M12" i="13" s="1"/>
  <c r="H16" i="13"/>
  <c r="M16" i="13" s="1"/>
  <c r="G10" i="13"/>
  <c r="L10" i="13" s="1"/>
  <c r="H10" i="13"/>
  <c r="M10" i="13" s="1"/>
  <c r="G9" i="13"/>
  <c r="L9" i="13" s="1"/>
  <c r="G13" i="13"/>
  <c r="L13" i="13" s="1"/>
  <c r="G17" i="13"/>
  <c r="L17" i="13" s="1"/>
  <c r="G14" i="13"/>
  <c r="L14" i="13" s="1"/>
  <c r="H14" i="13"/>
  <c r="M14" i="13" s="1"/>
  <c r="H9" i="13"/>
  <c r="M9" i="13" s="1"/>
  <c r="H13" i="13"/>
  <c r="M13" i="13" s="1"/>
  <c r="H17" i="13"/>
  <c r="M17" i="13" s="1"/>
  <c r="H6" i="13"/>
  <c r="M6" i="13" s="1"/>
  <c r="G6" i="13"/>
  <c r="L6" i="13" s="1"/>
  <c r="AE2" i="14"/>
  <c r="U2" i="14"/>
  <c r="O2" i="14"/>
  <c r="AS2" i="14"/>
  <c r="AW2" i="14"/>
  <c r="AN2" i="14"/>
  <c r="AL2" i="14"/>
  <c r="AK2" i="14"/>
  <c r="BC2" i="14"/>
  <c r="AH2" i="14"/>
  <c r="AY2" i="14"/>
  <c r="AO2" i="14"/>
  <c r="AC2" i="14"/>
  <c r="X2" i="14"/>
  <c r="M2" i="14"/>
  <c r="I2" i="14"/>
  <c r="BJ2" i="14"/>
  <c r="K2" i="14"/>
  <c r="N67" i="11"/>
  <c r="BK2" i="14"/>
  <c r="AD2" i="14"/>
  <c r="L2" i="14"/>
  <c r="N68" i="11"/>
  <c r="BL2" i="14"/>
  <c r="BH2" i="14"/>
  <c r="V2" i="14"/>
  <c r="AF2" i="14"/>
  <c r="J2" i="14"/>
  <c r="B54" i="18"/>
  <c r="F16" i="11"/>
  <c r="F31" i="11"/>
  <c r="L43" i="11"/>
  <c r="F61" i="11"/>
  <c r="F21" i="11"/>
  <c r="L25" i="11"/>
  <c r="F44" i="11"/>
  <c r="F36" i="11"/>
  <c r="L23" i="11"/>
  <c r="F30" i="11"/>
  <c r="L18" i="11"/>
  <c r="F42" i="11"/>
  <c r="L39" i="11"/>
  <c r="L20" i="11"/>
  <c r="L32" i="11"/>
  <c r="L34" i="11"/>
  <c r="L15" i="11"/>
  <c r="F33" i="11"/>
  <c r="L12" i="11"/>
  <c r="L38" i="11"/>
  <c r="L26" i="11"/>
  <c r="L13" i="11"/>
  <c r="L17" i="11"/>
  <c r="F19" i="11"/>
  <c r="L35" i="11"/>
  <c r="F14" i="11"/>
  <c r="L60" i="11"/>
  <c r="H2" i="14"/>
  <c r="L40" i="11"/>
  <c r="H5" i="14"/>
  <c r="E5" i="14" s="1"/>
  <c r="F5" i="14" s="1"/>
  <c r="F22" i="11"/>
  <c r="C15" i="13"/>
  <c r="L41" i="11"/>
  <c r="E15" i="13"/>
  <c r="K15" i="13" s="1"/>
  <c r="D15" i="13"/>
  <c r="J15" i="13" s="1"/>
  <c r="H7" i="14"/>
  <c r="C14" i="13"/>
  <c r="D14" i="13"/>
  <c r="J14" i="13" s="1"/>
  <c r="E14" i="13"/>
  <c r="K14" i="13" s="1"/>
  <c r="C13" i="13"/>
  <c r="I7" i="14"/>
  <c r="E13" i="13"/>
  <c r="K13" i="13" s="1"/>
  <c r="D13" i="13"/>
  <c r="J13" i="13" s="1"/>
  <c r="L67" i="11"/>
  <c r="E17" i="13"/>
  <c r="K17" i="13" s="1"/>
  <c r="D17" i="13"/>
  <c r="J17" i="13" s="1"/>
  <c r="C17" i="13"/>
  <c r="F27" i="11"/>
  <c r="F71" i="11"/>
  <c r="D10" i="13"/>
  <c r="J10" i="13" s="1"/>
  <c r="E10" i="13"/>
  <c r="K10" i="13" s="1"/>
  <c r="C10" i="13"/>
  <c r="E9" i="13"/>
  <c r="K9" i="13" s="1"/>
  <c r="D9" i="13"/>
  <c r="J9" i="13" s="1"/>
  <c r="C9" i="13"/>
  <c r="E8" i="13"/>
  <c r="K8" i="13" s="1"/>
  <c r="F59" i="11"/>
  <c r="C16" i="13"/>
  <c r="D16" i="13"/>
  <c r="J16" i="13" s="1"/>
  <c r="F49" i="11"/>
  <c r="D8" i="13"/>
  <c r="J8" i="13" s="1"/>
  <c r="E16" i="13"/>
  <c r="K16" i="13" s="1"/>
  <c r="C8" i="13"/>
  <c r="L45" i="11"/>
  <c r="F55" i="11"/>
  <c r="G9" i="16"/>
  <c r="F10" i="16"/>
  <c r="D10" i="16"/>
  <c r="E10" i="16" s="1"/>
  <c r="M13" i="15"/>
  <c r="L18" i="15"/>
  <c r="F62" i="11"/>
  <c r="N66" i="11"/>
  <c r="F54" i="11"/>
  <c r="D6" i="13"/>
  <c r="J6" i="13" s="1"/>
  <c r="F64" i="11"/>
  <c r="E6" i="13"/>
  <c r="K6" i="13" s="1"/>
  <c r="C6" i="13"/>
  <c r="C7" i="13"/>
  <c r="D7" i="13"/>
  <c r="E7" i="13"/>
  <c r="K7" i="13" s="1"/>
  <c r="L96" i="11"/>
  <c r="L63" i="11"/>
  <c r="L58" i="11"/>
  <c r="F68" i="11"/>
  <c r="F46" i="11"/>
  <c r="L48" i="11"/>
  <c r="L57" i="11"/>
  <c r="L56" i="11"/>
  <c r="L47" i="11"/>
  <c r="L65" i="11"/>
  <c r="L53" i="11"/>
  <c r="L73" i="11"/>
  <c r="L66" i="11"/>
  <c r="F86" i="11"/>
  <c r="L28" i="11"/>
  <c r="L81" i="11"/>
  <c r="F74" i="11"/>
  <c r="E4" i="14"/>
  <c r="F4" i="14" s="1"/>
  <c r="L70" i="11"/>
  <c r="L97" i="11"/>
  <c r="F87" i="11"/>
  <c r="F77" i="11"/>
  <c r="E3" i="14"/>
  <c r="F3" i="14"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D11" i="13"/>
  <c r="C11" i="13"/>
  <c r="B11" i="16"/>
  <c r="C10" i="16"/>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E14" i="20" l="1"/>
  <c r="F14" i="20" s="1"/>
  <c r="G16" i="20"/>
  <c r="C17" i="20"/>
  <c r="D16" i="20"/>
  <c r="AY15" i="20"/>
  <c r="AV15" i="20"/>
  <c r="BK15" i="20"/>
  <c r="BD15" i="20"/>
  <c r="CE15" i="20"/>
  <c r="AC15" i="20"/>
  <c r="BA15" i="20"/>
  <c r="AH15" i="20"/>
  <c r="AI15" i="20"/>
  <c r="R15" i="20"/>
  <c r="AQ15" i="20"/>
  <c r="BH15" i="20"/>
  <c r="DA15" i="20"/>
  <c r="Z15" i="20"/>
  <c r="CZ15" i="20"/>
  <c r="T15" i="20"/>
  <c r="AN15" i="20"/>
  <c r="AL15" i="20"/>
  <c r="BR15" i="20"/>
  <c r="AZ15" i="20"/>
  <c r="J15" i="20"/>
  <c r="BU15" i="20"/>
  <c r="K15" i="20"/>
  <c r="BP15" i="20"/>
  <c r="CL15" i="20"/>
  <c r="M15" i="20"/>
  <c r="AW15" i="20"/>
  <c r="AA15" i="20"/>
  <c r="CF15" i="20"/>
  <c r="BB15" i="20"/>
  <c r="DC15" i="20"/>
  <c r="V15" i="20"/>
  <c r="W15" i="20"/>
  <c r="CW15" i="20"/>
  <c r="L15" i="20"/>
  <c r="AR15" i="20"/>
  <c r="CY15" i="20"/>
  <c r="O15" i="20"/>
  <c r="AO15" i="20"/>
  <c r="BL15" i="20"/>
  <c r="CQ15" i="20"/>
  <c r="BC15" i="20"/>
  <c r="AG15" i="20"/>
  <c r="BO15" i="20"/>
  <c r="CJ15" i="20"/>
  <c r="CI15" i="20"/>
  <c r="CU15" i="20"/>
  <c r="AU15" i="20"/>
  <c r="CA15" i="20"/>
  <c r="CP15" i="20"/>
  <c r="AF15" i="20"/>
  <c r="X15" i="20"/>
  <c r="BM15" i="20"/>
  <c r="H15" i="20"/>
  <c r="S15" i="20"/>
  <c r="BX15" i="20"/>
  <c r="Y15" i="20"/>
  <c r="DB15" i="20"/>
  <c r="AJ15" i="20"/>
  <c r="AT15" i="20"/>
  <c r="BY15" i="20"/>
  <c r="AM15" i="20"/>
  <c r="Q15" i="20"/>
  <c r="AP15" i="20"/>
  <c r="CT15" i="20"/>
  <c r="CB15" i="20"/>
  <c r="BW15" i="20"/>
  <c r="CK15" i="20"/>
  <c r="AS15" i="20"/>
  <c r="BS15" i="20"/>
  <c r="CR15" i="20"/>
  <c r="BN15" i="20"/>
  <c r="BI15" i="20"/>
  <c r="CM15" i="20"/>
  <c r="BZ15" i="20"/>
  <c r="CN15" i="20"/>
  <c r="AX15" i="20"/>
  <c r="BJ15" i="20"/>
  <c r="CO15" i="20"/>
  <c r="N15" i="20"/>
  <c r="CH15" i="20"/>
  <c r="CS15" i="20"/>
  <c r="AD15" i="20"/>
  <c r="BG15" i="20"/>
  <c r="CV15" i="20"/>
  <c r="U15" i="20"/>
  <c r="CC15" i="20"/>
  <c r="CX15" i="20"/>
  <c r="P15" i="20"/>
  <c r="AK15" i="20"/>
  <c r="BT15" i="20"/>
  <c r="AE15" i="20"/>
  <c r="CG15" i="20"/>
  <c r="BQ15" i="20"/>
  <c r="AB15" i="20"/>
  <c r="BV15" i="20"/>
  <c r="CD15" i="20"/>
  <c r="I15" i="20"/>
  <c r="BE15" i="20"/>
  <c r="BF15" i="20"/>
  <c r="DI15" i="20"/>
  <c r="DH15" i="20"/>
  <c r="DG15" i="20"/>
  <c r="DF15" i="20"/>
  <c r="DD15" i="20"/>
  <c r="DJ15" i="20"/>
  <c r="DE15" i="20"/>
  <c r="DK15" i="20"/>
  <c r="C46" i="18"/>
  <c r="C52" i="18"/>
  <c r="C53" i="18"/>
  <c r="C51" i="18"/>
  <c r="C50" i="18"/>
  <c r="C54" i="18"/>
  <c r="C49" i="18"/>
  <c r="C48" i="18"/>
  <c r="C47" i="18"/>
  <c r="G12" i="15"/>
  <c r="F12" i="15"/>
  <c r="E12" i="15"/>
  <c r="B20" i="20"/>
  <c r="N9" i="13"/>
  <c r="N10" i="13"/>
  <c r="N15" i="13"/>
  <c r="N7" i="13"/>
  <c r="N8" i="13"/>
  <c r="N12" i="13"/>
  <c r="N16" i="13"/>
  <c r="N13" i="13"/>
  <c r="N17" i="13"/>
  <c r="N11" i="13"/>
  <c r="N14" i="13"/>
  <c r="N6" i="13"/>
  <c r="E2" i="14"/>
  <c r="F2" i="14"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G17" i="20" l="1"/>
  <c r="D17" i="20"/>
  <c r="C18" i="20"/>
  <c r="E15" i="20"/>
  <c r="F15" i="20" s="1"/>
  <c r="H16" i="20"/>
  <c r="BX16" i="20"/>
  <c r="AY16" i="20"/>
  <c r="AC16" i="20"/>
  <c r="CV16" i="20"/>
  <c r="BW16" i="20"/>
  <c r="CA16" i="20"/>
  <c r="S16" i="20"/>
  <c r="BJ16" i="20"/>
  <c r="BI16" i="20"/>
  <c r="L16" i="20"/>
  <c r="CU16" i="20"/>
  <c r="AR16" i="20"/>
  <c r="AI16" i="20"/>
  <c r="AA16" i="20"/>
  <c r="J16" i="20"/>
  <c r="AB16" i="20"/>
  <c r="V16" i="20"/>
  <c r="AZ16" i="20"/>
  <c r="CW16" i="20"/>
  <c r="AT16" i="20"/>
  <c r="BE16" i="20"/>
  <c r="BB16" i="20"/>
  <c r="AV16" i="20"/>
  <c r="CZ16" i="20"/>
  <c r="AM16" i="20"/>
  <c r="BK16" i="20"/>
  <c r="AF16" i="20"/>
  <c r="BQ16" i="20"/>
  <c r="AP16" i="20"/>
  <c r="BT16" i="20"/>
  <c r="O16" i="20"/>
  <c r="P16" i="20"/>
  <c r="AE16" i="20"/>
  <c r="BV16" i="20"/>
  <c r="CO16" i="20"/>
  <c r="CH16" i="20"/>
  <c r="Z16" i="20"/>
  <c r="BP16" i="20"/>
  <c r="Q16" i="20"/>
  <c r="CT16" i="20"/>
  <c r="AJ16" i="20"/>
  <c r="CF16" i="20"/>
  <c r="BM16" i="20"/>
  <c r="CE16" i="20"/>
  <c r="AS16" i="20"/>
  <c r="BA16" i="20"/>
  <c r="BF16" i="20"/>
  <c r="AQ16" i="20"/>
  <c r="DA16" i="20"/>
  <c r="CC16" i="20"/>
  <c r="CL16" i="20"/>
  <c r="AG16" i="20"/>
  <c r="W16" i="20"/>
  <c r="AL16" i="20"/>
  <c r="BL16" i="20"/>
  <c r="Y16" i="20"/>
  <c r="T16" i="20"/>
  <c r="AK16" i="20"/>
  <c r="AH16" i="20"/>
  <c r="AX16" i="20"/>
  <c r="CP16" i="20"/>
  <c r="DB16" i="20"/>
  <c r="BU16" i="20"/>
  <c r="K16" i="20"/>
  <c r="BO16" i="20"/>
  <c r="N16" i="20"/>
  <c r="CG16" i="20"/>
  <c r="CI16" i="20"/>
  <c r="BG16" i="20"/>
  <c r="BS16" i="20"/>
  <c r="X16" i="20"/>
  <c r="I16" i="20"/>
  <c r="CR16" i="20"/>
  <c r="CY16" i="20"/>
  <c r="BN16" i="20"/>
  <c r="AN16" i="20"/>
  <c r="CX16" i="20"/>
  <c r="R16" i="20"/>
  <c r="M16" i="20"/>
  <c r="AW16" i="20"/>
  <c r="CQ16" i="20"/>
  <c r="BR16" i="20"/>
  <c r="BZ16" i="20"/>
  <c r="BH16" i="20"/>
  <c r="CJ16" i="20"/>
  <c r="AD16" i="20"/>
  <c r="CN16" i="20"/>
  <c r="AO16" i="20"/>
  <c r="U16" i="20"/>
  <c r="CS16" i="20"/>
  <c r="DC16" i="20"/>
  <c r="BD16" i="20"/>
  <c r="CM16" i="20"/>
  <c r="CK16" i="20"/>
  <c r="AU16" i="20"/>
  <c r="BC16" i="20"/>
  <c r="CD16" i="20"/>
  <c r="BY16" i="20"/>
  <c r="CB16" i="20"/>
  <c r="DG16" i="20"/>
  <c r="DF16" i="20"/>
  <c r="DI16" i="20"/>
  <c r="DE16" i="20"/>
  <c r="DD16" i="20"/>
  <c r="DK16" i="20"/>
  <c r="DH16" i="20"/>
  <c r="DJ16" i="20"/>
  <c r="D12" i="15"/>
  <c r="B21" i="20"/>
  <c r="B56" i="18"/>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E16" i="20" l="1"/>
  <c r="F16" i="20" s="1"/>
  <c r="G18" i="20"/>
  <c r="D18" i="20"/>
  <c r="C19" i="20"/>
  <c r="H17" i="20"/>
  <c r="CB17" i="20"/>
  <c r="AG17" i="20"/>
  <c r="BT17" i="20"/>
  <c r="AK17" i="20"/>
  <c r="BX17" i="20"/>
  <c r="AU17" i="20"/>
  <c r="DB17" i="20"/>
  <c r="BR17" i="20"/>
  <c r="DC17" i="20"/>
  <c r="CJ17" i="20"/>
  <c r="BJ17" i="20"/>
  <c r="AE17" i="20"/>
  <c r="Y17" i="20"/>
  <c r="AZ17" i="20"/>
  <c r="CS17" i="20"/>
  <c r="AM17" i="20"/>
  <c r="CW17" i="20"/>
  <c r="AW17" i="20"/>
  <c r="S17" i="20"/>
  <c r="BE17" i="20"/>
  <c r="AL17" i="20"/>
  <c r="BM17" i="20"/>
  <c r="BG17" i="20"/>
  <c r="BO17" i="20"/>
  <c r="CC17" i="20"/>
  <c r="BU17" i="20"/>
  <c r="I17" i="20"/>
  <c r="N17" i="20"/>
  <c r="CK17" i="20"/>
  <c r="T17" i="20"/>
  <c r="BF17" i="20"/>
  <c r="CR17" i="20"/>
  <c r="CV17" i="20"/>
  <c r="J17" i="20"/>
  <c r="CE17" i="20"/>
  <c r="R17" i="20"/>
  <c r="CX17" i="20"/>
  <c r="Z17" i="20"/>
  <c r="AY17" i="20"/>
  <c r="Q17" i="20"/>
  <c r="CU17" i="20"/>
  <c r="AX17" i="20"/>
  <c r="BD17" i="20"/>
  <c r="AC17" i="20"/>
  <c r="AI17" i="20"/>
  <c r="CZ17" i="20"/>
  <c r="BV17" i="20"/>
  <c r="BK17" i="20"/>
  <c r="CD17" i="20"/>
  <c r="CY17" i="20"/>
  <c r="CL17" i="20"/>
  <c r="X17" i="20"/>
  <c r="M17" i="20"/>
  <c r="AP17" i="20"/>
  <c r="U17" i="20"/>
  <c r="BS17" i="20"/>
  <c r="CO17" i="20"/>
  <c r="CM17" i="20"/>
  <c r="AA17" i="20"/>
  <c r="AS17" i="20"/>
  <c r="AR17" i="20"/>
  <c r="BA17" i="20"/>
  <c r="CF17" i="20"/>
  <c r="BI17" i="20"/>
  <c r="AT17" i="20"/>
  <c r="BY17" i="20"/>
  <c r="CG17" i="20"/>
  <c r="AH17" i="20"/>
  <c r="CI17" i="20"/>
  <c r="AO17" i="20"/>
  <c r="CQ17" i="20"/>
  <c r="K17" i="20"/>
  <c r="W17" i="20"/>
  <c r="CT17" i="20"/>
  <c r="AJ17" i="20"/>
  <c r="BP17" i="20"/>
  <c r="BL17" i="20"/>
  <c r="BW17" i="20"/>
  <c r="BB17" i="20"/>
  <c r="CN17" i="20"/>
  <c r="DA17" i="20"/>
  <c r="BH17" i="20"/>
  <c r="O17" i="20"/>
  <c r="BQ17" i="20"/>
  <c r="AB17" i="20"/>
  <c r="BC17" i="20"/>
  <c r="AN17" i="20"/>
  <c r="AV17" i="20"/>
  <c r="AF17" i="20"/>
  <c r="CA17" i="20"/>
  <c r="BZ17" i="20"/>
  <c r="CP17" i="20"/>
  <c r="BN17" i="20"/>
  <c r="V17" i="20"/>
  <c r="P17" i="20"/>
  <c r="L17" i="20"/>
  <c r="AD17" i="20"/>
  <c r="CH17" i="20"/>
  <c r="AQ17" i="20"/>
  <c r="DJ17" i="20"/>
  <c r="DH17" i="20"/>
  <c r="DE17" i="20"/>
  <c r="DD17" i="20"/>
  <c r="DG17" i="20"/>
  <c r="DI17" i="20"/>
  <c r="DF17" i="20"/>
  <c r="DK17" i="20"/>
  <c r="B22" i="20"/>
  <c r="G12" i="16"/>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E17" i="20" l="1"/>
  <c r="F17" i="20" s="1"/>
  <c r="G19" i="20"/>
  <c r="D19" i="20"/>
  <c r="C20" i="20"/>
  <c r="BC18" i="20"/>
  <c r="CB18" i="20"/>
  <c r="BF18" i="20"/>
  <c r="BX18" i="20"/>
  <c r="W18" i="20"/>
  <c r="CX18" i="20"/>
  <c r="AB18" i="20"/>
  <c r="CY18" i="20"/>
  <c r="AH18" i="20"/>
  <c r="CC18" i="20"/>
  <c r="AY18" i="20"/>
  <c r="O18" i="20"/>
  <c r="CJ18" i="20"/>
  <c r="Y18" i="20"/>
  <c r="H18" i="20"/>
  <c r="BG18" i="20"/>
  <c r="AO18" i="20"/>
  <c r="J18" i="20"/>
  <c r="BO18" i="20"/>
  <c r="AF18" i="20"/>
  <c r="AI18" i="20"/>
  <c r="CN18" i="20"/>
  <c r="AV18" i="20"/>
  <c r="BK18" i="20"/>
  <c r="AD18" i="20"/>
  <c r="AK18" i="20"/>
  <c r="BZ18" i="20"/>
  <c r="CS18" i="20"/>
  <c r="AN18" i="20"/>
  <c r="AC18" i="20"/>
  <c r="CU18" i="20"/>
  <c r="BD18" i="20"/>
  <c r="DB18" i="20"/>
  <c r="BY18" i="20"/>
  <c r="DA18" i="20"/>
  <c r="R18" i="20"/>
  <c r="CG18" i="20"/>
  <c r="CR18" i="20"/>
  <c r="AE18" i="20"/>
  <c r="CO18" i="20"/>
  <c r="I18" i="20"/>
  <c r="CL18" i="20"/>
  <c r="AQ18" i="20"/>
  <c r="AZ18" i="20"/>
  <c r="BL18" i="20"/>
  <c r="CV18" i="20"/>
  <c r="BT18" i="20"/>
  <c r="AA18" i="20"/>
  <c r="BP18" i="20"/>
  <c r="BA18" i="20"/>
  <c r="CI18" i="20"/>
  <c r="BE18" i="20"/>
  <c r="BQ18" i="20"/>
  <c r="DC18" i="20"/>
  <c r="BU18" i="20"/>
  <c r="M18" i="20"/>
  <c r="CK18" i="20"/>
  <c r="BJ18" i="20"/>
  <c r="CP18" i="20"/>
  <c r="BR18" i="20"/>
  <c r="CH18" i="20"/>
  <c r="AX18" i="20"/>
  <c r="BS18" i="20"/>
  <c r="P18" i="20"/>
  <c r="AG18" i="20"/>
  <c r="CQ18" i="20"/>
  <c r="BB18" i="20"/>
  <c r="X18" i="20"/>
  <c r="U18" i="20"/>
  <c r="T18" i="20"/>
  <c r="BW18" i="20"/>
  <c r="S18" i="20"/>
  <c r="AJ18" i="20"/>
  <c r="V18" i="20"/>
  <c r="AS18" i="20"/>
  <c r="CD18" i="20"/>
  <c r="Q18" i="20"/>
  <c r="CW18" i="20"/>
  <c r="CF18" i="20"/>
  <c r="CT18" i="20"/>
  <c r="BH18" i="20"/>
  <c r="CE18" i="20"/>
  <c r="BV18" i="20"/>
  <c r="AW18" i="20"/>
  <c r="AL18" i="20"/>
  <c r="CA18" i="20"/>
  <c r="CZ18" i="20"/>
  <c r="BI18" i="20"/>
  <c r="K18" i="20"/>
  <c r="AM18" i="20"/>
  <c r="AR18" i="20"/>
  <c r="Z18" i="20"/>
  <c r="AP18" i="20"/>
  <c r="CM18" i="20"/>
  <c r="L18" i="20"/>
  <c r="AT18" i="20"/>
  <c r="BM18" i="20"/>
  <c r="N18" i="20"/>
  <c r="BN18" i="20"/>
  <c r="AU18" i="20"/>
  <c r="DJ18" i="20"/>
  <c r="DI18" i="20"/>
  <c r="DG18" i="20"/>
  <c r="DE18" i="20"/>
  <c r="DD18" i="20"/>
  <c r="DF18" i="20"/>
  <c r="DH18" i="20"/>
  <c r="DK18" i="20"/>
  <c r="B23" i="20"/>
  <c r="D27" i="15"/>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G20" i="20" l="1"/>
  <c r="C21" i="20"/>
  <c r="D20" i="20"/>
  <c r="E18" i="20"/>
  <c r="F18" i="20" s="1"/>
  <c r="H19" i="20"/>
  <c r="BO19" i="20"/>
  <c r="AQ19" i="20"/>
  <c r="BQ19" i="20"/>
  <c r="CM19" i="20"/>
  <c r="BG19" i="20"/>
  <c r="BU19" i="20"/>
  <c r="AN19" i="20"/>
  <c r="U19" i="20"/>
  <c r="AX19" i="20"/>
  <c r="BB19" i="20"/>
  <c r="CI19" i="20"/>
  <c r="CA19" i="20"/>
  <c r="AF19" i="20"/>
  <c r="BD19" i="20"/>
  <c r="AM19" i="20"/>
  <c r="BP19" i="20"/>
  <c r="BR19" i="20"/>
  <c r="BC19" i="20"/>
  <c r="CO19" i="20"/>
  <c r="CN19" i="20"/>
  <c r="CQ19" i="20"/>
  <c r="I19" i="20"/>
  <c r="AJ19" i="20"/>
  <c r="AO19" i="20"/>
  <c r="BF19" i="20"/>
  <c r="CU19" i="20"/>
  <c r="Y19" i="20"/>
  <c r="BI19" i="20"/>
  <c r="AB19" i="20"/>
  <c r="Q19" i="20"/>
  <c r="AG19" i="20"/>
  <c r="AH19" i="20"/>
  <c r="CY19" i="20"/>
  <c r="AZ19" i="20"/>
  <c r="BV19" i="20"/>
  <c r="X19" i="20"/>
  <c r="CW19" i="20"/>
  <c r="CT19" i="20"/>
  <c r="AA19" i="20"/>
  <c r="T19" i="20"/>
  <c r="Z19" i="20"/>
  <c r="AC19" i="20"/>
  <c r="BS19" i="20"/>
  <c r="K19" i="20"/>
  <c r="AL19" i="20"/>
  <c r="P19" i="20"/>
  <c r="O19" i="20"/>
  <c r="CH19" i="20"/>
  <c r="AD19" i="20"/>
  <c r="BT19" i="20"/>
  <c r="CF19" i="20"/>
  <c r="CK19" i="20"/>
  <c r="CJ19" i="20"/>
  <c r="BJ19" i="20"/>
  <c r="DB19" i="20"/>
  <c r="AS19" i="20"/>
  <c r="L19" i="20"/>
  <c r="CE19" i="20"/>
  <c r="N19" i="20"/>
  <c r="CZ19" i="20"/>
  <c r="BN19" i="20"/>
  <c r="BW19" i="20"/>
  <c r="CR19" i="20"/>
  <c r="AI19" i="20"/>
  <c r="AP19" i="20"/>
  <c r="BZ19" i="20"/>
  <c r="AY19" i="20"/>
  <c r="CP19" i="20"/>
  <c r="DA19" i="20"/>
  <c r="BA19" i="20"/>
  <c r="BE19" i="20"/>
  <c r="AR19" i="20"/>
  <c r="AE19" i="20"/>
  <c r="CX19" i="20"/>
  <c r="S19" i="20"/>
  <c r="CG19" i="20"/>
  <c r="M19" i="20"/>
  <c r="AW19" i="20"/>
  <c r="CB19" i="20"/>
  <c r="DC19" i="20"/>
  <c r="BM19" i="20"/>
  <c r="BH19" i="20"/>
  <c r="AU19" i="20"/>
  <c r="CC19" i="20"/>
  <c r="CD19" i="20"/>
  <c r="BK19" i="20"/>
  <c r="R19" i="20"/>
  <c r="V19" i="20"/>
  <c r="CS19" i="20"/>
  <c r="W19" i="20"/>
  <c r="BL19" i="20"/>
  <c r="J19" i="20"/>
  <c r="CL19" i="20"/>
  <c r="BY19" i="20"/>
  <c r="AT19" i="20"/>
  <c r="BX19" i="20"/>
  <c r="CV19" i="20"/>
  <c r="AV19" i="20"/>
  <c r="AK19" i="20"/>
  <c r="DE19" i="20"/>
  <c r="DK19" i="20"/>
  <c r="DJ19" i="20"/>
  <c r="DD19" i="20"/>
  <c r="DG19" i="20"/>
  <c r="DI19" i="20"/>
  <c r="DF19" i="20"/>
  <c r="DH19" i="20"/>
  <c r="B24" i="20"/>
  <c r="E27" i="15"/>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E19" i="20" l="1"/>
  <c r="F19" i="20" s="1"/>
  <c r="G21" i="20"/>
  <c r="D21" i="20"/>
  <c r="C22" i="20"/>
  <c r="H20" i="20"/>
  <c r="P20" i="20"/>
  <c r="AP20" i="20"/>
  <c r="BI20" i="20"/>
  <c r="AU20" i="20"/>
  <c r="CK20" i="20"/>
  <c r="I20" i="20"/>
  <c r="CL20" i="20"/>
  <c r="CE20" i="20"/>
  <c r="AQ20" i="20"/>
  <c r="CF20" i="20"/>
  <c r="AF20" i="20"/>
  <c r="CJ20" i="20"/>
  <c r="Z20" i="20"/>
  <c r="S20" i="20"/>
  <c r="BS20" i="20"/>
  <c r="DC20" i="20"/>
  <c r="CN20" i="20"/>
  <c r="U20" i="20"/>
  <c r="BO20" i="20"/>
  <c r="BN20" i="20"/>
  <c r="AK20" i="20"/>
  <c r="CI20" i="20"/>
  <c r="BR20" i="20"/>
  <c r="BU20" i="20"/>
  <c r="AM20" i="20"/>
  <c r="AO20" i="20"/>
  <c r="Q20" i="20"/>
  <c r="BD20" i="20"/>
  <c r="CW20" i="20"/>
  <c r="BL20" i="20"/>
  <c r="BG20" i="20"/>
  <c r="L20" i="20"/>
  <c r="O20" i="20"/>
  <c r="BZ20" i="20"/>
  <c r="V20" i="20"/>
  <c r="J20" i="20"/>
  <c r="AV20" i="20"/>
  <c r="CR20" i="20"/>
  <c r="AA20" i="20"/>
  <c r="Y20" i="20"/>
  <c r="CB20" i="20"/>
  <c r="BX20" i="20"/>
  <c r="CG20" i="20"/>
  <c r="CD20" i="20"/>
  <c r="CZ20" i="20"/>
  <c r="N20" i="20"/>
  <c r="BB20" i="20"/>
  <c r="X20" i="20"/>
  <c r="AY20" i="20"/>
  <c r="AE20" i="20"/>
  <c r="BA20" i="20"/>
  <c r="AB20" i="20"/>
  <c r="AT20" i="20"/>
  <c r="BT20" i="20"/>
  <c r="K20" i="20"/>
  <c r="BJ20" i="20"/>
  <c r="AC20" i="20"/>
  <c r="BE20" i="20"/>
  <c r="CO20" i="20"/>
  <c r="BY20" i="20"/>
  <c r="CA20" i="20"/>
  <c r="AI20" i="20"/>
  <c r="AH20" i="20"/>
  <c r="DB20" i="20"/>
  <c r="M20" i="20"/>
  <c r="CY20" i="20"/>
  <c r="CT20" i="20"/>
  <c r="AS20" i="20"/>
  <c r="AR20" i="20"/>
  <c r="CM20" i="20"/>
  <c r="CX20" i="20"/>
  <c r="BC20" i="20"/>
  <c r="DA20" i="20"/>
  <c r="T20" i="20"/>
  <c r="BP20" i="20"/>
  <c r="BQ20" i="20"/>
  <c r="CS20" i="20"/>
  <c r="AX20" i="20"/>
  <c r="BV20" i="20"/>
  <c r="BH20" i="20"/>
  <c r="AZ20" i="20"/>
  <c r="W20" i="20"/>
  <c r="AG20" i="20"/>
  <c r="CV20" i="20"/>
  <c r="AD20" i="20"/>
  <c r="CU20" i="20"/>
  <c r="BF20" i="20"/>
  <c r="CC20" i="20"/>
  <c r="AJ20" i="20"/>
  <c r="AW20" i="20"/>
  <c r="BM20" i="20"/>
  <c r="R20" i="20"/>
  <c r="CQ20" i="20"/>
  <c r="BW20" i="20"/>
  <c r="CH20" i="20"/>
  <c r="AL20" i="20"/>
  <c r="AN20" i="20"/>
  <c r="CP20" i="20"/>
  <c r="BK20" i="20"/>
  <c r="DJ20" i="20"/>
  <c r="DH20" i="20"/>
  <c r="DG20" i="20"/>
  <c r="DK20" i="20"/>
  <c r="DE20" i="20"/>
  <c r="DD20" i="20"/>
  <c r="DF20" i="20"/>
  <c r="DI20" i="20"/>
  <c r="B25" i="20"/>
  <c r="G15" i="16"/>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E20" i="20" l="1"/>
  <c r="F20" i="20" s="1"/>
  <c r="G22" i="20"/>
  <c r="C23" i="20"/>
  <c r="D22" i="20"/>
  <c r="Y21" i="20"/>
  <c r="M21" i="20"/>
  <c r="BI21" i="20"/>
  <c r="AB21" i="20"/>
  <c r="AN21" i="20"/>
  <c r="AJ21" i="20"/>
  <c r="N21" i="20"/>
  <c r="P21" i="20"/>
  <c r="AD21" i="20"/>
  <c r="J21" i="20"/>
  <c r="BT21" i="20"/>
  <c r="BV21" i="20"/>
  <c r="AV21" i="20"/>
  <c r="CL21" i="20"/>
  <c r="AQ21" i="20"/>
  <c r="CH21" i="20"/>
  <c r="CQ21" i="20"/>
  <c r="AI21" i="20"/>
  <c r="AT21" i="20"/>
  <c r="AO21" i="20"/>
  <c r="AE21" i="20"/>
  <c r="AP21" i="20"/>
  <c r="AM21" i="20"/>
  <c r="AH21" i="20"/>
  <c r="DC21" i="20"/>
  <c r="CF21" i="20"/>
  <c r="O21" i="20"/>
  <c r="CG21" i="20"/>
  <c r="CC21" i="20"/>
  <c r="CR21" i="20"/>
  <c r="Z21" i="20"/>
  <c r="CB21" i="20"/>
  <c r="BG21" i="20"/>
  <c r="CU21" i="20"/>
  <c r="R21" i="20"/>
  <c r="CE21" i="20"/>
  <c r="AF21" i="20"/>
  <c r="AR21" i="20"/>
  <c r="BA21" i="20"/>
  <c r="BK21" i="20"/>
  <c r="V21" i="20"/>
  <c r="CS21" i="20"/>
  <c r="S21" i="20"/>
  <c r="CT21" i="20"/>
  <c r="AY21" i="20"/>
  <c r="L21" i="20"/>
  <c r="CK21" i="20"/>
  <c r="AA21" i="20"/>
  <c r="CN21" i="20"/>
  <c r="AL21" i="20"/>
  <c r="DB21" i="20"/>
  <c r="BJ21" i="20"/>
  <c r="AW21" i="20"/>
  <c r="AS21" i="20"/>
  <c r="BC21" i="20"/>
  <c r="BL21" i="20"/>
  <c r="BU21" i="20"/>
  <c r="CV21" i="20"/>
  <c r="CP21" i="20"/>
  <c r="CW21" i="20"/>
  <c r="BM21" i="20"/>
  <c r="H21" i="20"/>
  <c r="CZ21" i="20"/>
  <c r="DA21" i="20"/>
  <c r="K21" i="20"/>
  <c r="BY21" i="20"/>
  <c r="BN21" i="20"/>
  <c r="CX21" i="20"/>
  <c r="BE21" i="20"/>
  <c r="CO21" i="20"/>
  <c r="CM21" i="20"/>
  <c r="AU21" i="20"/>
  <c r="BD21" i="20"/>
  <c r="BX21" i="20"/>
  <c r="CI21" i="20"/>
  <c r="CY21" i="20"/>
  <c r="AZ21" i="20"/>
  <c r="CD21" i="20"/>
  <c r="BW21" i="20"/>
  <c r="BO21" i="20"/>
  <c r="BZ21" i="20"/>
  <c r="BF21" i="20"/>
  <c r="Q21" i="20"/>
  <c r="CJ21" i="20"/>
  <c r="BR21" i="20"/>
  <c r="AG21" i="20"/>
  <c r="AK21" i="20"/>
  <c r="X21" i="20"/>
  <c r="T21" i="20"/>
  <c r="U21" i="20"/>
  <c r="BH21" i="20"/>
  <c r="CA21" i="20"/>
  <c r="BS21" i="20"/>
  <c r="BB21" i="20"/>
  <c r="BQ21" i="20"/>
  <c r="AX21" i="20"/>
  <c r="BP21" i="20"/>
  <c r="W21" i="20"/>
  <c r="I21" i="20"/>
  <c r="AC21" i="20"/>
  <c r="DF21" i="20"/>
  <c r="DG21" i="20"/>
  <c r="DJ21" i="20"/>
  <c r="DE21" i="20"/>
  <c r="DK21" i="20"/>
  <c r="DH21" i="20"/>
  <c r="DD21" i="20"/>
  <c r="DI21" i="20"/>
  <c r="B26" i="20"/>
  <c r="G27" i="15"/>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G23" i="20" l="1"/>
  <c r="D23" i="20"/>
  <c r="C24" i="20"/>
  <c r="E21" i="20"/>
  <c r="F21" i="20" s="1"/>
  <c r="H22" i="20"/>
  <c r="CE22" i="20"/>
  <c r="BI22" i="20"/>
  <c r="AJ22" i="20"/>
  <c r="AO22" i="20"/>
  <c r="Z22" i="20"/>
  <c r="CV22" i="20"/>
  <c r="BY22" i="20"/>
  <c r="BW22" i="20"/>
  <c r="AS22" i="20"/>
  <c r="AX22" i="20"/>
  <c r="BL22" i="20"/>
  <c r="BZ22" i="20"/>
  <c r="CJ22" i="20"/>
  <c r="BB22" i="20"/>
  <c r="BT22" i="20"/>
  <c r="W22" i="20"/>
  <c r="CH22" i="20"/>
  <c r="DB22" i="20"/>
  <c r="BM22" i="20"/>
  <c r="CB22" i="20"/>
  <c r="CA22" i="20"/>
  <c r="V22" i="20"/>
  <c r="U22" i="20"/>
  <c r="CG22" i="20"/>
  <c r="CY22" i="20"/>
  <c r="AK22" i="20"/>
  <c r="AN22" i="20"/>
  <c r="R22" i="20"/>
  <c r="X22" i="20"/>
  <c r="DA22" i="20"/>
  <c r="DC22" i="20"/>
  <c r="AQ22" i="20"/>
  <c r="CO22" i="20"/>
  <c r="P22" i="20"/>
  <c r="N22" i="20"/>
  <c r="BF22" i="20"/>
  <c r="AT22" i="20"/>
  <c r="BJ22" i="20"/>
  <c r="BR22" i="20"/>
  <c r="CU22" i="20"/>
  <c r="AB22" i="20"/>
  <c r="BP22" i="20"/>
  <c r="AC22" i="20"/>
  <c r="AD22" i="20"/>
  <c r="CL22" i="20"/>
  <c r="Q22" i="20"/>
  <c r="AI22" i="20"/>
  <c r="BH22" i="20"/>
  <c r="T22" i="20"/>
  <c r="BD22" i="20"/>
  <c r="CI22" i="20"/>
  <c r="BA22" i="20"/>
  <c r="Y22" i="20"/>
  <c r="AE22" i="20"/>
  <c r="J22" i="20"/>
  <c r="CF22" i="20"/>
  <c r="CZ22" i="20"/>
  <c r="AL22" i="20"/>
  <c r="S22" i="20"/>
  <c r="CD22" i="20"/>
  <c r="BC22" i="20"/>
  <c r="CC22" i="20"/>
  <c r="AH22" i="20"/>
  <c r="CP22" i="20"/>
  <c r="AA22" i="20"/>
  <c r="CT22" i="20"/>
  <c r="L22" i="20"/>
  <c r="BS22" i="20"/>
  <c r="CX22" i="20"/>
  <c r="K22" i="20"/>
  <c r="BV22" i="20"/>
  <c r="BO22" i="20"/>
  <c r="CK22" i="20"/>
  <c r="M22" i="20"/>
  <c r="BU22" i="20"/>
  <c r="AR22" i="20"/>
  <c r="O22" i="20"/>
  <c r="AF22" i="20"/>
  <c r="AM22" i="20"/>
  <c r="BE22" i="20"/>
  <c r="BN22" i="20"/>
  <c r="CQ22" i="20"/>
  <c r="AP22" i="20"/>
  <c r="AY22" i="20"/>
  <c r="BG22" i="20"/>
  <c r="CM22" i="20"/>
  <c r="BQ22" i="20"/>
  <c r="AU22" i="20"/>
  <c r="BK22" i="20"/>
  <c r="CR22" i="20"/>
  <c r="AG22" i="20"/>
  <c r="CW22" i="20"/>
  <c r="AV22" i="20"/>
  <c r="CN22" i="20"/>
  <c r="CS22" i="20"/>
  <c r="BX22" i="20"/>
  <c r="AZ22" i="20"/>
  <c r="AW22" i="20"/>
  <c r="I22" i="20"/>
  <c r="DJ22" i="20"/>
  <c r="DG22" i="20"/>
  <c r="DF22" i="20"/>
  <c r="DE22" i="20"/>
  <c r="DD22" i="20"/>
  <c r="DK22" i="20"/>
  <c r="DI22" i="20"/>
  <c r="DH22" i="20"/>
  <c r="B27" i="20"/>
  <c r="E11" i="15"/>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E22" i="20" l="1"/>
  <c r="F22" i="20" s="1"/>
  <c r="G24" i="20"/>
  <c r="C25" i="20"/>
  <c r="D24" i="20"/>
  <c r="O23" i="20"/>
  <c r="BG23" i="20"/>
  <c r="DA23" i="20"/>
  <c r="BD23" i="20"/>
  <c r="AD23" i="20"/>
  <c r="Z23" i="20"/>
  <c r="CE23" i="20"/>
  <c r="DC23" i="20"/>
  <c r="BE23" i="20"/>
  <c r="BY23" i="20"/>
  <c r="BZ23" i="20"/>
  <c r="T23" i="20"/>
  <c r="CB23" i="20"/>
  <c r="BN23" i="20"/>
  <c r="CL23" i="20"/>
  <c r="Y23" i="20"/>
  <c r="AH23" i="20"/>
  <c r="CA23" i="20"/>
  <c r="AT23" i="20"/>
  <c r="CM23" i="20"/>
  <c r="DB23" i="20"/>
  <c r="BX23" i="20"/>
  <c r="BQ23" i="20"/>
  <c r="S23" i="20"/>
  <c r="AG23" i="20"/>
  <c r="BJ23" i="20"/>
  <c r="AI23" i="20"/>
  <c r="CQ23" i="20"/>
  <c r="CU23" i="20"/>
  <c r="L23" i="20"/>
  <c r="Q23" i="20"/>
  <c r="AX23" i="20"/>
  <c r="BA23" i="20"/>
  <c r="BO23" i="20"/>
  <c r="CF23" i="20"/>
  <c r="CY23" i="20"/>
  <c r="BC23" i="20"/>
  <c r="AV23" i="20"/>
  <c r="AK23" i="20"/>
  <c r="AF23" i="20"/>
  <c r="BI23" i="20"/>
  <c r="AP23" i="20"/>
  <c r="N23" i="20"/>
  <c r="CK23" i="20"/>
  <c r="CR23" i="20"/>
  <c r="H23" i="20"/>
  <c r="BF23" i="20"/>
  <c r="CW23" i="20"/>
  <c r="BR23" i="20"/>
  <c r="BP23" i="20"/>
  <c r="M23" i="20"/>
  <c r="BL23" i="20"/>
  <c r="I23" i="20"/>
  <c r="W23" i="20"/>
  <c r="BK23" i="20"/>
  <c r="CS23" i="20"/>
  <c r="AW23" i="20"/>
  <c r="U23" i="20"/>
  <c r="V23" i="20"/>
  <c r="AR23" i="20"/>
  <c r="AL23" i="20"/>
  <c r="BS23" i="20"/>
  <c r="BW23" i="20"/>
  <c r="AU23" i="20"/>
  <c r="CV23" i="20"/>
  <c r="CP23" i="20"/>
  <c r="J23" i="20"/>
  <c r="CG23" i="20"/>
  <c r="AA23" i="20"/>
  <c r="BV23" i="20"/>
  <c r="AN23" i="20"/>
  <c r="BU23" i="20"/>
  <c r="AC23" i="20"/>
  <c r="CI23" i="20"/>
  <c r="BT23" i="20"/>
  <c r="AQ23" i="20"/>
  <c r="P23" i="20"/>
  <c r="BB23" i="20"/>
  <c r="CZ23" i="20"/>
  <c r="CX23" i="20"/>
  <c r="CC23" i="20"/>
  <c r="R23" i="20"/>
  <c r="CN23" i="20"/>
  <c r="CT23" i="20"/>
  <c r="CO23" i="20"/>
  <c r="AO23" i="20"/>
  <c r="CH23" i="20"/>
  <c r="AS23" i="20"/>
  <c r="BM23" i="20"/>
  <c r="CJ23" i="20"/>
  <c r="X23" i="20"/>
  <c r="AM23" i="20"/>
  <c r="K23" i="20"/>
  <c r="AZ23" i="20"/>
  <c r="AY23" i="20"/>
  <c r="BH23" i="20"/>
  <c r="AE23" i="20"/>
  <c r="CD23" i="20"/>
  <c r="AJ23" i="20"/>
  <c r="AB23" i="20"/>
  <c r="DH23" i="20"/>
  <c r="DF23" i="20"/>
  <c r="DE23" i="20"/>
  <c r="DD23" i="20"/>
  <c r="DK23" i="20"/>
  <c r="DG23" i="20"/>
  <c r="DJ23" i="20"/>
  <c r="DI23" i="20"/>
  <c r="B28" i="20"/>
  <c r="G11" i="15"/>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G25" i="20" l="1"/>
  <c r="D25" i="20"/>
  <c r="C26" i="20"/>
  <c r="E23" i="20"/>
  <c r="F23" i="20" s="1"/>
  <c r="DB24" i="20"/>
  <c r="CH24" i="20"/>
  <c r="AO24" i="20"/>
  <c r="CP24" i="20"/>
  <c r="CA24" i="20"/>
  <c r="AN24" i="20"/>
  <c r="BN24" i="20"/>
  <c r="CY24" i="20"/>
  <c r="AI24" i="20"/>
  <c r="CQ24" i="20"/>
  <c r="BE24" i="20"/>
  <c r="AF24" i="20"/>
  <c r="V24" i="20"/>
  <c r="BJ24" i="20"/>
  <c r="CD24" i="20"/>
  <c r="DA24" i="20"/>
  <c r="M24" i="20"/>
  <c r="CT24" i="20"/>
  <c r="CZ24" i="20"/>
  <c r="BR24" i="20"/>
  <c r="BD24" i="20"/>
  <c r="BV24" i="20"/>
  <c r="CM24" i="20"/>
  <c r="K24" i="20"/>
  <c r="AM24" i="20"/>
  <c r="BA24" i="20"/>
  <c r="BT24" i="20"/>
  <c r="BQ24" i="20"/>
  <c r="BP24" i="20"/>
  <c r="N24" i="20"/>
  <c r="AC24" i="20"/>
  <c r="BM24" i="20"/>
  <c r="AX24" i="20"/>
  <c r="CC24" i="20"/>
  <c r="AS24" i="20"/>
  <c r="Q24" i="20"/>
  <c r="CW24" i="20"/>
  <c r="CR24" i="20"/>
  <c r="H24" i="20"/>
  <c r="AG24" i="20"/>
  <c r="AE24" i="20"/>
  <c r="BO24" i="20"/>
  <c r="X24" i="20"/>
  <c r="O24" i="20"/>
  <c r="AB24" i="20"/>
  <c r="AV24" i="20"/>
  <c r="S24" i="20"/>
  <c r="BK24" i="20"/>
  <c r="AP24" i="20"/>
  <c r="AT24" i="20"/>
  <c r="AU24" i="20"/>
  <c r="CO24" i="20"/>
  <c r="BX24" i="20"/>
  <c r="CK24" i="20"/>
  <c r="CE24" i="20"/>
  <c r="BI24" i="20"/>
  <c r="CS24" i="20"/>
  <c r="BW24" i="20"/>
  <c r="CG24" i="20"/>
  <c r="CJ24" i="20"/>
  <c r="U24" i="20"/>
  <c r="CN24" i="20"/>
  <c r="BU24" i="20"/>
  <c r="BG24" i="20"/>
  <c r="AL24" i="20"/>
  <c r="W24" i="20"/>
  <c r="AR24" i="20"/>
  <c r="T24" i="20"/>
  <c r="AY24" i="20"/>
  <c r="L24" i="20"/>
  <c r="AA24" i="20"/>
  <c r="AJ24" i="20"/>
  <c r="AZ24" i="20"/>
  <c r="BS24" i="20"/>
  <c r="CL24" i="20"/>
  <c r="BY24" i="20"/>
  <c r="CF24" i="20"/>
  <c r="BH24" i="20"/>
  <c r="DC24" i="20"/>
  <c r="CU24" i="20"/>
  <c r="AW24" i="20"/>
  <c r="AK24" i="20"/>
  <c r="J24" i="20"/>
  <c r="CV24" i="20"/>
  <c r="R24" i="20"/>
  <c r="I24" i="20"/>
  <c r="Y24" i="20"/>
  <c r="AH24" i="20"/>
  <c r="BC24" i="20"/>
  <c r="P24" i="20"/>
  <c r="CX24" i="20"/>
  <c r="BZ24" i="20"/>
  <c r="AQ24" i="20"/>
  <c r="BL24" i="20"/>
  <c r="BF24" i="20"/>
  <c r="BB24" i="20"/>
  <c r="CB24" i="20"/>
  <c r="AD24" i="20"/>
  <c r="CI24" i="20"/>
  <c r="Z24" i="20"/>
  <c r="DF24" i="20"/>
  <c r="DD24" i="20"/>
  <c r="DK24" i="20"/>
  <c r="DH24" i="20"/>
  <c r="DJ24" i="20"/>
  <c r="DI24" i="20"/>
  <c r="DG24" i="20"/>
  <c r="DE24" i="20"/>
  <c r="B29" i="20"/>
  <c r="F20" i="16"/>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E24" i="20" l="1"/>
  <c r="F24" i="20" s="1"/>
  <c r="G26" i="20"/>
  <c r="C27" i="20"/>
  <c r="D26" i="20"/>
  <c r="H25" i="20"/>
  <c r="Y25" i="20"/>
  <c r="BK25" i="20"/>
  <c r="CP25" i="20"/>
  <c r="CZ25" i="20"/>
  <c r="CF25" i="20"/>
  <c r="BH25" i="20"/>
  <c r="CU25" i="20"/>
  <c r="BU25" i="20"/>
  <c r="DA25" i="20"/>
  <c r="CL25" i="20"/>
  <c r="P25" i="20"/>
  <c r="BI25" i="20"/>
  <c r="BC25" i="20"/>
  <c r="BV25" i="20"/>
  <c r="AF25" i="20"/>
  <c r="CW25" i="20"/>
  <c r="BO25" i="20"/>
  <c r="AD25" i="20"/>
  <c r="BM25" i="20"/>
  <c r="CT25" i="20"/>
  <c r="BY25" i="20"/>
  <c r="AC25" i="20"/>
  <c r="CN25" i="20"/>
  <c r="AK25" i="20"/>
  <c r="I25" i="20"/>
  <c r="X25" i="20"/>
  <c r="BQ25" i="20"/>
  <c r="CR25" i="20"/>
  <c r="AX25" i="20"/>
  <c r="AT25" i="20"/>
  <c r="AW25" i="20"/>
  <c r="BN25" i="20"/>
  <c r="CS25" i="20"/>
  <c r="BZ25" i="20"/>
  <c r="AE25" i="20"/>
  <c r="L25" i="20"/>
  <c r="CB25" i="20"/>
  <c r="T25" i="20"/>
  <c r="CJ25" i="20"/>
  <c r="R25" i="20"/>
  <c r="BG25" i="20"/>
  <c r="AZ25" i="20"/>
  <c r="W25" i="20"/>
  <c r="J25" i="20"/>
  <c r="CQ25" i="20"/>
  <c r="N25" i="20"/>
  <c r="M25" i="20"/>
  <c r="U25" i="20"/>
  <c r="DC25" i="20"/>
  <c r="BR25" i="20"/>
  <c r="AA25" i="20"/>
  <c r="BB25" i="20"/>
  <c r="CV25" i="20"/>
  <c r="O25" i="20"/>
  <c r="CH25" i="20"/>
  <c r="BX25" i="20"/>
  <c r="CY25" i="20"/>
  <c r="BP25" i="20"/>
  <c r="BD25" i="20"/>
  <c r="CK25" i="20"/>
  <c r="AY25" i="20"/>
  <c r="CO25" i="20"/>
  <c r="AH25" i="20"/>
  <c r="BT25" i="20"/>
  <c r="BA25" i="20"/>
  <c r="CA25" i="20"/>
  <c r="AJ25" i="20"/>
  <c r="CI25" i="20"/>
  <c r="BE25" i="20"/>
  <c r="BL25" i="20"/>
  <c r="CC25" i="20"/>
  <c r="AU25" i="20"/>
  <c r="AL25" i="20"/>
  <c r="AV25" i="20"/>
  <c r="AR25" i="20"/>
  <c r="Z25" i="20"/>
  <c r="AG25" i="20"/>
  <c r="AO25" i="20"/>
  <c r="BS25" i="20"/>
  <c r="Q25" i="20"/>
  <c r="K25" i="20"/>
  <c r="V25" i="20"/>
  <c r="S25" i="20"/>
  <c r="BF25" i="20"/>
  <c r="CM25" i="20"/>
  <c r="AM25" i="20"/>
  <c r="CD25" i="20"/>
  <c r="AB25" i="20"/>
  <c r="DB25" i="20"/>
  <c r="AS25" i="20"/>
  <c r="AN25" i="20"/>
  <c r="AP25" i="20"/>
  <c r="BW25" i="20"/>
  <c r="BJ25" i="20"/>
  <c r="CE25" i="20"/>
  <c r="AI25" i="20"/>
  <c r="CG25" i="20"/>
  <c r="CX25" i="20"/>
  <c r="AQ25" i="20"/>
  <c r="DD25" i="20"/>
  <c r="DJ25" i="20"/>
  <c r="DI25" i="20"/>
  <c r="DH25" i="20"/>
  <c r="DE25" i="20"/>
  <c r="DG25" i="20"/>
  <c r="DK25" i="20"/>
  <c r="DF25" i="20"/>
  <c r="B30" i="20"/>
  <c r="F21" i="16"/>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E25" i="20" l="1"/>
  <c r="F25" i="20" s="1"/>
  <c r="G27" i="20"/>
  <c r="C28" i="20"/>
  <c r="D27" i="20"/>
  <c r="H26" i="20"/>
  <c r="CS26" i="20"/>
  <c r="Z26" i="20"/>
  <c r="CK26" i="20"/>
  <c r="AC26" i="20"/>
  <c r="AP26" i="20"/>
  <c r="BL26" i="20"/>
  <c r="BU26" i="20"/>
  <c r="CQ26" i="20"/>
  <c r="BA26" i="20"/>
  <c r="J26" i="20"/>
  <c r="BE26" i="20"/>
  <c r="AZ26" i="20"/>
  <c r="CC26" i="20"/>
  <c r="V26" i="20"/>
  <c r="BH26" i="20"/>
  <c r="CL26" i="20"/>
  <c r="AL26" i="20"/>
  <c r="CV26" i="20"/>
  <c r="M26" i="20"/>
  <c r="BB26" i="20"/>
  <c r="AO26" i="20"/>
  <c r="BF26" i="20"/>
  <c r="AI26" i="20"/>
  <c r="CF26" i="20"/>
  <c r="N26" i="20"/>
  <c r="CH26" i="20"/>
  <c r="AJ26" i="20"/>
  <c r="CM26" i="20"/>
  <c r="CX26" i="20"/>
  <c r="DA26" i="20"/>
  <c r="S26" i="20"/>
  <c r="W26" i="20"/>
  <c r="AQ26" i="20"/>
  <c r="AN26" i="20"/>
  <c r="AU26" i="20"/>
  <c r="Y26" i="20"/>
  <c r="BV26" i="20"/>
  <c r="BZ26" i="20"/>
  <c r="BC26" i="20"/>
  <c r="BX26" i="20"/>
  <c r="CR26" i="20"/>
  <c r="BS26" i="20"/>
  <c r="AW26" i="20"/>
  <c r="AG26" i="20"/>
  <c r="CI26" i="20"/>
  <c r="X26" i="20"/>
  <c r="AR26" i="20"/>
  <c r="BQ26" i="20"/>
  <c r="DC26" i="20"/>
  <c r="AK26" i="20"/>
  <c r="AM26" i="20"/>
  <c r="R26" i="20"/>
  <c r="BD26" i="20"/>
  <c r="K26" i="20"/>
  <c r="AH26" i="20"/>
  <c r="AB26" i="20"/>
  <c r="AY26" i="20"/>
  <c r="AX26" i="20"/>
  <c r="CO26" i="20"/>
  <c r="BG26" i="20"/>
  <c r="AV26" i="20"/>
  <c r="BN26" i="20"/>
  <c r="CU26" i="20"/>
  <c r="CP26" i="20"/>
  <c r="BP26" i="20"/>
  <c r="I26" i="20"/>
  <c r="BJ26" i="20"/>
  <c r="BT26" i="20"/>
  <c r="BK26" i="20"/>
  <c r="P26" i="20"/>
  <c r="CA26" i="20"/>
  <c r="BW26" i="20"/>
  <c r="CW26" i="20"/>
  <c r="BR26" i="20"/>
  <c r="CD26" i="20"/>
  <c r="AD26" i="20"/>
  <c r="CB26" i="20"/>
  <c r="CT26" i="20"/>
  <c r="AT26" i="20"/>
  <c r="U26" i="20"/>
  <c r="AA26" i="20"/>
  <c r="DB26" i="20"/>
  <c r="CN26" i="20"/>
  <c r="CY26" i="20"/>
  <c r="Q26" i="20"/>
  <c r="BM26" i="20"/>
  <c r="BY26" i="20"/>
  <c r="CZ26" i="20"/>
  <c r="O26" i="20"/>
  <c r="AF26" i="20"/>
  <c r="BI26" i="20"/>
  <c r="BO26" i="20"/>
  <c r="L26" i="20"/>
  <c r="CE26" i="20"/>
  <c r="T26" i="20"/>
  <c r="CG26" i="20"/>
  <c r="AS26" i="20"/>
  <c r="AE26" i="20"/>
  <c r="CJ26" i="20"/>
  <c r="DJ26" i="20"/>
  <c r="DI26" i="20"/>
  <c r="DH26" i="20"/>
  <c r="DG26" i="20"/>
  <c r="DF26" i="20"/>
  <c r="DE26" i="20"/>
  <c r="DD26" i="20"/>
  <c r="DK26" i="20"/>
  <c r="B31" i="20"/>
  <c r="F22" i="16"/>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E26" i="20" l="1"/>
  <c r="F26" i="20" s="1"/>
  <c r="G28" i="20"/>
  <c r="D28" i="20"/>
  <c r="C29" i="20"/>
  <c r="H27" i="20"/>
  <c r="AY27" i="20"/>
  <c r="BL27" i="20"/>
  <c r="CW27" i="20"/>
  <c r="BJ27" i="20"/>
  <c r="AS27" i="20"/>
  <c r="AH27" i="20"/>
  <c r="CM27" i="20"/>
  <c r="AV27" i="20"/>
  <c r="CO27" i="20"/>
  <c r="V27" i="20"/>
  <c r="Y27" i="20"/>
  <c r="CZ27" i="20"/>
  <c r="BK27" i="20"/>
  <c r="CQ27" i="20"/>
  <c r="R27" i="20"/>
  <c r="DC27" i="20"/>
  <c r="M27" i="20"/>
  <c r="CT27" i="20"/>
  <c r="BR27" i="20"/>
  <c r="CC27" i="20"/>
  <c r="BZ27" i="20"/>
  <c r="BA27" i="20"/>
  <c r="BP27" i="20"/>
  <c r="AB27" i="20"/>
  <c r="AF27" i="20"/>
  <c r="CE27" i="20"/>
  <c r="L27" i="20"/>
  <c r="AE27" i="20"/>
  <c r="AM27" i="20"/>
  <c r="BC27" i="20"/>
  <c r="BT27" i="20"/>
  <c r="BQ27" i="20"/>
  <c r="BY27" i="20"/>
  <c r="CI27" i="20"/>
  <c r="AG27" i="20"/>
  <c r="X27" i="20"/>
  <c r="CK27" i="20"/>
  <c r="CH27" i="20"/>
  <c r="BI27" i="20"/>
  <c r="CU27" i="20"/>
  <c r="CA27" i="20"/>
  <c r="AQ27" i="20"/>
  <c r="AN27" i="20"/>
  <c r="AO27" i="20"/>
  <c r="AU27" i="20"/>
  <c r="AK27" i="20"/>
  <c r="CD27" i="20"/>
  <c r="AL27" i="20"/>
  <c r="AT27" i="20"/>
  <c r="U27" i="20"/>
  <c r="CS27" i="20"/>
  <c r="CL27" i="20"/>
  <c r="AJ27" i="20"/>
  <c r="DA27" i="20"/>
  <c r="CP27" i="20"/>
  <c r="DB27" i="20"/>
  <c r="CB27" i="20"/>
  <c r="AZ27" i="20"/>
  <c r="BG27" i="20"/>
  <c r="CN27" i="20"/>
  <c r="BV27" i="20"/>
  <c r="W27" i="20"/>
  <c r="AX27" i="20"/>
  <c r="AC27" i="20"/>
  <c r="BO27" i="20"/>
  <c r="CX27" i="20"/>
  <c r="I27" i="20"/>
  <c r="CG27" i="20"/>
  <c r="CR27" i="20"/>
  <c r="CF27" i="20"/>
  <c r="P27" i="20"/>
  <c r="BW27" i="20"/>
  <c r="S27" i="20"/>
  <c r="BE27" i="20"/>
  <c r="N27" i="20"/>
  <c r="AD27" i="20"/>
  <c r="AW27" i="20"/>
  <c r="AR27" i="20"/>
  <c r="Q27" i="20"/>
  <c r="T27" i="20"/>
  <c r="J27" i="20"/>
  <c r="BN27" i="20"/>
  <c r="BH27" i="20"/>
  <c r="BM27" i="20"/>
  <c r="BU27" i="20"/>
  <c r="BB27" i="20"/>
  <c r="CV27" i="20"/>
  <c r="AP27" i="20"/>
  <c r="AA27" i="20"/>
  <c r="AI27" i="20"/>
  <c r="CJ27" i="20"/>
  <c r="BX27" i="20"/>
  <c r="BS27" i="20"/>
  <c r="K27" i="20"/>
  <c r="Z27" i="20"/>
  <c r="BF27" i="20"/>
  <c r="CY27" i="20"/>
  <c r="BD27" i="20"/>
  <c r="O27" i="20"/>
  <c r="DH27" i="20"/>
  <c r="DG27" i="20"/>
  <c r="DF27" i="20"/>
  <c r="DE27" i="20"/>
  <c r="DJ27" i="20"/>
  <c r="DD27" i="20"/>
  <c r="DK27" i="20"/>
  <c r="DI27" i="20"/>
  <c r="B32" i="20"/>
  <c r="G22" i="16"/>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E27" i="20" l="1"/>
  <c r="F27" i="20" s="1"/>
  <c r="G29" i="20"/>
  <c r="D29" i="20"/>
  <c r="C30" i="20"/>
  <c r="H28" i="20"/>
  <c r="BE28" i="20"/>
  <c r="AB28" i="20"/>
  <c r="BS28" i="20"/>
  <c r="Q28" i="20"/>
  <c r="CZ28" i="20"/>
  <c r="X28" i="20"/>
  <c r="AS28" i="20"/>
  <c r="BX28" i="20"/>
  <c r="CT28" i="20"/>
  <c r="AQ28" i="20"/>
  <c r="AA28" i="20"/>
  <c r="BW28" i="20"/>
  <c r="DB28" i="20"/>
  <c r="CY28" i="20"/>
  <c r="CN28" i="20"/>
  <c r="BV28" i="20"/>
  <c r="AD28" i="20"/>
  <c r="K28" i="20"/>
  <c r="BQ28" i="20"/>
  <c r="BY28" i="20"/>
  <c r="CH28" i="20"/>
  <c r="CX28" i="20"/>
  <c r="CJ28" i="20"/>
  <c r="AV28" i="20"/>
  <c r="BR28" i="20"/>
  <c r="AN28" i="20"/>
  <c r="CU28" i="20"/>
  <c r="V28" i="20"/>
  <c r="AH28" i="20"/>
  <c r="BH28" i="20"/>
  <c r="AY28" i="20"/>
  <c r="BI28" i="20"/>
  <c r="S28" i="20"/>
  <c r="AW28" i="20"/>
  <c r="CD28" i="20"/>
  <c r="BC28" i="20"/>
  <c r="Y28" i="20"/>
  <c r="BD28" i="20"/>
  <c r="CC28" i="20"/>
  <c r="AZ28" i="20"/>
  <c r="AM28" i="20"/>
  <c r="BJ28" i="20"/>
  <c r="AP28" i="20"/>
  <c r="AR28" i="20"/>
  <c r="BT28" i="20"/>
  <c r="AC28" i="20"/>
  <c r="BZ28" i="20"/>
  <c r="AF28" i="20"/>
  <c r="CS28" i="20"/>
  <c r="N28" i="20"/>
  <c r="CL28" i="20"/>
  <c r="CQ28" i="20"/>
  <c r="BO28" i="20"/>
  <c r="BK28" i="20"/>
  <c r="DA28" i="20"/>
  <c r="CB28" i="20"/>
  <c r="CV28" i="20"/>
  <c r="BU28" i="20"/>
  <c r="U28" i="20"/>
  <c r="CF28" i="20"/>
  <c r="P28" i="20"/>
  <c r="AX28" i="20"/>
  <c r="CO28" i="20"/>
  <c r="BF28" i="20"/>
  <c r="CR28" i="20"/>
  <c r="L28" i="20"/>
  <c r="CI28" i="20"/>
  <c r="AT28" i="20"/>
  <c r="J28" i="20"/>
  <c r="AO28" i="20"/>
  <c r="R28" i="20"/>
  <c r="CG28" i="20"/>
  <c r="I28" i="20"/>
  <c r="W28" i="20"/>
  <c r="AL28" i="20"/>
  <c r="CW28" i="20"/>
  <c r="AJ28" i="20"/>
  <c r="AU28" i="20"/>
  <c r="CA28" i="20"/>
  <c r="BP28" i="20"/>
  <c r="BB28" i="20"/>
  <c r="BL28" i="20"/>
  <c r="BN28" i="20"/>
  <c r="CK28" i="20"/>
  <c r="M28" i="20"/>
  <c r="T28" i="20"/>
  <c r="Z28" i="20"/>
  <c r="O28" i="20"/>
  <c r="AG28" i="20"/>
  <c r="CE28" i="20"/>
  <c r="AE28" i="20"/>
  <c r="BM28" i="20"/>
  <c r="BA28" i="20"/>
  <c r="DC28" i="20"/>
  <c r="CP28" i="20"/>
  <c r="BG28" i="20"/>
  <c r="CM28" i="20"/>
  <c r="AI28" i="20"/>
  <c r="AK28" i="20"/>
  <c r="DF28" i="20"/>
  <c r="DE28" i="20"/>
  <c r="DD28" i="20"/>
  <c r="DJ28" i="20"/>
  <c r="DI28" i="20"/>
  <c r="DK28" i="20"/>
  <c r="DH28" i="20"/>
  <c r="DG28" i="20"/>
  <c r="B33" i="20"/>
  <c r="F24" i="16"/>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E28" i="20" l="1"/>
  <c r="F28" i="20" s="1"/>
  <c r="G30" i="20"/>
  <c r="C31" i="20"/>
  <c r="D30" i="20"/>
  <c r="AY29" i="20"/>
  <c r="AL29" i="20"/>
  <c r="BK29" i="20"/>
  <c r="AN29" i="20"/>
  <c r="CI29" i="20"/>
  <c r="CU29" i="20"/>
  <c r="AM29" i="20"/>
  <c r="AU29" i="20"/>
  <c r="CA29" i="20"/>
  <c r="CS29" i="20"/>
  <c r="BS29" i="20"/>
  <c r="P29" i="20"/>
  <c r="Z29" i="20"/>
  <c r="T29" i="20"/>
  <c r="AS29" i="20"/>
  <c r="DC29" i="20"/>
  <c r="CC29" i="20"/>
  <c r="BQ29" i="20"/>
  <c r="V29" i="20"/>
  <c r="CV29" i="20"/>
  <c r="BV29" i="20"/>
  <c r="CM29" i="20"/>
  <c r="AP29" i="20"/>
  <c r="AE29" i="20"/>
  <c r="CP29" i="20"/>
  <c r="N29" i="20"/>
  <c r="CF29" i="20"/>
  <c r="Y29" i="20"/>
  <c r="AV29" i="20"/>
  <c r="BO29" i="20"/>
  <c r="CH29" i="20"/>
  <c r="BD29" i="20"/>
  <c r="X29" i="20"/>
  <c r="BJ29" i="20"/>
  <c r="CW29" i="20"/>
  <c r="BU29" i="20"/>
  <c r="U29" i="20"/>
  <c r="CG29" i="20"/>
  <c r="BR29" i="20"/>
  <c r="AD29" i="20"/>
  <c r="S29" i="20"/>
  <c r="AG29" i="20"/>
  <c r="AX29" i="20"/>
  <c r="O29" i="20"/>
  <c r="AC29" i="20"/>
  <c r="AH29" i="20"/>
  <c r="BE29" i="20"/>
  <c r="M29" i="20"/>
  <c r="CZ29" i="20"/>
  <c r="AT29" i="20"/>
  <c r="BC29" i="20"/>
  <c r="CX29" i="20"/>
  <c r="AW29" i="20"/>
  <c r="AJ29" i="20"/>
  <c r="CJ29" i="20"/>
  <c r="J29" i="20"/>
  <c r="BY29" i="20"/>
  <c r="CR29" i="20"/>
  <c r="BZ29" i="20"/>
  <c r="BT29" i="20"/>
  <c r="BW29" i="20"/>
  <c r="BH29" i="20"/>
  <c r="H29" i="20"/>
  <c r="CK29" i="20"/>
  <c r="BB29" i="20"/>
  <c r="R29" i="20"/>
  <c r="BA29" i="20"/>
  <c r="CY29" i="20"/>
  <c r="BG29" i="20"/>
  <c r="AO29" i="20"/>
  <c r="AF29" i="20"/>
  <c r="CT29" i="20"/>
  <c r="DB29" i="20"/>
  <c r="CE29" i="20"/>
  <c r="BM29" i="20"/>
  <c r="Q29" i="20"/>
  <c r="AK29" i="20"/>
  <c r="AB29" i="20"/>
  <c r="CB29" i="20"/>
  <c r="AZ29" i="20"/>
  <c r="CD29" i="20"/>
  <c r="CO29" i="20"/>
  <c r="K29" i="20"/>
  <c r="AI29" i="20"/>
  <c r="BX29" i="20"/>
  <c r="DA29" i="20"/>
  <c r="CL29" i="20"/>
  <c r="I29" i="20"/>
  <c r="BN29" i="20"/>
  <c r="CN29" i="20"/>
  <c r="BF29" i="20"/>
  <c r="W29" i="20"/>
  <c r="BL29" i="20"/>
  <c r="L29" i="20"/>
  <c r="AR29" i="20"/>
  <c r="BP29" i="20"/>
  <c r="BI29" i="20"/>
  <c r="AA29" i="20"/>
  <c r="AQ29" i="20"/>
  <c r="CQ29" i="20"/>
  <c r="DD29" i="20"/>
  <c r="DK29" i="20"/>
  <c r="DJ29" i="20"/>
  <c r="DI29" i="20"/>
  <c r="DH29" i="20"/>
  <c r="DF29" i="20"/>
  <c r="DG29" i="20"/>
  <c r="DE29" i="20"/>
  <c r="B34" i="20"/>
  <c r="D26" i="15"/>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E29" i="20" l="1"/>
  <c r="F29" i="20" s="1"/>
  <c r="G31" i="20"/>
  <c r="D31" i="20"/>
  <c r="C32" i="20"/>
  <c r="AX30" i="20"/>
  <c r="CW30" i="20"/>
  <c r="BR30" i="20"/>
  <c r="CD30" i="20"/>
  <c r="CF30" i="20"/>
  <c r="BK30" i="20"/>
  <c r="CY30" i="20"/>
  <c r="AZ30" i="20"/>
  <c r="AM30" i="20"/>
  <c r="CV30" i="20"/>
  <c r="AD30" i="20"/>
  <c r="BJ30" i="20"/>
  <c r="K30" i="20"/>
  <c r="BM30" i="20"/>
  <c r="AF30" i="20"/>
  <c r="T30" i="20"/>
  <c r="CN30" i="20"/>
  <c r="J30" i="20"/>
  <c r="S30" i="20"/>
  <c r="M30" i="20"/>
  <c r="AV30" i="20"/>
  <c r="AY30" i="20"/>
  <c r="AW30" i="20"/>
  <c r="BD30" i="20"/>
  <c r="Y30" i="20"/>
  <c r="AS30" i="20"/>
  <c r="AU30" i="20"/>
  <c r="CC30" i="20"/>
  <c r="CZ30" i="20"/>
  <c r="BP30" i="20"/>
  <c r="BF30" i="20"/>
  <c r="Q30" i="20"/>
  <c r="L30" i="20"/>
  <c r="CE30" i="20"/>
  <c r="CJ30" i="20"/>
  <c r="BA30" i="20"/>
  <c r="V30" i="20"/>
  <c r="AE30" i="20"/>
  <c r="AK30" i="20"/>
  <c r="BS30" i="20"/>
  <c r="BE30" i="20"/>
  <c r="BL30" i="20"/>
  <c r="AG30" i="20"/>
  <c r="BX30" i="20"/>
  <c r="CG30" i="20"/>
  <c r="BZ30" i="20"/>
  <c r="DA30" i="20"/>
  <c r="AP30" i="20"/>
  <c r="BB30" i="20"/>
  <c r="BQ30" i="20"/>
  <c r="BC30" i="20"/>
  <c r="CH30" i="20"/>
  <c r="BV30" i="20"/>
  <c r="CL30" i="20"/>
  <c r="DB30" i="20"/>
  <c r="Z30" i="20"/>
  <c r="AQ30" i="20"/>
  <c r="BO30" i="20"/>
  <c r="AH30" i="20"/>
  <c r="AJ30" i="20"/>
  <c r="H30" i="20"/>
  <c r="AN30" i="20"/>
  <c r="CU30" i="20"/>
  <c r="CK30" i="20"/>
  <c r="W30" i="20"/>
  <c r="DC30" i="20"/>
  <c r="BT30" i="20"/>
  <c r="BU30" i="20"/>
  <c r="BW30" i="20"/>
  <c r="CM30" i="20"/>
  <c r="CT30" i="20"/>
  <c r="AA30" i="20"/>
  <c r="CI30" i="20"/>
  <c r="O30" i="20"/>
  <c r="AT30" i="20"/>
  <c r="CO30" i="20"/>
  <c r="AC30" i="20"/>
  <c r="AI30" i="20"/>
  <c r="CB30" i="20"/>
  <c r="I30" i="20"/>
  <c r="CR30" i="20"/>
  <c r="X30" i="20"/>
  <c r="P30" i="20"/>
  <c r="AB30" i="20"/>
  <c r="BN30" i="20"/>
  <c r="AR30" i="20"/>
  <c r="CA30" i="20"/>
  <c r="CP30" i="20"/>
  <c r="CX30" i="20"/>
  <c r="N30" i="20"/>
  <c r="AL30" i="20"/>
  <c r="BH30" i="20"/>
  <c r="U30" i="20"/>
  <c r="AO30" i="20"/>
  <c r="CQ30" i="20"/>
  <c r="BY30" i="20"/>
  <c r="BI30" i="20"/>
  <c r="CS30" i="20"/>
  <c r="R30" i="20"/>
  <c r="BG30" i="20"/>
  <c r="DG30" i="20"/>
  <c r="DE30" i="20"/>
  <c r="DF30" i="20"/>
  <c r="DH30" i="20"/>
  <c r="DK30" i="20"/>
  <c r="DD30" i="20"/>
  <c r="DJ30" i="20"/>
  <c r="DI30" i="20"/>
  <c r="B35" i="20"/>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G32" i="20" l="1"/>
  <c r="C33" i="20"/>
  <c r="D32" i="20"/>
  <c r="AW31" i="20"/>
  <c r="BM31" i="20"/>
  <c r="CO31" i="20"/>
  <c r="I31" i="20"/>
  <c r="AY31" i="20"/>
  <c r="AI31" i="20"/>
  <c r="BI31" i="20"/>
  <c r="CY31" i="20"/>
  <c r="CF31" i="20"/>
  <c r="M31" i="20"/>
  <c r="BA31" i="20"/>
  <c r="AG31" i="20"/>
  <c r="BG31" i="20"/>
  <c r="AO31" i="20"/>
  <c r="AF31" i="20"/>
  <c r="DC31" i="20"/>
  <c r="AA31" i="20"/>
  <c r="CG31" i="20"/>
  <c r="J31" i="20"/>
  <c r="Z31" i="20"/>
  <c r="CN31" i="20"/>
  <c r="AH31" i="20"/>
  <c r="AD31" i="20"/>
  <c r="BD31" i="20"/>
  <c r="AN31" i="20"/>
  <c r="CC31" i="20"/>
  <c r="BL31" i="20"/>
  <c r="BO31" i="20"/>
  <c r="BZ31" i="20"/>
  <c r="S31" i="20"/>
  <c r="BT31" i="20"/>
  <c r="DA31" i="20"/>
  <c r="CS31" i="20"/>
  <c r="BX31" i="20"/>
  <c r="BV31" i="20"/>
  <c r="CL31" i="20"/>
  <c r="CR31" i="20"/>
  <c r="AK31" i="20"/>
  <c r="CX31" i="20"/>
  <c r="AV31" i="20"/>
  <c r="AT31" i="20"/>
  <c r="BY31" i="20"/>
  <c r="BC31" i="20"/>
  <c r="CH31" i="20"/>
  <c r="BW31" i="20"/>
  <c r="BU31" i="20"/>
  <c r="L31" i="20"/>
  <c r="CM31" i="20"/>
  <c r="AC31" i="20"/>
  <c r="BN31" i="20"/>
  <c r="AJ31" i="20"/>
  <c r="DB31" i="20"/>
  <c r="Y31" i="20"/>
  <c r="P31" i="20"/>
  <c r="CW31" i="20"/>
  <c r="Q31" i="20"/>
  <c r="CB31" i="20"/>
  <c r="BH31" i="20"/>
  <c r="BS31" i="20"/>
  <c r="BF31" i="20"/>
  <c r="AQ31" i="20"/>
  <c r="BQ31" i="20"/>
  <c r="CE31" i="20"/>
  <c r="H31" i="20"/>
  <c r="AZ31" i="20"/>
  <c r="CA31" i="20"/>
  <c r="CP31" i="20"/>
  <c r="BE31" i="20"/>
  <c r="CK31" i="20"/>
  <c r="CI31" i="20"/>
  <c r="CZ31" i="20"/>
  <c r="AP31" i="20"/>
  <c r="BJ31" i="20"/>
  <c r="CV31" i="20"/>
  <c r="AR31" i="20"/>
  <c r="AB31" i="20"/>
  <c r="CQ31" i="20"/>
  <c r="X31" i="20"/>
  <c r="CT31" i="20"/>
  <c r="CD31" i="20"/>
  <c r="O31" i="20"/>
  <c r="CU31" i="20"/>
  <c r="BR31" i="20"/>
  <c r="AE31" i="20"/>
  <c r="R31" i="20"/>
  <c r="AX31" i="20"/>
  <c r="N31" i="20"/>
  <c r="V31" i="20"/>
  <c r="AS31" i="20"/>
  <c r="AM31" i="20"/>
  <c r="CJ31" i="20"/>
  <c r="W31" i="20"/>
  <c r="AU31" i="20"/>
  <c r="U31" i="20"/>
  <c r="K31" i="20"/>
  <c r="BK31" i="20"/>
  <c r="AL31" i="20"/>
  <c r="BP31" i="20"/>
  <c r="T31" i="20"/>
  <c r="BB31" i="20"/>
  <c r="DE31" i="20"/>
  <c r="DD31" i="20"/>
  <c r="DI31" i="20"/>
  <c r="DF31" i="20"/>
  <c r="DK31" i="20"/>
  <c r="DJ31" i="20"/>
  <c r="DH31" i="20"/>
  <c r="DG31" i="20"/>
  <c r="E30" i="20"/>
  <c r="F30" i="20" s="1"/>
  <c r="B36" i="20"/>
  <c r="F26" i="15"/>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E31" i="20" l="1"/>
  <c r="F31" i="20" s="1"/>
  <c r="G33" i="20"/>
  <c r="D33" i="20"/>
  <c r="C34" i="20"/>
  <c r="H32" i="20"/>
  <c r="AD32" i="20"/>
  <c r="AH32" i="20"/>
  <c r="AK32" i="20"/>
  <c r="BR32" i="20"/>
  <c r="BG32" i="20"/>
  <c r="CN32" i="20"/>
  <c r="BJ32" i="20"/>
  <c r="CD32" i="20"/>
  <c r="BW32" i="20"/>
  <c r="CR32" i="20"/>
  <c r="AE32" i="20"/>
  <c r="BO32" i="20"/>
  <c r="AF32" i="20"/>
  <c r="Z32" i="20"/>
  <c r="AV32" i="20"/>
  <c r="CV32" i="20"/>
  <c r="CU32" i="20"/>
  <c r="X32" i="20"/>
  <c r="CA32" i="20"/>
  <c r="BV32" i="20"/>
  <c r="AY32" i="20"/>
  <c r="DB32" i="20"/>
  <c r="BY32" i="20"/>
  <c r="Q32" i="20"/>
  <c r="L32" i="20"/>
  <c r="CH32" i="20"/>
  <c r="BZ32" i="20"/>
  <c r="Y32" i="20"/>
  <c r="AU32" i="20"/>
  <c r="N32" i="20"/>
  <c r="AO32" i="20"/>
  <c r="CY32" i="20"/>
  <c r="AM32" i="20"/>
  <c r="BL32" i="20"/>
  <c r="AS32" i="20"/>
  <c r="BN32" i="20"/>
  <c r="CT32" i="20"/>
  <c r="CO32" i="20"/>
  <c r="W32" i="20"/>
  <c r="J32" i="20"/>
  <c r="CM32" i="20"/>
  <c r="BQ32" i="20"/>
  <c r="DC32" i="20"/>
  <c r="K32" i="20"/>
  <c r="CJ32" i="20"/>
  <c r="O32" i="20"/>
  <c r="BT32" i="20"/>
  <c r="BX32" i="20"/>
  <c r="T32" i="20"/>
  <c r="BF32" i="20"/>
  <c r="CX32" i="20"/>
  <c r="AJ32" i="20"/>
  <c r="DA32" i="20"/>
  <c r="AQ32" i="20"/>
  <c r="BE32" i="20"/>
  <c r="BC32" i="20"/>
  <c r="CC32" i="20"/>
  <c r="BB32" i="20"/>
  <c r="R32" i="20"/>
  <c r="BP32" i="20"/>
  <c r="CQ32" i="20"/>
  <c r="U32" i="20"/>
  <c r="AT32" i="20"/>
  <c r="CI32" i="20"/>
  <c r="AZ32" i="20"/>
  <c r="M32" i="20"/>
  <c r="AN32" i="20"/>
  <c r="AL32" i="20"/>
  <c r="BD32" i="20"/>
  <c r="BS32" i="20"/>
  <c r="I32" i="20"/>
  <c r="AX32" i="20"/>
  <c r="AP32" i="20"/>
  <c r="BU32" i="20"/>
  <c r="BI32" i="20"/>
  <c r="CW32" i="20"/>
  <c r="AG32" i="20"/>
  <c r="CB32" i="20"/>
  <c r="AA32" i="20"/>
  <c r="AW32" i="20"/>
  <c r="S32" i="20"/>
  <c r="BK32" i="20"/>
  <c r="BM32" i="20"/>
  <c r="CE32" i="20"/>
  <c r="CG32" i="20"/>
  <c r="CZ32" i="20"/>
  <c r="AI32" i="20"/>
  <c r="CP32" i="20"/>
  <c r="AB32" i="20"/>
  <c r="CF32" i="20"/>
  <c r="V32" i="20"/>
  <c r="AR32" i="20"/>
  <c r="AC32" i="20"/>
  <c r="BA32" i="20"/>
  <c r="BH32" i="20"/>
  <c r="CK32" i="20"/>
  <c r="CS32" i="20"/>
  <c r="P32" i="20"/>
  <c r="CL32" i="20"/>
  <c r="DF32" i="20"/>
  <c r="DE32" i="20"/>
  <c r="DG32" i="20"/>
  <c r="DD32" i="20"/>
  <c r="DI32" i="20"/>
  <c r="DJ32" i="20"/>
  <c r="DH32" i="20"/>
  <c r="DK32" i="20"/>
  <c r="B37" i="20"/>
  <c r="G26" i="15"/>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32" i="20" l="1"/>
  <c r="F32" i="20" s="1"/>
  <c r="G34" i="20"/>
  <c r="C35" i="20"/>
  <c r="D34" i="20"/>
  <c r="H33" i="20"/>
  <c r="BC33" i="20"/>
  <c r="AF33" i="20"/>
  <c r="BO33" i="20"/>
  <c r="U33" i="20"/>
  <c r="BZ33" i="20"/>
  <c r="CP33" i="20"/>
  <c r="AO33" i="20"/>
  <c r="CH33" i="20"/>
  <c r="AW33" i="20"/>
  <c r="Z33" i="20"/>
  <c r="AP33" i="20"/>
  <c r="BI33" i="20"/>
  <c r="Q33" i="20"/>
  <c r="AG33" i="20"/>
  <c r="DA33" i="20"/>
  <c r="CL33" i="20"/>
  <c r="K33" i="20"/>
  <c r="BR33" i="20"/>
  <c r="AA33" i="20"/>
  <c r="I33" i="20"/>
  <c r="CY33" i="20"/>
  <c r="X33" i="20"/>
  <c r="CG33" i="20"/>
  <c r="BL33" i="20"/>
  <c r="L33" i="20"/>
  <c r="AB33" i="20"/>
  <c r="CX33" i="20"/>
  <c r="BU33" i="20"/>
  <c r="CJ33" i="20"/>
  <c r="CC33" i="20"/>
  <c r="AE33" i="20"/>
  <c r="BV33" i="20"/>
  <c r="CS33" i="20"/>
  <c r="BS33" i="20"/>
  <c r="BP33" i="20"/>
  <c r="BD33" i="20"/>
  <c r="BX33" i="20"/>
  <c r="BW33" i="20"/>
  <c r="S33" i="20"/>
  <c r="AY33" i="20"/>
  <c r="V33" i="20"/>
  <c r="AJ33" i="20"/>
  <c r="BT33" i="20"/>
  <c r="AR33" i="20"/>
  <c r="CQ33" i="20"/>
  <c r="CA33" i="20"/>
  <c r="BH33" i="20"/>
  <c r="AH33" i="20"/>
  <c r="AK33" i="20"/>
  <c r="BG33" i="20"/>
  <c r="AS33" i="20"/>
  <c r="CD33" i="20"/>
  <c r="AI33" i="20"/>
  <c r="R33" i="20"/>
  <c r="BK33" i="20"/>
  <c r="AZ33" i="20"/>
  <c r="AQ33" i="20"/>
  <c r="CV33" i="20"/>
  <c r="AL33" i="20"/>
  <c r="M33" i="20"/>
  <c r="BF33" i="20"/>
  <c r="CB33" i="20"/>
  <c r="AC33" i="20"/>
  <c r="CT33" i="20"/>
  <c r="CW33" i="20"/>
  <c r="BE33" i="20"/>
  <c r="J33" i="20"/>
  <c r="DB33" i="20"/>
  <c r="DC33" i="20"/>
  <c r="AV33" i="20"/>
  <c r="CF33" i="20"/>
  <c r="BJ33" i="20"/>
  <c r="AX33" i="20"/>
  <c r="CI33" i="20"/>
  <c r="CZ33" i="20"/>
  <c r="P33" i="20"/>
  <c r="BM33" i="20"/>
  <c r="BN33" i="20"/>
  <c r="CM33" i="20"/>
  <c r="CR33" i="20"/>
  <c r="CN33" i="20"/>
  <c r="BQ33" i="20"/>
  <c r="AM33" i="20"/>
  <c r="BY33" i="20"/>
  <c r="Y33" i="20"/>
  <c r="AT33" i="20"/>
  <c r="CO33" i="20"/>
  <c r="T33" i="20"/>
  <c r="CU33" i="20"/>
  <c r="W33" i="20"/>
  <c r="O33" i="20"/>
  <c r="BA33" i="20"/>
  <c r="CE33" i="20"/>
  <c r="CK33" i="20"/>
  <c r="AD33" i="20"/>
  <c r="AU33" i="20"/>
  <c r="BB33" i="20"/>
  <c r="N33" i="20"/>
  <c r="AN33" i="20"/>
  <c r="DH33" i="20"/>
  <c r="DE33" i="20"/>
  <c r="DG33" i="20"/>
  <c r="DK33" i="20"/>
  <c r="DI33" i="20"/>
  <c r="DF33" i="20"/>
  <c r="DD33" i="20"/>
  <c r="DJ33" i="20"/>
  <c r="B38" i="20"/>
  <c r="E10" i="15"/>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E33" i="20" l="1"/>
  <c r="F33" i="20" s="1"/>
  <c r="G35" i="20"/>
  <c r="C36" i="20"/>
  <c r="D35" i="20"/>
  <c r="H34" i="20"/>
  <c r="AW34" i="20"/>
  <c r="AZ34" i="20"/>
  <c r="Y34" i="20"/>
  <c r="AU34" i="20"/>
  <c r="AI34" i="20"/>
  <c r="AL34" i="20"/>
  <c r="BN34" i="20"/>
  <c r="X34" i="20"/>
  <c r="AX34" i="20"/>
  <c r="CT34" i="20"/>
  <c r="DA34" i="20"/>
  <c r="CO34" i="20"/>
  <c r="BD34" i="20"/>
  <c r="AS34" i="20"/>
  <c r="CA34" i="20"/>
  <c r="CS34" i="20"/>
  <c r="CE34" i="20"/>
  <c r="BX34" i="20"/>
  <c r="AB34" i="20"/>
  <c r="AV34" i="20"/>
  <c r="M34" i="20"/>
  <c r="AC34" i="20"/>
  <c r="DB34" i="20"/>
  <c r="CK34" i="20"/>
  <c r="CU34" i="20"/>
  <c r="CX34" i="20"/>
  <c r="BS34" i="20"/>
  <c r="CJ34" i="20"/>
  <c r="N34" i="20"/>
  <c r="BK34" i="20"/>
  <c r="AN34" i="20"/>
  <c r="AK34" i="20"/>
  <c r="BI34" i="20"/>
  <c r="AF34" i="20"/>
  <c r="BV34" i="20"/>
  <c r="BR34" i="20"/>
  <c r="K34" i="20"/>
  <c r="BY34" i="20"/>
  <c r="AG34" i="20"/>
  <c r="BL34" i="20"/>
  <c r="BA34" i="20"/>
  <c r="BP34" i="20"/>
  <c r="BM34" i="20"/>
  <c r="BU34" i="20"/>
  <c r="AY34" i="20"/>
  <c r="BZ34" i="20"/>
  <c r="AJ34" i="20"/>
  <c r="CV34" i="20"/>
  <c r="CZ34" i="20"/>
  <c r="BJ34" i="20"/>
  <c r="BW34" i="20"/>
  <c r="AM34" i="20"/>
  <c r="AH34" i="20"/>
  <c r="AA34" i="20"/>
  <c r="Q34" i="20"/>
  <c r="BB34" i="20"/>
  <c r="P34" i="20"/>
  <c r="AD34" i="20"/>
  <c r="T34" i="20"/>
  <c r="AP34" i="20"/>
  <c r="Z34" i="20"/>
  <c r="CL34" i="20"/>
  <c r="BG34" i="20"/>
  <c r="O34" i="20"/>
  <c r="BH34" i="20"/>
  <c r="AQ34" i="20"/>
  <c r="I34" i="20"/>
  <c r="V34" i="20"/>
  <c r="CH34" i="20"/>
  <c r="AR34" i="20"/>
  <c r="CY34" i="20"/>
  <c r="BQ34" i="20"/>
  <c r="CM34" i="20"/>
  <c r="CC34" i="20"/>
  <c r="BF34" i="20"/>
  <c r="CB34" i="20"/>
  <c r="CP34" i="20"/>
  <c r="CF34" i="20"/>
  <c r="BO34" i="20"/>
  <c r="CD34" i="20"/>
  <c r="BC34" i="20"/>
  <c r="AE34" i="20"/>
  <c r="BE34" i="20"/>
  <c r="AT34" i="20"/>
  <c r="CR34" i="20"/>
  <c r="U34" i="20"/>
  <c r="S34" i="20"/>
  <c r="CQ34" i="20"/>
  <c r="AO34" i="20"/>
  <c r="DC34" i="20"/>
  <c r="J34" i="20"/>
  <c r="L34" i="20"/>
  <c r="W34" i="20"/>
  <c r="CG34" i="20"/>
  <c r="R34" i="20"/>
  <c r="CN34" i="20"/>
  <c r="CW34" i="20"/>
  <c r="BT34" i="20"/>
  <c r="CI34" i="20"/>
  <c r="DI34" i="20"/>
  <c r="DH34" i="20"/>
  <c r="DE34" i="20"/>
  <c r="DD34" i="20"/>
  <c r="DK34" i="20"/>
  <c r="DJ34" i="20"/>
  <c r="DF34" i="20"/>
  <c r="DG34" i="20"/>
  <c r="B39" i="20"/>
  <c r="G29" i="16"/>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E34" i="20" l="1"/>
  <c r="F34" i="20" s="1"/>
  <c r="G36" i="20"/>
  <c r="C37" i="20"/>
  <c r="D36" i="20"/>
  <c r="H35" i="20"/>
  <c r="BA35" i="20"/>
  <c r="AP35" i="20"/>
  <c r="AR35" i="20"/>
  <c r="CG35" i="20"/>
  <c r="BF35" i="20"/>
  <c r="BN35" i="20"/>
  <c r="BV35" i="20"/>
  <c r="CU35" i="20"/>
  <c r="CX35" i="20"/>
  <c r="N35" i="20"/>
  <c r="AH35" i="20"/>
  <c r="AE35" i="20"/>
  <c r="P35" i="20"/>
  <c r="CT35" i="20"/>
  <c r="CB35" i="20"/>
  <c r="BS35" i="20"/>
  <c r="BD35" i="20"/>
  <c r="DC35" i="20"/>
  <c r="BU35" i="20"/>
  <c r="K35" i="20"/>
  <c r="AC35" i="20"/>
  <c r="CK35" i="20"/>
  <c r="AY35" i="20"/>
  <c r="BO35" i="20"/>
  <c r="CM35" i="20"/>
  <c r="BL35" i="20"/>
  <c r="BB35" i="20"/>
  <c r="CP35" i="20"/>
  <c r="BX35" i="20"/>
  <c r="AQ35" i="20"/>
  <c r="CQ35" i="20"/>
  <c r="AZ35" i="20"/>
  <c r="AU35" i="20"/>
  <c r="AD35" i="20"/>
  <c r="BK35" i="20"/>
  <c r="AK35" i="20"/>
  <c r="BW35" i="20"/>
  <c r="I35" i="20"/>
  <c r="CN35" i="20"/>
  <c r="M35" i="20"/>
  <c r="Y35" i="20"/>
  <c r="AL35" i="20"/>
  <c r="AF35" i="20"/>
  <c r="AO35" i="20"/>
  <c r="BI35" i="20"/>
  <c r="AI35" i="20"/>
  <c r="BH35" i="20"/>
  <c r="O35" i="20"/>
  <c r="CO35" i="20"/>
  <c r="CJ35" i="20"/>
  <c r="CA35" i="20"/>
  <c r="BC35" i="20"/>
  <c r="U35" i="20"/>
  <c r="Z35" i="20"/>
  <c r="CW35" i="20"/>
  <c r="BT35" i="20"/>
  <c r="W35" i="20"/>
  <c r="AJ35" i="20"/>
  <c r="BM35" i="20"/>
  <c r="CZ35" i="20"/>
  <c r="L35" i="20"/>
  <c r="T35" i="20"/>
  <c r="CH35" i="20"/>
  <c r="BQ35" i="20"/>
  <c r="CC35" i="20"/>
  <c r="CS35" i="20"/>
  <c r="AT35" i="20"/>
  <c r="S35" i="20"/>
  <c r="AW35" i="20"/>
  <c r="R35" i="20"/>
  <c r="CE35" i="20"/>
  <c r="CD35" i="20"/>
  <c r="CL35" i="20"/>
  <c r="BP35" i="20"/>
  <c r="BY35" i="20"/>
  <c r="CI35" i="20"/>
  <c r="CV35" i="20"/>
  <c r="CR35" i="20"/>
  <c r="Q35" i="20"/>
  <c r="BE35" i="20"/>
  <c r="AS35" i="20"/>
  <c r="DB35" i="20"/>
  <c r="AM35" i="20"/>
  <c r="AB35" i="20"/>
  <c r="AV35" i="20"/>
  <c r="AA35" i="20"/>
  <c r="AG35" i="20"/>
  <c r="BG35" i="20"/>
  <c r="BR35" i="20"/>
  <c r="BZ35" i="20"/>
  <c r="AX35" i="20"/>
  <c r="BJ35" i="20"/>
  <c r="CF35" i="20"/>
  <c r="DA35" i="20"/>
  <c r="X35" i="20"/>
  <c r="CY35" i="20"/>
  <c r="J35" i="20"/>
  <c r="AN35" i="20"/>
  <c r="V35" i="20"/>
  <c r="DJ35" i="20"/>
  <c r="DH35" i="20"/>
  <c r="DI35" i="20"/>
  <c r="DG35" i="20"/>
  <c r="DF35" i="20"/>
  <c r="DK35" i="20"/>
  <c r="DE35" i="20"/>
  <c r="DD35" i="20"/>
  <c r="B40" i="20"/>
  <c r="F31" i="16"/>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E35" i="20" l="1"/>
  <c r="F35" i="20" s="1"/>
  <c r="G37" i="20"/>
  <c r="D37" i="20"/>
  <c r="C38" i="20"/>
  <c r="H36" i="20"/>
  <c r="CR36" i="20"/>
  <c r="Z36" i="20"/>
  <c r="CO36" i="20"/>
  <c r="AK36" i="20"/>
  <c r="AP36" i="20"/>
  <c r="O36" i="20"/>
  <c r="AS36" i="20"/>
  <c r="AG36" i="20"/>
  <c r="AV36" i="20"/>
  <c r="CG36" i="20"/>
  <c r="BQ36" i="20"/>
  <c r="CF36" i="20"/>
  <c r="T36" i="20"/>
  <c r="BK36" i="20"/>
  <c r="AD36" i="20"/>
  <c r="BI36" i="20"/>
  <c r="CL36" i="20"/>
  <c r="AT36" i="20"/>
  <c r="CW36" i="20"/>
  <c r="M36" i="20"/>
  <c r="DB36" i="20"/>
  <c r="CA36" i="20"/>
  <c r="CS36" i="20"/>
  <c r="L36" i="20"/>
  <c r="CH36" i="20"/>
  <c r="CJ36" i="20"/>
  <c r="U36" i="20"/>
  <c r="BY36" i="20"/>
  <c r="CI36" i="20"/>
  <c r="CV36" i="20"/>
  <c r="J36" i="20"/>
  <c r="CP36" i="20"/>
  <c r="X36" i="20"/>
  <c r="CM36" i="20"/>
  <c r="I36" i="20"/>
  <c r="BO36" i="20"/>
  <c r="S36" i="20"/>
  <c r="BJ36" i="20"/>
  <c r="AQ36" i="20"/>
  <c r="BF36" i="20"/>
  <c r="BC36" i="20"/>
  <c r="BL36" i="20"/>
  <c r="DA36" i="20"/>
  <c r="BA36" i="20"/>
  <c r="CX36" i="20"/>
  <c r="Q36" i="20"/>
  <c r="DC36" i="20"/>
  <c r="BP36" i="20"/>
  <c r="AC36" i="20"/>
  <c r="AW36" i="20"/>
  <c r="BE36" i="20"/>
  <c r="K36" i="20"/>
  <c r="CQ36" i="20"/>
  <c r="BU36" i="20"/>
  <c r="AY36" i="20"/>
  <c r="AF36" i="20"/>
  <c r="Y36" i="20"/>
  <c r="AB36" i="20"/>
  <c r="AM36" i="20"/>
  <c r="V36" i="20"/>
  <c r="CZ36" i="20"/>
  <c r="BS36" i="20"/>
  <c r="BX36" i="20"/>
  <c r="AE36" i="20"/>
  <c r="R36" i="20"/>
  <c r="BW36" i="20"/>
  <c r="P36" i="20"/>
  <c r="AH36" i="20"/>
  <c r="CU36" i="20"/>
  <c r="BH36" i="20"/>
  <c r="CK36" i="20"/>
  <c r="CN36" i="20"/>
  <c r="AR36" i="20"/>
  <c r="BV36" i="20"/>
  <c r="AO36" i="20"/>
  <c r="AI36" i="20"/>
  <c r="CE36" i="20"/>
  <c r="CC36" i="20"/>
  <c r="BR36" i="20"/>
  <c r="BN36" i="20"/>
  <c r="CD36" i="20"/>
  <c r="AL36" i="20"/>
  <c r="CB36" i="20"/>
  <c r="CT36" i="20"/>
  <c r="BB36" i="20"/>
  <c r="W36" i="20"/>
  <c r="AX36" i="20"/>
  <c r="AJ36" i="20"/>
  <c r="BG36" i="20"/>
  <c r="AN36" i="20"/>
  <c r="BD36" i="20"/>
  <c r="N36" i="20"/>
  <c r="AU36" i="20"/>
  <c r="CY36" i="20"/>
  <c r="AA36" i="20"/>
  <c r="BZ36" i="20"/>
  <c r="BM36" i="20"/>
  <c r="BT36" i="20"/>
  <c r="AZ36" i="20"/>
  <c r="DE36" i="20"/>
  <c r="DK36" i="20"/>
  <c r="DJ36" i="20"/>
  <c r="DG36" i="20"/>
  <c r="DI36" i="20"/>
  <c r="DH36" i="20"/>
  <c r="DF36" i="20"/>
  <c r="DD36" i="20"/>
  <c r="B41" i="20"/>
  <c r="G31" i="16"/>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E36" i="20" l="1"/>
  <c r="F36" i="20" s="1"/>
  <c r="G38" i="20"/>
  <c r="D38" i="20"/>
  <c r="C39" i="20"/>
  <c r="M37" i="20"/>
  <c r="AA37" i="20"/>
  <c r="Q37" i="20"/>
  <c r="BG37" i="20"/>
  <c r="CL37" i="20"/>
  <c r="AO37" i="20"/>
  <c r="T37" i="20"/>
  <c r="DC37" i="20"/>
  <c r="BT37" i="20"/>
  <c r="AL37" i="20"/>
  <c r="CU37" i="20"/>
  <c r="CQ37" i="20"/>
  <c r="W37" i="20"/>
  <c r="BY37" i="20"/>
  <c r="CC37" i="20"/>
  <c r="BO37" i="20"/>
  <c r="DA37" i="20"/>
  <c r="AN37" i="20"/>
  <c r="CS37" i="20"/>
  <c r="AW37" i="20"/>
  <c r="BS37" i="20"/>
  <c r="BZ37" i="20"/>
  <c r="U37" i="20"/>
  <c r="BI37" i="20"/>
  <c r="J37" i="20"/>
  <c r="AC37" i="20"/>
  <c r="DB37" i="20"/>
  <c r="BP37" i="20"/>
  <c r="AS37" i="20"/>
  <c r="AV37" i="20"/>
  <c r="BV37" i="20"/>
  <c r="BR37" i="20"/>
  <c r="CO37" i="20"/>
  <c r="AZ37" i="20"/>
  <c r="K37" i="20"/>
  <c r="AF37" i="20"/>
  <c r="BM37" i="20"/>
  <c r="CV37" i="20"/>
  <c r="CT37" i="20"/>
  <c r="AQ37" i="20"/>
  <c r="X37" i="20"/>
  <c r="N37" i="20"/>
  <c r="AT37" i="20"/>
  <c r="BB37" i="20"/>
  <c r="I37" i="20"/>
  <c r="AM37" i="20"/>
  <c r="BW37" i="20"/>
  <c r="BL37" i="20"/>
  <c r="O37" i="20"/>
  <c r="L37" i="20"/>
  <c r="BE37" i="20"/>
  <c r="AX37" i="20"/>
  <c r="CH37" i="20"/>
  <c r="CZ37" i="20"/>
  <c r="AP37" i="20"/>
  <c r="CJ37" i="20"/>
  <c r="H37" i="20"/>
  <c r="CY37" i="20"/>
  <c r="V37" i="20"/>
  <c r="CF37" i="20"/>
  <c r="AI37" i="20"/>
  <c r="AY37" i="20"/>
  <c r="AR37" i="20"/>
  <c r="AB37" i="20"/>
  <c r="R37" i="20"/>
  <c r="Z37" i="20"/>
  <c r="BU37" i="20"/>
  <c r="BX37" i="20"/>
  <c r="Y37" i="20"/>
  <c r="CA37" i="20"/>
  <c r="AJ37" i="20"/>
  <c r="BA37" i="20"/>
  <c r="BF37" i="20"/>
  <c r="CK37" i="20"/>
  <c r="BN37" i="20"/>
  <c r="S37" i="20"/>
  <c r="BJ37" i="20"/>
  <c r="CG37" i="20"/>
  <c r="AD37" i="20"/>
  <c r="CE37" i="20"/>
  <c r="P37" i="20"/>
  <c r="CN37" i="20"/>
  <c r="AH37" i="20"/>
  <c r="CD37" i="20"/>
  <c r="CR37" i="20"/>
  <c r="AG37" i="20"/>
  <c r="AU37" i="20"/>
  <c r="CM37" i="20"/>
  <c r="BK37" i="20"/>
  <c r="BD37" i="20"/>
  <c r="CP37" i="20"/>
  <c r="CI37" i="20"/>
  <c r="CB37" i="20"/>
  <c r="BC37" i="20"/>
  <c r="BH37" i="20"/>
  <c r="AK37" i="20"/>
  <c r="AE37" i="20"/>
  <c r="CX37" i="20"/>
  <c r="CW37" i="20"/>
  <c r="BQ37" i="20"/>
  <c r="DI37" i="20"/>
  <c r="DK37" i="20"/>
  <c r="DH37" i="20"/>
  <c r="DE37" i="20"/>
  <c r="DJ37" i="20"/>
  <c r="DD37" i="20"/>
  <c r="DG37" i="20"/>
  <c r="DF37" i="20"/>
  <c r="B42" i="20"/>
  <c r="G32" i="16"/>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E37" i="20" l="1"/>
  <c r="F37" i="20" s="1"/>
  <c r="G39" i="20"/>
  <c r="D39" i="20"/>
  <c r="C40" i="20"/>
  <c r="AB38" i="20"/>
  <c r="BU38" i="20"/>
  <c r="Y38" i="20"/>
  <c r="AJ38" i="20"/>
  <c r="V38" i="20"/>
  <c r="AL38" i="20"/>
  <c r="BA38" i="20"/>
  <c r="R38" i="20"/>
  <c r="BT38" i="20"/>
  <c r="BE38" i="20"/>
  <c r="AW38" i="20"/>
  <c r="AY38" i="20"/>
  <c r="CC38" i="20"/>
  <c r="CI38" i="20"/>
  <c r="BL38" i="20"/>
  <c r="CV38" i="20"/>
  <c r="CA38" i="20"/>
  <c r="CN38" i="20"/>
  <c r="AI38" i="20"/>
  <c r="AC38" i="20"/>
  <c r="AE38" i="20"/>
  <c r="AR38" i="20"/>
  <c r="AS38" i="20"/>
  <c r="BG38" i="20"/>
  <c r="CL38" i="20"/>
  <c r="BW38" i="20"/>
  <c r="BZ38" i="20"/>
  <c r="CX38" i="20"/>
  <c r="AT38" i="20"/>
  <c r="BF38" i="20"/>
  <c r="BK38" i="20"/>
  <c r="CU38" i="20"/>
  <c r="AQ38" i="20"/>
  <c r="P38" i="20"/>
  <c r="AM38" i="20"/>
  <c r="BH38" i="20"/>
  <c r="CG38" i="20"/>
  <c r="CS38" i="20"/>
  <c r="AD38" i="20"/>
  <c r="L38" i="20"/>
  <c r="BP38" i="20"/>
  <c r="O38" i="20"/>
  <c r="BY38" i="20"/>
  <c r="M38" i="20"/>
  <c r="AX38" i="20"/>
  <c r="AF38" i="20"/>
  <c r="BM38" i="20"/>
  <c r="BR38" i="20"/>
  <c r="CZ38" i="20"/>
  <c r="X38" i="20"/>
  <c r="AU38" i="20"/>
  <c r="DB38" i="20"/>
  <c r="U38" i="20"/>
  <c r="J38" i="20"/>
  <c r="AV38" i="20"/>
  <c r="CJ38" i="20"/>
  <c r="CW38" i="20"/>
  <c r="H38" i="20"/>
  <c r="CM38" i="20"/>
  <c r="CF38" i="20"/>
  <c r="I38" i="20"/>
  <c r="BN38" i="20"/>
  <c r="S38" i="20"/>
  <c r="AA38" i="20"/>
  <c r="CY38" i="20"/>
  <c r="CR38" i="20"/>
  <c r="AZ38" i="20"/>
  <c r="AH38" i="20"/>
  <c r="AP38" i="20"/>
  <c r="K38" i="20"/>
  <c r="AN38" i="20"/>
  <c r="BX38" i="20"/>
  <c r="CH38" i="20"/>
  <c r="N38" i="20"/>
  <c r="BQ38" i="20"/>
  <c r="AG38" i="20"/>
  <c r="BV38" i="20"/>
  <c r="CP38" i="20"/>
  <c r="T38" i="20"/>
  <c r="Q38" i="20"/>
  <c r="CK38" i="20"/>
  <c r="W38" i="20"/>
  <c r="CT38" i="20"/>
  <c r="CD38" i="20"/>
  <c r="BB38" i="20"/>
  <c r="AK38" i="20"/>
  <c r="BS38" i="20"/>
  <c r="DC38" i="20"/>
  <c r="AO38" i="20"/>
  <c r="CE38" i="20"/>
  <c r="DA38" i="20"/>
  <c r="BC38" i="20"/>
  <c r="CO38" i="20"/>
  <c r="BI38" i="20"/>
  <c r="BO38" i="20"/>
  <c r="Z38" i="20"/>
  <c r="CQ38" i="20"/>
  <c r="BD38" i="20"/>
  <c r="BJ38" i="20"/>
  <c r="CB38" i="20"/>
  <c r="DE38" i="20"/>
  <c r="DF38" i="20"/>
  <c r="DK38" i="20"/>
  <c r="DJ38" i="20"/>
  <c r="DH38" i="20"/>
  <c r="DD38" i="20"/>
  <c r="DI38" i="20"/>
  <c r="DG38" i="20"/>
  <c r="B43" i="20"/>
  <c r="G33" i="16"/>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E38" i="20" l="1"/>
  <c r="F38" i="20" s="1"/>
  <c r="G40" i="20"/>
  <c r="D40" i="20"/>
  <c r="C41" i="20"/>
  <c r="K39" i="20"/>
  <c r="P39" i="20"/>
  <c r="W39" i="20"/>
  <c r="AX39" i="20"/>
  <c r="CV39" i="20"/>
  <c r="AM39" i="20"/>
  <c r="AJ39" i="20"/>
  <c r="BH39" i="20"/>
  <c r="DA39" i="20"/>
  <c r="BD39" i="20"/>
  <c r="AV39" i="20"/>
  <c r="BX39" i="20"/>
  <c r="M39" i="20"/>
  <c r="BP39" i="20"/>
  <c r="CQ39" i="20"/>
  <c r="AF39" i="20"/>
  <c r="CX39" i="20"/>
  <c r="BB39" i="20"/>
  <c r="BK39" i="20"/>
  <c r="BG39" i="20"/>
  <c r="BW39" i="20"/>
  <c r="CB39" i="20"/>
  <c r="CI39" i="20"/>
  <c r="AA39" i="20"/>
  <c r="BE39" i="20"/>
  <c r="CY39" i="20"/>
  <c r="BA39" i="20"/>
  <c r="CR39" i="20"/>
  <c r="AD39" i="20"/>
  <c r="BI39" i="20"/>
  <c r="CZ39" i="20"/>
  <c r="AN39" i="20"/>
  <c r="CL39" i="20"/>
  <c r="AZ39" i="20"/>
  <c r="BV39" i="20"/>
  <c r="I39" i="20"/>
  <c r="AT39" i="20"/>
  <c r="AR39" i="20"/>
  <c r="CC39" i="20"/>
  <c r="CM39" i="20"/>
  <c r="T39" i="20"/>
  <c r="AY39" i="20"/>
  <c r="R39" i="20"/>
  <c r="Y39" i="20"/>
  <c r="Q39" i="20"/>
  <c r="BF39" i="20"/>
  <c r="AL39" i="20"/>
  <c r="DC39" i="20"/>
  <c r="CP39" i="20"/>
  <c r="AK39" i="20"/>
  <c r="BC39" i="20"/>
  <c r="BS39" i="20"/>
  <c r="U39" i="20"/>
  <c r="AH39" i="20"/>
  <c r="O39" i="20"/>
  <c r="AB39" i="20"/>
  <c r="CG39" i="20"/>
  <c r="BJ39" i="20"/>
  <c r="CF39" i="20"/>
  <c r="V39" i="20"/>
  <c r="CD39" i="20"/>
  <c r="BT39" i="20"/>
  <c r="X39" i="20"/>
  <c r="CK39" i="20"/>
  <c r="AW39" i="20"/>
  <c r="AO39" i="20"/>
  <c r="H39" i="20"/>
  <c r="S39" i="20"/>
  <c r="AI39" i="20"/>
  <c r="Z39" i="20"/>
  <c r="BZ39" i="20"/>
  <c r="CA39" i="20"/>
  <c r="CN39" i="20"/>
  <c r="CJ39" i="20"/>
  <c r="AE39" i="20"/>
  <c r="BQ39" i="20"/>
  <c r="CH39" i="20"/>
  <c r="AS39" i="20"/>
  <c r="N39" i="20"/>
  <c r="CS39" i="20"/>
  <c r="AQ39" i="20"/>
  <c r="BN39" i="20"/>
  <c r="AU39" i="20"/>
  <c r="BM39" i="20"/>
  <c r="BY39" i="20"/>
  <c r="BU39" i="20"/>
  <c r="CE39" i="20"/>
  <c r="CW39" i="20"/>
  <c r="CO39" i="20"/>
  <c r="CU39" i="20"/>
  <c r="AC39" i="20"/>
  <c r="BO39" i="20"/>
  <c r="J39" i="20"/>
  <c r="DB39" i="20"/>
  <c r="BL39" i="20"/>
  <c r="AG39" i="20"/>
  <c r="AP39" i="20"/>
  <c r="CT39" i="20"/>
  <c r="BR39" i="20"/>
  <c r="L39" i="20"/>
  <c r="DK39" i="20"/>
  <c r="DI39" i="20"/>
  <c r="DH39" i="20"/>
  <c r="DD39" i="20"/>
  <c r="DF39" i="20"/>
  <c r="DJ39" i="20"/>
  <c r="DE39" i="20"/>
  <c r="DG39" i="20"/>
  <c r="B44" i="20"/>
  <c r="G34" i="16"/>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E39" i="20" l="1"/>
  <c r="F39" i="20" s="1"/>
  <c r="G41" i="20"/>
  <c r="C42" i="20"/>
  <c r="D41" i="20"/>
  <c r="R40" i="20"/>
  <c r="AP40" i="20"/>
  <c r="P40" i="20"/>
  <c r="U40" i="20"/>
  <c r="BR40" i="20"/>
  <c r="AW40" i="20"/>
  <c r="DB40" i="20"/>
  <c r="AQ40" i="20"/>
  <c r="CR40" i="20"/>
  <c r="BB40" i="20"/>
  <c r="CI40" i="20"/>
  <c r="DA40" i="20"/>
  <c r="CG40" i="20"/>
  <c r="CU40" i="20"/>
  <c r="CW40" i="20"/>
  <c r="DC40" i="20"/>
  <c r="AD40" i="20"/>
  <c r="BS40" i="20"/>
  <c r="CK40" i="20"/>
  <c r="AT40" i="20"/>
  <c r="CT40" i="20"/>
  <c r="S40" i="20"/>
  <c r="AG40" i="20"/>
  <c r="CJ40" i="20"/>
  <c r="BN40" i="20"/>
  <c r="AB40" i="20"/>
  <c r="BL40" i="20"/>
  <c r="T40" i="20"/>
  <c r="AM40" i="20"/>
  <c r="Z40" i="20"/>
  <c r="AO40" i="20"/>
  <c r="K40" i="20"/>
  <c r="BI40" i="20"/>
  <c r="CH40" i="20"/>
  <c r="CM40" i="20"/>
  <c r="BY40" i="20"/>
  <c r="L40" i="20"/>
  <c r="AN40" i="20"/>
  <c r="CB40" i="20"/>
  <c r="AZ40" i="20"/>
  <c r="Y40" i="20"/>
  <c r="BJ40" i="20"/>
  <c r="BC40" i="20"/>
  <c r="AC40" i="20"/>
  <c r="AF40" i="20"/>
  <c r="CL40" i="20"/>
  <c r="AV40" i="20"/>
  <c r="BT40" i="20"/>
  <c r="BA40" i="20"/>
  <c r="AJ40" i="20"/>
  <c r="CV40" i="20"/>
  <c r="X40" i="20"/>
  <c r="BD40" i="20"/>
  <c r="AY40" i="20"/>
  <c r="BP40" i="20"/>
  <c r="AI40" i="20"/>
  <c r="CP40" i="20"/>
  <c r="BV40" i="20"/>
  <c r="O40" i="20"/>
  <c r="BK40" i="20"/>
  <c r="CE40" i="20"/>
  <c r="H40" i="20"/>
  <c r="BZ40" i="20"/>
  <c r="CY40" i="20"/>
  <c r="AX40" i="20"/>
  <c r="AR40" i="20"/>
  <c r="BE40" i="20"/>
  <c r="CZ40" i="20"/>
  <c r="M40" i="20"/>
  <c r="BF40" i="20"/>
  <c r="AA40" i="20"/>
  <c r="AK40" i="20"/>
  <c r="CQ40" i="20"/>
  <c r="CD40" i="20"/>
  <c r="BH40" i="20"/>
  <c r="Q40" i="20"/>
  <c r="BO40" i="20"/>
  <c r="N40" i="20"/>
  <c r="V40" i="20"/>
  <c r="BQ40" i="20"/>
  <c r="J40" i="20"/>
  <c r="CN40" i="20"/>
  <c r="AH40" i="20"/>
  <c r="BX40" i="20"/>
  <c r="CA40" i="20"/>
  <c r="CC40" i="20"/>
  <c r="AL40" i="20"/>
  <c r="CF40" i="20"/>
  <c r="CS40" i="20"/>
  <c r="W40" i="20"/>
  <c r="AE40" i="20"/>
  <c r="AU40" i="20"/>
  <c r="CX40" i="20"/>
  <c r="AS40" i="20"/>
  <c r="BW40" i="20"/>
  <c r="BM40" i="20"/>
  <c r="BG40" i="20"/>
  <c r="CO40" i="20"/>
  <c r="I40" i="20"/>
  <c r="BU40" i="20"/>
  <c r="DE40" i="20"/>
  <c r="DK40" i="20"/>
  <c r="DJ40" i="20"/>
  <c r="DI40" i="20"/>
  <c r="DG40" i="20"/>
  <c r="DH40" i="20"/>
  <c r="DF40" i="20"/>
  <c r="DD40" i="20"/>
  <c r="B45" i="20"/>
  <c r="D25" i="15"/>
  <c r="G35" i="16"/>
  <c r="F36" i="16"/>
  <c r="D36" i="16"/>
  <c r="E36" i="16" s="1"/>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G42" i="20" l="1"/>
  <c r="C43" i="20"/>
  <c r="D42" i="20"/>
  <c r="E40" i="20"/>
  <c r="F40" i="20" s="1"/>
  <c r="H41" i="20"/>
  <c r="N41" i="20"/>
  <c r="AR41" i="20"/>
  <c r="AC41" i="20"/>
  <c r="BD41" i="20"/>
  <c r="BW41" i="20"/>
  <c r="AY41" i="20"/>
  <c r="CO41" i="20"/>
  <c r="BI41" i="20"/>
  <c r="CE41" i="20"/>
  <c r="CB41" i="20"/>
  <c r="CD41" i="20"/>
  <c r="BU41" i="20"/>
  <c r="CZ41" i="20"/>
  <c r="K41" i="20"/>
  <c r="CC41" i="20"/>
  <c r="AJ41" i="20"/>
  <c r="Q41" i="20"/>
  <c r="O41" i="20"/>
  <c r="CG41" i="20"/>
  <c r="AG41" i="20"/>
  <c r="DB41" i="20"/>
  <c r="BA41" i="20"/>
  <c r="AF41" i="20"/>
  <c r="BM41" i="20"/>
  <c r="CM41" i="20"/>
  <c r="BR41" i="20"/>
  <c r="X41" i="20"/>
  <c r="R41" i="20"/>
  <c r="AP41" i="20"/>
  <c r="BX41" i="20"/>
  <c r="CV41" i="20"/>
  <c r="AX41" i="20"/>
  <c r="CA41" i="20"/>
  <c r="BJ41" i="20"/>
  <c r="AI41" i="20"/>
  <c r="BH41" i="20"/>
  <c r="BB41" i="20"/>
  <c r="DC41" i="20"/>
  <c r="BN41" i="20"/>
  <c r="BG41" i="20"/>
  <c r="BV41" i="20"/>
  <c r="CL41" i="20"/>
  <c r="CS41" i="20"/>
  <c r="T41" i="20"/>
  <c r="AZ41" i="20"/>
  <c r="BL41" i="20"/>
  <c r="CY41" i="20"/>
  <c r="BS41" i="20"/>
  <c r="AD41" i="20"/>
  <c r="AV41" i="20"/>
  <c r="AQ41" i="20"/>
  <c r="AL41" i="20"/>
  <c r="AE41" i="20"/>
  <c r="BE41" i="20"/>
  <c r="BP41" i="20"/>
  <c r="BO41" i="20"/>
  <c r="AB41" i="20"/>
  <c r="BY41" i="20"/>
  <c r="CN41" i="20"/>
  <c r="CU41" i="20"/>
  <c r="CP41" i="20"/>
  <c r="AN41" i="20"/>
  <c r="I41" i="20"/>
  <c r="S41" i="20"/>
  <c r="BK41" i="20"/>
  <c r="AO41" i="20"/>
  <c r="CQ41" i="20"/>
  <c r="AH41" i="20"/>
  <c r="AM41" i="20"/>
  <c r="CK41" i="20"/>
  <c r="L41" i="20"/>
  <c r="BZ41" i="20"/>
  <c r="CR41" i="20"/>
  <c r="V41" i="20"/>
  <c r="BQ41" i="20"/>
  <c r="J41" i="20"/>
  <c r="CH41" i="20"/>
  <c r="Z41" i="20"/>
  <c r="W41" i="20"/>
  <c r="U41" i="20"/>
  <c r="AS41" i="20"/>
  <c r="CF41" i="20"/>
  <c r="BT41" i="20"/>
  <c r="AT41" i="20"/>
  <c r="AU41" i="20"/>
  <c r="Y41" i="20"/>
  <c r="CX41" i="20"/>
  <c r="M41" i="20"/>
  <c r="AK41" i="20"/>
  <c r="AA41" i="20"/>
  <c r="CI41" i="20"/>
  <c r="CT41" i="20"/>
  <c r="AW41" i="20"/>
  <c r="CJ41" i="20"/>
  <c r="BF41" i="20"/>
  <c r="BC41" i="20"/>
  <c r="P41" i="20"/>
  <c r="CW41" i="20"/>
  <c r="DA41" i="20"/>
  <c r="DE41" i="20"/>
  <c r="DJ41" i="20"/>
  <c r="DF41" i="20"/>
  <c r="DG41" i="20"/>
  <c r="DD41" i="20"/>
  <c r="DK41" i="20"/>
  <c r="DI41" i="20"/>
  <c r="DH41" i="20"/>
  <c r="B46" i="20"/>
  <c r="E25" i="15"/>
  <c r="G36" i="16"/>
  <c r="F37" i="16"/>
  <c r="D37" i="16"/>
  <c r="E37" i="16" s="1"/>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E41" i="20" l="1"/>
  <c r="F41" i="20" s="1"/>
  <c r="G43" i="20"/>
  <c r="C44" i="20"/>
  <c r="D43" i="20"/>
  <c r="H42" i="20"/>
  <c r="BV42" i="20"/>
  <c r="CF42" i="20"/>
  <c r="AX42" i="20"/>
  <c r="R42" i="20"/>
  <c r="CX42" i="20"/>
  <c r="M42" i="20"/>
  <c r="BD42" i="20"/>
  <c r="BL42" i="20"/>
  <c r="AW42" i="20"/>
  <c r="DA42" i="20"/>
  <c r="AS42" i="20"/>
  <c r="BG42" i="20"/>
  <c r="AK42" i="20"/>
  <c r="AE42" i="20"/>
  <c r="U42" i="20"/>
  <c r="BM42" i="20"/>
  <c r="BU42" i="20"/>
  <c r="N42" i="20"/>
  <c r="V42" i="20"/>
  <c r="DC42" i="20"/>
  <c r="AH42" i="20"/>
  <c r="AF42" i="20"/>
  <c r="CI42" i="20"/>
  <c r="AD42" i="20"/>
  <c r="AJ42" i="20"/>
  <c r="BW42" i="20"/>
  <c r="BI42" i="20"/>
  <c r="AN42" i="20"/>
  <c r="CS42" i="20"/>
  <c r="BF42" i="20"/>
  <c r="BX42" i="20"/>
  <c r="BY42" i="20"/>
  <c r="Q42" i="20"/>
  <c r="BZ42" i="20"/>
  <c r="CH42" i="20"/>
  <c r="BR42" i="20"/>
  <c r="BP42" i="20"/>
  <c r="AQ42" i="20"/>
  <c r="CK42" i="20"/>
  <c r="O42" i="20"/>
  <c r="AR42" i="20"/>
  <c r="CD42" i="20"/>
  <c r="CR42" i="20"/>
  <c r="AM42" i="20"/>
  <c r="BQ42" i="20"/>
  <c r="DB42" i="20"/>
  <c r="CE42" i="20"/>
  <c r="CO42" i="20"/>
  <c r="S42" i="20"/>
  <c r="AU42" i="20"/>
  <c r="BC42" i="20"/>
  <c r="BS42" i="20"/>
  <c r="AV42" i="20"/>
  <c r="CB42" i="20"/>
  <c r="AC42" i="20"/>
  <c r="CQ42" i="20"/>
  <c r="AL42" i="20"/>
  <c r="BN42" i="20"/>
  <c r="CG42" i="20"/>
  <c r="I42" i="20"/>
  <c r="J42" i="20"/>
  <c r="BB42" i="20"/>
  <c r="CW42" i="20"/>
  <c r="AZ42" i="20"/>
  <c r="CV42" i="20"/>
  <c r="CL42" i="20"/>
  <c r="BJ42" i="20"/>
  <c r="L42" i="20"/>
  <c r="Y42" i="20"/>
  <c r="BO42" i="20"/>
  <c r="K42" i="20"/>
  <c r="BH42" i="20"/>
  <c r="AP42" i="20"/>
  <c r="AA42" i="20"/>
  <c r="W42" i="20"/>
  <c r="BT42" i="20"/>
  <c r="AB42" i="20"/>
  <c r="CZ42" i="20"/>
  <c r="BE42" i="20"/>
  <c r="T42" i="20"/>
  <c r="Z42" i="20"/>
  <c r="CJ42" i="20"/>
  <c r="AG42" i="20"/>
  <c r="AY42" i="20"/>
  <c r="CU42" i="20"/>
  <c r="P42" i="20"/>
  <c r="CC42" i="20"/>
  <c r="CP42" i="20"/>
  <c r="CT42" i="20"/>
  <c r="BA42" i="20"/>
  <c r="AO42" i="20"/>
  <c r="CY42" i="20"/>
  <c r="AT42" i="20"/>
  <c r="CN42" i="20"/>
  <c r="BK42" i="20"/>
  <c r="X42" i="20"/>
  <c r="CM42" i="20"/>
  <c r="CA42" i="20"/>
  <c r="AI42" i="20"/>
  <c r="DK42" i="20"/>
  <c r="DH42" i="20"/>
  <c r="DD42" i="20"/>
  <c r="DJ42" i="20"/>
  <c r="DE42" i="20"/>
  <c r="DI42" i="20"/>
  <c r="DF42" i="20"/>
  <c r="DG42" i="20"/>
  <c r="B47" i="20"/>
  <c r="F25" i="15"/>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E42" i="20" l="1"/>
  <c r="F42" i="20" s="1"/>
  <c r="G44" i="20"/>
  <c r="D44" i="20"/>
  <c r="C45" i="20"/>
  <c r="H43" i="20"/>
  <c r="BV43" i="20"/>
  <c r="AR43" i="20"/>
  <c r="BS43" i="20"/>
  <c r="CR43" i="20"/>
  <c r="CP43" i="20"/>
  <c r="AU43" i="20"/>
  <c r="BQ43" i="20"/>
  <c r="CL43" i="20"/>
  <c r="BG43" i="20"/>
  <c r="AL43" i="20"/>
  <c r="W43" i="20"/>
  <c r="BW43" i="20"/>
  <c r="I43" i="20"/>
  <c r="CU43" i="20"/>
  <c r="BB43" i="20"/>
  <c r="BM43" i="20"/>
  <c r="Y43" i="20"/>
  <c r="BC43" i="20"/>
  <c r="AC43" i="20"/>
  <c r="O43" i="20"/>
  <c r="AJ43" i="20"/>
  <c r="AS43" i="20"/>
  <c r="BE43" i="20"/>
  <c r="BX43" i="20"/>
  <c r="AX43" i="20"/>
  <c r="CX43" i="20"/>
  <c r="AZ43" i="20"/>
  <c r="AA43" i="20"/>
  <c r="BK43" i="20"/>
  <c r="BN43" i="20"/>
  <c r="CN43" i="20"/>
  <c r="CA43" i="20"/>
  <c r="CQ43" i="20"/>
  <c r="J43" i="20"/>
  <c r="L43" i="20"/>
  <c r="CO43" i="20"/>
  <c r="CC43" i="20"/>
  <c r="S43" i="20"/>
  <c r="N43" i="20"/>
  <c r="R43" i="20"/>
  <c r="BP43" i="20"/>
  <c r="BA43" i="20"/>
  <c r="CB43" i="20"/>
  <c r="AM43" i="20"/>
  <c r="U43" i="20"/>
  <c r="CD43" i="20"/>
  <c r="K43" i="20"/>
  <c r="BT43" i="20"/>
  <c r="CY43" i="20"/>
  <c r="CT43" i="20"/>
  <c r="BH43" i="20"/>
  <c r="BJ43" i="20"/>
  <c r="AQ43" i="20"/>
  <c r="DA43" i="20"/>
  <c r="BZ43" i="20"/>
  <c r="CI43" i="20"/>
  <c r="AY43" i="20"/>
  <c r="CH43" i="20"/>
  <c r="AP43" i="20"/>
  <c r="CK43" i="20"/>
  <c r="P43" i="20"/>
  <c r="AT43" i="20"/>
  <c r="AB43" i="20"/>
  <c r="DC43" i="20"/>
  <c r="CV43" i="20"/>
  <c r="AD43" i="20"/>
  <c r="BL43" i="20"/>
  <c r="AH43" i="20"/>
  <c r="AW43" i="20"/>
  <c r="CF43" i="20"/>
  <c r="BD43" i="20"/>
  <c r="CM43" i="20"/>
  <c r="AF43" i="20"/>
  <c r="BF43" i="20"/>
  <c r="Q43" i="20"/>
  <c r="CG43" i="20"/>
  <c r="CS43" i="20"/>
  <c r="BU43" i="20"/>
  <c r="M43" i="20"/>
  <c r="CW43" i="20"/>
  <c r="BI43" i="20"/>
  <c r="BY43" i="20"/>
  <c r="BR43" i="20"/>
  <c r="CE43" i="20"/>
  <c r="Z43" i="20"/>
  <c r="AK43" i="20"/>
  <c r="AI43" i="20"/>
  <c r="AV43" i="20"/>
  <c r="DB43" i="20"/>
  <c r="AG43" i="20"/>
  <c r="T43" i="20"/>
  <c r="BO43" i="20"/>
  <c r="X43" i="20"/>
  <c r="V43" i="20"/>
  <c r="CZ43" i="20"/>
  <c r="CJ43" i="20"/>
  <c r="AE43" i="20"/>
  <c r="AO43" i="20"/>
  <c r="AN43" i="20"/>
  <c r="DF43" i="20"/>
  <c r="DG43" i="20"/>
  <c r="DE43" i="20"/>
  <c r="DD43" i="20"/>
  <c r="DK43" i="20"/>
  <c r="DI43" i="20"/>
  <c r="DJ43" i="20"/>
  <c r="DH43" i="20"/>
  <c r="B48" i="20"/>
  <c r="G25" i="15"/>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E43" i="20" l="1"/>
  <c r="F43" i="20" s="1"/>
  <c r="G45" i="20"/>
  <c r="D45" i="20"/>
  <c r="C46" i="20"/>
  <c r="H44" i="20"/>
  <c r="BF44" i="20"/>
  <c r="AG44" i="20"/>
  <c r="BS44" i="20"/>
  <c r="AQ44" i="20"/>
  <c r="AE44" i="20"/>
  <c r="AO44" i="20"/>
  <c r="BU44" i="20"/>
  <c r="CE44" i="20"/>
  <c r="V44" i="20"/>
  <c r="AP44" i="20"/>
  <c r="BH44" i="20"/>
  <c r="S44" i="20"/>
  <c r="AC44" i="20"/>
  <c r="BI44" i="20"/>
  <c r="R44" i="20"/>
  <c r="CP44" i="20"/>
  <c r="T44" i="20"/>
  <c r="Z44" i="20"/>
  <c r="CK44" i="20"/>
  <c r="AZ44" i="20"/>
  <c r="CS44" i="20"/>
  <c r="X44" i="20"/>
  <c r="BG44" i="20"/>
  <c r="BZ44" i="20"/>
  <c r="CR44" i="20"/>
  <c r="CB44" i="20"/>
  <c r="BV44" i="20"/>
  <c r="BJ44" i="20"/>
  <c r="BL44" i="20"/>
  <c r="CA44" i="20"/>
  <c r="M44" i="20"/>
  <c r="AK44" i="20"/>
  <c r="CZ44" i="20"/>
  <c r="CF44" i="20"/>
  <c r="CC44" i="20"/>
  <c r="CD44" i="20"/>
  <c r="U44" i="20"/>
  <c r="AW44" i="20"/>
  <c r="BM44" i="20"/>
  <c r="J44" i="20"/>
  <c r="AF44" i="20"/>
  <c r="BN44" i="20"/>
  <c r="CX44" i="20"/>
  <c r="Y44" i="20"/>
  <c r="AV44" i="20"/>
  <c r="CH44" i="20"/>
  <c r="BX44" i="20"/>
  <c r="AJ44" i="20"/>
  <c r="AX44" i="20"/>
  <c r="BA44" i="20"/>
  <c r="N44" i="20"/>
  <c r="BK44" i="20"/>
  <c r="CG44" i="20"/>
  <c r="CI44" i="20"/>
  <c r="CY44" i="20"/>
  <c r="P44" i="20"/>
  <c r="AL44" i="20"/>
  <c r="CJ44" i="20"/>
  <c r="Q44" i="20"/>
  <c r="CM44" i="20"/>
  <c r="BP44" i="20"/>
  <c r="BB44" i="20"/>
  <c r="AB44" i="20"/>
  <c r="AT44" i="20"/>
  <c r="CV44" i="20"/>
  <c r="DA44" i="20"/>
  <c r="W44" i="20"/>
  <c r="BC44" i="20"/>
  <c r="BW44" i="20"/>
  <c r="AI44" i="20"/>
  <c r="CL44" i="20"/>
  <c r="DB44" i="20"/>
  <c r="DC44" i="20"/>
  <c r="L44" i="20"/>
  <c r="AR44" i="20"/>
  <c r="BQ44" i="20"/>
  <c r="AM44" i="20"/>
  <c r="BD44" i="20"/>
  <c r="AD44" i="20"/>
  <c r="AS44" i="20"/>
  <c r="AA44" i="20"/>
  <c r="BT44" i="20"/>
  <c r="CN44" i="20"/>
  <c r="CT44" i="20"/>
  <c r="I44" i="20"/>
  <c r="CO44" i="20"/>
  <c r="CW44" i="20"/>
  <c r="K44" i="20"/>
  <c r="O44" i="20"/>
  <c r="AU44" i="20"/>
  <c r="BR44" i="20"/>
  <c r="BO44" i="20"/>
  <c r="BE44" i="20"/>
  <c r="AY44" i="20"/>
  <c r="AH44" i="20"/>
  <c r="CQ44" i="20"/>
  <c r="CU44" i="20"/>
  <c r="AN44" i="20"/>
  <c r="BY44" i="20"/>
  <c r="DJ44" i="20"/>
  <c r="DH44" i="20"/>
  <c r="DG44" i="20"/>
  <c r="DK44" i="20"/>
  <c r="DF44" i="20"/>
  <c r="DI44" i="20"/>
  <c r="DE44" i="20"/>
  <c r="DD44" i="20"/>
  <c r="B49" i="20"/>
  <c r="D40" i="16"/>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E44" i="20" l="1"/>
  <c r="F44" i="20" s="1"/>
  <c r="G46" i="20"/>
  <c r="D46" i="20"/>
  <c r="C47" i="20"/>
  <c r="AI45" i="20"/>
  <c r="BB45" i="20"/>
  <c r="CZ45" i="20"/>
  <c r="AY45" i="20"/>
  <c r="CF45" i="20"/>
  <c r="BI45" i="20"/>
  <c r="BZ45" i="20"/>
  <c r="AA45" i="20"/>
  <c r="AD45" i="20"/>
  <c r="BC45" i="20"/>
  <c r="DB45" i="20"/>
  <c r="DA45" i="20"/>
  <c r="BP45" i="20"/>
  <c r="BO45" i="20"/>
  <c r="AX45" i="20"/>
  <c r="AB45" i="20"/>
  <c r="CH45" i="20"/>
  <c r="CK45" i="20"/>
  <c r="AR45" i="20"/>
  <c r="W45" i="20"/>
  <c r="AN45" i="20"/>
  <c r="K45" i="20"/>
  <c r="X45" i="20"/>
  <c r="AF45" i="20"/>
  <c r="CX45" i="20"/>
  <c r="BS45" i="20"/>
  <c r="AO45" i="20"/>
  <c r="BM45" i="20"/>
  <c r="BU45" i="20"/>
  <c r="AH45" i="20"/>
  <c r="I45" i="20"/>
  <c r="CN45" i="20"/>
  <c r="BD45" i="20"/>
  <c r="AP45" i="20"/>
  <c r="M45" i="20"/>
  <c r="S45" i="20"/>
  <c r="CJ45" i="20"/>
  <c r="CT45" i="20"/>
  <c r="CW45" i="20"/>
  <c r="CQ45" i="20"/>
  <c r="CG45" i="20"/>
  <c r="CL45" i="20"/>
  <c r="CC45" i="20"/>
  <c r="CU45" i="20"/>
  <c r="CS45" i="20"/>
  <c r="AU45" i="20"/>
  <c r="CV45" i="20"/>
  <c r="Q45" i="20"/>
  <c r="J45" i="20"/>
  <c r="AG45" i="20"/>
  <c r="AM45" i="20"/>
  <c r="AS45" i="20"/>
  <c r="AV45" i="20"/>
  <c r="N45" i="20"/>
  <c r="BL45" i="20"/>
  <c r="BF45" i="20"/>
  <c r="CP45" i="20"/>
  <c r="CM45" i="20"/>
  <c r="BT45" i="20"/>
  <c r="H45" i="20"/>
  <c r="V45" i="20"/>
  <c r="AW45" i="20"/>
  <c r="CR45" i="20"/>
  <c r="AQ45" i="20"/>
  <c r="BR45" i="20"/>
  <c r="R45" i="20"/>
  <c r="DC45" i="20"/>
  <c r="CE45" i="20"/>
  <c r="CB45" i="20"/>
  <c r="AK45" i="20"/>
  <c r="L45" i="20"/>
  <c r="CY45" i="20"/>
  <c r="BW45" i="20"/>
  <c r="AE45" i="20"/>
  <c r="AJ45" i="20"/>
  <c r="CO45" i="20"/>
  <c r="CA45" i="20"/>
  <c r="AT45" i="20"/>
  <c r="Y45" i="20"/>
  <c r="O45" i="20"/>
  <c r="BH45" i="20"/>
  <c r="BE45" i="20"/>
  <c r="U45" i="20"/>
  <c r="BG45" i="20"/>
  <c r="BJ45" i="20"/>
  <c r="BQ45" i="20"/>
  <c r="AL45" i="20"/>
  <c r="BV45" i="20"/>
  <c r="P45" i="20"/>
  <c r="AC45" i="20"/>
  <c r="Z45" i="20"/>
  <c r="BA45" i="20"/>
  <c r="BY45" i="20"/>
  <c r="BX45" i="20"/>
  <c r="CI45" i="20"/>
  <c r="BN45" i="20"/>
  <c r="CD45" i="20"/>
  <c r="BK45" i="20"/>
  <c r="AZ45" i="20"/>
  <c r="T45" i="20"/>
  <c r="DH45" i="20"/>
  <c r="DF45" i="20"/>
  <c r="DE45" i="20"/>
  <c r="DK45" i="20"/>
  <c r="DD45" i="20"/>
  <c r="DJ45" i="20"/>
  <c r="DG45" i="20"/>
  <c r="DI45" i="20"/>
  <c r="B50" i="20"/>
  <c r="G40" i="16"/>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E45" i="20" l="1"/>
  <c r="F45" i="20" s="1"/>
  <c r="G47" i="20"/>
  <c r="C48" i="20"/>
  <c r="D47" i="20"/>
  <c r="H46" i="20"/>
  <c r="BW46" i="20"/>
  <c r="AF46" i="20"/>
  <c r="S46" i="20"/>
  <c r="CW46" i="20"/>
  <c r="BD46" i="20"/>
  <c r="BF46" i="20"/>
  <c r="AE46" i="20"/>
  <c r="BT46" i="20"/>
  <c r="BI46" i="20"/>
  <c r="CA46" i="20"/>
  <c r="BJ46" i="20"/>
  <c r="CY46" i="20"/>
  <c r="CN46" i="20"/>
  <c r="AC46" i="20"/>
  <c r="BG46" i="20"/>
  <c r="CB46" i="20"/>
  <c r="T46" i="20"/>
  <c r="BY46" i="20"/>
  <c r="CR46" i="20"/>
  <c r="AJ46" i="20"/>
  <c r="CX46" i="20"/>
  <c r="U46" i="20"/>
  <c r="O46" i="20"/>
  <c r="BL46" i="20"/>
  <c r="AW46" i="20"/>
  <c r="BM46" i="20"/>
  <c r="I46" i="20"/>
  <c r="CD46" i="20"/>
  <c r="BQ46" i="20"/>
  <c r="BK46" i="20"/>
  <c r="P46" i="20"/>
  <c r="CF46" i="20"/>
  <c r="BZ46" i="20"/>
  <c r="CG46" i="20"/>
  <c r="CV46" i="20"/>
  <c r="DA46" i="20"/>
  <c r="V46" i="20"/>
  <c r="AV46" i="20"/>
  <c r="AI46" i="20"/>
  <c r="AY46" i="20"/>
  <c r="BO46" i="20"/>
  <c r="K46" i="20"/>
  <c r="BH46" i="20"/>
  <c r="BX46" i="20"/>
  <c r="AO46" i="20"/>
  <c r="BV46" i="20"/>
  <c r="BE46" i="20"/>
  <c r="BC46" i="20"/>
  <c r="CC46" i="20"/>
  <c r="CH46" i="20"/>
  <c r="BS46" i="20"/>
  <c r="R46" i="20"/>
  <c r="Y46" i="20"/>
  <c r="J46" i="20"/>
  <c r="AL46" i="20"/>
  <c r="BB46" i="20"/>
  <c r="CS46" i="20"/>
  <c r="N46" i="20"/>
  <c r="CQ46" i="20"/>
  <c r="BN46" i="20"/>
  <c r="CT46" i="20"/>
  <c r="AS46" i="20"/>
  <c r="AX46" i="20"/>
  <c r="DB46" i="20"/>
  <c r="X46" i="20"/>
  <c r="CP46" i="20"/>
  <c r="CK46" i="20"/>
  <c r="AN46" i="20"/>
  <c r="AG46" i="20"/>
  <c r="Z46" i="20"/>
  <c r="M46" i="20"/>
  <c r="AP46" i="20"/>
  <c r="CE46" i="20"/>
  <c r="BP46" i="20"/>
  <c r="AD46" i="20"/>
  <c r="AH46" i="20"/>
  <c r="BU46" i="20"/>
  <c r="CM46" i="20"/>
  <c r="W46" i="20"/>
  <c r="AU46" i="20"/>
  <c r="CU46" i="20"/>
  <c r="AQ46" i="20"/>
  <c r="AR46" i="20"/>
  <c r="CJ46" i="20"/>
  <c r="AB46" i="20"/>
  <c r="CL46" i="20"/>
  <c r="CZ46" i="20"/>
  <c r="AZ46" i="20"/>
  <c r="AA46" i="20"/>
  <c r="Q46" i="20"/>
  <c r="BR46" i="20"/>
  <c r="L46" i="20"/>
  <c r="BA46" i="20"/>
  <c r="AT46" i="20"/>
  <c r="AK46" i="20"/>
  <c r="DC46" i="20"/>
  <c r="CO46" i="20"/>
  <c r="CI46" i="20"/>
  <c r="AM46" i="20"/>
  <c r="DF46" i="20"/>
  <c r="DD46" i="20"/>
  <c r="DK46" i="20"/>
  <c r="DJ46" i="20"/>
  <c r="DI46" i="20"/>
  <c r="DH46" i="20"/>
  <c r="DG46" i="20"/>
  <c r="DE46" i="20"/>
  <c r="B51" i="20"/>
  <c r="G41" i="16"/>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E46" i="20" l="1"/>
  <c r="F46" i="20" s="1"/>
  <c r="G48" i="20"/>
  <c r="C49" i="20"/>
  <c r="D48" i="20"/>
  <c r="AI47" i="20"/>
  <c r="AG47" i="20"/>
  <c r="M47" i="20"/>
  <c r="AY47" i="20"/>
  <c r="BF47" i="20"/>
  <c r="BK47" i="20"/>
  <c r="BX47" i="20"/>
  <c r="BP47" i="20"/>
  <c r="CL47" i="20"/>
  <c r="BO47" i="20"/>
  <c r="U47" i="20"/>
  <c r="J47" i="20"/>
  <c r="CC47" i="20"/>
  <c r="AH47" i="20"/>
  <c r="V47" i="20"/>
  <c r="AN47" i="20"/>
  <c r="CD47" i="20"/>
  <c r="AE47" i="20"/>
  <c r="DC47" i="20"/>
  <c r="CU47" i="20"/>
  <c r="P47" i="20"/>
  <c r="BH47" i="20"/>
  <c r="K47" i="20"/>
  <c r="CR47" i="20"/>
  <c r="BB47" i="20"/>
  <c r="CG47" i="20"/>
  <c r="AL47" i="20"/>
  <c r="BR47" i="20"/>
  <c r="AJ47" i="20"/>
  <c r="Q47" i="20"/>
  <c r="CH47" i="20"/>
  <c r="BI47" i="20"/>
  <c r="AO47" i="20"/>
  <c r="BW47" i="20"/>
  <c r="CS47" i="20"/>
  <c r="CJ47" i="20"/>
  <c r="CB47" i="20"/>
  <c r="CO47" i="20"/>
  <c r="X47" i="20"/>
  <c r="CQ47" i="20"/>
  <c r="W47" i="20"/>
  <c r="AV47" i="20"/>
  <c r="BT47" i="20"/>
  <c r="BA47" i="20"/>
  <c r="AM47" i="20"/>
  <c r="AK47" i="20"/>
  <c r="AF47" i="20"/>
  <c r="BC47" i="20"/>
  <c r="BL47" i="20"/>
  <c r="AP47" i="20"/>
  <c r="AT47" i="20"/>
  <c r="CT47" i="20"/>
  <c r="AA47" i="20"/>
  <c r="CF47" i="20"/>
  <c r="BJ47" i="20"/>
  <c r="CE47" i="20"/>
  <c r="H47" i="20"/>
  <c r="CY47" i="20"/>
  <c r="Z47" i="20"/>
  <c r="BE47" i="20"/>
  <c r="O47" i="20"/>
  <c r="Y47" i="20"/>
  <c r="CK47" i="20"/>
  <c r="N47" i="20"/>
  <c r="BG47" i="20"/>
  <c r="CW47" i="20"/>
  <c r="BS47" i="20"/>
  <c r="AQ47" i="20"/>
  <c r="AS47" i="20"/>
  <c r="DB47" i="20"/>
  <c r="CV47" i="20"/>
  <c r="BQ47" i="20"/>
  <c r="CZ47" i="20"/>
  <c r="AB47" i="20"/>
  <c r="CA47" i="20"/>
  <c r="CM47" i="20"/>
  <c r="DA47" i="20"/>
  <c r="BZ47" i="20"/>
  <c r="AW47" i="20"/>
  <c r="AC47" i="20"/>
  <c r="AD47" i="20"/>
  <c r="BU47" i="20"/>
  <c r="BM47" i="20"/>
  <c r="S47" i="20"/>
  <c r="T47" i="20"/>
  <c r="CI47" i="20"/>
  <c r="I47" i="20"/>
  <c r="BY47" i="20"/>
  <c r="R47" i="20"/>
  <c r="AU47" i="20"/>
  <c r="AX47" i="20"/>
  <c r="AR47" i="20"/>
  <c r="CP47" i="20"/>
  <c r="BV47" i="20"/>
  <c r="BN47" i="20"/>
  <c r="CX47" i="20"/>
  <c r="L47" i="20"/>
  <c r="BD47" i="20"/>
  <c r="AZ47" i="20"/>
  <c r="CN47" i="20"/>
  <c r="DJ47" i="20"/>
  <c r="DI47" i="20"/>
  <c r="DK47" i="20"/>
  <c r="DF47" i="20"/>
  <c r="DH47" i="20"/>
  <c r="DG47" i="20"/>
  <c r="DE47" i="20"/>
  <c r="DD47" i="20"/>
  <c r="B52" i="20"/>
  <c r="G42" i="16"/>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E47" i="20" l="1"/>
  <c r="F47" i="20" s="1"/>
  <c r="G49" i="20"/>
  <c r="D49" i="20"/>
  <c r="C50" i="20"/>
  <c r="H48" i="20"/>
  <c r="CU48" i="20"/>
  <c r="CR48" i="20"/>
  <c r="CT48" i="20"/>
  <c r="AA48" i="20"/>
  <c r="AG48" i="20"/>
  <c r="BF48" i="20"/>
  <c r="BL48" i="20"/>
  <c r="BD48" i="20"/>
  <c r="AW48" i="20"/>
  <c r="BB48" i="20"/>
  <c r="CF48" i="20"/>
  <c r="CB48" i="20"/>
  <c r="BI48" i="20"/>
  <c r="CC48" i="20"/>
  <c r="R48" i="20"/>
  <c r="CV48" i="20"/>
  <c r="I48" i="20"/>
  <c r="BQ48" i="20"/>
  <c r="AB48" i="20"/>
  <c r="AI48" i="20"/>
  <c r="AC48" i="20"/>
  <c r="BM48" i="20"/>
  <c r="AK48" i="20"/>
  <c r="CM48" i="20"/>
  <c r="BV48" i="20"/>
  <c r="CN48" i="20"/>
  <c r="BN48" i="20"/>
  <c r="CH48" i="20"/>
  <c r="BY48" i="20"/>
  <c r="BZ48" i="20"/>
  <c r="CD48" i="20"/>
  <c r="CY48" i="20"/>
  <c r="K48" i="20"/>
  <c r="AL48" i="20"/>
  <c r="AE48" i="20"/>
  <c r="AJ48" i="20"/>
  <c r="CO48" i="20"/>
  <c r="BO48" i="20"/>
  <c r="AF48" i="20"/>
  <c r="CQ48" i="20"/>
  <c r="DA48" i="20"/>
  <c r="BR48" i="20"/>
  <c r="BX48" i="20"/>
  <c r="P48" i="20"/>
  <c r="AO48" i="20"/>
  <c r="BS48" i="20"/>
  <c r="BA48" i="20"/>
  <c r="Z48" i="20"/>
  <c r="L48" i="20"/>
  <c r="CX48" i="20"/>
  <c r="AP48" i="20"/>
  <c r="AM48" i="20"/>
  <c r="BJ48" i="20"/>
  <c r="BP48" i="20"/>
  <c r="CI48" i="20"/>
  <c r="DC48" i="20"/>
  <c r="J48" i="20"/>
  <c r="CK48" i="20"/>
  <c r="AV48" i="20"/>
  <c r="W48" i="20"/>
  <c r="AU48" i="20"/>
  <c r="V48" i="20"/>
  <c r="CL48" i="20"/>
  <c r="O48" i="20"/>
  <c r="T48" i="20"/>
  <c r="M48" i="20"/>
  <c r="AN48" i="20"/>
  <c r="AR48" i="20"/>
  <c r="U48" i="20"/>
  <c r="CA48" i="20"/>
  <c r="CG48" i="20"/>
  <c r="CW48" i="20"/>
  <c r="AX48" i="20"/>
  <c r="BG48" i="20"/>
  <c r="N48" i="20"/>
  <c r="CE48" i="20"/>
  <c r="AD48" i="20"/>
  <c r="Q48" i="20"/>
  <c r="X48" i="20"/>
  <c r="AT48" i="20"/>
  <c r="AQ48" i="20"/>
  <c r="BH48" i="20"/>
  <c r="BU48" i="20"/>
  <c r="AS48" i="20"/>
  <c r="BW48" i="20"/>
  <c r="CJ48" i="20"/>
  <c r="BT48" i="20"/>
  <c r="CS48" i="20"/>
  <c r="CP48" i="20"/>
  <c r="AH48" i="20"/>
  <c r="Y48" i="20"/>
  <c r="S48" i="20"/>
  <c r="DB48" i="20"/>
  <c r="BK48" i="20"/>
  <c r="AZ48" i="20"/>
  <c r="BE48" i="20"/>
  <c r="CZ48" i="20"/>
  <c r="BC48" i="20"/>
  <c r="AY48" i="20"/>
  <c r="DD48" i="20"/>
  <c r="DH48" i="20"/>
  <c r="DK48" i="20"/>
  <c r="DI48" i="20"/>
  <c r="DF48" i="20"/>
  <c r="DE48" i="20"/>
  <c r="DJ48" i="20"/>
  <c r="DG48" i="20"/>
  <c r="B53" i="20"/>
  <c r="G43" i="16"/>
  <c r="F44" i="16"/>
  <c r="D44" i="16"/>
  <c r="E44" i="16" s="1"/>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E48" i="20" l="1"/>
  <c r="F48" i="20" s="1"/>
  <c r="G50" i="20"/>
  <c r="C51" i="20"/>
  <c r="D50" i="20"/>
  <c r="H49" i="20"/>
  <c r="AA49" i="20"/>
  <c r="BM49" i="20"/>
  <c r="BD49" i="20"/>
  <c r="AJ49" i="20"/>
  <c r="CE49" i="20"/>
  <c r="BK49" i="20"/>
  <c r="CY49" i="20"/>
  <c r="AZ49" i="20"/>
  <c r="V49" i="20"/>
  <c r="CS49" i="20"/>
  <c r="S49" i="20"/>
  <c r="L49" i="20"/>
  <c r="X49" i="20"/>
  <c r="M49" i="20"/>
  <c r="P49" i="20"/>
  <c r="BU49" i="20"/>
  <c r="AG49" i="20"/>
  <c r="DB49" i="20"/>
  <c r="AD49" i="20"/>
  <c r="AB49" i="20"/>
  <c r="BS49" i="20"/>
  <c r="CV49" i="20"/>
  <c r="CT49" i="20"/>
  <c r="BL49" i="20"/>
  <c r="AF49" i="20"/>
  <c r="U49" i="20"/>
  <c r="AI49" i="20"/>
  <c r="BH49" i="20"/>
  <c r="AH49" i="20"/>
  <c r="N49" i="20"/>
  <c r="AU49" i="20"/>
  <c r="DC49" i="20"/>
  <c r="CP49" i="20"/>
  <c r="BE49" i="20"/>
  <c r="AQ49" i="20"/>
  <c r="CN49" i="20"/>
  <c r="CH49" i="20"/>
  <c r="BQ49" i="20"/>
  <c r="J49" i="20"/>
  <c r="BN49" i="20"/>
  <c r="AW49" i="20"/>
  <c r="CG49" i="20"/>
  <c r="AO49" i="20"/>
  <c r="AC49" i="20"/>
  <c r="AV49" i="20"/>
  <c r="AT49" i="20"/>
  <c r="AK49" i="20"/>
  <c r="I49" i="20"/>
  <c r="W49" i="20"/>
  <c r="CM49" i="20"/>
  <c r="Z49" i="20"/>
  <c r="BY49" i="20"/>
  <c r="CQ49" i="20"/>
  <c r="T49" i="20"/>
  <c r="BF49" i="20"/>
  <c r="BI49" i="20"/>
  <c r="CU49" i="20"/>
  <c r="AX49" i="20"/>
  <c r="Q49" i="20"/>
  <c r="BO49" i="20"/>
  <c r="AS49" i="20"/>
  <c r="BW49" i="20"/>
  <c r="CW49" i="20"/>
  <c r="CO49" i="20"/>
  <c r="BP49" i="20"/>
  <c r="BG49" i="20"/>
  <c r="BR49" i="20"/>
  <c r="BJ49" i="20"/>
  <c r="CF49" i="20"/>
  <c r="BT49" i="20"/>
  <c r="AL49" i="20"/>
  <c r="BX49" i="20"/>
  <c r="AY49" i="20"/>
  <c r="CC49" i="20"/>
  <c r="CD49" i="20"/>
  <c r="O49" i="20"/>
  <c r="BZ49" i="20"/>
  <c r="CZ49" i="20"/>
  <c r="CJ49" i="20"/>
  <c r="CX49" i="20"/>
  <c r="AN49" i="20"/>
  <c r="Y49" i="20"/>
  <c r="AP49" i="20"/>
  <c r="CK49" i="20"/>
  <c r="BA49" i="20"/>
  <c r="CI49" i="20"/>
  <c r="AM49" i="20"/>
  <c r="AE49" i="20"/>
  <c r="BB49" i="20"/>
  <c r="AR49" i="20"/>
  <c r="CR49" i="20"/>
  <c r="BV49" i="20"/>
  <c r="CA49" i="20"/>
  <c r="K49" i="20"/>
  <c r="CL49" i="20"/>
  <c r="R49" i="20"/>
  <c r="BC49" i="20"/>
  <c r="CB49" i="20"/>
  <c r="DA49" i="20"/>
  <c r="DK49" i="20"/>
  <c r="DJ49" i="20"/>
  <c r="DI49" i="20"/>
  <c r="DG49" i="20"/>
  <c r="DH49" i="20"/>
  <c r="DF49" i="20"/>
  <c r="DE49" i="20"/>
  <c r="DD49" i="20"/>
  <c r="B54" i="20"/>
  <c r="G44" i="16"/>
  <c r="F45" i="16"/>
  <c r="D45" i="16"/>
  <c r="E45" i="16" s="1"/>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E49" i="20" l="1"/>
  <c r="F49" i="20" s="1"/>
  <c r="G51" i="20"/>
  <c r="C52" i="20"/>
  <c r="D51" i="20"/>
  <c r="H50" i="20"/>
  <c r="AH50" i="20"/>
  <c r="AU50" i="20"/>
  <c r="BI50" i="20"/>
  <c r="CM50" i="20"/>
  <c r="BZ50" i="20"/>
  <c r="CY50" i="20"/>
  <c r="CB50" i="20"/>
  <c r="T50" i="20"/>
  <c r="CP50" i="20"/>
  <c r="BR50" i="20"/>
  <c r="Y50" i="20"/>
  <c r="CQ50" i="20"/>
  <c r="CV50" i="20"/>
  <c r="BU50" i="20"/>
  <c r="X50" i="20"/>
  <c r="AA50" i="20"/>
  <c r="AN50" i="20"/>
  <c r="AV50" i="20"/>
  <c r="BD50" i="20"/>
  <c r="BJ50" i="20"/>
  <c r="BH50" i="20"/>
  <c r="CO50" i="20"/>
  <c r="BT50" i="20"/>
  <c r="L50" i="20"/>
  <c r="CC50" i="20"/>
  <c r="V50" i="20"/>
  <c r="CH50" i="20"/>
  <c r="AY50" i="20"/>
  <c r="CT50" i="20"/>
  <c r="BB50" i="20"/>
  <c r="BY50" i="20"/>
  <c r="AQ50" i="20"/>
  <c r="CZ50" i="20"/>
  <c r="K50" i="20"/>
  <c r="S50" i="20"/>
  <c r="BK50" i="20"/>
  <c r="AP50" i="20"/>
  <c r="AF50" i="20"/>
  <c r="CU50" i="20"/>
  <c r="BQ50" i="20"/>
  <c r="I50" i="20"/>
  <c r="CW50" i="20"/>
  <c r="M50" i="20"/>
  <c r="AL50" i="20"/>
  <c r="CD50" i="20"/>
  <c r="Q50" i="20"/>
  <c r="U50" i="20"/>
  <c r="P50" i="20"/>
  <c r="AT50" i="20"/>
  <c r="BO50" i="20"/>
  <c r="BW50" i="20"/>
  <c r="CE50" i="20"/>
  <c r="BM50" i="20"/>
  <c r="BE50" i="20"/>
  <c r="BG50" i="20"/>
  <c r="BC50" i="20"/>
  <c r="CS50" i="20"/>
  <c r="CI50" i="20"/>
  <c r="Z50" i="20"/>
  <c r="AM50" i="20"/>
  <c r="BX50" i="20"/>
  <c r="O50" i="20"/>
  <c r="CX50" i="20"/>
  <c r="AJ50" i="20"/>
  <c r="AR50" i="20"/>
  <c r="AZ50" i="20"/>
  <c r="CA50" i="20"/>
  <c r="BS50" i="20"/>
  <c r="CN50" i="20"/>
  <c r="CG50" i="20"/>
  <c r="AW50" i="20"/>
  <c r="N50" i="20"/>
  <c r="BN50" i="20"/>
  <c r="DA50" i="20"/>
  <c r="BA50" i="20"/>
  <c r="AD50" i="20"/>
  <c r="DB50" i="20"/>
  <c r="AK50" i="20"/>
  <c r="DC50" i="20"/>
  <c r="AG50" i="20"/>
  <c r="CL50" i="20"/>
  <c r="R50" i="20"/>
  <c r="AE50" i="20"/>
  <c r="AS50" i="20"/>
  <c r="BL50" i="20"/>
  <c r="BV50" i="20"/>
  <c r="W50" i="20"/>
  <c r="CK50" i="20"/>
  <c r="AO50" i="20"/>
  <c r="CR50" i="20"/>
  <c r="AI50" i="20"/>
  <c r="J50" i="20"/>
  <c r="CF50" i="20"/>
  <c r="BF50" i="20"/>
  <c r="AX50" i="20"/>
  <c r="AC50" i="20"/>
  <c r="CJ50" i="20"/>
  <c r="AB50" i="20"/>
  <c r="BP50" i="20"/>
  <c r="DF50" i="20"/>
  <c r="DD50" i="20"/>
  <c r="DK50" i="20"/>
  <c r="DH50" i="20"/>
  <c r="DJ50" i="20"/>
  <c r="DG50" i="20"/>
  <c r="DE50" i="20"/>
  <c r="DI50" i="20"/>
  <c r="B55" i="20"/>
  <c r="F46" i="16"/>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E50" i="20" l="1"/>
  <c r="F50" i="20" s="1"/>
  <c r="G52" i="20"/>
  <c r="C53" i="20"/>
  <c r="D52" i="20"/>
  <c r="H51" i="20"/>
  <c r="BY51" i="20"/>
  <c r="AI51" i="20"/>
  <c r="AT51" i="20"/>
  <c r="N51" i="20"/>
  <c r="AV51" i="20"/>
  <c r="BI51" i="20"/>
  <c r="CH51" i="20"/>
  <c r="X51" i="20"/>
  <c r="AK51" i="20"/>
  <c r="AW51" i="20"/>
  <c r="R51" i="20"/>
  <c r="DC51" i="20"/>
  <c r="BZ51" i="20"/>
  <c r="CU51" i="20"/>
  <c r="AU51" i="20"/>
  <c r="P51" i="20"/>
  <c r="Y51" i="20"/>
  <c r="AZ51" i="20"/>
  <c r="BL51" i="20"/>
  <c r="CK51" i="20"/>
  <c r="BA51" i="20"/>
  <c r="AM51" i="20"/>
  <c r="O51" i="20"/>
  <c r="BC51" i="20"/>
  <c r="CJ51" i="20"/>
  <c r="AD51" i="20"/>
  <c r="W51" i="20"/>
  <c r="AL51" i="20"/>
  <c r="AB51" i="20"/>
  <c r="K51" i="20"/>
  <c r="AE51" i="20"/>
  <c r="CI51" i="20"/>
  <c r="CB51" i="20"/>
  <c r="CV51" i="20"/>
  <c r="J51" i="20"/>
  <c r="Q51" i="20"/>
  <c r="BM51" i="20"/>
  <c r="CN51" i="20"/>
  <c r="AC51" i="20"/>
  <c r="AO51" i="20"/>
  <c r="BB51" i="20"/>
  <c r="BP51" i="20"/>
  <c r="CT51" i="20"/>
  <c r="V51" i="20"/>
  <c r="S51" i="20"/>
  <c r="CX51" i="20"/>
  <c r="BH51" i="20"/>
  <c r="BT51" i="20"/>
  <c r="CS51" i="20"/>
  <c r="U51" i="20"/>
  <c r="BJ51" i="20"/>
  <c r="CZ51" i="20"/>
  <c r="BK51" i="20"/>
  <c r="AX51" i="20"/>
  <c r="CC51" i="20"/>
  <c r="CW51" i="20"/>
  <c r="BV51" i="20"/>
  <c r="AF51" i="20"/>
  <c r="AR51" i="20"/>
  <c r="BD51" i="20"/>
  <c r="BQ51" i="20"/>
  <c r="CP51" i="20"/>
  <c r="AS51" i="20"/>
  <c r="BE51" i="20"/>
  <c r="CO51" i="20"/>
  <c r="AJ51" i="20"/>
  <c r="CR51" i="20"/>
  <c r="AQ51" i="20"/>
  <c r="AG51" i="20"/>
  <c r="CG51" i="20"/>
  <c r="DB51" i="20"/>
  <c r="CE51" i="20"/>
  <c r="I51" i="20"/>
  <c r="BS51" i="20"/>
  <c r="BU51" i="20"/>
  <c r="CY51" i="20"/>
  <c r="DA51" i="20"/>
  <c r="L51" i="20"/>
  <c r="Z51" i="20"/>
  <c r="AH51" i="20"/>
  <c r="AP51" i="20"/>
  <c r="BF51" i="20"/>
  <c r="CD51" i="20"/>
  <c r="CL51" i="20"/>
  <c r="CQ51" i="20"/>
  <c r="BR51" i="20"/>
  <c r="BX51" i="20"/>
  <c r="BN51" i="20"/>
  <c r="T51" i="20"/>
  <c r="M51" i="20"/>
  <c r="AA51" i="20"/>
  <c r="AY51" i="20"/>
  <c r="BG51" i="20"/>
  <c r="BO51" i="20"/>
  <c r="BW51" i="20"/>
  <c r="CM51" i="20"/>
  <c r="AN51" i="20"/>
  <c r="CF51" i="20"/>
  <c r="CA51" i="20"/>
  <c r="DJ51" i="20"/>
  <c r="DD51" i="20"/>
  <c r="DI51" i="20"/>
  <c r="DH51" i="20"/>
  <c r="DK51" i="20"/>
  <c r="DF51" i="20"/>
  <c r="DE51" i="20"/>
  <c r="DG51" i="20"/>
  <c r="B56" i="20"/>
  <c r="G46" i="16"/>
  <c r="F47" i="16"/>
  <c r="D47" i="16"/>
  <c r="E47" i="16" s="1"/>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E51" i="20" l="1"/>
  <c r="F51" i="20" s="1"/>
  <c r="G53" i="20"/>
  <c r="C54" i="20"/>
  <c r="D53" i="20"/>
  <c r="H52" i="20"/>
  <c r="AG52" i="20"/>
  <c r="P52" i="20"/>
  <c r="CK52" i="20"/>
  <c r="BX52" i="20"/>
  <c r="BS52" i="20"/>
  <c r="BA52" i="20"/>
  <c r="DB52" i="20"/>
  <c r="K52" i="20"/>
  <c r="CB52" i="20"/>
  <c r="AD52" i="20"/>
  <c r="AK52" i="20"/>
  <c r="CL52" i="20"/>
  <c r="Q52" i="20"/>
  <c r="R52" i="20"/>
  <c r="DC52" i="20"/>
  <c r="CM52" i="20"/>
  <c r="DA52" i="20"/>
  <c r="CT52" i="20"/>
  <c r="O52" i="20"/>
  <c r="BD52" i="20"/>
  <c r="CA52" i="20"/>
  <c r="AL52" i="20"/>
  <c r="N52" i="20"/>
  <c r="AE52" i="20"/>
  <c r="AX52" i="20"/>
  <c r="CY52" i="20"/>
  <c r="CG52" i="20"/>
  <c r="BC52" i="20"/>
  <c r="AW52" i="20"/>
  <c r="L52" i="20"/>
  <c r="CQ52" i="20"/>
  <c r="CN52" i="20"/>
  <c r="BU52" i="20"/>
  <c r="AF52" i="20"/>
  <c r="T52" i="20"/>
  <c r="BM52" i="20"/>
  <c r="BR52" i="20"/>
  <c r="CX52" i="20"/>
  <c r="BZ52" i="20"/>
  <c r="AS52" i="20"/>
  <c r="AB52" i="20"/>
  <c r="I52" i="20"/>
  <c r="CI52" i="20"/>
  <c r="BQ52" i="20"/>
  <c r="J52" i="20"/>
  <c r="AM52" i="20"/>
  <c r="U52" i="20"/>
  <c r="AJ52" i="20"/>
  <c r="S52" i="20"/>
  <c r="BY52" i="20"/>
  <c r="CC52" i="20"/>
  <c r="Y52" i="20"/>
  <c r="AV52" i="20"/>
  <c r="AQ52" i="20"/>
  <c r="CD52" i="20"/>
  <c r="CP52" i="20"/>
  <c r="AA52" i="20"/>
  <c r="AU52" i="20"/>
  <c r="AT52" i="20"/>
  <c r="AO52" i="20"/>
  <c r="BH52" i="20"/>
  <c r="AC52" i="20"/>
  <c r="CS52" i="20"/>
  <c r="CJ52" i="20"/>
  <c r="CF52" i="20"/>
  <c r="BV52" i="20"/>
  <c r="V52" i="20"/>
  <c r="W52" i="20"/>
  <c r="BJ52" i="20"/>
  <c r="AY52" i="20"/>
  <c r="AI52" i="20"/>
  <c r="BK52" i="20"/>
  <c r="AN52" i="20"/>
  <c r="CV52" i="20"/>
  <c r="AZ52" i="20"/>
  <c r="CE52" i="20"/>
  <c r="BL52" i="20"/>
  <c r="BW52" i="20"/>
  <c r="CR52" i="20"/>
  <c r="CO52" i="20"/>
  <c r="BB52" i="20"/>
  <c r="CH52" i="20"/>
  <c r="BI52" i="20"/>
  <c r="AR52" i="20"/>
  <c r="BF52" i="20"/>
  <c r="M52" i="20"/>
  <c r="CU52" i="20"/>
  <c r="BO52" i="20"/>
  <c r="BE52" i="20"/>
  <c r="X52" i="20"/>
  <c r="CZ52" i="20"/>
  <c r="Z52" i="20"/>
  <c r="BG52" i="20"/>
  <c r="BP52" i="20"/>
  <c r="AP52" i="20"/>
  <c r="BT52" i="20"/>
  <c r="CW52" i="20"/>
  <c r="BN52" i="20"/>
  <c r="AH52" i="20"/>
  <c r="DI52" i="20"/>
  <c r="DH52" i="20"/>
  <c r="DG52" i="20"/>
  <c r="DK52" i="20"/>
  <c r="DF52" i="20"/>
  <c r="DD52" i="20"/>
  <c r="DE52" i="20"/>
  <c r="DJ52" i="20"/>
  <c r="B57" i="20"/>
  <c r="G47" i="16"/>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E52" i="20" l="1"/>
  <c r="F52" i="20" s="1"/>
  <c r="G54" i="20"/>
  <c r="C55" i="20"/>
  <c r="D54" i="20"/>
  <c r="DB53" i="20"/>
  <c r="AA53" i="20"/>
  <c r="CZ53" i="20"/>
  <c r="AU53" i="20"/>
  <c r="AX53" i="20"/>
  <c r="CO53" i="20"/>
  <c r="BC53" i="20"/>
  <c r="AP53" i="20"/>
  <c r="CJ53" i="20"/>
  <c r="BK53" i="20"/>
  <c r="P53" i="20"/>
  <c r="CC53" i="20"/>
  <c r="CP53" i="20"/>
  <c r="BE53" i="20"/>
  <c r="AV53" i="20"/>
  <c r="CF53" i="20"/>
  <c r="AG53" i="20"/>
  <c r="DC53" i="20"/>
  <c r="CE53" i="20"/>
  <c r="CS53" i="20"/>
  <c r="CG53" i="20"/>
  <c r="BI53" i="20"/>
  <c r="AB53" i="20"/>
  <c r="BM53" i="20"/>
  <c r="BH53" i="20"/>
  <c r="AY53" i="20"/>
  <c r="BL53" i="20"/>
  <c r="BR53" i="20"/>
  <c r="AS53" i="20"/>
  <c r="T53" i="20"/>
  <c r="AQ53" i="20"/>
  <c r="AO53" i="20"/>
  <c r="CN53" i="20"/>
  <c r="AI53" i="20"/>
  <c r="AR53" i="20"/>
  <c r="CT53" i="20"/>
  <c r="AF53" i="20"/>
  <c r="AE53" i="20"/>
  <c r="AT53" i="20"/>
  <c r="M53" i="20"/>
  <c r="AZ53" i="20"/>
  <c r="Y53" i="20"/>
  <c r="CH53" i="20"/>
  <c r="CB53" i="20"/>
  <c r="L53" i="20"/>
  <c r="BB53" i="20"/>
  <c r="J53" i="20"/>
  <c r="K53" i="20"/>
  <c r="N53" i="20"/>
  <c r="AL53" i="20"/>
  <c r="BT53" i="20"/>
  <c r="U53" i="20"/>
  <c r="AM53" i="20"/>
  <c r="BN53" i="20"/>
  <c r="CR53" i="20"/>
  <c r="CA53" i="20"/>
  <c r="AJ53" i="20"/>
  <c r="BY53" i="20"/>
  <c r="AD53" i="20"/>
  <c r="CK53" i="20"/>
  <c r="AK53" i="20"/>
  <c r="DA53" i="20"/>
  <c r="O53" i="20"/>
  <c r="CW53" i="20"/>
  <c r="CX53" i="20"/>
  <c r="BJ53" i="20"/>
  <c r="H53" i="20"/>
  <c r="V53" i="20"/>
  <c r="CU53" i="20"/>
  <c r="CV53" i="20"/>
  <c r="CD53" i="20"/>
  <c r="AH53" i="20"/>
  <c r="I53" i="20"/>
  <c r="BW53" i="20"/>
  <c r="CY53" i="20"/>
  <c r="BF53" i="20"/>
  <c r="W53" i="20"/>
  <c r="BQ53" i="20"/>
  <c r="R53" i="20"/>
  <c r="BU53" i="20"/>
  <c r="CQ53" i="20"/>
  <c r="BX53" i="20"/>
  <c r="CI53" i="20"/>
  <c r="BV53" i="20"/>
  <c r="Q53" i="20"/>
  <c r="CL53" i="20"/>
  <c r="AW53" i="20"/>
  <c r="X53" i="20"/>
  <c r="Z53" i="20"/>
  <c r="AN53" i="20"/>
  <c r="BO53" i="20"/>
  <c r="BG53" i="20"/>
  <c r="AC53" i="20"/>
  <c r="BZ53" i="20"/>
  <c r="CM53" i="20"/>
  <c r="BA53" i="20"/>
  <c r="BS53" i="20"/>
  <c r="BP53" i="20"/>
  <c r="S53" i="20"/>
  <c r="BD53" i="20"/>
  <c r="DJ53" i="20"/>
  <c r="DI53" i="20"/>
  <c r="DF53" i="20"/>
  <c r="DH53" i="20"/>
  <c r="DD53" i="20"/>
  <c r="DE53" i="20"/>
  <c r="DG53" i="20"/>
  <c r="DK53" i="20"/>
  <c r="B58" i="20"/>
  <c r="G48" i="16"/>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E53" i="20" l="1"/>
  <c r="F53" i="20" s="1"/>
  <c r="G55" i="20"/>
  <c r="C56" i="20"/>
  <c r="D55" i="20"/>
  <c r="L54" i="20"/>
  <c r="CS54" i="20"/>
  <c r="AF54" i="20"/>
  <c r="CM54" i="20"/>
  <c r="AS54" i="20"/>
  <c r="CX54" i="20"/>
  <c r="AC54" i="20"/>
  <c r="AP54" i="20"/>
  <c r="CC54" i="20"/>
  <c r="AE54" i="20"/>
  <c r="CQ54" i="20"/>
  <c r="AN54" i="20"/>
  <c r="CF54" i="20"/>
  <c r="BJ54" i="20"/>
  <c r="BE54" i="20"/>
  <c r="BM54" i="20"/>
  <c r="AB54" i="20"/>
  <c r="AZ54" i="20"/>
  <c r="CV54" i="20"/>
  <c r="BY54" i="20"/>
  <c r="BX54" i="20"/>
  <c r="CU54" i="20"/>
  <c r="CR54" i="20"/>
  <c r="AR54" i="20"/>
  <c r="AW54" i="20"/>
  <c r="BQ54" i="20"/>
  <c r="CP54" i="20"/>
  <c r="AG54" i="20"/>
  <c r="BR54" i="20"/>
  <c r="AY54" i="20"/>
  <c r="BB54" i="20"/>
  <c r="AQ54" i="20"/>
  <c r="BD54" i="20"/>
  <c r="W54" i="20"/>
  <c r="M54" i="20"/>
  <c r="R54" i="20"/>
  <c r="AU54" i="20"/>
  <c r="AT54" i="20"/>
  <c r="CL54" i="20"/>
  <c r="O54" i="20"/>
  <c r="I54" i="20"/>
  <c r="BI54" i="20"/>
  <c r="BV54" i="20"/>
  <c r="CH54" i="20"/>
  <c r="DA54" i="20"/>
  <c r="J54" i="20"/>
  <c r="AK54" i="20"/>
  <c r="BW54" i="20"/>
  <c r="AJ54" i="20"/>
  <c r="CB54" i="20"/>
  <c r="AH54" i="20"/>
  <c r="AV54" i="20"/>
  <c r="BN54" i="20"/>
  <c r="DB54" i="20"/>
  <c r="AM54" i="20"/>
  <c r="V54" i="20"/>
  <c r="BH54" i="20"/>
  <c r="BP54" i="20"/>
  <c r="AL54" i="20"/>
  <c r="P54" i="20"/>
  <c r="Y54" i="20"/>
  <c r="CO54" i="20"/>
  <c r="CA54" i="20"/>
  <c r="CG54" i="20"/>
  <c r="BZ54" i="20"/>
  <c r="AX54" i="20"/>
  <c r="U54" i="20"/>
  <c r="CK54" i="20"/>
  <c r="AA54" i="20"/>
  <c r="DC54" i="20"/>
  <c r="CZ54" i="20"/>
  <c r="H54" i="20"/>
  <c r="S54" i="20"/>
  <c r="CW54" i="20"/>
  <c r="X54" i="20"/>
  <c r="BF54" i="20"/>
  <c r="BO54" i="20"/>
  <c r="CN54" i="20"/>
  <c r="BU54" i="20"/>
  <c r="Q54" i="20"/>
  <c r="BC54" i="20"/>
  <c r="BS54" i="20"/>
  <c r="CI54" i="20"/>
  <c r="CY54" i="20"/>
  <c r="CE54" i="20"/>
  <c r="AI54" i="20"/>
  <c r="AO54" i="20"/>
  <c r="K54" i="20"/>
  <c r="CD54" i="20"/>
  <c r="BK54" i="20"/>
  <c r="N54" i="20"/>
  <c r="AD54" i="20"/>
  <c r="BL54" i="20"/>
  <c r="BT54" i="20"/>
  <c r="CJ54" i="20"/>
  <c r="Z54" i="20"/>
  <c r="BG54" i="20"/>
  <c r="CT54" i="20"/>
  <c r="T54" i="20"/>
  <c r="BA54" i="20"/>
  <c r="DJ54" i="20"/>
  <c r="DD54" i="20"/>
  <c r="DK54" i="20"/>
  <c r="DE54" i="20"/>
  <c r="DG54" i="20"/>
  <c r="DI54" i="20"/>
  <c r="DH54" i="20"/>
  <c r="DF54" i="20"/>
  <c r="B59" i="20"/>
  <c r="G49" i="16"/>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E54" i="20" l="1"/>
  <c r="F54" i="20" s="1"/>
  <c r="G56" i="20"/>
  <c r="D56" i="20"/>
  <c r="C57" i="20"/>
  <c r="N55" i="20"/>
  <c r="CH55" i="20"/>
  <c r="AE55" i="20"/>
  <c r="CP55" i="20"/>
  <c r="AL55" i="20"/>
  <c r="BT55" i="20"/>
  <c r="AZ55" i="20"/>
  <c r="P55" i="20"/>
  <c r="AK55" i="20"/>
  <c r="AM55" i="20"/>
  <c r="CD55" i="20"/>
  <c r="Z55" i="20"/>
  <c r="BN55" i="20"/>
  <c r="CS55" i="20"/>
  <c r="BG55" i="20"/>
  <c r="DB55" i="20"/>
  <c r="DC55" i="20"/>
  <c r="BI55" i="20"/>
  <c r="CC55" i="20"/>
  <c r="U55" i="20"/>
  <c r="BJ55" i="20"/>
  <c r="CE55" i="20"/>
  <c r="BY55" i="20"/>
  <c r="BZ55" i="20"/>
  <c r="BS55" i="20"/>
  <c r="CQ55" i="20"/>
  <c r="AJ55" i="20"/>
  <c r="BC55" i="20"/>
  <c r="AI55" i="20"/>
  <c r="AC55" i="20"/>
  <c r="AP55" i="20"/>
  <c r="AO55" i="20"/>
  <c r="AX55" i="20"/>
  <c r="BA55" i="20"/>
  <c r="J55" i="20"/>
  <c r="BP55" i="20"/>
  <c r="BE55" i="20"/>
  <c r="BH55" i="20"/>
  <c r="CB55" i="20"/>
  <c r="BV55" i="20"/>
  <c r="CA55" i="20"/>
  <c r="BM55" i="20"/>
  <c r="BD55" i="20"/>
  <c r="CU55" i="20"/>
  <c r="AV55" i="20"/>
  <c r="CT55" i="20"/>
  <c r="CK55" i="20"/>
  <c r="AG55" i="20"/>
  <c r="R55" i="20"/>
  <c r="CM55" i="20"/>
  <c r="BK55" i="20"/>
  <c r="BQ55" i="20"/>
  <c r="CZ55" i="20"/>
  <c r="BX55" i="20"/>
  <c r="I55" i="20"/>
  <c r="BB55" i="20"/>
  <c r="CY55" i="20"/>
  <c r="CF55" i="20"/>
  <c r="DA55" i="20"/>
  <c r="T55" i="20"/>
  <c r="CR55" i="20"/>
  <c r="CW55" i="20"/>
  <c r="H55" i="20"/>
  <c r="AW55" i="20"/>
  <c r="K55" i="20"/>
  <c r="S55" i="20"/>
  <c r="BF55" i="20"/>
  <c r="CN55" i="20"/>
  <c r="CJ55" i="20"/>
  <c r="CI55" i="20"/>
  <c r="O55" i="20"/>
  <c r="W55" i="20"/>
  <c r="BL55" i="20"/>
  <c r="BR55" i="20"/>
  <c r="X55" i="20"/>
  <c r="AY55" i="20"/>
  <c r="BW55" i="20"/>
  <c r="AD55" i="20"/>
  <c r="AN55" i="20"/>
  <c r="Q55" i="20"/>
  <c r="CV55" i="20"/>
  <c r="AH55" i="20"/>
  <c r="AF55" i="20"/>
  <c r="Y55" i="20"/>
  <c r="CL55" i="20"/>
  <c r="M55" i="20"/>
  <c r="AB55" i="20"/>
  <c r="AQ55" i="20"/>
  <c r="V55" i="20"/>
  <c r="AT55" i="20"/>
  <c r="AU55" i="20"/>
  <c r="AA55" i="20"/>
  <c r="CO55" i="20"/>
  <c r="CX55" i="20"/>
  <c r="L55" i="20"/>
  <c r="CG55" i="20"/>
  <c r="AS55" i="20"/>
  <c r="BO55" i="20"/>
  <c r="AR55" i="20"/>
  <c r="BU55" i="20"/>
  <c r="DI55" i="20"/>
  <c r="DG55" i="20"/>
  <c r="DH55" i="20"/>
  <c r="DF55" i="20"/>
  <c r="DE55" i="20"/>
  <c r="DD55" i="20"/>
  <c r="DK55" i="20"/>
  <c r="DJ55" i="20"/>
  <c r="B60" i="20"/>
  <c r="G50" i="16"/>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7" i="20" l="1"/>
  <c r="D57" i="20"/>
  <c r="C58" i="20"/>
  <c r="E55" i="20"/>
  <c r="F55" i="20" s="1"/>
  <c r="H56" i="20"/>
  <c r="AM56" i="20"/>
  <c r="AS56" i="20"/>
  <c r="AX56" i="20"/>
  <c r="AB56" i="20"/>
  <c r="AJ56" i="20"/>
  <c r="AI56" i="20"/>
  <c r="DC56" i="20"/>
  <c r="BZ56" i="20"/>
  <c r="U56" i="20"/>
  <c r="AU56" i="20"/>
  <c r="CF56" i="20"/>
  <c r="Z56" i="20"/>
  <c r="CZ56" i="20"/>
  <c r="O56" i="20"/>
  <c r="CY56" i="20"/>
  <c r="AD56" i="20"/>
  <c r="S56" i="20"/>
  <c r="CI56" i="20"/>
  <c r="CX56" i="20"/>
  <c r="CU56" i="20"/>
  <c r="Q56" i="20"/>
  <c r="AN56" i="20"/>
  <c r="CG56" i="20"/>
  <c r="BG56" i="20"/>
  <c r="CL56" i="20"/>
  <c r="AH56" i="20"/>
  <c r="AE56" i="20"/>
  <c r="CM56" i="20"/>
  <c r="R56" i="20"/>
  <c r="BB56" i="20"/>
  <c r="CQ56" i="20"/>
  <c r="BI56" i="20"/>
  <c r="BY56" i="20"/>
  <c r="BX56" i="20"/>
  <c r="CA56" i="20"/>
  <c r="BM56" i="20"/>
  <c r="CR56" i="20"/>
  <c r="CE56" i="20"/>
  <c r="CK56" i="20"/>
  <c r="BL56" i="20"/>
  <c r="BQ56" i="20"/>
  <c r="J56" i="20"/>
  <c r="X56" i="20"/>
  <c r="AF56" i="20"/>
  <c r="P56" i="20"/>
  <c r="AK56" i="20"/>
  <c r="BP56" i="20"/>
  <c r="DA56" i="20"/>
  <c r="V56" i="20"/>
  <c r="AA56" i="20"/>
  <c r="DB56" i="20"/>
  <c r="AQ56" i="20"/>
  <c r="Y56" i="20"/>
  <c r="CW56" i="20"/>
  <c r="AP56" i="20"/>
  <c r="N56" i="20"/>
  <c r="I56" i="20"/>
  <c r="M56" i="20"/>
  <c r="AL56" i="20"/>
  <c r="K56" i="20"/>
  <c r="BS56" i="20"/>
  <c r="CS56" i="20"/>
  <c r="CD56" i="20"/>
  <c r="AW56" i="20"/>
  <c r="BE56" i="20"/>
  <c r="CC56" i="20"/>
  <c r="BT56" i="20"/>
  <c r="L56" i="20"/>
  <c r="AC56" i="20"/>
  <c r="AO56" i="20"/>
  <c r="BK56" i="20"/>
  <c r="BH56" i="20"/>
  <c r="BA56" i="20"/>
  <c r="BF56" i="20"/>
  <c r="AV56" i="20"/>
  <c r="CP56" i="20"/>
  <c r="BV56" i="20"/>
  <c r="W56" i="20"/>
  <c r="CV56" i="20"/>
  <c r="BC56" i="20"/>
  <c r="CO56" i="20"/>
  <c r="CJ56" i="20"/>
  <c r="BU56" i="20"/>
  <c r="AZ56" i="20"/>
  <c r="BD56" i="20"/>
  <c r="BJ56" i="20"/>
  <c r="BO56" i="20"/>
  <c r="CN56" i="20"/>
  <c r="T56" i="20"/>
  <c r="AT56" i="20"/>
  <c r="CB56" i="20"/>
  <c r="CH56" i="20"/>
  <c r="AG56" i="20"/>
  <c r="BW56" i="20"/>
  <c r="AR56" i="20"/>
  <c r="BR56" i="20"/>
  <c r="AY56" i="20"/>
  <c r="CT56" i="20"/>
  <c r="BN56" i="20"/>
  <c r="DK56" i="20"/>
  <c r="DH56" i="20"/>
  <c r="DI56" i="20"/>
  <c r="DF56" i="20"/>
  <c r="DG56" i="20"/>
  <c r="DE56" i="20"/>
  <c r="DJ56" i="20"/>
  <c r="DD56" i="20"/>
  <c r="B61" i="20"/>
  <c r="G51" i="16"/>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E56" i="20" l="1"/>
  <c r="F56" i="20" s="1"/>
  <c r="G58" i="20"/>
  <c r="C59" i="20"/>
  <c r="D58" i="20"/>
  <c r="H57" i="20"/>
  <c r="BX57" i="20"/>
  <c r="Y57" i="20"/>
  <c r="BY57" i="20"/>
  <c r="CS57" i="20"/>
  <c r="AH57" i="20"/>
  <c r="CV57" i="20"/>
  <c r="AY57" i="20"/>
  <c r="BV57" i="20"/>
  <c r="BM57" i="20"/>
  <c r="BJ57" i="20"/>
  <c r="W57" i="20"/>
  <c r="N57" i="20"/>
  <c r="CD57" i="20"/>
  <c r="AP57" i="20"/>
  <c r="CP57" i="20"/>
  <c r="BN57" i="20"/>
  <c r="AK57" i="20"/>
  <c r="BI57" i="20"/>
  <c r="L57" i="20"/>
  <c r="J57" i="20"/>
  <c r="AM57" i="20"/>
  <c r="V57" i="20"/>
  <c r="CY57" i="20"/>
  <c r="CK57" i="20"/>
  <c r="BZ57" i="20"/>
  <c r="BF57" i="20"/>
  <c r="AT57" i="20"/>
  <c r="BK57" i="20"/>
  <c r="I57" i="20"/>
  <c r="AR57" i="20"/>
  <c r="BH57" i="20"/>
  <c r="AF57" i="20"/>
  <c r="AC57" i="20"/>
  <c r="BU57" i="20"/>
  <c r="AU57" i="20"/>
  <c r="BW57" i="20"/>
  <c r="AA57" i="20"/>
  <c r="AE57" i="20"/>
  <c r="CZ57" i="20"/>
  <c r="CW57" i="20"/>
  <c r="BL57" i="20"/>
  <c r="K57" i="20"/>
  <c r="CU57" i="20"/>
  <c r="BR57" i="20"/>
  <c r="M57" i="20"/>
  <c r="CH57" i="20"/>
  <c r="CI57" i="20"/>
  <c r="AX57" i="20"/>
  <c r="CT57" i="20"/>
  <c r="AB57" i="20"/>
  <c r="P57" i="20"/>
  <c r="BQ57" i="20"/>
  <c r="BO57" i="20"/>
  <c r="S57" i="20"/>
  <c r="AS57" i="20"/>
  <c r="CR57" i="20"/>
  <c r="CQ57" i="20"/>
  <c r="CE57" i="20"/>
  <c r="CC57" i="20"/>
  <c r="U57" i="20"/>
  <c r="DA57" i="20"/>
  <c r="BP57" i="20"/>
  <c r="AJ57" i="20"/>
  <c r="BD57" i="20"/>
  <c r="CO57" i="20"/>
  <c r="T57" i="20"/>
  <c r="AI57" i="20"/>
  <c r="CN57" i="20"/>
  <c r="CB57" i="20"/>
  <c r="BA57" i="20"/>
  <c r="BB57" i="20"/>
  <c r="CG57" i="20"/>
  <c r="CA57" i="20"/>
  <c r="BE57" i="20"/>
  <c r="BG57" i="20"/>
  <c r="BS57" i="20"/>
  <c r="DC57" i="20"/>
  <c r="AG57" i="20"/>
  <c r="DB57" i="20"/>
  <c r="Q57" i="20"/>
  <c r="BC57" i="20"/>
  <c r="CF57" i="20"/>
  <c r="AL57" i="20"/>
  <c r="AQ57" i="20"/>
  <c r="AO57" i="20"/>
  <c r="O57" i="20"/>
  <c r="X57" i="20"/>
  <c r="CM57" i="20"/>
  <c r="AV57" i="20"/>
  <c r="R57" i="20"/>
  <c r="AN57" i="20"/>
  <c r="AD57" i="20"/>
  <c r="CX57" i="20"/>
  <c r="CJ57" i="20"/>
  <c r="Z57" i="20"/>
  <c r="BT57" i="20"/>
  <c r="AW57" i="20"/>
  <c r="AZ57" i="20"/>
  <c r="CL57" i="20"/>
  <c r="DK57" i="20"/>
  <c r="DG57" i="20"/>
  <c r="DJ57" i="20"/>
  <c r="DI57" i="20"/>
  <c r="DF57" i="20"/>
  <c r="DH57" i="20"/>
  <c r="DD57" i="20"/>
  <c r="DE57" i="20"/>
  <c r="B62" i="20"/>
  <c r="G52" i="16"/>
  <c r="F53" i="16"/>
  <c r="D53" i="16"/>
  <c r="E53" i="16" s="1"/>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E57" i="20" l="1"/>
  <c r="F57" i="20" s="1"/>
  <c r="G59" i="20"/>
  <c r="C60" i="20"/>
  <c r="D59" i="20"/>
  <c r="H58" i="20"/>
  <c r="AY58" i="20"/>
  <c r="AM58" i="20"/>
  <c r="CV58" i="20"/>
  <c r="AO58" i="20"/>
  <c r="U58" i="20"/>
  <c r="J58" i="20"/>
  <c r="CP58" i="20"/>
  <c r="CW58" i="20"/>
  <c r="BU58" i="20"/>
  <c r="BF58" i="20"/>
  <c r="I58" i="20"/>
  <c r="CA58" i="20"/>
  <c r="BB58" i="20"/>
  <c r="CR58" i="20"/>
  <c r="BL58" i="20"/>
  <c r="DB58" i="20"/>
  <c r="AX58" i="20"/>
  <c r="CY58" i="20"/>
  <c r="BJ58" i="20"/>
  <c r="DA58" i="20"/>
  <c r="CG58" i="20"/>
  <c r="BX58" i="20"/>
  <c r="T58" i="20"/>
  <c r="AN58" i="20"/>
  <c r="CU58" i="20"/>
  <c r="BP58" i="20"/>
  <c r="AA58" i="20"/>
  <c r="BS58" i="20"/>
  <c r="BA58" i="20"/>
  <c r="AZ58" i="20"/>
  <c r="AU58" i="20"/>
  <c r="CE58" i="20"/>
  <c r="S58" i="20"/>
  <c r="BI58" i="20"/>
  <c r="L58" i="20"/>
  <c r="BT58" i="20"/>
  <c r="Z58" i="20"/>
  <c r="BO58" i="20"/>
  <c r="BC58" i="20"/>
  <c r="AL58" i="20"/>
  <c r="CO58" i="20"/>
  <c r="BM58" i="20"/>
  <c r="AJ58" i="20"/>
  <c r="AC58" i="20"/>
  <c r="AI58" i="20"/>
  <c r="CD58" i="20"/>
  <c r="CQ58" i="20"/>
  <c r="AP58" i="20"/>
  <c r="CS58" i="20"/>
  <c r="CJ58" i="20"/>
  <c r="BE58" i="20"/>
  <c r="W58" i="20"/>
  <c r="CL58" i="20"/>
  <c r="AW58" i="20"/>
  <c r="BN58" i="20"/>
  <c r="CX58" i="20"/>
  <c r="AE58" i="20"/>
  <c r="BZ58" i="20"/>
  <c r="AG58" i="20"/>
  <c r="M58" i="20"/>
  <c r="CN58" i="20"/>
  <c r="X58" i="20"/>
  <c r="V58" i="20"/>
  <c r="AF58" i="20"/>
  <c r="CM58" i="20"/>
  <c r="CH58" i="20"/>
  <c r="BK58" i="20"/>
  <c r="AK58" i="20"/>
  <c r="CZ58" i="20"/>
  <c r="BY58" i="20"/>
  <c r="N58" i="20"/>
  <c r="BG58" i="20"/>
  <c r="R58" i="20"/>
  <c r="CI58" i="20"/>
  <c r="BD58" i="20"/>
  <c r="Y58" i="20"/>
  <c r="DC58" i="20"/>
  <c r="BR58" i="20"/>
  <c r="P58" i="20"/>
  <c r="CF58" i="20"/>
  <c r="K58" i="20"/>
  <c r="Q58" i="20"/>
  <c r="CT58" i="20"/>
  <c r="O58" i="20"/>
  <c r="CC58" i="20"/>
  <c r="AD58" i="20"/>
  <c r="AS58" i="20"/>
  <c r="CK58" i="20"/>
  <c r="BQ58" i="20"/>
  <c r="AH58" i="20"/>
  <c r="CB58" i="20"/>
  <c r="AT58" i="20"/>
  <c r="BW58" i="20"/>
  <c r="AQ58" i="20"/>
  <c r="AR58" i="20"/>
  <c r="AV58" i="20"/>
  <c r="AB58" i="20"/>
  <c r="BH58" i="20"/>
  <c r="BV58" i="20"/>
  <c r="DD58" i="20"/>
  <c r="DE58" i="20"/>
  <c r="DK58" i="20"/>
  <c r="DI58" i="20"/>
  <c r="DJ58" i="20"/>
  <c r="DH58" i="20"/>
  <c r="DF58" i="20"/>
  <c r="DG58" i="20"/>
  <c r="B63" i="20"/>
  <c r="G53" i="16"/>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E58" i="20" l="1"/>
  <c r="F58" i="20" s="1"/>
  <c r="G60" i="20"/>
  <c r="C61" i="20"/>
  <c r="D60" i="20"/>
  <c r="H59" i="20"/>
  <c r="BU59" i="20"/>
  <c r="CP59" i="20"/>
  <c r="AG59" i="20"/>
  <c r="BN59" i="20"/>
  <c r="CF59" i="20"/>
  <c r="CO59" i="20"/>
  <c r="BO59" i="20"/>
  <c r="AM59" i="20"/>
  <c r="BE59" i="20"/>
  <c r="AC59" i="20"/>
  <c r="Q59" i="20"/>
  <c r="CQ59" i="20"/>
  <c r="CX59" i="20"/>
  <c r="AY59" i="20"/>
  <c r="CM59" i="20"/>
  <c r="CU59" i="20"/>
  <c r="AB59" i="20"/>
  <c r="AD59" i="20"/>
  <c r="AN59" i="20"/>
  <c r="BY59" i="20"/>
  <c r="BZ59" i="20"/>
  <c r="AZ59" i="20"/>
  <c r="Y59" i="20"/>
  <c r="BK59" i="20"/>
  <c r="BQ59" i="20"/>
  <c r="BT59" i="20"/>
  <c r="BB59" i="20"/>
  <c r="AW59" i="20"/>
  <c r="CN59" i="20"/>
  <c r="AH59" i="20"/>
  <c r="BL59" i="20"/>
  <c r="BJ59" i="20"/>
  <c r="CS59" i="20"/>
  <c r="CY59" i="20"/>
  <c r="X59" i="20"/>
  <c r="CW59" i="20"/>
  <c r="AS59" i="20"/>
  <c r="CZ59" i="20"/>
  <c r="AT59" i="20"/>
  <c r="CV59" i="20"/>
  <c r="V59" i="20"/>
  <c r="CB59" i="20"/>
  <c r="AF59" i="20"/>
  <c r="DC59" i="20"/>
  <c r="DA59" i="20"/>
  <c r="W59" i="20"/>
  <c r="CE59" i="20"/>
  <c r="AE59" i="20"/>
  <c r="AO59" i="20"/>
  <c r="AI59" i="20"/>
  <c r="CL59" i="20"/>
  <c r="L59" i="20"/>
  <c r="BG59" i="20"/>
  <c r="DB59" i="20"/>
  <c r="CC59" i="20"/>
  <c r="CR59" i="20"/>
  <c r="AQ59" i="20"/>
  <c r="BV59" i="20"/>
  <c r="CH59" i="20"/>
  <c r="K59" i="20"/>
  <c r="BF59" i="20"/>
  <c r="BP59" i="20"/>
  <c r="BI59" i="20"/>
  <c r="CI59" i="20"/>
  <c r="BX59" i="20"/>
  <c r="Z59" i="20"/>
  <c r="AV59" i="20"/>
  <c r="AR59" i="20"/>
  <c r="BM59" i="20"/>
  <c r="CA59" i="20"/>
  <c r="BW59" i="20"/>
  <c r="CD59" i="20"/>
  <c r="AA59" i="20"/>
  <c r="CT59" i="20"/>
  <c r="AX59" i="20"/>
  <c r="BS59" i="20"/>
  <c r="CJ59" i="20"/>
  <c r="AJ59" i="20"/>
  <c r="BC59" i="20"/>
  <c r="BA59" i="20"/>
  <c r="BD59" i="20"/>
  <c r="AL59" i="20"/>
  <c r="I59" i="20"/>
  <c r="R59" i="20"/>
  <c r="O59" i="20"/>
  <c r="S59" i="20"/>
  <c r="M59" i="20"/>
  <c r="P59" i="20"/>
  <c r="BR59" i="20"/>
  <c r="U59" i="20"/>
  <c r="CK59" i="20"/>
  <c r="J59" i="20"/>
  <c r="N59" i="20"/>
  <c r="BH59" i="20"/>
  <c r="CG59" i="20"/>
  <c r="AU59" i="20"/>
  <c r="AK59" i="20"/>
  <c r="T59" i="20"/>
  <c r="AP59" i="20"/>
  <c r="DK59" i="20"/>
  <c r="DE59" i="20"/>
  <c r="DH59" i="20"/>
  <c r="DG59" i="20"/>
  <c r="DJ59" i="20"/>
  <c r="DF59" i="20"/>
  <c r="DI59" i="20"/>
  <c r="DD59" i="20"/>
  <c r="B64" i="20"/>
  <c r="G54" i="16"/>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9" i="20" l="1"/>
  <c r="F59" i="20" s="1"/>
  <c r="G61" i="20"/>
  <c r="D61" i="20"/>
  <c r="C62" i="20"/>
  <c r="H60" i="20"/>
  <c r="CZ60" i="20"/>
  <c r="BB60" i="20"/>
  <c r="AZ60" i="20"/>
  <c r="N60" i="20"/>
  <c r="BN60" i="20"/>
  <c r="BL60" i="20"/>
  <c r="CB60" i="20"/>
  <c r="BO60" i="20"/>
  <c r="AD60" i="20"/>
  <c r="AV60" i="20"/>
  <c r="CL60" i="20"/>
  <c r="AU60" i="20"/>
  <c r="AT60" i="20"/>
  <c r="BR60" i="20"/>
  <c r="CS60" i="20"/>
  <c r="V60" i="20"/>
  <c r="BF60" i="20"/>
  <c r="AW60" i="20"/>
  <c r="AQ60" i="20"/>
  <c r="AB60" i="20"/>
  <c r="Q60" i="20"/>
  <c r="DB60" i="20"/>
  <c r="BZ60" i="20"/>
  <c r="CV60" i="20"/>
  <c r="CF60" i="20"/>
  <c r="AI60" i="20"/>
  <c r="CW60" i="20"/>
  <c r="AG60" i="20"/>
  <c r="AK60" i="20"/>
  <c r="Y60" i="20"/>
  <c r="DC60" i="20"/>
  <c r="AJ60" i="20"/>
  <c r="J60" i="20"/>
  <c r="CH60" i="20"/>
  <c r="CQ60" i="20"/>
  <c r="M60" i="20"/>
  <c r="BK60" i="20"/>
  <c r="CC60" i="20"/>
  <c r="BG60" i="20"/>
  <c r="AO60" i="20"/>
  <c r="S60" i="20"/>
  <c r="AA60" i="20"/>
  <c r="BQ60" i="20"/>
  <c r="CX60" i="20"/>
  <c r="BC60" i="20"/>
  <c r="CY60" i="20"/>
  <c r="L60" i="20"/>
  <c r="P60" i="20"/>
  <c r="CO60" i="20"/>
  <c r="AY60" i="20"/>
  <c r="AR60" i="20"/>
  <c r="BM60" i="20"/>
  <c r="CJ60" i="20"/>
  <c r="CT60" i="20"/>
  <c r="BY60" i="20"/>
  <c r="CR60" i="20"/>
  <c r="CI60" i="20"/>
  <c r="AC60" i="20"/>
  <c r="DA60" i="20"/>
  <c r="BA60" i="20"/>
  <c r="BI60" i="20"/>
  <c r="CP60" i="20"/>
  <c r="W60" i="20"/>
  <c r="BV60" i="20"/>
  <c r="CD60" i="20"/>
  <c r="CE60" i="20"/>
  <c r="BP60" i="20"/>
  <c r="AN60" i="20"/>
  <c r="Z60" i="20"/>
  <c r="AL60" i="20"/>
  <c r="I60" i="20"/>
  <c r="K60" i="20"/>
  <c r="CK60" i="20"/>
  <c r="AE60" i="20"/>
  <c r="X60" i="20"/>
  <c r="BU60" i="20"/>
  <c r="U60" i="20"/>
  <c r="CA60" i="20"/>
  <c r="BW60" i="20"/>
  <c r="CN60" i="20"/>
  <c r="BD60" i="20"/>
  <c r="BT60" i="20"/>
  <c r="O60" i="20"/>
  <c r="AX60" i="20"/>
  <c r="CU60" i="20"/>
  <c r="T60" i="20"/>
  <c r="BE60" i="20"/>
  <c r="BS60" i="20"/>
  <c r="CG60" i="20"/>
  <c r="R60" i="20"/>
  <c r="AS60" i="20"/>
  <c r="AF60" i="20"/>
  <c r="BH60" i="20"/>
  <c r="BX60" i="20"/>
  <c r="AH60" i="20"/>
  <c r="CM60" i="20"/>
  <c r="AM60" i="20"/>
  <c r="BJ60" i="20"/>
  <c r="AP60" i="20"/>
  <c r="DH60" i="20"/>
  <c r="DG60" i="20"/>
  <c r="DE60" i="20"/>
  <c r="DI60" i="20"/>
  <c r="DF60" i="20"/>
  <c r="DD60" i="20"/>
  <c r="DJ60" i="20"/>
  <c r="DK60" i="20"/>
  <c r="B65" i="20"/>
  <c r="E56" i="16"/>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E60" i="20" l="1"/>
  <c r="F60" i="20" s="1"/>
  <c r="G62" i="20"/>
  <c r="C63" i="20"/>
  <c r="D62" i="20"/>
  <c r="J61" i="20"/>
  <c r="BB61" i="20"/>
  <c r="BL61" i="20"/>
  <c r="Z61" i="20"/>
  <c r="CA61" i="20"/>
  <c r="CJ61" i="20"/>
  <c r="AB61" i="20"/>
  <c r="CZ61" i="20"/>
  <c r="AP61" i="20"/>
  <c r="CN61" i="20"/>
  <c r="AN61" i="20"/>
  <c r="CM61" i="20"/>
  <c r="AL61" i="20"/>
  <c r="CD61" i="20"/>
  <c r="AZ61" i="20"/>
  <c r="BC61" i="20"/>
  <c r="AW61" i="20"/>
  <c r="BP61" i="20"/>
  <c r="CC61" i="20"/>
  <c r="CI61" i="20"/>
  <c r="BI61" i="20"/>
  <c r="Y61" i="20"/>
  <c r="BS61" i="20"/>
  <c r="AF61" i="20"/>
  <c r="W61" i="20"/>
  <c r="M61" i="20"/>
  <c r="AH61" i="20"/>
  <c r="AI61" i="20"/>
  <c r="CF61" i="20"/>
  <c r="CL61" i="20"/>
  <c r="CB61" i="20"/>
  <c r="AC61" i="20"/>
  <c r="AJ61" i="20"/>
  <c r="S61" i="20"/>
  <c r="CO61" i="20"/>
  <c r="BQ61" i="20"/>
  <c r="AV61" i="20"/>
  <c r="U61" i="20"/>
  <c r="BR61" i="20"/>
  <c r="BK61" i="20"/>
  <c r="AK61" i="20"/>
  <c r="CQ61" i="20"/>
  <c r="CX61" i="20"/>
  <c r="CR61" i="20"/>
  <c r="AD61" i="20"/>
  <c r="BX61" i="20"/>
  <c r="CU61" i="20"/>
  <c r="AA61" i="20"/>
  <c r="BE61" i="20"/>
  <c r="CK61" i="20"/>
  <c r="BD61" i="20"/>
  <c r="BN61" i="20"/>
  <c r="DA61" i="20"/>
  <c r="AR61" i="20"/>
  <c r="AE61" i="20"/>
  <c r="BO61" i="20"/>
  <c r="AT61" i="20"/>
  <c r="CH61" i="20"/>
  <c r="AG61" i="20"/>
  <c r="AY61" i="20"/>
  <c r="CS61" i="20"/>
  <c r="X61" i="20"/>
  <c r="BU61" i="20"/>
  <c r="CV61" i="20"/>
  <c r="CG61" i="20"/>
  <c r="CE61" i="20"/>
  <c r="BM61" i="20"/>
  <c r="CW61" i="20"/>
  <c r="AU61" i="20"/>
  <c r="CY61" i="20"/>
  <c r="I61" i="20"/>
  <c r="BF61" i="20"/>
  <c r="P61" i="20"/>
  <c r="K61" i="20"/>
  <c r="AQ61" i="20"/>
  <c r="AS61" i="20"/>
  <c r="H61" i="20"/>
  <c r="R61" i="20"/>
  <c r="BT61" i="20"/>
  <c r="N61" i="20"/>
  <c r="BV61" i="20"/>
  <c r="CT61" i="20"/>
  <c r="Q61" i="20"/>
  <c r="BJ61" i="20"/>
  <c r="AX61" i="20"/>
  <c r="BA61" i="20"/>
  <c r="CP61" i="20"/>
  <c r="DB61" i="20"/>
  <c r="AM61" i="20"/>
  <c r="T61" i="20"/>
  <c r="BH61" i="20"/>
  <c r="O61" i="20"/>
  <c r="BY61" i="20"/>
  <c r="DC61" i="20"/>
  <c r="BW61" i="20"/>
  <c r="V61" i="20"/>
  <c r="AO61" i="20"/>
  <c r="BZ61" i="20"/>
  <c r="BG61" i="20"/>
  <c r="L61" i="20"/>
  <c r="DG61" i="20"/>
  <c r="DD61" i="20"/>
  <c r="DH61" i="20"/>
  <c r="DK61" i="20"/>
  <c r="DJ61" i="20"/>
  <c r="DI61" i="20"/>
  <c r="DE61" i="20"/>
  <c r="DF61" i="20"/>
  <c r="B66" i="20"/>
  <c r="G56" i="16"/>
  <c r="F57" i="16"/>
  <c r="D57" i="16"/>
  <c r="E57" i="16" s="1"/>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63" i="20" l="1"/>
  <c r="C64" i="20"/>
  <c r="D63" i="20"/>
  <c r="AY62" i="20"/>
  <c r="BI62" i="20"/>
  <c r="BK62" i="20"/>
  <c r="DC62" i="20"/>
  <c r="CG62" i="20"/>
  <c r="BN62" i="20"/>
  <c r="L62" i="20"/>
  <c r="CI62" i="20"/>
  <c r="CP62" i="20"/>
  <c r="AV62" i="20"/>
  <c r="CU62" i="20"/>
  <c r="X62" i="20"/>
  <c r="DA62" i="20"/>
  <c r="BB62" i="20"/>
  <c r="AA62" i="20"/>
  <c r="BM62" i="20"/>
  <c r="T62" i="20"/>
  <c r="BJ62" i="20"/>
  <c r="AO62" i="20"/>
  <c r="BO62" i="20"/>
  <c r="CH62" i="20"/>
  <c r="BQ62" i="20"/>
  <c r="AU62" i="20"/>
  <c r="CC62" i="20"/>
  <c r="V62" i="20"/>
  <c r="AX62" i="20"/>
  <c r="U62" i="20"/>
  <c r="CY62" i="20"/>
  <c r="R62" i="20"/>
  <c r="AD62" i="20"/>
  <c r="BZ62" i="20"/>
  <c r="AE62" i="20"/>
  <c r="BD62" i="20"/>
  <c r="BH62" i="20"/>
  <c r="AH62" i="20"/>
  <c r="BF62" i="20"/>
  <c r="BY62" i="20"/>
  <c r="CA62" i="20"/>
  <c r="AF62" i="20"/>
  <c r="CF62" i="20"/>
  <c r="BL62" i="20"/>
  <c r="AP62" i="20"/>
  <c r="AJ62" i="20"/>
  <c r="CJ62" i="20"/>
  <c r="CD62" i="20"/>
  <c r="Q62" i="20"/>
  <c r="I62" i="20"/>
  <c r="Y62" i="20"/>
  <c r="CE62" i="20"/>
  <c r="Z62" i="20"/>
  <c r="AK62" i="20"/>
  <c r="BA62" i="20"/>
  <c r="AS62" i="20"/>
  <c r="BV62" i="20"/>
  <c r="S62" i="20"/>
  <c r="J62" i="20"/>
  <c r="AN62" i="20"/>
  <c r="AM62" i="20"/>
  <c r="BC62" i="20"/>
  <c r="CZ62" i="20"/>
  <c r="BE62" i="20"/>
  <c r="CV62" i="20"/>
  <c r="K62" i="20"/>
  <c r="CS62" i="20"/>
  <c r="AT62" i="20"/>
  <c r="M62" i="20"/>
  <c r="N62" i="20"/>
  <c r="W62" i="20"/>
  <c r="BP62" i="20"/>
  <c r="CO62" i="20"/>
  <c r="H62" i="20"/>
  <c r="BG62" i="20"/>
  <c r="AR62" i="20"/>
  <c r="BX62" i="20"/>
  <c r="CX62" i="20"/>
  <c r="AI62" i="20"/>
  <c r="AZ62" i="20"/>
  <c r="AC62" i="20"/>
  <c r="DB62" i="20"/>
  <c r="BT62" i="20"/>
  <c r="BS62" i="20"/>
  <c r="BW62" i="20"/>
  <c r="CT62" i="20"/>
  <c r="AW62" i="20"/>
  <c r="CL62" i="20"/>
  <c r="AQ62" i="20"/>
  <c r="CB62" i="20"/>
  <c r="AG62" i="20"/>
  <c r="AL62" i="20"/>
  <c r="BU62" i="20"/>
  <c r="CW62" i="20"/>
  <c r="CR62" i="20"/>
  <c r="BR62" i="20"/>
  <c r="CQ62" i="20"/>
  <c r="CM62" i="20"/>
  <c r="AB62" i="20"/>
  <c r="O62" i="20"/>
  <c r="P62" i="20"/>
  <c r="CN62" i="20"/>
  <c r="CK62" i="20"/>
  <c r="DI62" i="20"/>
  <c r="DE62" i="20"/>
  <c r="DG62" i="20"/>
  <c r="DD62" i="20"/>
  <c r="DK62" i="20"/>
  <c r="DJ62" i="20"/>
  <c r="DH62" i="20"/>
  <c r="DF62" i="20"/>
  <c r="E61" i="20"/>
  <c r="F61" i="20" s="1"/>
  <c r="B67" i="20"/>
  <c r="G57" i="16"/>
  <c r="F58" i="16"/>
  <c r="D58" i="16"/>
  <c r="E58" i="16" s="1"/>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E62" i="20" l="1"/>
  <c r="F62" i="20" s="1"/>
  <c r="G64" i="20"/>
  <c r="C65" i="20"/>
  <c r="D64" i="20"/>
  <c r="DB63" i="20"/>
  <c r="BL63" i="20"/>
  <c r="N63" i="20"/>
  <c r="CC63" i="20"/>
  <c r="L63" i="20"/>
  <c r="U63" i="20"/>
  <c r="AG63" i="20"/>
  <c r="AU63" i="20"/>
  <c r="CG63" i="20"/>
  <c r="W63" i="20"/>
  <c r="CE63" i="20"/>
  <c r="AJ63" i="20"/>
  <c r="CS63" i="20"/>
  <c r="CA63" i="20"/>
  <c r="BG63" i="20"/>
  <c r="I63" i="20"/>
  <c r="AT63" i="20"/>
  <c r="BN63" i="20"/>
  <c r="BM63" i="20"/>
  <c r="BZ63" i="20"/>
  <c r="AS63" i="20"/>
  <c r="M63" i="20"/>
  <c r="CI63" i="20"/>
  <c r="CV63" i="20"/>
  <c r="X63" i="20"/>
  <c r="AK63" i="20"/>
  <c r="CJ63" i="20"/>
  <c r="CW63" i="20"/>
  <c r="AV63" i="20"/>
  <c r="CN63" i="20"/>
  <c r="S63" i="20"/>
  <c r="CB63" i="20"/>
  <c r="AR63" i="20"/>
  <c r="AI63" i="20"/>
  <c r="BP63" i="20"/>
  <c r="BT63" i="20"/>
  <c r="AH63" i="20"/>
  <c r="O63" i="20"/>
  <c r="AM63" i="20"/>
  <c r="AZ63" i="20"/>
  <c r="CK63" i="20"/>
  <c r="CY63" i="20"/>
  <c r="AN63" i="20"/>
  <c r="CR63" i="20"/>
  <c r="AB63" i="20"/>
  <c r="BF63" i="20"/>
  <c r="AA63" i="20"/>
  <c r="AD63" i="20"/>
  <c r="BA63" i="20"/>
  <c r="CU63" i="20"/>
  <c r="BQ63" i="20"/>
  <c r="BU63" i="20"/>
  <c r="CT63" i="20"/>
  <c r="P63" i="20"/>
  <c r="CZ63" i="20"/>
  <c r="AC63" i="20"/>
  <c r="AO63" i="20"/>
  <c r="BC63" i="20"/>
  <c r="DA63" i="20"/>
  <c r="BB63" i="20"/>
  <c r="CD63" i="20"/>
  <c r="H63" i="20"/>
  <c r="BI63" i="20"/>
  <c r="CX63" i="20"/>
  <c r="AW63" i="20"/>
  <c r="BK63" i="20"/>
  <c r="AQ63" i="20"/>
  <c r="V63" i="20"/>
  <c r="BJ63" i="20"/>
  <c r="BR63" i="20"/>
  <c r="AF63" i="20"/>
  <c r="BX63" i="20"/>
  <c r="BO63" i="20"/>
  <c r="Q63" i="20"/>
  <c r="BD63" i="20"/>
  <c r="CQ63" i="20"/>
  <c r="BE63" i="20"/>
  <c r="CF63" i="20"/>
  <c r="T63" i="20"/>
  <c r="Y63" i="20"/>
  <c r="CO63" i="20"/>
  <c r="BV63" i="20"/>
  <c r="K63" i="20"/>
  <c r="CP63" i="20"/>
  <c r="CM63" i="20"/>
  <c r="BH63" i="20"/>
  <c r="J63" i="20"/>
  <c r="BY63" i="20"/>
  <c r="AL63" i="20"/>
  <c r="BS63" i="20"/>
  <c r="DC63" i="20"/>
  <c r="R63" i="20"/>
  <c r="Z63" i="20"/>
  <c r="AX63" i="20"/>
  <c r="BW63" i="20"/>
  <c r="AP63" i="20"/>
  <c r="AE63" i="20"/>
  <c r="CL63" i="20"/>
  <c r="AY63" i="20"/>
  <c r="CH63" i="20"/>
  <c r="DJ63" i="20"/>
  <c r="DH63" i="20"/>
  <c r="DI63" i="20"/>
  <c r="DG63" i="20"/>
  <c r="DE63" i="20"/>
  <c r="DF63" i="20"/>
  <c r="DD63" i="20"/>
  <c r="DK63" i="20"/>
  <c r="B68" i="20"/>
  <c r="G58" i="16"/>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65" i="20" l="1"/>
  <c r="D65" i="20"/>
  <c r="C66" i="20"/>
  <c r="E63" i="20"/>
  <c r="F63" i="20" s="1"/>
  <c r="I64" i="20"/>
  <c r="U64" i="20"/>
  <c r="S64" i="20"/>
  <c r="N64" i="20"/>
  <c r="BE64" i="20"/>
  <c r="BT64" i="20"/>
  <c r="BB64" i="20"/>
  <c r="BI64" i="20"/>
  <c r="W64" i="20"/>
  <c r="BL64" i="20"/>
  <c r="CP64" i="20"/>
  <c r="AG64" i="20"/>
  <c r="AN64" i="20"/>
  <c r="O64" i="20"/>
  <c r="BW64" i="20"/>
  <c r="BO64" i="20"/>
  <c r="CJ64" i="20"/>
  <c r="BS64" i="20"/>
  <c r="CW64" i="20"/>
  <c r="CI64" i="20"/>
  <c r="BU64" i="20"/>
  <c r="CG64" i="20"/>
  <c r="AF64" i="20"/>
  <c r="AP64" i="20"/>
  <c r="BC64" i="20"/>
  <c r="J64" i="20"/>
  <c r="BP64" i="20"/>
  <c r="AI64" i="20"/>
  <c r="AH64" i="20"/>
  <c r="AO64" i="20"/>
  <c r="AU64" i="20"/>
  <c r="P64" i="20"/>
  <c r="AK64" i="20"/>
  <c r="X64" i="20"/>
  <c r="BR64" i="20"/>
  <c r="CE64" i="20"/>
  <c r="CO64" i="20"/>
  <c r="CR64" i="20"/>
  <c r="AS64" i="20"/>
  <c r="BM64" i="20"/>
  <c r="H64" i="20"/>
  <c r="AW64" i="20"/>
  <c r="BN64" i="20"/>
  <c r="BY64" i="20"/>
  <c r="Q64" i="20"/>
  <c r="CT64" i="20"/>
  <c r="R64" i="20"/>
  <c r="AV64" i="20"/>
  <c r="AE64" i="20"/>
  <c r="AA64" i="20"/>
  <c r="DB64" i="20"/>
  <c r="CF64" i="20"/>
  <c r="K64" i="20"/>
  <c r="CN64" i="20"/>
  <c r="BK64" i="20"/>
  <c r="BD64" i="20"/>
  <c r="CH64" i="20"/>
  <c r="AQ64" i="20"/>
  <c r="DA64" i="20"/>
  <c r="Y64" i="20"/>
  <c r="BH64" i="20"/>
  <c r="CV64" i="20"/>
  <c r="CB64" i="20"/>
  <c r="BQ64" i="20"/>
  <c r="M64" i="20"/>
  <c r="CX64" i="20"/>
  <c r="AT64" i="20"/>
  <c r="AB64" i="20"/>
  <c r="CC64" i="20"/>
  <c r="CU64" i="20"/>
  <c r="T64" i="20"/>
  <c r="CD64" i="20"/>
  <c r="AL64" i="20"/>
  <c r="BF64" i="20"/>
  <c r="AD64" i="20"/>
  <c r="AJ64" i="20"/>
  <c r="CK64" i="20"/>
  <c r="CY64" i="20"/>
  <c r="Z64" i="20"/>
  <c r="BJ64" i="20"/>
  <c r="AR64" i="20"/>
  <c r="BA64" i="20"/>
  <c r="AY64" i="20"/>
  <c r="CA64" i="20"/>
  <c r="DC64" i="20"/>
  <c r="BX64" i="20"/>
  <c r="BZ64" i="20"/>
  <c r="AM64" i="20"/>
  <c r="AX64" i="20"/>
  <c r="CZ64" i="20"/>
  <c r="AC64" i="20"/>
  <c r="L64" i="20"/>
  <c r="BG64" i="20"/>
  <c r="AZ64" i="20"/>
  <c r="CS64" i="20"/>
  <c r="CQ64" i="20"/>
  <c r="BV64" i="20"/>
  <c r="CL64" i="20"/>
  <c r="V64" i="20"/>
  <c r="CM64" i="20"/>
  <c r="DD64" i="20"/>
  <c r="DE64" i="20"/>
  <c r="DJ64" i="20"/>
  <c r="DI64" i="20"/>
  <c r="DG64" i="20"/>
  <c r="DH64" i="20"/>
  <c r="DF64" i="20"/>
  <c r="DK64" i="20"/>
  <c r="B69" i="20"/>
  <c r="G59" i="16"/>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E64" i="20" l="1"/>
  <c r="F64" i="20" s="1"/>
  <c r="G66" i="20"/>
  <c r="C67" i="20"/>
  <c r="D66" i="20"/>
  <c r="H65" i="20"/>
  <c r="W65" i="20"/>
  <c r="CC65" i="20"/>
  <c r="AP65" i="20"/>
  <c r="AZ65" i="20"/>
  <c r="AD65" i="20"/>
  <c r="BI65" i="20"/>
  <c r="AN65" i="20"/>
  <c r="BF65" i="20"/>
  <c r="AF65" i="20"/>
  <c r="O65" i="20"/>
  <c r="CH65" i="20"/>
  <c r="BQ65" i="20"/>
  <c r="AY65" i="20"/>
  <c r="BZ65" i="20"/>
  <c r="V65" i="20"/>
  <c r="BP65" i="20"/>
  <c r="CW65" i="20"/>
  <c r="AV65" i="20"/>
  <c r="Z65" i="20"/>
  <c r="AR65" i="20"/>
  <c r="R65" i="20"/>
  <c r="AE65" i="20"/>
  <c r="DC65" i="20"/>
  <c r="BJ65" i="20"/>
  <c r="J65" i="20"/>
  <c r="BS65" i="20"/>
  <c r="T65" i="20"/>
  <c r="X65" i="20"/>
  <c r="CI65" i="20"/>
  <c r="CZ65" i="20"/>
  <c r="CV65" i="20"/>
  <c r="BH65" i="20"/>
  <c r="BM65" i="20"/>
  <c r="CK65" i="20"/>
  <c r="BG65" i="20"/>
  <c r="K65" i="20"/>
  <c r="I65" i="20"/>
  <c r="AA65" i="20"/>
  <c r="S65" i="20"/>
  <c r="AB65" i="20"/>
  <c r="AT65" i="20"/>
  <c r="BT65" i="20"/>
  <c r="BK65" i="20"/>
  <c r="CD65" i="20"/>
  <c r="BV65" i="20"/>
  <c r="CT65" i="20"/>
  <c r="CJ65" i="20"/>
  <c r="CL65" i="20"/>
  <c r="CQ65" i="20"/>
  <c r="BL65" i="20"/>
  <c r="BX65" i="20"/>
  <c r="Q65" i="20"/>
  <c r="BC65" i="20"/>
  <c r="BU65" i="20"/>
  <c r="AC65" i="20"/>
  <c r="AH65" i="20"/>
  <c r="N65" i="20"/>
  <c r="AU65" i="20"/>
  <c r="AG65" i="20"/>
  <c r="BN65" i="20"/>
  <c r="P65" i="20"/>
  <c r="BW65" i="20"/>
  <c r="CX65" i="20"/>
  <c r="AW65" i="20"/>
  <c r="CM65" i="20"/>
  <c r="M65" i="20"/>
  <c r="AK65" i="20"/>
  <c r="AO65" i="20"/>
  <c r="BE65" i="20"/>
  <c r="AJ65" i="20"/>
  <c r="CP65" i="20"/>
  <c r="AI65" i="20"/>
  <c r="DB65" i="20"/>
  <c r="AX65" i="20"/>
  <c r="CS65" i="20"/>
  <c r="BO65" i="20"/>
  <c r="CB65" i="20"/>
  <c r="BY65" i="20"/>
  <c r="CY65" i="20"/>
  <c r="L65" i="20"/>
  <c r="CO65" i="20"/>
  <c r="CE65" i="20"/>
  <c r="AQ65" i="20"/>
  <c r="AM65" i="20"/>
  <c r="BB65" i="20"/>
  <c r="CU65" i="20"/>
  <c r="CG65" i="20"/>
  <c r="U65" i="20"/>
  <c r="BD65" i="20"/>
  <c r="AL65" i="20"/>
  <c r="Y65" i="20"/>
  <c r="BA65" i="20"/>
  <c r="AS65" i="20"/>
  <c r="CR65" i="20"/>
  <c r="DA65" i="20"/>
  <c r="CA65" i="20"/>
  <c r="CN65" i="20"/>
  <c r="BR65" i="20"/>
  <c r="CF65" i="20"/>
  <c r="DH65" i="20"/>
  <c r="DF65" i="20"/>
  <c r="DE65" i="20"/>
  <c r="DK65" i="20"/>
  <c r="DJ65" i="20"/>
  <c r="DI65" i="20"/>
  <c r="DD65" i="20"/>
  <c r="DG65" i="20"/>
  <c r="B70" i="20"/>
  <c r="G60" i="16"/>
  <c r="F61" i="16"/>
  <c r="D61" i="16"/>
  <c r="E61" i="16" s="1"/>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E65" i="20" l="1"/>
  <c r="F65" i="20" s="1"/>
  <c r="G67" i="20"/>
  <c r="D67" i="20"/>
  <c r="C68" i="20"/>
  <c r="H66" i="20"/>
  <c r="AC66" i="20"/>
  <c r="AA66" i="20"/>
  <c r="CH66" i="20"/>
  <c r="BB66" i="20"/>
  <c r="AQ66" i="20"/>
  <c r="CL66" i="20"/>
  <c r="AY66" i="20"/>
  <c r="AL66" i="20"/>
  <c r="AR66" i="20"/>
  <c r="BU66" i="20"/>
  <c r="BS66" i="20"/>
  <c r="AS66" i="20"/>
  <c r="CQ66" i="20"/>
  <c r="U66" i="20"/>
  <c r="AG66" i="20"/>
  <c r="AB66" i="20"/>
  <c r="CT66" i="20"/>
  <c r="CB66" i="20"/>
  <c r="BG66" i="20"/>
  <c r="AX66" i="20"/>
  <c r="W66" i="20"/>
  <c r="BQ66" i="20"/>
  <c r="CM66" i="20"/>
  <c r="AM66" i="20"/>
  <c r="CP66" i="20"/>
  <c r="L66" i="20"/>
  <c r="CA66" i="20"/>
  <c r="Z66" i="20"/>
  <c r="AD66" i="20"/>
  <c r="BH66" i="20"/>
  <c r="CV66" i="20"/>
  <c r="BF66" i="20"/>
  <c r="CN66" i="20"/>
  <c r="BX66" i="20"/>
  <c r="P66" i="20"/>
  <c r="AK66" i="20"/>
  <c r="CX66" i="20"/>
  <c r="CI66" i="20"/>
  <c r="CF66" i="20"/>
  <c r="CK66" i="20"/>
  <c r="CY66" i="20"/>
  <c r="I66" i="20"/>
  <c r="M66" i="20"/>
  <c r="K66" i="20"/>
  <c r="R66" i="20"/>
  <c r="AT66" i="20"/>
  <c r="BI66" i="20"/>
  <c r="BC66" i="20"/>
  <c r="CR66" i="20"/>
  <c r="DA66" i="20"/>
  <c r="CC66" i="20"/>
  <c r="BA66" i="20"/>
  <c r="AZ66" i="20"/>
  <c r="BD66" i="20"/>
  <c r="CG66" i="20"/>
  <c r="AO66" i="20"/>
  <c r="BT66" i="20"/>
  <c r="BM66" i="20"/>
  <c r="BN66" i="20"/>
  <c r="BJ66" i="20"/>
  <c r="AH66" i="20"/>
  <c r="CO66" i="20"/>
  <c r="O66" i="20"/>
  <c r="CJ66" i="20"/>
  <c r="BY66" i="20"/>
  <c r="BK66" i="20"/>
  <c r="BO66" i="20"/>
  <c r="BL66" i="20"/>
  <c r="X66" i="20"/>
  <c r="BE66" i="20"/>
  <c r="S66" i="20"/>
  <c r="V66" i="20"/>
  <c r="AP66" i="20"/>
  <c r="AI66" i="20"/>
  <c r="AJ66" i="20"/>
  <c r="BP66" i="20"/>
  <c r="Q66" i="20"/>
  <c r="AW66" i="20"/>
  <c r="DC66" i="20"/>
  <c r="AV66" i="20"/>
  <c r="Y66" i="20"/>
  <c r="CZ66" i="20"/>
  <c r="CW66" i="20"/>
  <c r="N66" i="20"/>
  <c r="CE66" i="20"/>
  <c r="AE66" i="20"/>
  <c r="CD66" i="20"/>
  <c r="CU66" i="20"/>
  <c r="AU66" i="20"/>
  <c r="T66" i="20"/>
  <c r="BR66" i="20"/>
  <c r="DB66" i="20"/>
  <c r="AN66" i="20"/>
  <c r="BW66" i="20"/>
  <c r="BZ66" i="20"/>
  <c r="J66" i="20"/>
  <c r="CS66" i="20"/>
  <c r="AF66" i="20"/>
  <c r="BV66" i="20"/>
  <c r="DF66" i="20"/>
  <c r="DD66" i="20"/>
  <c r="DK66" i="20"/>
  <c r="DG66" i="20"/>
  <c r="DJ66" i="20"/>
  <c r="DH66" i="20"/>
  <c r="DI66" i="20"/>
  <c r="DE66" i="20"/>
  <c r="B71" i="20"/>
  <c r="G61" i="16"/>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E66" i="20" l="1"/>
  <c r="F66" i="20" s="1"/>
  <c r="G68" i="20"/>
  <c r="D68" i="20"/>
  <c r="C69" i="20"/>
  <c r="BQ67" i="20"/>
  <c r="K67" i="20"/>
  <c r="T67" i="20"/>
  <c r="W67" i="20"/>
  <c r="AR67" i="20"/>
  <c r="AQ67" i="20"/>
  <c r="CH67" i="20"/>
  <c r="AG67" i="20"/>
  <c r="BX67" i="20"/>
  <c r="P67" i="20"/>
  <c r="BO67" i="20"/>
  <c r="BP67" i="20"/>
  <c r="CG67" i="20"/>
  <c r="AE67" i="20"/>
  <c r="CS67" i="20"/>
  <c r="BF67" i="20"/>
  <c r="H67" i="20"/>
  <c r="L67" i="20"/>
  <c r="X67" i="20"/>
  <c r="CI67" i="20"/>
  <c r="U67" i="20"/>
  <c r="BG67" i="20"/>
  <c r="R67" i="20"/>
  <c r="AK67" i="20"/>
  <c r="I67" i="20"/>
  <c r="CR67" i="20"/>
  <c r="AT67" i="20"/>
  <c r="BW67" i="20"/>
  <c r="BZ67" i="20"/>
  <c r="Z67" i="20"/>
  <c r="CN67" i="20"/>
  <c r="BD67" i="20"/>
  <c r="AV67" i="20"/>
  <c r="AD67" i="20"/>
  <c r="M67" i="20"/>
  <c r="Y67" i="20"/>
  <c r="AX67" i="20"/>
  <c r="CU67" i="20"/>
  <c r="BI67" i="20"/>
  <c r="CC67" i="20"/>
  <c r="AO67" i="20"/>
  <c r="BH67" i="20"/>
  <c r="V67" i="20"/>
  <c r="CA67" i="20"/>
  <c r="CJ67" i="20"/>
  <c r="J67" i="20"/>
  <c r="BA67" i="20"/>
  <c r="AW67" i="20"/>
  <c r="AM67" i="20"/>
  <c r="BT67" i="20"/>
  <c r="CP67" i="20"/>
  <c r="AL67" i="20"/>
  <c r="AA67" i="20"/>
  <c r="AC67" i="20"/>
  <c r="DC67" i="20"/>
  <c r="BL67" i="20"/>
  <c r="CV67" i="20"/>
  <c r="AB67" i="20"/>
  <c r="N67" i="20"/>
  <c r="BC67" i="20"/>
  <c r="Q67" i="20"/>
  <c r="BR67" i="20"/>
  <c r="CY67" i="20"/>
  <c r="BS67" i="20"/>
  <c r="CB67" i="20"/>
  <c r="BV67" i="20"/>
  <c r="DA67" i="20"/>
  <c r="BK67" i="20"/>
  <c r="CX67" i="20"/>
  <c r="BU67" i="20"/>
  <c r="AS67" i="20"/>
  <c r="BJ67" i="20"/>
  <c r="BM67" i="20"/>
  <c r="CZ67" i="20"/>
  <c r="DB67" i="20"/>
  <c r="AU67" i="20"/>
  <c r="CD67" i="20"/>
  <c r="AJ67" i="20"/>
  <c r="BY67" i="20"/>
  <c r="AN67" i="20"/>
  <c r="CL67" i="20"/>
  <c r="AH67" i="20"/>
  <c r="AF67" i="20"/>
  <c r="AY67" i="20"/>
  <c r="CQ67" i="20"/>
  <c r="BE67" i="20"/>
  <c r="O67" i="20"/>
  <c r="BN67" i="20"/>
  <c r="CF67" i="20"/>
  <c r="CW67" i="20"/>
  <c r="CE67" i="20"/>
  <c r="CM67" i="20"/>
  <c r="CO67" i="20"/>
  <c r="CT67" i="20"/>
  <c r="BB67" i="20"/>
  <c r="AZ67" i="20"/>
  <c r="AP67" i="20"/>
  <c r="CK67" i="20"/>
  <c r="AI67" i="20"/>
  <c r="S67" i="20"/>
  <c r="DD67" i="20"/>
  <c r="DE67" i="20"/>
  <c r="DJ67" i="20"/>
  <c r="DI67" i="20"/>
  <c r="DK67" i="20"/>
  <c r="DH67" i="20"/>
  <c r="DG67" i="20"/>
  <c r="DF67" i="20"/>
  <c r="B72" i="20"/>
  <c r="G62" i="16"/>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E67" i="20" l="1"/>
  <c r="F67" i="20" s="1"/>
  <c r="G69" i="20"/>
  <c r="C70" i="20"/>
  <c r="D69" i="20"/>
  <c r="H68" i="20"/>
  <c r="AB68" i="20"/>
  <c r="AL68" i="20"/>
  <c r="CF68" i="20"/>
  <c r="AV68" i="20"/>
  <c r="AC68" i="20"/>
  <c r="CQ68" i="20"/>
  <c r="CS68" i="20"/>
  <c r="U68" i="20"/>
  <c r="AF68" i="20"/>
  <c r="AW68" i="20"/>
  <c r="V68" i="20"/>
  <c r="BH68" i="20"/>
  <c r="Q68" i="20"/>
  <c r="BS68" i="20"/>
  <c r="CB68" i="20"/>
  <c r="CA68" i="20"/>
  <c r="DB68" i="20"/>
  <c r="AQ68" i="20"/>
  <c r="CX68" i="20"/>
  <c r="BK68" i="20"/>
  <c r="AY68" i="20"/>
  <c r="CO68" i="20"/>
  <c r="K68" i="20"/>
  <c r="CI68" i="20"/>
  <c r="CH68" i="20"/>
  <c r="AH68" i="20"/>
  <c r="CY68" i="20"/>
  <c r="DA68" i="20"/>
  <c r="R68" i="20"/>
  <c r="W68" i="20"/>
  <c r="BR68" i="20"/>
  <c r="BZ68" i="20"/>
  <c r="BU68" i="20"/>
  <c r="L68" i="20"/>
  <c r="BI68" i="20"/>
  <c r="BF68" i="20"/>
  <c r="BM68" i="20"/>
  <c r="AN68" i="20"/>
  <c r="BC68" i="20"/>
  <c r="BJ68" i="20"/>
  <c r="CJ68" i="20"/>
  <c r="CL68" i="20"/>
  <c r="CU68" i="20"/>
  <c r="BA68" i="20"/>
  <c r="CR68" i="20"/>
  <c r="BO68" i="20"/>
  <c r="AE68" i="20"/>
  <c r="CT68" i="20"/>
  <c r="P68" i="20"/>
  <c r="BQ68" i="20"/>
  <c r="AG68" i="20"/>
  <c r="AD68" i="20"/>
  <c r="AX68" i="20"/>
  <c r="AI68" i="20"/>
  <c r="M68" i="20"/>
  <c r="BP68" i="20"/>
  <c r="Y68" i="20"/>
  <c r="BN68" i="20"/>
  <c r="CN68" i="20"/>
  <c r="CD68" i="20"/>
  <c r="AO68" i="20"/>
  <c r="BT68" i="20"/>
  <c r="O68" i="20"/>
  <c r="AZ68" i="20"/>
  <c r="DC68" i="20"/>
  <c r="BX68" i="20"/>
  <c r="AJ68" i="20"/>
  <c r="BW68" i="20"/>
  <c r="CG68" i="20"/>
  <c r="CP68" i="20"/>
  <c r="AA68" i="20"/>
  <c r="AM68" i="20"/>
  <c r="BY68" i="20"/>
  <c r="CE68" i="20"/>
  <c r="CK68" i="20"/>
  <c r="AK68" i="20"/>
  <c r="S68" i="20"/>
  <c r="CM68" i="20"/>
  <c r="BL68" i="20"/>
  <c r="N68" i="20"/>
  <c r="BG68" i="20"/>
  <c r="I68" i="20"/>
  <c r="X68" i="20"/>
  <c r="Z68" i="20"/>
  <c r="CV68" i="20"/>
  <c r="BE68" i="20"/>
  <c r="CZ68" i="20"/>
  <c r="AP68" i="20"/>
  <c r="AT68" i="20"/>
  <c r="T68" i="20"/>
  <c r="BV68" i="20"/>
  <c r="CW68" i="20"/>
  <c r="AU68" i="20"/>
  <c r="AS68" i="20"/>
  <c r="AR68" i="20"/>
  <c r="CC68" i="20"/>
  <c r="BB68" i="20"/>
  <c r="BD68" i="20"/>
  <c r="J68" i="20"/>
  <c r="DD68" i="20"/>
  <c r="DJ68" i="20"/>
  <c r="DK68" i="20"/>
  <c r="DI68" i="20"/>
  <c r="DF68" i="20"/>
  <c r="DE68" i="20"/>
  <c r="DH68" i="20"/>
  <c r="DG68" i="20"/>
  <c r="B73" i="20"/>
  <c r="G63" i="16"/>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E68" i="20" l="1"/>
  <c r="F68" i="20" s="1"/>
  <c r="G70" i="20"/>
  <c r="D70" i="20"/>
  <c r="C71" i="20"/>
  <c r="AJ69" i="20"/>
  <c r="K69" i="20"/>
  <c r="O69" i="20"/>
  <c r="AZ69" i="20"/>
  <c r="AL69" i="20"/>
  <c r="BT69" i="20"/>
  <c r="AT69" i="20"/>
  <c r="X69" i="20"/>
  <c r="CT69" i="20"/>
  <c r="S69" i="20"/>
  <c r="CC69" i="20"/>
  <c r="CS69" i="20"/>
  <c r="BI69" i="20"/>
  <c r="DA69" i="20"/>
  <c r="BW69" i="20"/>
  <c r="CI69" i="20"/>
  <c r="CV69" i="20"/>
  <c r="Q69" i="20"/>
  <c r="R69" i="20"/>
  <c r="U69" i="20"/>
  <c r="CE69" i="20"/>
  <c r="BB69" i="20"/>
  <c r="BX69" i="20"/>
  <c r="CA69" i="20"/>
  <c r="CX69" i="20"/>
  <c r="N69" i="20"/>
  <c r="T69" i="20"/>
  <c r="CR69" i="20"/>
  <c r="BF69" i="20"/>
  <c r="AE69" i="20"/>
  <c r="BQ69" i="20"/>
  <c r="CP69" i="20"/>
  <c r="V69" i="20"/>
  <c r="CG69" i="20"/>
  <c r="BM69" i="20"/>
  <c r="BE69" i="20"/>
  <c r="P69" i="20"/>
  <c r="CH69" i="20"/>
  <c r="AM69" i="20"/>
  <c r="L69" i="20"/>
  <c r="BA69" i="20"/>
  <c r="AO69" i="20"/>
  <c r="CU69" i="20"/>
  <c r="BP69" i="20"/>
  <c r="BR69" i="20"/>
  <c r="AN69" i="20"/>
  <c r="BS69" i="20"/>
  <c r="W69" i="20"/>
  <c r="BD69" i="20"/>
  <c r="BZ69" i="20"/>
  <c r="BG69" i="20"/>
  <c r="BN69" i="20"/>
  <c r="CK69" i="20"/>
  <c r="DB69" i="20"/>
  <c r="AS69" i="20"/>
  <c r="CJ69" i="20"/>
  <c r="CQ69" i="20"/>
  <c r="H69" i="20"/>
  <c r="M69" i="20"/>
  <c r="AY69" i="20"/>
  <c r="BK69" i="20"/>
  <c r="BL69" i="20"/>
  <c r="BH69" i="20"/>
  <c r="CZ69" i="20"/>
  <c r="AR69" i="20"/>
  <c r="Y69" i="20"/>
  <c r="AA69" i="20"/>
  <c r="DC69" i="20"/>
  <c r="BJ69" i="20"/>
  <c r="BU69" i="20"/>
  <c r="CY69" i="20"/>
  <c r="AC69" i="20"/>
  <c r="CB69" i="20"/>
  <c r="CD69" i="20"/>
  <c r="AU69" i="20"/>
  <c r="CN69" i="20"/>
  <c r="I69" i="20"/>
  <c r="BY69" i="20"/>
  <c r="AD69" i="20"/>
  <c r="AH69" i="20"/>
  <c r="AK69" i="20"/>
  <c r="BC69" i="20"/>
  <c r="BO69" i="20"/>
  <c r="AF69" i="20"/>
  <c r="AQ69" i="20"/>
  <c r="BV69" i="20"/>
  <c r="Z69" i="20"/>
  <c r="AX69" i="20"/>
  <c r="J69" i="20"/>
  <c r="AV69" i="20"/>
  <c r="AP69" i="20"/>
  <c r="AI69" i="20"/>
  <c r="CW69" i="20"/>
  <c r="AG69" i="20"/>
  <c r="CF69" i="20"/>
  <c r="CM69" i="20"/>
  <c r="AW69" i="20"/>
  <c r="CL69" i="20"/>
  <c r="CO69" i="20"/>
  <c r="AB69" i="20"/>
  <c r="DE69" i="20"/>
  <c r="DD69" i="20"/>
  <c r="DK69" i="20"/>
  <c r="DG69" i="20"/>
  <c r="DJ69" i="20"/>
  <c r="DI69" i="20"/>
  <c r="DH69" i="20"/>
  <c r="DF69" i="20"/>
  <c r="B74" i="20"/>
  <c r="G64" i="16"/>
  <c r="F65" i="16"/>
  <c r="D65" i="16"/>
  <c r="E65" i="16" s="1"/>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E69" i="20" l="1"/>
  <c r="F69" i="20" s="1"/>
  <c r="G71" i="20"/>
  <c r="D71" i="20"/>
  <c r="C72" i="20"/>
  <c r="H70" i="20"/>
  <c r="N70" i="20"/>
  <c r="BX70" i="20"/>
  <c r="BR70" i="20"/>
  <c r="AN70" i="20"/>
  <c r="AJ70" i="20"/>
  <c r="CR70" i="20"/>
  <c r="BI70" i="20"/>
  <c r="V70" i="20"/>
  <c r="BH70" i="20"/>
  <c r="BG70" i="20"/>
  <c r="AS70" i="20"/>
  <c r="W70" i="20"/>
  <c r="AC70" i="20"/>
  <c r="CD70" i="20"/>
  <c r="BV70" i="20"/>
  <c r="BZ70" i="20"/>
  <c r="AX70" i="20"/>
  <c r="P70" i="20"/>
  <c r="AU70" i="20"/>
  <c r="AV70" i="20"/>
  <c r="AO70" i="20"/>
  <c r="CV70" i="20"/>
  <c r="BU70" i="20"/>
  <c r="CH70" i="20"/>
  <c r="S70" i="20"/>
  <c r="CQ70" i="20"/>
  <c r="CN70" i="20"/>
  <c r="CS70" i="20"/>
  <c r="CP70" i="20"/>
  <c r="AI70" i="20"/>
  <c r="Q70" i="20"/>
  <c r="U70" i="20"/>
  <c r="AY70" i="20"/>
  <c r="AP70" i="20"/>
  <c r="BS70" i="20"/>
  <c r="R70" i="20"/>
  <c r="K70" i="20"/>
  <c r="AZ70" i="20"/>
  <c r="CW70" i="20"/>
  <c r="AT70" i="20"/>
  <c r="BW70" i="20"/>
  <c r="AE70" i="20"/>
  <c r="M70" i="20"/>
  <c r="BC70" i="20"/>
  <c r="BK70" i="20"/>
  <c r="CO70" i="20"/>
  <c r="AL70" i="20"/>
  <c r="CU70" i="20"/>
  <c r="BE70" i="20"/>
  <c r="X70" i="20"/>
  <c r="T70" i="20"/>
  <c r="Y70" i="20"/>
  <c r="BF70" i="20"/>
  <c r="DB70" i="20"/>
  <c r="AR70" i="20"/>
  <c r="CI70" i="20"/>
  <c r="DA70" i="20"/>
  <c r="BA70" i="20"/>
  <c r="O70" i="20"/>
  <c r="CZ70" i="20"/>
  <c r="AM70" i="20"/>
  <c r="BM70" i="20"/>
  <c r="CG70" i="20"/>
  <c r="BP70" i="20"/>
  <c r="AH70" i="20"/>
  <c r="Z70" i="20"/>
  <c r="CF70" i="20"/>
  <c r="CX70" i="20"/>
  <c r="BJ70" i="20"/>
  <c r="AB70" i="20"/>
  <c r="CA70" i="20"/>
  <c r="CJ70" i="20"/>
  <c r="CT70" i="20"/>
  <c r="BD70" i="20"/>
  <c r="BT70" i="20"/>
  <c r="CY70" i="20"/>
  <c r="AQ70" i="20"/>
  <c r="AD70" i="20"/>
  <c r="AG70" i="20"/>
  <c r="DC70" i="20"/>
  <c r="BN70" i="20"/>
  <c r="AW70" i="20"/>
  <c r="CB70" i="20"/>
  <c r="BL70" i="20"/>
  <c r="CM70" i="20"/>
  <c r="CE70" i="20"/>
  <c r="CC70" i="20"/>
  <c r="J70" i="20"/>
  <c r="L70" i="20"/>
  <c r="CK70" i="20"/>
  <c r="AK70" i="20"/>
  <c r="BO70" i="20"/>
  <c r="BQ70" i="20"/>
  <c r="BB70" i="20"/>
  <c r="AF70" i="20"/>
  <c r="AA70" i="20"/>
  <c r="BY70" i="20"/>
  <c r="CL70" i="20"/>
  <c r="I70" i="20"/>
  <c r="DE70" i="20"/>
  <c r="DJ70" i="20"/>
  <c r="DG70" i="20"/>
  <c r="DI70" i="20"/>
  <c r="DH70" i="20"/>
  <c r="DF70" i="20"/>
  <c r="DD70" i="20"/>
  <c r="DK70" i="20"/>
  <c r="B75" i="20"/>
  <c r="G65" i="16"/>
  <c r="F66" i="16"/>
  <c r="D66" i="16"/>
  <c r="E66" i="16" s="1"/>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E70" i="20" l="1"/>
  <c r="F70" i="20" s="1"/>
  <c r="G72" i="20"/>
  <c r="C73" i="20"/>
  <c r="D72" i="20"/>
  <c r="Z71" i="20"/>
  <c r="I71" i="20"/>
  <c r="CX71" i="20"/>
  <c r="DB71" i="20"/>
  <c r="BH71" i="20"/>
  <c r="AC71" i="20"/>
  <c r="BC71" i="20"/>
  <c r="AU71" i="20"/>
  <c r="BT71" i="20"/>
  <c r="CS71" i="20"/>
  <c r="AW71" i="20"/>
  <c r="AE71" i="20"/>
  <c r="AV71" i="20"/>
  <c r="M71" i="20"/>
  <c r="AJ71" i="20"/>
  <c r="AS71" i="20"/>
  <c r="BE71" i="20"/>
  <c r="CL71" i="20"/>
  <c r="AB71" i="20"/>
  <c r="CY71" i="20"/>
  <c r="BF71" i="20"/>
  <c r="BI71" i="20"/>
  <c r="CF71" i="20"/>
  <c r="AG71" i="20"/>
  <c r="CV71" i="20"/>
  <c r="CQ71" i="20"/>
  <c r="CW71" i="20"/>
  <c r="V71" i="20"/>
  <c r="S71" i="20"/>
  <c r="AP71" i="20"/>
  <c r="AN71" i="20"/>
  <c r="CR71" i="20"/>
  <c r="Q71" i="20"/>
  <c r="BP71" i="20"/>
  <c r="BG71" i="20"/>
  <c r="CZ71" i="20"/>
  <c r="DA71" i="20"/>
  <c r="AA71" i="20"/>
  <c r="BM71" i="20"/>
  <c r="BU71" i="20"/>
  <c r="CI71" i="20"/>
  <c r="CA71" i="20"/>
  <c r="O71" i="20"/>
  <c r="BA71" i="20"/>
  <c r="BS71" i="20"/>
  <c r="AK71" i="20"/>
  <c r="AZ71" i="20"/>
  <c r="AF71" i="20"/>
  <c r="AD71" i="20"/>
  <c r="CC71" i="20"/>
  <c r="U71" i="20"/>
  <c r="CM71" i="20"/>
  <c r="AR71" i="20"/>
  <c r="BX71" i="20"/>
  <c r="L71" i="20"/>
  <c r="DC71" i="20"/>
  <c r="R71" i="20"/>
  <c r="AQ71" i="20"/>
  <c r="CJ71" i="20"/>
  <c r="BB71" i="20"/>
  <c r="H71" i="20"/>
  <c r="CO71" i="20"/>
  <c r="AO71" i="20"/>
  <c r="BL71" i="20"/>
  <c r="CH71" i="20"/>
  <c r="AX71" i="20"/>
  <c r="CP71" i="20"/>
  <c r="AH71" i="20"/>
  <c r="W71" i="20"/>
  <c r="BJ71" i="20"/>
  <c r="X71" i="20"/>
  <c r="CN71" i="20"/>
  <c r="CD71" i="20"/>
  <c r="K71" i="20"/>
  <c r="AI71" i="20"/>
  <c r="T71" i="20"/>
  <c r="J71" i="20"/>
  <c r="BD71" i="20"/>
  <c r="BO71" i="20"/>
  <c r="CE71" i="20"/>
  <c r="Y71" i="20"/>
  <c r="P71" i="20"/>
  <c r="BZ71" i="20"/>
  <c r="CG71" i="20"/>
  <c r="CK71" i="20"/>
  <c r="CT71" i="20"/>
  <c r="BK71" i="20"/>
  <c r="AM71" i="20"/>
  <c r="BN71" i="20"/>
  <c r="BV71" i="20"/>
  <c r="CU71" i="20"/>
  <c r="N71" i="20"/>
  <c r="AT71" i="20"/>
  <c r="BQ71" i="20"/>
  <c r="BR71" i="20"/>
  <c r="BY71" i="20"/>
  <c r="BW71" i="20"/>
  <c r="AY71" i="20"/>
  <c r="AL71" i="20"/>
  <c r="CB71" i="20"/>
  <c r="DD71" i="20"/>
  <c r="DE71" i="20"/>
  <c r="DK71" i="20"/>
  <c r="DJ71" i="20"/>
  <c r="DG71" i="20"/>
  <c r="DF71" i="20"/>
  <c r="DH71" i="20"/>
  <c r="DI71" i="20"/>
  <c r="B76" i="20"/>
  <c r="G66" i="16"/>
  <c r="F67" i="16"/>
  <c r="D67" i="16"/>
  <c r="E67" i="16" s="1"/>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G73" i="20" l="1"/>
  <c r="C74" i="20"/>
  <c r="D73" i="20"/>
  <c r="H72" i="20"/>
  <c r="AA72" i="20"/>
  <c r="AS72" i="20"/>
  <c r="CP72" i="20"/>
  <c r="AY72" i="20"/>
  <c r="Z72" i="20"/>
  <c r="BS72" i="20"/>
  <c r="BD72" i="20"/>
  <c r="Q72" i="20"/>
  <c r="CM72" i="20"/>
  <c r="CX72" i="20"/>
  <c r="CY72" i="20"/>
  <c r="CE72" i="20"/>
  <c r="CW72" i="20"/>
  <c r="AW72" i="20"/>
  <c r="AQ72" i="20"/>
  <c r="W72" i="20"/>
  <c r="AO72" i="20"/>
  <c r="AB72" i="20"/>
  <c r="S72" i="20"/>
  <c r="DB72" i="20"/>
  <c r="AZ72" i="20"/>
  <c r="CL72" i="20"/>
  <c r="CF72" i="20"/>
  <c r="BT72" i="20"/>
  <c r="CC72" i="20"/>
  <c r="CN72" i="20"/>
  <c r="CI72" i="20"/>
  <c r="CS72" i="20"/>
  <c r="CZ72" i="20"/>
  <c r="BA72" i="20"/>
  <c r="L72" i="20"/>
  <c r="DA72" i="20"/>
  <c r="BP72" i="20"/>
  <c r="AI72" i="20"/>
  <c r="BE72" i="20"/>
  <c r="BB72" i="20"/>
  <c r="BI72" i="20"/>
  <c r="BJ72" i="20"/>
  <c r="BX72" i="20"/>
  <c r="AP72" i="20"/>
  <c r="BW72" i="20"/>
  <c r="AX72" i="20"/>
  <c r="AG72" i="20"/>
  <c r="CQ72" i="20"/>
  <c r="BK72" i="20"/>
  <c r="AF72" i="20"/>
  <c r="BN72" i="20"/>
  <c r="CB72" i="20"/>
  <c r="AL72" i="20"/>
  <c r="R72" i="20"/>
  <c r="AJ72" i="20"/>
  <c r="AR72" i="20"/>
  <c r="I72" i="20"/>
  <c r="BZ72" i="20"/>
  <c r="M72" i="20"/>
  <c r="BC72" i="20"/>
  <c r="AC72" i="20"/>
  <c r="CO72" i="20"/>
  <c r="K72" i="20"/>
  <c r="AN72" i="20"/>
  <c r="AD72" i="20"/>
  <c r="BR72" i="20"/>
  <c r="AK72" i="20"/>
  <c r="BG72" i="20"/>
  <c r="AM72" i="20"/>
  <c r="CD72" i="20"/>
  <c r="AV72" i="20"/>
  <c r="BH72" i="20"/>
  <c r="BU72" i="20"/>
  <c r="CA72" i="20"/>
  <c r="BY72" i="20"/>
  <c r="BF72" i="20"/>
  <c r="N72" i="20"/>
  <c r="O72" i="20"/>
  <c r="AH72" i="20"/>
  <c r="V72" i="20"/>
  <c r="J72" i="20"/>
  <c r="CV72" i="20"/>
  <c r="AE72" i="20"/>
  <c r="DC72" i="20"/>
  <c r="BL72" i="20"/>
  <c r="CT72" i="20"/>
  <c r="T72" i="20"/>
  <c r="CH72" i="20"/>
  <c r="AT72" i="20"/>
  <c r="Y72" i="20"/>
  <c r="CU72" i="20"/>
  <c r="X72" i="20"/>
  <c r="BV72" i="20"/>
  <c r="P72" i="20"/>
  <c r="AU72" i="20"/>
  <c r="BM72" i="20"/>
  <c r="BO72" i="20"/>
  <c r="BQ72" i="20"/>
  <c r="CR72" i="20"/>
  <c r="CJ72" i="20"/>
  <c r="U72" i="20"/>
  <c r="CG72" i="20"/>
  <c r="CK72" i="20"/>
  <c r="DF72" i="20"/>
  <c r="DD72" i="20"/>
  <c r="DI72" i="20"/>
  <c r="DH72" i="20"/>
  <c r="DK72" i="20"/>
  <c r="DE72" i="20"/>
  <c r="DJ72" i="20"/>
  <c r="DG72" i="20"/>
  <c r="E71" i="20"/>
  <c r="F71" i="20" s="1"/>
  <c r="B77" i="20"/>
  <c r="F68" i="16"/>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E72" i="20" l="1"/>
  <c r="F72" i="20" s="1"/>
  <c r="G74" i="20"/>
  <c r="C75" i="20"/>
  <c r="D74" i="20"/>
  <c r="H73" i="20"/>
  <c r="AA73" i="20"/>
  <c r="BT73" i="20"/>
  <c r="BS73" i="20"/>
  <c r="AO73" i="20"/>
  <c r="AU73" i="20"/>
  <c r="BJ73" i="20"/>
  <c r="CY73" i="20"/>
  <c r="CF73" i="20"/>
  <c r="I73" i="20"/>
  <c r="CU73" i="20"/>
  <c r="CP73" i="20"/>
  <c r="BK73" i="20"/>
  <c r="BB73" i="20"/>
  <c r="AP73" i="20"/>
  <c r="BC73" i="20"/>
  <c r="CR73" i="20"/>
  <c r="AV73" i="20"/>
  <c r="AI73" i="20"/>
  <c r="AD73" i="20"/>
  <c r="AG73" i="20"/>
  <c r="M73" i="20"/>
  <c r="DA73" i="20"/>
  <c r="Z73" i="20"/>
  <c r="BN73" i="20"/>
  <c r="J73" i="20"/>
  <c r="BW73" i="20"/>
  <c r="AJ73" i="20"/>
  <c r="AN73" i="20"/>
  <c r="U73" i="20"/>
  <c r="CC73" i="20"/>
  <c r="AM73" i="20"/>
  <c r="CA73" i="20"/>
  <c r="CN73" i="20"/>
  <c r="S73" i="20"/>
  <c r="DB73" i="20"/>
  <c r="AS73" i="20"/>
  <c r="CS73" i="20"/>
  <c r="CL73" i="20"/>
  <c r="BP73" i="20"/>
  <c r="AR73" i="20"/>
  <c r="BQ73" i="20"/>
  <c r="Q73" i="20"/>
  <c r="BZ73" i="20"/>
  <c r="CW73" i="20"/>
  <c r="CZ73" i="20"/>
  <c r="BV73" i="20"/>
  <c r="AE73" i="20"/>
  <c r="BL73" i="20"/>
  <c r="BG73" i="20"/>
  <c r="BH73" i="20"/>
  <c r="CX73" i="20"/>
  <c r="AX73" i="20"/>
  <c r="X73" i="20"/>
  <c r="CE73" i="20"/>
  <c r="R73" i="20"/>
  <c r="CD73" i="20"/>
  <c r="AH73" i="20"/>
  <c r="BM73" i="20"/>
  <c r="AY73" i="20"/>
  <c r="V73" i="20"/>
  <c r="CK73" i="20"/>
  <c r="AW73" i="20"/>
  <c r="BD73" i="20"/>
  <c r="Y73" i="20"/>
  <c r="BY73" i="20"/>
  <c r="AK73" i="20"/>
  <c r="N73" i="20"/>
  <c r="BA73" i="20"/>
  <c r="CJ73" i="20"/>
  <c r="CT73" i="20"/>
  <c r="AF73" i="20"/>
  <c r="CQ73" i="20"/>
  <c r="CH73" i="20"/>
  <c r="AB73" i="20"/>
  <c r="AC73" i="20"/>
  <c r="AL73" i="20"/>
  <c r="AZ73" i="20"/>
  <c r="BO73" i="20"/>
  <c r="AQ73" i="20"/>
  <c r="P73" i="20"/>
  <c r="BR73" i="20"/>
  <c r="L73" i="20"/>
  <c r="BI73" i="20"/>
  <c r="BE73" i="20"/>
  <c r="O73" i="20"/>
  <c r="K73" i="20"/>
  <c r="CI73" i="20"/>
  <c r="CV73" i="20"/>
  <c r="W73" i="20"/>
  <c r="DC73" i="20"/>
  <c r="BF73" i="20"/>
  <c r="CB73" i="20"/>
  <c r="CG73" i="20"/>
  <c r="BX73" i="20"/>
  <c r="BU73" i="20"/>
  <c r="T73" i="20"/>
  <c r="CO73" i="20"/>
  <c r="AT73" i="20"/>
  <c r="CM73" i="20"/>
  <c r="DI73" i="20"/>
  <c r="DH73" i="20"/>
  <c r="DE73" i="20"/>
  <c r="DG73" i="20"/>
  <c r="DD73" i="20"/>
  <c r="DK73" i="20"/>
  <c r="DJ73" i="20"/>
  <c r="DF73" i="20"/>
  <c r="B78" i="20"/>
  <c r="G68" i="16"/>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E73" i="20" l="1"/>
  <c r="F73" i="20" s="1"/>
  <c r="G75" i="20"/>
  <c r="D75" i="20"/>
  <c r="C76" i="20"/>
  <c r="H74" i="20"/>
  <c r="BS74" i="20"/>
  <c r="CE74" i="20"/>
  <c r="AN74" i="20"/>
  <c r="M74" i="20"/>
  <c r="BE74" i="20"/>
  <c r="BT74" i="20"/>
  <c r="CB74" i="20"/>
  <c r="W74" i="20"/>
  <c r="AJ74" i="20"/>
  <c r="BL74" i="20"/>
  <c r="CW74" i="20"/>
  <c r="BG74" i="20"/>
  <c r="N74" i="20"/>
  <c r="AL74" i="20"/>
  <c r="P74" i="20"/>
  <c r="CF74" i="20"/>
  <c r="BI74" i="20"/>
  <c r="DB74" i="20"/>
  <c r="CI74" i="20"/>
  <c r="AG74" i="20"/>
  <c r="BX74" i="20"/>
  <c r="O74" i="20"/>
  <c r="BU74" i="20"/>
  <c r="BZ74" i="20"/>
  <c r="BV74" i="20"/>
  <c r="AU74" i="20"/>
  <c r="CO74" i="20"/>
  <c r="X74" i="20"/>
  <c r="CK74" i="20"/>
  <c r="AC74" i="20"/>
  <c r="CL74" i="20"/>
  <c r="AK74" i="20"/>
  <c r="AF74" i="20"/>
  <c r="AR74" i="20"/>
  <c r="CU74" i="20"/>
  <c r="CD74" i="20"/>
  <c r="BM74" i="20"/>
  <c r="V74" i="20"/>
  <c r="AP74" i="20"/>
  <c r="S74" i="20"/>
  <c r="BC74" i="20"/>
  <c r="AY74" i="20"/>
  <c r="Z74" i="20"/>
  <c r="CY74" i="20"/>
  <c r="BF74" i="20"/>
  <c r="CS74" i="20"/>
  <c r="CR74" i="20"/>
  <c r="CX74" i="20"/>
  <c r="AW74" i="20"/>
  <c r="AX74" i="20"/>
  <c r="BY74" i="20"/>
  <c r="Q74" i="20"/>
  <c r="J74" i="20"/>
  <c r="BR74" i="20"/>
  <c r="AZ74" i="20"/>
  <c r="AQ74" i="20"/>
  <c r="AA74" i="20"/>
  <c r="AH74" i="20"/>
  <c r="BA74" i="20"/>
  <c r="BH74" i="20"/>
  <c r="L74" i="20"/>
  <c r="AB74" i="20"/>
  <c r="BW74" i="20"/>
  <c r="CV74" i="20"/>
  <c r="CA74" i="20"/>
  <c r="T74" i="20"/>
  <c r="BD74" i="20"/>
  <c r="BB74" i="20"/>
  <c r="BO74" i="20"/>
  <c r="BJ74" i="20"/>
  <c r="I74" i="20"/>
  <c r="AM74" i="20"/>
  <c r="CG74" i="20"/>
  <c r="R74" i="20"/>
  <c r="CM74" i="20"/>
  <c r="Y74" i="20"/>
  <c r="AO74" i="20"/>
  <c r="U74" i="20"/>
  <c r="BQ74" i="20"/>
  <c r="DC74" i="20"/>
  <c r="CQ74" i="20"/>
  <c r="BK74" i="20"/>
  <c r="CN74" i="20"/>
  <c r="AE74" i="20"/>
  <c r="AS74" i="20"/>
  <c r="CJ74" i="20"/>
  <c r="AI74" i="20"/>
  <c r="CP74" i="20"/>
  <c r="DA74" i="20"/>
  <c r="AD74" i="20"/>
  <c r="AT74" i="20"/>
  <c r="K74" i="20"/>
  <c r="BN74" i="20"/>
  <c r="BP74" i="20"/>
  <c r="CZ74" i="20"/>
  <c r="CC74" i="20"/>
  <c r="CH74" i="20"/>
  <c r="CT74" i="20"/>
  <c r="AV74" i="20"/>
  <c r="DE74" i="20"/>
  <c r="DD74" i="20"/>
  <c r="DH74" i="20"/>
  <c r="DJ74" i="20"/>
  <c r="DG74" i="20"/>
  <c r="DF74" i="20"/>
  <c r="DK74" i="20"/>
  <c r="DI74" i="20"/>
  <c r="B79" i="20"/>
  <c r="G69" i="16"/>
  <c r="F70" i="16"/>
  <c r="D70" i="16"/>
  <c r="E70" i="16" s="1"/>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E74" i="20" l="1"/>
  <c r="F74" i="20" s="1"/>
  <c r="G76" i="20"/>
  <c r="D76" i="20"/>
  <c r="C77" i="20"/>
  <c r="AW75" i="20"/>
  <c r="AT75" i="20"/>
  <c r="CB75" i="20"/>
  <c r="Q75" i="20"/>
  <c r="CO75" i="20"/>
  <c r="CZ75" i="20"/>
  <c r="BX75" i="20"/>
  <c r="CE75" i="20"/>
  <c r="AZ75" i="20"/>
  <c r="AL75" i="20"/>
  <c r="BR75" i="20"/>
  <c r="CL75" i="20"/>
  <c r="BI75" i="20"/>
  <c r="H75" i="20"/>
  <c r="I75" i="20"/>
  <c r="AP75" i="20"/>
  <c r="CA75" i="20"/>
  <c r="BJ75" i="20"/>
  <c r="BN75" i="20"/>
  <c r="AQ75" i="20"/>
  <c r="J75" i="20"/>
  <c r="AD75" i="20"/>
  <c r="AG75" i="20"/>
  <c r="W75" i="20"/>
  <c r="CX75" i="20"/>
  <c r="BD75" i="20"/>
  <c r="CU75" i="20"/>
  <c r="CS75" i="20"/>
  <c r="BT75" i="20"/>
  <c r="CM75" i="20"/>
  <c r="U75" i="20"/>
  <c r="X75" i="20"/>
  <c r="CK75" i="20"/>
  <c r="AS75" i="20"/>
  <c r="CR75" i="20"/>
  <c r="V75" i="20"/>
  <c r="S75" i="20"/>
  <c r="CV75" i="20"/>
  <c r="CH75" i="20"/>
  <c r="AF75" i="20"/>
  <c r="BA75" i="20"/>
  <c r="DB75" i="20"/>
  <c r="BC75" i="20"/>
  <c r="L75" i="20"/>
  <c r="AU75" i="20"/>
  <c r="AY75" i="20"/>
  <c r="AJ75" i="20"/>
  <c r="AR75" i="20"/>
  <c r="K75" i="20"/>
  <c r="AO75" i="20"/>
  <c r="BV75" i="20"/>
  <c r="AI75" i="20"/>
  <c r="AH75" i="20"/>
  <c r="BK75" i="20"/>
  <c r="CG75" i="20"/>
  <c r="CJ75" i="20"/>
  <c r="AM75" i="20"/>
  <c r="N75" i="20"/>
  <c r="AB75" i="20"/>
  <c r="CY75" i="20"/>
  <c r="CF75" i="20"/>
  <c r="BL75" i="20"/>
  <c r="BM75" i="20"/>
  <c r="AK75" i="20"/>
  <c r="M75" i="20"/>
  <c r="T75" i="20"/>
  <c r="BO75" i="20"/>
  <c r="BP75" i="20"/>
  <c r="BW75" i="20"/>
  <c r="BE75" i="20"/>
  <c r="CT75" i="20"/>
  <c r="Y75" i="20"/>
  <c r="BB75" i="20"/>
  <c r="AX75" i="20"/>
  <c r="CQ75" i="20"/>
  <c r="BZ75" i="20"/>
  <c r="CW75" i="20"/>
  <c r="CN75" i="20"/>
  <c r="DC75" i="20"/>
  <c r="BQ75" i="20"/>
  <c r="CD75" i="20"/>
  <c r="DA75" i="20"/>
  <c r="AA75" i="20"/>
  <c r="AE75" i="20"/>
  <c r="CI75" i="20"/>
  <c r="BS75" i="20"/>
  <c r="Z75" i="20"/>
  <c r="CP75" i="20"/>
  <c r="BY75" i="20"/>
  <c r="P75" i="20"/>
  <c r="BU75" i="20"/>
  <c r="AC75" i="20"/>
  <c r="AN75" i="20"/>
  <c r="O75" i="20"/>
  <c r="BG75" i="20"/>
  <c r="R75" i="20"/>
  <c r="BH75" i="20"/>
  <c r="BF75" i="20"/>
  <c r="CC75" i="20"/>
  <c r="AV75" i="20"/>
  <c r="DJ75" i="20"/>
  <c r="DH75" i="20"/>
  <c r="DF75" i="20"/>
  <c r="DG75" i="20"/>
  <c r="DK75" i="20"/>
  <c r="DD75" i="20"/>
  <c r="DI75" i="20"/>
  <c r="DE75" i="20"/>
  <c r="B80" i="20"/>
  <c r="G70" i="16"/>
  <c r="F71" i="16"/>
  <c r="D71" i="16"/>
  <c r="E71" i="16" s="1"/>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7" i="20" l="1"/>
  <c r="D77" i="20"/>
  <c r="C78" i="20"/>
  <c r="E75" i="20"/>
  <c r="F75" i="20" s="1"/>
  <c r="CE76" i="20"/>
  <c r="CG76" i="20"/>
  <c r="BS76" i="20"/>
  <c r="BW76" i="20"/>
  <c r="BP76" i="20"/>
  <c r="AE76" i="20"/>
  <c r="CL76" i="20"/>
  <c r="K76" i="20"/>
  <c r="BC76" i="20"/>
  <c r="AS76" i="20"/>
  <c r="BJ76" i="20"/>
  <c r="W76" i="20"/>
  <c r="BI76" i="20"/>
  <c r="BH76" i="20"/>
  <c r="CT76" i="20"/>
  <c r="CH76" i="20"/>
  <c r="CY76" i="20"/>
  <c r="DC76" i="20"/>
  <c r="BT76" i="20"/>
  <c r="BZ76" i="20"/>
  <c r="H76" i="20"/>
  <c r="CX76" i="20"/>
  <c r="AG76" i="20"/>
  <c r="P76" i="20"/>
  <c r="AK76" i="20"/>
  <c r="CQ76" i="20"/>
  <c r="AD76" i="20"/>
  <c r="CB76" i="20"/>
  <c r="CC76" i="20"/>
  <c r="BD76" i="20"/>
  <c r="S76" i="20"/>
  <c r="BY76" i="20"/>
  <c r="CJ76" i="20"/>
  <c r="BK76" i="20"/>
  <c r="BG76" i="20"/>
  <c r="BO76" i="20"/>
  <c r="T76" i="20"/>
  <c r="BU76" i="20"/>
  <c r="BV76" i="20"/>
  <c r="L76" i="20"/>
  <c r="DB76" i="20"/>
  <c r="Z76" i="20"/>
  <c r="CS76" i="20"/>
  <c r="AX76" i="20"/>
  <c r="CW76" i="20"/>
  <c r="BE76" i="20"/>
  <c r="BL76" i="20"/>
  <c r="AU76" i="20"/>
  <c r="M76" i="20"/>
  <c r="N76" i="20"/>
  <c r="AB76" i="20"/>
  <c r="CU76" i="20"/>
  <c r="J76" i="20"/>
  <c r="AN76" i="20"/>
  <c r="CD76" i="20"/>
  <c r="AV76" i="20"/>
  <c r="BN76" i="20"/>
  <c r="Y76" i="20"/>
  <c r="CP76" i="20"/>
  <c r="AC76" i="20"/>
  <c r="O76" i="20"/>
  <c r="BF76" i="20"/>
  <c r="CF76" i="20"/>
  <c r="AM76" i="20"/>
  <c r="CV76" i="20"/>
  <c r="AQ76" i="20"/>
  <c r="I76" i="20"/>
  <c r="AR76" i="20"/>
  <c r="V76" i="20"/>
  <c r="AZ76" i="20"/>
  <c r="X76" i="20"/>
  <c r="AL76" i="20"/>
  <c r="CI76" i="20"/>
  <c r="BX76" i="20"/>
  <c r="AP76" i="20"/>
  <c r="CR76" i="20"/>
  <c r="CK76" i="20"/>
  <c r="AH76" i="20"/>
  <c r="CO76" i="20"/>
  <c r="CA76" i="20"/>
  <c r="CM76" i="20"/>
  <c r="BA76" i="20"/>
  <c r="BM76" i="20"/>
  <c r="BR76" i="20"/>
  <c r="R76" i="20"/>
  <c r="AJ76" i="20"/>
  <c r="AT76" i="20"/>
  <c r="AI76" i="20"/>
  <c r="AY76" i="20"/>
  <c r="AO76" i="20"/>
  <c r="AF76" i="20"/>
  <c r="CN76" i="20"/>
  <c r="AA76" i="20"/>
  <c r="BQ76" i="20"/>
  <c r="Q76" i="20"/>
  <c r="U76" i="20"/>
  <c r="DA76" i="20"/>
  <c r="BB76" i="20"/>
  <c r="CZ76" i="20"/>
  <c r="AW76" i="20"/>
  <c r="DK76" i="20"/>
  <c r="DD76" i="20"/>
  <c r="DJ76" i="20"/>
  <c r="DG76" i="20"/>
  <c r="DI76" i="20"/>
  <c r="DH76" i="20"/>
  <c r="DE76" i="20"/>
  <c r="DF76" i="20"/>
  <c r="B81" i="20"/>
  <c r="G71" i="16"/>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8" i="20" l="1"/>
  <c r="C79" i="20"/>
  <c r="D78" i="20"/>
  <c r="E76" i="20"/>
  <c r="F76" i="20" s="1"/>
  <c r="BD77" i="20"/>
  <c r="AX77" i="20"/>
  <c r="BH77" i="20"/>
  <c r="BQ77" i="20"/>
  <c r="BU77" i="20"/>
  <c r="AY77" i="20"/>
  <c r="CY77" i="20"/>
  <c r="CZ77" i="20"/>
  <c r="AG77" i="20"/>
  <c r="CI77" i="20"/>
  <c r="AN77" i="20"/>
  <c r="AL77" i="20"/>
  <c r="AH77" i="20"/>
  <c r="CH77" i="20"/>
  <c r="BN77" i="20"/>
  <c r="BS77" i="20"/>
  <c r="CG77" i="20"/>
  <c r="BR77" i="20"/>
  <c r="S77" i="20"/>
  <c r="BA77" i="20"/>
  <c r="AS77" i="20"/>
  <c r="DC77" i="20"/>
  <c r="BV77" i="20"/>
  <c r="T77" i="20"/>
  <c r="DA77" i="20"/>
  <c r="AJ77" i="20"/>
  <c r="AK77" i="20"/>
  <c r="CL77" i="20"/>
  <c r="BO77" i="20"/>
  <c r="CB77" i="20"/>
  <c r="R77" i="20"/>
  <c r="AA77" i="20"/>
  <c r="CW77" i="20"/>
  <c r="AR77" i="20"/>
  <c r="CE77" i="20"/>
  <c r="BB77" i="20"/>
  <c r="BF77" i="20"/>
  <c r="BT77" i="20"/>
  <c r="BY77" i="20"/>
  <c r="CF77" i="20"/>
  <c r="CR77" i="20"/>
  <c r="U77" i="20"/>
  <c r="AM77" i="20"/>
  <c r="AF77" i="20"/>
  <c r="CV77" i="20"/>
  <c r="CK77" i="20"/>
  <c r="CP77" i="20"/>
  <c r="BM77" i="20"/>
  <c r="CJ77" i="20"/>
  <c r="AZ77" i="20"/>
  <c r="BC77" i="20"/>
  <c r="BI77" i="20"/>
  <c r="AI77" i="20"/>
  <c r="BZ77" i="20"/>
  <c r="CD77" i="20"/>
  <c r="AB77" i="20"/>
  <c r="W77" i="20"/>
  <c r="AP77" i="20"/>
  <c r="BG77" i="20"/>
  <c r="V77" i="20"/>
  <c r="BW77" i="20"/>
  <c r="H77" i="20"/>
  <c r="X77" i="20"/>
  <c r="CM77" i="20"/>
  <c r="AV77" i="20"/>
  <c r="AE77" i="20"/>
  <c r="DB77" i="20"/>
  <c r="BJ77" i="20"/>
  <c r="CU77" i="20"/>
  <c r="CA77" i="20"/>
  <c r="CS77" i="20"/>
  <c r="CQ77" i="20"/>
  <c r="Z77" i="20"/>
  <c r="P77" i="20"/>
  <c r="CN77" i="20"/>
  <c r="Y77" i="20"/>
  <c r="AO77" i="20"/>
  <c r="AU77" i="20"/>
  <c r="K77" i="20"/>
  <c r="AW77" i="20"/>
  <c r="Q77" i="20"/>
  <c r="O77" i="20"/>
  <c r="AT77" i="20"/>
  <c r="BL77" i="20"/>
  <c r="BK77" i="20"/>
  <c r="BP77" i="20"/>
  <c r="CC77" i="20"/>
  <c r="CT77" i="20"/>
  <c r="J77" i="20"/>
  <c r="AD77" i="20"/>
  <c r="AQ77" i="20"/>
  <c r="I77" i="20"/>
  <c r="AC77" i="20"/>
  <c r="L77" i="20"/>
  <c r="BE77" i="20"/>
  <c r="N77" i="20"/>
  <c r="BX77" i="20"/>
  <c r="M77" i="20"/>
  <c r="CO77" i="20"/>
  <c r="CX77" i="20"/>
  <c r="DK77" i="20"/>
  <c r="DJ77" i="20"/>
  <c r="DH77" i="20"/>
  <c r="DG77" i="20"/>
  <c r="DF77" i="20"/>
  <c r="DE77" i="20"/>
  <c r="DD77" i="20"/>
  <c r="DI77" i="20"/>
  <c r="B82" i="20"/>
  <c r="G72" i="16"/>
  <c r="F73" i="16"/>
  <c r="D73" i="16"/>
  <c r="E73" i="16" s="1"/>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E77" i="20" l="1"/>
  <c r="F77" i="20" s="1"/>
  <c r="G79" i="20"/>
  <c r="D79" i="20"/>
  <c r="C80" i="20"/>
  <c r="AE78" i="20"/>
  <c r="CO78" i="20"/>
  <c r="L78" i="20"/>
  <c r="DC78" i="20"/>
  <c r="AO78" i="20"/>
  <c r="AW78" i="20"/>
  <c r="BJ78" i="20"/>
  <c r="BX78" i="20"/>
  <c r="Y78" i="20"/>
  <c r="CI78" i="20"/>
  <c r="AX78" i="20"/>
  <c r="BL78" i="20"/>
  <c r="DB78" i="20"/>
  <c r="CR78" i="20"/>
  <c r="BH78" i="20"/>
  <c r="CQ78" i="20"/>
  <c r="CP78" i="20"/>
  <c r="M78" i="20"/>
  <c r="BK78" i="20"/>
  <c r="AR78" i="20"/>
  <c r="CX78" i="20"/>
  <c r="AB78" i="20"/>
  <c r="BA78" i="20"/>
  <c r="BZ78" i="20"/>
  <c r="CU78" i="20"/>
  <c r="CW78" i="20"/>
  <c r="CC78" i="20"/>
  <c r="K78" i="20"/>
  <c r="AL78" i="20"/>
  <c r="AP78" i="20"/>
  <c r="CZ78" i="20"/>
  <c r="CN78" i="20"/>
  <c r="AN78" i="20"/>
  <c r="AI78" i="20"/>
  <c r="BW78" i="20"/>
  <c r="BC78" i="20"/>
  <c r="BF78" i="20"/>
  <c r="U78" i="20"/>
  <c r="N78" i="20"/>
  <c r="Z78" i="20"/>
  <c r="BE78" i="20"/>
  <c r="BP78" i="20"/>
  <c r="CB78" i="20"/>
  <c r="DA78" i="20"/>
  <c r="BD78" i="20"/>
  <c r="AC78" i="20"/>
  <c r="AD78" i="20"/>
  <c r="BO78" i="20"/>
  <c r="CV78" i="20"/>
  <c r="AA78" i="20"/>
  <c r="V78" i="20"/>
  <c r="P78" i="20"/>
  <c r="CL78" i="20"/>
  <c r="BT78" i="20"/>
  <c r="AS78" i="20"/>
  <c r="BR78" i="20"/>
  <c r="CF78" i="20"/>
  <c r="AG78" i="20"/>
  <c r="CG78" i="20"/>
  <c r="CH78" i="20"/>
  <c r="BY78" i="20"/>
  <c r="H78" i="20"/>
  <c r="AQ78" i="20"/>
  <c r="CM78" i="20"/>
  <c r="AU78" i="20"/>
  <c r="Q78" i="20"/>
  <c r="BG78" i="20"/>
  <c r="BU78" i="20"/>
  <c r="I78" i="20"/>
  <c r="AJ78" i="20"/>
  <c r="BI78" i="20"/>
  <c r="CA78" i="20"/>
  <c r="CY78" i="20"/>
  <c r="CD78" i="20"/>
  <c r="BM78" i="20"/>
  <c r="BQ78" i="20"/>
  <c r="S78" i="20"/>
  <c r="CS78" i="20"/>
  <c r="CJ78" i="20"/>
  <c r="J78" i="20"/>
  <c r="AF78" i="20"/>
  <c r="AK78" i="20"/>
  <c r="O78" i="20"/>
  <c r="W78" i="20"/>
  <c r="AM78" i="20"/>
  <c r="BS78" i="20"/>
  <c r="CE78" i="20"/>
  <c r="X78" i="20"/>
  <c r="AZ78" i="20"/>
  <c r="T78" i="20"/>
  <c r="CK78" i="20"/>
  <c r="BV78" i="20"/>
  <c r="AT78" i="20"/>
  <c r="R78" i="20"/>
  <c r="AH78" i="20"/>
  <c r="BN78" i="20"/>
  <c r="BB78" i="20"/>
  <c r="AV78" i="20"/>
  <c r="AY78" i="20"/>
  <c r="CT78" i="20"/>
  <c r="DI78" i="20"/>
  <c r="DH78" i="20"/>
  <c r="DE78" i="20"/>
  <c r="DD78" i="20"/>
  <c r="DJ78" i="20"/>
  <c r="DG78" i="20"/>
  <c r="DF78" i="20"/>
  <c r="DK78" i="20"/>
  <c r="B83" i="20"/>
  <c r="G73" i="16"/>
  <c r="F74" i="16"/>
  <c r="D74" i="16"/>
  <c r="E74" i="16" s="1"/>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80" i="20" l="1"/>
  <c r="C81" i="20"/>
  <c r="D80" i="20"/>
  <c r="E78" i="20"/>
  <c r="F78" i="20" s="1"/>
  <c r="AT79" i="20"/>
  <c r="AV79" i="20"/>
  <c r="P79" i="20"/>
  <c r="N79" i="20"/>
  <c r="CU79" i="20"/>
  <c r="BG79" i="20"/>
  <c r="BS79" i="20"/>
  <c r="CR79" i="20"/>
  <c r="U79" i="20"/>
  <c r="BT79" i="20"/>
  <c r="BY79" i="20"/>
  <c r="AI79" i="20"/>
  <c r="AB79" i="20"/>
  <c r="AF79" i="20"/>
  <c r="Z79" i="20"/>
  <c r="CL79" i="20"/>
  <c r="CF79" i="20"/>
  <c r="AQ79" i="20"/>
  <c r="I79" i="20"/>
  <c r="AY79" i="20"/>
  <c r="AE79" i="20"/>
  <c r="BZ79" i="20"/>
  <c r="CV79" i="20"/>
  <c r="W79" i="20"/>
  <c r="AJ79" i="20"/>
  <c r="BW79" i="20"/>
  <c r="CI79" i="20"/>
  <c r="X79" i="20"/>
  <c r="CK79" i="20"/>
  <c r="V79" i="20"/>
  <c r="K79" i="20"/>
  <c r="BL79" i="20"/>
  <c r="AX79" i="20"/>
  <c r="BV79" i="20"/>
  <c r="AU79" i="20"/>
  <c r="BO79" i="20"/>
  <c r="BP79" i="20"/>
  <c r="CE79" i="20"/>
  <c r="DC79" i="20"/>
  <c r="BU79" i="20"/>
  <c r="AZ79" i="20"/>
  <c r="AS79" i="20"/>
  <c r="AO79" i="20"/>
  <c r="CW79" i="20"/>
  <c r="CJ79" i="20"/>
  <c r="M79" i="20"/>
  <c r="AA79" i="20"/>
  <c r="AM79" i="20"/>
  <c r="CM79" i="20"/>
  <c r="T79" i="20"/>
  <c r="L79" i="20"/>
  <c r="CZ79" i="20"/>
  <c r="AR79" i="20"/>
  <c r="AH79" i="20"/>
  <c r="BA79" i="20"/>
  <c r="BH79" i="20"/>
  <c r="DA79" i="20"/>
  <c r="CY79" i="20"/>
  <c r="AN79" i="20"/>
  <c r="CA79" i="20"/>
  <c r="CN79" i="20"/>
  <c r="DB79" i="20"/>
  <c r="CX79" i="20"/>
  <c r="O79" i="20"/>
  <c r="CH79" i="20"/>
  <c r="H79" i="20"/>
  <c r="AC79" i="20"/>
  <c r="AP79" i="20"/>
  <c r="CO79" i="20"/>
  <c r="CT79" i="20"/>
  <c r="BB79" i="20"/>
  <c r="BI79" i="20"/>
  <c r="BN79" i="20"/>
  <c r="AD79" i="20"/>
  <c r="AL79" i="20"/>
  <c r="BJ79" i="20"/>
  <c r="BR79" i="20"/>
  <c r="CP79" i="20"/>
  <c r="BD79" i="20"/>
  <c r="R79" i="20"/>
  <c r="J79" i="20"/>
  <c r="AK79" i="20"/>
  <c r="CB79" i="20"/>
  <c r="S79" i="20"/>
  <c r="Q79" i="20"/>
  <c r="BK79" i="20"/>
  <c r="BC79" i="20"/>
  <c r="AG79" i="20"/>
  <c r="AW79" i="20"/>
  <c r="BE79" i="20"/>
  <c r="BM79" i="20"/>
  <c r="CS79" i="20"/>
  <c r="BX79" i="20"/>
  <c r="CG79" i="20"/>
  <c r="CD79" i="20"/>
  <c r="CC79" i="20"/>
  <c r="BQ79" i="20"/>
  <c r="BF79" i="20"/>
  <c r="Y79" i="20"/>
  <c r="CQ79" i="20"/>
  <c r="DI79" i="20"/>
  <c r="DH79" i="20"/>
  <c r="DK79" i="20"/>
  <c r="DJ79" i="20"/>
  <c r="DG79" i="20"/>
  <c r="DF79" i="20"/>
  <c r="DE79" i="20"/>
  <c r="DD79" i="20"/>
  <c r="B84" i="20"/>
  <c r="G74" i="16"/>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E79" i="20" l="1"/>
  <c r="F79" i="20" s="1"/>
  <c r="G81" i="20"/>
  <c r="D81" i="20"/>
  <c r="C82" i="20"/>
  <c r="H80" i="20"/>
  <c r="CL80" i="20"/>
  <c r="AW80" i="20"/>
  <c r="BG80" i="20"/>
  <c r="Z80" i="20"/>
  <c r="AO80" i="20"/>
  <c r="BM80" i="20"/>
  <c r="BU80" i="20"/>
  <c r="CC80" i="20"/>
  <c r="AX80" i="20"/>
  <c r="BJ80" i="20"/>
  <c r="U80" i="20"/>
  <c r="CQ80" i="20"/>
  <c r="S80" i="20"/>
  <c r="AF80" i="20"/>
  <c r="BZ80" i="20"/>
  <c r="AP80" i="20"/>
  <c r="BR80" i="20"/>
  <c r="W80" i="20"/>
  <c r="DA80" i="20"/>
  <c r="AK80" i="20"/>
  <c r="CM80" i="20"/>
  <c r="J80" i="20"/>
  <c r="DC80" i="20"/>
  <c r="AA80" i="20"/>
  <c r="BH80" i="20"/>
  <c r="BV80" i="20"/>
  <c r="CU80" i="20"/>
  <c r="AJ80" i="20"/>
  <c r="CX80" i="20"/>
  <c r="AM80" i="20"/>
  <c r="CV80" i="20"/>
  <c r="AN80" i="20"/>
  <c r="AQ80" i="20"/>
  <c r="CY80" i="20"/>
  <c r="BB80" i="20"/>
  <c r="AZ80" i="20"/>
  <c r="BD80" i="20"/>
  <c r="BW80" i="20"/>
  <c r="CW80" i="20"/>
  <c r="CN80" i="20"/>
  <c r="K80" i="20"/>
  <c r="BI80" i="20"/>
  <c r="AB80" i="20"/>
  <c r="AL80" i="20"/>
  <c r="AY80" i="20"/>
  <c r="BK80" i="20"/>
  <c r="BX80" i="20"/>
  <c r="BO80" i="20"/>
  <c r="CA80" i="20"/>
  <c r="P80" i="20"/>
  <c r="Y80" i="20"/>
  <c r="L80" i="20"/>
  <c r="Q80" i="20"/>
  <c r="BT80" i="20"/>
  <c r="CE80" i="20"/>
  <c r="AR80" i="20"/>
  <c r="BC80" i="20"/>
  <c r="AG80" i="20"/>
  <c r="AH80" i="20"/>
  <c r="N80" i="20"/>
  <c r="CR80" i="20"/>
  <c r="BF80" i="20"/>
  <c r="BP80" i="20"/>
  <c r="CD80" i="20"/>
  <c r="CP80" i="20"/>
  <c r="AE80" i="20"/>
  <c r="DB80" i="20"/>
  <c r="AU80" i="20"/>
  <c r="AI80" i="20"/>
  <c r="X80" i="20"/>
  <c r="AC80" i="20"/>
  <c r="BQ80" i="20"/>
  <c r="CZ80" i="20"/>
  <c r="R80" i="20"/>
  <c r="CB80" i="20"/>
  <c r="CS80" i="20"/>
  <c r="BA80" i="20"/>
  <c r="O80" i="20"/>
  <c r="BE80" i="20"/>
  <c r="BS80" i="20"/>
  <c r="AT80" i="20"/>
  <c r="CF80" i="20"/>
  <c r="CT80" i="20"/>
  <c r="CG80" i="20"/>
  <c r="CO80" i="20"/>
  <c r="T80" i="20"/>
  <c r="BN80" i="20"/>
  <c r="CH80" i="20"/>
  <c r="AD80" i="20"/>
  <c r="V80" i="20"/>
  <c r="AS80" i="20"/>
  <c r="BY80" i="20"/>
  <c r="I80" i="20"/>
  <c r="M80" i="20"/>
  <c r="CI80" i="20"/>
  <c r="CJ80" i="20"/>
  <c r="AV80" i="20"/>
  <c r="BL80" i="20"/>
  <c r="CK80" i="20"/>
  <c r="DK80" i="20"/>
  <c r="DJ80" i="20"/>
  <c r="DI80" i="20"/>
  <c r="DH80" i="20"/>
  <c r="DG80" i="20"/>
  <c r="DF80" i="20"/>
  <c r="DE80" i="20"/>
  <c r="DD80" i="20"/>
  <c r="B85" i="20"/>
  <c r="G75" i="16"/>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E80" i="20" l="1"/>
  <c r="F80" i="20" s="1"/>
  <c r="G82" i="20"/>
  <c r="D82" i="20"/>
  <c r="C83" i="20"/>
  <c r="M81" i="20"/>
  <c r="BO81" i="20"/>
  <c r="BC81" i="20"/>
  <c r="K81" i="20"/>
  <c r="AF81" i="20"/>
  <c r="AL81" i="20"/>
  <c r="AG81" i="20"/>
  <c r="CL81" i="20"/>
  <c r="N81" i="20"/>
  <c r="DB81" i="20"/>
  <c r="CG81" i="20"/>
  <c r="BF81" i="20"/>
  <c r="AM81" i="20"/>
  <c r="T81" i="20"/>
  <c r="CN81" i="20"/>
  <c r="BL81" i="20"/>
  <c r="CY81" i="20"/>
  <c r="J81" i="20"/>
  <c r="AV81" i="20"/>
  <c r="BM81" i="20"/>
  <c r="H81" i="20"/>
  <c r="CD81" i="20"/>
  <c r="X81" i="20"/>
  <c r="Z81" i="20"/>
  <c r="CR81" i="20"/>
  <c r="AJ81" i="20"/>
  <c r="AH81" i="20"/>
  <c r="DC81" i="20"/>
  <c r="Q81" i="20"/>
  <c r="CQ81" i="20"/>
  <c r="AZ81" i="20"/>
  <c r="BG81" i="20"/>
  <c r="BA81" i="20"/>
  <c r="CA81" i="20"/>
  <c r="BN81" i="20"/>
  <c r="R81" i="20"/>
  <c r="BQ81" i="20"/>
  <c r="L81" i="20"/>
  <c r="CS81" i="20"/>
  <c r="CJ81" i="20"/>
  <c r="BP81" i="20"/>
  <c r="CM81" i="20"/>
  <c r="CV81" i="20"/>
  <c r="AI81" i="20"/>
  <c r="BT81" i="20"/>
  <c r="AD81" i="20"/>
  <c r="AO81" i="20"/>
  <c r="W81" i="20"/>
  <c r="BI81" i="20"/>
  <c r="CE81" i="20"/>
  <c r="BK81" i="20"/>
  <c r="BX81" i="20"/>
  <c r="CT81" i="20"/>
  <c r="BZ81" i="20"/>
  <c r="BB81" i="20"/>
  <c r="CO81" i="20"/>
  <c r="BS81" i="20"/>
  <c r="AK81" i="20"/>
  <c r="CH81" i="20"/>
  <c r="AS81" i="20"/>
  <c r="BE81" i="20"/>
  <c r="CI81" i="20"/>
  <c r="BJ81" i="20"/>
  <c r="CK81" i="20"/>
  <c r="AC81" i="20"/>
  <c r="AU81" i="20"/>
  <c r="CU81" i="20"/>
  <c r="CC81" i="20"/>
  <c r="CX81" i="20"/>
  <c r="S81" i="20"/>
  <c r="AN81" i="20"/>
  <c r="AY81" i="20"/>
  <c r="AR81" i="20"/>
  <c r="AT81" i="20"/>
  <c r="BV81" i="20"/>
  <c r="BD81" i="20"/>
  <c r="BY81" i="20"/>
  <c r="CB81" i="20"/>
  <c r="I81" i="20"/>
  <c r="DA81" i="20"/>
  <c r="AP81" i="20"/>
  <c r="Y81" i="20"/>
  <c r="BU81" i="20"/>
  <c r="P81" i="20"/>
  <c r="CW81" i="20"/>
  <c r="CP81" i="20"/>
  <c r="AB81" i="20"/>
  <c r="U81" i="20"/>
  <c r="CZ81" i="20"/>
  <c r="BH81" i="20"/>
  <c r="O81" i="20"/>
  <c r="AW81" i="20"/>
  <c r="BW81" i="20"/>
  <c r="AA81" i="20"/>
  <c r="AE81" i="20"/>
  <c r="V81" i="20"/>
  <c r="AX81" i="20"/>
  <c r="CF81" i="20"/>
  <c r="BR81" i="20"/>
  <c r="AQ81" i="20"/>
  <c r="DJ81" i="20"/>
  <c r="DD81" i="20"/>
  <c r="DH81" i="20"/>
  <c r="DE81" i="20"/>
  <c r="DF81" i="20"/>
  <c r="DI81" i="20"/>
  <c r="DG81" i="20"/>
  <c r="DK81" i="20"/>
  <c r="B86" i="20"/>
  <c r="G76" i="16"/>
  <c r="F77" i="16"/>
  <c r="D77" i="16"/>
  <c r="E77" i="16" s="1"/>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83" i="20" l="1"/>
  <c r="D83" i="20"/>
  <c r="C84" i="20"/>
  <c r="R82" i="20"/>
  <c r="AV82" i="20"/>
  <c r="BO82" i="20"/>
  <c r="BM82" i="20"/>
  <c r="CA82" i="20"/>
  <c r="S82" i="20"/>
  <c r="CK82" i="20"/>
  <c r="AO82" i="20"/>
  <c r="AI82" i="20"/>
  <c r="T82" i="20"/>
  <c r="AN82" i="20"/>
  <c r="N82" i="20"/>
  <c r="CU82" i="20"/>
  <c r="BI82" i="20"/>
  <c r="AG82" i="20"/>
  <c r="BL82" i="20"/>
  <c r="AJ82" i="20"/>
  <c r="H82" i="20"/>
  <c r="AW82" i="20"/>
  <c r="AL82" i="20"/>
  <c r="BN82" i="20"/>
  <c r="BT82" i="20"/>
  <c r="CE82" i="20"/>
  <c r="CL82" i="20"/>
  <c r="BQ82" i="20"/>
  <c r="BR82" i="20"/>
  <c r="X82" i="20"/>
  <c r="AP82" i="20"/>
  <c r="AB82" i="20"/>
  <c r="L82" i="20"/>
  <c r="CW82" i="20"/>
  <c r="I82" i="20"/>
  <c r="DB82" i="20"/>
  <c r="CC82" i="20"/>
  <c r="AF82" i="20"/>
  <c r="DC82" i="20"/>
  <c r="AX82" i="20"/>
  <c r="CX82" i="20"/>
  <c r="BP82" i="20"/>
  <c r="BU82" i="20"/>
  <c r="BB82" i="20"/>
  <c r="CN82" i="20"/>
  <c r="AA82" i="20"/>
  <c r="CY82" i="20"/>
  <c r="Z82" i="20"/>
  <c r="CM82" i="20"/>
  <c r="AM82" i="20"/>
  <c r="Y82" i="20"/>
  <c r="AT82" i="20"/>
  <c r="AK82" i="20"/>
  <c r="BG82" i="20"/>
  <c r="AZ82" i="20"/>
  <c r="BS82" i="20"/>
  <c r="CR82" i="20"/>
  <c r="BV82" i="20"/>
  <c r="W82" i="20"/>
  <c r="CO82" i="20"/>
  <c r="BJ82" i="20"/>
  <c r="J82" i="20"/>
  <c r="AC82" i="20"/>
  <c r="AE82" i="20"/>
  <c r="AR82" i="20"/>
  <c r="P82" i="20"/>
  <c r="BK82" i="20"/>
  <c r="AH82" i="20"/>
  <c r="DA82" i="20"/>
  <c r="AD82" i="20"/>
  <c r="BA82" i="20"/>
  <c r="BF82" i="20"/>
  <c r="K82" i="20"/>
  <c r="BX82" i="20"/>
  <c r="CI82" i="20"/>
  <c r="V82" i="20"/>
  <c r="CQ82" i="20"/>
  <c r="M82" i="20"/>
  <c r="AY82" i="20"/>
  <c r="CS82" i="20"/>
  <c r="AU82" i="20"/>
  <c r="CB82" i="20"/>
  <c r="CZ82" i="20"/>
  <c r="CJ82" i="20"/>
  <c r="U82" i="20"/>
  <c r="CP82" i="20"/>
  <c r="BD82" i="20"/>
  <c r="BH82" i="20"/>
  <c r="BW82" i="20"/>
  <c r="BY82" i="20"/>
  <c r="CF82" i="20"/>
  <c r="BC82" i="20"/>
  <c r="CT82" i="20"/>
  <c r="Q82" i="20"/>
  <c r="CH82" i="20"/>
  <c r="CV82" i="20"/>
  <c r="BE82" i="20"/>
  <c r="CD82" i="20"/>
  <c r="CG82" i="20"/>
  <c r="AQ82" i="20"/>
  <c r="AS82" i="20"/>
  <c r="O82" i="20"/>
  <c r="BZ82" i="20"/>
  <c r="DK82" i="20"/>
  <c r="DJ82" i="20"/>
  <c r="DE82" i="20"/>
  <c r="DI82" i="20"/>
  <c r="DF82" i="20"/>
  <c r="DH82" i="20"/>
  <c r="DG82" i="20"/>
  <c r="DD82" i="20"/>
  <c r="E81" i="20"/>
  <c r="F81" i="20" s="1"/>
  <c r="B87" i="20"/>
  <c r="G77" i="16"/>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E82" i="20" l="1"/>
  <c r="F82" i="20" s="1"/>
  <c r="G84" i="20"/>
  <c r="D84" i="20"/>
  <c r="C85" i="20"/>
  <c r="X83" i="20"/>
  <c r="P83" i="20"/>
  <c r="CG83" i="20"/>
  <c r="BH83" i="20"/>
  <c r="AZ83" i="20"/>
  <c r="BV83" i="20"/>
  <c r="CE83" i="20"/>
  <c r="BK83" i="20"/>
  <c r="R83" i="20"/>
  <c r="CP83" i="20"/>
  <c r="S83" i="20"/>
  <c r="CN83" i="20"/>
  <c r="AW83" i="20"/>
  <c r="K83" i="20"/>
  <c r="CX83" i="20"/>
  <c r="BG83" i="20"/>
  <c r="CV83" i="20"/>
  <c r="BU83" i="20"/>
  <c r="H83" i="20"/>
  <c r="Q83" i="20"/>
  <c r="BB83" i="20"/>
  <c r="CJ83" i="20"/>
  <c r="BC83" i="20"/>
  <c r="AS83" i="20"/>
  <c r="CS83" i="20"/>
  <c r="DB83" i="20"/>
  <c r="BA83" i="20"/>
  <c r="CM83" i="20"/>
  <c r="AI83" i="20"/>
  <c r="CD83" i="20"/>
  <c r="BX83" i="20"/>
  <c r="AX83" i="20"/>
  <c r="BR83" i="20"/>
  <c r="BT83" i="20"/>
  <c r="AY83" i="20"/>
  <c r="CZ83" i="20"/>
  <c r="AP83" i="20"/>
  <c r="AF83" i="20"/>
  <c r="Y83" i="20"/>
  <c r="DC83" i="20"/>
  <c r="BD83" i="20"/>
  <c r="N83" i="20"/>
  <c r="CU83" i="20"/>
  <c r="AC83" i="20"/>
  <c r="CH83" i="20"/>
  <c r="CQ83" i="20"/>
  <c r="BF83" i="20"/>
  <c r="CR83" i="20"/>
  <c r="CK83" i="20"/>
  <c r="DA83" i="20"/>
  <c r="AG83" i="20"/>
  <c r="M83" i="20"/>
  <c r="AU83" i="20"/>
  <c r="AA83" i="20"/>
  <c r="BN83" i="20"/>
  <c r="BS83" i="20"/>
  <c r="BZ83" i="20"/>
  <c r="CT83" i="20"/>
  <c r="BJ83" i="20"/>
  <c r="CA83" i="20"/>
  <c r="W83" i="20"/>
  <c r="CO83" i="20"/>
  <c r="CL83" i="20"/>
  <c r="CB83" i="20"/>
  <c r="L83" i="20"/>
  <c r="BE83" i="20"/>
  <c r="U83" i="20"/>
  <c r="BY83" i="20"/>
  <c r="AV83" i="20"/>
  <c r="AB83" i="20"/>
  <c r="AK83" i="20"/>
  <c r="CF83" i="20"/>
  <c r="BL83" i="20"/>
  <c r="AL83" i="20"/>
  <c r="AN83" i="20"/>
  <c r="CC83" i="20"/>
  <c r="AH83" i="20"/>
  <c r="AM83" i="20"/>
  <c r="T83" i="20"/>
  <c r="BO83" i="20"/>
  <c r="AJ83" i="20"/>
  <c r="J83" i="20"/>
  <c r="AD83" i="20"/>
  <c r="AT83" i="20"/>
  <c r="BW83" i="20"/>
  <c r="AE83" i="20"/>
  <c r="CW83" i="20"/>
  <c r="CI83" i="20"/>
  <c r="BM83" i="20"/>
  <c r="CY83" i="20"/>
  <c r="AQ83" i="20"/>
  <c r="I83" i="20"/>
  <c r="BQ83" i="20"/>
  <c r="AO83" i="20"/>
  <c r="V83" i="20"/>
  <c r="AR83" i="20"/>
  <c r="Z83" i="20"/>
  <c r="O83" i="20"/>
  <c r="BP83" i="20"/>
  <c r="BI83" i="20"/>
  <c r="DI83" i="20"/>
  <c r="DG83" i="20"/>
  <c r="DH83" i="20"/>
  <c r="DF83" i="20"/>
  <c r="DE83" i="20"/>
  <c r="DK83" i="20"/>
  <c r="DJ83" i="20"/>
  <c r="DD83" i="20"/>
  <c r="B88" i="20"/>
  <c r="G78" i="16"/>
  <c r="F79" i="16"/>
  <c r="D79" i="16"/>
  <c r="E79" i="16" s="1"/>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85" i="20" l="1"/>
  <c r="D85" i="20"/>
  <c r="C86" i="20"/>
  <c r="E83" i="20"/>
  <c r="F83" i="20" s="1"/>
  <c r="AD84" i="20"/>
  <c r="BS84" i="20"/>
  <c r="AR84" i="20"/>
  <c r="CY84" i="20"/>
  <c r="CR84" i="20"/>
  <c r="BP84" i="20"/>
  <c r="AN84" i="20"/>
  <c r="AU84" i="20"/>
  <c r="BT84" i="20"/>
  <c r="AQ84" i="20"/>
  <c r="AG84" i="20"/>
  <c r="BK84" i="20"/>
  <c r="BW84" i="20"/>
  <c r="H84" i="20"/>
  <c r="CH84" i="20"/>
  <c r="M84" i="20"/>
  <c r="CZ84" i="20"/>
  <c r="J84" i="20"/>
  <c r="AK84" i="20"/>
  <c r="BO84" i="20"/>
  <c r="AV84" i="20"/>
  <c r="BL84" i="20"/>
  <c r="BJ84" i="20"/>
  <c r="CN84" i="20"/>
  <c r="BC84" i="20"/>
  <c r="CP84" i="20"/>
  <c r="I84" i="20"/>
  <c r="CI84" i="20"/>
  <c r="BY84" i="20"/>
  <c r="Y84" i="20"/>
  <c r="K84" i="20"/>
  <c r="CW84" i="20"/>
  <c r="AW84" i="20"/>
  <c r="AX84" i="20"/>
  <c r="AB84" i="20"/>
  <c r="AA84" i="20"/>
  <c r="AT84" i="20"/>
  <c r="CS84" i="20"/>
  <c r="BM84" i="20"/>
  <c r="AL84" i="20"/>
  <c r="DA84" i="20"/>
  <c r="BF84" i="20"/>
  <c r="BU84" i="20"/>
  <c r="CJ84" i="20"/>
  <c r="BR84" i="20"/>
  <c r="CK84" i="20"/>
  <c r="N84" i="20"/>
  <c r="S84" i="20"/>
  <c r="L84" i="20"/>
  <c r="AY84" i="20"/>
  <c r="AE84" i="20"/>
  <c r="DC84" i="20"/>
  <c r="X84" i="20"/>
  <c r="P84" i="20"/>
  <c r="Z84" i="20"/>
  <c r="BQ84" i="20"/>
  <c r="DB84" i="20"/>
  <c r="BG84" i="20"/>
  <c r="AJ84" i="20"/>
  <c r="CL84" i="20"/>
  <c r="CE84" i="20"/>
  <c r="AZ84" i="20"/>
  <c r="O84" i="20"/>
  <c r="AH84" i="20"/>
  <c r="BX84" i="20"/>
  <c r="BB84" i="20"/>
  <c r="W84" i="20"/>
  <c r="CF84" i="20"/>
  <c r="CA84" i="20"/>
  <c r="BA84" i="20"/>
  <c r="Q84" i="20"/>
  <c r="CG84" i="20"/>
  <c r="AO84" i="20"/>
  <c r="T84" i="20"/>
  <c r="BV84" i="20"/>
  <c r="V84" i="20"/>
  <c r="CX84" i="20"/>
  <c r="AF84" i="20"/>
  <c r="BH84" i="20"/>
  <c r="CV84" i="20"/>
  <c r="CM84" i="20"/>
  <c r="CT84" i="20"/>
  <c r="U84" i="20"/>
  <c r="AP84" i="20"/>
  <c r="AI84" i="20"/>
  <c r="AS84" i="20"/>
  <c r="CB84" i="20"/>
  <c r="BZ84" i="20"/>
  <c r="CQ84" i="20"/>
  <c r="BE84" i="20"/>
  <c r="BI84" i="20"/>
  <c r="CU84" i="20"/>
  <c r="R84" i="20"/>
  <c r="AC84" i="20"/>
  <c r="BD84" i="20"/>
  <c r="CC84" i="20"/>
  <c r="CD84" i="20"/>
  <c r="AM84" i="20"/>
  <c r="CO84" i="20"/>
  <c r="BN84" i="20"/>
  <c r="DE84" i="20"/>
  <c r="DI84" i="20"/>
  <c r="DG84" i="20"/>
  <c r="DH84" i="20"/>
  <c r="DJ84" i="20"/>
  <c r="DF84" i="20"/>
  <c r="DD84" i="20"/>
  <c r="DK84" i="20"/>
  <c r="B89" i="20"/>
  <c r="G79" i="16"/>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6" i="20" l="1"/>
  <c r="D86" i="20"/>
  <c r="C87" i="20"/>
  <c r="E84" i="20"/>
  <c r="F84" i="20" s="1"/>
  <c r="AH85" i="20"/>
  <c r="BG85" i="20"/>
  <c r="BA85" i="20"/>
  <c r="BW85" i="20"/>
  <c r="CS85" i="20"/>
  <c r="CA85" i="20"/>
  <c r="CW85" i="20"/>
  <c r="T85" i="20"/>
  <c r="AC85" i="20"/>
  <c r="I85" i="20"/>
  <c r="N85" i="20"/>
  <c r="CU85" i="20"/>
  <c r="AY85" i="20"/>
  <c r="AJ85" i="20"/>
  <c r="DB85" i="20"/>
  <c r="AB85" i="20"/>
  <c r="BB85" i="20"/>
  <c r="BP85" i="20"/>
  <c r="P85" i="20"/>
  <c r="CC85" i="20"/>
  <c r="CX85" i="20"/>
  <c r="M85" i="20"/>
  <c r="AS85" i="20"/>
  <c r="K85" i="20"/>
  <c r="Q85" i="20"/>
  <c r="BI85" i="20"/>
  <c r="AP85" i="20"/>
  <c r="DC85" i="20"/>
  <c r="L85" i="20"/>
  <c r="AI85" i="20"/>
  <c r="CJ85" i="20"/>
  <c r="Y85" i="20"/>
  <c r="J85" i="20"/>
  <c r="BL85" i="20"/>
  <c r="CN85" i="20"/>
  <c r="BC85" i="20"/>
  <c r="BJ85" i="20"/>
  <c r="CZ85" i="20"/>
  <c r="CQ85" i="20"/>
  <c r="CY85" i="20"/>
  <c r="O85" i="20"/>
  <c r="CT85" i="20"/>
  <c r="CF85" i="20"/>
  <c r="AT85" i="20"/>
  <c r="AK85" i="20"/>
  <c r="BS85" i="20"/>
  <c r="X85" i="20"/>
  <c r="BZ85" i="20"/>
  <c r="AA85" i="20"/>
  <c r="CB85" i="20"/>
  <c r="BR85" i="20"/>
  <c r="BK85" i="20"/>
  <c r="CE85" i="20"/>
  <c r="AU85" i="20"/>
  <c r="DA85" i="20"/>
  <c r="AE85" i="20"/>
  <c r="BT85" i="20"/>
  <c r="CK85" i="20"/>
  <c r="AQ85" i="20"/>
  <c r="CI85" i="20"/>
  <c r="H85" i="20"/>
  <c r="CD85" i="20"/>
  <c r="CM85" i="20"/>
  <c r="BO85" i="20"/>
  <c r="CG85" i="20"/>
  <c r="BM85" i="20"/>
  <c r="BX85" i="20"/>
  <c r="AN85" i="20"/>
  <c r="R85" i="20"/>
  <c r="CH85" i="20"/>
  <c r="AR85" i="20"/>
  <c r="CO85" i="20"/>
  <c r="W85" i="20"/>
  <c r="AM85" i="20"/>
  <c r="AF85" i="20"/>
  <c r="BY85" i="20"/>
  <c r="AO85" i="20"/>
  <c r="CR85" i="20"/>
  <c r="CV85" i="20"/>
  <c r="BE85" i="20"/>
  <c r="CP85" i="20"/>
  <c r="BH85" i="20"/>
  <c r="AZ85" i="20"/>
  <c r="V85" i="20"/>
  <c r="BN85" i="20"/>
  <c r="BV85" i="20"/>
  <c r="S85" i="20"/>
  <c r="AG85" i="20"/>
  <c r="BD85" i="20"/>
  <c r="AL85" i="20"/>
  <c r="U85" i="20"/>
  <c r="Z85" i="20"/>
  <c r="CL85" i="20"/>
  <c r="AW85" i="20"/>
  <c r="BQ85" i="20"/>
  <c r="BU85" i="20"/>
  <c r="AD85" i="20"/>
  <c r="AX85" i="20"/>
  <c r="AV85" i="20"/>
  <c r="BF85" i="20"/>
  <c r="DI85" i="20"/>
  <c r="DK85" i="20"/>
  <c r="DG85" i="20"/>
  <c r="DD85" i="20"/>
  <c r="DF85" i="20"/>
  <c r="DE85" i="20"/>
  <c r="DJ85" i="20"/>
  <c r="DH85" i="20"/>
  <c r="B90" i="20"/>
  <c r="G80" i="16"/>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7" i="20" l="1"/>
  <c r="D87" i="20"/>
  <c r="C88" i="20"/>
  <c r="E85" i="20"/>
  <c r="F85" i="20" s="1"/>
  <c r="DB86" i="20"/>
  <c r="CG86" i="20"/>
  <c r="K86" i="20"/>
  <c r="CX86" i="20"/>
  <c r="CR86" i="20"/>
  <c r="AA86" i="20"/>
  <c r="BM86" i="20"/>
  <c r="AM86" i="20"/>
  <c r="AR86" i="20"/>
  <c r="R86" i="20"/>
  <c r="AK86" i="20"/>
  <c r="AO86" i="20"/>
  <c r="BH86" i="20"/>
  <c r="CV86" i="20"/>
  <c r="BR86" i="20"/>
  <c r="CW86" i="20"/>
  <c r="AG86" i="20"/>
  <c r="BS86" i="20"/>
  <c r="CH86" i="20"/>
  <c r="BW86" i="20"/>
  <c r="W86" i="20"/>
  <c r="I86" i="20"/>
  <c r="CM86" i="20"/>
  <c r="AU86" i="20"/>
  <c r="CL86" i="20"/>
  <c r="AJ86" i="20"/>
  <c r="CU86" i="20"/>
  <c r="BZ86" i="20"/>
  <c r="BL86" i="20"/>
  <c r="DC86" i="20"/>
  <c r="CB86" i="20"/>
  <c r="BC86" i="20"/>
  <c r="BG86" i="20"/>
  <c r="Y86" i="20"/>
  <c r="AH86" i="20"/>
  <c r="CJ86" i="20"/>
  <c r="BP86" i="20"/>
  <c r="CI86" i="20"/>
  <c r="L86" i="20"/>
  <c r="CO86" i="20"/>
  <c r="J86" i="20"/>
  <c r="AD86" i="20"/>
  <c r="AL86" i="20"/>
  <c r="BE86" i="20"/>
  <c r="BN86" i="20"/>
  <c r="DA86" i="20"/>
  <c r="H86" i="20"/>
  <c r="X86" i="20"/>
  <c r="AI86" i="20"/>
  <c r="CT86" i="20"/>
  <c r="CK86" i="20"/>
  <c r="BQ86" i="20"/>
  <c r="AX86" i="20"/>
  <c r="M86" i="20"/>
  <c r="CP86" i="20"/>
  <c r="BV86" i="20"/>
  <c r="BT86" i="20"/>
  <c r="BK86" i="20"/>
  <c r="BU86" i="20"/>
  <c r="BI86" i="20"/>
  <c r="CN86" i="20"/>
  <c r="AN86" i="20"/>
  <c r="AC86" i="20"/>
  <c r="AZ86" i="20"/>
  <c r="BO86" i="20"/>
  <c r="AB86" i="20"/>
  <c r="CF86" i="20"/>
  <c r="S86" i="20"/>
  <c r="BA86" i="20"/>
  <c r="U86" i="20"/>
  <c r="AQ86" i="20"/>
  <c r="BX86" i="20"/>
  <c r="AY86" i="20"/>
  <c r="BY86" i="20"/>
  <c r="CD86" i="20"/>
  <c r="AS86" i="20"/>
  <c r="AV86" i="20"/>
  <c r="AP86" i="20"/>
  <c r="CC86" i="20"/>
  <c r="AF86" i="20"/>
  <c r="AT86" i="20"/>
  <c r="BB86" i="20"/>
  <c r="O86" i="20"/>
  <c r="CS86" i="20"/>
  <c r="CE86" i="20"/>
  <c r="AE86" i="20"/>
  <c r="V86" i="20"/>
  <c r="P86" i="20"/>
  <c r="N86" i="20"/>
  <c r="T86" i="20"/>
  <c r="Z86" i="20"/>
  <c r="AW86" i="20"/>
  <c r="CZ86" i="20"/>
  <c r="BD86" i="20"/>
  <c r="CA86" i="20"/>
  <c r="CQ86" i="20"/>
  <c r="Q86" i="20"/>
  <c r="CY86" i="20"/>
  <c r="BF86" i="20"/>
  <c r="BJ86" i="20"/>
  <c r="DK86" i="20"/>
  <c r="DE86" i="20"/>
  <c r="DJ86" i="20"/>
  <c r="DF86" i="20"/>
  <c r="DD86" i="20"/>
  <c r="DG86" i="20"/>
  <c r="DI86" i="20"/>
  <c r="DH86" i="20"/>
  <c r="B91" i="20"/>
  <c r="G81" i="16"/>
  <c r="F82" i="16"/>
  <c r="D82" i="16"/>
  <c r="E82" i="16" s="1"/>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E86" i="20" l="1"/>
  <c r="F86" i="20" s="1"/>
  <c r="G88" i="20"/>
  <c r="D88" i="20"/>
  <c r="C89" i="20"/>
  <c r="BB87" i="20"/>
  <c r="CN87" i="20"/>
  <c r="AX87" i="20"/>
  <c r="CB87" i="20"/>
  <c r="AM87" i="20"/>
  <c r="X87" i="20"/>
  <c r="AY87" i="20"/>
  <c r="BK87" i="20"/>
  <c r="BX87" i="20"/>
  <c r="M87" i="20"/>
  <c r="BN87" i="20"/>
  <c r="BW87" i="20"/>
  <c r="BZ87" i="20"/>
  <c r="BD87" i="20"/>
  <c r="Z87" i="20"/>
  <c r="L87" i="20"/>
  <c r="AK87" i="20"/>
  <c r="CT87" i="20"/>
  <c r="AV87" i="20"/>
  <c r="Q87" i="20"/>
  <c r="AR87" i="20"/>
  <c r="AI87" i="20"/>
  <c r="V87" i="20"/>
  <c r="AN87" i="20"/>
  <c r="BY87" i="20"/>
  <c r="O87" i="20"/>
  <c r="AB87" i="20"/>
  <c r="BA87" i="20"/>
  <c r="AT87" i="20"/>
  <c r="AC87" i="20"/>
  <c r="BO87" i="20"/>
  <c r="H87" i="20"/>
  <c r="Y87" i="20"/>
  <c r="R87" i="20"/>
  <c r="CA87" i="20"/>
  <c r="CK87" i="20"/>
  <c r="BH87" i="20"/>
  <c r="CC87" i="20"/>
  <c r="CO87" i="20"/>
  <c r="AJ87" i="20"/>
  <c r="CH87" i="20"/>
  <c r="AQ87" i="20"/>
  <c r="BC87" i="20"/>
  <c r="S87" i="20"/>
  <c r="AE87" i="20"/>
  <c r="BQ87" i="20"/>
  <c r="BE87" i="20"/>
  <c r="CD87" i="20"/>
  <c r="P87" i="20"/>
  <c r="CF87" i="20"/>
  <c r="BR87" i="20"/>
  <c r="CM87" i="20"/>
  <c r="BL87" i="20"/>
  <c r="AP87" i="20"/>
  <c r="AF87" i="20"/>
  <c r="CW87" i="20"/>
  <c r="AW87" i="20"/>
  <c r="CQ87" i="20"/>
  <c r="CR87" i="20"/>
  <c r="BP87" i="20"/>
  <c r="BS87" i="20"/>
  <c r="T87" i="20"/>
  <c r="BF87" i="20"/>
  <c r="CE87" i="20"/>
  <c r="BG87" i="20"/>
  <c r="AS87" i="20"/>
  <c r="CS87" i="20"/>
  <c r="CG87" i="20"/>
  <c r="U87" i="20"/>
  <c r="DC87" i="20"/>
  <c r="CY87" i="20"/>
  <c r="J87" i="20"/>
  <c r="CV87" i="20"/>
  <c r="DB87" i="20"/>
  <c r="N87" i="20"/>
  <c r="AD87" i="20"/>
  <c r="AL87" i="20"/>
  <c r="CU87" i="20"/>
  <c r="K87" i="20"/>
  <c r="BM87" i="20"/>
  <c r="DA87" i="20"/>
  <c r="BI87" i="20"/>
  <c r="CL87" i="20"/>
  <c r="AZ87" i="20"/>
  <c r="W87" i="20"/>
  <c r="BJ87" i="20"/>
  <c r="CZ87" i="20"/>
  <c r="BV87" i="20"/>
  <c r="CP87" i="20"/>
  <c r="CX87" i="20"/>
  <c r="I87" i="20"/>
  <c r="AG87" i="20"/>
  <c r="AO87" i="20"/>
  <c r="AA87" i="20"/>
  <c r="CI87" i="20"/>
  <c r="BU87" i="20"/>
  <c r="CJ87" i="20"/>
  <c r="BT87" i="20"/>
  <c r="AH87" i="20"/>
  <c r="AU87" i="20"/>
  <c r="DG87" i="20"/>
  <c r="DF87" i="20"/>
  <c r="DK87" i="20"/>
  <c r="DJ87" i="20"/>
  <c r="DH87" i="20"/>
  <c r="DI87" i="20"/>
  <c r="DD87" i="20"/>
  <c r="DE87" i="20"/>
  <c r="B92" i="20"/>
  <c r="G82" i="16"/>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E87" i="20" l="1"/>
  <c r="F87" i="20" s="1"/>
  <c r="G89" i="20"/>
  <c r="C90" i="20"/>
  <c r="D89" i="20"/>
  <c r="M88" i="20"/>
  <c r="CR88" i="20"/>
  <c r="DA88" i="20"/>
  <c r="AS88" i="20"/>
  <c r="AU88" i="20"/>
  <c r="AI88" i="20"/>
  <c r="BW88" i="20"/>
  <c r="AE88" i="20"/>
  <c r="J88" i="20"/>
  <c r="AQ88" i="20"/>
  <c r="AB88" i="20"/>
  <c r="BT88" i="20"/>
  <c r="BQ88" i="20"/>
  <c r="CM88" i="20"/>
  <c r="X88" i="20"/>
  <c r="BY88" i="20"/>
  <c r="CU88" i="20"/>
  <c r="CX88" i="20"/>
  <c r="AF88" i="20"/>
  <c r="BA88" i="20"/>
  <c r="O88" i="20"/>
  <c r="CV88" i="20"/>
  <c r="BS88" i="20"/>
  <c r="U88" i="20"/>
  <c r="AJ88" i="20"/>
  <c r="N88" i="20"/>
  <c r="BM88" i="20"/>
  <c r="CH88" i="20"/>
  <c r="CN88" i="20"/>
  <c r="CT88" i="20"/>
  <c r="Q88" i="20"/>
  <c r="AV88" i="20"/>
  <c r="BO88" i="20"/>
  <c r="CZ88" i="20"/>
  <c r="AG88" i="20"/>
  <c r="AN88" i="20"/>
  <c r="BI88" i="20"/>
  <c r="AY88" i="20"/>
  <c r="Z88" i="20"/>
  <c r="I88" i="20"/>
  <c r="BX88" i="20"/>
  <c r="BK88" i="20"/>
  <c r="BB88" i="20"/>
  <c r="CI88" i="20"/>
  <c r="Y88" i="20"/>
  <c r="L88" i="20"/>
  <c r="T88" i="20"/>
  <c r="AA88" i="20"/>
  <c r="AW88" i="20"/>
  <c r="BD88" i="20"/>
  <c r="DB88" i="20"/>
  <c r="CY88" i="20"/>
  <c r="AD88" i="20"/>
  <c r="CW88" i="20"/>
  <c r="BN88" i="20"/>
  <c r="S88" i="20"/>
  <c r="V88" i="20"/>
  <c r="AO88" i="20"/>
  <c r="CK88" i="20"/>
  <c r="AC88" i="20"/>
  <c r="W88" i="20"/>
  <c r="BC88" i="20"/>
  <c r="AM88" i="20"/>
  <c r="BE88" i="20"/>
  <c r="CG88" i="20"/>
  <c r="DC88" i="20"/>
  <c r="K88" i="20"/>
  <c r="CC88" i="20"/>
  <c r="BV88" i="20"/>
  <c r="BR88" i="20"/>
  <c r="AL88" i="20"/>
  <c r="CP88" i="20"/>
  <c r="BF88" i="20"/>
  <c r="CE88" i="20"/>
  <c r="CA88" i="20"/>
  <c r="BJ88" i="20"/>
  <c r="CF88" i="20"/>
  <c r="CS88" i="20"/>
  <c r="BZ88" i="20"/>
  <c r="CO88" i="20"/>
  <c r="BH88" i="20"/>
  <c r="CQ88" i="20"/>
  <c r="BP88" i="20"/>
  <c r="AZ88" i="20"/>
  <c r="CB88" i="20"/>
  <c r="CJ88" i="20"/>
  <c r="AP88" i="20"/>
  <c r="AR88" i="20"/>
  <c r="P88" i="20"/>
  <c r="BG88" i="20"/>
  <c r="CD88" i="20"/>
  <c r="BL88" i="20"/>
  <c r="AX88" i="20"/>
  <c r="AH88" i="20"/>
  <c r="BU88" i="20"/>
  <c r="R88" i="20"/>
  <c r="AK88" i="20"/>
  <c r="CL88" i="20"/>
  <c r="AT88" i="20"/>
  <c r="H88" i="20"/>
  <c r="DE88" i="20"/>
  <c r="DD88" i="20"/>
  <c r="DI88" i="20"/>
  <c r="DK88" i="20"/>
  <c r="DH88" i="20"/>
  <c r="DJ88" i="20"/>
  <c r="DG88" i="20"/>
  <c r="DF88" i="20"/>
  <c r="B93" i="20"/>
  <c r="G83" i="16"/>
  <c r="F84" i="16"/>
  <c r="D84" i="16"/>
  <c r="E84" i="16" s="1"/>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E88" i="20" l="1"/>
  <c r="F88" i="20" s="1"/>
  <c r="G90" i="20"/>
  <c r="D90" i="20"/>
  <c r="C91" i="20"/>
  <c r="CF89" i="20"/>
  <c r="AH89" i="20"/>
  <c r="DA89" i="20"/>
  <c r="AP89" i="20"/>
  <c r="DB89" i="20"/>
  <c r="BB89" i="20"/>
  <c r="AY89" i="20"/>
  <c r="CK89" i="20"/>
  <c r="R89" i="20"/>
  <c r="BW89" i="20"/>
  <c r="J89" i="20"/>
  <c r="I89" i="20"/>
  <c r="CM89" i="20"/>
  <c r="AJ89" i="20"/>
  <c r="BU89" i="20"/>
  <c r="BE89" i="20"/>
  <c r="BF89" i="20"/>
  <c r="CX89" i="20"/>
  <c r="AN89" i="20"/>
  <c r="CT89" i="20"/>
  <c r="BN89" i="20"/>
  <c r="AA89" i="20"/>
  <c r="CA89" i="20"/>
  <c r="P89" i="20"/>
  <c r="AS89" i="20"/>
  <c r="BV89" i="20"/>
  <c r="CJ89" i="20"/>
  <c r="BI89" i="20"/>
  <c r="CG89" i="20"/>
  <c r="CL89" i="20"/>
  <c r="BD89" i="20"/>
  <c r="BS89" i="20"/>
  <c r="CR89" i="20"/>
  <c r="CD89" i="20"/>
  <c r="T89" i="20"/>
  <c r="BO89" i="20"/>
  <c r="AI89" i="20"/>
  <c r="U89" i="20"/>
  <c r="BM89" i="20"/>
  <c r="AW89" i="20"/>
  <c r="BL89" i="20"/>
  <c r="BG89" i="20"/>
  <c r="BC89" i="20"/>
  <c r="AT89" i="20"/>
  <c r="CP89" i="20"/>
  <c r="CE89" i="20"/>
  <c r="Z89" i="20"/>
  <c r="H89" i="20"/>
  <c r="AK89" i="20"/>
  <c r="CU89" i="20"/>
  <c r="V89" i="20"/>
  <c r="AX89" i="20"/>
  <c r="CO89" i="20"/>
  <c r="CN89" i="20"/>
  <c r="BA89" i="20"/>
  <c r="M89" i="20"/>
  <c r="AZ89" i="20"/>
  <c r="S89" i="20"/>
  <c r="BY89" i="20"/>
  <c r="K89" i="20"/>
  <c r="BK89" i="20"/>
  <c r="AE89" i="20"/>
  <c r="BH89" i="20"/>
  <c r="CZ89" i="20"/>
  <c r="CW89" i="20"/>
  <c r="BQ89" i="20"/>
  <c r="AV89" i="20"/>
  <c r="AQ89" i="20"/>
  <c r="DC89" i="20"/>
  <c r="BX89" i="20"/>
  <c r="X89" i="20"/>
  <c r="W89" i="20"/>
  <c r="N89" i="20"/>
  <c r="AB89" i="20"/>
  <c r="BP89" i="20"/>
  <c r="CY89" i="20"/>
  <c r="AR89" i="20"/>
  <c r="O89" i="20"/>
  <c r="BJ89" i="20"/>
  <c r="BR89" i="20"/>
  <c r="Y89" i="20"/>
  <c r="AM89" i="20"/>
  <c r="L89" i="20"/>
  <c r="CH89" i="20"/>
  <c r="AF89" i="20"/>
  <c r="AC89" i="20"/>
  <c r="CI89" i="20"/>
  <c r="AL89" i="20"/>
  <c r="AD89" i="20"/>
  <c r="Q89" i="20"/>
  <c r="CB89" i="20"/>
  <c r="BZ89" i="20"/>
  <c r="BT89" i="20"/>
  <c r="CV89" i="20"/>
  <c r="CC89" i="20"/>
  <c r="CS89" i="20"/>
  <c r="AO89" i="20"/>
  <c r="AG89" i="20"/>
  <c r="CQ89" i="20"/>
  <c r="AU89" i="20"/>
  <c r="DE89" i="20"/>
  <c r="DI89" i="20"/>
  <c r="DH89" i="20"/>
  <c r="DG89" i="20"/>
  <c r="DD89" i="20"/>
  <c r="DF89" i="20"/>
  <c r="DJ89" i="20"/>
  <c r="DK89" i="20"/>
  <c r="B94" i="20"/>
  <c r="G84" i="16"/>
  <c r="F85" i="16"/>
  <c r="D85" i="16"/>
  <c r="E85" i="16" s="1"/>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E89" i="20" l="1"/>
  <c r="F89" i="20" s="1"/>
  <c r="G91" i="20"/>
  <c r="D91" i="20"/>
  <c r="C92" i="20"/>
  <c r="AC90" i="20"/>
  <c r="AW90" i="20"/>
  <c r="DB90" i="20"/>
  <c r="AE90" i="20"/>
  <c r="BM90" i="20"/>
  <c r="N90" i="20"/>
  <c r="BW90" i="20"/>
  <c r="S90" i="20"/>
  <c r="AD90" i="20"/>
  <c r="CS90" i="20"/>
  <c r="BC90" i="20"/>
  <c r="BF90" i="20"/>
  <c r="BQ90" i="20"/>
  <c r="CT90" i="20"/>
  <c r="CX90" i="20"/>
  <c r="BO90" i="20"/>
  <c r="U90" i="20"/>
  <c r="AA90" i="20"/>
  <c r="CO90" i="20"/>
  <c r="J90" i="20"/>
  <c r="BJ90" i="20"/>
  <c r="CU90" i="20"/>
  <c r="Z90" i="20"/>
  <c r="BZ90" i="20"/>
  <c r="AK90" i="20"/>
  <c r="CM90" i="20"/>
  <c r="BL90" i="20"/>
  <c r="AB90" i="20"/>
  <c r="CG90" i="20"/>
  <c r="CF90" i="20"/>
  <c r="Y90" i="20"/>
  <c r="BG90" i="20"/>
  <c r="CZ90" i="20"/>
  <c r="AJ90" i="20"/>
  <c r="H90" i="20"/>
  <c r="BV90" i="20"/>
  <c r="AF90" i="20"/>
  <c r="BI90" i="20"/>
  <c r="CL90" i="20"/>
  <c r="AV90" i="20"/>
  <c r="CY90" i="20"/>
  <c r="V90" i="20"/>
  <c r="CK90" i="20"/>
  <c r="AI90" i="20"/>
  <c r="CH90" i="20"/>
  <c r="CN90" i="20"/>
  <c r="AU90" i="20"/>
  <c r="W90" i="20"/>
  <c r="BS90" i="20"/>
  <c r="AR90" i="20"/>
  <c r="CR90" i="20"/>
  <c r="AS90" i="20"/>
  <c r="BH90" i="20"/>
  <c r="I90" i="20"/>
  <c r="CI90" i="20"/>
  <c r="BD90" i="20"/>
  <c r="T90" i="20"/>
  <c r="BK90" i="20"/>
  <c r="Q90" i="20"/>
  <c r="CP90" i="20"/>
  <c r="AG90" i="20"/>
  <c r="CJ90" i="20"/>
  <c r="AY90" i="20"/>
  <c r="K90" i="20"/>
  <c r="BE90" i="20"/>
  <c r="DC90" i="20"/>
  <c r="BA90" i="20"/>
  <c r="BU90" i="20"/>
  <c r="P90" i="20"/>
  <c r="CC90" i="20"/>
  <c r="M90" i="20"/>
  <c r="AT90" i="20"/>
  <c r="AP90" i="20"/>
  <c r="CA90" i="20"/>
  <c r="AN90" i="20"/>
  <c r="BN90" i="20"/>
  <c r="AL90" i="20"/>
  <c r="BP90" i="20"/>
  <c r="CW90" i="20"/>
  <c r="BB90" i="20"/>
  <c r="BY90" i="20"/>
  <c r="R90" i="20"/>
  <c r="BR90" i="20"/>
  <c r="O90" i="20"/>
  <c r="AH90" i="20"/>
  <c r="AO90" i="20"/>
  <c r="L90" i="20"/>
  <c r="AQ90" i="20"/>
  <c r="CB90" i="20"/>
  <c r="BX90" i="20"/>
  <c r="AX90" i="20"/>
  <c r="X90" i="20"/>
  <c r="AM90" i="20"/>
  <c r="CD90" i="20"/>
  <c r="CE90" i="20"/>
  <c r="CQ90" i="20"/>
  <c r="DA90" i="20"/>
  <c r="AZ90" i="20"/>
  <c r="CV90" i="20"/>
  <c r="BT90" i="20"/>
  <c r="DF90" i="20"/>
  <c r="DE90" i="20"/>
  <c r="DK90" i="20"/>
  <c r="DJ90" i="20"/>
  <c r="DD90" i="20"/>
  <c r="DG90" i="20"/>
  <c r="DI90" i="20"/>
  <c r="DH90" i="20"/>
  <c r="B95" i="20"/>
  <c r="G85" i="16"/>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92" i="20" l="1"/>
  <c r="D92" i="20"/>
  <c r="C93" i="20"/>
  <c r="E90" i="20"/>
  <c r="F90" i="20" s="1"/>
  <c r="BZ91" i="20"/>
  <c r="Q91" i="20"/>
  <c r="BI91" i="20"/>
  <c r="CV91" i="20"/>
  <c r="AG91" i="20"/>
  <c r="CG91" i="20"/>
  <c r="BR91" i="20"/>
  <c r="AJ91" i="20"/>
  <c r="AN91" i="20"/>
  <c r="CS91" i="20"/>
  <c r="BK91" i="20"/>
  <c r="BB91" i="20"/>
  <c r="AL91" i="20"/>
  <c r="CM91" i="20"/>
  <c r="BX91" i="20"/>
  <c r="BD91" i="20"/>
  <c r="AR91" i="20"/>
  <c r="CT91" i="20"/>
  <c r="CK91" i="20"/>
  <c r="R91" i="20"/>
  <c r="S91" i="20"/>
  <c r="AE91" i="20"/>
  <c r="AZ91" i="20"/>
  <c r="AI91" i="20"/>
  <c r="BC91" i="20"/>
  <c r="DA91" i="20"/>
  <c r="CO91" i="20"/>
  <c r="BM91" i="20"/>
  <c r="J91" i="20"/>
  <c r="BG91" i="20"/>
  <c r="BH91" i="20"/>
  <c r="CR91" i="20"/>
  <c r="T91" i="20"/>
  <c r="Z91" i="20"/>
  <c r="H91" i="20"/>
  <c r="CE91" i="20"/>
  <c r="CQ91" i="20"/>
  <c r="CL91" i="20"/>
  <c r="CU91" i="20"/>
  <c r="X91" i="20"/>
  <c r="BF91" i="20"/>
  <c r="AF91" i="20"/>
  <c r="CC91" i="20"/>
  <c r="AS91" i="20"/>
  <c r="L91" i="20"/>
  <c r="M91" i="20"/>
  <c r="AC91" i="20"/>
  <c r="AX91" i="20"/>
  <c r="CP91" i="20"/>
  <c r="V91" i="20"/>
  <c r="BL91" i="20"/>
  <c r="DC91" i="20"/>
  <c r="BN91" i="20"/>
  <c r="CJ91" i="20"/>
  <c r="BY91" i="20"/>
  <c r="BE91" i="20"/>
  <c r="CX91" i="20"/>
  <c r="I91" i="20"/>
  <c r="BS91" i="20"/>
  <c r="CB91" i="20"/>
  <c r="AK91" i="20"/>
  <c r="AV91" i="20"/>
  <c r="U91" i="20"/>
  <c r="BA91" i="20"/>
  <c r="CF91" i="20"/>
  <c r="Y91" i="20"/>
  <c r="BQ91" i="20"/>
  <c r="AB91" i="20"/>
  <c r="AW91" i="20"/>
  <c r="P91" i="20"/>
  <c r="BJ91" i="20"/>
  <c r="CN91" i="20"/>
  <c r="BP91" i="20"/>
  <c r="BO91" i="20"/>
  <c r="CD91" i="20"/>
  <c r="N91" i="20"/>
  <c r="CA91" i="20"/>
  <c r="DB91" i="20"/>
  <c r="BT91" i="20"/>
  <c r="K91" i="20"/>
  <c r="BW91" i="20"/>
  <c r="W91" i="20"/>
  <c r="AD91" i="20"/>
  <c r="AA91" i="20"/>
  <c r="AM91" i="20"/>
  <c r="BU91" i="20"/>
  <c r="AY91" i="20"/>
  <c r="AO91" i="20"/>
  <c r="CH91" i="20"/>
  <c r="O91" i="20"/>
  <c r="AU91" i="20"/>
  <c r="AH91" i="20"/>
  <c r="CZ91" i="20"/>
  <c r="CI91" i="20"/>
  <c r="BV91" i="20"/>
  <c r="CY91" i="20"/>
  <c r="AP91" i="20"/>
  <c r="AQ91" i="20"/>
  <c r="CW91" i="20"/>
  <c r="AT91" i="20"/>
  <c r="DF91" i="20"/>
  <c r="DK91" i="20"/>
  <c r="DG91" i="20"/>
  <c r="DH91" i="20"/>
  <c r="DD91" i="20"/>
  <c r="DJ91" i="20"/>
  <c r="DI91" i="20"/>
  <c r="DE91" i="20"/>
  <c r="B96" i="20"/>
  <c r="G86" i="16"/>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93" i="20" l="1"/>
  <c r="C94" i="20"/>
  <c r="D93" i="20"/>
  <c r="E91" i="20"/>
  <c r="F91" i="20" s="1"/>
  <c r="H92" i="20"/>
  <c r="CY92" i="20"/>
  <c r="N92" i="20"/>
  <c r="CJ92" i="20"/>
  <c r="CR92" i="20"/>
  <c r="CX92" i="20"/>
  <c r="AQ92" i="20"/>
  <c r="BB92" i="20"/>
  <c r="AV92" i="20"/>
  <c r="AA92" i="20"/>
  <c r="BD92" i="20"/>
  <c r="AD92" i="20"/>
  <c r="X92" i="20"/>
  <c r="BA92" i="20"/>
  <c r="BK92" i="20"/>
  <c r="AS92" i="20"/>
  <c r="BN92" i="20"/>
  <c r="BZ92" i="20"/>
  <c r="DA92" i="20"/>
  <c r="AI92" i="20"/>
  <c r="BS92" i="20"/>
  <c r="L92" i="20"/>
  <c r="CI92" i="20"/>
  <c r="U92" i="20"/>
  <c r="CF92" i="20"/>
  <c r="AP92" i="20"/>
  <c r="CC92" i="20"/>
  <c r="CO92" i="20"/>
  <c r="BI92" i="20"/>
  <c r="BL92" i="20"/>
  <c r="AU92" i="20"/>
  <c r="AZ92" i="20"/>
  <c r="BQ92" i="20"/>
  <c r="AH92" i="20"/>
  <c r="AT92" i="20"/>
  <c r="AF92" i="20"/>
  <c r="BU92" i="20"/>
  <c r="W92" i="20"/>
  <c r="I92" i="20"/>
  <c r="CM92" i="20"/>
  <c r="BY92" i="20"/>
  <c r="AR92" i="20"/>
  <c r="AC92" i="20"/>
  <c r="CS92" i="20"/>
  <c r="J92" i="20"/>
  <c r="V92" i="20"/>
  <c r="CZ92" i="20"/>
  <c r="CT92" i="20"/>
  <c r="CA92" i="20"/>
  <c r="CU92" i="20"/>
  <c r="BH92" i="20"/>
  <c r="AX92" i="20"/>
  <c r="DB92" i="20"/>
  <c r="BX92" i="20"/>
  <c r="AJ92" i="20"/>
  <c r="AK92" i="20"/>
  <c r="BV92" i="20"/>
  <c r="CH92" i="20"/>
  <c r="K92" i="20"/>
  <c r="AG92" i="20"/>
  <c r="P92" i="20"/>
  <c r="BE92" i="20"/>
  <c r="CP92" i="20"/>
  <c r="BM92" i="20"/>
  <c r="BF92" i="20"/>
  <c r="O92" i="20"/>
  <c r="CK92" i="20"/>
  <c r="R92" i="20"/>
  <c r="CW92" i="20"/>
  <c r="AO92" i="20"/>
  <c r="Q92" i="20"/>
  <c r="CN92" i="20"/>
  <c r="CL92" i="20"/>
  <c r="M92" i="20"/>
  <c r="AL92" i="20"/>
  <c r="T92" i="20"/>
  <c r="CQ92" i="20"/>
  <c r="AW92" i="20"/>
  <c r="CV92" i="20"/>
  <c r="BT92" i="20"/>
  <c r="CB92" i="20"/>
  <c r="BC92" i="20"/>
  <c r="DC92" i="20"/>
  <c r="BO92" i="20"/>
  <c r="CE92" i="20"/>
  <c r="AB92" i="20"/>
  <c r="Z92" i="20"/>
  <c r="AN92" i="20"/>
  <c r="BG92" i="20"/>
  <c r="AE92" i="20"/>
  <c r="BR92" i="20"/>
  <c r="S92" i="20"/>
  <c r="BP92" i="20"/>
  <c r="BJ92" i="20"/>
  <c r="BW92" i="20"/>
  <c r="AM92" i="20"/>
  <c r="CD92" i="20"/>
  <c r="Y92" i="20"/>
  <c r="CG92" i="20"/>
  <c r="AY92" i="20"/>
  <c r="DH92" i="20"/>
  <c r="DJ92" i="20"/>
  <c r="DG92" i="20"/>
  <c r="DF92" i="20"/>
  <c r="DE92" i="20"/>
  <c r="DK92" i="20"/>
  <c r="DI92" i="20"/>
  <c r="DD92" i="20"/>
  <c r="B97" i="20"/>
  <c r="G87" i="16"/>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E92" i="20" l="1"/>
  <c r="F92" i="20" s="1"/>
  <c r="G94" i="20"/>
  <c r="C95" i="20"/>
  <c r="D94" i="20"/>
  <c r="BH93" i="20"/>
  <c r="BM93" i="20"/>
  <c r="AK93" i="20"/>
  <c r="X93" i="20"/>
  <c r="AZ93" i="20"/>
  <c r="CR93" i="20"/>
  <c r="R93" i="20"/>
  <c r="CA93" i="20"/>
  <c r="U93" i="20"/>
  <c r="DB93" i="20"/>
  <c r="CD93" i="20"/>
  <c r="CK93" i="20"/>
  <c r="AB93" i="20"/>
  <c r="AL93" i="20"/>
  <c r="DA93" i="20"/>
  <c r="BZ93" i="20"/>
  <c r="BF93" i="20"/>
  <c r="CX93" i="20"/>
  <c r="BL93" i="20"/>
  <c r="BS93" i="20"/>
  <c r="BX93" i="20"/>
  <c r="AU93" i="20"/>
  <c r="CW93" i="20"/>
  <c r="AP93" i="20"/>
  <c r="AN93" i="20"/>
  <c r="BP93" i="20"/>
  <c r="CV93" i="20"/>
  <c r="BN93" i="20"/>
  <c r="CP93" i="20"/>
  <c r="BY93" i="20"/>
  <c r="Z93" i="20"/>
  <c r="BK93" i="20"/>
  <c r="BV93" i="20"/>
  <c r="DC93" i="20"/>
  <c r="AO93" i="20"/>
  <c r="CO93" i="20"/>
  <c r="CY93" i="20"/>
  <c r="CN93" i="20"/>
  <c r="CB93" i="20"/>
  <c r="BR93" i="20"/>
  <c r="AY93" i="20"/>
  <c r="CL93" i="20"/>
  <c r="BD93" i="20"/>
  <c r="BT93" i="20"/>
  <c r="AM93" i="20"/>
  <c r="AF93" i="20"/>
  <c r="AW93" i="20"/>
  <c r="AA93" i="20"/>
  <c r="AJ93" i="20"/>
  <c r="L93" i="20"/>
  <c r="AV93" i="20"/>
  <c r="BJ93" i="20"/>
  <c r="AI93" i="20"/>
  <c r="T93" i="20"/>
  <c r="AG93" i="20"/>
  <c r="AS93" i="20"/>
  <c r="BG93" i="20"/>
  <c r="BW93" i="20"/>
  <c r="K93" i="20"/>
  <c r="J93" i="20"/>
  <c r="CI93" i="20"/>
  <c r="AH93" i="20"/>
  <c r="N93" i="20"/>
  <c r="W93" i="20"/>
  <c r="H93" i="20"/>
  <c r="O93" i="20"/>
  <c r="CU93" i="20"/>
  <c r="BC93" i="20"/>
  <c r="CS93" i="20"/>
  <c r="AD93" i="20"/>
  <c r="BA93" i="20"/>
  <c r="BI93" i="20"/>
  <c r="CM93" i="20"/>
  <c r="M93" i="20"/>
  <c r="AC93" i="20"/>
  <c r="CZ93" i="20"/>
  <c r="CC93" i="20"/>
  <c r="CE93" i="20"/>
  <c r="AX93" i="20"/>
  <c r="CQ93" i="20"/>
  <c r="BO93" i="20"/>
  <c r="CF93" i="20"/>
  <c r="BE93" i="20"/>
  <c r="BU93" i="20"/>
  <c r="BQ93" i="20"/>
  <c r="CJ93" i="20"/>
  <c r="P93" i="20"/>
  <c r="Q93" i="20"/>
  <c r="AT93" i="20"/>
  <c r="BB93" i="20"/>
  <c r="CG93" i="20"/>
  <c r="CH93" i="20"/>
  <c r="I93" i="20"/>
  <c r="S93" i="20"/>
  <c r="CT93" i="20"/>
  <c r="AQ93" i="20"/>
  <c r="Y93" i="20"/>
  <c r="AR93" i="20"/>
  <c r="AE93" i="20"/>
  <c r="V93" i="20"/>
  <c r="DE93" i="20"/>
  <c r="DH93" i="20"/>
  <c r="DJ93" i="20"/>
  <c r="DF93" i="20"/>
  <c r="DI93" i="20"/>
  <c r="DD93" i="20"/>
  <c r="DK93" i="20"/>
  <c r="DG93" i="20"/>
  <c r="B98" i="20"/>
  <c r="G88" i="16"/>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E93" i="20" l="1"/>
  <c r="F93" i="20" s="1"/>
  <c r="G95" i="20"/>
  <c r="C96" i="20"/>
  <c r="D95" i="20"/>
  <c r="AA94" i="20"/>
  <c r="AR94" i="20"/>
  <c r="BC94" i="20"/>
  <c r="AD94" i="20"/>
  <c r="BH94" i="20"/>
  <c r="CI94" i="20"/>
  <c r="CB94" i="20"/>
  <c r="BT94" i="20"/>
  <c r="K94" i="20"/>
  <c r="BQ94" i="20"/>
  <c r="BP94" i="20"/>
  <c r="AE94" i="20"/>
  <c r="CN94" i="20"/>
  <c r="AG94" i="20"/>
  <c r="BD94" i="20"/>
  <c r="BB94" i="20"/>
  <c r="CU94" i="20"/>
  <c r="CV94" i="20"/>
  <c r="DA94" i="20"/>
  <c r="M94" i="20"/>
  <c r="BU94" i="20"/>
  <c r="BK94" i="20"/>
  <c r="AC94" i="20"/>
  <c r="CY94" i="20"/>
  <c r="BZ94" i="20"/>
  <c r="CQ94" i="20"/>
  <c r="AB94" i="20"/>
  <c r="CZ94" i="20"/>
  <c r="CW94" i="20"/>
  <c r="BE94" i="20"/>
  <c r="AO94" i="20"/>
  <c r="S94" i="20"/>
  <c r="CE94" i="20"/>
  <c r="CM94" i="20"/>
  <c r="BY94" i="20"/>
  <c r="J94" i="20"/>
  <c r="CS94" i="20"/>
  <c r="CO94" i="20"/>
  <c r="H94" i="20"/>
  <c r="Q94" i="20"/>
  <c r="BR94" i="20"/>
  <c r="BI94" i="20"/>
  <c r="BM94" i="20"/>
  <c r="BJ94" i="20"/>
  <c r="AP94" i="20"/>
  <c r="BF94" i="20"/>
  <c r="CL94" i="20"/>
  <c r="V94" i="20"/>
  <c r="Z94" i="20"/>
  <c r="BG94" i="20"/>
  <c r="AV94" i="20"/>
  <c r="BV94" i="20"/>
  <c r="AL94" i="20"/>
  <c r="BL94" i="20"/>
  <c r="AH94" i="20"/>
  <c r="AY94" i="20"/>
  <c r="T94" i="20"/>
  <c r="CR94" i="20"/>
  <c r="AM94" i="20"/>
  <c r="AI94" i="20"/>
  <c r="CF94" i="20"/>
  <c r="CT94" i="20"/>
  <c r="AS94" i="20"/>
  <c r="BN94" i="20"/>
  <c r="Y94" i="20"/>
  <c r="BW94" i="20"/>
  <c r="N94" i="20"/>
  <c r="AZ94" i="20"/>
  <c r="BS94" i="20"/>
  <c r="AT94" i="20"/>
  <c r="L94" i="20"/>
  <c r="CH94" i="20"/>
  <c r="BA94" i="20"/>
  <c r="AW94" i="20"/>
  <c r="AX94" i="20"/>
  <c r="CX94" i="20"/>
  <c r="X94" i="20"/>
  <c r="DB94" i="20"/>
  <c r="CC94" i="20"/>
  <c r="R94" i="20"/>
  <c r="DC94" i="20"/>
  <c r="BO94" i="20"/>
  <c r="CD94" i="20"/>
  <c r="P94" i="20"/>
  <c r="AK94" i="20"/>
  <c r="AJ94" i="20"/>
  <c r="AQ94" i="20"/>
  <c r="AU94" i="20"/>
  <c r="U94" i="20"/>
  <c r="CK94" i="20"/>
  <c r="CA94" i="20"/>
  <c r="BX94" i="20"/>
  <c r="I94" i="20"/>
  <c r="CJ94" i="20"/>
  <c r="W94" i="20"/>
  <c r="O94" i="20"/>
  <c r="AF94" i="20"/>
  <c r="CP94" i="20"/>
  <c r="CG94" i="20"/>
  <c r="AN94" i="20"/>
  <c r="DJ94" i="20"/>
  <c r="DI94" i="20"/>
  <c r="DG94" i="20"/>
  <c r="DD94" i="20"/>
  <c r="DE94" i="20"/>
  <c r="DH94" i="20"/>
  <c r="DK94" i="20"/>
  <c r="DF94" i="20"/>
  <c r="B99" i="20"/>
  <c r="F90" i="16"/>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E94" i="20" l="1"/>
  <c r="F94" i="20" s="1"/>
  <c r="G96" i="20"/>
  <c r="D96" i="20"/>
  <c r="C97" i="20"/>
  <c r="U95" i="20"/>
  <c r="BY95" i="20"/>
  <c r="AE95" i="20"/>
  <c r="AY95" i="20"/>
  <c r="AC95" i="20"/>
  <c r="BA95" i="20"/>
  <c r="BM95" i="20"/>
  <c r="BD95" i="20"/>
  <c r="BG95" i="20"/>
  <c r="BX95" i="20"/>
  <c r="CV95" i="20"/>
  <c r="BW95" i="20"/>
  <c r="H95" i="20"/>
  <c r="AV95" i="20"/>
  <c r="BT95" i="20"/>
  <c r="BV95" i="20"/>
  <c r="CP95" i="20"/>
  <c r="CZ95" i="20"/>
  <c r="BN95" i="20"/>
  <c r="S95" i="20"/>
  <c r="BZ95" i="20"/>
  <c r="CQ95" i="20"/>
  <c r="T95" i="20"/>
  <c r="AD95" i="20"/>
  <c r="Q95" i="20"/>
  <c r="AP95" i="20"/>
  <c r="AQ95" i="20"/>
  <c r="BP95" i="20"/>
  <c r="CA95" i="20"/>
  <c r="DA95" i="20"/>
  <c r="CU95" i="20"/>
  <c r="BF95" i="20"/>
  <c r="M95" i="20"/>
  <c r="CG95" i="20"/>
  <c r="CE95" i="20"/>
  <c r="CB95" i="20"/>
  <c r="CH95" i="20"/>
  <c r="CF95" i="20"/>
  <c r="AS95" i="20"/>
  <c r="CD95" i="20"/>
  <c r="AI95" i="20"/>
  <c r="AR95" i="20"/>
  <c r="BS95" i="20"/>
  <c r="AK95" i="20"/>
  <c r="CY95" i="20"/>
  <c r="I95" i="20"/>
  <c r="AT95" i="20"/>
  <c r="CW95" i="20"/>
  <c r="AZ95" i="20"/>
  <c r="CC95" i="20"/>
  <c r="CJ95" i="20"/>
  <c r="BC95" i="20"/>
  <c r="DB95" i="20"/>
  <c r="K95" i="20"/>
  <c r="AJ95" i="20"/>
  <c r="BK95" i="20"/>
  <c r="J95" i="20"/>
  <c r="CX95" i="20"/>
  <c r="BE95" i="20"/>
  <c r="BJ95" i="20"/>
  <c r="AG95" i="20"/>
  <c r="BU95" i="20"/>
  <c r="AN95" i="20"/>
  <c r="BO95" i="20"/>
  <c r="W95" i="20"/>
  <c r="CR95" i="20"/>
  <c r="CK95" i="20"/>
  <c r="V95" i="20"/>
  <c r="L95" i="20"/>
  <c r="AB95" i="20"/>
  <c r="AU95" i="20"/>
  <c r="CT95" i="20"/>
  <c r="BL95" i="20"/>
  <c r="BB95" i="20"/>
  <c r="AW95" i="20"/>
  <c r="CS95" i="20"/>
  <c r="CM95" i="20"/>
  <c r="Y95" i="20"/>
  <c r="AH95" i="20"/>
  <c r="P95" i="20"/>
  <c r="R95" i="20"/>
  <c r="BH95" i="20"/>
  <c r="BR95" i="20"/>
  <c r="CI95" i="20"/>
  <c r="AA95" i="20"/>
  <c r="CL95" i="20"/>
  <c r="X95" i="20"/>
  <c r="O95" i="20"/>
  <c r="AM95" i="20"/>
  <c r="BI95" i="20"/>
  <c r="AX95" i="20"/>
  <c r="AO95" i="20"/>
  <c r="AF95" i="20"/>
  <c r="N95" i="20"/>
  <c r="DC95" i="20"/>
  <c r="CO95" i="20"/>
  <c r="AL95" i="20"/>
  <c r="CN95" i="20"/>
  <c r="Z95" i="20"/>
  <c r="BQ95" i="20"/>
  <c r="DF95" i="20"/>
  <c r="DH95" i="20"/>
  <c r="DK95" i="20"/>
  <c r="DG95" i="20"/>
  <c r="DE95" i="20"/>
  <c r="DD95" i="20"/>
  <c r="DJ95" i="20"/>
  <c r="DI95" i="20"/>
  <c r="B100" i="20"/>
  <c r="G90" i="16"/>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7" i="20" l="1"/>
  <c r="D97" i="20"/>
  <c r="C98" i="20"/>
  <c r="AZ96" i="20"/>
  <c r="DB96" i="20"/>
  <c r="CQ96" i="20"/>
  <c r="CP96" i="20"/>
  <c r="R96" i="20"/>
  <c r="U96" i="20"/>
  <c r="AC96" i="20"/>
  <c r="BO96" i="20"/>
  <c r="AK96" i="20"/>
  <c r="BE96" i="20"/>
  <c r="BQ96" i="20"/>
  <c r="DC96" i="20"/>
  <c r="BT96" i="20"/>
  <c r="AT96" i="20"/>
  <c r="AX96" i="20"/>
  <c r="AD96" i="20"/>
  <c r="BD96" i="20"/>
  <c r="BM96" i="20"/>
  <c r="Y96" i="20"/>
  <c r="BN96" i="20"/>
  <c r="CR96" i="20"/>
  <c r="CW96" i="20"/>
  <c r="CD96" i="20"/>
  <c r="I96" i="20"/>
  <c r="AE96" i="20"/>
  <c r="BB96" i="20"/>
  <c r="AP96" i="20"/>
  <c r="BH96" i="20"/>
  <c r="BK96" i="20"/>
  <c r="BZ96" i="20"/>
  <c r="CA96" i="20"/>
  <c r="AU96" i="20"/>
  <c r="BL96" i="20"/>
  <c r="T96" i="20"/>
  <c r="CE96" i="20"/>
  <c r="M96" i="20"/>
  <c r="AI96" i="20"/>
  <c r="CI96" i="20"/>
  <c r="CX96" i="20"/>
  <c r="AY96" i="20"/>
  <c r="L96" i="20"/>
  <c r="AF96" i="20"/>
  <c r="AN96" i="20"/>
  <c r="K96" i="20"/>
  <c r="AV96" i="20"/>
  <c r="N96" i="20"/>
  <c r="CF96" i="20"/>
  <c r="BI96" i="20"/>
  <c r="Q96" i="20"/>
  <c r="BP96" i="20"/>
  <c r="CV96" i="20"/>
  <c r="V96" i="20"/>
  <c r="CJ96" i="20"/>
  <c r="CY96" i="20"/>
  <c r="AL96" i="20"/>
  <c r="Z96" i="20"/>
  <c r="AG96" i="20"/>
  <c r="AO96" i="20"/>
  <c r="BW96" i="20"/>
  <c r="AW96" i="20"/>
  <c r="CC96" i="20"/>
  <c r="BF96" i="20"/>
  <c r="AM96" i="20"/>
  <c r="CU96" i="20"/>
  <c r="CK96" i="20"/>
  <c r="CH96" i="20"/>
  <c r="J96" i="20"/>
  <c r="CZ96" i="20"/>
  <c r="O96" i="20"/>
  <c r="CL96" i="20"/>
  <c r="W96" i="20"/>
  <c r="AR96" i="20"/>
  <c r="BJ96" i="20"/>
  <c r="AA96" i="20"/>
  <c r="BX96" i="20"/>
  <c r="CG96" i="20"/>
  <c r="BY96" i="20"/>
  <c r="CN96" i="20"/>
  <c r="CS96" i="20"/>
  <c r="BC96" i="20"/>
  <c r="BS96" i="20"/>
  <c r="CT96" i="20"/>
  <c r="H96" i="20"/>
  <c r="CM96" i="20"/>
  <c r="BV96" i="20"/>
  <c r="DA96" i="20"/>
  <c r="P96" i="20"/>
  <c r="BG96" i="20"/>
  <c r="X96" i="20"/>
  <c r="AS96" i="20"/>
  <c r="BA96" i="20"/>
  <c r="CB96" i="20"/>
  <c r="BR96" i="20"/>
  <c r="S96" i="20"/>
  <c r="AQ96" i="20"/>
  <c r="AH96" i="20"/>
  <c r="BU96" i="20"/>
  <c r="CO96" i="20"/>
  <c r="AB96" i="20"/>
  <c r="AJ96" i="20"/>
  <c r="DF96" i="20"/>
  <c r="DE96" i="20"/>
  <c r="DD96" i="20"/>
  <c r="DK96" i="20"/>
  <c r="DI96" i="20"/>
  <c r="DH96" i="20"/>
  <c r="DJ96" i="20"/>
  <c r="DG96" i="20"/>
  <c r="E95" i="20"/>
  <c r="F95" i="20" s="1"/>
  <c r="B101" i="20"/>
  <c r="G91" i="16"/>
  <c r="F92" i="16"/>
  <c r="D92" i="16"/>
  <c r="E92" i="16" s="1"/>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E96" i="20" l="1"/>
  <c r="F96" i="20" s="1"/>
  <c r="G98" i="20"/>
  <c r="C99" i="20"/>
  <c r="D98" i="20"/>
  <c r="AI97" i="20"/>
  <c r="BG97" i="20"/>
  <c r="BS97" i="20"/>
  <c r="AK97" i="20"/>
  <c r="BF97" i="20"/>
  <c r="J97" i="20"/>
  <c r="BD97" i="20"/>
  <c r="CA97" i="20"/>
  <c r="CI97" i="20"/>
  <c r="AC97" i="20"/>
  <c r="AE97" i="20"/>
  <c r="W97" i="20"/>
  <c r="BV97" i="20"/>
  <c r="AL97" i="20"/>
  <c r="AF97" i="20"/>
  <c r="BK97" i="20"/>
  <c r="BA97" i="20"/>
  <c r="S97" i="20"/>
  <c r="AQ97" i="20"/>
  <c r="AN97" i="20"/>
  <c r="CW97" i="20"/>
  <c r="DB97" i="20"/>
  <c r="CT97" i="20"/>
  <c r="AO97" i="20"/>
  <c r="BL97" i="20"/>
  <c r="CB97" i="20"/>
  <c r="V97" i="20"/>
  <c r="I97" i="20"/>
  <c r="P97" i="20"/>
  <c r="BX97" i="20"/>
  <c r="AY97" i="20"/>
  <c r="N97" i="20"/>
  <c r="CX97" i="20"/>
  <c r="CP97" i="20"/>
  <c r="CE97" i="20"/>
  <c r="CU97" i="20"/>
  <c r="CZ97" i="20"/>
  <c r="BR97" i="20"/>
  <c r="CF97" i="20"/>
  <c r="AA97" i="20"/>
  <c r="R97" i="20"/>
  <c r="AW97" i="20"/>
  <c r="BE97" i="20"/>
  <c r="O97" i="20"/>
  <c r="BI97" i="20"/>
  <c r="CR97" i="20"/>
  <c r="BB97" i="20"/>
  <c r="AX97" i="20"/>
  <c r="BP97" i="20"/>
  <c r="BO97" i="20"/>
  <c r="AJ97" i="20"/>
  <c r="BM97" i="20"/>
  <c r="AM97" i="20"/>
  <c r="BY97" i="20"/>
  <c r="L97" i="20"/>
  <c r="AU97" i="20"/>
  <c r="AH97" i="20"/>
  <c r="AP97" i="20"/>
  <c r="CQ97" i="20"/>
  <c r="Q97" i="20"/>
  <c r="CC97" i="20"/>
  <c r="DA97" i="20"/>
  <c r="AS97" i="20"/>
  <c r="AD97" i="20"/>
  <c r="BW97" i="20"/>
  <c r="CV97" i="20"/>
  <c r="Z97" i="20"/>
  <c r="CY97" i="20"/>
  <c r="BJ97" i="20"/>
  <c r="CN97" i="20"/>
  <c r="T97" i="20"/>
  <c r="AB97" i="20"/>
  <c r="AT97" i="20"/>
  <c r="CJ97" i="20"/>
  <c r="CD97" i="20"/>
  <c r="BN97" i="20"/>
  <c r="AG97" i="20"/>
  <c r="BZ97" i="20"/>
  <c r="BH97" i="20"/>
  <c r="H97" i="20"/>
  <c r="CS97" i="20"/>
  <c r="CH97" i="20"/>
  <c r="X97" i="20"/>
  <c r="K97" i="20"/>
  <c r="BQ97" i="20"/>
  <c r="CL97" i="20"/>
  <c r="BT97" i="20"/>
  <c r="BC97" i="20"/>
  <c r="CG97" i="20"/>
  <c r="M97" i="20"/>
  <c r="U97" i="20"/>
  <c r="CK97" i="20"/>
  <c r="BU97" i="20"/>
  <c r="AZ97" i="20"/>
  <c r="CM97" i="20"/>
  <c r="DC97" i="20"/>
  <c r="AV97" i="20"/>
  <c r="CO97" i="20"/>
  <c r="Y97" i="20"/>
  <c r="AR97" i="20"/>
  <c r="DG97" i="20"/>
  <c r="DJ97" i="20"/>
  <c r="DF97" i="20"/>
  <c r="DH97" i="20"/>
  <c r="DD97" i="20"/>
  <c r="DK97" i="20"/>
  <c r="DI97" i="20"/>
  <c r="DE97" i="20"/>
  <c r="B102" i="20"/>
  <c r="G92" i="16"/>
  <c r="F93" i="16"/>
  <c r="D93" i="16"/>
  <c r="E93" i="16" s="1"/>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E97" i="20" l="1"/>
  <c r="F97" i="20" s="1"/>
  <c r="G99" i="20"/>
  <c r="D99" i="20"/>
  <c r="C100" i="20"/>
  <c r="J98" i="20"/>
  <c r="R98" i="20"/>
  <c r="BZ98" i="20"/>
  <c r="CF98" i="20"/>
  <c r="DB98" i="20"/>
  <c r="AF98" i="20"/>
  <c r="AL98" i="20"/>
  <c r="CW98" i="20"/>
  <c r="CA98" i="20"/>
  <c r="AC98" i="20"/>
  <c r="AG98" i="20"/>
  <c r="BL98" i="20"/>
  <c r="BF98" i="20"/>
  <c r="N98" i="20"/>
  <c r="BP98" i="20"/>
  <c r="CY98" i="20"/>
  <c r="AX98" i="20"/>
  <c r="CD98" i="20"/>
  <c r="AU98" i="20"/>
  <c r="BA98" i="20"/>
  <c r="BG98" i="20"/>
  <c r="CR98" i="20"/>
  <c r="CX98" i="20"/>
  <c r="AM98" i="20"/>
  <c r="I98" i="20"/>
  <c r="BJ98" i="20"/>
  <c r="K98" i="20"/>
  <c r="AZ98" i="20"/>
  <c r="S98" i="20"/>
  <c r="AW98" i="20"/>
  <c r="CO98" i="20"/>
  <c r="AH98" i="20"/>
  <c r="BV98" i="20"/>
  <c r="P98" i="20"/>
  <c r="V98" i="20"/>
  <c r="AB98" i="20"/>
  <c r="BE98" i="20"/>
  <c r="BS98" i="20"/>
  <c r="BT98" i="20"/>
  <c r="CE98" i="20"/>
  <c r="CQ98" i="20"/>
  <c r="AR98" i="20"/>
  <c r="CC98" i="20"/>
  <c r="W98" i="20"/>
  <c r="AY98" i="20"/>
  <c r="T98" i="20"/>
  <c r="CT98" i="20"/>
  <c r="AQ98" i="20"/>
  <c r="CB98" i="20"/>
  <c r="CH98" i="20"/>
  <c r="CN98" i="20"/>
  <c r="DC98" i="20"/>
  <c r="AN98" i="20"/>
  <c r="CS98" i="20"/>
  <c r="U98" i="20"/>
  <c r="Y98" i="20"/>
  <c r="BY98" i="20"/>
  <c r="BH98" i="20"/>
  <c r="BD98" i="20"/>
  <c r="AS98" i="20"/>
  <c r="Z98" i="20"/>
  <c r="CM98" i="20"/>
  <c r="AP98" i="20"/>
  <c r="L98" i="20"/>
  <c r="AO98" i="20"/>
  <c r="BC98" i="20"/>
  <c r="BI98" i="20"/>
  <c r="BO98" i="20"/>
  <c r="CZ98" i="20"/>
  <c r="BN98" i="20"/>
  <c r="BB98" i="20"/>
  <c r="CU98" i="20"/>
  <c r="O98" i="20"/>
  <c r="CK98" i="20"/>
  <c r="CL98" i="20"/>
  <c r="CP98" i="20"/>
  <c r="CV98" i="20"/>
  <c r="Q98" i="20"/>
  <c r="BU98" i="20"/>
  <c r="BK98" i="20"/>
  <c r="AT98" i="20"/>
  <c r="H98" i="20"/>
  <c r="BX98" i="20"/>
  <c r="DA98" i="20"/>
  <c r="X98" i="20"/>
  <c r="AD98" i="20"/>
  <c r="AJ98" i="20"/>
  <c r="BM98" i="20"/>
  <c r="BW98" i="20"/>
  <c r="CI98" i="20"/>
  <c r="AK98" i="20"/>
  <c r="AV98" i="20"/>
  <c r="CG98" i="20"/>
  <c r="CJ98" i="20"/>
  <c r="AI98" i="20"/>
  <c r="M98" i="20"/>
  <c r="BR98" i="20"/>
  <c r="AE98" i="20"/>
  <c r="BQ98" i="20"/>
  <c r="AA98" i="20"/>
  <c r="DF98" i="20"/>
  <c r="DK98" i="20"/>
  <c r="DJ98" i="20"/>
  <c r="DH98" i="20"/>
  <c r="DG98" i="20"/>
  <c r="DD98" i="20"/>
  <c r="DI98" i="20"/>
  <c r="DE98" i="20"/>
  <c r="B103" i="20"/>
  <c r="G93" i="16"/>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E98" i="20" l="1"/>
  <c r="F98" i="20" s="1"/>
  <c r="G100" i="20"/>
  <c r="D100" i="20"/>
  <c r="C101" i="20"/>
  <c r="AW99" i="20"/>
  <c r="Z99" i="20"/>
  <c r="BK99" i="20"/>
  <c r="BQ99" i="20"/>
  <c r="S99" i="20"/>
  <c r="BD99" i="20"/>
  <c r="BJ99" i="20"/>
  <c r="BC99" i="20"/>
  <c r="BN99" i="20"/>
  <c r="BZ99" i="20"/>
  <c r="AR99" i="20"/>
  <c r="CW99" i="20"/>
  <c r="AG99" i="20"/>
  <c r="CV99" i="20"/>
  <c r="CA99" i="20"/>
  <c r="K99" i="20"/>
  <c r="CC99" i="20"/>
  <c r="CL99" i="20"/>
  <c r="AF99" i="20"/>
  <c r="AL99" i="20"/>
  <c r="CE99" i="20"/>
  <c r="DB99" i="20"/>
  <c r="AE99" i="20"/>
  <c r="CJ99" i="20"/>
  <c r="CU99" i="20"/>
  <c r="P99" i="20"/>
  <c r="BY99" i="20"/>
  <c r="N99" i="20"/>
  <c r="CK99" i="20"/>
  <c r="Q99" i="20"/>
  <c r="BG99" i="20"/>
  <c r="CR99" i="20"/>
  <c r="CX99" i="20"/>
  <c r="AZ99" i="20"/>
  <c r="BF99" i="20"/>
  <c r="CQ99" i="20"/>
  <c r="AO99" i="20"/>
  <c r="AK99" i="20"/>
  <c r="CD99" i="20"/>
  <c r="O99" i="20"/>
  <c r="DC99" i="20"/>
  <c r="Y99" i="20"/>
  <c r="CO99" i="20"/>
  <c r="H99" i="20"/>
  <c r="AB99" i="20"/>
  <c r="AH99" i="20"/>
  <c r="BS99" i="20"/>
  <c r="U99" i="20"/>
  <c r="AA99" i="20"/>
  <c r="BL99" i="20"/>
  <c r="AP99" i="20"/>
  <c r="BR99" i="20"/>
  <c r="T99" i="20"/>
  <c r="AV99" i="20"/>
  <c r="AM99" i="20"/>
  <c r="J99" i="20"/>
  <c r="BX99" i="20"/>
  <c r="I99" i="20"/>
  <c r="CN99" i="20"/>
  <c r="CT99" i="20"/>
  <c r="AN99" i="20"/>
  <c r="CG99" i="20"/>
  <c r="CM99" i="20"/>
  <c r="R99" i="20"/>
  <c r="BW99" i="20"/>
  <c r="CY99" i="20"/>
  <c r="BA99" i="20"/>
  <c r="AQ99" i="20"/>
  <c r="AI99" i="20"/>
  <c r="BE99" i="20"/>
  <c r="AJ99" i="20"/>
  <c r="DA99" i="20"/>
  <c r="AC99" i="20"/>
  <c r="AT99" i="20"/>
  <c r="X99" i="20"/>
  <c r="BU99" i="20"/>
  <c r="AX99" i="20"/>
  <c r="AS99" i="20"/>
  <c r="CS99" i="20"/>
  <c r="BM99" i="20"/>
  <c r="BI99" i="20"/>
  <c r="BO99" i="20"/>
  <c r="CZ99" i="20"/>
  <c r="BB99" i="20"/>
  <c r="BH99" i="20"/>
  <c r="AY99" i="20"/>
  <c r="M99" i="20"/>
  <c r="BV99" i="20"/>
  <c r="CH99" i="20"/>
  <c r="CB99" i="20"/>
  <c r="AU99" i="20"/>
  <c r="AD99" i="20"/>
  <c r="W99" i="20"/>
  <c r="CF99" i="20"/>
  <c r="L99" i="20"/>
  <c r="BP99" i="20"/>
  <c r="BT99" i="20"/>
  <c r="CP99" i="20"/>
  <c r="CI99" i="20"/>
  <c r="V99" i="20"/>
  <c r="DK99" i="20"/>
  <c r="DG99" i="20"/>
  <c r="DE99" i="20"/>
  <c r="DH99" i="20"/>
  <c r="DF99" i="20"/>
  <c r="DI99" i="20"/>
  <c r="DD99" i="20"/>
  <c r="DJ99" i="20"/>
  <c r="B104" i="20"/>
  <c r="G94" i="16"/>
  <c r="F95" i="16"/>
  <c r="D95" i="16"/>
  <c r="E95" i="16" s="1"/>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E99" i="20" l="1"/>
  <c r="F99" i="20" s="1"/>
  <c r="G101" i="20"/>
  <c r="D101" i="20"/>
  <c r="C102" i="20"/>
  <c r="P100" i="20"/>
  <c r="BM100" i="20"/>
  <c r="S100" i="20"/>
  <c r="BI100" i="20"/>
  <c r="AJ100" i="20"/>
  <c r="CT100" i="20"/>
  <c r="AW100" i="20"/>
  <c r="AE100" i="20"/>
  <c r="CW100" i="20"/>
  <c r="R100" i="20"/>
  <c r="BX100" i="20"/>
  <c r="CH100" i="20"/>
  <c r="BT100" i="20"/>
  <c r="CK100" i="20"/>
  <c r="CO100" i="20"/>
  <c r="AQ100" i="20"/>
  <c r="CN100" i="20"/>
  <c r="AK100" i="20"/>
  <c r="U100" i="20"/>
  <c r="AV100" i="20"/>
  <c r="Z100" i="20"/>
  <c r="CB100" i="20"/>
  <c r="AD100" i="20"/>
  <c r="CV100" i="20"/>
  <c r="BW100" i="20"/>
  <c r="AH100" i="20"/>
  <c r="CQ100" i="20"/>
  <c r="BR100" i="20"/>
  <c r="T100" i="20"/>
  <c r="BB100" i="20"/>
  <c r="BU100" i="20"/>
  <c r="AU100" i="20"/>
  <c r="AF100" i="20"/>
  <c r="AB100" i="20"/>
  <c r="O100" i="20"/>
  <c r="V100" i="20"/>
  <c r="W100" i="20"/>
  <c r="DB100" i="20"/>
  <c r="BO100" i="20"/>
  <c r="CA100" i="20"/>
  <c r="BN100" i="20"/>
  <c r="H100" i="20"/>
  <c r="CL100" i="20"/>
  <c r="I100" i="20"/>
  <c r="CP100" i="20"/>
  <c r="BQ100" i="20"/>
  <c r="AR100" i="20"/>
  <c r="AA100" i="20"/>
  <c r="BE100" i="20"/>
  <c r="AM100" i="20"/>
  <c r="N100" i="20"/>
  <c r="K100" i="20"/>
  <c r="AY100" i="20"/>
  <c r="BL100" i="20"/>
  <c r="J100" i="20"/>
  <c r="AN100" i="20"/>
  <c r="CJ100" i="20"/>
  <c r="CS100" i="20"/>
  <c r="BK100" i="20"/>
  <c r="AL100" i="20"/>
  <c r="M100" i="20"/>
  <c r="CM100" i="20"/>
  <c r="AP100" i="20"/>
  <c r="CY100" i="20"/>
  <c r="CI100" i="20"/>
  <c r="CF100" i="20"/>
  <c r="CE100" i="20"/>
  <c r="BD100" i="20"/>
  <c r="AG100" i="20"/>
  <c r="CZ100" i="20"/>
  <c r="X100" i="20"/>
  <c r="BV100" i="20"/>
  <c r="Q100" i="20"/>
  <c r="CX100" i="20"/>
  <c r="BY100" i="20"/>
  <c r="BH100" i="20"/>
  <c r="AI100" i="20"/>
  <c r="CC100" i="20"/>
  <c r="BF100" i="20"/>
  <c r="BZ100" i="20"/>
  <c r="AS100" i="20"/>
  <c r="CD100" i="20"/>
  <c r="CG100" i="20"/>
  <c r="AX100" i="20"/>
  <c r="BJ100" i="20"/>
  <c r="AO100" i="20"/>
  <c r="CR100" i="20"/>
  <c r="Y100" i="20"/>
  <c r="BG100" i="20"/>
  <c r="DA100" i="20"/>
  <c r="BS100" i="20"/>
  <c r="AT100" i="20"/>
  <c r="AC100" i="20"/>
  <c r="CU100" i="20"/>
  <c r="L100" i="20"/>
  <c r="AZ100" i="20"/>
  <c r="DC100" i="20"/>
  <c r="BA100" i="20"/>
  <c r="BP100" i="20"/>
  <c r="BC100" i="20"/>
  <c r="DJ100" i="20"/>
  <c r="DH100" i="20"/>
  <c r="DG100" i="20"/>
  <c r="DF100" i="20"/>
  <c r="DD100" i="20"/>
  <c r="DE100" i="20"/>
  <c r="DK100" i="20"/>
  <c r="DI100" i="20"/>
  <c r="G1" i="20"/>
  <c r="I12" i="19"/>
  <c r="H12" i="19"/>
  <c r="K12" i="19"/>
  <c r="J12" i="19"/>
  <c r="L12" i="19"/>
  <c r="M12" i="19"/>
  <c r="G4" i="19"/>
  <c r="F3" i="19"/>
  <c r="F9" i="19"/>
  <c r="E6" i="19"/>
  <c r="E10" i="19"/>
  <c r="E3" i="19"/>
  <c r="F4" i="19"/>
  <c r="F10" i="19"/>
  <c r="F5" i="19"/>
  <c r="E4" i="19"/>
  <c r="E9" i="19"/>
  <c r="D6" i="19"/>
  <c r="G7" i="19"/>
  <c r="D11" i="19"/>
  <c r="E5" i="19"/>
  <c r="G3" i="19"/>
  <c r="D4" i="19"/>
  <c r="D10" i="19"/>
  <c r="E7" i="19"/>
  <c r="D8" i="19"/>
  <c r="D7" i="19"/>
  <c r="E8" i="19"/>
  <c r="F7" i="19"/>
  <c r="D9" i="19"/>
  <c r="E11" i="19"/>
  <c r="D5" i="19"/>
  <c r="F11" i="19"/>
  <c r="F6" i="19"/>
  <c r="G11" i="19"/>
  <c r="G6" i="19"/>
  <c r="D3" i="19"/>
  <c r="H11" i="19"/>
  <c r="F8" i="19"/>
  <c r="G8" i="19"/>
  <c r="G10" i="19"/>
  <c r="I10" i="19"/>
  <c r="H9" i="19"/>
  <c r="H3" i="19"/>
  <c r="I8" i="19"/>
  <c r="H5" i="19"/>
  <c r="H10" i="19"/>
  <c r="J4" i="19"/>
  <c r="H6" i="19"/>
  <c r="H8" i="19"/>
  <c r="G5" i="19"/>
  <c r="G9" i="19"/>
  <c r="I7" i="19"/>
  <c r="H7" i="19"/>
  <c r="K5" i="19"/>
  <c r="I3" i="19"/>
  <c r="L9" i="19"/>
  <c r="I9" i="19"/>
  <c r="H4" i="19"/>
  <c r="K6" i="19"/>
  <c r="K7" i="19"/>
  <c r="J10" i="19"/>
  <c r="J7" i="19"/>
  <c r="J3" i="19"/>
  <c r="I4" i="19"/>
  <c r="I6" i="19"/>
  <c r="I11" i="19"/>
  <c r="I5" i="19"/>
  <c r="J11" i="19"/>
  <c r="K9" i="19"/>
  <c r="J8" i="19"/>
  <c r="J6" i="19"/>
  <c r="K11" i="19"/>
  <c r="K3" i="19"/>
  <c r="J5" i="19"/>
  <c r="K8" i="19"/>
  <c r="K4" i="19"/>
  <c r="M10" i="19"/>
  <c r="J9" i="19"/>
  <c r="M6" i="19"/>
  <c r="K10" i="19"/>
  <c r="L10" i="19"/>
  <c r="M7" i="19"/>
  <c r="L4" i="19"/>
  <c r="L3" i="19"/>
  <c r="M5" i="19"/>
  <c r="L6" i="19"/>
  <c r="L5" i="19"/>
  <c r="L11" i="19"/>
  <c r="L8" i="19"/>
  <c r="M4" i="19"/>
  <c r="M9" i="19"/>
  <c r="L7" i="19"/>
  <c r="M11" i="19"/>
  <c r="M8" i="19"/>
  <c r="B105" i="20"/>
  <c r="G95" i="16"/>
  <c r="D96" i="16"/>
  <c r="E96" i="16" s="1"/>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E100" i="20" l="1"/>
  <c r="F100" i="20" s="1"/>
  <c r="G102" i="20"/>
  <c r="C103" i="20"/>
  <c r="D102" i="20"/>
  <c r="BK101" i="20"/>
  <c r="CD101" i="20"/>
  <c r="BL101" i="20"/>
  <c r="CG101" i="20"/>
  <c r="CO101" i="20"/>
  <c r="CW101" i="20"/>
  <c r="AC101" i="20"/>
  <c r="BH101" i="20"/>
  <c r="CT101" i="20"/>
  <c r="CC101" i="20"/>
  <c r="J101" i="20"/>
  <c r="AD101" i="20"/>
  <c r="AE101" i="20"/>
  <c r="BR101" i="20"/>
  <c r="CA101" i="20"/>
  <c r="AY101" i="20"/>
  <c r="Y101" i="20"/>
  <c r="BB101" i="20"/>
  <c r="BZ101" i="20"/>
  <c r="CP101" i="20"/>
  <c r="N101" i="20"/>
  <c r="AS101" i="20"/>
  <c r="BX101" i="20"/>
  <c r="BG101" i="20"/>
  <c r="CM101" i="20"/>
  <c r="CZ101" i="20"/>
  <c r="W101" i="20"/>
  <c r="AR101" i="20"/>
  <c r="O101" i="20"/>
  <c r="T101" i="20"/>
  <c r="CK101" i="20"/>
  <c r="BT101" i="20"/>
  <c r="CB101" i="20"/>
  <c r="DC101" i="20"/>
  <c r="CX101" i="20"/>
  <c r="AL101" i="20"/>
  <c r="BJ101" i="20"/>
  <c r="AK101" i="20"/>
  <c r="BQ101" i="20"/>
  <c r="Z101" i="20"/>
  <c r="H101" i="20"/>
  <c r="CH101" i="20"/>
  <c r="AQ101" i="20"/>
  <c r="AM101" i="20"/>
  <c r="DB101" i="20"/>
  <c r="BS101" i="20"/>
  <c r="CF101" i="20"/>
  <c r="AX101" i="20"/>
  <c r="AW101" i="20"/>
  <c r="BM101" i="20"/>
  <c r="CJ101" i="20"/>
  <c r="X101" i="20"/>
  <c r="Q101" i="20"/>
  <c r="AO101" i="20"/>
  <c r="AN101" i="20"/>
  <c r="BN101" i="20"/>
  <c r="AU101" i="20"/>
  <c r="CI101" i="20"/>
  <c r="CQ101" i="20"/>
  <c r="AF101" i="20"/>
  <c r="BA101" i="20"/>
  <c r="S101" i="20"/>
  <c r="AH101" i="20"/>
  <c r="AP101" i="20"/>
  <c r="BU101" i="20"/>
  <c r="I101" i="20"/>
  <c r="CL101" i="20"/>
  <c r="K101" i="20"/>
  <c r="DA101" i="20"/>
  <c r="CU101" i="20"/>
  <c r="BD101" i="20"/>
  <c r="BE101" i="20"/>
  <c r="AZ101" i="20"/>
  <c r="L101" i="20"/>
  <c r="AB101" i="20"/>
  <c r="AT101" i="20"/>
  <c r="BI101" i="20"/>
  <c r="AJ101" i="20"/>
  <c r="AG101" i="20"/>
  <c r="AV101" i="20"/>
  <c r="CR101" i="20"/>
  <c r="V101" i="20"/>
  <c r="CE101" i="20"/>
  <c r="AA101" i="20"/>
  <c r="AI101" i="20"/>
  <c r="BF101" i="20"/>
  <c r="CS101" i="20"/>
  <c r="BP101" i="20"/>
  <c r="CN101" i="20"/>
  <c r="BW101" i="20"/>
  <c r="BC101" i="20"/>
  <c r="CY101" i="20"/>
  <c r="BV101" i="20"/>
  <c r="R101" i="20"/>
  <c r="U101" i="20"/>
  <c r="CV101" i="20"/>
  <c r="M101" i="20"/>
  <c r="BO101" i="20"/>
  <c r="P101" i="20"/>
  <c r="BY101" i="20"/>
  <c r="DF101" i="20"/>
  <c r="DE101" i="20"/>
  <c r="DK101" i="20"/>
  <c r="DD101" i="20"/>
  <c r="DJ101" i="20"/>
  <c r="DH101" i="20"/>
  <c r="DG101" i="20"/>
  <c r="DI101" i="20"/>
  <c r="G96" i="16"/>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E101" i="20" l="1"/>
  <c r="F101" i="20" s="1"/>
  <c r="M3" i="19" s="1"/>
  <c r="G103" i="20"/>
  <c r="C104" i="20"/>
  <c r="D103" i="20"/>
  <c r="AD102" i="20"/>
  <c r="BV102" i="20"/>
  <c r="DC102" i="20"/>
  <c r="Y102" i="20"/>
  <c r="BL102" i="20"/>
  <c r="CA102" i="20"/>
  <c r="CY102" i="20"/>
  <c r="T102" i="20"/>
  <c r="CR102" i="20"/>
  <c r="BS102" i="20"/>
  <c r="BI102" i="20"/>
  <c r="AG102" i="20"/>
  <c r="BR102" i="20"/>
  <c r="BY102" i="20"/>
  <c r="AH102" i="20"/>
  <c r="AS102" i="20"/>
  <c r="AT102" i="20"/>
  <c r="AQ102" i="20"/>
  <c r="W102" i="20"/>
  <c r="DA102" i="20"/>
  <c r="AO102" i="20"/>
  <c r="CB102" i="20"/>
  <c r="BE102" i="20"/>
  <c r="AK102" i="20"/>
  <c r="R102" i="20"/>
  <c r="AX102" i="20"/>
  <c r="CZ102" i="20"/>
  <c r="CS102" i="20"/>
  <c r="BJ102" i="20"/>
  <c r="AE102" i="20"/>
  <c r="BU102" i="20"/>
  <c r="BT102" i="20"/>
  <c r="J102" i="20"/>
  <c r="AU102" i="20"/>
  <c r="CL102" i="20"/>
  <c r="V102" i="20"/>
  <c r="CX102" i="20"/>
  <c r="L102" i="20"/>
  <c r="CI102" i="20"/>
  <c r="CD102" i="20"/>
  <c r="Z102" i="20"/>
  <c r="BM102" i="20"/>
  <c r="BN102" i="20"/>
  <c r="AV102" i="20"/>
  <c r="AI102" i="20"/>
  <c r="CN102" i="20"/>
  <c r="AY102" i="20"/>
  <c r="CE102" i="20"/>
  <c r="H102" i="20"/>
  <c r="AW102" i="20"/>
  <c r="AN102" i="20"/>
  <c r="BC102" i="20"/>
  <c r="BX102" i="20"/>
  <c r="BD102" i="20"/>
  <c r="BG102" i="20"/>
  <c r="CT102" i="20"/>
  <c r="AP102" i="20"/>
  <c r="CU102" i="20"/>
  <c r="CK102" i="20"/>
  <c r="BH102" i="20"/>
  <c r="CQ102" i="20"/>
  <c r="CG102" i="20"/>
  <c r="BZ102" i="20"/>
  <c r="BB102" i="20"/>
  <c r="AA102" i="20"/>
  <c r="X102" i="20"/>
  <c r="AL102" i="20"/>
  <c r="Q102" i="20"/>
  <c r="AJ102" i="20"/>
  <c r="BW102" i="20"/>
  <c r="S102" i="20"/>
  <c r="U102" i="20"/>
  <c r="K102" i="20"/>
  <c r="BQ102" i="20"/>
  <c r="BF102" i="20"/>
  <c r="I102" i="20"/>
  <c r="AR102" i="20"/>
  <c r="CV102" i="20"/>
  <c r="BK102" i="20"/>
  <c r="AC102" i="20"/>
  <c r="BA102" i="20"/>
  <c r="CP102" i="20"/>
  <c r="AF102" i="20"/>
  <c r="CO102" i="20"/>
  <c r="O102" i="20"/>
  <c r="CH102" i="20"/>
  <c r="CJ102" i="20"/>
  <c r="DB102" i="20"/>
  <c r="CC102" i="20"/>
  <c r="M102" i="20"/>
  <c r="AZ102" i="20"/>
  <c r="CM102" i="20"/>
  <c r="P102" i="20"/>
  <c r="AB102" i="20"/>
  <c r="AM102" i="20"/>
  <c r="BO102" i="20"/>
  <c r="N102" i="20"/>
  <c r="BP102" i="20"/>
  <c r="CW102" i="20"/>
  <c r="CF102" i="20"/>
  <c r="DD102" i="20"/>
  <c r="DJ102" i="20"/>
  <c r="DK102" i="20"/>
  <c r="DH102" i="20"/>
  <c r="DG102" i="20"/>
  <c r="DE102" i="20"/>
  <c r="DF102" i="20"/>
  <c r="DI102" i="20"/>
  <c r="G97" i="16"/>
  <c r="F98" i="16"/>
  <c r="D98" i="16"/>
  <c r="E98" i="16" s="1"/>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E102" i="20" l="1"/>
  <c r="F102" i="20" s="1"/>
  <c r="G104" i="20"/>
  <c r="D104" i="20"/>
  <c r="C105" i="20"/>
  <c r="M103" i="20"/>
  <c r="BN103" i="20"/>
  <c r="X103" i="20"/>
  <c r="AT103" i="20"/>
  <c r="BO103" i="20"/>
  <c r="T103" i="20"/>
  <c r="DB103" i="20"/>
  <c r="AE103" i="20"/>
  <c r="BD103" i="20"/>
  <c r="BM103" i="20"/>
  <c r="BS103" i="20"/>
  <c r="BQ103" i="20"/>
  <c r="CO103" i="20"/>
  <c r="N103" i="20"/>
  <c r="AI103" i="20"/>
  <c r="CJ103" i="20"/>
  <c r="O103" i="20"/>
  <c r="AJ103" i="20"/>
  <c r="DC103" i="20"/>
  <c r="W103" i="20"/>
  <c r="AN103" i="20"/>
  <c r="BE103" i="20"/>
  <c r="BF103" i="20"/>
  <c r="CE103" i="20"/>
  <c r="CI103" i="20"/>
  <c r="AC103" i="20"/>
  <c r="BZ103" i="20"/>
  <c r="CU103" i="20"/>
  <c r="AW103" i="20"/>
  <c r="CA103" i="20"/>
  <c r="CV103" i="20"/>
  <c r="CX103" i="20"/>
  <c r="AF103" i="20"/>
  <c r="AG103" i="20"/>
  <c r="AX103" i="20"/>
  <c r="BW103" i="20"/>
  <c r="BT103" i="20"/>
  <c r="BA103" i="20"/>
  <c r="CG103" i="20"/>
  <c r="DA103" i="20"/>
  <c r="BC103" i="20"/>
  <c r="BX103" i="20"/>
  <c r="CT103" i="20"/>
  <c r="K103" i="20"/>
  <c r="AB103" i="20"/>
  <c r="AD103" i="20"/>
  <c r="AM103" i="20"/>
  <c r="BL103" i="20"/>
  <c r="CL103" i="20"/>
  <c r="BI103" i="20"/>
  <c r="AK103" i="20"/>
  <c r="AU103" i="20"/>
  <c r="BP103" i="20"/>
  <c r="J103" i="20"/>
  <c r="AV103" i="20"/>
  <c r="CP103" i="20"/>
  <c r="CY103" i="20"/>
  <c r="Y103" i="20"/>
  <c r="AP103" i="20"/>
  <c r="BG103" i="20"/>
  <c r="CF103" i="20"/>
  <c r="CN103" i="20"/>
  <c r="CR103" i="20"/>
  <c r="U103" i="20"/>
  <c r="P103" i="20"/>
  <c r="BY103" i="20"/>
  <c r="BV103" i="20"/>
  <c r="I103" i="20"/>
  <c r="CQ103" i="20"/>
  <c r="Q103" i="20"/>
  <c r="Z103" i="20"/>
  <c r="AY103" i="20"/>
  <c r="BH103" i="20"/>
  <c r="BJ103" i="20"/>
  <c r="CC103" i="20"/>
  <c r="AS103" i="20"/>
  <c r="AO103" i="20"/>
  <c r="CH103" i="20"/>
  <c r="L103" i="20"/>
  <c r="AH103" i="20"/>
  <c r="CS103" i="20"/>
  <c r="S103" i="20"/>
  <c r="AR103" i="20"/>
  <c r="AL103" i="20"/>
  <c r="BK103" i="20"/>
  <c r="BR103" i="20"/>
  <c r="CM103" i="20"/>
  <c r="H103" i="20"/>
  <c r="CB103" i="20"/>
  <c r="V103" i="20"/>
  <c r="AQ103" i="20"/>
  <c r="BU103" i="20"/>
  <c r="CZ103" i="20"/>
  <c r="R103" i="20"/>
  <c r="AA103" i="20"/>
  <c r="AZ103" i="20"/>
  <c r="BB103" i="20"/>
  <c r="CD103" i="20"/>
  <c r="CK103" i="20"/>
  <c r="CW103" i="20"/>
  <c r="DI103" i="20"/>
  <c r="DK103" i="20"/>
  <c r="DF103" i="20"/>
  <c r="DG103" i="20"/>
  <c r="DD103" i="20"/>
  <c r="DE103" i="20"/>
  <c r="DH103" i="20"/>
  <c r="DJ103" i="20"/>
  <c r="G98" i="16"/>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E103" i="20" l="1"/>
  <c r="F103" i="20" s="1"/>
  <c r="G105" i="20"/>
  <c r="D105" i="20"/>
  <c r="BP104" i="20"/>
  <c r="H104" i="20"/>
  <c r="BL104" i="20"/>
  <c r="BZ104" i="20"/>
  <c r="CU104" i="20"/>
  <c r="J104" i="20"/>
  <c r="AH104" i="20"/>
  <c r="BG104" i="20"/>
  <c r="BI104" i="20"/>
  <c r="BR104" i="20"/>
  <c r="CI104" i="20"/>
  <c r="DC104" i="20"/>
  <c r="BH104" i="20"/>
  <c r="CQ104" i="20"/>
  <c r="AG104" i="20"/>
  <c r="AF104" i="20"/>
  <c r="AR104" i="20"/>
  <c r="L104" i="20"/>
  <c r="Y104" i="20"/>
  <c r="AU104" i="20"/>
  <c r="BA104" i="20"/>
  <c r="BV104" i="20"/>
  <c r="AY104" i="20"/>
  <c r="AK104" i="20"/>
  <c r="BB104" i="20"/>
  <c r="CA104" i="20"/>
  <c r="CZ104" i="20"/>
  <c r="I104" i="20"/>
  <c r="AZ104" i="20"/>
  <c r="BQ104" i="20"/>
  <c r="AJ104" i="20"/>
  <c r="BX104" i="20"/>
  <c r="CK104" i="20"/>
  <c r="P104" i="20"/>
  <c r="V104" i="20"/>
  <c r="AQ104" i="20"/>
  <c r="U104" i="20"/>
  <c r="AT104" i="20"/>
  <c r="BS104" i="20"/>
  <c r="CR104" i="20"/>
  <c r="CS104" i="20"/>
  <c r="CX104" i="20"/>
  <c r="CG104" i="20"/>
  <c r="CN104" i="20"/>
  <c r="AC104" i="20"/>
  <c r="AX104" i="20"/>
  <c r="CB104" i="20"/>
  <c r="CH104" i="20"/>
  <c r="M104" i="20"/>
  <c r="AL104" i="20"/>
  <c r="BK104" i="20"/>
  <c r="BT104" i="20"/>
  <c r="CC104" i="20"/>
  <c r="CT104" i="20"/>
  <c r="Q104" i="20"/>
  <c r="CW104" i="20"/>
  <c r="AB104" i="20"/>
  <c r="CO104" i="20"/>
  <c r="S104" i="20"/>
  <c r="AO104" i="20"/>
  <c r="BC104" i="20"/>
  <c r="AD104" i="20"/>
  <c r="AM104" i="20"/>
  <c r="BD104" i="20"/>
  <c r="BU104" i="20"/>
  <c r="CL104" i="20"/>
  <c r="O104" i="20"/>
  <c r="R104" i="20"/>
  <c r="CJ104" i="20"/>
  <c r="BF104" i="20"/>
  <c r="BY104" i="20"/>
  <c r="K104" i="20"/>
  <c r="N104" i="20"/>
  <c r="AP104" i="20"/>
  <c r="DB104" i="20"/>
  <c r="CV104" i="20"/>
  <c r="BJ104" i="20"/>
  <c r="CE104" i="20"/>
  <c r="DA104" i="20"/>
  <c r="X104" i="20"/>
  <c r="W104" i="20"/>
  <c r="AV104" i="20"/>
  <c r="BM104" i="20"/>
  <c r="CD104" i="20"/>
  <c r="CM104" i="20"/>
  <c r="AA104" i="20"/>
  <c r="Z104" i="20"/>
  <c r="CF104" i="20"/>
  <c r="AE104" i="20"/>
  <c r="AS104" i="20"/>
  <c r="BN104" i="20"/>
  <c r="AN104" i="20"/>
  <c r="BE104" i="20"/>
  <c r="BW104" i="20"/>
  <c r="CY104" i="20"/>
  <c r="T104" i="20"/>
  <c r="AI104" i="20"/>
  <c r="AW104" i="20"/>
  <c r="BO104" i="20"/>
  <c r="CP104" i="20"/>
  <c r="DJ104" i="20"/>
  <c r="DK104" i="20"/>
  <c r="DI104" i="20"/>
  <c r="DG104" i="20"/>
  <c r="DF104" i="20"/>
  <c r="DH104" i="20"/>
  <c r="DE104" i="20"/>
  <c r="DD104" i="20"/>
  <c r="G99" i="16"/>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E104" i="20" l="1"/>
  <c r="F104" i="20" s="1"/>
  <c r="AA105" i="20"/>
  <c r="BA105" i="20"/>
  <c r="CV105" i="20"/>
  <c r="CD105" i="20"/>
  <c r="BM105" i="20"/>
  <c r="BU105" i="20"/>
  <c r="BL105" i="20"/>
  <c r="Z105" i="20"/>
  <c r="J105" i="20"/>
  <c r="CH105" i="20"/>
  <c r="AC105" i="20"/>
  <c r="V105" i="20"/>
  <c r="T105" i="20"/>
  <c r="Y105" i="20"/>
  <c r="W105" i="20"/>
  <c r="CB105" i="20"/>
  <c r="K105" i="20"/>
  <c r="CE105" i="20"/>
  <c r="AD105" i="20"/>
  <c r="AR105" i="20"/>
  <c r="AZ105" i="20"/>
  <c r="CW105" i="20"/>
  <c r="CU105" i="20"/>
  <c r="CF105" i="20"/>
  <c r="X105" i="20"/>
  <c r="CJ105" i="20"/>
  <c r="BG105" i="20"/>
  <c r="BY105" i="20"/>
  <c r="CP105" i="20"/>
  <c r="M105" i="20"/>
  <c r="U105" i="20"/>
  <c r="DC105" i="20"/>
  <c r="CK105" i="20"/>
  <c r="BX105" i="20"/>
  <c r="BZ105" i="20"/>
  <c r="AW105" i="20"/>
  <c r="BD105" i="20"/>
  <c r="L105" i="20"/>
  <c r="BQ105" i="20"/>
  <c r="BH105" i="20"/>
  <c r="BN105" i="20"/>
  <c r="BI105" i="20"/>
  <c r="BJ105" i="20"/>
  <c r="AP105" i="20"/>
  <c r="CO105" i="20"/>
  <c r="AQ105" i="20"/>
  <c r="BK105" i="20"/>
  <c r="AL105" i="20"/>
  <c r="AT105" i="20"/>
  <c r="BP105" i="20"/>
  <c r="AX105" i="20"/>
  <c r="BR105" i="20"/>
  <c r="P105" i="20"/>
  <c r="BF105" i="20"/>
  <c r="CC105" i="20"/>
  <c r="AS105" i="20"/>
  <c r="BC105" i="20"/>
  <c r="CM105" i="20"/>
  <c r="AF105" i="20"/>
  <c r="CX105" i="20"/>
  <c r="O105" i="20"/>
  <c r="CY105" i="20"/>
  <c r="DA105" i="20"/>
  <c r="AM105" i="20"/>
  <c r="BS105" i="20"/>
  <c r="BB105" i="20"/>
  <c r="AB105" i="20"/>
  <c r="BT105" i="20"/>
  <c r="AY105" i="20"/>
  <c r="AK105" i="20"/>
  <c r="AO105" i="20"/>
  <c r="BW105" i="20"/>
  <c r="CR105" i="20"/>
  <c r="CA105" i="20"/>
  <c r="AG105" i="20"/>
  <c r="N105" i="20"/>
  <c r="H105" i="20"/>
  <c r="AI105" i="20"/>
  <c r="BE105" i="20"/>
  <c r="AN105" i="20"/>
  <c r="AV105" i="20"/>
  <c r="AE105" i="20"/>
  <c r="CI105" i="20"/>
  <c r="AH105" i="20"/>
  <c r="S105" i="20"/>
  <c r="CT105" i="20"/>
  <c r="AU105" i="20"/>
  <c r="CS105" i="20"/>
  <c r="CG105" i="20"/>
  <c r="AJ105" i="20"/>
  <c r="R105" i="20"/>
  <c r="CZ105" i="20"/>
  <c r="I105" i="20"/>
  <c r="CQ105" i="20"/>
  <c r="Q105" i="20"/>
  <c r="BO105" i="20"/>
  <c r="CN105" i="20"/>
  <c r="DB105" i="20"/>
  <c r="CL105" i="20"/>
  <c r="BV105" i="20"/>
  <c r="DF105" i="20"/>
  <c r="DE105" i="20"/>
  <c r="DI105" i="20"/>
  <c r="DH105" i="20"/>
  <c r="DJ105" i="20"/>
  <c r="DG105" i="20"/>
  <c r="DK105" i="20"/>
  <c r="DD105" i="20"/>
  <c r="G100" i="16"/>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E105" i="20" l="1"/>
  <c r="F105" i="20" s="1"/>
  <c r="G101" i="16"/>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M12" i="11" l="1"/>
  <c r="M19" i="11"/>
  <c r="H28" i="19"/>
  <c r="J28" i="19"/>
  <c r="G18" i="19"/>
  <c r="I23" i="19"/>
  <c r="J27" i="19"/>
  <c r="M19" i="19"/>
  <c r="H27" i="19"/>
  <c r="K21" i="19"/>
  <c r="F18" i="19"/>
  <c r="J22" i="19"/>
  <c r="L19" i="19"/>
  <c r="G21" i="19"/>
  <c r="E26" i="19"/>
  <c r="E18" i="19"/>
  <c r="H25" i="19"/>
  <c r="E25" i="19"/>
  <c r="H26" i="19"/>
  <c r="H23" i="19"/>
  <c r="G24" i="19"/>
  <c r="I28" i="19"/>
  <c r="I24" i="19"/>
  <c r="L25" i="19"/>
  <c r="G27" i="19"/>
  <c r="H24" i="19"/>
  <c r="F25" i="19"/>
  <c r="D25" i="19"/>
  <c r="E24" i="19"/>
  <c r="D27" i="19"/>
  <c r="I25" i="19"/>
  <c r="H18" i="19"/>
  <c r="I27" i="19"/>
  <c r="F21" i="19"/>
  <c r="H21" i="19"/>
  <c r="F27" i="19"/>
  <c r="G26" i="19"/>
  <c r="E22" i="19"/>
  <c r="F23" i="19"/>
  <c r="D20" i="19"/>
  <c r="K22" i="19"/>
  <c r="J26" i="19"/>
  <c r="K19" i="19"/>
  <c r="J23" i="19"/>
  <c r="G23" i="19"/>
  <c r="D18" i="19"/>
  <c r="L20" i="19"/>
  <c r="L27" i="19"/>
  <c r="K26" i="19"/>
  <c r="J24" i="19"/>
  <c r="E27" i="19"/>
  <c r="I21" i="19"/>
  <c r="E23" i="19"/>
  <c r="F20" i="19"/>
  <c r="D23" i="19"/>
  <c r="I26" i="19"/>
  <c r="E21" i="19"/>
  <c r="I22" i="19"/>
  <c r="J25" i="19"/>
  <c r="D22" i="19"/>
  <c r="H22" i="19"/>
  <c r="E19" i="19"/>
  <c r="J21" i="19"/>
  <c r="K27" i="19"/>
  <c r="D26" i="19"/>
  <c r="D24" i="19"/>
  <c r="F24" i="19"/>
  <c r="F26" i="19"/>
  <c r="E20" i="19"/>
  <c r="F22" i="19"/>
  <c r="G25" i="19"/>
  <c r="K25" i="19"/>
  <c r="L26" i="19"/>
  <c r="G22" i="19"/>
  <c r="K28" i="19"/>
  <c r="D21" i="19"/>
  <c r="M25" i="19"/>
  <c r="M22" i="19"/>
  <c r="K23" i="19"/>
  <c r="J20" i="19"/>
  <c r="K20" i="19"/>
  <c r="L22" i="19"/>
  <c r="L28" i="19"/>
  <c r="M20" i="19"/>
  <c r="G20" i="19"/>
  <c r="M28" i="19"/>
  <c r="J19" i="19"/>
  <c r="K24" i="19"/>
  <c r="I20" i="19"/>
  <c r="M23" i="19"/>
  <c r="F19" i="19"/>
  <c r="L24" i="19"/>
  <c r="G19" i="19"/>
  <c r="L23" i="19"/>
  <c r="M27" i="19"/>
  <c r="M24" i="19"/>
  <c r="H20" i="19"/>
  <c r="I19" i="19"/>
  <c r="H19" i="19"/>
  <c r="M21" i="19"/>
  <c r="M26" i="19"/>
  <c r="L21" i="19"/>
  <c r="D19" i="19"/>
  <c r="S116" i="11"/>
  <c r="T116" i="11"/>
  <c r="T47" i="11"/>
  <c r="S47" i="11"/>
  <c r="V136" i="11"/>
  <c r="U136" i="11"/>
  <c r="U91" i="11"/>
  <c r="V91" i="11"/>
  <c r="T137" i="11"/>
  <c r="S137" i="11"/>
  <c r="U13" i="11"/>
  <c r="V13" i="11"/>
  <c r="T128" i="11"/>
  <c r="S128" i="11"/>
  <c r="S125" i="11"/>
  <c r="T125" i="11"/>
  <c r="S90" i="11"/>
  <c r="T90" i="11"/>
  <c r="S118" i="11"/>
  <c r="T118" i="11"/>
  <c r="U85" i="11"/>
  <c r="V85" i="11"/>
  <c r="U118" i="11"/>
  <c r="V118" i="11"/>
  <c r="T103" i="11"/>
  <c r="S103" i="11"/>
  <c r="U92" i="11"/>
  <c r="V92" i="11"/>
  <c r="U77" i="11"/>
  <c r="V77" i="11"/>
  <c r="V114" i="11"/>
  <c r="U114" i="11"/>
  <c r="U80" i="11"/>
  <c r="V80" i="11"/>
  <c r="S42" i="11"/>
  <c r="T42" i="11"/>
  <c r="T87" i="11"/>
  <c r="S87" i="11"/>
  <c r="V86" i="11"/>
  <c r="U86" i="11"/>
  <c r="S77" i="11"/>
  <c r="T77" i="11"/>
  <c r="T107" i="11"/>
  <c r="S107" i="11"/>
  <c r="U100" i="11"/>
  <c r="V100" i="11"/>
  <c r="U94" i="11"/>
  <c r="V94" i="11"/>
  <c r="S121" i="11"/>
  <c r="T121" i="11"/>
  <c r="V95" i="11"/>
  <c r="U95" i="11"/>
  <c r="U135" i="11"/>
  <c r="V135" i="11"/>
  <c r="T91" i="11"/>
  <c r="S91" i="11"/>
  <c r="S85" i="11"/>
  <c r="T85" i="11"/>
  <c r="S80" i="11"/>
  <c r="T80" i="11"/>
  <c r="U101" i="11"/>
  <c r="V101" i="11"/>
  <c r="U99" i="11"/>
  <c r="V99" i="11"/>
  <c r="V87" i="11"/>
  <c r="U87" i="11"/>
  <c r="T96" i="11"/>
  <c r="S96" i="11"/>
  <c r="V73" i="11"/>
  <c r="U73" i="11"/>
  <c r="U78" i="11"/>
  <c r="V78" i="11"/>
  <c r="S25" i="11"/>
  <c r="T25" i="11"/>
  <c r="S86" i="11"/>
  <c r="T86" i="11"/>
  <c r="S13" i="11"/>
  <c r="T13" i="11"/>
  <c r="U124" i="11"/>
  <c r="V124" i="11"/>
  <c r="U104" i="11"/>
  <c r="V104" i="11"/>
  <c r="S49" i="11"/>
  <c r="T49" i="11"/>
  <c r="V98" i="11"/>
  <c r="U98" i="11"/>
  <c r="T127" i="11"/>
  <c r="S127" i="11"/>
  <c r="S108" i="11"/>
  <c r="T108" i="11"/>
  <c r="T44" i="11"/>
  <c r="S44" i="11"/>
  <c r="T33" i="11"/>
  <c r="S33" i="11"/>
  <c r="T123" i="11"/>
  <c r="S123" i="11"/>
  <c r="V111" i="11"/>
  <c r="U111" i="11"/>
  <c r="T60" i="11"/>
  <c r="S60" i="11"/>
  <c r="U116" i="11"/>
  <c r="V116" i="11"/>
  <c r="S111" i="11"/>
  <c r="T111" i="11"/>
  <c r="S117" i="11"/>
  <c r="T117" i="11"/>
  <c r="U70" i="11"/>
  <c r="V70" i="11"/>
  <c r="T75" i="11"/>
  <c r="S75" i="11"/>
  <c r="S69" i="11"/>
  <c r="T69" i="11"/>
  <c r="S120" i="11"/>
  <c r="T120" i="11"/>
  <c r="V127" i="11"/>
  <c r="U127" i="11"/>
  <c r="S53" i="11"/>
  <c r="T53" i="11"/>
  <c r="S27" i="11"/>
  <c r="T27" i="11"/>
  <c r="S92" i="11"/>
  <c r="T92" i="11"/>
  <c r="U133" i="11"/>
  <c r="V133" i="11"/>
  <c r="S78" i="11"/>
  <c r="T78" i="11"/>
  <c r="U79" i="11"/>
  <c r="V79" i="11"/>
  <c r="U69" i="11"/>
  <c r="V69" i="11"/>
  <c r="S70" i="11"/>
  <c r="T70" i="11"/>
  <c r="T97" i="11"/>
  <c r="S97" i="11"/>
  <c r="T82" i="11"/>
  <c r="S82" i="11"/>
  <c r="T41" i="11"/>
  <c r="S41" i="11"/>
  <c r="S20" i="11"/>
  <c r="T20" i="11"/>
  <c r="U84" i="11"/>
  <c r="V84" i="11"/>
  <c r="S54" i="11"/>
  <c r="T54" i="11"/>
  <c r="T83" i="11"/>
  <c r="S83" i="11"/>
  <c r="S59" i="11"/>
  <c r="T59" i="11"/>
  <c r="T99" i="11"/>
  <c r="S99" i="11"/>
  <c r="T73" i="11"/>
  <c r="S73" i="11"/>
  <c r="T136" i="11"/>
  <c r="S136" i="11"/>
  <c r="V122" i="11"/>
  <c r="U122" i="11"/>
  <c r="V126" i="11"/>
  <c r="U126" i="11"/>
  <c r="T55" i="11"/>
  <c r="S55" i="11"/>
  <c r="S129" i="11"/>
  <c r="T129" i="11"/>
  <c r="T112" i="11"/>
  <c r="S112" i="11"/>
  <c r="T114" i="11"/>
  <c r="S114" i="11"/>
  <c r="U125" i="11"/>
  <c r="V125" i="11"/>
  <c r="U75" i="11"/>
  <c r="V75" i="11"/>
  <c r="S76" i="11"/>
  <c r="T76" i="11"/>
  <c r="S119" i="11"/>
  <c r="T119" i="11"/>
  <c r="U96" i="11"/>
  <c r="V96" i="11"/>
  <c r="T21" i="11"/>
  <c r="S21" i="11"/>
  <c r="V74" i="11"/>
  <c r="U74" i="11"/>
  <c r="S50" i="11"/>
  <c r="T50" i="11"/>
  <c r="T62" i="11"/>
  <c r="S62" i="11"/>
  <c r="T81" i="11"/>
  <c r="S81" i="11"/>
  <c r="V71" i="11"/>
  <c r="U71" i="11"/>
  <c r="V112" i="11"/>
  <c r="U112" i="11"/>
  <c r="V102" i="11"/>
  <c r="U102" i="11"/>
  <c r="S95" i="11"/>
  <c r="T95" i="11"/>
  <c r="T30" i="11"/>
  <c r="S30" i="11"/>
  <c r="S37" i="11"/>
  <c r="T37" i="11"/>
  <c r="S134" i="11"/>
  <c r="T134" i="11"/>
  <c r="S36" i="11"/>
  <c r="T36" i="11"/>
  <c r="S109" i="11"/>
  <c r="T109" i="11"/>
  <c r="S132" i="11"/>
  <c r="T132" i="11"/>
  <c r="T31" i="11"/>
  <c r="S31" i="11"/>
  <c r="S124" i="11"/>
  <c r="T124" i="11"/>
  <c r="T63" i="11"/>
  <c r="S63" i="11"/>
  <c r="T28" i="11"/>
  <c r="S28" i="11"/>
  <c r="U108" i="11"/>
  <c r="V108" i="11"/>
  <c r="S122" i="11"/>
  <c r="T122" i="11"/>
  <c r="U89" i="11"/>
  <c r="V89" i="11"/>
  <c r="U139" i="11"/>
  <c r="V139" i="11"/>
  <c r="U81" i="11"/>
  <c r="V81" i="11"/>
  <c r="T72" i="11"/>
  <c r="S72" i="11"/>
  <c r="T139" i="11"/>
  <c r="S139" i="11"/>
  <c r="T102" i="11"/>
  <c r="S102" i="11"/>
  <c r="S64" i="11"/>
  <c r="T64" i="11"/>
  <c r="T126" i="11"/>
  <c r="S126" i="11"/>
  <c r="V90" i="11"/>
  <c r="U90" i="11"/>
  <c r="V97" i="11"/>
  <c r="U97" i="11"/>
  <c r="T131" i="11"/>
  <c r="S131" i="11"/>
  <c r="S135" i="11"/>
  <c r="T135" i="11"/>
  <c r="U107" i="11"/>
  <c r="V107" i="11"/>
  <c r="T98" i="11"/>
  <c r="S98" i="11"/>
  <c r="V138" i="11"/>
  <c r="U138" i="11"/>
  <c r="T24" i="11"/>
  <c r="S24" i="11"/>
  <c r="T23" i="11"/>
  <c r="S23" i="11"/>
  <c r="U88" i="11"/>
  <c r="V88" i="11"/>
  <c r="U109" i="11"/>
  <c r="V109" i="11"/>
  <c r="U105" i="11"/>
  <c r="V105" i="11"/>
  <c r="U128" i="11"/>
  <c r="V128" i="11"/>
  <c r="S100" i="11"/>
  <c r="T100" i="11"/>
  <c r="V110" i="11"/>
  <c r="U110" i="11"/>
  <c r="T106" i="11"/>
  <c r="S106" i="11"/>
  <c r="S89" i="11"/>
  <c r="T89" i="11"/>
  <c r="U123" i="11"/>
  <c r="V123" i="11"/>
  <c r="U93" i="11"/>
  <c r="V93" i="11"/>
  <c r="V113" i="11"/>
  <c r="U113" i="11"/>
  <c r="V130" i="11"/>
  <c r="U130" i="11"/>
  <c r="T15" i="11"/>
  <c r="S15" i="11"/>
  <c r="T74" i="11"/>
  <c r="S74" i="11"/>
  <c r="U132" i="11"/>
  <c r="V132" i="11"/>
  <c r="S48" i="11"/>
  <c r="T48" i="11"/>
  <c r="T40" i="11"/>
  <c r="S40" i="11"/>
  <c r="S71" i="11"/>
  <c r="T71" i="11"/>
  <c r="T113" i="11"/>
  <c r="S113" i="11"/>
  <c r="U119" i="11"/>
  <c r="V119" i="11"/>
  <c r="S101" i="11"/>
  <c r="T101" i="11"/>
  <c r="U120" i="11"/>
  <c r="V120" i="11"/>
  <c r="T35" i="11"/>
  <c r="S35" i="11"/>
  <c r="S84" i="11"/>
  <c r="T84" i="11"/>
  <c r="T61" i="11"/>
  <c r="S61" i="11"/>
  <c r="V82" i="11"/>
  <c r="U82" i="11"/>
  <c r="T94" i="11"/>
  <c r="S94" i="11"/>
  <c r="T34" i="11"/>
  <c r="S34" i="11"/>
  <c r="T52" i="11"/>
  <c r="S52" i="11"/>
  <c r="U83" i="11"/>
  <c r="V83" i="11"/>
  <c r="T45" i="11"/>
  <c r="S45" i="11"/>
  <c r="S105" i="11"/>
  <c r="T105" i="11"/>
  <c r="U134" i="11"/>
  <c r="V134" i="11"/>
  <c r="V121" i="11"/>
  <c r="U121" i="11"/>
  <c r="V137" i="11"/>
  <c r="U137" i="11"/>
  <c r="S58" i="11"/>
  <c r="T58" i="11"/>
  <c r="T65" i="11"/>
  <c r="S65" i="11"/>
  <c r="S93" i="11"/>
  <c r="T93" i="11"/>
  <c r="S133" i="11"/>
  <c r="T133" i="11"/>
  <c r="U115" i="11"/>
  <c r="V115" i="11"/>
  <c r="T46" i="11"/>
  <c r="S46" i="11"/>
  <c r="S38" i="11"/>
  <c r="T38" i="11"/>
  <c r="V106" i="11"/>
  <c r="U106" i="11"/>
  <c r="S26" i="11"/>
  <c r="T26" i="11"/>
  <c r="S130" i="11"/>
  <c r="T130" i="11"/>
  <c r="S79" i="11"/>
  <c r="T79" i="11"/>
  <c r="U129" i="11"/>
  <c r="V129" i="11"/>
  <c r="T57" i="11"/>
  <c r="S57" i="11"/>
  <c r="U117" i="11"/>
  <c r="V117" i="11"/>
  <c r="V103" i="11"/>
  <c r="U103" i="11"/>
  <c r="S43" i="11"/>
  <c r="T43" i="11"/>
  <c r="T39" i="11"/>
  <c r="S39" i="11"/>
  <c r="S88" i="11"/>
  <c r="T88" i="11"/>
  <c r="S110" i="11"/>
  <c r="T110" i="11"/>
  <c r="V72" i="11"/>
  <c r="U72" i="11"/>
  <c r="T115" i="11"/>
  <c r="S115" i="11"/>
  <c r="U131" i="11"/>
  <c r="V131" i="11"/>
  <c r="S104" i="11"/>
  <c r="T104" i="11"/>
  <c r="T138" i="11"/>
  <c r="S138" i="11"/>
  <c r="U76" i="11"/>
  <c r="V76" i="11"/>
  <c r="V53" i="11"/>
  <c r="U53" i="11"/>
  <c r="V63" i="11"/>
  <c r="U63" i="11"/>
  <c r="V65" i="11"/>
  <c r="U65" i="11"/>
  <c r="U51" i="11"/>
  <c r="V51" i="11"/>
  <c r="V55" i="11"/>
  <c r="U55" i="11"/>
  <c r="V24" i="11"/>
  <c r="U24" i="11"/>
  <c r="V31" i="11"/>
  <c r="U31" i="11"/>
  <c r="V45" i="11"/>
  <c r="U45" i="11"/>
  <c r="V33" i="11"/>
  <c r="U33" i="11"/>
  <c r="U59" i="11"/>
  <c r="V59" i="11"/>
  <c r="V49" i="11"/>
  <c r="U49" i="11"/>
  <c r="V28" i="11"/>
  <c r="U28" i="11"/>
  <c r="V62" i="11"/>
  <c r="U62" i="11"/>
  <c r="V47" i="11"/>
  <c r="U47" i="11"/>
  <c r="U42" i="11"/>
  <c r="V42" i="11"/>
  <c r="U44" i="11"/>
  <c r="V44" i="11"/>
  <c r="U18" i="11"/>
  <c r="V18" i="11"/>
  <c r="V39" i="11"/>
  <c r="U39" i="11"/>
  <c r="V41" i="11"/>
  <c r="U41" i="11"/>
  <c r="V22" i="11"/>
  <c r="U22" i="11"/>
  <c r="U43" i="11"/>
  <c r="V43" i="11"/>
  <c r="V30" i="11"/>
  <c r="U30" i="11"/>
  <c r="V54" i="11"/>
  <c r="U54" i="11"/>
  <c r="V57" i="11"/>
  <c r="U57" i="11"/>
  <c r="U36" i="11"/>
  <c r="V36" i="11"/>
  <c r="V29" i="11"/>
  <c r="U29" i="11"/>
  <c r="V61" i="11"/>
  <c r="U61" i="11"/>
  <c r="U27" i="11"/>
  <c r="V27" i="11"/>
  <c r="V48" i="11"/>
  <c r="U48" i="11"/>
  <c r="V52" i="11"/>
  <c r="U52" i="11"/>
  <c r="V40" i="11"/>
  <c r="U40" i="11"/>
  <c r="V46" i="11"/>
  <c r="U46" i="11"/>
  <c r="V23" i="11"/>
  <c r="U23" i="11"/>
  <c r="V56" i="11"/>
  <c r="U56" i="11"/>
  <c r="V38" i="11"/>
  <c r="U38" i="11"/>
  <c r="V37" i="11"/>
  <c r="U37" i="11"/>
  <c r="V58" i="11"/>
  <c r="U58" i="11"/>
  <c r="U35" i="11"/>
  <c r="V35" i="11"/>
  <c r="U68" i="11"/>
  <c r="V68" i="11"/>
  <c r="V32" i="11"/>
  <c r="U32" i="11"/>
  <c r="V64" i="11"/>
  <c r="U64" i="11"/>
  <c r="V26" i="11"/>
  <c r="U26" i="11"/>
  <c r="U60" i="11"/>
  <c r="V60" i="11"/>
  <c r="U67" i="11"/>
  <c r="V67" i="11"/>
  <c r="V21" i="11"/>
  <c r="U21" i="11"/>
  <c r="V34" i="11"/>
  <c r="U34" i="11"/>
  <c r="U66" i="11"/>
  <c r="V66" i="11"/>
  <c r="V25" i="11"/>
  <c r="U25" i="11"/>
  <c r="V50" i="11"/>
  <c r="U50" i="11"/>
  <c r="V17" i="11"/>
  <c r="U17" i="11"/>
  <c r="U15" i="11"/>
  <c r="V15" i="11"/>
  <c r="U14" i="11"/>
  <c r="V14" i="11"/>
  <c r="T68" i="11"/>
  <c r="S68" i="11"/>
  <c r="T67" i="11"/>
  <c r="S67" i="11"/>
  <c r="T56" i="11"/>
  <c r="S56" i="11"/>
  <c r="S51" i="11"/>
  <c r="T51" i="11"/>
  <c r="T32" i="11"/>
  <c r="S32" i="11"/>
  <c r="T29" i="11"/>
  <c r="S29" i="11"/>
  <c r="U16" i="11"/>
  <c r="V16" i="11"/>
  <c r="S14" i="11"/>
  <c r="T14" i="11"/>
  <c r="D24" i="15"/>
  <c r="F24" i="15"/>
  <c r="E24" i="15"/>
  <c r="G24" i="15"/>
  <c r="M20" i="11"/>
  <c r="H28" i="15"/>
  <c r="G17" i="11"/>
  <c r="H27" i="15"/>
  <c r="H26" i="15"/>
  <c r="H25" i="15"/>
  <c r="H24" i="15"/>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U19" i="11" l="1"/>
  <c r="V19" i="11"/>
  <c r="V12" i="11"/>
  <c r="U12" i="11"/>
  <c r="T17" i="11"/>
  <c r="S17" i="11"/>
  <c r="F40" i="18"/>
  <c r="V20" i="11"/>
  <c r="U20" i="11"/>
  <c r="F41" i="18"/>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<sst xmlns="http://schemas.openxmlformats.org/spreadsheetml/2006/main" count="487" uniqueCount="243">
  <si>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</si>
  <si>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</si>
  <si>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</si>
  <si>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</si>
  <si>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</si>
  <si>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</si>
  <si>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</si>
  <si>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</si>
  <si>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</si>
  <si>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</si>
  <si>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</si>
  <si>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</si>
  <si>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</si>
  <si>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</si>
  <si>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</si>
  <si>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</si>
  <si>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</si>
  <si>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</si>
  <si>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</si>
  <si>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</si>
  <si>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</si>
  <si>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</si>
  <si>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</si>
  <si>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</si>
  <si>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</si>
  <si>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</si>
  <si>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</si>
  <si>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</si>
  <si>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</si>
  <si>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</si>
  <si>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</si>
  <si>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</si>
  <si>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</si>
  <si>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</si>
  <si>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</si>
  <si>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</si>
  <si>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</si>
  <si>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</si>
  <si>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</si>
  <si>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</si>
  <si>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</si>
  <si>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</si>
  <si>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</si>
  <si>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</si>
  <si>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</si>
  <si>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</si>
  <si>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</si>
  <si>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</si>
  <si>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</si>
  <si>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</si>
  <si>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</si>
  <si>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</si>
  <si>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</si>
  <si>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</si>
  <si>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</si>
  <si>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</si>
  <si>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</si>
  <si>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</si>
  <si>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</si>
  <si>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</si>
  <si>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</si>
  <si>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</si>
  <si>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</si>
  <si>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</si>
  <si>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</si>
  <si>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</si>
  <si>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</si>
  <si>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</si>
  <si>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</si>
  <si>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</si>
  <si>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</si>
  <si>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</si>
  <si>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</si>
  <si>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</si>
  <si>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</si>
  <si>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</si>
  <si>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</si>
  <si>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</si>
  <si>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</si>
  <si>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</si>
  <si>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</si>
  <si>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</si>
  <si>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</si>
  <si>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</si>
  <si>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</si>
  <si>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</si>
  <si>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</si>
  <si>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</si>
  <si>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</si>
  <si>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</si>
  <si>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</si>
  <si>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</si>
  <si>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</si>
  <si>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</si>
  <si>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</si>
  <si>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</si>
  <si>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</si>
  <si>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</si>
  <si>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</si>
  <si>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</si>
  <si>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</si>
  <si>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</si>
  <si>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</si>
  <si>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</si>
  <si>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</si>
  <si>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</si>
  <si>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</si>
  <si>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</si>
  <si>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</si>
  <si>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</si>
  <si>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</si>
  <si>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</si>
  <si>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</si>
  <si>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</si>
  <si>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</si>
  <si>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</si>
  <si>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</si>
  <si>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</si>
  <si>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</si>
  <si>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</si>
  <si>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</si>
  <si>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</si>
  <si>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</si>
  <si>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</si>
  <si>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</si>
  <si>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</si>
  <si>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</si>
  <si>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</si>
  <si>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</si>
  <si>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</si>
  <si>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</si>
  <si>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</si>
  <si>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</si>
  <si>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</si>
  <si>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</si>
  <si>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</si>
  <si>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</si>
  <si>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</si>
  <si>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</si>
  <si>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</si>
  <si>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</si>
  <si>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</si>
  <si>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</si>
  <si>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</si>
  <si>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</si>
  <si>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</si>
  <si>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</si>
  <si>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</si>
  <si>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</si>
  <si>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</si>
  <si>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</si>
  <si>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</si>
  <si>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</si>
  <si>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</si>
  <si>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</si>
  <si>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</si>
  <si>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</si>
  <si>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</si>
  <si>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</si>
  <si>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</si>
  <si>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</si>
  <si>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</si>
  <si>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</si>
  <si>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</si>
  <si>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</si>
  <si>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</si>
  <si>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</si>
  <si>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</si>
  <si>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</si>
  <si>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</si>
  <si>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</si>
  <si>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</si>
  <si>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</si>
  <si>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</si>
  <si>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</si>
  <si>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</si>
  <si>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</si>
  <si>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</si>
  <si>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</si>
  <si>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</si>
  <si>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</si>
  <si>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</si>
  <si>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</si>
  <si>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</si>
  <si>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</si>
  <si>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</si>
  <si>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</si>
  <si>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</si>
  <si>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</si>
  <si>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</si>
  <si>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</si>
  <si>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</si>
  <si>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</si>
  <si>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</si>
  <si>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</si>
  <si>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</si>
  <si>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</si>
  <si>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</si>
  <si>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</si>
  <si>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</si>
  <si>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</si>
  <si>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</si>
  <si>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</si>
  <si>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</si>
  <si>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</si>
  <si>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</si>
  <si>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</si>
  <si>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</si>
  <si>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</si>
  <si>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</si>
  <si>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</si>
  <si>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</si>
  <si>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My new risk 6</t>
  </si>
  <si>
    <t>My new risk 7</t>
  </si>
  <si>
    <t>My new risk 8</t>
  </si>
  <si>
    <t>My new risk 9</t>
  </si>
  <si>
    <t>My new risk 10</t>
  </si>
  <si>
    <t>My new risk 11</t>
  </si>
  <si>
    <t>My new risk 12</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</si>
  <si>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</si>
  <si>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</si>
  <si>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</si>
  <si>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Risk assessment</t>
  </si>
  <si>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</si>
  <si>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</si>
  <si>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</si>
  <si>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</si>
  <si>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</si>
  <si>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Credit:
Georiskreport v2.1
Authors: Thomas Le Guénan, Annick Loschetter, Julie Maury (BRGM), Ferid Seyidov (Gec-Co)
Date: 08/2021</t>
  </si>
  <si>
    <t>Baybutt, P. (2018), Guidelines for designing risk matrices. Proc. Safety Prog., 37: 49-55. https://doi.org/10.1002/prs.11905, and references therein</t>
  </si>
  <si>
    <t>For rating tables: In order to begin with the tool, we propose to use the following values in the yellow boxes: for damages 4/10/1000 and for likelihood 4/10/0,01%. This will lead to use 4 rating levels for each scale. The qualitative comment in boxes "i22:i26" may be used by participants instead of likelihood quantified values. This may facilitate the scoring</t>
  </si>
  <si>
    <t>For a more advanced use of the tool, you can create up to 10 levels and change the values indicated in the yellow boxes. For a proper use of the tool, "multiplicative factors" should be kept close for damages and likelihood. Indeed, in the "risk assessment" sheet, the risk is estimated by summing damage and likelihood levels, which is relevant for logarithmic scales, as proposed here.
To follow best practices in designing a risk matrix, you can consult :</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</si>
  <si>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risk matrix display of all the risks with IDs
 - Re_PlotMatrix_Heat : risk matrix display of all the risks with IDs for the second assessment
 - Help: This tab will provide guidance for performing the assessment and using the results
The sheets are protected in order to avoid deleting important functions, but there is no password so you can remove the protection in order to adapt the spreadsheet to your needs.</t>
  </si>
  <si>
    <r>
      <t xml:space="preserve">For acceptability thresholds, you have two choices in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</si>
  <si>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defined in the sheet "Rating tables". This speadsheet can be used for a second assessment, for instance after application of de-risking or mitigation.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</si>
  <si>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Risk Matrix for first assessment</t>
  </si>
  <si>
    <t>Risk Matrix for the second assessment</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</si>
  <si>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</si>
  <si>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
    </r>
    <r>
      <rPr>
        <b/>
        <sz val="11"/>
        <color theme="1"/>
        <rFont val="Arial"/>
        <family val="2"/>
        <scheme val="minor"/>
      </rPr>
      <t>IMPORTANT: once you have done a first assessment, you should not change the list of risk or it will assign the scores to the wrong risks. If you need to change the list of risks between a first and a second assessment, we recommend to start a new spreadsheet, select the risks first and then fill the values (possibly with copy / paste)</t>
    </r>
  </si>
  <si>
    <t>Since we use a log-scale by default, our risk index is the sum of the likelihood score and damage score. This has been recommended by several authors and is preferred over multiplying the scores.
We cannot change this behaviour, but you can choose acceptability thresholds independantly of this index if necessary (see below).</t>
  </si>
  <si>
    <t>Depending on the assigned score, an icon in the risk assessment sheet will give a visual representation of the acceptability of the risk. The plots will also highlight the risks according to the thresholds. A green icon means it is accceptable, a yellow icon is an indication that the risk should be further reduced, and a red icon that it is unacceptable. By default the thresholds are expressed in terms of the Risk Index only: green is for a RI strictly inferior to the first threshold (5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</si>
  <si>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</si>
  <si>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The second assessment appears in the "Re_PlotMatrix_Heat"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</si>
</sst>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0;;;@"/>
    <numFmt numFmtId="166" formatCode="_-* #,##0\ &quot;€&quot;_-;\-* #,##0\ &quot;€&quot;_-;_-* &quot;-&quot;??\ &quot;€&quot;_-;_-@_-"/>
  </numFmts>
  <fonts count="34"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
      <u/>
      <sz val="8"/>
      <color theme="10"/>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37">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11" fontId="0" fillId="0" borderId="0" xfId="7" applyNumberFormat="1" applyFont="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0" fillId="5" borderId="0" xfId="2" applyFont="1" applyFill="1" applyBorder="1" applyProtection="1">
      <protection locked="0"/>
    </xf>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165" fontId="1" fillId="0" borderId="26" xfId="1" applyNumberFormat="1" applyFont="1" applyFill="1" applyBorder="1" applyProtection="1"/>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12" borderId="20" xfId="0" applyFill="1" applyBorder="1" applyProtection="1">
      <protection locked="0"/>
    </xf>
    <xf numFmtId="166" fontId="0" fillId="12" borderId="20" xfId="6" applyNumberFormat="1" applyFont="1" applyFill="1" applyBorder="1" applyProtection="1">
      <protection locked="0"/>
    </xf>
    <xf numFmtId="0" fontId="0" fillId="0" borderId="0" xfId="0" applyFill="1" applyBorder="1" applyProtection="1">
      <protection locked="0"/>
    </xf>
    <xf numFmtId="0" fontId="2" fillId="11" borderId="7" xfId="0" applyFont="1" applyFill="1" applyBorder="1" applyAlignment="1" applyProtection="1">
      <alignment horizontal="center"/>
      <protection locked="0"/>
    </xf>
    <xf numFmtId="0" fontId="2" fillId="11" borderId="9" xfId="0" applyFont="1" applyFill="1" applyBorder="1" applyAlignment="1" applyProtection="1">
      <alignment horizontal="center"/>
      <protection locked="0"/>
    </xf>
    <xf numFmtId="0" fontId="27" fillId="0" borderId="0" xfId="0" applyFont="1" applyAlignment="1" applyProtection="1">
      <alignment horizontal="center" vertical="center"/>
      <protection locked="0"/>
    </xf>
    <xf numFmtId="0" fontId="4" fillId="0" borderId="18" xfId="1" applyFont="1" applyFill="1" applyBorder="1" applyProtection="1">
      <protection locked="0" hidden="1"/>
    </xf>
    <xf numFmtId="0" fontId="4" fillId="0" borderId="30" xfId="1" applyFont="1" applyFill="1" applyBorder="1" applyProtection="1">
      <protection locked="0" hidden="1"/>
    </xf>
    <xf numFmtId="0" fontId="4" fillId="0" borderId="0" xfId="1" applyFont="1" applyFill="1" applyBorder="1" applyProtection="1">
      <protection locked="0" hidden="1"/>
    </xf>
    <xf numFmtId="0" fontId="0" fillId="0" borderId="0" xfId="0" applyAlignment="1" applyProtection="1">
      <alignment horizontal="center" vertical="center"/>
      <protection locked="0"/>
    </xf>
    <xf numFmtId="0" fontId="0" fillId="0" borderId="0" xfId="0" applyBorder="1" applyProtection="1">
      <protection locked="0"/>
    </xf>
    <xf numFmtId="0" fontId="2" fillId="0" borderId="0" xfId="0" applyFont="1" applyProtection="1"/>
    <xf numFmtId="14" fontId="0" fillId="0" borderId="0" xfId="0" applyNumberFormat="1" applyProtection="1"/>
    <xf numFmtId="0" fontId="0" fillId="0" borderId="0" xfId="0" applyAlignment="1" applyProtection="1">
      <alignment horizontal="center" vertical="center"/>
    </xf>
    <xf numFmtId="0" fontId="2" fillId="0" borderId="0" xfId="0" applyFont="1" applyAlignment="1" applyProtection="1">
      <alignment horizontal="center" vertical="center"/>
    </xf>
    <xf numFmtId="0" fontId="18" fillId="0" borderId="0" xfId="0" applyFont="1" applyProtection="1"/>
    <xf numFmtId="0" fontId="21" fillId="5" borderId="0" xfId="0" applyFont="1" applyFill="1" applyAlignment="1" applyProtection="1"/>
    <xf numFmtId="0" fontId="2" fillId="5" borderId="0" xfId="0" applyFont="1" applyFill="1" applyBorder="1" applyAlignment="1" applyProtection="1">
      <alignment horizontal="left" vertical="top" wrapText="1"/>
    </xf>
    <xf numFmtId="0" fontId="0" fillId="0" borderId="0" xfId="0" applyBorder="1" applyProtection="1"/>
    <xf numFmtId="0" fontId="2" fillId="0" borderId="0" xfId="0" applyFont="1" applyBorder="1" applyProtection="1"/>
    <xf numFmtId="0" fontId="0" fillId="12" borderId="14" xfId="0" applyFill="1" applyBorder="1" applyProtection="1"/>
    <xf numFmtId="0" fontId="0" fillId="12" borderId="21" xfId="0" applyFill="1" applyBorder="1" applyProtection="1"/>
    <xf numFmtId="0" fontId="13" fillId="0" borderId="7" xfId="5" applyFont="1" applyBorder="1" applyProtection="1"/>
    <xf numFmtId="0" fontId="10" fillId="0" borderId="0" xfId="5" applyBorder="1" applyProtection="1"/>
    <xf numFmtId="0" fontId="10" fillId="0" borderId="8" xfId="5" applyBorder="1" applyProtection="1"/>
    <xf numFmtId="0" fontId="13" fillId="5" borderId="0" xfId="5" applyFont="1" applyFill="1" applyBorder="1" applyProtection="1"/>
    <xf numFmtId="0" fontId="0" fillId="13" borderId="0" xfId="0" applyFill="1" applyBorder="1" applyProtection="1"/>
    <xf numFmtId="0" fontId="0" fillId="13" borderId="27" xfId="0" applyFill="1" applyBorder="1" applyProtection="1"/>
    <xf numFmtId="0" fontId="13" fillId="0" borderId="0" xfId="5" applyFont="1" applyBorder="1" applyProtection="1"/>
    <xf numFmtId="165" fontId="13" fillId="0" borderId="7" xfId="5" applyNumberFormat="1" applyFont="1" applyBorder="1" applyProtection="1"/>
    <xf numFmtId="0" fontId="0" fillId="8" borderId="0" xfId="0" applyFill="1" applyBorder="1" applyProtection="1"/>
    <xf numFmtId="0" fontId="0" fillId="8" borderId="27" xfId="0" applyFill="1" applyBorder="1" applyProtection="1"/>
    <xf numFmtId="165" fontId="13" fillId="0" borderId="9" xfId="5" applyNumberFormat="1" applyFont="1" applyBorder="1" applyProtection="1"/>
    <xf numFmtId="0" fontId="10" fillId="0" borderId="4" xfId="5" applyBorder="1" applyProtection="1"/>
    <xf numFmtId="0" fontId="10" fillId="0" borderId="5" xfId="5" applyBorder="1" applyProtection="1"/>
    <xf numFmtId="0" fontId="13" fillId="5" borderId="27" xfId="5" applyFont="1" applyFill="1" applyBorder="1" applyProtection="1"/>
    <xf numFmtId="0" fontId="0" fillId="10" borderId="4" xfId="0" applyFill="1" applyBorder="1" applyProtection="1"/>
    <xf numFmtId="0" fontId="0" fillId="10" borderId="22" xfId="0" applyFill="1" applyBorder="1" applyProtection="1"/>
    <xf numFmtId="0" fontId="10" fillId="0" borderId="0" xfId="5" applyBorder="1" applyAlignment="1" applyProtection="1">
      <alignment horizontal="left"/>
    </xf>
    <xf numFmtId="0" fontId="0" fillId="0" borderId="22" xfId="0" applyBorder="1" applyProtection="1">
      <protection locked="0"/>
    </xf>
    <xf numFmtId="0" fontId="0" fillId="0" borderId="20" xfId="0" applyBorder="1" applyProtection="1">
      <protection locked="0"/>
    </xf>
    <xf numFmtId="166" fontId="0" fillId="0" borderId="0" xfId="0" applyNumberFormat="1" applyProtection="1">
      <protection locked="0"/>
    </xf>
    <xf numFmtId="10" fontId="0" fillId="12" borderId="20" xfId="7" applyNumberFormat="1" applyFont="1" applyFill="1" applyBorder="1" applyProtection="1">
      <protection locked="0"/>
    </xf>
    <xf numFmtId="10" fontId="0" fillId="0" borderId="20" xfId="7" applyNumberFormat="1" applyFont="1" applyBorder="1"/>
    <xf numFmtId="10" fontId="0" fillId="0" borderId="0" xfId="7" applyNumberFormat="1" applyFont="1" applyProtection="1">
      <protection locked="0"/>
    </xf>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30" fillId="9" borderId="0" xfId="0" applyFont="1" applyFill="1" applyBorder="1" applyAlignment="1">
      <alignment horizontal="left" vertical="top" wrapText="1"/>
    </xf>
    <xf numFmtId="0" fontId="30" fillId="9" borderId="4" xfId="0" applyFont="1" applyFill="1" applyBorder="1" applyAlignment="1">
      <alignment horizontal="left" vertical="top" wrapText="1"/>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33" fillId="9" borderId="9" xfId="3" applyFont="1" applyFill="1" applyBorder="1" applyAlignment="1">
      <alignment horizontal="left" vertical="top" wrapText="1"/>
    </xf>
    <xf numFmtId="0" fontId="33" fillId="9" borderId="4" xfId="3" applyFont="1" applyFill="1" applyBorder="1" applyAlignment="1">
      <alignment horizontal="left" vertical="top" wrapText="1"/>
    </xf>
    <xf numFmtId="0" fontId="33" fillId="9" borderId="5" xfId="3" applyFont="1" applyFill="1" applyBorder="1" applyAlignment="1">
      <alignment horizontal="left" vertical="top" wrapText="1"/>
    </xf>
    <xf numFmtId="0" fontId="0" fillId="0" borderId="0" xfId="0" applyAlignment="1">
      <alignment horizontal="right" vertical="top" textRotation="90"/>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pplyProtection="1">
      <alignment horizontal="center"/>
      <protection locked="0"/>
    </xf>
    <xf numFmtId="0" fontId="29" fillId="11" borderId="5" xfId="0" applyFont="1" applyFill="1" applyBorder="1" applyAlignment="1" applyProtection="1">
      <alignment horizontal="center"/>
      <protection locked="0"/>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14" fontId="1" fillId="3" borderId="0" xfId="0" applyNumberFormat="1" applyFont="1" applyFill="1" applyAlignment="1" applyProtection="1">
      <alignment horizontal="center" vertical="center"/>
      <protection locked="0"/>
    </xf>
    <xf numFmtId="0" fontId="19" fillId="14" borderId="25" xfId="0" applyFont="1" applyFill="1" applyBorder="1" applyAlignment="1" applyProtection="1">
      <alignment horizontal="left" vertical="top" wrapText="1"/>
    </xf>
    <xf numFmtId="0" fontId="19" fillId="14" borderId="14" xfId="0" applyFont="1" applyFill="1" applyBorder="1" applyAlignment="1" applyProtection="1">
      <alignment horizontal="left" vertical="top" wrapText="1"/>
    </xf>
    <xf numFmtId="0" fontId="19" fillId="14" borderId="3" xfId="0" applyFont="1" applyFill="1" applyBorder="1" applyAlignment="1" applyProtection="1">
      <alignment horizontal="left" vertical="top" wrapText="1"/>
    </xf>
    <xf numFmtId="0" fontId="19" fillId="14" borderId="7" xfId="0" applyFont="1" applyFill="1" applyBorder="1" applyAlignment="1" applyProtection="1">
      <alignment horizontal="left" vertical="top" wrapText="1"/>
    </xf>
    <xf numFmtId="0" fontId="19" fillId="14" borderId="0" xfId="0" applyFont="1" applyFill="1" applyBorder="1" applyAlignment="1" applyProtection="1">
      <alignment horizontal="left" vertical="top" wrapText="1"/>
    </xf>
    <xf numFmtId="0" fontId="19" fillId="14" borderId="8" xfId="0" applyFont="1" applyFill="1" applyBorder="1" applyAlignment="1" applyProtection="1">
      <alignment horizontal="left" vertical="top" wrapText="1"/>
    </xf>
    <xf numFmtId="0" fontId="1" fillId="3" borderId="0" xfId="0" applyFont="1" applyFill="1" applyAlignment="1">
      <alignment horizontal="center" vertical="center"/>
    </xf>
    <xf numFmtId="0" fontId="0" fillId="0" borderId="21" xfId="0" applyBorder="1" applyAlignment="1" applyProtection="1">
      <alignment horizontal="center" wrapText="1"/>
    </xf>
    <xf numFmtId="0" fontId="0" fillId="0" borderId="27" xfId="0" applyBorder="1" applyAlignment="1" applyProtection="1">
      <alignment horizontal="center" wrapText="1"/>
    </xf>
    <xf numFmtId="0" fontId="0" fillId="0" borderId="22" xfId="0" applyBorder="1" applyAlignment="1" applyProtection="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0" fillId="0" borderId="21" xfId="0" applyBorder="1" applyAlignment="1">
      <alignment horizontal="center" wrapText="1"/>
    </xf>
    <xf numFmtId="0" fontId="14" fillId="7" borderId="16" xfId="8" applyAlignment="1">
      <alignment horizont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0" fillId="5" borderId="0" xfId="0" applyFill="1" applyAlignment="1">
      <alignment horizontal="left" vertical="top" wrapText="1"/>
    </xf>
    <xf numFmtId="0" fontId="7" fillId="5" borderId="0" xfId="0" applyFont="1" applyFill="1" applyAlignment="1">
      <alignment horizontal="center"/>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3" xfId="0" applyFont="1" applyFill="1" applyBorder="1" applyAlignment="1">
      <alignment horizontal="left" vertical="top" wrapText="1"/>
    </xf>
    <xf numFmtId="0" fontId="30" fillId="9" borderId="7" xfId="0" applyFont="1" applyFill="1" applyBorder="1" applyAlignment="1">
      <alignment horizontal="left" vertical="top" wrapText="1"/>
    </xf>
    <xf numFmtId="0" fontId="30" fillId="9" borderId="8"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5" xfId="0" applyFont="1" applyFill="1" applyBorder="1" applyAlignment="1">
      <alignment horizontal="left" vertical="top" wrapText="1"/>
    </xf>
    <xf numFmtId="0" fontId="23" fillId="0" borderId="0" xfId="0" applyFont="1" applyFill="1"/>
    <xf numFmtId="0" fontId="28" fillId="0" borderId="0" xfId="0" applyFont="1" applyAlignment="1"/>
    <xf numFmtId="0" fontId="0" fillId="12" borderId="25" xfId="0" applyFill="1" applyBorder="1" applyProtection="1">
      <protection locked="0"/>
    </xf>
    <xf numFmtId="0" fontId="0" fillId="13" borderId="7" xfId="0" applyFill="1" applyBorder="1" applyProtection="1">
      <protection locked="0"/>
    </xf>
    <xf numFmtId="0" fontId="0" fillId="8" borderId="7" xfId="0" applyFill="1" applyBorder="1" applyProtection="1">
      <protection locked="0"/>
    </xf>
    <xf numFmtId="0" fontId="0" fillId="10" borderId="9" xfId="0" applyFill="1" applyBorder="1" applyProtection="1">
      <protection locked="0"/>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51">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3399FF"/>
      <color rgb="FF0099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D784-48D0-8CBA-373C229A600B}"/>
            </c:ext>
          </c:extLst>
        </c:ser>
        <c:ser>
          <c:idx val="3"/>
          <c:order val="3"/>
          <c:tx>
            <c:v>above 2nd threshold</c:v>
          </c:tx>
          <c:spPr>
            <a:noFill/>
            <a:ln w="25400" cap="flat" cmpd="sng" algn="ctr">
              <a:solidFill>
                <a:srgbClr val="FF0000"/>
              </a:solidFill>
              <a:round/>
            </a:ln>
            <a:effectLst/>
          </c:spPr>
          <c:invertIfNegative val="0"/>
          <c:val>
            <c:numRef>
              <c:f>[0]!m_ri_3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3-D784-48D0-8CBA-373C229A600B}"/>
            </c:ext>
          </c:extLst>
        </c:ser>
        <c:dLbls>
          <c:showLegendKey val="0"/>
          <c:showVal val="0"/>
          <c:showCatName val="0"/>
          <c:showSerName val="0"/>
          <c:showPercent val="0"/>
          <c:showBubbleSize val="0"/>
        </c:dLbls>
        <c:gapWidth val="150"/>
        <c:overlap val="100"/>
        <c:axId val="570938280"/>
        <c:axId val="570940248"/>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094024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fr-FR"/>
          </a:p>
        </c:txPr>
        <c:crossAx val="570938280"/>
        <c:crosses val="max"/>
        <c:crossBetween val="between"/>
      </c:valAx>
      <c:catAx>
        <c:axId val="570938280"/>
        <c:scaling>
          <c:orientation val="minMax"/>
        </c:scaling>
        <c:delete val="1"/>
        <c:axPos val="b"/>
        <c:majorTickMark val="out"/>
        <c:minorTickMark val="none"/>
        <c:tickLblPos val="nextTo"/>
        <c:crossAx val="570940248"/>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9424-4407-9593-AF5145EC9B52}"/>
            </c:ext>
          </c:extLst>
        </c:ser>
        <c:ser>
          <c:idx val="3"/>
          <c:order val="3"/>
          <c:tx>
            <c:v>above 2nd threshold</c:v>
          </c:tx>
          <c:spPr>
            <a:noFill/>
            <a:ln w="25400" cap="flat" cmpd="sng" algn="ctr">
              <a:solidFill>
                <a:srgbClr val="FF0000"/>
              </a:solidFill>
              <a:round/>
            </a:ln>
            <a:effectLst/>
          </c:spPr>
          <c:invertIfNegative val="0"/>
          <c:val>
            <c:numRef>
              <c:f>[0]!o_ri_3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2-9424-4407-9593-AF5145EC9B52}"/>
            </c:ext>
          </c:extLst>
        </c:ser>
        <c:dLbls>
          <c:showLegendKey val="0"/>
          <c:showVal val="0"/>
          <c:showCatName val="0"/>
          <c:showSerName val="0"/>
          <c:showPercent val="0"/>
          <c:showBubbleSize val="0"/>
        </c:dLbls>
        <c:gapWidth val="150"/>
        <c:overlap val="100"/>
        <c:axId val="579987280"/>
        <c:axId val="57998662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9986624"/>
        <c:scaling>
          <c:orientation val="minMax"/>
        </c:scaling>
        <c:delete val="1"/>
        <c:axPos val="r"/>
        <c:numFmt formatCode="General" sourceLinked="1"/>
        <c:majorTickMark val="out"/>
        <c:minorTickMark val="none"/>
        <c:tickLblPos val="nextTo"/>
        <c:crossAx val="579987280"/>
        <c:crosses val="max"/>
        <c:crossBetween val="between"/>
      </c:valAx>
      <c:catAx>
        <c:axId val="579987280"/>
        <c:scaling>
          <c:orientation val="minMax"/>
        </c:scaling>
        <c:delete val="1"/>
        <c:axPos val="b"/>
        <c:majorTickMark val="out"/>
        <c:minorTickMark val="none"/>
        <c:tickLblPos val="nextTo"/>
        <c:crossAx val="579986624"/>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2-672D-4911-A206-191D69A459A0}"/>
            </c:ext>
          </c:extLst>
        </c:ser>
        <c:ser>
          <c:idx val="3"/>
          <c:order val="3"/>
          <c:tx>
            <c:v>above 2nd threshold</c:v>
          </c:tx>
          <c:spPr>
            <a:noFill/>
            <a:ln w="25400" cap="flat" cmpd="sng" algn="ctr">
              <a:solidFill>
                <a:srgbClr val="FF0000"/>
              </a:solidFill>
              <a:round/>
            </a:ln>
            <a:effectLst/>
          </c:spPr>
          <c:invertIfNegative val="0"/>
          <c:val>
            <c:numRef>
              <c:f>[0]!d_ri_3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3-672D-4911-A206-191D69A459A0}"/>
            </c:ext>
          </c:extLst>
        </c:ser>
        <c:dLbls>
          <c:showLegendKey val="0"/>
          <c:showVal val="0"/>
          <c:showCatName val="0"/>
          <c:showSerName val="0"/>
          <c:showPercent val="0"/>
          <c:showBubbleSize val="0"/>
        </c:dLbls>
        <c:gapWidth val="150"/>
        <c:overlap val="100"/>
        <c:axId val="516603688"/>
        <c:axId val="51660237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6602376"/>
        <c:scaling>
          <c:orientation val="minMax"/>
        </c:scaling>
        <c:delete val="1"/>
        <c:axPos val="r"/>
        <c:numFmt formatCode="General" sourceLinked="1"/>
        <c:majorTickMark val="out"/>
        <c:minorTickMark val="none"/>
        <c:tickLblPos val="nextTo"/>
        <c:crossAx val="516603688"/>
        <c:crosses val="max"/>
        <c:crossBetween val="between"/>
      </c:valAx>
      <c:catAx>
        <c:axId val="516603688"/>
        <c:scaling>
          <c:orientation val="minMax"/>
        </c:scaling>
        <c:delete val="1"/>
        <c:axPos val="b"/>
        <c:majorTickMark val="out"/>
        <c:minorTickMark val="none"/>
        <c:tickLblPos val="nextTo"/>
        <c:crossAx val="51660237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[0]!n_ri_2</c:f>
              <c:numCache>
                <c:formatCode>General</c:formatCode>
                <c:ptCount val="3"/>
                <c:pt idx="0">
                  <c:v>#N/A</c:v>
                </c:pt>
                <c:pt idx="1">
                  <c:v>#N/A</c:v>
                </c:pt>
                <c:pt idx="2">
                  <c:v>#N/A</c:v>
                </c:pt>
              </c:numCache>
            </c:numRef>
          </c:val>
          <c:extLst>
            <c:ext xmlns:c16="http://schemas.microsoft.com/office/drawing/2014/chart" uri="{C3380CC4-5D6E-409C-BE32-E72D297353CC}">
              <c16:uniqueId val="{00000000-E4B1-441D-8887-E82797510E07}"/>
            </c:ext>
          </c:extLst>
        </c:ser>
        <c:ser>
          <c:idx val="3"/>
          <c:order val="3"/>
          <c:tx>
            <c:v>above 2nd threshold</c:v>
          </c:tx>
          <c:spPr>
            <a:noFill/>
            <a:ln w="25400" cap="flat" cmpd="sng" algn="ctr">
              <a:solidFill>
                <a:srgbClr val="FF0000"/>
              </a:solidFill>
              <a:round/>
            </a:ln>
            <a:effectLst/>
          </c:spPr>
          <c:invertIfNegative val="0"/>
          <c:val>
            <c:numRef>
              <c:f>[0]!n_ri_3</c:f>
              <c:numCache>
                <c:formatCode>General</c:formatCode>
                <c:ptCount val="3"/>
                <c:pt idx="0">
                  <c:v>#N/A</c:v>
                </c:pt>
                <c:pt idx="1">
                  <c:v>#N/A</c:v>
                </c:pt>
                <c:pt idx="2">
                  <c:v>#N/A</c:v>
                </c:pt>
              </c:numCache>
            </c:numRef>
          </c:val>
          <c:extLst>
            <c:ext xmlns:c16="http://schemas.microsoft.com/office/drawing/2014/chart" uri="{C3380CC4-5D6E-409C-BE32-E72D297353CC}">
              <c16:uniqueId val="{00000001-E4B1-441D-8887-E82797510E07}"/>
            </c:ext>
          </c:extLst>
        </c:ser>
        <c:dLbls>
          <c:showLegendKey val="0"/>
          <c:showVal val="0"/>
          <c:showCatName val="0"/>
          <c:showSerName val="0"/>
          <c:showPercent val="0"/>
          <c:showBubbleSize val="0"/>
        </c:dLbls>
        <c:gapWidth val="150"/>
        <c:overlap val="100"/>
        <c:axId val="510488800"/>
        <c:axId val="5104868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0486832"/>
        <c:scaling>
          <c:orientation val="minMax"/>
        </c:scaling>
        <c:delete val="1"/>
        <c:axPos val="r"/>
        <c:numFmt formatCode="General" sourceLinked="1"/>
        <c:majorTickMark val="out"/>
        <c:minorTickMark val="none"/>
        <c:tickLblPos val="nextTo"/>
        <c:crossAx val="510488800"/>
        <c:crosses val="max"/>
        <c:crossBetween val="between"/>
      </c:valAx>
      <c:catAx>
        <c:axId val="510488800"/>
        <c:scaling>
          <c:orientation val="minMax"/>
        </c:scaling>
        <c:delete val="1"/>
        <c:axPos val="b"/>
        <c:majorTickMark val="out"/>
        <c:minorTickMark val="none"/>
        <c:tickLblPos val="nextTo"/>
        <c:crossAx val="5104868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0-8CF1-460A-9D3B-9E213A38002A}"/>
            </c:ext>
          </c:extLst>
        </c:ser>
        <c:ser>
          <c:idx val="3"/>
          <c:order val="3"/>
          <c:tx>
            <c:v>above 2nd threshold</c:v>
          </c:tx>
          <c:spPr>
            <a:noFill/>
            <a:ln w="25400" cap="flat" cmpd="sng" algn="ctr">
              <a:solidFill>
                <a:srgbClr val="FF0000"/>
              </a:solidFill>
              <a:round/>
            </a:ln>
            <a:effectLst/>
          </c:spPr>
          <c:invertIfNegative val="0"/>
          <c:val>
            <c:numRef>
              <c:f>[0]!re_m_ri_3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1-8CF1-460A-9D3B-9E213A38002A}"/>
            </c:ext>
          </c:extLst>
        </c:ser>
        <c:dLbls>
          <c:showLegendKey val="0"/>
          <c:showVal val="0"/>
          <c:showCatName val="0"/>
          <c:showSerName val="0"/>
          <c:showPercent val="0"/>
          <c:showBubbleSize val="0"/>
        </c:dLbls>
        <c:gapWidth val="150"/>
        <c:overlap val="100"/>
        <c:axId val="650019720"/>
        <c:axId val="6500210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50021032"/>
        <c:scaling>
          <c:orientation val="minMax"/>
        </c:scaling>
        <c:delete val="1"/>
        <c:axPos val="r"/>
        <c:numFmt formatCode="General" sourceLinked="1"/>
        <c:majorTickMark val="out"/>
        <c:minorTickMark val="none"/>
        <c:tickLblPos val="nextTo"/>
        <c:crossAx val="650019720"/>
        <c:crosses val="max"/>
        <c:crossBetween val="between"/>
      </c:valAx>
      <c:catAx>
        <c:axId val="650019720"/>
        <c:scaling>
          <c:orientation val="minMax"/>
        </c:scaling>
        <c:delete val="1"/>
        <c:axPos val="b"/>
        <c:majorTickMark val="out"/>
        <c:minorTickMark val="none"/>
        <c:tickLblPos val="nextTo"/>
        <c:crossAx val="6500210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BD90-4098-B927-6A995D6ACE54}"/>
            </c:ext>
          </c:extLst>
        </c:ser>
        <c:ser>
          <c:idx val="3"/>
          <c:order val="3"/>
          <c:tx>
            <c:v>above 2nd threshold</c:v>
          </c:tx>
          <c:spPr>
            <a:noFill/>
            <a:ln w="25400" cap="flat" cmpd="sng" algn="ctr">
              <a:solidFill>
                <a:srgbClr val="FF0000"/>
              </a:solidFill>
              <a:round/>
            </a:ln>
            <a:effectLst/>
          </c:spPr>
          <c:invertIfNegative val="0"/>
          <c:val>
            <c:numRef>
              <c:f>[0]!re_o_ri_3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BD90-4098-B927-6A995D6ACE54}"/>
            </c:ext>
          </c:extLst>
        </c:ser>
        <c:dLbls>
          <c:showLegendKey val="0"/>
          <c:showVal val="0"/>
          <c:showCatName val="0"/>
          <c:showSerName val="0"/>
          <c:showPercent val="0"/>
          <c:showBubbleSize val="0"/>
        </c:dLbls>
        <c:gapWidth val="150"/>
        <c:overlap val="100"/>
        <c:axId val="455510728"/>
        <c:axId val="45551335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455513352"/>
        <c:scaling>
          <c:orientation val="minMax"/>
        </c:scaling>
        <c:delete val="1"/>
        <c:axPos val="r"/>
        <c:numFmt formatCode="General" sourceLinked="1"/>
        <c:majorTickMark val="out"/>
        <c:minorTickMark val="none"/>
        <c:tickLblPos val="nextTo"/>
        <c:crossAx val="455510728"/>
        <c:crosses val="max"/>
        <c:crossBetween val="between"/>
      </c:valAx>
      <c:catAx>
        <c:axId val="455510728"/>
        <c:scaling>
          <c:orientation val="minMax"/>
        </c:scaling>
        <c:delete val="1"/>
        <c:axPos val="b"/>
        <c:majorTickMark val="out"/>
        <c:minorTickMark val="none"/>
        <c:tickLblPos val="nextTo"/>
        <c:crossAx val="45551335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0-152E-41BE-9ABB-DACDC12F8D7A}"/>
            </c:ext>
          </c:extLst>
        </c:ser>
        <c:ser>
          <c:idx val="3"/>
          <c:order val="3"/>
          <c:tx>
            <c:v>above 2nd threshold</c:v>
          </c:tx>
          <c:spPr>
            <a:noFill/>
            <a:ln w="25400" cap="flat" cmpd="sng" algn="ctr">
              <a:solidFill>
                <a:srgbClr val="FF0000"/>
              </a:solidFill>
              <a:round/>
            </a:ln>
            <a:effectLst/>
          </c:spPr>
          <c:invertIfNegative val="0"/>
          <c:val>
            <c:numRef>
              <c:f>[0]!re_d_ri_3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152E-41BE-9ABB-DACDC12F8D7A}"/>
            </c:ext>
          </c:extLst>
        </c:ser>
        <c:dLbls>
          <c:showLegendKey val="0"/>
          <c:showVal val="0"/>
          <c:showCatName val="0"/>
          <c:showSerName val="0"/>
          <c:showPercent val="0"/>
          <c:showBubbleSize val="0"/>
        </c:dLbls>
        <c:gapWidth val="150"/>
        <c:overlap val="100"/>
        <c:axId val="643530888"/>
        <c:axId val="6435394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43539416"/>
        <c:scaling>
          <c:orientation val="minMax"/>
        </c:scaling>
        <c:delete val="1"/>
        <c:axPos val="r"/>
        <c:numFmt formatCode="General" sourceLinked="1"/>
        <c:majorTickMark val="out"/>
        <c:minorTickMark val="none"/>
        <c:tickLblPos val="nextTo"/>
        <c:crossAx val="643530888"/>
        <c:crosses val="max"/>
        <c:crossBetween val="between"/>
      </c:valAx>
      <c:catAx>
        <c:axId val="643530888"/>
        <c:scaling>
          <c:orientation val="minMax"/>
        </c:scaling>
        <c:delete val="1"/>
        <c:axPos val="b"/>
        <c:majorTickMark val="out"/>
        <c:minorTickMark val="none"/>
        <c:tickLblPos val="nextTo"/>
        <c:crossAx val="64353941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[0]!re_n_ri_2</c:f>
              <c:numCache>
                <c:formatCode>General</c:formatCode>
                <c:ptCount val="3"/>
                <c:pt idx="0">
                  <c:v>#N/A</c:v>
                </c:pt>
                <c:pt idx="1">
                  <c:v>#N/A</c:v>
                </c:pt>
                <c:pt idx="2">
                  <c:v>#N/A</c:v>
                </c:pt>
              </c:numCache>
            </c:numRef>
          </c:val>
          <c:extLst>
            <c:ext xmlns:c16="http://schemas.microsoft.com/office/drawing/2014/chart" uri="{C3380CC4-5D6E-409C-BE32-E72D297353CC}">
              <c16:uniqueId val="{00000000-088C-4007-B335-55C5377FCF13}"/>
            </c:ext>
          </c:extLst>
        </c:ser>
        <c:ser>
          <c:idx val="3"/>
          <c:order val="3"/>
          <c:tx>
            <c:v>above 2nd threshold</c:v>
          </c:tx>
          <c:spPr>
            <a:noFill/>
            <a:ln w="25400" cap="flat" cmpd="sng" algn="ctr">
              <a:solidFill>
                <a:srgbClr val="FF0000"/>
              </a:solidFill>
              <a:round/>
            </a:ln>
            <a:effectLst/>
          </c:spPr>
          <c:invertIfNegative val="0"/>
          <c:val>
            <c:numRef>
              <c:f>[0]!re_n_ri_3</c:f>
              <c:numCache>
                <c:formatCode>General</c:formatCode>
                <c:ptCount val="3"/>
                <c:pt idx="0">
                  <c:v>#N/A</c:v>
                </c:pt>
                <c:pt idx="1">
                  <c:v>#N/A</c:v>
                </c:pt>
                <c:pt idx="2">
                  <c:v>#N/A</c:v>
                </c:pt>
              </c:numCache>
            </c:numRef>
          </c:val>
          <c:extLst>
            <c:ext xmlns:c16="http://schemas.microsoft.com/office/drawing/2014/chart" uri="{C3380CC4-5D6E-409C-BE32-E72D297353CC}">
              <c16:uniqueId val="{00000001-088C-4007-B335-55C5377FCF13}"/>
            </c:ext>
          </c:extLst>
        </c:ser>
        <c:dLbls>
          <c:showLegendKey val="0"/>
          <c:showVal val="0"/>
          <c:showCatName val="0"/>
          <c:showSerName val="0"/>
          <c:showPercent val="0"/>
          <c:showBubbleSize val="0"/>
        </c:dLbls>
        <c:gapWidth val="150"/>
        <c:overlap val="100"/>
        <c:axId val="573957792"/>
        <c:axId val="5739522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3952216"/>
        <c:scaling>
          <c:orientation val="minMax"/>
        </c:scaling>
        <c:delete val="1"/>
        <c:axPos val="r"/>
        <c:numFmt formatCode="General" sourceLinked="1"/>
        <c:majorTickMark val="out"/>
        <c:minorTickMark val="none"/>
        <c:tickLblPos val="nextTo"/>
        <c:crossAx val="573957792"/>
        <c:crosses val="max"/>
        <c:crossBetween val="between"/>
      </c:valAx>
      <c:catAx>
        <c:axId val="573957792"/>
        <c:scaling>
          <c:orientation val="minMax"/>
        </c:scaling>
        <c:delete val="1"/>
        <c:axPos val="b"/>
        <c:majorTickMark val="out"/>
        <c:minorTickMark val="none"/>
        <c:tickLblPos val="nextTo"/>
        <c:crossAx val="57395221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PlotMatrix_dots!$O$6</c:f>
              <c:numCache>
                <c:formatCode>0.00</c:formatCode>
                <c:ptCount val="1"/>
                <c:pt idx="0">
                  <c:v>0</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PlotMatrix_dots!$O$7</c:f>
              <c:numCache>
                <c:formatCode>0.00</c:formatCode>
                <c:ptCount val="1"/>
                <c:pt idx="0">
                  <c:v>0</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28575">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28575">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7</xdr:col>
      <xdr:colOff>6629400</xdr:colOff>
      <xdr:row>8</xdr:row>
      <xdr:rowOff>153762</xdr:rowOff>
    </xdr:from>
    <xdr:to>
      <xdr:col>11</xdr:col>
      <xdr:colOff>800100</xdr:colOff>
      <xdr:row>13</xdr:row>
      <xdr:rowOff>180976</xdr:rowOff>
    </xdr:to>
    <xdr:sp macro="" textlink="">
      <xdr:nvSpPr>
        <xdr:cNvPr id="5" name="Rectangle à coins arrondis 4"/>
        <xdr:cNvSpPr/>
      </xdr:nvSpPr>
      <xdr:spPr>
        <a:xfrm>
          <a:off x="9934575" y="1811112"/>
          <a:ext cx="3800475" cy="126546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400" b="1" u="sng"/>
            <a:t>Important</a:t>
          </a:r>
          <a:r>
            <a:rPr lang="fr-FR" sz="1400"/>
            <a:t>: do not change risks </a:t>
          </a:r>
          <a:r>
            <a:rPr lang="fr-FR" sz="1400" u="sng" baseline="0"/>
            <a:t>after</a:t>
          </a:r>
          <a:r>
            <a:rPr lang="fr-FR" sz="1400" baseline="0"/>
            <a:t> the assessment or the scores will not correspond anymore; in this case, use a new spreadsheet.</a:t>
          </a:r>
        </a:p>
        <a:p>
          <a:pPr algn="l"/>
          <a:r>
            <a:rPr lang="fr-FR" sz="1400" baseline="0"/>
            <a:t>(you can now delete or move this warning)</a:t>
          </a:r>
          <a:endParaRPr lang="fr-FR"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5</xdr:row>
      <xdr:rowOff>213360</xdr:rowOff>
    </xdr:from>
    <xdr:to>
      <xdr:col>11</xdr:col>
      <xdr:colOff>243840</xdr:colOff>
      <xdr:row>11</xdr:row>
      <xdr:rowOff>114300</xdr:rowOff>
    </xdr:to>
    <xdr:sp macro="" textlink="">
      <xdr:nvSpPr>
        <xdr:cNvPr id="12" name="Rectangle à coins arrondis 11"/>
        <xdr:cNvSpPr/>
      </xdr:nvSpPr>
      <xdr:spPr>
        <a:xfrm>
          <a:off x="10965180" y="1744980"/>
          <a:ext cx="1790700" cy="1059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100%,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i.org/10.1002/prs.1190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26.8" customHeight="1" x14ac:dyDescent="0.25">
      <c r="B3" s="16" t="s">
        <v>232</v>
      </c>
    </row>
    <row r="4" spans="2:2" x14ac:dyDescent="0.25">
      <c r="B4" s="14"/>
    </row>
    <row r="5" spans="2:2" x14ac:dyDescent="0.25">
      <c r="B5" s="14" t="s">
        <v>1</v>
      </c>
    </row>
    <row r="6" spans="2:2" x14ac:dyDescent="0.25">
      <c r="B6" s="6" t="s">
        <v>2</v>
      </c>
    </row>
    <row r="7" spans="2:2" x14ac:dyDescent="0.25">
      <c r="B7" s="6"/>
    </row>
    <row r="8" spans="2:2" x14ac:dyDescent="0.25">
      <c r="B8" s="14" t="s">
        <v>204</v>
      </c>
    </row>
    <row r="9" spans="2:2" x14ac:dyDescent="0.25">
      <c r="B9" s="11" t="s">
        <v>205</v>
      </c>
    </row>
    <row r="10" spans="2:2" x14ac:dyDescent="0.25">
      <c r="B10" s="7"/>
    </row>
    <row r="11" spans="2:2" x14ac:dyDescent="0.25">
      <c r="B11" s="7"/>
    </row>
    <row r="12" spans="2:2" x14ac:dyDescent="0.25">
      <c r="B12" s="7"/>
    </row>
    <row r="13" spans="2:2" x14ac:dyDescent="0.25">
      <c r="B13" s="10"/>
    </row>
    <row r="18" spans="2:2" ht="52.8" x14ac:dyDescent="0.25">
      <c r="B18" s="12" t="s">
        <v>228</v>
      </c>
    </row>
    <row r="19" spans="2:2" x14ac:dyDescent="0.25">
      <c r="B19" s="103" t="s">
        <v>203</v>
      </c>
    </row>
    <row r="20" spans="2:2" x14ac:dyDescent="0.25">
      <c r="B20" s="11" t="s">
        <v>3</v>
      </c>
    </row>
  </sheetData>
  <sheetProtection sheet="1" objects="1" scenarios="1"/>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K148"/>
  <sheetViews>
    <sheetView showGridLines="0" topLeftCell="A76" workbookViewId="0">
      <selection activeCell="F101" sqref="F101"/>
    </sheetView>
  </sheetViews>
  <sheetFormatPr baseColWidth="10" defaultRowHeight="13.8" x14ac:dyDescent="0.25"/>
  <cols>
    <col min="1" max="16384" width="11.19921875" style="9"/>
  </cols>
  <sheetData>
    <row r="1" spans="2:115" x14ac:dyDescent="0.25">
      <c r="B1" s="9" t="s">
        <v>188</v>
      </c>
      <c r="C1" s="9" t="s">
        <v>21</v>
      </c>
      <c r="G1" s="9">
        <f>SUM(G2:G100)</f>
        <v>0</v>
      </c>
      <c r="H1" s="9">
        <v>1</v>
      </c>
      <c r="I1" s="9">
        <v>2</v>
      </c>
      <c r="J1" s="9">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row>
    <row r="2" spans="2:115" x14ac:dyDescent="0.25">
      <c r="B2" s="9">
        <v>1</v>
      </c>
      <c r="C2" s="9">
        <v>1</v>
      </c>
      <c r="D2" s="9" t="str">
        <f>IF(C2&lt;&gt;"",CONCATENATE(B2,"-",C2),"")</f>
        <v>1-1</v>
      </c>
      <c r="E2" s="9" t="str">
        <f>CONCATENATE(H2,I2,J2,K2,L2,M2,N2,O2,P2,Q2,R2,S2,T2,U2,V2,W2,X2,Y2,Z2,AA2,AB2,AC2,AD2,AE2,AF2,AG2,AH2,AI2,AJ2,AK2)</f>
        <v/>
      </c>
      <c r="F2" s="9" t="str">
        <f>IFERROR(LEFT(E2,LEN(E2)-2),"")</f>
        <v/>
      </c>
      <c r="G2" s="9">
        <f>COUNTIFS('Risk assessment'!J$12:J$100,'Feuil1 (2)'!C2,'Risk assessment'!K$12:K$100,B2)</f>
        <v>0</v>
      </c>
      <c r="H2" s="9" t="str">
        <f>IF($G2=0,"",IFERROR(CONCATENATE(INDEX('Risk assessment'!$B$12:$B$100,MATCH(CONCATENATE('Feuil1 (2)'!$C2,"-",'Feuil1 (2)'!$B2,"-",'Feuil1 (2)'!H$1),'Risk assessment'!$Z$12:$Z$100,FALSE),1)," ;"),""))</f>
        <v/>
      </c>
      <c r="I2" s="9" t="str">
        <f>IF($G2=0,"",IFERROR(CONCATENATE(INDEX('Risk assessment'!$B$12:$B$100,MATCH(CONCATENATE('Feuil1 (2)'!$C2,"-",'Feuil1 (2)'!$B2,"-",'Feuil1 (2)'!I$1),'Risk assessment'!$Z$12:$Z$100,FALSE),1)," ;"),""))</f>
        <v/>
      </c>
      <c r="J2" s="9" t="str">
        <f>IF($G2=0,"",IFERROR(CONCATENATE(INDEX('Risk assessment'!$B$12:$B$100,MATCH(CONCATENATE('Feuil1 (2)'!$C2,"-",'Feuil1 (2)'!$B2,"-",'Feuil1 (2)'!J$1),'Risk assessment'!$Z$12:$Z$100,FALSE),1)," ;"),""))</f>
        <v/>
      </c>
      <c r="K2" s="9" t="str">
        <f>IF($G2=0,"",IFERROR(CONCATENATE(INDEX('Risk assessment'!$B$12:$B$100,MATCH(CONCATENATE('Feuil1 (2)'!$C2,"-",'Feuil1 (2)'!$B2,"-",'Feuil1 (2)'!K$1),'Risk assessment'!$Z$12:$Z$100,FALSE),1)," ;"),""))</f>
        <v/>
      </c>
      <c r="L2" s="9" t="str">
        <f>IF($G2=0,"",IFERROR(CONCATENATE(INDEX('Risk assessment'!$B$12:$B$100,MATCH(CONCATENATE('Feuil1 (2)'!$C2,"-",'Feuil1 (2)'!$B2,"-",'Feuil1 (2)'!L$1),'Risk assessment'!$Z$12:$Z$100,FALSE),1)," ;"),""))</f>
        <v/>
      </c>
      <c r="M2" s="9" t="str">
        <f>IF($G2=0,"",IFERROR(CONCATENATE(INDEX('Risk assessment'!$B$12:$B$100,MATCH(CONCATENATE('Feuil1 (2)'!$C2,"-",'Feuil1 (2)'!$B2,"-",'Feuil1 (2)'!M$1),'Risk assessment'!$Z$12:$Z$100,FALSE),1)," ;"),""))</f>
        <v/>
      </c>
      <c r="N2" s="9" t="str">
        <f>IF($G2=0,"",IFERROR(CONCATENATE(INDEX('Risk assessment'!$B$12:$B$100,MATCH(CONCATENATE('Feuil1 (2)'!$C2,"-",'Feuil1 (2)'!$B2,"-",'Feuil1 (2)'!N$1),'Risk assessment'!$Z$12:$Z$100,FALSE),1)," ;"),""))</f>
        <v/>
      </c>
      <c r="O2" s="9" t="str">
        <f>IF($G2=0,"",IFERROR(CONCATENATE(INDEX('Risk assessment'!$B$12:$B$100,MATCH(CONCATENATE('Feuil1 (2)'!$C2,"-",'Feuil1 (2)'!$B2,"-",'Feuil1 (2)'!O$1),'Risk assessment'!$Z$12:$Z$100,FALSE),1)," ;"),""))</f>
        <v/>
      </c>
      <c r="P2" s="9" t="str">
        <f>IF($G2=0,"",IFERROR(CONCATENATE(INDEX('Risk assessment'!$B$12:$B$100,MATCH(CONCATENATE('Feuil1 (2)'!$C2,"-",'Feuil1 (2)'!$B2,"-",'Feuil1 (2)'!P$1),'Risk assessment'!$Z$12:$Z$100,FALSE),1)," ;"),""))</f>
        <v/>
      </c>
      <c r="Q2" s="9" t="str">
        <f>IF($G2=0,"",IFERROR(CONCATENATE(INDEX('Risk assessment'!$B$12:$B$100,MATCH(CONCATENATE('Feuil1 (2)'!$C2,"-",'Feuil1 (2)'!$B2,"-",'Feuil1 (2)'!Q$1),'Risk assessment'!$Z$12:$Z$100,FALSE),1)," ;"),""))</f>
        <v/>
      </c>
      <c r="R2" s="9" t="str">
        <f>IF($G2=0,"",IFERROR(CONCATENATE(INDEX('Risk assessment'!$B$12:$B$100,MATCH(CONCATENATE('Feuil1 (2)'!$C2,"-",'Feuil1 (2)'!$B2,"-",'Feuil1 (2)'!R$1),'Risk assessment'!$Z$12:$Z$100,FALSE),1)," ;"),""))</f>
        <v/>
      </c>
      <c r="S2" s="9" t="str">
        <f>IF($G2=0,"",IFERROR(CONCATENATE(INDEX('Risk assessment'!$B$12:$B$100,MATCH(CONCATENATE('Feuil1 (2)'!$C2,"-",'Feuil1 (2)'!$B2,"-",'Feuil1 (2)'!S$1),'Risk assessment'!$Z$12:$Z$100,FALSE),1)," ;"),""))</f>
        <v/>
      </c>
      <c r="T2" s="9" t="str">
        <f>IF($G2=0,"",IFERROR(CONCATENATE(INDEX('Risk assessment'!$B$12:$B$100,MATCH(CONCATENATE('Feuil1 (2)'!$C2,"-",'Feuil1 (2)'!$B2,"-",'Feuil1 (2)'!T$1),'Risk assessment'!$Z$12:$Z$100,FALSE),1)," ;"),""))</f>
        <v/>
      </c>
      <c r="U2" s="9" t="str">
        <f>IF($G2=0,"",IFERROR(CONCATENATE(INDEX('Risk assessment'!$B$12:$B$100,MATCH(CONCATENATE('Feuil1 (2)'!$C2,"-",'Feuil1 (2)'!$B2,"-",'Feuil1 (2)'!U$1),'Risk assessment'!$Z$12:$Z$100,FALSE),1)," ;"),""))</f>
        <v/>
      </c>
      <c r="V2" s="9" t="str">
        <f>IF($G2=0,"",IFERROR(CONCATENATE(INDEX('Risk assessment'!$B$12:$B$100,MATCH(CONCATENATE('Feuil1 (2)'!$C2,"-",'Feuil1 (2)'!$B2,"-",'Feuil1 (2)'!V$1),'Risk assessment'!$Z$12:$Z$100,FALSE),1)," ;"),""))</f>
        <v/>
      </c>
      <c r="W2" s="9" t="str">
        <f>IF($G2=0,"",IFERROR(CONCATENATE(INDEX('Risk assessment'!$B$12:$B$100,MATCH(CONCATENATE('Feuil1 (2)'!$C2,"-",'Feuil1 (2)'!$B2,"-",'Feuil1 (2)'!W$1),'Risk assessment'!$Z$12:$Z$100,FALSE),1)," ;"),""))</f>
        <v/>
      </c>
      <c r="X2" s="9" t="str">
        <f>IF($G2=0,"",IFERROR(CONCATENATE(INDEX('Risk assessment'!$B$12:$B$100,MATCH(CONCATENATE('Feuil1 (2)'!$C2,"-",'Feuil1 (2)'!$B2,"-",'Feuil1 (2)'!X$1),'Risk assessment'!$Z$12:$Z$100,FALSE),1)," ;"),""))</f>
        <v/>
      </c>
      <c r="Y2" s="9" t="str">
        <f>IF($G2=0,"",IFERROR(CONCATENATE(INDEX('Risk assessment'!$B$12:$B$100,MATCH(CONCATENATE('Feuil1 (2)'!$C2,"-",'Feuil1 (2)'!$B2,"-",'Feuil1 (2)'!Y$1),'Risk assessment'!$Z$12:$Z$100,FALSE),1)," ;"),""))</f>
        <v/>
      </c>
      <c r="Z2" s="9" t="str">
        <f>IF($G2=0,"",IFERROR(CONCATENATE(INDEX('Risk assessment'!$B$12:$B$100,MATCH(CONCATENATE('Feuil1 (2)'!$C2,"-",'Feuil1 (2)'!$B2,"-",'Feuil1 (2)'!Z$1),'Risk assessment'!$Z$12:$Z$100,FALSE),1)," ;"),""))</f>
        <v/>
      </c>
      <c r="AA2" s="9" t="str">
        <f>IF($G2=0,"",IFERROR(CONCATENATE(INDEX('Risk assessment'!$B$12:$B$100,MATCH(CONCATENATE('Feuil1 (2)'!$C2,"-",'Feuil1 (2)'!$B2,"-",'Feuil1 (2)'!AA$1),'Risk assessment'!$Z$12:$Z$100,FALSE),1)," ;"),""))</f>
        <v/>
      </c>
      <c r="AB2" s="9" t="str">
        <f>IF($G2=0,"",IFERROR(CONCATENATE(INDEX('Risk assessment'!$B$12:$B$100,MATCH(CONCATENATE('Feuil1 (2)'!$C2,"-",'Feuil1 (2)'!$B2,"-",'Feuil1 (2)'!AB$1),'Risk assessment'!$Z$12:$Z$100,FALSE),1)," ;"),""))</f>
        <v/>
      </c>
      <c r="AC2" s="9" t="str">
        <f>IF($G2=0,"",IFERROR(CONCATENATE(INDEX('Risk assessment'!$B$12:$B$100,MATCH(CONCATENATE('Feuil1 (2)'!$C2,"-",'Feuil1 (2)'!$B2,"-",'Feuil1 (2)'!AC$1),'Risk assessment'!$Z$12:$Z$100,FALSE),1)," ;"),""))</f>
        <v/>
      </c>
      <c r="AD2" s="9" t="str">
        <f>IF($G2=0,"",IFERROR(CONCATENATE(INDEX('Risk assessment'!$B$12:$B$100,MATCH(CONCATENATE('Feuil1 (2)'!$C2,"-",'Feuil1 (2)'!$B2,"-",'Feuil1 (2)'!AD$1),'Risk assessment'!$Z$12:$Z$100,FALSE),1)," ;"),""))</f>
        <v/>
      </c>
      <c r="AE2" s="9" t="str">
        <f>IF($G2=0,"",IFERROR(CONCATENATE(INDEX('Risk assessment'!$B$12:$B$100,MATCH(CONCATENATE('Feuil1 (2)'!$C2,"-",'Feuil1 (2)'!$B2,"-",'Feuil1 (2)'!AE$1),'Risk assessment'!$Z$12:$Z$100,FALSE),1)," ;"),""))</f>
        <v/>
      </c>
      <c r="AF2" s="9" t="str">
        <f>IF($G2=0,"",IFERROR(CONCATENATE(INDEX('Risk assessment'!$B$12:$B$100,MATCH(CONCATENATE('Feuil1 (2)'!$C2,"-",'Feuil1 (2)'!$B2,"-",'Feuil1 (2)'!AF$1),'Risk assessment'!$Z$12:$Z$100,FALSE),1)," ;"),""))</f>
        <v/>
      </c>
      <c r="AG2" s="9" t="str">
        <f>IF($G2=0,"",IFERROR(CONCATENATE(INDEX('Risk assessment'!$B$12:$B$100,MATCH(CONCATENATE('Feuil1 (2)'!$C2,"-",'Feuil1 (2)'!$B2,"-",'Feuil1 (2)'!AG$1),'Risk assessment'!$Z$12:$Z$100,FALSE),1)," ;"),""))</f>
        <v/>
      </c>
      <c r="AH2" s="9" t="str">
        <f>IF($G2=0,"",IFERROR(CONCATENATE(INDEX('Risk assessment'!$B$12:$B$100,MATCH(CONCATENATE('Feuil1 (2)'!$C2,"-",'Feuil1 (2)'!$B2,"-",'Feuil1 (2)'!AH$1),'Risk assessment'!$Z$12:$Z$100,FALSE),1)," ;"),""))</f>
        <v/>
      </c>
      <c r="AI2" s="9" t="str">
        <f>IF($G2=0,"",IFERROR(CONCATENATE(INDEX('Risk assessment'!$B$12:$B$100,MATCH(CONCATENATE('Feuil1 (2)'!$C2,"-",'Feuil1 (2)'!$B2,"-",'Feuil1 (2)'!AI$1),'Risk assessment'!$Z$12:$Z$100,FALSE),1)," ;"),""))</f>
        <v/>
      </c>
      <c r="AJ2" s="9" t="str">
        <f>IF($G2=0,"",IFERROR(CONCATENATE(INDEX('Risk assessment'!$B$12:$B$100,MATCH(CONCATENATE('Feuil1 (2)'!$C2,"-",'Feuil1 (2)'!$B2,"-",'Feuil1 (2)'!AJ$1),'Risk assessment'!$Z$12:$Z$100,FALSE),1)," ;"),""))</f>
        <v/>
      </c>
      <c r="AK2" s="9" t="str">
        <f>IF($G2=0,"",IFERROR(CONCATENATE(INDEX('Risk assessment'!$B$12:$B$100,MATCH(CONCATENATE('Feuil1 (2)'!$C2,"-",'Feuil1 (2)'!$B2,"-",'Feuil1 (2)'!AK$1),'Risk assessment'!$Z$12:$Z$100,FALSE),1)," ;"),""))</f>
        <v/>
      </c>
      <c r="AL2" s="9" t="str">
        <f>IF($G2=0,"",IFERROR(CONCATENATE(INDEX('Risk assessment'!$B$12:$B$100,MATCH(CONCATENATE('Feuil1 (2)'!$C2,"-",'Feuil1 (2)'!$B2,"-",'Feuil1 (2)'!AL$1),'Risk assessment'!$Z$12:$Z$100,FALSE),1)," ;"),""))</f>
        <v/>
      </c>
      <c r="AM2" s="9" t="str">
        <f>IF($G2=0,"",IFERROR(CONCATENATE(INDEX('Risk assessment'!$B$12:$B$100,MATCH(CONCATENATE('Feuil1 (2)'!$C2,"-",'Feuil1 (2)'!$B2,"-",'Feuil1 (2)'!AM$1),'Risk assessment'!$Z$12:$Z$100,FALSE),1)," ;"),""))</f>
        <v/>
      </c>
      <c r="AN2" s="9" t="str">
        <f>IF($G2=0,"",IFERROR(CONCATENATE(INDEX('Risk assessment'!$B$12:$B$100,MATCH(CONCATENATE('Feuil1 (2)'!$C2,"-",'Feuil1 (2)'!$B2,"-",'Feuil1 (2)'!AN$1),'Risk assessment'!$Z$12:$Z$100,FALSE),1)," ;"),""))</f>
        <v/>
      </c>
      <c r="AO2" s="9" t="str">
        <f>IF($G2=0,"",IFERROR(CONCATENATE(INDEX('Risk assessment'!$B$12:$B$100,MATCH(CONCATENATE('Feuil1 (2)'!$C2,"-",'Feuil1 (2)'!$B2,"-",'Feuil1 (2)'!AO$1),'Risk assessment'!$Z$12:$Z$100,FALSE),1)," ;"),""))</f>
        <v/>
      </c>
      <c r="AP2" s="9" t="str">
        <f>IF($G2=0,"",IFERROR(CONCATENATE(INDEX('Risk assessment'!$B$12:$B$100,MATCH(CONCATENATE('Feuil1 (2)'!$C2,"-",'Feuil1 (2)'!$B2,"-",'Feuil1 (2)'!AP$1),'Risk assessment'!$Z$12:$Z$100,FALSE),1)," ;"),""))</f>
        <v/>
      </c>
      <c r="AQ2" s="9" t="str">
        <f>IF($G2=0,"",IFERROR(CONCATENATE(INDEX('Risk assessment'!$B$12:$B$100,MATCH(CONCATENATE('Feuil1 (2)'!$C2,"-",'Feuil1 (2)'!$B2,"-",'Feuil1 (2)'!AQ$1),'Risk assessment'!$Z$12:$Z$100,FALSE),1)," ;"),""))</f>
        <v/>
      </c>
      <c r="AR2" s="9" t="str">
        <f>IF($G2=0,"",IFERROR(CONCATENATE(INDEX('Risk assessment'!$B$12:$B$100,MATCH(CONCATENATE('Feuil1 (2)'!$C2,"-",'Feuil1 (2)'!$B2,"-",'Feuil1 (2)'!AR$1),'Risk assessment'!$Z$12:$Z$100,FALSE),1)," ;"),""))</f>
        <v/>
      </c>
      <c r="AS2" s="9" t="str">
        <f>IF($G2=0,"",IFERROR(CONCATENATE(INDEX('Risk assessment'!$B$12:$B$100,MATCH(CONCATENATE('Feuil1 (2)'!$C2,"-",'Feuil1 (2)'!$B2,"-",'Feuil1 (2)'!AS$1),'Risk assessment'!$Z$12:$Z$100,FALSE),1)," ;"),""))</f>
        <v/>
      </c>
      <c r="AT2" s="9" t="str">
        <f>IF($G2=0,"",IFERROR(CONCATENATE(INDEX('Risk assessment'!$B$12:$B$100,MATCH(CONCATENATE('Feuil1 (2)'!$C2,"-",'Feuil1 (2)'!$B2,"-",'Feuil1 (2)'!AT$1),'Risk assessment'!$Z$12:$Z$100,FALSE),1)," ;"),""))</f>
        <v/>
      </c>
      <c r="AU2" s="9" t="str">
        <f>IF($G2=0,"",IFERROR(CONCATENATE(INDEX('Risk assessment'!$B$12:$B$100,MATCH(CONCATENATE('Feuil1 (2)'!$C2,"-",'Feuil1 (2)'!$B2,"-",'Feuil1 (2)'!AU$1),'Risk assessment'!$Z$12:$Z$100,FALSE),1)," ;"),""))</f>
        <v/>
      </c>
      <c r="AV2" s="9" t="str">
        <f>IF($G2=0,"",IFERROR(CONCATENATE(INDEX('Risk assessment'!$B$12:$B$100,MATCH(CONCATENATE('Feuil1 (2)'!$C2,"-",'Feuil1 (2)'!$B2,"-",'Feuil1 (2)'!AV$1),'Risk assessment'!$Z$12:$Z$100,FALSE),1)," ;"),""))</f>
        <v/>
      </c>
      <c r="AW2" s="9" t="str">
        <f>IF($G2=0,"",IFERROR(CONCATENATE(INDEX('Risk assessment'!$B$12:$B$100,MATCH(CONCATENATE('Feuil1 (2)'!$C2,"-",'Feuil1 (2)'!$B2,"-",'Feuil1 (2)'!AW$1),'Risk assessment'!$Z$12:$Z$100,FALSE),1)," ;"),""))</f>
        <v/>
      </c>
      <c r="AX2" s="9" t="str">
        <f>IF($G2=0,"",IFERROR(CONCATENATE(INDEX('Risk assessment'!$B$12:$B$100,MATCH(CONCATENATE('Feuil1 (2)'!$C2,"-",'Feuil1 (2)'!$B2,"-",'Feuil1 (2)'!AX$1),'Risk assessment'!$Z$12:$Z$100,FALSE),1)," ;"),""))</f>
        <v/>
      </c>
      <c r="AY2" s="9" t="str">
        <f>IF($G2=0,"",IFERROR(CONCATENATE(INDEX('Risk assessment'!$B$12:$B$100,MATCH(CONCATENATE('Feuil1 (2)'!$C2,"-",'Feuil1 (2)'!$B2,"-",'Feuil1 (2)'!AY$1),'Risk assessment'!$Z$12:$Z$100,FALSE),1)," ;"),""))</f>
        <v/>
      </c>
      <c r="AZ2" s="9" t="str">
        <f>IF($G2=0,"",IFERROR(CONCATENATE(INDEX('Risk assessment'!$B$12:$B$100,MATCH(CONCATENATE('Feuil1 (2)'!$C2,"-",'Feuil1 (2)'!$B2,"-",'Feuil1 (2)'!AZ$1),'Risk assessment'!$Z$12:$Z$100,FALSE),1)," ;"),""))</f>
        <v/>
      </c>
      <c r="BA2" s="9" t="str">
        <f>IF($G2=0,"",IFERROR(CONCATENATE(INDEX('Risk assessment'!$B$12:$B$100,MATCH(CONCATENATE('Feuil1 (2)'!$C2,"-",'Feuil1 (2)'!$B2,"-",'Feuil1 (2)'!BA$1),'Risk assessment'!$Z$12:$Z$100,FALSE),1)," ;"),""))</f>
        <v/>
      </c>
      <c r="BB2" s="9" t="str">
        <f>IF($G2=0,"",IFERROR(CONCATENATE(INDEX('Risk assessment'!$B$12:$B$100,MATCH(CONCATENATE('Feuil1 (2)'!$C2,"-",'Feuil1 (2)'!$B2,"-",'Feuil1 (2)'!BB$1),'Risk assessment'!$Z$12:$Z$100,FALSE),1)," ;"),""))</f>
        <v/>
      </c>
      <c r="BC2" s="9" t="str">
        <f>IF($G2=0,"",IFERROR(CONCATENATE(INDEX('Risk assessment'!$B$12:$B$100,MATCH(CONCATENATE('Feuil1 (2)'!$C2,"-",'Feuil1 (2)'!$B2,"-",'Feuil1 (2)'!BC$1),'Risk assessment'!$Z$12:$Z$100,FALSE),1)," ;"),""))</f>
        <v/>
      </c>
      <c r="BD2" s="9" t="str">
        <f>IF($G2=0,"",IFERROR(CONCATENATE(INDEX('Risk assessment'!$B$12:$B$100,MATCH(CONCATENATE('Feuil1 (2)'!$C2,"-",'Feuil1 (2)'!$B2,"-",'Feuil1 (2)'!BD$1),'Risk assessment'!$Z$12:$Z$100,FALSE),1)," ;"),""))</f>
        <v/>
      </c>
      <c r="BE2" s="9" t="str">
        <f>IF($G2=0,"",IFERROR(CONCATENATE(INDEX('Risk assessment'!$B$12:$B$100,MATCH(CONCATENATE('Feuil1 (2)'!$C2,"-",'Feuil1 (2)'!$B2,"-",'Feuil1 (2)'!BE$1),'Risk assessment'!$Z$12:$Z$100,FALSE),1)," ;"),""))</f>
        <v/>
      </c>
      <c r="BF2" s="9" t="str">
        <f>IF($G2=0,"",IFERROR(CONCATENATE(INDEX('Risk assessment'!$B$12:$B$100,MATCH(CONCATENATE('Feuil1 (2)'!$C2,"-",'Feuil1 (2)'!$B2,"-",'Feuil1 (2)'!BF$1),'Risk assessment'!$Z$12:$Z$100,FALSE),1)," ;"),""))</f>
        <v/>
      </c>
      <c r="BG2" s="9" t="str">
        <f>IF($G2=0,"",IFERROR(CONCATENATE(INDEX('Risk assessment'!$B$12:$B$100,MATCH(CONCATENATE('Feuil1 (2)'!$C2,"-",'Feuil1 (2)'!$B2,"-",'Feuil1 (2)'!BG$1),'Risk assessment'!$Z$12:$Z$100,FALSE),1)," ;"),""))</f>
        <v/>
      </c>
      <c r="BH2" s="9" t="str">
        <f>IF($G2=0,"",IFERROR(CONCATENATE(INDEX('Risk assessment'!$B$12:$B$100,MATCH(CONCATENATE('Feuil1 (2)'!$C2,"-",'Feuil1 (2)'!$B2,"-",'Feuil1 (2)'!BH$1),'Risk assessment'!$Z$12:$Z$100,FALSE),1)," ;"),""))</f>
        <v/>
      </c>
      <c r="BI2" s="9" t="str">
        <f>IF($G2=0,"",IFERROR(CONCATENATE(INDEX('Risk assessment'!$B$12:$B$100,MATCH(CONCATENATE('Feuil1 (2)'!$C2,"-",'Feuil1 (2)'!$B2,"-",'Feuil1 (2)'!BI$1),'Risk assessment'!$Z$12:$Z$100,FALSE),1)," ;"),""))</f>
        <v/>
      </c>
      <c r="BJ2" s="9" t="str">
        <f>IF($G2=0,"",IFERROR(CONCATENATE(INDEX('Risk assessment'!$B$12:$B$100,MATCH(CONCATENATE('Feuil1 (2)'!$C2,"-",'Feuil1 (2)'!$B2,"-",'Feuil1 (2)'!BJ$1),'Risk assessment'!$Z$12:$Z$100,FALSE),1)," ;"),""))</f>
        <v/>
      </c>
      <c r="BK2" s="9" t="str">
        <f>IF($G2=0,"",IFERROR(CONCATENATE(INDEX('Risk assessment'!$B$12:$B$100,MATCH(CONCATENATE('Feuil1 (2)'!$C2,"-",'Feuil1 (2)'!$B2,"-",'Feuil1 (2)'!BK$1),'Risk assessment'!$Z$12:$Z$100,FALSE),1)," ;"),""))</f>
        <v/>
      </c>
      <c r="BL2" s="9" t="str">
        <f>IF($G2=0,"",IFERROR(CONCATENATE(INDEX('Risk assessment'!$B$12:$B$100,MATCH(CONCATENATE('Feuil1 (2)'!$C2,"-",'Feuil1 (2)'!$B2,"-",'Feuil1 (2)'!BL$1),'Risk assessment'!$Z$12:$Z$100,FALSE),1)," ;"),""))</f>
        <v/>
      </c>
      <c r="BM2" s="9" t="str">
        <f>IF($G2=0,"",IFERROR(CONCATENATE(INDEX('Risk assessment'!$B$12:$B$100,MATCH(CONCATENATE('Feuil1 (2)'!$C2,"-",'Feuil1 (2)'!$B2,"-",'Feuil1 (2)'!BM$1),'Risk assessment'!$Z$12:$Z$100,FALSE),1)," ;"),""))</f>
        <v/>
      </c>
      <c r="BN2" s="9" t="str">
        <f>IF($G2=0,"",IFERROR(CONCATENATE(INDEX('Risk assessment'!$B$12:$B$100,MATCH(CONCATENATE('Feuil1 (2)'!$C2,"-",'Feuil1 (2)'!$B2,"-",'Feuil1 (2)'!BN$1),'Risk assessment'!$Z$12:$Z$100,FALSE),1)," ;"),""))</f>
        <v/>
      </c>
      <c r="BO2" s="9" t="str">
        <f>IF($G2=0,"",IFERROR(CONCATENATE(INDEX('Risk assessment'!$B$12:$B$100,MATCH(CONCATENATE('Feuil1 (2)'!$C2,"-",'Feuil1 (2)'!$B2,"-",'Feuil1 (2)'!BO$1),'Risk assessment'!$Z$12:$Z$100,FALSE),1)," ;"),""))</f>
        <v/>
      </c>
      <c r="BP2" s="9" t="str">
        <f>IF($G2=0,"",IFERROR(CONCATENATE(INDEX('Risk assessment'!$B$12:$B$100,MATCH(CONCATENATE('Feuil1 (2)'!$C2,"-",'Feuil1 (2)'!$B2,"-",'Feuil1 (2)'!BP$1),'Risk assessment'!$Z$12:$Z$100,FALSE),1)," ;"),""))</f>
        <v/>
      </c>
      <c r="BQ2" s="9" t="str">
        <f>IF($G2=0,"",IFERROR(CONCATENATE(INDEX('Risk assessment'!$B$12:$B$100,MATCH(CONCATENATE('Feuil1 (2)'!$C2,"-",'Feuil1 (2)'!$B2,"-",'Feuil1 (2)'!BQ$1),'Risk assessment'!$Z$12:$Z$100,FALSE),1)," ;"),""))</f>
        <v/>
      </c>
      <c r="BR2" s="9" t="str">
        <f>IF($G2=0,"",IFERROR(CONCATENATE(INDEX('Risk assessment'!$B$12:$B$100,MATCH(CONCATENATE('Feuil1 (2)'!$C2,"-",'Feuil1 (2)'!$B2,"-",'Feuil1 (2)'!BR$1),'Risk assessment'!$Z$12:$Z$100,FALSE),1)," ;"),""))</f>
        <v/>
      </c>
      <c r="BS2" s="9" t="str">
        <f>IF($G2=0,"",IFERROR(CONCATENATE(INDEX('Risk assessment'!$B$12:$B$100,MATCH(CONCATENATE('Feuil1 (2)'!$C2,"-",'Feuil1 (2)'!$B2,"-",'Feuil1 (2)'!BS$1),'Risk assessment'!$Z$12:$Z$100,FALSE),1)," ;"),""))</f>
        <v/>
      </c>
      <c r="BT2" s="9" t="str">
        <f>IF($G2=0,"",IFERROR(CONCATENATE(INDEX('Risk assessment'!$B$12:$B$100,MATCH(CONCATENATE('Feuil1 (2)'!$C2,"-",'Feuil1 (2)'!$B2,"-",'Feuil1 (2)'!BT$1),'Risk assessment'!$Z$12:$Z$100,FALSE),1)," ;"),""))</f>
        <v/>
      </c>
      <c r="BU2" s="9" t="str">
        <f>IF($G2=0,"",IFERROR(CONCATENATE(INDEX('Risk assessment'!$B$12:$B$100,MATCH(CONCATENATE('Feuil1 (2)'!$C2,"-",'Feuil1 (2)'!$B2,"-",'Feuil1 (2)'!BU$1),'Risk assessment'!$Z$12:$Z$100,FALSE),1)," ;"),""))</f>
        <v/>
      </c>
      <c r="BV2" s="9" t="str">
        <f>IF($G2=0,"",IFERROR(CONCATENATE(INDEX('Risk assessment'!$B$12:$B$100,MATCH(CONCATENATE('Feuil1 (2)'!$C2,"-",'Feuil1 (2)'!$B2,"-",'Feuil1 (2)'!BV$1),'Risk assessment'!$Z$12:$Z$100,FALSE),1)," ;"),""))</f>
        <v/>
      </c>
      <c r="BW2" s="9" t="str">
        <f>IF($G2=0,"",IFERROR(CONCATENATE(INDEX('Risk assessment'!$B$12:$B$100,MATCH(CONCATENATE('Feuil1 (2)'!$C2,"-",'Feuil1 (2)'!$B2,"-",'Feuil1 (2)'!BW$1),'Risk assessment'!$Z$12:$Z$100,FALSE),1)," ;"),""))</f>
        <v/>
      </c>
      <c r="BX2" s="9" t="str">
        <f>IF($G2=0,"",IFERROR(CONCATENATE(INDEX('Risk assessment'!$B$12:$B$100,MATCH(CONCATENATE('Feuil1 (2)'!$C2,"-",'Feuil1 (2)'!$B2,"-",'Feuil1 (2)'!BX$1),'Risk assessment'!$Z$12:$Z$100,FALSE),1)," ;"),""))</f>
        <v/>
      </c>
      <c r="BY2" s="9" t="str">
        <f>IF($G2=0,"",IFERROR(CONCATENATE(INDEX('Risk assessment'!$B$12:$B$100,MATCH(CONCATENATE('Feuil1 (2)'!$C2,"-",'Feuil1 (2)'!$B2,"-",'Feuil1 (2)'!BY$1),'Risk assessment'!$Z$12:$Z$100,FALSE),1)," ;"),""))</f>
        <v/>
      </c>
      <c r="BZ2" s="9" t="str">
        <f>IF($G2=0,"",IFERROR(CONCATENATE(INDEX('Risk assessment'!$B$12:$B$100,MATCH(CONCATENATE('Feuil1 (2)'!$C2,"-",'Feuil1 (2)'!$B2,"-",'Feuil1 (2)'!BZ$1),'Risk assessment'!$Z$12:$Z$100,FALSE),1)," ;"),""))</f>
        <v/>
      </c>
      <c r="CA2" s="9" t="str">
        <f>IF($G2=0,"",IFERROR(CONCATENATE(INDEX('Risk assessment'!$B$12:$B$100,MATCH(CONCATENATE('Feuil1 (2)'!$C2,"-",'Feuil1 (2)'!$B2,"-",'Feuil1 (2)'!CA$1),'Risk assessment'!$Z$12:$Z$100,FALSE),1)," ;"),""))</f>
        <v/>
      </c>
      <c r="CB2" s="9" t="str">
        <f>IF($G2=0,"",IFERROR(CONCATENATE(INDEX('Risk assessment'!$B$12:$B$100,MATCH(CONCATENATE('Feuil1 (2)'!$C2,"-",'Feuil1 (2)'!$B2,"-",'Feuil1 (2)'!CB$1),'Risk assessment'!$Z$12:$Z$100,FALSE),1)," ;"),""))</f>
        <v/>
      </c>
      <c r="CC2" s="9" t="str">
        <f>IF($G2=0,"",IFERROR(CONCATENATE(INDEX('Risk assessment'!$B$12:$B$100,MATCH(CONCATENATE('Feuil1 (2)'!$C2,"-",'Feuil1 (2)'!$B2,"-",'Feuil1 (2)'!CC$1),'Risk assessment'!$Z$12:$Z$100,FALSE),1)," ;"),""))</f>
        <v/>
      </c>
      <c r="CD2" s="9" t="str">
        <f>IF($G2=0,"",IFERROR(CONCATENATE(INDEX('Risk assessment'!$B$12:$B$100,MATCH(CONCATENATE('Feuil1 (2)'!$C2,"-",'Feuil1 (2)'!$B2,"-",'Feuil1 (2)'!CD$1),'Risk assessment'!$Z$12:$Z$100,FALSE),1)," ;"),""))</f>
        <v/>
      </c>
      <c r="CE2" s="9" t="str">
        <f>IF($G2=0,"",IFERROR(CONCATENATE(INDEX('Risk assessment'!$B$12:$B$100,MATCH(CONCATENATE('Feuil1 (2)'!$C2,"-",'Feuil1 (2)'!$B2,"-",'Feuil1 (2)'!CE$1),'Risk assessment'!$Z$12:$Z$100,FALSE),1)," ;"),""))</f>
        <v/>
      </c>
      <c r="CF2" s="9" t="str">
        <f>IF($G2=0,"",IFERROR(CONCATENATE(INDEX('Risk assessment'!$B$12:$B$100,MATCH(CONCATENATE('Feuil1 (2)'!$C2,"-",'Feuil1 (2)'!$B2,"-",'Feuil1 (2)'!CF$1),'Risk assessment'!$Z$12:$Z$100,FALSE),1)," ;"),""))</f>
        <v/>
      </c>
      <c r="CG2" s="9" t="str">
        <f>IF($G2=0,"",IFERROR(CONCATENATE(INDEX('Risk assessment'!$B$12:$B$100,MATCH(CONCATENATE('Feuil1 (2)'!$C2,"-",'Feuil1 (2)'!$B2,"-",'Feuil1 (2)'!CG$1),'Risk assessment'!$Z$12:$Z$100,FALSE),1)," ;"),""))</f>
        <v/>
      </c>
      <c r="CH2" s="9" t="str">
        <f>IF($G2=0,"",IFERROR(CONCATENATE(INDEX('Risk assessment'!$B$12:$B$100,MATCH(CONCATENATE('Feuil1 (2)'!$C2,"-",'Feuil1 (2)'!$B2,"-",'Feuil1 (2)'!CH$1),'Risk assessment'!$Z$12:$Z$100,FALSE),1)," ;"),""))</f>
        <v/>
      </c>
      <c r="CI2" s="9" t="str">
        <f>IF($G2=0,"",IFERROR(CONCATENATE(INDEX('Risk assessment'!$B$12:$B$100,MATCH(CONCATENATE('Feuil1 (2)'!$C2,"-",'Feuil1 (2)'!$B2,"-",'Feuil1 (2)'!CI$1),'Risk assessment'!$Z$12:$Z$100,FALSE),1)," ;"),""))</f>
        <v/>
      </c>
      <c r="CJ2" s="9" t="str">
        <f>IF($G2=0,"",IFERROR(CONCATENATE(INDEX('Risk assessment'!$B$12:$B$100,MATCH(CONCATENATE('Feuil1 (2)'!$C2,"-",'Feuil1 (2)'!$B2,"-",'Feuil1 (2)'!CJ$1),'Risk assessment'!$Z$12:$Z$100,FALSE),1)," ;"),""))</f>
        <v/>
      </c>
      <c r="CK2" s="9" t="str">
        <f>IF($G2=0,"",IFERROR(CONCATENATE(INDEX('Risk assessment'!$B$12:$B$100,MATCH(CONCATENATE('Feuil1 (2)'!$C2,"-",'Feuil1 (2)'!$B2,"-",'Feuil1 (2)'!CK$1),'Risk assessment'!$Z$12:$Z$100,FALSE),1)," ;"),""))</f>
        <v/>
      </c>
      <c r="CL2" s="9" t="str">
        <f>IF($G2=0,"",IFERROR(CONCATENATE(INDEX('Risk assessment'!$B$12:$B$100,MATCH(CONCATENATE('Feuil1 (2)'!$C2,"-",'Feuil1 (2)'!$B2,"-",'Feuil1 (2)'!CL$1),'Risk assessment'!$Z$12:$Z$100,FALSE),1)," ;"),""))</f>
        <v/>
      </c>
      <c r="CM2" s="9" t="str">
        <f>IF($G2=0,"",IFERROR(CONCATENATE(INDEX('Risk assessment'!$B$12:$B$100,MATCH(CONCATENATE('Feuil1 (2)'!$C2,"-",'Feuil1 (2)'!$B2,"-",'Feuil1 (2)'!CM$1),'Risk assessment'!$Z$12:$Z$100,FALSE),1)," ;"),""))</f>
        <v/>
      </c>
      <c r="CN2" s="9" t="str">
        <f>IF($G2=0,"",IFERROR(CONCATENATE(INDEX('Risk assessment'!$B$12:$B$100,MATCH(CONCATENATE('Feuil1 (2)'!$C2,"-",'Feuil1 (2)'!$B2,"-",'Feuil1 (2)'!CN$1),'Risk assessment'!$Z$12:$Z$100,FALSE),1)," ;"),""))</f>
        <v/>
      </c>
      <c r="CO2" s="9" t="str">
        <f>IF($G2=0,"",IFERROR(CONCATENATE(INDEX('Risk assessment'!$B$12:$B$100,MATCH(CONCATENATE('Feuil1 (2)'!$C2,"-",'Feuil1 (2)'!$B2,"-",'Feuil1 (2)'!CO$1),'Risk assessment'!$Z$12:$Z$100,FALSE),1)," ;"),""))</f>
        <v/>
      </c>
      <c r="CP2" s="9" t="str">
        <f>IF($G2=0,"",IFERROR(CONCATENATE(INDEX('Risk assessment'!$B$12:$B$100,MATCH(CONCATENATE('Feuil1 (2)'!$C2,"-",'Feuil1 (2)'!$B2,"-",'Feuil1 (2)'!CP$1),'Risk assessment'!$Z$12:$Z$100,FALSE),1)," ;"),""))</f>
        <v/>
      </c>
      <c r="CQ2" s="9" t="str">
        <f>IF($G2=0,"",IFERROR(CONCATENATE(INDEX('Risk assessment'!$B$12:$B$100,MATCH(CONCATENATE('Feuil1 (2)'!$C2,"-",'Feuil1 (2)'!$B2,"-",'Feuil1 (2)'!CQ$1),'Risk assessment'!$Z$12:$Z$100,FALSE),1)," ;"),""))</f>
        <v/>
      </c>
      <c r="CR2" s="9" t="str">
        <f>IF($G2=0,"",IFERROR(CONCATENATE(INDEX('Risk assessment'!$B$12:$B$100,MATCH(CONCATENATE('Feuil1 (2)'!$C2,"-",'Feuil1 (2)'!$B2,"-",'Feuil1 (2)'!CR$1),'Risk assessment'!$Z$12:$Z$100,FALSE),1)," ;"),""))</f>
        <v/>
      </c>
      <c r="CS2" s="9" t="str">
        <f>IF($G2=0,"",IFERROR(CONCATENATE(INDEX('Risk assessment'!$B$12:$B$100,MATCH(CONCATENATE('Feuil1 (2)'!$C2,"-",'Feuil1 (2)'!$B2,"-",'Feuil1 (2)'!CS$1),'Risk assessment'!$Z$12:$Z$100,FALSE),1)," ;"),""))</f>
        <v/>
      </c>
      <c r="CT2" s="9" t="str">
        <f>IF($G2=0,"",IFERROR(CONCATENATE(INDEX('Risk assessment'!$B$12:$B$100,MATCH(CONCATENATE('Feuil1 (2)'!$C2,"-",'Feuil1 (2)'!$B2,"-",'Feuil1 (2)'!CT$1),'Risk assessment'!$Z$12:$Z$100,FALSE),1)," ;"),""))</f>
        <v/>
      </c>
      <c r="CU2" s="9" t="str">
        <f>IF($G2=0,"",IFERROR(CONCATENATE(INDEX('Risk assessment'!$B$12:$B$100,MATCH(CONCATENATE('Feuil1 (2)'!$C2,"-",'Feuil1 (2)'!$B2,"-",'Feuil1 (2)'!CU$1),'Risk assessment'!$Z$12:$Z$100,FALSE),1)," ;"),""))</f>
        <v/>
      </c>
      <c r="CV2" s="9" t="str">
        <f>IF($G2=0,"",IFERROR(CONCATENATE(INDEX('Risk assessment'!$B$12:$B$100,MATCH(CONCATENATE('Feuil1 (2)'!$C2,"-",'Feuil1 (2)'!$B2,"-",'Feuil1 (2)'!CV$1),'Risk assessment'!$Z$12:$Z$100,FALSE),1)," ;"),""))</f>
        <v/>
      </c>
      <c r="CW2" s="9" t="str">
        <f>IF($G2=0,"",IFERROR(CONCATENATE(INDEX('Risk assessment'!$B$12:$B$100,MATCH(CONCATENATE('Feuil1 (2)'!$C2,"-",'Feuil1 (2)'!$B2,"-",'Feuil1 (2)'!CW$1),'Risk assessment'!$Z$12:$Z$100,FALSE),1)," ;"),""))</f>
        <v/>
      </c>
      <c r="CX2" s="9" t="str">
        <f>IF($G2=0,"",IFERROR(CONCATENATE(INDEX('Risk assessment'!$B$12:$B$100,MATCH(CONCATENATE('Feuil1 (2)'!$C2,"-",'Feuil1 (2)'!$B2,"-",'Feuil1 (2)'!CX$1),'Risk assessment'!$Z$12:$Z$100,FALSE),1)," ;"),""))</f>
        <v/>
      </c>
      <c r="CY2" s="9" t="str">
        <f>IF($G2=0,"",IFERROR(CONCATENATE(INDEX('Risk assessment'!$B$12:$B$100,MATCH(CONCATENATE('Feuil1 (2)'!$C2,"-",'Feuil1 (2)'!$B2,"-",'Feuil1 (2)'!CY$1),'Risk assessment'!$Z$12:$Z$100,FALSE),1)," ;"),""))</f>
        <v/>
      </c>
      <c r="CZ2" s="9" t="str">
        <f>IF($G2=0,"",IFERROR(CONCATENATE(INDEX('Risk assessment'!$B$12:$B$100,MATCH(CONCATENATE('Feuil1 (2)'!$C2,"-",'Feuil1 (2)'!$B2,"-",'Feuil1 (2)'!CZ$1),'Risk assessment'!$Z$12:$Z$100,FALSE),1)," ;"),""))</f>
        <v/>
      </c>
      <c r="DA2" s="9" t="str">
        <f>IF($G2=0,"",IFERROR(CONCATENATE(INDEX('Risk assessment'!$B$12:$B$100,MATCH(CONCATENATE('Feuil1 (2)'!$C2,"-",'Feuil1 (2)'!$B2,"-",'Feuil1 (2)'!DA$1),'Risk assessment'!$Z$12:$Z$100,FALSE),1)," ;"),""))</f>
        <v/>
      </c>
      <c r="DB2" s="9" t="str">
        <f>IF($G2=0,"",IFERROR(CONCATENATE(INDEX('Risk assessment'!$B$12:$B$100,MATCH(CONCATENATE('Feuil1 (2)'!$C2,"-",'Feuil1 (2)'!$B2,"-",'Feuil1 (2)'!DB$1),'Risk assessment'!$Z$12:$Z$100,FALSE),1)," ;"),""))</f>
        <v/>
      </c>
      <c r="DC2" s="9" t="str">
        <f>IF($G2=0,"",IFERROR(CONCATENATE(INDEX('Risk assessment'!$B$12:$B$100,MATCH(CONCATENATE('Feuil1 (2)'!$C2,"-",'Feuil1 (2)'!$B2,"-",'Feuil1 (2)'!DC$1),'Risk assessment'!$Z$12:$Z$100,FALSE),1)," ;"),""))</f>
        <v/>
      </c>
      <c r="DD2" s="9" t="str">
        <f>IF($G2=0,"",IFERROR(INDEX('Risk assessment'!$B$12:$B$100,MATCH(CONCATENATE('Feuil1 (2)'!$C2,'Feuil1 (2)'!$B2,'Feuil1 (2)'!DD$1),'Risk assessment'!$R$12:$R$100,FALSE),1),""))</f>
        <v/>
      </c>
      <c r="DE2" s="9" t="str">
        <f>IF($G2=0,"",IFERROR(INDEX('Risk assessment'!$B$12:$B$100,MATCH(CONCATENATE('Feuil1 (2)'!$C2,'Feuil1 (2)'!$B2,'Feuil1 (2)'!DE$1),'Risk assessment'!$R$12:$R$100,FALSE),1),""))</f>
        <v/>
      </c>
      <c r="DF2" s="9" t="str">
        <f>IF($G2=0,"",IFERROR(INDEX('Risk assessment'!$B$12:$B$100,MATCH(CONCATENATE('Feuil1 (2)'!$C2,'Feuil1 (2)'!$B2,'Feuil1 (2)'!DF$1),'Risk assessment'!$R$12:$R$100,FALSE),1),""))</f>
        <v/>
      </c>
      <c r="DG2" s="9" t="str">
        <f>IF($G2=0,"",IFERROR(INDEX('Risk assessment'!$B$12:$B$100,MATCH(CONCATENATE('Feuil1 (2)'!$C2,'Feuil1 (2)'!$B2,'Feuil1 (2)'!DG$1),'Risk assessment'!$R$12:$R$100,FALSE),1),""))</f>
        <v/>
      </c>
      <c r="DH2" s="9" t="str">
        <f>IF($G2=0,"",IFERROR(INDEX('Risk assessment'!$B$12:$B$100,MATCH(CONCATENATE('Feuil1 (2)'!$C2,'Feuil1 (2)'!$B2,'Feuil1 (2)'!DH$1),'Risk assessment'!$R$12:$R$100,FALSE),1),""))</f>
        <v/>
      </c>
      <c r="DI2" s="9" t="str">
        <f>IF($G2=0,"",IFERROR(INDEX('Risk assessment'!$B$12:$B$100,MATCH(CONCATENATE('Feuil1 (2)'!$C2,'Feuil1 (2)'!$B2,'Feuil1 (2)'!DI$1),'Risk assessment'!$R$12:$R$100,FALSE),1),""))</f>
        <v/>
      </c>
      <c r="DJ2" s="9" t="str">
        <f>IF($G2=0,"",IFERROR(INDEX('Risk assessment'!$B$12:$B$100,MATCH(CONCATENATE('Feuil1 (2)'!$C2,'Feuil1 (2)'!$B2,'Feuil1 (2)'!DJ$1),'Risk assessment'!$R$12:$R$100,FALSE),1),""))</f>
        <v/>
      </c>
      <c r="DK2" s="9" t="str">
        <f>IF($G2=0,"",IFERROR(INDEX('Risk assessment'!$B$12:$B$100,MATCH(CONCATENATE('Feuil1 (2)'!$C2,'Feuil1 (2)'!$B2,'Feuil1 (2)'!DK$1),'Risk assessment'!$R$12:$R$100,FALSE),1),""))</f>
        <v/>
      </c>
    </row>
    <row r="3" spans="2:115" x14ac:dyDescent="0.25">
      <c r="B3" s="9">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assessment'!J$12:J$100,'Feuil1 (2)'!C3,'Risk assessment'!K$12:K$100,B3)</f>
        <v>0</v>
      </c>
      <c r="H3" s="9" t="str">
        <f>IF($G3=0,"",IFERROR(CONCATENATE(INDEX('Risk assessment'!$B$12:$B$100,MATCH(CONCATENATE('Feuil1 (2)'!$C3,"-",'Feuil1 (2)'!$B3,"-",'Feuil1 (2)'!H$1),'Risk assessment'!$Z$12:$Z$100,FALSE),1)," ;"),""))</f>
        <v/>
      </c>
      <c r="I3" s="9" t="str">
        <f>IF($G3=0,"",IFERROR(CONCATENATE(INDEX('Risk assessment'!$B$12:$B$100,MATCH(CONCATENATE('Feuil1 (2)'!$C3,"-",'Feuil1 (2)'!$B3,"-",'Feuil1 (2)'!I$1),'Risk assessment'!$Z$12:$Z$100,FALSE),1)," ;"),""))</f>
        <v/>
      </c>
      <c r="J3" s="9" t="str">
        <f>IF($G3=0,"",IFERROR(CONCATENATE(INDEX('Risk assessment'!$B$12:$B$100,MATCH(CONCATENATE('Feuil1 (2)'!$C3,"-",'Feuil1 (2)'!$B3,"-",'Feuil1 (2)'!J$1),'Risk assessment'!$Z$12:$Z$100,FALSE),1)," ;"),""))</f>
        <v/>
      </c>
      <c r="K3" s="9" t="str">
        <f>IF($G3=0,"",IFERROR(CONCATENATE(INDEX('Risk assessment'!$B$12:$B$100,MATCH(CONCATENATE('Feuil1 (2)'!$C3,"-",'Feuil1 (2)'!$B3,"-",'Feuil1 (2)'!K$1),'Risk assessment'!$Z$12:$Z$100,FALSE),1)," ;"),""))</f>
        <v/>
      </c>
      <c r="L3" s="9" t="str">
        <f>IF($G3=0,"",IFERROR(CONCATENATE(INDEX('Risk assessment'!$B$12:$B$100,MATCH(CONCATENATE('Feuil1 (2)'!$C3,"-",'Feuil1 (2)'!$B3,"-",'Feuil1 (2)'!L$1),'Risk assessment'!$Z$12:$Z$100,FALSE),1)," ;"),""))</f>
        <v/>
      </c>
      <c r="M3" s="9" t="str">
        <f>IF($G3=0,"",IFERROR(CONCATENATE(INDEX('Risk assessment'!$B$12:$B$100,MATCH(CONCATENATE('Feuil1 (2)'!$C3,"-",'Feuil1 (2)'!$B3,"-",'Feuil1 (2)'!M$1),'Risk assessment'!$Z$12:$Z$100,FALSE),1)," ;"),""))</f>
        <v/>
      </c>
      <c r="N3" s="9" t="str">
        <f>IF($G3=0,"",IFERROR(CONCATENATE(INDEX('Risk assessment'!$B$12:$B$100,MATCH(CONCATENATE('Feuil1 (2)'!$C3,"-",'Feuil1 (2)'!$B3,"-",'Feuil1 (2)'!N$1),'Risk assessment'!$Z$12:$Z$100,FALSE),1)," ;"),""))</f>
        <v/>
      </c>
      <c r="O3" s="9" t="str">
        <f>IF($G3=0,"",IFERROR(CONCATENATE(INDEX('Risk assessment'!$B$12:$B$100,MATCH(CONCATENATE('Feuil1 (2)'!$C3,"-",'Feuil1 (2)'!$B3,"-",'Feuil1 (2)'!O$1),'Risk assessment'!$Z$12:$Z$100,FALSE),1)," ;"),""))</f>
        <v/>
      </c>
      <c r="P3" s="9" t="str">
        <f>IF($G3=0,"",IFERROR(CONCATENATE(INDEX('Risk assessment'!$B$12:$B$100,MATCH(CONCATENATE('Feuil1 (2)'!$C3,"-",'Feuil1 (2)'!$B3,"-",'Feuil1 (2)'!P$1),'Risk assessment'!$Z$12:$Z$100,FALSE),1)," ;"),""))</f>
        <v/>
      </c>
      <c r="Q3" s="9" t="str">
        <f>IF($G3=0,"",IFERROR(CONCATENATE(INDEX('Risk assessment'!$B$12:$B$100,MATCH(CONCATENATE('Feuil1 (2)'!$C3,"-",'Feuil1 (2)'!$B3,"-",'Feuil1 (2)'!Q$1),'Risk assessment'!$Z$12:$Z$100,FALSE),1)," ;"),""))</f>
        <v/>
      </c>
      <c r="R3" s="9" t="str">
        <f>IF($G3=0,"",IFERROR(CONCATENATE(INDEX('Risk assessment'!$B$12:$B$100,MATCH(CONCATENATE('Feuil1 (2)'!$C3,"-",'Feuil1 (2)'!$B3,"-",'Feuil1 (2)'!R$1),'Risk assessment'!$Z$12:$Z$100,FALSE),1)," ;"),""))</f>
        <v/>
      </c>
      <c r="S3" s="9" t="str">
        <f>IF($G3=0,"",IFERROR(CONCATENATE(INDEX('Risk assessment'!$B$12:$B$100,MATCH(CONCATENATE('Feuil1 (2)'!$C3,"-",'Feuil1 (2)'!$B3,"-",'Feuil1 (2)'!S$1),'Risk assessment'!$Z$12:$Z$100,FALSE),1)," ;"),""))</f>
        <v/>
      </c>
      <c r="T3" s="9" t="str">
        <f>IF($G3=0,"",IFERROR(CONCATENATE(INDEX('Risk assessment'!$B$12:$B$100,MATCH(CONCATENATE('Feuil1 (2)'!$C3,"-",'Feuil1 (2)'!$B3,"-",'Feuil1 (2)'!T$1),'Risk assessment'!$Z$12:$Z$100,FALSE),1)," ;"),""))</f>
        <v/>
      </c>
      <c r="U3" s="9" t="str">
        <f>IF($G3=0,"",IFERROR(CONCATENATE(INDEX('Risk assessment'!$B$12:$B$100,MATCH(CONCATENATE('Feuil1 (2)'!$C3,"-",'Feuil1 (2)'!$B3,"-",'Feuil1 (2)'!U$1),'Risk assessment'!$Z$12:$Z$100,FALSE),1)," ;"),""))</f>
        <v/>
      </c>
      <c r="V3" s="9" t="str">
        <f>IF($G3=0,"",IFERROR(CONCATENATE(INDEX('Risk assessment'!$B$12:$B$100,MATCH(CONCATENATE('Feuil1 (2)'!$C3,"-",'Feuil1 (2)'!$B3,"-",'Feuil1 (2)'!V$1),'Risk assessment'!$Z$12:$Z$100,FALSE),1)," ;"),""))</f>
        <v/>
      </c>
      <c r="W3" s="9" t="str">
        <f>IF($G3=0,"",IFERROR(CONCATENATE(INDEX('Risk assessment'!$B$12:$B$100,MATCH(CONCATENATE('Feuil1 (2)'!$C3,"-",'Feuil1 (2)'!$B3,"-",'Feuil1 (2)'!W$1),'Risk assessment'!$Z$12:$Z$100,FALSE),1)," ;"),""))</f>
        <v/>
      </c>
      <c r="X3" s="9" t="str">
        <f>IF($G3=0,"",IFERROR(CONCATENATE(INDEX('Risk assessment'!$B$12:$B$100,MATCH(CONCATENATE('Feuil1 (2)'!$C3,"-",'Feuil1 (2)'!$B3,"-",'Feuil1 (2)'!X$1),'Risk assessment'!$Z$12:$Z$100,FALSE),1)," ;"),""))</f>
        <v/>
      </c>
      <c r="Y3" s="9" t="str">
        <f>IF($G3=0,"",IFERROR(CONCATENATE(INDEX('Risk assessment'!$B$12:$B$100,MATCH(CONCATENATE('Feuil1 (2)'!$C3,"-",'Feuil1 (2)'!$B3,"-",'Feuil1 (2)'!Y$1),'Risk assessment'!$Z$12:$Z$100,FALSE),1)," ;"),""))</f>
        <v/>
      </c>
      <c r="Z3" s="9" t="str">
        <f>IF($G3=0,"",IFERROR(CONCATENATE(INDEX('Risk assessment'!$B$12:$B$100,MATCH(CONCATENATE('Feuil1 (2)'!$C3,"-",'Feuil1 (2)'!$B3,"-",'Feuil1 (2)'!Z$1),'Risk assessment'!$Z$12:$Z$100,FALSE),1)," ;"),""))</f>
        <v/>
      </c>
      <c r="AA3" s="9" t="str">
        <f>IF($G3=0,"",IFERROR(CONCATENATE(INDEX('Risk assessment'!$B$12:$B$100,MATCH(CONCATENATE('Feuil1 (2)'!$C3,"-",'Feuil1 (2)'!$B3,"-",'Feuil1 (2)'!AA$1),'Risk assessment'!$Z$12:$Z$100,FALSE),1)," ;"),""))</f>
        <v/>
      </c>
      <c r="AB3" s="9" t="str">
        <f>IF($G3=0,"",IFERROR(CONCATENATE(INDEX('Risk assessment'!$B$12:$B$100,MATCH(CONCATENATE('Feuil1 (2)'!$C3,"-",'Feuil1 (2)'!$B3,"-",'Feuil1 (2)'!AB$1),'Risk assessment'!$Z$12:$Z$100,FALSE),1)," ;"),""))</f>
        <v/>
      </c>
      <c r="AC3" s="9" t="str">
        <f>IF($G3=0,"",IFERROR(CONCATENATE(INDEX('Risk assessment'!$B$12:$B$100,MATCH(CONCATENATE('Feuil1 (2)'!$C3,"-",'Feuil1 (2)'!$B3,"-",'Feuil1 (2)'!AC$1),'Risk assessment'!$Z$12:$Z$100,FALSE),1)," ;"),""))</f>
        <v/>
      </c>
      <c r="AD3" s="9" t="str">
        <f>IF($G3=0,"",IFERROR(CONCATENATE(INDEX('Risk assessment'!$B$12:$B$100,MATCH(CONCATENATE('Feuil1 (2)'!$C3,"-",'Feuil1 (2)'!$B3,"-",'Feuil1 (2)'!AD$1),'Risk assessment'!$Z$12:$Z$100,FALSE),1)," ;"),""))</f>
        <v/>
      </c>
      <c r="AE3" s="9" t="str">
        <f>IF($G3=0,"",IFERROR(CONCATENATE(INDEX('Risk assessment'!$B$12:$B$100,MATCH(CONCATENATE('Feuil1 (2)'!$C3,"-",'Feuil1 (2)'!$B3,"-",'Feuil1 (2)'!AE$1),'Risk assessment'!$Z$12:$Z$100,FALSE),1)," ;"),""))</f>
        <v/>
      </c>
      <c r="AF3" s="9" t="str">
        <f>IF($G3=0,"",IFERROR(CONCATENATE(INDEX('Risk assessment'!$B$12:$B$100,MATCH(CONCATENATE('Feuil1 (2)'!$C3,"-",'Feuil1 (2)'!$B3,"-",'Feuil1 (2)'!AF$1),'Risk assessment'!$Z$12:$Z$100,FALSE),1)," ;"),""))</f>
        <v/>
      </c>
      <c r="AG3" s="9" t="str">
        <f>IF($G3=0,"",IFERROR(CONCATENATE(INDEX('Risk assessment'!$B$12:$B$100,MATCH(CONCATENATE('Feuil1 (2)'!$C3,"-",'Feuil1 (2)'!$B3,"-",'Feuil1 (2)'!AG$1),'Risk assessment'!$Z$12:$Z$100,FALSE),1)," ;"),""))</f>
        <v/>
      </c>
      <c r="AH3" s="9" t="str">
        <f>IF($G3=0,"",IFERROR(CONCATENATE(INDEX('Risk assessment'!$B$12:$B$100,MATCH(CONCATENATE('Feuil1 (2)'!$C3,"-",'Feuil1 (2)'!$B3,"-",'Feuil1 (2)'!AH$1),'Risk assessment'!$Z$12:$Z$100,FALSE),1)," ;"),""))</f>
        <v/>
      </c>
      <c r="AI3" s="9" t="str">
        <f>IF($G3=0,"",IFERROR(CONCATENATE(INDEX('Risk assessment'!$B$12:$B$100,MATCH(CONCATENATE('Feuil1 (2)'!$C3,"-",'Feuil1 (2)'!$B3,"-",'Feuil1 (2)'!AI$1),'Risk assessment'!$Z$12:$Z$100,FALSE),1)," ;"),""))</f>
        <v/>
      </c>
      <c r="AJ3" s="9" t="str">
        <f>IF($G3=0,"",IFERROR(CONCATENATE(INDEX('Risk assessment'!$B$12:$B$100,MATCH(CONCATENATE('Feuil1 (2)'!$C3,"-",'Feuil1 (2)'!$B3,"-",'Feuil1 (2)'!AJ$1),'Risk assessment'!$Z$12:$Z$100,FALSE),1)," ;"),""))</f>
        <v/>
      </c>
      <c r="AK3" s="9" t="str">
        <f>IF($G3=0,"",IFERROR(CONCATENATE(INDEX('Risk assessment'!$B$12:$B$100,MATCH(CONCATENATE('Feuil1 (2)'!$C3,"-",'Feuil1 (2)'!$B3,"-",'Feuil1 (2)'!AK$1),'Risk assessment'!$Z$12:$Z$100,FALSE),1)," ;"),""))</f>
        <v/>
      </c>
      <c r="AL3" s="9" t="str">
        <f>IF($G3=0,"",IFERROR(CONCATENATE(INDEX('Risk assessment'!$B$12:$B$100,MATCH(CONCATENATE('Feuil1 (2)'!$C3,"-",'Feuil1 (2)'!$B3,"-",'Feuil1 (2)'!AL$1),'Risk assessment'!$Z$12:$Z$100,FALSE),1)," ;"),""))</f>
        <v/>
      </c>
      <c r="AM3" s="9" t="str">
        <f>IF($G3=0,"",IFERROR(CONCATENATE(INDEX('Risk assessment'!$B$12:$B$100,MATCH(CONCATENATE('Feuil1 (2)'!$C3,"-",'Feuil1 (2)'!$B3,"-",'Feuil1 (2)'!AM$1),'Risk assessment'!$Z$12:$Z$100,FALSE),1)," ;"),""))</f>
        <v/>
      </c>
      <c r="AN3" s="9" t="str">
        <f>IF($G3=0,"",IFERROR(CONCATENATE(INDEX('Risk assessment'!$B$12:$B$100,MATCH(CONCATENATE('Feuil1 (2)'!$C3,"-",'Feuil1 (2)'!$B3,"-",'Feuil1 (2)'!AN$1),'Risk assessment'!$Z$12:$Z$100,FALSE),1)," ;"),""))</f>
        <v/>
      </c>
      <c r="AO3" s="9" t="str">
        <f>IF($G3=0,"",IFERROR(CONCATENATE(INDEX('Risk assessment'!$B$12:$B$100,MATCH(CONCATENATE('Feuil1 (2)'!$C3,"-",'Feuil1 (2)'!$B3,"-",'Feuil1 (2)'!AO$1),'Risk assessment'!$Z$12:$Z$100,FALSE),1)," ;"),""))</f>
        <v/>
      </c>
      <c r="AP3" s="9" t="str">
        <f>IF($G3=0,"",IFERROR(CONCATENATE(INDEX('Risk assessment'!$B$12:$B$100,MATCH(CONCATENATE('Feuil1 (2)'!$C3,"-",'Feuil1 (2)'!$B3,"-",'Feuil1 (2)'!AP$1),'Risk assessment'!$Z$12:$Z$100,FALSE),1)," ;"),""))</f>
        <v/>
      </c>
      <c r="AQ3" s="9" t="str">
        <f>IF($G3=0,"",IFERROR(CONCATENATE(INDEX('Risk assessment'!$B$12:$B$100,MATCH(CONCATENATE('Feuil1 (2)'!$C3,"-",'Feuil1 (2)'!$B3,"-",'Feuil1 (2)'!AQ$1),'Risk assessment'!$Z$12:$Z$100,FALSE),1)," ;"),""))</f>
        <v/>
      </c>
      <c r="AR3" s="9" t="str">
        <f>IF($G3=0,"",IFERROR(CONCATENATE(INDEX('Risk assessment'!$B$12:$B$100,MATCH(CONCATENATE('Feuil1 (2)'!$C3,"-",'Feuil1 (2)'!$B3,"-",'Feuil1 (2)'!AR$1),'Risk assessment'!$Z$12:$Z$100,FALSE),1)," ;"),""))</f>
        <v/>
      </c>
      <c r="AS3" s="9" t="str">
        <f>IF($G3=0,"",IFERROR(CONCATENATE(INDEX('Risk assessment'!$B$12:$B$100,MATCH(CONCATENATE('Feuil1 (2)'!$C3,"-",'Feuil1 (2)'!$B3,"-",'Feuil1 (2)'!AS$1),'Risk assessment'!$Z$12:$Z$100,FALSE),1)," ;"),""))</f>
        <v/>
      </c>
      <c r="AT3" s="9" t="str">
        <f>IF($G3=0,"",IFERROR(CONCATENATE(INDEX('Risk assessment'!$B$12:$B$100,MATCH(CONCATENATE('Feuil1 (2)'!$C3,"-",'Feuil1 (2)'!$B3,"-",'Feuil1 (2)'!AT$1),'Risk assessment'!$Z$12:$Z$100,FALSE),1)," ;"),""))</f>
        <v/>
      </c>
      <c r="AU3" s="9" t="str">
        <f>IF($G3=0,"",IFERROR(CONCATENATE(INDEX('Risk assessment'!$B$12:$B$100,MATCH(CONCATENATE('Feuil1 (2)'!$C3,"-",'Feuil1 (2)'!$B3,"-",'Feuil1 (2)'!AU$1),'Risk assessment'!$Z$12:$Z$100,FALSE),1)," ;"),""))</f>
        <v/>
      </c>
      <c r="AV3" s="9" t="str">
        <f>IF($G3=0,"",IFERROR(CONCATENATE(INDEX('Risk assessment'!$B$12:$B$100,MATCH(CONCATENATE('Feuil1 (2)'!$C3,"-",'Feuil1 (2)'!$B3,"-",'Feuil1 (2)'!AV$1),'Risk assessment'!$Z$12:$Z$100,FALSE),1)," ;"),""))</f>
        <v/>
      </c>
      <c r="AW3" s="9" t="str">
        <f>IF($G3=0,"",IFERROR(CONCATENATE(INDEX('Risk assessment'!$B$12:$B$100,MATCH(CONCATENATE('Feuil1 (2)'!$C3,"-",'Feuil1 (2)'!$B3,"-",'Feuil1 (2)'!AW$1),'Risk assessment'!$Z$12:$Z$100,FALSE),1)," ;"),""))</f>
        <v/>
      </c>
      <c r="AX3" s="9" t="str">
        <f>IF($G3=0,"",IFERROR(CONCATENATE(INDEX('Risk assessment'!$B$12:$B$100,MATCH(CONCATENATE('Feuil1 (2)'!$C3,"-",'Feuil1 (2)'!$B3,"-",'Feuil1 (2)'!AX$1),'Risk assessment'!$Z$12:$Z$100,FALSE),1)," ;"),""))</f>
        <v/>
      </c>
      <c r="AY3" s="9" t="str">
        <f>IF($G3=0,"",IFERROR(CONCATENATE(INDEX('Risk assessment'!$B$12:$B$100,MATCH(CONCATENATE('Feuil1 (2)'!$C3,"-",'Feuil1 (2)'!$B3,"-",'Feuil1 (2)'!AY$1),'Risk assessment'!$Z$12:$Z$100,FALSE),1)," ;"),""))</f>
        <v/>
      </c>
      <c r="AZ3" s="9" t="str">
        <f>IF($G3=0,"",IFERROR(CONCATENATE(INDEX('Risk assessment'!$B$12:$B$100,MATCH(CONCATENATE('Feuil1 (2)'!$C3,"-",'Feuil1 (2)'!$B3,"-",'Feuil1 (2)'!AZ$1),'Risk assessment'!$Z$12:$Z$100,FALSE),1)," ;"),""))</f>
        <v/>
      </c>
      <c r="BA3" s="9" t="str">
        <f>IF($G3=0,"",IFERROR(CONCATENATE(INDEX('Risk assessment'!$B$12:$B$100,MATCH(CONCATENATE('Feuil1 (2)'!$C3,"-",'Feuil1 (2)'!$B3,"-",'Feuil1 (2)'!BA$1),'Risk assessment'!$Z$12:$Z$100,FALSE),1)," ;"),""))</f>
        <v/>
      </c>
      <c r="BB3" s="9" t="str">
        <f>IF($G3=0,"",IFERROR(CONCATENATE(INDEX('Risk assessment'!$B$12:$B$100,MATCH(CONCATENATE('Feuil1 (2)'!$C3,"-",'Feuil1 (2)'!$B3,"-",'Feuil1 (2)'!BB$1),'Risk assessment'!$Z$12:$Z$100,FALSE),1)," ;"),""))</f>
        <v/>
      </c>
      <c r="BC3" s="9" t="str">
        <f>IF($G3=0,"",IFERROR(CONCATENATE(INDEX('Risk assessment'!$B$12:$B$100,MATCH(CONCATENATE('Feuil1 (2)'!$C3,"-",'Feuil1 (2)'!$B3,"-",'Feuil1 (2)'!BC$1),'Risk assessment'!$Z$12:$Z$100,FALSE),1)," ;"),""))</f>
        <v/>
      </c>
      <c r="BD3" s="9" t="str">
        <f>IF($G3=0,"",IFERROR(CONCATENATE(INDEX('Risk assessment'!$B$12:$B$100,MATCH(CONCATENATE('Feuil1 (2)'!$C3,"-",'Feuil1 (2)'!$B3,"-",'Feuil1 (2)'!BD$1),'Risk assessment'!$Z$12:$Z$100,FALSE),1)," ;"),""))</f>
        <v/>
      </c>
      <c r="BE3" s="9" t="str">
        <f>IF($G3=0,"",IFERROR(CONCATENATE(INDEX('Risk assessment'!$B$12:$B$100,MATCH(CONCATENATE('Feuil1 (2)'!$C3,"-",'Feuil1 (2)'!$B3,"-",'Feuil1 (2)'!BE$1),'Risk assessment'!$Z$12:$Z$100,FALSE),1)," ;"),""))</f>
        <v/>
      </c>
      <c r="BF3" s="9" t="str">
        <f>IF($G3=0,"",IFERROR(CONCATENATE(INDEX('Risk assessment'!$B$12:$B$100,MATCH(CONCATENATE('Feuil1 (2)'!$C3,"-",'Feuil1 (2)'!$B3,"-",'Feuil1 (2)'!BF$1),'Risk assessment'!$Z$12:$Z$100,FALSE),1)," ;"),""))</f>
        <v/>
      </c>
      <c r="BG3" s="9" t="str">
        <f>IF($G3=0,"",IFERROR(CONCATENATE(INDEX('Risk assessment'!$B$12:$B$100,MATCH(CONCATENATE('Feuil1 (2)'!$C3,"-",'Feuil1 (2)'!$B3,"-",'Feuil1 (2)'!BG$1),'Risk assessment'!$Z$12:$Z$100,FALSE),1)," ;"),""))</f>
        <v/>
      </c>
      <c r="BH3" s="9" t="str">
        <f>IF($G3=0,"",IFERROR(CONCATENATE(INDEX('Risk assessment'!$B$12:$B$100,MATCH(CONCATENATE('Feuil1 (2)'!$C3,"-",'Feuil1 (2)'!$B3,"-",'Feuil1 (2)'!BH$1),'Risk assessment'!$Z$12:$Z$100,FALSE),1)," ;"),""))</f>
        <v/>
      </c>
      <c r="BI3" s="9" t="str">
        <f>IF($G3=0,"",IFERROR(CONCATENATE(INDEX('Risk assessment'!$B$12:$B$100,MATCH(CONCATENATE('Feuil1 (2)'!$C3,"-",'Feuil1 (2)'!$B3,"-",'Feuil1 (2)'!BI$1),'Risk assessment'!$Z$12:$Z$100,FALSE),1)," ;"),""))</f>
        <v/>
      </c>
      <c r="BJ3" s="9" t="str">
        <f>IF($G3=0,"",IFERROR(CONCATENATE(INDEX('Risk assessment'!$B$12:$B$100,MATCH(CONCATENATE('Feuil1 (2)'!$C3,"-",'Feuil1 (2)'!$B3,"-",'Feuil1 (2)'!BJ$1),'Risk assessment'!$Z$12:$Z$100,FALSE),1)," ;"),""))</f>
        <v/>
      </c>
      <c r="BK3" s="9" t="str">
        <f>IF($G3=0,"",IFERROR(CONCATENATE(INDEX('Risk assessment'!$B$12:$B$100,MATCH(CONCATENATE('Feuil1 (2)'!$C3,"-",'Feuil1 (2)'!$B3,"-",'Feuil1 (2)'!BK$1),'Risk assessment'!$Z$12:$Z$100,FALSE),1)," ;"),""))</f>
        <v/>
      </c>
      <c r="BL3" s="9" t="str">
        <f>IF($G3=0,"",IFERROR(CONCATENATE(INDEX('Risk assessment'!$B$12:$B$100,MATCH(CONCATENATE('Feuil1 (2)'!$C3,"-",'Feuil1 (2)'!$B3,"-",'Feuil1 (2)'!BL$1),'Risk assessment'!$Z$12:$Z$100,FALSE),1)," ;"),""))</f>
        <v/>
      </c>
      <c r="BM3" s="9" t="str">
        <f>IF($G3=0,"",IFERROR(CONCATENATE(INDEX('Risk assessment'!$B$12:$B$100,MATCH(CONCATENATE('Feuil1 (2)'!$C3,"-",'Feuil1 (2)'!$B3,"-",'Feuil1 (2)'!BM$1),'Risk assessment'!$Z$12:$Z$100,FALSE),1)," ;"),""))</f>
        <v/>
      </c>
      <c r="BN3" s="9" t="str">
        <f>IF($G3=0,"",IFERROR(CONCATENATE(INDEX('Risk assessment'!$B$12:$B$100,MATCH(CONCATENATE('Feuil1 (2)'!$C3,"-",'Feuil1 (2)'!$B3,"-",'Feuil1 (2)'!BN$1),'Risk assessment'!$Z$12:$Z$100,FALSE),1)," ;"),""))</f>
        <v/>
      </c>
      <c r="BO3" s="9" t="str">
        <f>IF($G3=0,"",IFERROR(CONCATENATE(INDEX('Risk assessment'!$B$12:$B$100,MATCH(CONCATENATE('Feuil1 (2)'!$C3,"-",'Feuil1 (2)'!$B3,"-",'Feuil1 (2)'!BO$1),'Risk assessment'!$Z$12:$Z$100,FALSE),1)," ;"),""))</f>
        <v/>
      </c>
      <c r="BP3" s="9" t="str">
        <f>IF($G3=0,"",IFERROR(CONCATENATE(INDEX('Risk assessment'!$B$12:$B$100,MATCH(CONCATENATE('Feuil1 (2)'!$C3,"-",'Feuil1 (2)'!$B3,"-",'Feuil1 (2)'!BP$1),'Risk assessment'!$Z$12:$Z$100,FALSE),1)," ;"),""))</f>
        <v/>
      </c>
      <c r="BQ3" s="9" t="str">
        <f>IF($G3=0,"",IFERROR(CONCATENATE(INDEX('Risk assessment'!$B$12:$B$100,MATCH(CONCATENATE('Feuil1 (2)'!$C3,"-",'Feuil1 (2)'!$B3,"-",'Feuil1 (2)'!BQ$1),'Risk assessment'!$Z$12:$Z$100,FALSE),1)," ;"),""))</f>
        <v/>
      </c>
      <c r="BR3" s="9" t="str">
        <f>IF($G3=0,"",IFERROR(CONCATENATE(INDEX('Risk assessment'!$B$12:$B$100,MATCH(CONCATENATE('Feuil1 (2)'!$C3,"-",'Feuil1 (2)'!$B3,"-",'Feuil1 (2)'!BR$1),'Risk assessment'!$Z$12:$Z$100,FALSE),1)," ;"),""))</f>
        <v/>
      </c>
      <c r="BS3" s="9" t="str">
        <f>IF($G3=0,"",IFERROR(CONCATENATE(INDEX('Risk assessment'!$B$12:$B$100,MATCH(CONCATENATE('Feuil1 (2)'!$C3,"-",'Feuil1 (2)'!$B3,"-",'Feuil1 (2)'!BS$1),'Risk assessment'!$Z$12:$Z$100,FALSE),1)," ;"),""))</f>
        <v/>
      </c>
      <c r="BT3" s="9" t="str">
        <f>IF($G3=0,"",IFERROR(CONCATENATE(INDEX('Risk assessment'!$B$12:$B$100,MATCH(CONCATENATE('Feuil1 (2)'!$C3,"-",'Feuil1 (2)'!$B3,"-",'Feuil1 (2)'!BT$1),'Risk assessment'!$Z$12:$Z$100,FALSE),1)," ;"),""))</f>
        <v/>
      </c>
      <c r="BU3" s="9" t="str">
        <f>IF($G3=0,"",IFERROR(CONCATENATE(INDEX('Risk assessment'!$B$12:$B$100,MATCH(CONCATENATE('Feuil1 (2)'!$C3,"-",'Feuil1 (2)'!$B3,"-",'Feuil1 (2)'!BU$1),'Risk assessment'!$Z$12:$Z$100,FALSE),1)," ;"),""))</f>
        <v/>
      </c>
      <c r="BV3" s="9" t="str">
        <f>IF($G3=0,"",IFERROR(CONCATENATE(INDEX('Risk assessment'!$B$12:$B$100,MATCH(CONCATENATE('Feuil1 (2)'!$C3,"-",'Feuil1 (2)'!$B3,"-",'Feuil1 (2)'!BV$1),'Risk assessment'!$Z$12:$Z$100,FALSE),1)," ;"),""))</f>
        <v/>
      </c>
      <c r="BW3" s="9" t="str">
        <f>IF($G3=0,"",IFERROR(CONCATENATE(INDEX('Risk assessment'!$B$12:$B$100,MATCH(CONCATENATE('Feuil1 (2)'!$C3,"-",'Feuil1 (2)'!$B3,"-",'Feuil1 (2)'!BW$1),'Risk assessment'!$Z$12:$Z$100,FALSE),1)," ;"),""))</f>
        <v/>
      </c>
      <c r="BX3" s="9" t="str">
        <f>IF($G3=0,"",IFERROR(CONCATENATE(INDEX('Risk assessment'!$B$12:$B$100,MATCH(CONCATENATE('Feuil1 (2)'!$C3,"-",'Feuil1 (2)'!$B3,"-",'Feuil1 (2)'!BX$1),'Risk assessment'!$Z$12:$Z$100,FALSE),1)," ;"),""))</f>
        <v/>
      </c>
      <c r="BY3" s="9" t="str">
        <f>IF($G3=0,"",IFERROR(CONCATENATE(INDEX('Risk assessment'!$B$12:$B$100,MATCH(CONCATENATE('Feuil1 (2)'!$C3,"-",'Feuil1 (2)'!$B3,"-",'Feuil1 (2)'!BY$1),'Risk assessment'!$Z$12:$Z$100,FALSE),1)," ;"),""))</f>
        <v/>
      </c>
      <c r="BZ3" s="9" t="str">
        <f>IF($G3=0,"",IFERROR(CONCATENATE(INDEX('Risk assessment'!$B$12:$B$100,MATCH(CONCATENATE('Feuil1 (2)'!$C3,"-",'Feuil1 (2)'!$B3,"-",'Feuil1 (2)'!BZ$1),'Risk assessment'!$Z$12:$Z$100,FALSE),1)," ;"),""))</f>
        <v/>
      </c>
      <c r="CA3" s="9" t="str">
        <f>IF($G3=0,"",IFERROR(CONCATENATE(INDEX('Risk assessment'!$B$12:$B$100,MATCH(CONCATENATE('Feuil1 (2)'!$C3,"-",'Feuil1 (2)'!$B3,"-",'Feuil1 (2)'!CA$1),'Risk assessment'!$Z$12:$Z$100,FALSE),1)," ;"),""))</f>
        <v/>
      </c>
      <c r="CB3" s="9" t="str">
        <f>IF($G3=0,"",IFERROR(CONCATENATE(INDEX('Risk assessment'!$B$12:$B$100,MATCH(CONCATENATE('Feuil1 (2)'!$C3,"-",'Feuil1 (2)'!$B3,"-",'Feuil1 (2)'!CB$1),'Risk assessment'!$Z$12:$Z$100,FALSE),1)," ;"),""))</f>
        <v/>
      </c>
      <c r="CC3" s="9" t="str">
        <f>IF($G3=0,"",IFERROR(CONCATENATE(INDEX('Risk assessment'!$B$12:$B$100,MATCH(CONCATENATE('Feuil1 (2)'!$C3,"-",'Feuil1 (2)'!$B3,"-",'Feuil1 (2)'!CC$1),'Risk assessment'!$Z$12:$Z$100,FALSE),1)," ;"),""))</f>
        <v/>
      </c>
      <c r="CD3" s="9" t="str">
        <f>IF($G3=0,"",IFERROR(CONCATENATE(INDEX('Risk assessment'!$B$12:$B$100,MATCH(CONCATENATE('Feuil1 (2)'!$C3,"-",'Feuil1 (2)'!$B3,"-",'Feuil1 (2)'!CD$1),'Risk assessment'!$Z$12:$Z$100,FALSE),1)," ;"),""))</f>
        <v/>
      </c>
      <c r="CE3" s="9" t="str">
        <f>IF($G3=0,"",IFERROR(CONCATENATE(INDEX('Risk assessment'!$B$12:$B$100,MATCH(CONCATENATE('Feuil1 (2)'!$C3,"-",'Feuil1 (2)'!$B3,"-",'Feuil1 (2)'!CE$1),'Risk assessment'!$Z$12:$Z$100,FALSE),1)," ;"),""))</f>
        <v/>
      </c>
      <c r="CF3" s="9" t="str">
        <f>IF($G3=0,"",IFERROR(CONCATENATE(INDEX('Risk assessment'!$B$12:$B$100,MATCH(CONCATENATE('Feuil1 (2)'!$C3,"-",'Feuil1 (2)'!$B3,"-",'Feuil1 (2)'!CF$1),'Risk assessment'!$Z$12:$Z$100,FALSE),1)," ;"),""))</f>
        <v/>
      </c>
      <c r="CG3" s="9" t="str">
        <f>IF($G3=0,"",IFERROR(CONCATENATE(INDEX('Risk assessment'!$B$12:$B$100,MATCH(CONCATENATE('Feuil1 (2)'!$C3,"-",'Feuil1 (2)'!$B3,"-",'Feuil1 (2)'!CG$1),'Risk assessment'!$Z$12:$Z$100,FALSE),1)," ;"),""))</f>
        <v/>
      </c>
      <c r="CH3" s="9" t="str">
        <f>IF($G3=0,"",IFERROR(CONCATENATE(INDEX('Risk assessment'!$B$12:$B$100,MATCH(CONCATENATE('Feuil1 (2)'!$C3,"-",'Feuil1 (2)'!$B3,"-",'Feuil1 (2)'!CH$1),'Risk assessment'!$Z$12:$Z$100,FALSE),1)," ;"),""))</f>
        <v/>
      </c>
      <c r="CI3" s="9" t="str">
        <f>IF($G3=0,"",IFERROR(CONCATENATE(INDEX('Risk assessment'!$B$12:$B$100,MATCH(CONCATENATE('Feuil1 (2)'!$C3,"-",'Feuil1 (2)'!$B3,"-",'Feuil1 (2)'!CI$1),'Risk assessment'!$Z$12:$Z$100,FALSE),1)," ;"),""))</f>
        <v/>
      </c>
      <c r="CJ3" s="9" t="str">
        <f>IF($G3=0,"",IFERROR(CONCATENATE(INDEX('Risk assessment'!$B$12:$B$100,MATCH(CONCATENATE('Feuil1 (2)'!$C3,"-",'Feuil1 (2)'!$B3,"-",'Feuil1 (2)'!CJ$1),'Risk assessment'!$Z$12:$Z$100,FALSE),1)," ;"),""))</f>
        <v/>
      </c>
      <c r="CK3" s="9" t="str">
        <f>IF($G3=0,"",IFERROR(CONCATENATE(INDEX('Risk assessment'!$B$12:$B$100,MATCH(CONCATENATE('Feuil1 (2)'!$C3,"-",'Feuil1 (2)'!$B3,"-",'Feuil1 (2)'!CK$1),'Risk assessment'!$Z$12:$Z$100,FALSE),1)," ;"),""))</f>
        <v/>
      </c>
      <c r="CL3" s="9" t="str">
        <f>IF($G3=0,"",IFERROR(CONCATENATE(INDEX('Risk assessment'!$B$12:$B$100,MATCH(CONCATENATE('Feuil1 (2)'!$C3,"-",'Feuil1 (2)'!$B3,"-",'Feuil1 (2)'!CL$1),'Risk assessment'!$Z$12:$Z$100,FALSE),1)," ;"),""))</f>
        <v/>
      </c>
      <c r="CM3" s="9" t="str">
        <f>IF($G3=0,"",IFERROR(CONCATENATE(INDEX('Risk assessment'!$B$12:$B$100,MATCH(CONCATENATE('Feuil1 (2)'!$C3,"-",'Feuil1 (2)'!$B3,"-",'Feuil1 (2)'!CM$1),'Risk assessment'!$Z$12:$Z$100,FALSE),1)," ;"),""))</f>
        <v/>
      </c>
      <c r="CN3" s="9" t="str">
        <f>IF($G3=0,"",IFERROR(CONCATENATE(INDEX('Risk assessment'!$B$12:$B$100,MATCH(CONCATENATE('Feuil1 (2)'!$C3,"-",'Feuil1 (2)'!$B3,"-",'Feuil1 (2)'!CN$1),'Risk assessment'!$Z$12:$Z$100,FALSE),1)," ;"),""))</f>
        <v/>
      </c>
      <c r="CO3" s="9" t="str">
        <f>IF($G3=0,"",IFERROR(CONCATENATE(INDEX('Risk assessment'!$B$12:$B$100,MATCH(CONCATENATE('Feuil1 (2)'!$C3,"-",'Feuil1 (2)'!$B3,"-",'Feuil1 (2)'!CO$1),'Risk assessment'!$Z$12:$Z$100,FALSE),1)," ;"),""))</f>
        <v/>
      </c>
      <c r="CP3" s="9" t="str">
        <f>IF($G3=0,"",IFERROR(CONCATENATE(INDEX('Risk assessment'!$B$12:$B$100,MATCH(CONCATENATE('Feuil1 (2)'!$C3,"-",'Feuil1 (2)'!$B3,"-",'Feuil1 (2)'!CP$1),'Risk assessment'!$Z$12:$Z$100,FALSE),1)," ;"),""))</f>
        <v/>
      </c>
      <c r="CQ3" s="9" t="str">
        <f>IF($G3=0,"",IFERROR(CONCATENATE(INDEX('Risk assessment'!$B$12:$B$100,MATCH(CONCATENATE('Feuil1 (2)'!$C3,"-",'Feuil1 (2)'!$B3,"-",'Feuil1 (2)'!CQ$1),'Risk assessment'!$Z$12:$Z$100,FALSE),1)," ;"),""))</f>
        <v/>
      </c>
      <c r="CR3" s="9" t="str">
        <f>IF($G3=0,"",IFERROR(CONCATENATE(INDEX('Risk assessment'!$B$12:$B$100,MATCH(CONCATENATE('Feuil1 (2)'!$C3,"-",'Feuil1 (2)'!$B3,"-",'Feuil1 (2)'!CR$1),'Risk assessment'!$Z$12:$Z$100,FALSE),1)," ;"),""))</f>
        <v/>
      </c>
      <c r="CS3" s="9" t="str">
        <f>IF($G3=0,"",IFERROR(CONCATENATE(INDEX('Risk assessment'!$B$12:$B$100,MATCH(CONCATENATE('Feuil1 (2)'!$C3,"-",'Feuil1 (2)'!$B3,"-",'Feuil1 (2)'!CS$1),'Risk assessment'!$Z$12:$Z$100,FALSE),1)," ;"),""))</f>
        <v/>
      </c>
      <c r="CT3" s="9" t="str">
        <f>IF($G3=0,"",IFERROR(CONCATENATE(INDEX('Risk assessment'!$B$12:$B$100,MATCH(CONCATENATE('Feuil1 (2)'!$C3,"-",'Feuil1 (2)'!$B3,"-",'Feuil1 (2)'!CT$1),'Risk assessment'!$Z$12:$Z$100,FALSE),1)," ;"),""))</f>
        <v/>
      </c>
      <c r="CU3" s="9" t="str">
        <f>IF($G3=0,"",IFERROR(CONCATENATE(INDEX('Risk assessment'!$B$12:$B$100,MATCH(CONCATENATE('Feuil1 (2)'!$C3,"-",'Feuil1 (2)'!$B3,"-",'Feuil1 (2)'!CU$1),'Risk assessment'!$Z$12:$Z$100,FALSE),1)," ;"),""))</f>
        <v/>
      </c>
      <c r="CV3" s="9" t="str">
        <f>IF($G3=0,"",IFERROR(CONCATENATE(INDEX('Risk assessment'!$B$12:$B$100,MATCH(CONCATENATE('Feuil1 (2)'!$C3,"-",'Feuil1 (2)'!$B3,"-",'Feuil1 (2)'!CV$1),'Risk assessment'!$Z$12:$Z$100,FALSE),1)," ;"),""))</f>
        <v/>
      </c>
      <c r="CW3" s="9" t="str">
        <f>IF($G3=0,"",IFERROR(CONCATENATE(INDEX('Risk assessment'!$B$12:$B$100,MATCH(CONCATENATE('Feuil1 (2)'!$C3,"-",'Feuil1 (2)'!$B3,"-",'Feuil1 (2)'!CW$1),'Risk assessment'!$Z$12:$Z$100,FALSE),1)," ;"),""))</f>
        <v/>
      </c>
      <c r="CX3" s="9" t="str">
        <f>IF($G3=0,"",IFERROR(CONCATENATE(INDEX('Risk assessment'!$B$12:$B$100,MATCH(CONCATENATE('Feuil1 (2)'!$C3,"-",'Feuil1 (2)'!$B3,"-",'Feuil1 (2)'!CX$1),'Risk assessment'!$Z$12:$Z$100,FALSE),1)," ;"),""))</f>
        <v/>
      </c>
      <c r="CY3" s="9" t="str">
        <f>IF($G3=0,"",IFERROR(CONCATENATE(INDEX('Risk assessment'!$B$12:$B$100,MATCH(CONCATENATE('Feuil1 (2)'!$C3,"-",'Feuil1 (2)'!$B3,"-",'Feuil1 (2)'!CY$1),'Risk assessment'!$Z$12:$Z$100,FALSE),1)," ;"),""))</f>
        <v/>
      </c>
      <c r="CZ3" s="9" t="str">
        <f>IF($G3=0,"",IFERROR(CONCATENATE(INDEX('Risk assessment'!$B$12:$B$100,MATCH(CONCATENATE('Feuil1 (2)'!$C3,"-",'Feuil1 (2)'!$B3,"-",'Feuil1 (2)'!CZ$1),'Risk assessment'!$Z$12:$Z$100,FALSE),1)," ;"),""))</f>
        <v/>
      </c>
      <c r="DA3" s="9" t="str">
        <f>IF($G3=0,"",IFERROR(CONCATENATE(INDEX('Risk assessment'!$B$12:$B$100,MATCH(CONCATENATE('Feuil1 (2)'!$C3,"-",'Feuil1 (2)'!$B3,"-",'Feuil1 (2)'!DA$1),'Risk assessment'!$Z$12:$Z$100,FALSE),1)," ;"),""))</f>
        <v/>
      </c>
      <c r="DB3" s="9" t="str">
        <f>IF($G3=0,"",IFERROR(CONCATENATE(INDEX('Risk assessment'!$B$12:$B$100,MATCH(CONCATENATE('Feuil1 (2)'!$C3,"-",'Feuil1 (2)'!$B3,"-",'Feuil1 (2)'!DB$1),'Risk assessment'!$Z$12:$Z$100,FALSE),1)," ;"),""))</f>
        <v/>
      </c>
      <c r="DC3" s="9" t="str">
        <f>IF($G3=0,"",IFERROR(CONCATENATE(INDEX('Risk assessment'!$B$12:$B$100,MATCH(CONCATENATE('Feuil1 (2)'!$C3,"-",'Feuil1 (2)'!$B3,"-",'Feuil1 (2)'!DC$1),'Risk assessment'!$Z$12:$Z$100,FALSE),1)," ;"),""))</f>
        <v/>
      </c>
      <c r="DD3" s="9" t="str">
        <f>IF($G3=0,"",IFERROR(INDEX('Risk assessment'!$B$12:$B$100,MATCH(CONCATENATE('Feuil1 (2)'!$C3,'Feuil1 (2)'!$B3,'Feuil1 (2)'!DD$1),'Risk assessment'!$R$12:$R$100,FALSE),1),""))</f>
        <v/>
      </c>
      <c r="DE3" s="9" t="str">
        <f>IF($G3=0,"",IFERROR(INDEX('Risk assessment'!$B$12:$B$100,MATCH(CONCATENATE('Feuil1 (2)'!$C3,'Feuil1 (2)'!$B3,'Feuil1 (2)'!DE$1),'Risk assessment'!$R$12:$R$100,FALSE),1),""))</f>
        <v/>
      </c>
      <c r="DF3" s="9" t="str">
        <f>IF($G3=0,"",IFERROR(INDEX('Risk assessment'!$B$12:$B$100,MATCH(CONCATENATE('Feuil1 (2)'!$C3,'Feuil1 (2)'!$B3,'Feuil1 (2)'!DF$1),'Risk assessment'!$R$12:$R$100,FALSE),1),""))</f>
        <v/>
      </c>
      <c r="DG3" s="9" t="str">
        <f>IF($G3=0,"",IFERROR(INDEX('Risk assessment'!$B$12:$B$100,MATCH(CONCATENATE('Feuil1 (2)'!$C3,'Feuil1 (2)'!$B3,'Feuil1 (2)'!DG$1),'Risk assessment'!$R$12:$R$100,FALSE),1),""))</f>
        <v/>
      </c>
      <c r="DH3" s="9" t="str">
        <f>IF($G3=0,"",IFERROR(INDEX('Risk assessment'!$B$12:$B$100,MATCH(CONCATENATE('Feuil1 (2)'!$C3,'Feuil1 (2)'!$B3,'Feuil1 (2)'!DH$1),'Risk assessment'!$R$12:$R$100,FALSE),1),""))</f>
        <v/>
      </c>
      <c r="DI3" s="9" t="str">
        <f>IF($G3=0,"",IFERROR(INDEX('Risk assessment'!$B$12:$B$100,MATCH(CONCATENATE('Feuil1 (2)'!$C3,'Feuil1 (2)'!$B3,'Feuil1 (2)'!DI$1),'Risk assessment'!$R$12:$R$100,FALSE),1),""))</f>
        <v/>
      </c>
      <c r="DJ3" s="9" t="str">
        <f>IF($G3=0,"",IFERROR(INDEX('Risk assessment'!$B$12:$B$100,MATCH(CONCATENATE('Feuil1 (2)'!$C3,'Feuil1 (2)'!$B3,'Feuil1 (2)'!DJ$1),'Risk assessment'!$R$12:$R$100,FALSE),1),""))</f>
        <v/>
      </c>
      <c r="DK3" s="9" t="str">
        <f>IF($G3=0,"",IFERROR(INDEX('Risk assessment'!$B$12:$B$100,MATCH(CONCATENATE('Feuil1 (2)'!$C3,'Feuil1 (2)'!$B3,'Feuil1 (2)'!DK$1),'Risk assessment'!$R$12:$R$100,FALSE),1),""))</f>
        <v/>
      </c>
    </row>
    <row r="4" spans="2:115" x14ac:dyDescent="0.25">
      <c r="B4" s="9">
        <f>IF(B3+1&lt;='Rating tables'!E$11,B3+1,1)</f>
        <v>3</v>
      </c>
      <c r="C4" s="9">
        <f>IFERROR(IF(IF(B4=1,C3+1,C3)&lt;='Rating tables'!J$11,IF(B4=1,C3+1,C3),""),"")</f>
        <v>1</v>
      </c>
      <c r="D4" s="9" t="str">
        <f t="shared" si="0"/>
        <v>3-1</v>
      </c>
      <c r="E4" s="9" t="str">
        <f t="shared" si="1"/>
        <v/>
      </c>
      <c r="F4" s="9" t="str">
        <f t="shared" si="2"/>
        <v/>
      </c>
      <c r="G4" s="9">
        <f>COUNTIFS('Risk assessment'!J$12:J$100,'Feuil1 (2)'!C4,'Risk assessment'!K$12:K$100,B4)</f>
        <v>0</v>
      </c>
      <c r="H4" s="9" t="str">
        <f>IF($G4=0,"",IFERROR(CONCATENATE(INDEX('Risk assessment'!$B$12:$B$100,MATCH(CONCATENATE('Feuil1 (2)'!$C4,"-",'Feuil1 (2)'!$B4,"-",'Feuil1 (2)'!H$1),'Risk assessment'!$Z$12:$Z$100,FALSE),1)," ;"),""))</f>
        <v/>
      </c>
      <c r="I4" s="9" t="str">
        <f>IF($G4=0,"",IFERROR(CONCATENATE(INDEX('Risk assessment'!$B$12:$B$100,MATCH(CONCATENATE('Feuil1 (2)'!$C4,"-",'Feuil1 (2)'!$B4,"-",'Feuil1 (2)'!I$1),'Risk assessment'!$Z$12:$Z$100,FALSE),1)," ;"),""))</f>
        <v/>
      </c>
      <c r="J4" s="9" t="str">
        <f>IF($G4=0,"",IFERROR(CONCATENATE(INDEX('Risk assessment'!$B$12:$B$100,MATCH(CONCATENATE('Feuil1 (2)'!$C4,"-",'Feuil1 (2)'!$B4,"-",'Feuil1 (2)'!J$1),'Risk assessment'!$Z$12:$Z$100,FALSE),1)," ;"),""))</f>
        <v/>
      </c>
      <c r="K4" s="9" t="str">
        <f>IF($G4=0,"",IFERROR(CONCATENATE(INDEX('Risk assessment'!$B$12:$B$100,MATCH(CONCATENATE('Feuil1 (2)'!$C4,"-",'Feuil1 (2)'!$B4,"-",'Feuil1 (2)'!K$1),'Risk assessment'!$Z$12:$Z$100,FALSE),1)," ;"),""))</f>
        <v/>
      </c>
      <c r="L4" s="9" t="str">
        <f>IF($G4=0,"",IFERROR(CONCATENATE(INDEX('Risk assessment'!$B$12:$B$100,MATCH(CONCATENATE('Feuil1 (2)'!$C4,"-",'Feuil1 (2)'!$B4,"-",'Feuil1 (2)'!L$1),'Risk assessment'!$Z$12:$Z$100,FALSE),1)," ;"),""))</f>
        <v/>
      </c>
      <c r="M4" s="9" t="str">
        <f>IF($G4=0,"",IFERROR(CONCATENATE(INDEX('Risk assessment'!$B$12:$B$100,MATCH(CONCATENATE('Feuil1 (2)'!$C4,"-",'Feuil1 (2)'!$B4,"-",'Feuil1 (2)'!M$1),'Risk assessment'!$Z$12:$Z$100,FALSE),1)," ;"),""))</f>
        <v/>
      </c>
      <c r="N4" s="9" t="str">
        <f>IF($G4=0,"",IFERROR(CONCATENATE(INDEX('Risk assessment'!$B$12:$B$100,MATCH(CONCATENATE('Feuil1 (2)'!$C4,"-",'Feuil1 (2)'!$B4,"-",'Feuil1 (2)'!N$1),'Risk assessment'!$Z$12:$Z$100,FALSE),1)," ;"),""))</f>
        <v/>
      </c>
      <c r="O4" s="9" t="str">
        <f>IF($G4=0,"",IFERROR(CONCATENATE(INDEX('Risk assessment'!$B$12:$B$100,MATCH(CONCATENATE('Feuil1 (2)'!$C4,"-",'Feuil1 (2)'!$B4,"-",'Feuil1 (2)'!O$1),'Risk assessment'!$Z$12:$Z$100,FALSE),1)," ;"),""))</f>
        <v/>
      </c>
      <c r="P4" s="9" t="str">
        <f>IF($G4=0,"",IFERROR(CONCATENATE(INDEX('Risk assessment'!$B$12:$B$100,MATCH(CONCATENATE('Feuil1 (2)'!$C4,"-",'Feuil1 (2)'!$B4,"-",'Feuil1 (2)'!P$1),'Risk assessment'!$Z$12:$Z$100,FALSE),1)," ;"),""))</f>
        <v/>
      </c>
      <c r="Q4" s="9" t="str">
        <f>IF($G4=0,"",IFERROR(CONCATENATE(INDEX('Risk assessment'!$B$12:$B$100,MATCH(CONCATENATE('Feuil1 (2)'!$C4,"-",'Feuil1 (2)'!$B4,"-",'Feuil1 (2)'!Q$1),'Risk assessment'!$Z$12:$Z$100,FALSE),1)," ;"),""))</f>
        <v/>
      </c>
      <c r="R4" s="9" t="str">
        <f>IF($G4=0,"",IFERROR(CONCATENATE(INDEX('Risk assessment'!$B$12:$B$100,MATCH(CONCATENATE('Feuil1 (2)'!$C4,"-",'Feuil1 (2)'!$B4,"-",'Feuil1 (2)'!R$1),'Risk assessment'!$Z$12:$Z$100,FALSE),1)," ;"),""))</f>
        <v/>
      </c>
      <c r="S4" s="9" t="str">
        <f>IF($G4=0,"",IFERROR(CONCATENATE(INDEX('Risk assessment'!$B$12:$B$100,MATCH(CONCATENATE('Feuil1 (2)'!$C4,"-",'Feuil1 (2)'!$B4,"-",'Feuil1 (2)'!S$1),'Risk assessment'!$Z$12:$Z$100,FALSE),1)," ;"),""))</f>
        <v/>
      </c>
      <c r="T4" s="9" t="str">
        <f>IF($G4=0,"",IFERROR(CONCATENATE(INDEX('Risk assessment'!$B$12:$B$100,MATCH(CONCATENATE('Feuil1 (2)'!$C4,"-",'Feuil1 (2)'!$B4,"-",'Feuil1 (2)'!T$1),'Risk assessment'!$Z$12:$Z$100,FALSE),1)," ;"),""))</f>
        <v/>
      </c>
      <c r="U4" s="9" t="str">
        <f>IF($G4=0,"",IFERROR(CONCATENATE(INDEX('Risk assessment'!$B$12:$B$100,MATCH(CONCATENATE('Feuil1 (2)'!$C4,"-",'Feuil1 (2)'!$B4,"-",'Feuil1 (2)'!U$1),'Risk assessment'!$Z$12:$Z$100,FALSE),1)," ;"),""))</f>
        <v/>
      </c>
      <c r="V4" s="9" t="str">
        <f>IF($G4=0,"",IFERROR(CONCATENATE(INDEX('Risk assessment'!$B$12:$B$100,MATCH(CONCATENATE('Feuil1 (2)'!$C4,"-",'Feuil1 (2)'!$B4,"-",'Feuil1 (2)'!V$1),'Risk assessment'!$Z$12:$Z$100,FALSE),1)," ;"),""))</f>
        <v/>
      </c>
      <c r="W4" s="9" t="str">
        <f>IF($G4=0,"",IFERROR(CONCATENATE(INDEX('Risk assessment'!$B$12:$B$100,MATCH(CONCATENATE('Feuil1 (2)'!$C4,"-",'Feuil1 (2)'!$B4,"-",'Feuil1 (2)'!W$1),'Risk assessment'!$Z$12:$Z$100,FALSE),1)," ;"),""))</f>
        <v/>
      </c>
      <c r="X4" s="9" t="str">
        <f>IF($G4=0,"",IFERROR(CONCATENATE(INDEX('Risk assessment'!$B$12:$B$100,MATCH(CONCATENATE('Feuil1 (2)'!$C4,"-",'Feuil1 (2)'!$B4,"-",'Feuil1 (2)'!X$1),'Risk assessment'!$Z$12:$Z$100,FALSE),1)," ;"),""))</f>
        <v/>
      </c>
      <c r="Y4" s="9" t="str">
        <f>IF($G4=0,"",IFERROR(CONCATENATE(INDEX('Risk assessment'!$B$12:$B$100,MATCH(CONCATENATE('Feuil1 (2)'!$C4,"-",'Feuil1 (2)'!$B4,"-",'Feuil1 (2)'!Y$1),'Risk assessment'!$Z$12:$Z$100,FALSE),1)," ;"),""))</f>
        <v/>
      </c>
      <c r="Z4" s="9" t="str">
        <f>IF($G4=0,"",IFERROR(CONCATENATE(INDEX('Risk assessment'!$B$12:$B$100,MATCH(CONCATENATE('Feuil1 (2)'!$C4,"-",'Feuil1 (2)'!$B4,"-",'Feuil1 (2)'!Z$1),'Risk assessment'!$Z$12:$Z$100,FALSE),1)," ;"),""))</f>
        <v/>
      </c>
      <c r="AA4" s="9" t="str">
        <f>IF($G4=0,"",IFERROR(CONCATENATE(INDEX('Risk assessment'!$B$12:$B$100,MATCH(CONCATENATE('Feuil1 (2)'!$C4,"-",'Feuil1 (2)'!$B4,"-",'Feuil1 (2)'!AA$1),'Risk assessment'!$Z$12:$Z$100,FALSE),1)," ;"),""))</f>
        <v/>
      </c>
      <c r="AB4" s="9" t="str">
        <f>IF($G4=0,"",IFERROR(CONCATENATE(INDEX('Risk assessment'!$B$12:$B$100,MATCH(CONCATENATE('Feuil1 (2)'!$C4,"-",'Feuil1 (2)'!$B4,"-",'Feuil1 (2)'!AB$1),'Risk assessment'!$Z$12:$Z$100,FALSE),1)," ;"),""))</f>
        <v/>
      </c>
      <c r="AC4" s="9" t="str">
        <f>IF($G4=0,"",IFERROR(CONCATENATE(INDEX('Risk assessment'!$B$12:$B$100,MATCH(CONCATENATE('Feuil1 (2)'!$C4,"-",'Feuil1 (2)'!$B4,"-",'Feuil1 (2)'!AC$1),'Risk assessment'!$Z$12:$Z$100,FALSE),1)," ;"),""))</f>
        <v/>
      </c>
      <c r="AD4" s="9" t="str">
        <f>IF($G4=0,"",IFERROR(CONCATENATE(INDEX('Risk assessment'!$B$12:$B$100,MATCH(CONCATENATE('Feuil1 (2)'!$C4,"-",'Feuil1 (2)'!$B4,"-",'Feuil1 (2)'!AD$1),'Risk assessment'!$Z$12:$Z$100,FALSE),1)," ;"),""))</f>
        <v/>
      </c>
      <c r="AE4" s="9" t="str">
        <f>IF($G4=0,"",IFERROR(CONCATENATE(INDEX('Risk assessment'!$B$12:$B$100,MATCH(CONCATENATE('Feuil1 (2)'!$C4,"-",'Feuil1 (2)'!$B4,"-",'Feuil1 (2)'!AE$1),'Risk assessment'!$Z$12:$Z$100,FALSE),1)," ;"),""))</f>
        <v/>
      </c>
      <c r="AF4" s="9" t="str">
        <f>IF($G4=0,"",IFERROR(CONCATENATE(INDEX('Risk assessment'!$B$12:$B$100,MATCH(CONCATENATE('Feuil1 (2)'!$C4,"-",'Feuil1 (2)'!$B4,"-",'Feuil1 (2)'!AF$1),'Risk assessment'!$Z$12:$Z$100,FALSE),1)," ;"),""))</f>
        <v/>
      </c>
      <c r="AG4" s="9" t="str">
        <f>IF($G4=0,"",IFERROR(CONCATENATE(INDEX('Risk assessment'!$B$12:$B$100,MATCH(CONCATENATE('Feuil1 (2)'!$C4,"-",'Feuil1 (2)'!$B4,"-",'Feuil1 (2)'!AG$1),'Risk assessment'!$Z$12:$Z$100,FALSE),1)," ;"),""))</f>
        <v/>
      </c>
      <c r="AH4" s="9" t="str">
        <f>IF($G4=0,"",IFERROR(CONCATENATE(INDEX('Risk assessment'!$B$12:$B$100,MATCH(CONCATENATE('Feuil1 (2)'!$C4,"-",'Feuil1 (2)'!$B4,"-",'Feuil1 (2)'!AH$1),'Risk assessment'!$Z$12:$Z$100,FALSE),1)," ;"),""))</f>
        <v/>
      </c>
      <c r="AI4" s="9" t="str">
        <f>IF($G4=0,"",IFERROR(CONCATENATE(INDEX('Risk assessment'!$B$12:$B$100,MATCH(CONCATENATE('Feuil1 (2)'!$C4,"-",'Feuil1 (2)'!$B4,"-",'Feuil1 (2)'!AI$1),'Risk assessment'!$Z$12:$Z$100,FALSE),1)," ;"),""))</f>
        <v/>
      </c>
      <c r="AJ4" s="9" t="str">
        <f>IF($G4=0,"",IFERROR(CONCATENATE(INDEX('Risk assessment'!$B$12:$B$100,MATCH(CONCATENATE('Feuil1 (2)'!$C4,"-",'Feuil1 (2)'!$B4,"-",'Feuil1 (2)'!AJ$1),'Risk assessment'!$Z$12:$Z$100,FALSE),1)," ;"),""))</f>
        <v/>
      </c>
      <c r="AK4" s="9" t="str">
        <f>IF($G4=0,"",IFERROR(CONCATENATE(INDEX('Risk assessment'!$B$12:$B$100,MATCH(CONCATENATE('Feuil1 (2)'!$C4,"-",'Feuil1 (2)'!$B4,"-",'Feuil1 (2)'!AK$1),'Risk assessment'!$Z$12:$Z$100,FALSE),1)," ;"),""))</f>
        <v/>
      </c>
      <c r="AL4" s="9" t="str">
        <f>IF($G4=0,"",IFERROR(CONCATENATE(INDEX('Risk assessment'!$B$12:$B$100,MATCH(CONCATENATE('Feuil1 (2)'!$C4,"-",'Feuil1 (2)'!$B4,"-",'Feuil1 (2)'!AL$1),'Risk assessment'!$Z$12:$Z$100,FALSE),1)," ;"),""))</f>
        <v/>
      </c>
      <c r="AM4" s="9" t="str">
        <f>IF($G4=0,"",IFERROR(CONCATENATE(INDEX('Risk assessment'!$B$12:$B$100,MATCH(CONCATENATE('Feuil1 (2)'!$C4,"-",'Feuil1 (2)'!$B4,"-",'Feuil1 (2)'!AM$1),'Risk assessment'!$Z$12:$Z$100,FALSE),1)," ;"),""))</f>
        <v/>
      </c>
      <c r="AN4" s="9" t="str">
        <f>IF($G4=0,"",IFERROR(CONCATENATE(INDEX('Risk assessment'!$B$12:$B$100,MATCH(CONCATENATE('Feuil1 (2)'!$C4,"-",'Feuil1 (2)'!$B4,"-",'Feuil1 (2)'!AN$1),'Risk assessment'!$Z$12:$Z$100,FALSE),1)," ;"),""))</f>
        <v/>
      </c>
      <c r="AO4" s="9" t="str">
        <f>IF($G4=0,"",IFERROR(CONCATENATE(INDEX('Risk assessment'!$B$12:$B$100,MATCH(CONCATENATE('Feuil1 (2)'!$C4,"-",'Feuil1 (2)'!$B4,"-",'Feuil1 (2)'!AO$1),'Risk assessment'!$Z$12:$Z$100,FALSE),1)," ;"),""))</f>
        <v/>
      </c>
      <c r="AP4" s="9" t="str">
        <f>IF($G4=0,"",IFERROR(CONCATENATE(INDEX('Risk assessment'!$B$12:$B$100,MATCH(CONCATENATE('Feuil1 (2)'!$C4,"-",'Feuil1 (2)'!$B4,"-",'Feuil1 (2)'!AP$1),'Risk assessment'!$Z$12:$Z$100,FALSE),1)," ;"),""))</f>
        <v/>
      </c>
      <c r="AQ4" s="9" t="str">
        <f>IF($G4=0,"",IFERROR(CONCATENATE(INDEX('Risk assessment'!$B$12:$B$100,MATCH(CONCATENATE('Feuil1 (2)'!$C4,"-",'Feuil1 (2)'!$B4,"-",'Feuil1 (2)'!AQ$1),'Risk assessment'!$Z$12:$Z$100,FALSE),1)," ;"),""))</f>
        <v/>
      </c>
      <c r="AR4" s="9" t="str">
        <f>IF($G4=0,"",IFERROR(CONCATENATE(INDEX('Risk assessment'!$B$12:$B$100,MATCH(CONCATENATE('Feuil1 (2)'!$C4,"-",'Feuil1 (2)'!$B4,"-",'Feuil1 (2)'!AR$1),'Risk assessment'!$Z$12:$Z$100,FALSE),1)," ;"),""))</f>
        <v/>
      </c>
      <c r="AS4" s="9" t="str">
        <f>IF($G4=0,"",IFERROR(CONCATENATE(INDEX('Risk assessment'!$B$12:$B$100,MATCH(CONCATENATE('Feuil1 (2)'!$C4,"-",'Feuil1 (2)'!$B4,"-",'Feuil1 (2)'!AS$1),'Risk assessment'!$Z$12:$Z$100,FALSE),1)," ;"),""))</f>
        <v/>
      </c>
      <c r="AT4" s="9" t="str">
        <f>IF($G4=0,"",IFERROR(CONCATENATE(INDEX('Risk assessment'!$B$12:$B$100,MATCH(CONCATENATE('Feuil1 (2)'!$C4,"-",'Feuil1 (2)'!$B4,"-",'Feuil1 (2)'!AT$1),'Risk assessment'!$Z$12:$Z$100,FALSE),1)," ;"),""))</f>
        <v/>
      </c>
      <c r="AU4" s="9" t="str">
        <f>IF($G4=0,"",IFERROR(CONCATENATE(INDEX('Risk assessment'!$B$12:$B$100,MATCH(CONCATENATE('Feuil1 (2)'!$C4,"-",'Feuil1 (2)'!$B4,"-",'Feuil1 (2)'!AU$1),'Risk assessment'!$Z$12:$Z$100,FALSE),1)," ;"),""))</f>
        <v/>
      </c>
      <c r="AV4" s="9" t="str">
        <f>IF($G4=0,"",IFERROR(CONCATENATE(INDEX('Risk assessment'!$B$12:$B$100,MATCH(CONCATENATE('Feuil1 (2)'!$C4,"-",'Feuil1 (2)'!$B4,"-",'Feuil1 (2)'!AV$1),'Risk assessment'!$Z$12:$Z$100,FALSE),1)," ;"),""))</f>
        <v/>
      </c>
      <c r="AW4" s="9" t="str">
        <f>IF($G4=0,"",IFERROR(CONCATENATE(INDEX('Risk assessment'!$B$12:$B$100,MATCH(CONCATENATE('Feuil1 (2)'!$C4,"-",'Feuil1 (2)'!$B4,"-",'Feuil1 (2)'!AW$1),'Risk assessment'!$Z$12:$Z$100,FALSE),1)," ;"),""))</f>
        <v/>
      </c>
      <c r="AX4" s="9" t="str">
        <f>IF($G4=0,"",IFERROR(CONCATENATE(INDEX('Risk assessment'!$B$12:$B$100,MATCH(CONCATENATE('Feuil1 (2)'!$C4,"-",'Feuil1 (2)'!$B4,"-",'Feuil1 (2)'!AX$1),'Risk assessment'!$Z$12:$Z$100,FALSE),1)," ;"),""))</f>
        <v/>
      </c>
      <c r="AY4" s="9" t="str">
        <f>IF($G4=0,"",IFERROR(CONCATENATE(INDEX('Risk assessment'!$B$12:$B$100,MATCH(CONCATENATE('Feuil1 (2)'!$C4,"-",'Feuil1 (2)'!$B4,"-",'Feuil1 (2)'!AY$1),'Risk assessment'!$Z$12:$Z$100,FALSE),1)," ;"),""))</f>
        <v/>
      </c>
      <c r="AZ4" s="9" t="str">
        <f>IF($G4=0,"",IFERROR(CONCATENATE(INDEX('Risk assessment'!$B$12:$B$100,MATCH(CONCATENATE('Feuil1 (2)'!$C4,"-",'Feuil1 (2)'!$B4,"-",'Feuil1 (2)'!AZ$1),'Risk assessment'!$Z$12:$Z$100,FALSE),1)," ;"),""))</f>
        <v/>
      </c>
      <c r="BA4" s="9" t="str">
        <f>IF($G4=0,"",IFERROR(CONCATENATE(INDEX('Risk assessment'!$B$12:$B$100,MATCH(CONCATENATE('Feuil1 (2)'!$C4,"-",'Feuil1 (2)'!$B4,"-",'Feuil1 (2)'!BA$1),'Risk assessment'!$Z$12:$Z$100,FALSE),1)," ;"),""))</f>
        <v/>
      </c>
      <c r="BB4" s="9" t="str">
        <f>IF($G4=0,"",IFERROR(CONCATENATE(INDEX('Risk assessment'!$B$12:$B$100,MATCH(CONCATENATE('Feuil1 (2)'!$C4,"-",'Feuil1 (2)'!$B4,"-",'Feuil1 (2)'!BB$1),'Risk assessment'!$Z$12:$Z$100,FALSE),1)," ;"),""))</f>
        <v/>
      </c>
      <c r="BC4" s="9" t="str">
        <f>IF($G4=0,"",IFERROR(CONCATENATE(INDEX('Risk assessment'!$B$12:$B$100,MATCH(CONCATENATE('Feuil1 (2)'!$C4,"-",'Feuil1 (2)'!$B4,"-",'Feuil1 (2)'!BC$1),'Risk assessment'!$Z$12:$Z$100,FALSE),1)," ;"),""))</f>
        <v/>
      </c>
      <c r="BD4" s="9" t="str">
        <f>IF($G4=0,"",IFERROR(CONCATENATE(INDEX('Risk assessment'!$B$12:$B$100,MATCH(CONCATENATE('Feuil1 (2)'!$C4,"-",'Feuil1 (2)'!$B4,"-",'Feuil1 (2)'!BD$1),'Risk assessment'!$Z$12:$Z$100,FALSE),1)," ;"),""))</f>
        <v/>
      </c>
      <c r="BE4" s="9" t="str">
        <f>IF($G4=0,"",IFERROR(CONCATENATE(INDEX('Risk assessment'!$B$12:$B$100,MATCH(CONCATENATE('Feuil1 (2)'!$C4,"-",'Feuil1 (2)'!$B4,"-",'Feuil1 (2)'!BE$1),'Risk assessment'!$Z$12:$Z$100,FALSE),1)," ;"),""))</f>
        <v/>
      </c>
      <c r="BF4" s="9" t="str">
        <f>IF($G4=0,"",IFERROR(CONCATENATE(INDEX('Risk assessment'!$B$12:$B$100,MATCH(CONCATENATE('Feuil1 (2)'!$C4,"-",'Feuil1 (2)'!$B4,"-",'Feuil1 (2)'!BF$1),'Risk assessment'!$Z$12:$Z$100,FALSE),1)," ;"),""))</f>
        <v/>
      </c>
      <c r="BG4" s="9" t="str">
        <f>IF($G4=0,"",IFERROR(CONCATENATE(INDEX('Risk assessment'!$B$12:$B$100,MATCH(CONCATENATE('Feuil1 (2)'!$C4,"-",'Feuil1 (2)'!$B4,"-",'Feuil1 (2)'!BG$1),'Risk assessment'!$Z$12:$Z$100,FALSE),1)," ;"),""))</f>
        <v/>
      </c>
      <c r="BH4" s="9" t="str">
        <f>IF($G4=0,"",IFERROR(CONCATENATE(INDEX('Risk assessment'!$B$12:$B$100,MATCH(CONCATENATE('Feuil1 (2)'!$C4,"-",'Feuil1 (2)'!$B4,"-",'Feuil1 (2)'!BH$1),'Risk assessment'!$Z$12:$Z$100,FALSE),1)," ;"),""))</f>
        <v/>
      </c>
      <c r="BI4" s="9" t="str">
        <f>IF($G4=0,"",IFERROR(CONCATENATE(INDEX('Risk assessment'!$B$12:$B$100,MATCH(CONCATENATE('Feuil1 (2)'!$C4,"-",'Feuil1 (2)'!$B4,"-",'Feuil1 (2)'!BI$1),'Risk assessment'!$Z$12:$Z$100,FALSE),1)," ;"),""))</f>
        <v/>
      </c>
      <c r="BJ4" s="9" t="str">
        <f>IF($G4=0,"",IFERROR(CONCATENATE(INDEX('Risk assessment'!$B$12:$B$100,MATCH(CONCATENATE('Feuil1 (2)'!$C4,"-",'Feuil1 (2)'!$B4,"-",'Feuil1 (2)'!BJ$1),'Risk assessment'!$Z$12:$Z$100,FALSE),1)," ;"),""))</f>
        <v/>
      </c>
      <c r="BK4" s="9" t="str">
        <f>IF($G4=0,"",IFERROR(CONCATENATE(INDEX('Risk assessment'!$B$12:$B$100,MATCH(CONCATENATE('Feuil1 (2)'!$C4,"-",'Feuil1 (2)'!$B4,"-",'Feuil1 (2)'!BK$1),'Risk assessment'!$Z$12:$Z$100,FALSE),1)," ;"),""))</f>
        <v/>
      </c>
      <c r="BL4" s="9" t="str">
        <f>IF($G4=0,"",IFERROR(CONCATENATE(INDEX('Risk assessment'!$B$12:$B$100,MATCH(CONCATENATE('Feuil1 (2)'!$C4,"-",'Feuil1 (2)'!$B4,"-",'Feuil1 (2)'!BL$1),'Risk assessment'!$Z$12:$Z$100,FALSE),1)," ;"),""))</f>
        <v/>
      </c>
      <c r="BM4" s="9" t="str">
        <f>IF($G4=0,"",IFERROR(CONCATENATE(INDEX('Risk assessment'!$B$12:$B$100,MATCH(CONCATENATE('Feuil1 (2)'!$C4,"-",'Feuil1 (2)'!$B4,"-",'Feuil1 (2)'!BM$1),'Risk assessment'!$Z$12:$Z$100,FALSE),1)," ;"),""))</f>
        <v/>
      </c>
      <c r="BN4" s="9" t="str">
        <f>IF($G4=0,"",IFERROR(CONCATENATE(INDEX('Risk assessment'!$B$12:$B$100,MATCH(CONCATENATE('Feuil1 (2)'!$C4,"-",'Feuil1 (2)'!$B4,"-",'Feuil1 (2)'!BN$1),'Risk assessment'!$Z$12:$Z$100,FALSE),1)," ;"),""))</f>
        <v/>
      </c>
      <c r="BO4" s="9" t="str">
        <f>IF($G4=0,"",IFERROR(CONCATENATE(INDEX('Risk assessment'!$B$12:$B$100,MATCH(CONCATENATE('Feuil1 (2)'!$C4,"-",'Feuil1 (2)'!$B4,"-",'Feuil1 (2)'!BO$1),'Risk assessment'!$Z$12:$Z$100,FALSE),1)," ;"),""))</f>
        <v/>
      </c>
      <c r="BP4" s="9" t="str">
        <f>IF($G4=0,"",IFERROR(CONCATENATE(INDEX('Risk assessment'!$B$12:$B$100,MATCH(CONCATENATE('Feuil1 (2)'!$C4,"-",'Feuil1 (2)'!$B4,"-",'Feuil1 (2)'!BP$1),'Risk assessment'!$Z$12:$Z$100,FALSE),1)," ;"),""))</f>
        <v/>
      </c>
      <c r="BQ4" s="9" t="str">
        <f>IF($G4=0,"",IFERROR(CONCATENATE(INDEX('Risk assessment'!$B$12:$B$100,MATCH(CONCATENATE('Feuil1 (2)'!$C4,"-",'Feuil1 (2)'!$B4,"-",'Feuil1 (2)'!BQ$1),'Risk assessment'!$Z$12:$Z$100,FALSE),1)," ;"),""))</f>
        <v/>
      </c>
      <c r="BR4" s="9" t="str">
        <f>IF($G4=0,"",IFERROR(CONCATENATE(INDEX('Risk assessment'!$B$12:$B$100,MATCH(CONCATENATE('Feuil1 (2)'!$C4,"-",'Feuil1 (2)'!$B4,"-",'Feuil1 (2)'!BR$1),'Risk assessment'!$Z$12:$Z$100,FALSE),1)," ;"),""))</f>
        <v/>
      </c>
      <c r="BS4" s="9" t="str">
        <f>IF($G4=0,"",IFERROR(CONCATENATE(INDEX('Risk assessment'!$B$12:$B$100,MATCH(CONCATENATE('Feuil1 (2)'!$C4,"-",'Feuil1 (2)'!$B4,"-",'Feuil1 (2)'!BS$1),'Risk assessment'!$Z$12:$Z$100,FALSE),1)," ;"),""))</f>
        <v/>
      </c>
      <c r="BT4" s="9" t="str">
        <f>IF($G4=0,"",IFERROR(CONCATENATE(INDEX('Risk assessment'!$B$12:$B$100,MATCH(CONCATENATE('Feuil1 (2)'!$C4,"-",'Feuil1 (2)'!$B4,"-",'Feuil1 (2)'!BT$1),'Risk assessment'!$Z$12:$Z$100,FALSE),1)," ;"),""))</f>
        <v/>
      </c>
      <c r="BU4" s="9" t="str">
        <f>IF($G4=0,"",IFERROR(CONCATENATE(INDEX('Risk assessment'!$B$12:$B$100,MATCH(CONCATENATE('Feuil1 (2)'!$C4,"-",'Feuil1 (2)'!$B4,"-",'Feuil1 (2)'!BU$1),'Risk assessment'!$Z$12:$Z$100,FALSE),1)," ;"),""))</f>
        <v/>
      </c>
      <c r="BV4" s="9" t="str">
        <f>IF($G4=0,"",IFERROR(CONCATENATE(INDEX('Risk assessment'!$B$12:$B$100,MATCH(CONCATENATE('Feuil1 (2)'!$C4,"-",'Feuil1 (2)'!$B4,"-",'Feuil1 (2)'!BV$1),'Risk assessment'!$Z$12:$Z$100,FALSE),1)," ;"),""))</f>
        <v/>
      </c>
      <c r="BW4" s="9" t="str">
        <f>IF($G4=0,"",IFERROR(CONCATENATE(INDEX('Risk assessment'!$B$12:$B$100,MATCH(CONCATENATE('Feuil1 (2)'!$C4,"-",'Feuil1 (2)'!$B4,"-",'Feuil1 (2)'!BW$1),'Risk assessment'!$Z$12:$Z$100,FALSE),1)," ;"),""))</f>
        <v/>
      </c>
      <c r="BX4" s="9" t="str">
        <f>IF($G4=0,"",IFERROR(CONCATENATE(INDEX('Risk assessment'!$B$12:$B$100,MATCH(CONCATENATE('Feuil1 (2)'!$C4,"-",'Feuil1 (2)'!$B4,"-",'Feuil1 (2)'!BX$1),'Risk assessment'!$Z$12:$Z$100,FALSE),1)," ;"),""))</f>
        <v/>
      </c>
      <c r="BY4" s="9" t="str">
        <f>IF($G4=0,"",IFERROR(CONCATENATE(INDEX('Risk assessment'!$B$12:$B$100,MATCH(CONCATENATE('Feuil1 (2)'!$C4,"-",'Feuil1 (2)'!$B4,"-",'Feuil1 (2)'!BY$1),'Risk assessment'!$Z$12:$Z$100,FALSE),1)," ;"),""))</f>
        <v/>
      </c>
      <c r="BZ4" s="9" t="str">
        <f>IF($G4=0,"",IFERROR(CONCATENATE(INDEX('Risk assessment'!$B$12:$B$100,MATCH(CONCATENATE('Feuil1 (2)'!$C4,"-",'Feuil1 (2)'!$B4,"-",'Feuil1 (2)'!BZ$1),'Risk assessment'!$Z$12:$Z$100,FALSE),1)," ;"),""))</f>
        <v/>
      </c>
      <c r="CA4" s="9" t="str">
        <f>IF($G4=0,"",IFERROR(CONCATENATE(INDEX('Risk assessment'!$B$12:$B$100,MATCH(CONCATENATE('Feuil1 (2)'!$C4,"-",'Feuil1 (2)'!$B4,"-",'Feuil1 (2)'!CA$1),'Risk assessment'!$Z$12:$Z$100,FALSE),1)," ;"),""))</f>
        <v/>
      </c>
      <c r="CB4" s="9" t="str">
        <f>IF($G4=0,"",IFERROR(CONCATENATE(INDEX('Risk assessment'!$B$12:$B$100,MATCH(CONCATENATE('Feuil1 (2)'!$C4,"-",'Feuil1 (2)'!$B4,"-",'Feuil1 (2)'!CB$1),'Risk assessment'!$Z$12:$Z$100,FALSE),1)," ;"),""))</f>
        <v/>
      </c>
      <c r="CC4" s="9" t="str">
        <f>IF($G4=0,"",IFERROR(CONCATENATE(INDEX('Risk assessment'!$B$12:$B$100,MATCH(CONCATENATE('Feuil1 (2)'!$C4,"-",'Feuil1 (2)'!$B4,"-",'Feuil1 (2)'!CC$1),'Risk assessment'!$Z$12:$Z$100,FALSE),1)," ;"),""))</f>
        <v/>
      </c>
      <c r="CD4" s="9" t="str">
        <f>IF($G4=0,"",IFERROR(CONCATENATE(INDEX('Risk assessment'!$B$12:$B$100,MATCH(CONCATENATE('Feuil1 (2)'!$C4,"-",'Feuil1 (2)'!$B4,"-",'Feuil1 (2)'!CD$1),'Risk assessment'!$Z$12:$Z$100,FALSE),1)," ;"),""))</f>
        <v/>
      </c>
      <c r="CE4" s="9" t="str">
        <f>IF($G4=0,"",IFERROR(CONCATENATE(INDEX('Risk assessment'!$B$12:$B$100,MATCH(CONCATENATE('Feuil1 (2)'!$C4,"-",'Feuil1 (2)'!$B4,"-",'Feuil1 (2)'!CE$1),'Risk assessment'!$Z$12:$Z$100,FALSE),1)," ;"),""))</f>
        <v/>
      </c>
      <c r="CF4" s="9" t="str">
        <f>IF($G4=0,"",IFERROR(CONCATENATE(INDEX('Risk assessment'!$B$12:$B$100,MATCH(CONCATENATE('Feuil1 (2)'!$C4,"-",'Feuil1 (2)'!$B4,"-",'Feuil1 (2)'!CF$1),'Risk assessment'!$Z$12:$Z$100,FALSE),1)," ;"),""))</f>
        <v/>
      </c>
      <c r="CG4" s="9" t="str">
        <f>IF($G4=0,"",IFERROR(CONCATENATE(INDEX('Risk assessment'!$B$12:$B$100,MATCH(CONCATENATE('Feuil1 (2)'!$C4,"-",'Feuil1 (2)'!$B4,"-",'Feuil1 (2)'!CG$1),'Risk assessment'!$Z$12:$Z$100,FALSE),1)," ;"),""))</f>
        <v/>
      </c>
      <c r="CH4" s="9" t="str">
        <f>IF($G4=0,"",IFERROR(CONCATENATE(INDEX('Risk assessment'!$B$12:$B$100,MATCH(CONCATENATE('Feuil1 (2)'!$C4,"-",'Feuil1 (2)'!$B4,"-",'Feuil1 (2)'!CH$1),'Risk assessment'!$Z$12:$Z$100,FALSE),1)," ;"),""))</f>
        <v/>
      </c>
      <c r="CI4" s="9" t="str">
        <f>IF($G4=0,"",IFERROR(CONCATENATE(INDEX('Risk assessment'!$B$12:$B$100,MATCH(CONCATENATE('Feuil1 (2)'!$C4,"-",'Feuil1 (2)'!$B4,"-",'Feuil1 (2)'!CI$1),'Risk assessment'!$Z$12:$Z$100,FALSE),1)," ;"),""))</f>
        <v/>
      </c>
      <c r="CJ4" s="9" t="str">
        <f>IF($G4=0,"",IFERROR(CONCATENATE(INDEX('Risk assessment'!$B$12:$B$100,MATCH(CONCATENATE('Feuil1 (2)'!$C4,"-",'Feuil1 (2)'!$B4,"-",'Feuil1 (2)'!CJ$1),'Risk assessment'!$Z$12:$Z$100,FALSE),1)," ;"),""))</f>
        <v/>
      </c>
      <c r="CK4" s="9" t="str">
        <f>IF($G4=0,"",IFERROR(CONCATENATE(INDEX('Risk assessment'!$B$12:$B$100,MATCH(CONCATENATE('Feuil1 (2)'!$C4,"-",'Feuil1 (2)'!$B4,"-",'Feuil1 (2)'!CK$1),'Risk assessment'!$Z$12:$Z$100,FALSE),1)," ;"),""))</f>
        <v/>
      </c>
      <c r="CL4" s="9" t="str">
        <f>IF($G4=0,"",IFERROR(CONCATENATE(INDEX('Risk assessment'!$B$12:$B$100,MATCH(CONCATENATE('Feuil1 (2)'!$C4,"-",'Feuil1 (2)'!$B4,"-",'Feuil1 (2)'!CL$1),'Risk assessment'!$Z$12:$Z$100,FALSE),1)," ;"),""))</f>
        <v/>
      </c>
      <c r="CM4" s="9" t="str">
        <f>IF($G4=0,"",IFERROR(CONCATENATE(INDEX('Risk assessment'!$B$12:$B$100,MATCH(CONCATENATE('Feuil1 (2)'!$C4,"-",'Feuil1 (2)'!$B4,"-",'Feuil1 (2)'!CM$1),'Risk assessment'!$Z$12:$Z$100,FALSE),1)," ;"),""))</f>
        <v/>
      </c>
      <c r="CN4" s="9" t="str">
        <f>IF($G4=0,"",IFERROR(CONCATENATE(INDEX('Risk assessment'!$B$12:$B$100,MATCH(CONCATENATE('Feuil1 (2)'!$C4,"-",'Feuil1 (2)'!$B4,"-",'Feuil1 (2)'!CN$1),'Risk assessment'!$Z$12:$Z$100,FALSE),1)," ;"),""))</f>
        <v/>
      </c>
      <c r="CO4" s="9" t="str">
        <f>IF($G4=0,"",IFERROR(CONCATENATE(INDEX('Risk assessment'!$B$12:$B$100,MATCH(CONCATENATE('Feuil1 (2)'!$C4,"-",'Feuil1 (2)'!$B4,"-",'Feuil1 (2)'!CO$1),'Risk assessment'!$Z$12:$Z$100,FALSE),1)," ;"),""))</f>
        <v/>
      </c>
      <c r="CP4" s="9" t="str">
        <f>IF($G4=0,"",IFERROR(CONCATENATE(INDEX('Risk assessment'!$B$12:$B$100,MATCH(CONCATENATE('Feuil1 (2)'!$C4,"-",'Feuil1 (2)'!$B4,"-",'Feuil1 (2)'!CP$1),'Risk assessment'!$Z$12:$Z$100,FALSE),1)," ;"),""))</f>
        <v/>
      </c>
      <c r="CQ4" s="9" t="str">
        <f>IF($G4=0,"",IFERROR(CONCATENATE(INDEX('Risk assessment'!$B$12:$B$100,MATCH(CONCATENATE('Feuil1 (2)'!$C4,"-",'Feuil1 (2)'!$B4,"-",'Feuil1 (2)'!CQ$1),'Risk assessment'!$Z$12:$Z$100,FALSE),1)," ;"),""))</f>
        <v/>
      </c>
      <c r="CR4" s="9" t="str">
        <f>IF($G4=0,"",IFERROR(CONCATENATE(INDEX('Risk assessment'!$B$12:$B$100,MATCH(CONCATENATE('Feuil1 (2)'!$C4,"-",'Feuil1 (2)'!$B4,"-",'Feuil1 (2)'!CR$1),'Risk assessment'!$Z$12:$Z$100,FALSE),1)," ;"),""))</f>
        <v/>
      </c>
      <c r="CS4" s="9" t="str">
        <f>IF($G4=0,"",IFERROR(CONCATENATE(INDEX('Risk assessment'!$B$12:$B$100,MATCH(CONCATENATE('Feuil1 (2)'!$C4,"-",'Feuil1 (2)'!$B4,"-",'Feuil1 (2)'!CS$1),'Risk assessment'!$Z$12:$Z$100,FALSE),1)," ;"),""))</f>
        <v/>
      </c>
      <c r="CT4" s="9" t="str">
        <f>IF($G4=0,"",IFERROR(CONCATENATE(INDEX('Risk assessment'!$B$12:$B$100,MATCH(CONCATENATE('Feuil1 (2)'!$C4,"-",'Feuil1 (2)'!$B4,"-",'Feuil1 (2)'!CT$1),'Risk assessment'!$Z$12:$Z$100,FALSE),1)," ;"),""))</f>
        <v/>
      </c>
      <c r="CU4" s="9" t="str">
        <f>IF($G4=0,"",IFERROR(CONCATENATE(INDEX('Risk assessment'!$B$12:$B$100,MATCH(CONCATENATE('Feuil1 (2)'!$C4,"-",'Feuil1 (2)'!$B4,"-",'Feuil1 (2)'!CU$1),'Risk assessment'!$Z$12:$Z$100,FALSE),1)," ;"),""))</f>
        <v/>
      </c>
      <c r="CV4" s="9" t="str">
        <f>IF($G4=0,"",IFERROR(CONCATENATE(INDEX('Risk assessment'!$B$12:$B$100,MATCH(CONCATENATE('Feuil1 (2)'!$C4,"-",'Feuil1 (2)'!$B4,"-",'Feuil1 (2)'!CV$1),'Risk assessment'!$Z$12:$Z$100,FALSE),1)," ;"),""))</f>
        <v/>
      </c>
      <c r="CW4" s="9" t="str">
        <f>IF($G4=0,"",IFERROR(CONCATENATE(INDEX('Risk assessment'!$B$12:$B$100,MATCH(CONCATENATE('Feuil1 (2)'!$C4,"-",'Feuil1 (2)'!$B4,"-",'Feuil1 (2)'!CW$1),'Risk assessment'!$Z$12:$Z$100,FALSE),1)," ;"),""))</f>
        <v/>
      </c>
      <c r="CX4" s="9" t="str">
        <f>IF($G4=0,"",IFERROR(CONCATENATE(INDEX('Risk assessment'!$B$12:$B$100,MATCH(CONCATENATE('Feuil1 (2)'!$C4,"-",'Feuil1 (2)'!$B4,"-",'Feuil1 (2)'!CX$1),'Risk assessment'!$Z$12:$Z$100,FALSE),1)," ;"),""))</f>
        <v/>
      </c>
      <c r="CY4" s="9" t="str">
        <f>IF($G4=0,"",IFERROR(CONCATENATE(INDEX('Risk assessment'!$B$12:$B$100,MATCH(CONCATENATE('Feuil1 (2)'!$C4,"-",'Feuil1 (2)'!$B4,"-",'Feuil1 (2)'!CY$1),'Risk assessment'!$Z$12:$Z$100,FALSE),1)," ;"),""))</f>
        <v/>
      </c>
      <c r="CZ4" s="9" t="str">
        <f>IF($G4=0,"",IFERROR(CONCATENATE(INDEX('Risk assessment'!$B$12:$B$100,MATCH(CONCATENATE('Feuil1 (2)'!$C4,"-",'Feuil1 (2)'!$B4,"-",'Feuil1 (2)'!CZ$1),'Risk assessment'!$Z$12:$Z$100,FALSE),1)," ;"),""))</f>
        <v/>
      </c>
      <c r="DA4" s="9" t="str">
        <f>IF($G4=0,"",IFERROR(CONCATENATE(INDEX('Risk assessment'!$B$12:$B$100,MATCH(CONCATENATE('Feuil1 (2)'!$C4,"-",'Feuil1 (2)'!$B4,"-",'Feuil1 (2)'!DA$1),'Risk assessment'!$Z$12:$Z$100,FALSE),1)," ;"),""))</f>
        <v/>
      </c>
      <c r="DB4" s="9" t="str">
        <f>IF($G4=0,"",IFERROR(CONCATENATE(INDEX('Risk assessment'!$B$12:$B$100,MATCH(CONCATENATE('Feuil1 (2)'!$C4,"-",'Feuil1 (2)'!$B4,"-",'Feuil1 (2)'!DB$1),'Risk assessment'!$Z$12:$Z$100,FALSE),1)," ;"),""))</f>
        <v/>
      </c>
      <c r="DC4" s="9" t="str">
        <f>IF($G4=0,"",IFERROR(CONCATENATE(INDEX('Risk assessment'!$B$12:$B$100,MATCH(CONCATENATE('Feuil1 (2)'!$C4,"-",'Feuil1 (2)'!$B4,"-",'Feuil1 (2)'!DC$1),'Risk assessment'!$Z$12:$Z$100,FALSE),1)," ;"),""))</f>
        <v/>
      </c>
      <c r="DD4" s="9" t="str">
        <f>IF($G4=0,"",IFERROR(INDEX('Risk assessment'!$B$12:$B$100,MATCH(CONCATENATE('Feuil1 (2)'!$C4,'Feuil1 (2)'!$B4,'Feuil1 (2)'!DD$1),'Risk assessment'!$R$12:$R$100,FALSE),1),""))</f>
        <v/>
      </c>
      <c r="DE4" s="9" t="str">
        <f>IF($G4=0,"",IFERROR(INDEX('Risk assessment'!$B$12:$B$100,MATCH(CONCATENATE('Feuil1 (2)'!$C4,'Feuil1 (2)'!$B4,'Feuil1 (2)'!DE$1),'Risk assessment'!$R$12:$R$100,FALSE),1),""))</f>
        <v/>
      </c>
      <c r="DF4" s="9" t="str">
        <f>IF($G4=0,"",IFERROR(INDEX('Risk assessment'!$B$12:$B$100,MATCH(CONCATENATE('Feuil1 (2)'!$C4,'Feuil1 (2)'!$B4,'Feuil1 (2)'!DF$1),'Risk assessment'!$R$12:$R$100,FALSE),1),""))</f>
        <v/>
      </c>
      <c r="DG4" s="9" t="str">
        <f>IF($G4=0,"",IFERROR(INDEX('Risk assessment'!$B$12:$B$100,MATCH(CONCATENATE('Feuil1 (2)'!$C4,'Feuil1 (2)'!$B4,'Feuil1 (2)'!DG$1),'Risk assessment'!$R$12:$R$100,FALSE),1),""))</f>
        <v/>
      </c>
      <c r="DH4" s="9" t="str">
        <f>IF($G4=0,"",IFERROR(INDEX('Risk assessment'!$B$12:$B$100,MATCH(CONCATENATE('Feuil1 (2)'!$C4,'Feuil1 (2)'!$B4,'Feuil1 (2)'!DH$1),'Risk assessment'!$R$12:$R$100,FALSE),1),""))</f>
        <v/>
      </c>
      <c r="DI4" s="9" t="str">
        <f>IF($G4=0,"",IFERROR(INDEX('Risk assessment'!$B$12:$B$100,MATCH(CONCATENATE('Feuil1 (2)'!$C4,'Feuil1 (2)'!$B4,'Feuil1 (2)'!DI$1),'Risk assessment'!$R$12:$R$100,FALSE),1),""))</f>
        <v/>
      </c>
      <c r="DJ4" s="9" t="str">
        <f>IF($G4=0,"",IFERROR(INDEX('Risk assessment'!$B$12:$B$100,MATCH(CONCATENATE('Feuil1 (2)'!$C4,'Feuil1 (2)'!$B4,'Feuil1 (2)'!DJ$1),'Risk assessment'!$R$12:$R$100,FALSE),1),""))</f>
        <v/>
      </c>
      <c r="DK4" s="9" t="str">
        <f>IF($G4=0,"",IFERROR(INDEX('Risk assessment'!$B$12:$B$100,MATCH(CONCATENATE('Feuil1 (2)'!$C4,'Feuil1 (2)'!$B4,'Feuil1 (2)'!DK$1),'Risk assessment'!$R$12:$R$100,FALSE),1),""))</f>
        <v/>
      </c>
    </row>
    <row r="5" spans="2:115" x14ac:dyDescent="0.25">
      <c r="B5" s="9">
        <f>IF(B4+1&lt;='Rating tables'!E$11,B4+1,1)</f>
        <v>4</v>
      </c>
      <c r="C5" s="9">
        <f>IFERROR(IF(IF(B5=1,C4+1,C4)&lt;='Rating tables'!J$11,IF(B5=1,C4+1,C4),""),"")</f>
        <v>1</v>
      </c>
      <c r="D5" s="9" t="str">
        <f t="shared" si="0"/>
        <v>4-1</v>
      </c>
      <c r="E5" s="9" t="str">
        <f t="shared" si="1"/>
        <v/>
      </c>
      <c r="F5" s="9" t="str">
        <f t="shared" si="2"/>
        <v/>
      </c>
      <c r="G5" s="9">
        <f>COUNTIFS('Risk assessment'!J$12:J$100,'Feuil1 (2)'!C5,'Risk assessment'!K$12:K$100,B5)</f>
        <v>0</v>
      </c>
      <c r="H5" s="9" t="str">
        <f>IF($G5=0,"",IFERROR(CONCATENATE(INDEX('Risk assessment'!$B$12:$B$100,MATCH(CONCATENATE('Feuil1 (2)'!$C5,"-",'Feuil1 (2)'!$B5,"-",'Feuil1 (2)'!H$1),'Risk assessment'!$Z$12:$Z$100,FALSE),1)," ;"),""))</f>
        <v/>
      </c>
      <c r="I5" s="9" t="str">
        <f>IF($G5=0,"",IFERROR(CONCATENATE(INDEX('Risk assessment'!$B$12:$B$100,MATCH(CONCATENATE('Feuil1 (2)'!$C5,"-",'Feuil1 (2)'!$B5,"-",'Feuil1 (2)'!I$1),'Risk assessment'!$Z$12:$Z$100,FALSE),1)," ;"),""))</f>
        <v/>
      </c>
      <c r="J5" s="9" t="str">
        <f>IF($G5=0,"",IFERROR(CONCATENATE(INDEX('Risk assessment'!$B$12:$B$100,MATCH(CONCATENATE('Feuil1 (2)'!$C5,"-",'Feuil1 (2)'!$B5,"-",'Feuil1 (2)'!J$1),'Risk assessment'!$Z$12:$Z$100,FALSE),1)," ;"),""))</f>
        <v/>
      </c>
      <c r="K5" s="9" t="str">
        <f>IF($G5=0,"",IFERROR(CONCATENATE(INDEX('Risk assessment'!$B$12:$B$100,MATCH(CONCATENATE('Feuil1 (2)'!$C5,"-",'Feuil1 (2)'!$B5,"-",'Feuil1 (2)'!K$1),'Risk assessment'!$Z$12:$Z$100,FALSE),1)," ;"),""))</f>
        <v/>
      </c>
      <c r="L5" s="9" t="str">
        <f>IF($G5=0,"",IFERROR(CONCATENATE(INDEX('Risk assessment'!$B$12:$B$100,MATCH(CONCATENATE('Feuil1 (2)'!$C5,"-",'Feuil1 (2)'!$B5,"-",'Feuil1 (2)'!L$1),'Risk assessment'!$Z$12:$Z$100,FALSE),1)," ;"),""))</f>
        <v/>
      </c>
      <c r="M5" s="9" t="str">
        <f>IF($G5=0,"",IFERROR(CONCATENATE(INDEX('Risk assessment'!$B$12:$B$100,MATCH(CONCATENATE('Feuil1 (2)'!$C5,"-",'Feuil1 (2)'!$B5,"-",'Feuil1 (2)'!M$1),'Risk assessment'!$Z$12:$Z$100,FALSE),1)," ;"),""))</f>
        <v/>
      </c>
      <c r="N5" s="9" t="str">
        <f>IF($G5=0,"",IFERROR(CONCATENATE(INDEX('Risk assessment'!$B$12:$B$100,MATCH(CONCATENATE('Feuil1 (2)'!$C5,"-",'Feuil1 (2)'!$B5,"-",'Feuil1 (2)'!N$1),'Risk assessment'!$Z$12:$Z$100,FALSE),1)," ;"),""))</f>
        <v/>
      </c>
      <c r="O5" s="9" t="str">
        <f>IF($G5=0,"",IFERROR(CONCATENATE(INDEX('Risk assessment'!$B$12:$B$100,MATCH(CONCATENATE('Feuil1 (2)'!$C5,"-",'Feuil1 (2)'!$B5,"-",'Feuil1 (2)'!O$1),'Risk assessment'!$Z$12:$Z$100,FALSE),1)," ;"),""))</f>
        <v/>
      </c>
      <c r="P5" s="9" t="str">
        <f>IF($G5=0,"",IFERROR(CONCATENATE(INDEX('Risk assessment'!$B$12:$B$100,MATCH(CONCATENATE('Feuil1 (2)'!$C5,"-",'Feuil1 (2)'!$B5,"-",'Feuil1 (2)'!P$1),'Risk assessment'!$Z$12:$Z$100,FALSE),1)," ;"),""))</f>
        <v/>
      </c>
      <c r="Q5" s="9" t="str">
        <f>IF($G5=0,"",IFERROR(CONCATENATE(INDEX('Risk assessment'!$B$12:$B$100,MATCH(CONCATENATE('Feuil1 (2)'!$C5,"-",'Feuil1 (2)'!$B5,"-",'Feuil1 (2)'!Q$1),'Risk assessment'!$Z$12:$Z$100,FALSE),1)," ;"),""))</f>
        <v/>
      </c>
      <c r="R5" s="9" t="str">
        <f>IF($G5=0,"",IFERROR(CONCATENATE(INDEX('Risk assessment'!$B$12:$B$100,MATCH(CONCATENATE('Feuil1 (2)'!$C5,"-",'Feuil1 (2)'!$B5,"-",'Feuil1 (2)'!R$1),'Risk assessment'!$Z$12:$Z$100,FALSE),1)," ;"),""))</f>
        <v/>
      </c>
      <c r="S5" s="9" t="str">
        <f>IF($G5=0,"",IFERROR(CONCATENATE(INDEX('Risk assessment'!$B$12:$B$100,MATCH(CONCATENATE('Feuil1 (2)'!$C5,"-",'Feuil1 (2)'!$B5,"-",'Feuil1 (2)'!S$1),'Risk assessment'!$Z$12:$Z$100,FALSE),1)," ;"),""))</f>
        <v/>
      </c>
      <c r="T5" s="9" t="str">
        <f>IF($G5=0,"",IFERROR(CONCATENATE(INDEX('Risk assessment'!$B$12:$B$100,MATCH(CONCATENATE('Feuil1 (2)'!$C5,"-",'Feuil1 (2)'!$B5,"-",'Feuil1 (2)'!T$1),'Risk assessment'!$Z$12:$Z$100,FALSE),1)," ;"),""))</f>
        <v/>
      </c>
      <c r="U5" s="9" t="str">
        <f>IF($G5=0,"",IFERROR(CONCATENATE(INDEX('Risk assessment'!$B$12:$B$100,MATCH(CONCATENATE('Feuil1 (2)'!$C5,"-",'Feuil1 (2)'!$B5,"-",'Feuil1 (2)'!U$1),'Risk assessment'!$Z$12:$Z$100,FALSE),1)," ;"),""))</f>
        <v/>
      </c>
      <c r="V5" s="9" t="str">
        <f>IF($G5=0,"",IFERROR(CONCATENATE(INDEX('Risk assessment'!$B$12:$B$100,MATCH(CONCATENATE('Feuil1 (2)'!$C5,"-",'Feuil1 (2)'!$B5,"-",'Feuil1 (2)'!V$1),'Risk assessment'!$Z$12:$Z$100,FALSE),1)," ;"),""))</f>
        <v/>
      </c>
      <c r="W5" s="9" t="str">
        <f>IF($G5=0,"",IFERROR(CONCATENATE(INDEX('Risk assessment'!$B$12:$B$100,MATCH(CONCATENATE('Feuil1 (2)'!$C5,"-",'Feuil1 (2)'!$B5,"-",'Feuil1 (2)'!W$1),'Risk assessment'!$Z$12:$Z$100,FALSE),1)," ;"),""))</f>
        <v/>
      </c>
      <c r="X5" s="9" t="str">
        <f>IF($G5=0,"",IFERROR(CONCATENATE(INDEX('Risk assessment'!$B$12:$B$100,MATCH(CONCATENATE('Feuil1 (2)'!$C5,"-",'Feuil1 (2)'!$B5,"-",'Feuil1 (2)'!X$1),'Risk assessment'!$Z$12:$Z$100,FALSE),1)," ;"),""))</f>
        <v/>
      </c>
      <c r="Y5" s="9" t="str">
        <f>IF($G5=0,"",IFERROR(CONCATENATE(INDEX('Risk assessment'!$B$12:$B$100,MATCH(CONCATENATE('Feuil1 (2)'!$C5,"-",'Feuil1 (2)'!$B5,"-",'Feuil1 (2)'!Y$1),'Risk assessment'!$Z$12:$Z$100,FALSE),1)," ;"),""))</f>
        <v/>
      </c>
      <c r="Z5" s="9" t="str">
        <f>IF($G5=0,"",IFERROR(CONCATENATE(INDEX('Risk assessment'!$B$12:$B$100,MATCH(CONCATENATE('Feuil1 (2)'!$C5,"-",'Feuil1 (2)'!$B5,"-",'Feuil1 (2)'!Z$1),'Risk assessment'!$Z$12:$Z$100,FALSE),1)," ;"),""))</f>
        <v/>
      </c>
      <c r="AA5" s="9" t="str">
        <f>IF($G5=0,"",IFERROR(CONCATENATE(INDEX('Risk assessment'!$B$12:$B$100,MATCH(CONCATENATE('Feuil1 (2)'!$C5,"-",'Feuil1 (2)'!$B5,"-",'Feuil1 (2)'!AA$1),'Risk assessment'!$Z$12:$Z$100,FALSE),1)," ;"),""))</f>
        <v/>
      </c>
      <c r="AB5" s="9" t="str">
        <f>IF($G5=0,"",IFERROR(CONCATENATE(INDEX('Risk assessment'!$B$12:$B$100,MATCH(CONCATENATE('Feuil1 (2)'!$C5,"-",'Feuil1 (2)'!$B5,"-",'Feuil1 (2)'!AB$1),'Risk assessment'!$Z$12:$Z$100,FALSE),1)," ;"),""))</f>
        <v/>
      </c>
      <c r="AC5" s="9" t="str">
        <f>IF($G5=0,"",IFERROR(CONCATENATE(INDEX('Risk assessment'!$B$12:$B$100,MATCH(CONCATENATE('Feuil1 (2)'!$C5,"-",'Feuil1 (2)'!$B5,"-",'Feuil1 (2)'!AC$1),'Risk assessment'!$Z$12:$Z$100,FALSE),1)," ;"),""))</f>
        <v/>
      </c>
      <c r="AD5" s="9" t="str">
        <f>IF($G5=0,"",IFERROR(CONCATENATE(INDEX('Risk assessment'!$B$12:$B$100,MATCH(CONCATENATE('Feuil1 (2)'!$C5,"-",'Feuil1 (2)'!$B5,"-",'Feuil1 (2)'!AD$1),'Risk assessment'!$Z$12:$Z$100,FALSE),1)," ;"),""))</f>
        <v/>
      </c>
      <c r="AE5" s="9" t="str">
        <f>IF($G5=0,"",IFERROR(CONCATENATE(INDEX('Risk assessment'!$B$12:$B$100,MATCH(CONCATENATE('Feuil1 (2)'!$C5,"-",'Feuil1 (2)'!$B5,"-",'Feuil1 (2)'!AE$1),'Risk assessment'!$Z$12:$Z$100,FALSE),1)," ;"),""))</f>
        <v/>
      </c>
      <c r="AF5" s="9" t="str">
        <f>IF($G5=0,"",IFERROR(CONCATENATE(INDEX('Risk assessment'!$B$12:$B$100,MATCH(CONCATENATE('Feuil1 (2)'!$C5,"-",'Feuil1 (2)'!$B5,"-",'Feuil1 (2)'!AF$1),'Risk assessment'!$Z$12:$Z$100,FALSE),1)," ;"),""))</f>
        <v/>
      </c>
      <c r="AG5" s="9" t="str">
        <f>IF($G5=0,"",IFERROR(CONCATENATE(INDEX('Risk assessment'!$B$12:$B$100,MATCH(CONCATENATE('Feuil1 (2)'!$C5,"-",'Feuil1 (2)'!$B5,"-",'Feuil1 (2)'!AG$1),'Risk assessment'!$Z$12:$Z$100,FALSE),1)," ;"),""))</f>
        <v/>
      </c>
      <c r="AH5" s="9" t="str">
        <f>IF($G5=0,"",IFERROR(CONCATENATE(INDEX('Risk assessment'!$B$12:$B$100,MATCH(CONCATENATE('Feuil1 (2)'!$C5,"-",'Feuil1 (2)'!$B5,"-",'Feuil1 (2)'!AH$1),'Risk assessment'!$Z$12:$Z$100,FALSE),1)," ;"),""))</f>
        <v/>
      </c>
      <c r="AI5" s="9" t="str">
        <f>IF($G5=0,"",IFERROR(CONCATENATE(INDEX('Risk assessment'!$B$12:$B$100,MATCH(CONCATENATE('Feuil1 (2)'!$C5,"-",'Feuil1 (2)'!$B5,"-",'Feuil1 (2)'!AI$1),'Risk assessment'!$Z$12:$Z$100,FALSE),1)," ;"),""))</f>
        <v/>
      </c>
      <c r="AJ5" s="9" t="str">
        <f>IF($G5=0,"",IFERROR(CONCATENATE(INDEX('Risk assessment'!$B$12:$B$100,MATCH(CONCATENATE('Feuil1 (2)'!$C5,"-",'Feuil1 (2)'!$B5,"-",'Feuil1 (2)'!AJ$1),'Risk assessment'!$Z$12:$Z$100,FALSE),1)," ;"),""))</f>
        <v/>
      </c>
      <c r="AK5" s="9" t="str">
        <f>IF($G5=0,"",IFERROR(CONCATENATE(INDEX('Risk assessment'!$B$12:$B$100,MATCH(CONCATENATE('Feuil1 (2)'!$C5,"-",'Feuil1 (2)'!$B5,"-",'Feuil1 (2)'!AK$1),'Risk assessment'!$Z$12:$Z$100,FALSE),1)," ;"),""))</f>
        <v/>
      </c>
      <c r="AL5" s="9" t="str">
        <f>IF($G5=0,"",IFERROR(CONCATENATE(INDEX('Risk assessment'!$B$12:$B$100,MATCH(CONCATENATE('Feuil1 (2)'!$C5,"-",'Feuil1 (2)'!$B5,"-",'Feuil1 (2)'!AL$1),'Risk assessment'!$Z$12:$Z$100,FALSE),1)," ;"),""))</f>
        <v/>
      </c>
      <c r="AM5" s="9" t="str">
        <f>IF($G5=0,"",IFERROR(CONCATENATE(INDEX('Risk assessment'!$B$12:$B$100,MATCH(CONCATENATE('Feuil1 (2)'!$C5,"-",'Feuil1 (2)'!$B5,"-",'Feuil1 (2)'!AM$1),'Risk assessment'!$Z$12:$Z$100,FALSE),1)," ;"),""))</f>
        <v/>
      </c>
      <c r="AN5" s="9" t="str">
        <f>IF($G5=0,"",IFERROR(CONCATENATE(INDEX('Risk assessment'!$B$12:$B$100,MATCH(CONCATENATE('Feuil1 (2)'!$C5,"-",'Feuil1 (2)'!$B5,"-",'Feuil1 (2)'!AN$1),'Risk assessment'!$Z$12:$Z$100,FALSE),1)," ;"),""))</f>
        <v/>
      </c>
      <c r="AO5" s="9" t="str">
        <f>IF($G5=0,"",IFERROR(CONCATENATE(INDEX('Risk assessment'!$B$12:$B$100,MATCH(CONCATENATE('Feuil1 (2)'!$C5,"-",'Feuil1 (2)'!$B5,"-",'Feuil1 (2)'!AO$1),'Risk assessment'!$Z$12:$Z$100,FALSE),1)," ;"),""))</f>
        <v/>
      </c>
      <c r="AP5" s="9" t="str">
        <f>IF($G5=0,"",IFERROR(CONCATENATE(INDEX('Risk assessment'!$B$12:$B$100,MATCH(CONCATENATE('Feuil1 (2)'!$C5,"-",'Feuil1 (2)'!$B5,"-",'Feuil1 (2)'!AP$1),'Risk assessment'!$Z$12:$Z$100,FALSE),1)," ;"),""))</f>
        <v/>
      </c>
      <c r="AQ5" s="9" t="str">
        <f>IF($G5=0,"",IFERROR(CONCATENATE(INDEX('Risk assessment'!$B$12:$B$100,MATCH(CONCATENATE('Feuil1 (2)'!$C5,"-",'Feuil1 (2)'!$B5,"-",'Feuil1 (2)'!AQ$1),'Risk assessment'!$Z$12:$Z$100,FALSE),1)," ;"),""))</f>
        <v/>
      </c>
      <c r="AR5" s="9" t="str">
        <f>IF($G5=0,"",IFERROR(CONCATENATE(INDEX('Risk assessment'!$B$12:$B$100,MATCH(CONCATENATE('Feuil1 (2)'!$C5,"-",'Feuil1 (2)'!$B5,"-",'Feuil1 (2)'!AR$1),'Risk assessment'!$Z$12:$Z$100,FALSE),1)," ;"),""))</f>
        <v/>
      </c>
      <c r="AS5" s="9" t="str">
        <f>IF($G5=0,"",IFERROR(CONCATENATE(INDEX('Risk assessment'!$B$12:$B$100,MATCH(CONCATENATE('Feuil1 (2)'!$C5,"-",'Feuil1 (2)'!$B5,"-",'Feuil1 (2)'!AS$1),'Risk assessment'!$Z$12:$Z$100,FALSE),1)," ;"),""))</f>
        <v/>
      </c>
      <c r="AT5" s="9" t="str">
        <f>IF($G5=0,"",IFERROR(CONCATENATE(INDEX('Risk assessment'!$B$12:$B$100,MATCH(CONCATENATE('Feuil1 (2)'!$C5,"-",'Feuil1 (2)'!$B5,"-",'Feuil1 (2)'!AT$1),'Risk assessment'!$Z$12:$Z$100,FALSE),1)," ;"),""))</f>
        <v/>
      </c>
      <c r="AU5" s="9" t="str">
        <f>IF($G5=0,"",IFERROR(CONCATENATE(INDEX('Risk assessment'!$B$12:$B$100,MATCH(CONCATENATE('Feuil1 (2)'!$C5,"-",'Feuil1 (2)'!$B5,"-",'Feuil1 (2)'!AU$1),'Risk assessment'!$Z$12:$Z$100,FALSE),1)," ;"),""))</f>
        <v/>
      </c>
      <c r="AV5" s="9" t="str">
        <f>IF($G5=0,"",IFERROR(CONCATENATE(INDEX('Risk assessment'!$B$12:$B$100,MATCH(CONCATENATE('Feuil1 (2)'!$C5,"-",'Feuil1 (2)'!$B5,"-",'Feuil1 (2)'!AV$1),'Risk assessment'!$Z$12:$Z$100,FALSE),1)," ;"),""))</f>
        <v/>
      </c>
      <c r="AW5" s="9" t="str">
        <f>IF($G5=0,"",IFERROR(CONCATENATE(INDEX('Risk assessment'!$B$12:$B$100,MATCH(CONCATENATE('Feuil1 (2)'!$C5,"-",'Feuil1 (2)'!$B5,"-",'Feuil1 (2)'!AW$1),'Risk assessment'!$Z$12:$Z$100,FALSE),1)," ;"),""))</f>
        <v/>
      </c>
      <c r="AX5" s="9" t="str">
        <f>IF($G5=0,"",IFERROR(CONCATENATE(INDEX('Risk assessment'!$B$12:$B$100,MATCH(CONCATENATE('Feuil1 (2)'!$C5,"-",'Feuil1 (2)'!$B5,"-",'Feuil1 (2)'!AX$1),'Risk assessment'!$Z$12:$Z$100,FALSE),1)," ;"),""))</f>
        <v/>
      </c>
      <c r="AY5" s="9" t="str">
        <f>IF($G5=0,"",IFERROR(CONCATENATE(INDEX('Risk assessment'!$B$12:$B$100,MATCH(CONCATENATE('Feuil1 (2)'!$C5,"-",'Feuil1 (2)'!$B5,"-",'Feuil1 (2)'!AY$1),'Risk assessment'!$Z$12:$Z$100,FALSE),1)," ;"),""))</f>
        <v/>
      </c>
      <c r="AZ5" s="9" t="str">
        <f>IF($G5=0,"",IFERROR(CONCATENATE(INDEX('Risk assessment'!$B$12:$B$100,MATCH(CONCATENATE('Feuil1 (2)'!$C5,"-",'Feuil1 (2)'!$B5,"-",'Feuil1 (2)'!AZ$1),'Risk assessment'!$Z$12:$Z$100,FALSE),1)," ;"),""))</f>
        <v/>
      </c>
      <c r="BA5" s="9" t="str">
        <f>IF($G5=0,"",IFERROR(CONCATENATE(INDEX('Risk assessment'!$B$12:$B$100,MATCH(CONCATENATE('Feuil1 (2)'!$C5,"-",'Feuil1 (2)'!$B5,"-",'Feuil1 (2)'!BA$1),'Risk assessment'!$Z$12:$Z$100,FALSE),1)," ;"),""))</f>
        <v/>
      </c>
      <c r="BB5" s="9" t="str">
        <f>IF($G5=0,"",IFERROR(CONCATENATE(INDEX('Risk assessment'!$B$12:$B$100,MATCH(CONCATENATE('Feuil1 (2)'!$C5,"-",'Feuil1 (2)'!$B5,"-",'Feuil1 (2)'!BB$1),'Risk assessment'!$Z$12:$Z$100,FALSE),1)," ;"),""))</f>
        <v/>
      </c>
      <c r="BC5" s="9" t="str">
        <f>IF($G5=0,"",IFERROR(CONCATENATE(INDEX('Risk assessment'!$B$12:$B$100,MATCH(CONCATENATE('Feuil1 (2)'!$C5,"-",'Feuil1 (2)'!$B5,"-",'Feuil1 (2)'!BC$1),'Risk assessment'!$Z$12:$Z$100,FALSE),1)," ;"),""))</f>
        <v/>
      </c>
      <c r="BD5" s="9" t="str">
        <f>IF($G5=0,"",IFERROR(CONCATENATE(INDEX('Risk assessment'!$B$12:$B$100,MATCH(CONCATENATE('Feuil1 (2)'!$C5,"-",'Feuil1 (2)'!$B5,"-",'Feuil1 (2)'!BD$1),'Risk assessment'!$Z$12:$Z$100,FALSE),1)," ;"),""))</f>
        <v/>
      </c>
      <c r="BE5" s="9" t="str">
        <f>IF($G5=0,"",IFERROR(CONCATENATE(INDEX('Risk assessment'!$B$12:$B$100,MATCH(CONCATENATE('Feuil1 (2)'!$C5,"-",'Feuil1 (2)'!$B5,"-",'Feuil1 (2)'!BE$1),'Risk assessment'!$Z$12:$Z$100,FALSE),1)," ;"),""))</f>
        <v/>
      </c>
      <c r="BF5" s="9" t="str">
        <f>IF($G5=0,"",IFERROR(CONCATENATE(INDEX('Risk assessment'!$B$12:$B$100,MATCH(CONCATENATE('Feuil1 (2)'!$C5,"-",'Feuil1 (2)'!$B5,"-",'Feuil1 (2)'!BF$1),'Risk assessment'!$Z$12:$Z$100,FALSE),1)," ;"),""))</f>
        <v/>
      </c>
      <c r="BG5" s="9" t="str">
        <f>IF($G5=0,"",IFERROR(CONCATENATE(INDEX('Risk assessment'!$B$12:$B$100,MATCH(CONCATENATE('Feuil1 (2)'!$C5,"-",'Feuil1 (2)'!$B5,"-",'Feuil1 (2)'!BG$1),'Risk assessment'!$Z$12:$Z$100,FALSE),1)," ;"),""))</f>
        <v/>
      </c>
      <c r="BH5" s="9" t="str">
        <f>IF($G5=0,"",IFERROR(CONCATENATE(INDEX('Risk assessment'!$B$12:$B$100,MATCH(CONCATENATE('Feuil1 (2)'!$C5,"-",'Feuil1 (2)'!$B5,"-",'Feuil1 (2)'!BH$1),'Risk assessment'!$Z$12:$Z$100,FALSE),1)," ;"),""))</f>
        <v/>
      </c>
      <c r="BI5" s="9" t="str">
        <f>IF($G5=0,"",IFERROR(CONCATENATE(INDEX('Risk assessment'!$B$12:$B$100,MATCH(CONCATENATE('Feuil1 (2)'!$C5,"-",'Feuil1 (2)'!$B5,"-",'Feuil1 (2)'!BI$1),'Risk assessment'!$Z$12:$Z$100,FALSE),1)," ;"),""))</f>
        <v/>
      </c>
      <c r="BJ5" s="9" t="str">
        <f>IF($G5=0,"",IFERROR(CONCATENATE(INDEX('Risk assessment'!$B$12:$B$100,MATCH(CONCATENATE('Feuil1 (2)'!$C5,"-",'Feuil1 (2)'!$B5,"-",'Feuil1 (2)'!BJ$1),'Risk assessment'!$Z$12:$Z$100,FALSE),1)," ;"),""))</f>
        <v/>
      </c>
      <c r="BK5" s="9" t="str">
        <f>IF($G5=0,"",IFERROR(CONCATENATE(INDEX('Risk assessment'!$B$12:$B$100,MATCH(CONCATENATE('Feuil1 (2)'!$C5,"-",'Feuil1 (2)'!$B5,"-",'Feuil1 (2)'!BK$1),'Risk assessment'!$Z$12:$Z$100,FALSE),1)," ;"),""))</f>
        <v/>
      </c>
      <c r="BL5" s="9" t="str">
        <f>IF($G5=0,"",IFERROR(CONCATENATE(INDEX('Risk assessment'!$B$12:$B$100,MATCH(CONCATENATE('Feuil1 (2)'!$C5,"-",'Feuil1 (2)'!$B5,"-",'Feuil1 (2)'!BL$1),'Risk assessment'!$Z$12:$Z$100,FALSE),1)," ;"),""))</f>
        <v/>
      </c>
      <c r="BM5" s="9" t="str">
        <f>IF($G5=0,"",IFERROR(CONCATENATE(INDEX('Risk assessment'!$B$12:$B$100,MATCH(CONCATENATE('Feuil1 (2)'!$C5,"-",'Feuil1 (2)'!$B5,"-",'Feuil1 (2)'!BM$1),'Risk assessment'!$Z$12:$Z$100,FALSE),1)," ;"),""))</f>
        <v/>
      </c>
      <c r="BN5" s="9" t="str">
        <f>IF($G5=0,"",IFERROR(CONCATENATE(INDEX('Risk assessment'!$B$12:$B$100,MATCH(CONCATENATE('Feuil1 (2)'!$C5,"-",'Feuil1 (2)'!$B5,"-",'Feuil1 (2)'!BN$1),'Risk assessment'!$Z$12:$Z$100,FALSE),1)," ;"),""))</f>
        <v/>
      </c>
      <c r="BO5" s="9" t="str">
        <f>IF($G5=0,"",IFERROR(CONCATENATE(INDEX('Risk assessment'!$B$12:$B$100,MATCH(CONCATENATE('Feuil1 (2)'!$C5,"-",'Feuil1 (2)'!$B5,"-",'Feuil1 (2)'!BO$1),'Risk assessment'!$Z$12:$Z$100,FALSE),1)," ;"),""))</f>
        <v/>
      </c>
      <c r="BP5" s="9" t="str">
        <f>IF($G5=0,"",IFERROR(CONCATENATE(INDEX('Risk assessment'!$B$12:$B$100,MATCH(CONCATENATE('Feuil1 (2)'!$C5,"-",'Feuil1 (2)'!$B5,"-",'Feuil1 (2)'!BP$1),'Risk assessment'!$Z$12:$Z$100,FALSE),1)," ;"),""))</f>
        <v/>
      </c>
      <c r="BQ5" s="9" t="str">
        <f>IF($G5=0,"",IFERROR(CONCATENATE(INDEX('Risk assessment'!$B$12:$B$100,MATCH(CONCATENATE('Feuil1 (2)'!$C5,"-",'Feuil1 (2)'!$B5,"-",'Feuil1 (2)'!BQ$1),'Risk assessment'!$Z$12:$Z$100,FALSE),1)," ;"),""))</f>
        <v/>
      </c>
      <c r="BR5" s="9" t="str">
        <f>IF($G5=0,"",IFERROR(CONCATENATE(INDEX('Risk assessment'!$B$12:$B$100,MATCH(CONCATENATE('Feuil1 (2)'!$C5,"-",'Feuil1 (2)'!$B5,"-",'Feuil1 (2)'!BR$1),'Risk assessment'!$Z$12:$Z$100,FALSE),1)," ;"),""))</f>
        <v/>
      </c>
      <c r="BS5" s="9" t="str">
        <f>IF($G5=0,"",IFERROR(CONCATENATE(INDEX('Risk assessment'!$B$12:$B$100,MATCH(CONCATENATE('Feuil1 (2)'!$C5,"-",'Feuil1 (2)'!$B5,"-",'Feuil1 (2)'!BS$1),'Risk assessment'!$Z$12:$Z$100,FALSE),1)," ;"),""))</f>
        <v/>
      </c>
      <c r="BT5" s="9" t="str">
        <f>IF($G5=0,"",IFERROR(CONCATENATE(INDEX('Risk assessment'!$B$12:$B$100,MATCH(CONCATENATE('Feuil1 (2)'!$C5,"-",'Feuil1 (2)'!$B5,"-",'Feuil1 (2)'!BT$1),'Risk assessment'!$Z$12:$Z$100,FALSE),1)," ;"),""))</f>
        <v/>
      </c>
      <c r="BU5" s="9" t="str">
        <f>IF($G5=0,"",IFERROR(CONCATENATE(INDEX('Risk assessment'!$B$12:$B$100,MATCH(CONCATENATE('Feuil1 (2)'!$C5,"-",'Feuil1 (2)'!$B5,"-",'Feuil1 (2)'!BU$1),'Risk assessment'!$Z$12:$Z$100,FALSE),1)," ;"),""))</f>
        <v/>
      </c>
      <c r="BV5" s="9" t="str">
        <f>IF($G5=0,"",IFERROR(CONCATENATE(INDEX('Risk assessment'!$B$12:$B$100,MATCH(CONCATENATE('Feuil1 (2)'!$C5,"-",'Feuil1 (2)'!$B5,"-",'Feuil1 (2)'!BV$1),'Risk assessment'!$Z$12:$Z$100,FALSE),1)," ;"),""))</f>
        <v/>
      </c>
      <c r="BW5" s="9" t="str">
        <f>IF($G5=0,"",IFERROR(CONCATENATE(INDEX('Risk assessment'!$B$12:$B$100,MATCH(CONCATENATE('Feuil1 (2)'!$C5,"-",'Feuil1 (2)'!$B5,"-",'Feuil1 (2)'!BW$1),'Risk assessment'!$Z$12:$Z$100,FALSE),1)," ;"),""))</f>
        <v/>
      </c>
      <c r="BX5" s="9" t="str">
        <f>IF($G5=0,"",IFERROR(CONCATENATE(INDEX('Risk assessment'!$B$12:$B$100,MATCH(CONCATENATE('Feuil1 (2)'!$C5,"-",'Feuil1 (2)'!$B5,"-",'Feuil1 (2)'!BX$1),'Risk assessment'!$Z$12:$Z$100,FALSE),1)," ;"),""))</f>
        <v/>
      </c>
      <c r="BY5" s="9" t="str">
        <f>IF($G5=0,"",IFERROR(CONCATENATE(INDEX('Risk assessment'!$B$12:$B$100,MATCH(CONCATENATE('Feuil1 (2)'!$C5,"-",'Feuil1 (2)'!$B5,"-",'Feuil1 (2)'!BY$1),'Risk assessment'!$Z$12:$Z$100,FALSE),1)," ;"),""))</f>
        <v/>
      </c>
      <c r="BZ5" s="9" t="str">
        <f>IF($G5=0,"",IFERROR(CONCATENATE(INDEX('Risk assessment'!$B$12:$B$100,MATCH(CONCATENATE('Feuil1 (2)'!$C5,"-",'Feuil1 (2)'!$B5,"-",'Feuil1 (2)'!BZ$1),'Risk assessment'!$Z$12:$Z$100,FALSE),1)," ;"),""))</f>
        <v/>
      </c>
      <c r="CA5" s="9" t="str">
        <f>IF($G5=0,"",IFERROR(CONCATENATE(INDEX('Risk assessment'!$B$12:$B$100,MATCH(CONCATENATE('Feuil1 (2)'!$C5,"-",'Feuil1 (2)'!$B5,"-",'Feuil1 (2)'!CA$1),'Risk assessment'!$Z$12:$Z$100,FALSE),1)," ;"),""))</f>
        <v/>
      </c>
      <c r="CB5" s="9" t="str">
        <f>IF($G5=0,"",IFERROR(CONCATENATE(INDEX('Risk assessment'!$B$12:$B$100,MATCH(CONCATENATE('Feuil1 (2)'!$C5,"-",'Feuil1 (2)'!$B5,"-",'Feuil1 (2)'!CB$1),'Risk assessment'!$Z$12:$Z$100,FALSE),1)," ;"),""))</f>
        <v/>
      </c>
      <c r="CC5" s="9" t="str">
        <f>IF($G5=0,"",IFERROR(CONCATENATE(INDEX('Risk assessment'!$B$12:$B$100,MATCH(CONCATENATE('Feuil1 (2)'!$C5,"-",'Feuil1 (2)'!$B5,"-",'Feuil1 (2)'!CC$1),'Risk assessment'!$Z$12:$Z$100,FALSE),1)," ;"),""))</f>
        <v/>
      </c>
      <c r="CD5" s="9" t="str">
        <f>IF($G5=0,"",IFERROR(CONCATENATE(INDEX('Risk assessment'!$B$12:$B$100,MATCH(CONCATENATE('Feuil1 (2)'!$C5,"-",'Feuil1 (2)'!$B5,"-",'Feuil1 (2)'!CD$1),'Risk assessment'!$Z$12:$Z$100,FALSE),1)," ;"),""))</f>
        <v/>
      </c>
      <c r="CE5" s="9" t="str">
        <f>IF($G5=0,"",IFERROR(CONCATENATE(INDEX('Risk assessment'!$B$12:$B$100,MATCH(CONCATENATE('Feuil1 (2)'!$C5,"-",'Feuil1 (2)'!$B5,"-",'Feuil1 (2)'!CE$1),'Risk assessment'!$Z$12:$Z$100,FALSE),1)," ;"),""))</f>
        <v/>
      </c>
      <c r="CF5" s="9" t="str">
        <f>IF($G5=0,"",IFERROR(CONCATENATE(INDEX('Risk assessment'!$B$12:$B$100,MATCH(CONCATENATE('Feuil1 (2)'!$C5,"-",'Feuil1 (2)'!$B5,"-",'Feuil1 (2)'!CF$1),'Risk assessment'!$Z$12:$Z$100,FALSE),1)," ;"),""))</f>
        <v/>
      </c>
      <c r="CG5" s="9" t="str">
        <f>IF($G5=0,"",IFERROR(CONCATENATE(INDEX('Risk assessment'!$B$12:$B$100,MATCH(CONCATENATE('Feuil1 (2)'!$C5,"-",'Feuil1 (2)'!$B5,"-",'Feuil1 (2)'!CG$1),'Risk assessment'!$Z$12:$Z$100,FALSE),1)," ;"),""))</f>
        <v/>
      </c>
      <c r="CH5" s="9" t="str">
        <f>IF($G5=0,"",IFERROR(CONCATENATE(INDEX('Risk assessment'!$B$12:$B$100,MATCH(CONCATENATE('Feuil1 (2)'!$C5,"-",'Feuil1 (2)'!$B5,"-",'Feuil1 (2)'!CH$1),'Risk assessment'!$Z$12:$Z$100,FALSE),1)," ;"),""))</f>
        <v/>
      </c>
      <c r="CI5" s="9" t="str">
        <f>IF($G5=0,"",IFERROR(CONCATENATE(INDEX('Risk assessment'!$B$12:$B$100,MATCH(CONCATENATE('Feuil1 (2)'!$C5,"-",'Feuil1 (2)'!$B5,"-",'Feuil1 (2)'!CI$1),'Risk assessment'!$Z$12:$Z$100,FALSE),1)," ;"),""))</f>
        <v/>
      </c>
      <c r="CJ5" s="9" t="str">
        <f>IF($G5=0,"",IFERROR(CONCATENATE(INDEX('Risk assessment'!$B$12:$B$100,MATCH(CONCATENATE('Feuil1 (2)'!$C5,"-",'Feuil1 (2)'!$B5,"-",'Feuil1 (2)'!CJ$1),'Risk assessment'!$Z$12:$Z$100,FALSE),1)," ;"),""))</f>
        <v/>
      </c>
      <c r="CK5" s="9" t="str">
        <f>IF($G5=0,"",IFERROR(CONCATENATE(INDEX('Risk assessment'!$B$12:$B$100,MATCH(CONCATENATE('Feuil1 (2)'!$C5,"-",'Feuil1 (2)'!$B5,"-",'Feuil1 (2)'!CK$1),'Risk assessment'!$Z$12:$Z$100,FALSE),1)," ;"),""))</f>
        <v/>
      </c>
      <c r="CL5" s="9" t="str">
        <f>IF($G5=0,"",IFERROR(CONCATENATE(INDEX('Risk assessment'!$B$12:$B$100,MATCH(CONCATENATE('Feuil1 (2)'!$C5,"-",'Feuil1 (2)'!$B5,"-",'Feuil1 (2)'!CL$1),'Risk assessment'!$Z$12:$Z$100,FALSE),1)," ;"),""))</f>
        <v/>
      </c>
      <c r="CM5" s="9" t="str">
        <f>IF($G5=0,"",IFERROR(CONCATENATE(INDEX('Risk assessment'!$B$12:$B$100,MATCH(CONCATENATE('Feuil1 (2)'!$C5,"-",'Feuil1 (2)'!$B5,"-",'Feuil1 (2)'!CM$1),'Risk assessment'!$Z$12:$Z$100,FALSE),1)," ;"),""))</f>
        <v/>
      </c>
      <c r="CN5" s="9" t="str">
        <f>IF($G5=0,"",IFERROR(CONCATENATE(INDEX('Risk assessment'!$B$12:$B$100,MATCH(CONCATENATE('Feuil1 (2)'!$C5,"-",'Feuil1 (2)'!$B5,"-",'Feuil1 (2)'!CN$1),'Risk assessment'!$Z$12:$Z$100,FALSE),1)," ;"),""))</f>
        <v/>
      </c>
      <c r="CO5" s="9" t="str">
        <f>IF($G5=0,"",IFERROR(CONCATENATE(INDEX('Risk assessment'!$B$12:$B$100,MATCH(CONCATENATE('Feuil1 (2)'!$C5,"-",'Feuil1 (2)'!$B5,"-",'Feuil1 (2)'!CO$1),'Risk assessment'!$Z$12:$Z$100,FALSE),1)," ;"),""))</f>
        <v/>
      </c>
      <c r="CP5" s="9" t="str">
        <f>IF($G5=0,"",IFERROR(CONCATENATE(INDEX('Risk assessment'!$B$12:$B$100,MATCH(CONCATENATE('Feuil1 (2)'!$C5,"-",'Feuil1 (2)'!$B5,"-",'Feuil1 (2)'!CP$1),'Risk assessment'!$Z$12:$Z$100,FALSE),1)," ;"),""))</f>
        <v/>
      </c>
      <c r="CQ5" s="9" t="str">
        <f>IF($G5=0,"",IFERROR(CONCATENATE(INDEX('Risk assessment'!$B$12:$B$100,MATCH(CONCATENATE('Feuil1 (2)'!$C5,"-",'Feuil1 (2)'!$B5,"-",'Feuil1 (2)'!CQ$1),'Risk assessment'!$Z$12:$Z$100,FALSE),1)," ;"),""))</f>
        <v/>
      </c>
      <c r="CR5" s="9" t="str">
        <f>IF($G5=0,"",IFERROR(CONCATENATE(INDEX('Risk assessment'!$B$12:$B$100,MATCH(CONCATENATE('Feuil1 (2)'!$C5,"-",'Feuil1 (2)'!$B5,"-",'Feuil1 (2)'!CR$1),'Risk assessment'!$Z$12:$Z$100,FALSE),1)," ;"),""))</f>
        <v/>
      </c>
      <c r="CS5" s="9" t="str">
        <f>IF($G5=0,"",IFERROR(CONCATENATE(INDEX('Risk assessment'!$B$12:$B$100,MATCH(CONCATENATE('Feuil1 (2)'!$C5,"-",'Feuil1 (2)'!$B5,"-",'Feuil1 (2)'!CS$1),'Risk assessment'!$Z$12:$Z$100,FALSE),1)," ;"),""))</f>
        <v/>
      </c>
      <c r="CT5" s="9" t="str">
        <f>IF($G5=0,"",IFERROR(CONCATENATE(INDEX('Risk assessment'!$B$12:$B$100,MATCH(CONCATENATE('Feuil1 (2)'!$C5,"-",'Feuil1 (2)'!$B5,"-",'Feuil1 (2)'!CT$1),'Risk assessment'!$Z$12:$Z$100,FALSE),1)," ;"),""))</f>
        <v/>
      </c>
      <c r="CU5" s="9" t="str">
        <f>IF($G5=0,"",IFERROR(CONCATENATE(INDEX('Risk assessment'!$B$12:$B$100,MATCH(CONCATENATE('Feuil1 (2)'!$C5,"-",'Feuil1 (2)'!$B5,"-",'Feuil1 (2)'!CU$1),'Risk assessment'!$Z$12:$Z$100,FALSE),1)," ;"),""))</f>
        <v/>
      </c>
      <c r="CV5" s="9" t="str">
        <f>IF($G5=0,"",IFERROR(CONCATENATE(INDEX('Risk assessment'!$B$12:$B$100,MATCH(CONCATENATE('Feuil1 (2)'!$C5,"-",'Feuil1 (2)'!$B5,"-",'Feuil1 (2)'!CV$1),'Risk assessment'!$Z$12:$Z$100,FALSE),1)," ;"),""))</f>
        <v/>
      </c>
      <c r="CW5" s="9" t="str">
        <f>IF($G5=0,"",IFERROR(CONCATENATE(INDEX('Risk assessment'!$B$12:$B$100,MATCH(CONCATENATE('Feuil1 (2)'!$C5,"-",'Feuil1 (2)'!$B5,"-",'Feuil1 (2)'!CW$1),'Risk assessment'!$Z$12:$Z$100,FALSE),1)," ;"),""))</f>
        <v/>
      </c>
      <c r="CX5" s="9" t="str">
        <f>IF($G5=0,"",IFERROR(CONCATENATE(INDEX('Risk assessment'!$B$12:$B$100,MATCH(CONCATENATE('Feuil1 (2)'!$C5,"-",'Feuil1 (2)'!$B5,"-",'Feuil1 (2)'!CX$1),'Risk assessment'!$Z$12:$Z$100,FALSE),1)," ;"),""))</f>
        <v/>
      </c>
      <c r="CY5" s="9" t="str">
        <f>IF($G5=0,"",IFERROR(CONCATENATE(INDEX('Risk assessment'!$B$12:$B$100,MATCH(CONCATENATE('Feuil1 (2)'!$C5,"-",'Feuil1 (2)'!$B5,"-",'Feuil1 (2)'!CY$1),'Risk assessment'!$Z$12:$Z$100,FALSE),1)," ;"),""))</f>
        <v/>
      </c>
      <c r="CZ5" s="9" t="str">
        <f>IF($G5=0,"",IFERROR(CONCATENATE(INDEX('Risk assessment'!$B$12:$B$100,MATCH(CONCATENATE('Feuil1 (2)'!$C5,"-",'Feuil1 (2)'!$B5,"-",'Feuil1 (2)'!CZ$1),'Risk assessment'!$Z$12:$Z$100,FALSE),1)," ;"),""))</f>
        <v/>
      </c>
      <c r="DA5" s="9" t="str">
        <f>IF($G5=0,"",IFERROR(CONCATENATE(INDEX('Risk assessment'!$B$12:$B$100,MATCH(CONCATENATE('Feuil1 (2)'!$C5,"-",'Feuil1 (2)'!$B5,"-",'Feuil1 (2)'!DA$1),'Risk assessment'!$Z$12:$Z$100,FALSE),1)," ;"),""))</f>
        <v/>
      </c>
      <c r="DB5" s="9" t="str">
        <f>IF($G5=0,"",IFERROR(CONCATENATE(INDEX('Risk assessment'!$B$12:$B$100,MATCH(CONCATENATE('Feuil1 (2)'!$C5,"-",'Feuil1 (2)'!$B5,"-",'Feuil1 (2)'!DB$1),'Risk assessment'!$Z$12:$Z$100,FALSE),1)," ;"),""))</f>
        <v/>
      </c>
      <c r="DC5" s="9" t="str">
        <f>IF($G5=0,"",IFERROR(CONCATENATE(INDEX('Risk assessment'!$B$12:$B$100,MATCH(CONCATENATE('Feuil1 (2)'!$C5,"-",'Feuil1 (2)'!$B5,"-",'Feuil1 (2)'!DC$1),'Risk assessment'!$Z$12:$Z$100,FALSE),1)," ;"),""))</f>
        <v/>
      </c>
      <c r="DD5" s="9" t="str">
        <f>IF($G5=0,"",IFERROR(INDEX('Risk assessment'!$B$12:$B$100,MATCH(CONCATENATE('Feuil1 (2)'!$C5,'Feuil1 (2)'!$B5,'Feuil1 (2)'!DD$1),'Risk assessment'!$R$12:$R$100,FALSE),1),""))</f>
        <v/>
      </c>
      <c r="DE5" s="9" t="str">
        <f>IF($G5=0,"",IFERROR(INDEX('Risk assessment'!$B$12:$B$100,MATCH(CONCATENATE('Feuil1 (2)'!$C5,'Feuil1 (2)'!$B5,'Feuil1 (2)'!DE$1),'Risk assessment'!$R$12:$R$100,FALSE),1),""))</f>
        <v/>
      </c>
      <c r="DF5" s="9" t="str">
        <f>IF($G5=0,"",IFERROR(INDEX('Risk assessment'!$B$12:$B$100,MATCH(CONCATENATE('Feuil1 (2)'!$C5,'Feuil1 (2)'!$B5,'Feuil1 (2)'!DF$1),'Risk assessment'!$R$12:$R$100,FALSE),1),""))</f>
        <v/>
      </c>
      <c r="DG5" s="9" t="str">
        <f>IF($G5=0,"",IFERROR(INDEX('Risk assessment'!$B$12:$B$100,MATCH(CONCATENATE('Feuil1 (2)'!$C5,'Feuil1 (2)'!$B5,'Feuil1 (2)'!DG$1),'Risk assessment'!$R$12:$R$100,FALSE),1),""))</f>
        <v/>
      </c>
      <c r="DH5" s="9" t="str">
        <f>IF($G5=0,"",IFERROR(INDEX('Risk assessment'!$B$12:$B$100,MATCH(CONCATENATE('Feuil1 (2)'!$C5,'Feuil1 (2)'!$B5,'Feuil1 (2)'!DH$1),'Risk assessment'!$R$12:$R$100,FALSE),1),""))</f>
        <v/>
      </c>
      <c r="DI5" s="9" t="str">
        <f>IF($G5=0,"",IFERROR(INDEX('Risk assessment'!$B$12:$B$100,MATCH(CONCATENATE('Feuil1 (2)'!$C5,'Feuil1 (2)'!$B5,'Feuil1 (2)'!DI$1),'Risk assessment'!$R$12:$R$100,FALSE),1),""))</f>
        <v/>
      </c>
      <c r="DJ5" s="9" t="str">
        <f>IF($G5=0,"",IFERROR(INDEX('Risk assessment'!$B$12:$B$100,MATCH(CONCATENATE('Feuil1 (2)'!$C5,'Feuil1 (2)'!$B5,'Feuil1 (2)'!DJ$1),'Risk assessment'!$R$12:$R$100,FALSE),1),""))</f>
        <v/>
      </c>
      <c r="DK5" s="9" t="str">
        <f>IF($G5=0,"",IFERROR(INDEX('Risk assessment'!$B$12:$B$100,MATCH(CONCATENATE('Feuil1 (2)'!$C5,'Feuil1 (2)'!$B5,'Feuil1 (2)'!DK$1),'Risk assessment'!$R$12:$R$100,FALSE),1),""))</f>
        <v/>
      </c>
    </row>
    <row r="6" spans="2:115" x14ac:dyDescent="0.25">
      <c r="B6" s="9">
        <f>IF(B5+1&lt;='Rating tables'!E$11,B5+1,1)</f>
        <v>1</v>
      </c>
      <c r="C6" s="9">
        <f>IFERROR(IF(IF(B6=1,C5+1,C5)&lt;='Rating tables'!J$11,IF(B6=1,C5+1,C5),""),"")</f>
        <v>2</v>
      </c>
      <c r="D6" s="9" t="str">
        <f t="shared" si="0"/>
        <v>1-2</v>
      </c>
      <c r="E6" s="9" t="str">
        <f t="shared" si="1"/>
        <v/>
      </c>
      <c r="F6" s="9" t="str">
        <f t="shared" si="2"/>
        <v/>
      </c>
      <c r="G6" s="9">
        <f>COUNTIFS('Risk assessment'!J$12:J$100,'Feuil1 (2)'!C6,'Risk assessment'!K$12:K$100,B6)</f>
        <v>0</v>
      </c>
      <c r="H6" s="9" t="str">
        <f>IF($G6=0,"",IFERROR(CONCATENATE(INDEX('Risk assessment'!$B$12:$B$100,MATCH(CONCATENATE('Feuil1 (2)'!$C6,"-",'Feuil1 (2)'!$B6,"-",'Feuil1 (2)'!H$1),'Risk assessment'!$Z$12:$Z$100,FALSE),1)," ;"),""))</f>
        <v/>
      </c>
      <c r="I6" s="9" t="str">
        <f>IF($G6=0,"",IFERROR(CONCATENATE(INDEX('Risk assessment'!$B$12:$B$100,MATCH(CONCATENATE('Feuil1 (2)'!$C6,"-",'Feuil1 (2)'!$B6,"-",'Feuil1 (2)'!I$1),'Risk assessment'!$Z$12:$Z$100,FALSE),1)," ;"),""))</f>
        <v/>
      </c>
      <c r="J6" s="9" t="str">
        <f>IF($G6=0,"",IFERROR(CONCATENATE(INDEX('Risk assessment'!$B$12:$B$100,MATCH(CONCATENATE('Feuil1 (2)'!$C6,"-",'Feuil1 (2)'!$B6,"-",'Feuil1 (2)'!J$1),'Risk assessment'!$Z$12:$Z$100,FALSE),1)," ;"),""))</f>
        <v/>
      </c>
      <c r="K6" s="9" t="str">
        <f>IF($G6=0,"",IFERROR(CONCATENATE(INDEX('Risk assessment'!$B$12:$B$100,MATCH(CONCATENATE('Feuil1 (2)'!$C6,"-",'Feuil1 (2)'!$B6,"-",'Feuil1 (2)'!K$1),'Risk assessment'!$Z$12:$Z$100,FALSE),1)," ;"),""))</f>
        <v/>
      </c>
      <c r="L6" s="9" t="str">
        <f>IF($G6=0,"",IFERROR(CONCATENATE(INDEX('Risk assessment'!$B$12:$B$100,MATCH(CONCATENATE('Feuil1 (2)'!$C6,"-",'Feuil1 (2)'!$B6,"-",'Feuil1 (2)'!L$1),'Risk assessment'!$Z$12:$Z$100,FALSE),1)," ;"),""))</f>
        <v/>
      </c>
      <c r="M6" s="9" t="str">
        <f>IF($G6=0,"",IFERROR(CONCATENATE(INDEX('Risk assessment'!$B$12:$B$100,MATCH(CONCATENATE('Feuil1 (2)'!$C6,"-",'Feuil1 (2)'!$B6,"-",'Feuil1 (2)'!M$1),'Risk assessment'!$Z$12:$Z$100,FALSE),1)," ;"),""))</f>
        <v/>
      </c>
      <c r="N6" s="9" t="str">
        <f>IF($G6=0,"",IFERROR(CONCATENATE(INDEX('Risk assessment'!$B$12:$B$100,MATCH(CONCATENATE('Feuil1 (2)'!$C6,"-",'Feuil1 (2)'!$B6,"-",'Feuil1 (2)'!N$1),'Risk assessment'!$Z$12:$Z$100,FALSE),1)," ;"),""))</f>
        <v/>
      </c>
      <c r="O6" s="9" t="str">
        <f>IF($G6=0,"",IFERROR(CONCATENATE(INDEX('Risk assessment'!$B$12:$B$100,MATCH(CONCATENATE('Feuil1 (2)'!$C6,"-",'Feuil1 (2)'!$B6,"-",'Feuil1 (2)'!O$1),'Risk assessment'!$Z$12:$Z$100,FALSE),1)," ;"),""))</f>
        <v/>
      </c>
      <c r="P6" s="9" t="str">
        <f>IF($G6=0,"",IFERROR(CONCATENATE(INDEX('Risk assessment'!$B$12:$B$100,MATCH(CONCATENATE('Feuil1 (2)'!$C6,"-",'Feuil1 (2)'!$B6,"-",'Feuil1 (2)'!P$1),'Risk assessment'!$Z$12:$Z$100,FALSE),1)," ;"),""))</f>
        <v/>
      </c>
      <c r="Q6" s="9" t="str">
        <f>IF($G6=0,"",IFERROR(CONCATENATE(INDEX('Risk assessment'!$B$12:$B$100,MATCH(CONCATENATE('Feuil1 (2)'!$C6,"-",'Feuil1 (2)'!$B6,"-",'Feuil1 (2)'!Q$1),'Risk assessment'!$Z$12:$Z$100,FALSE),1)," ;"),""))</f>
        <v/>
      </c>
      <c r="R6" s="9" t="str">
        <f>IF($G6=0,"",IFERROR(CONCATENATE(INDEX('Risk assessment'!$B$12:$B$100,MATCH(CONCATENATE('Feuil1 (2)'!$C6,"-",'Feuil1 (2)'!$B6,"-",'Feuil1 (2)'!R$1),'Risk assessment'!$Z$12:$Z$100,FALSE),1)," ;"),""))</f>
        <v/>
      </c>
      <c r="S6" s="9" t="str">
        <f>IF($G6=0,"",IFERROR(CONCATENATE(INDEX('Risk assessment'!$B$12:$B$100,MATCH(CONCATENATE('Feuil1 (2)'!$C6,"-",'Feuil1 (2)'!$B6,"-",'Feuil1 (2)'!S$1),'Risk assessment'!$Z$12:$Z$100,FALSE),1)," ;"),""))</f>
        <v/>
      </c>
      <c r="T6" s="9" t="str">
        <f>IF($G6=0,"",IFERROR(CONCATENATE(INDEX('Risk assessment'!$B$12:$B$100,MATCH(CONCATENATE('Feuil1 (2)'!$C6,"-",'Feuil1 (2)'!$B6,"-",'Feuil1 (2)'!T$1),'Risk assessment'!$Z$12:$Z$100,FALSE),1)," ;"),""))</f>
        <v/>
      </c>
      <c r="U6" s="9" t="str">
        <f>IF($G6=0,"",IFERROR(CONCATENATE(INDEX('Risk assessment'!$B$12:$B$100,MATCH(CONCATENATE('Feuil1 (2)'!$C6,"-",'Feuil1 (2)'!$B6,"-",'Feuil1 (2)'!U$1),'Risk assessment'!$Z$12:$Z$100,FALSE),1)," ;"),""))</f>
        <v/>
      </c>
      <c r="V6" s="9" t="str">
        <f>IF($G6=0,"",IFERROR(CONCATENATE(INDEX('Risk assessment'!$B$12:$B$100,MATCH(CONCATENATE('Feuil1 (2)'!$C6,"-",'Feuil1 (2)'!$B6,"-",'Feuil1 (2)'!V$1),'Risk assessment'!$Z$12:$Z$100,FALSE),1)," ;"),""))</f>
        <v/>
      </c>
      <c r="W6" s="9" t="str">
        <f>IF($G6=0,"",IFERROR(CONCATENATE(INDEX('Risk assessment'!$B$12:$B$100,MATCH(CONCATENATE('Feuil1 (2)'!$C6,"-",'Feuil1 (2)'!$B6,"-",'Feuil1 (2)'!W$1),'Risk assessment'!$Z$12:$Z$100,FALSE),1)," ;"),""))</f>
        <v/>
      </c>
      <c r="X6" s="9" t="str">
        <f>IF($G6=0,"",IFERROR(CONCATENATE(INDEX('Risk assessment'!$B$12:$B$100,MATCH(CONCATENATE('Feuil1 (2)'!$C6,"-",'Feuil1 (2)'!$B6,"-",'Feuil1 (2)'!X$1),'Risk assessment'!$Z$12:$Z$100,FALSE),1)," ;"),""))</f>
        <v/>
      </c>
      <c r="Y6" s="9" t="str">
        <f>IF($G6=0,"",IFERROR(CONCATENATE(INDEX('Risk assessment'!$B$12:$B$100,MATCH(CONCATENATE('Feuil1 (2)'!$C6,"-",'Feuil1 (2)'!$B6,"-",'Feuil1 (2)'!Y$1),'Risk assessment'!$Z$12:$Z$100,FALSE),1)," ;"),""))</f>
        <v/>
      </c>
      <c r="Z6" s="9" t="str">
        <f>IF($G6=0,"",IFERROR(CONCATENATE(INDEX('Risk assessment'!$B$12:$B$100,MATCH(CONCATENATE('Feuil1 (2)'!$C6,"-",'Feuil1 (2)'!$B6,"-",'Feuil1 (2)'!Z$1),'Risk assessment'!$Z$12:$Z$100,FALSE),1)," ;"),""))</f>
        <v/>
      </c>
      <c r="AA6" s="9" t="str">
        <f>IF($G6=0,"",IFERROR(CONCATENATE(INDEX('Risk assessment'!$B$12:$B$100,MATCH(CONCATENATE('Feuil1 (2)'!$C6,"-",'Feuil1 (2)'!$B6,"-",'Feuil1 (2)'!AA$1),'Risk assessment'!$Z$12:$Z$100,FALSE),1)," ;"),""))</f>
        <v/>
      </c>
      <c r="AB6" s="9" t="str">
        <f>IF($G6=0,"",IFERROR(CONCATENATE(INDEX('Risk assessment'!$B$12:$B$100,MATCH(CONCATENATE('Feuil1 (2)'!$C6,"-",'Feuil1 (2)'!$B6,"-",'Feuil1 (2)'!AB$1),'Risk assessment'!$Z$12:$Z$100,FALSE),1)," ;"),""))</f>
        <v/>
      </c>
      <c r="AC6" s="9" t="str">
        <f>IF($G6=0,"",IFERROR(CONCATENATE(INDEX('Risk assessment'!$B$12:$B$100,MATCH(CONCATENATE('Feuil1 (2)'!$C6,"-",'Feuil1 (2)'!$B6,"-",'Feuil1 (2)'!AC$1),'Risk assessment'!$Z$12:$Z$100,FALSE),1)," ;"),""))</f>
        <v/>
      </c>
      <c r="AD6" s="9" t="str">
        <f>IF($G6=0,"",IFERROR(CONCATENATE(INDEX('Risk assessment'!$B$12:$B$100,MATCH(CONCATENATE('Feuil1 (2)'!$C6,"-",'Feuil1 (2)'!$B6,"-",'Feuil1 (2)'!AD$1),'Risk assessment'!$Z$12:$Z$100,FALSE),1)," ;"),""))</f>
        <v/>
      </c>
      <c r="AE6" s="9" t="str">
        <f>IF($G6=0,"",IFERROR(CONCATENATE(INDEX('Risk assessment'!$B$12:$B$100,MATCH(CONCATENATE('Feuil1 (2)'!$C6,"-",'Feuil1 (2)'!$B6,"-",'Feuil1 (2)'!AE$1),'Risk assessment'!$Z$12:$Z$100,FALSE),1)," ;"),""))</f>
        <v/>
      </c>
      <c r="AF6" s="9" t="str">
        <f>IF($G6=0,"",IFERROR(CONCATENATE(INDEX('Risk assessment'!$B$12:$B$100,MATCH(CONCATENATE('Feuil1 (2)'!$C6,"-",'Feuil1 (2)'!$B6,"-",'Feuil1 (2)'!AF$1),'Risk assessment'!$Z$12:$Z$100,FALSE),1)," ;"),""))</f>
        <v/>
      </c>
      <c r="AG6" s="9" t="str">
        <f>IF($G6=0,"",IFERROR(CONCATENATE(INDEX('Risk assessment'!$B$12:$B$100,MATCH(CONCATENATE('Feuil1 (2)'!$C6,"-",'Feuil1 (2)'!$B6,"-",'Feuil1 (2)'!AG$1),'Risk assessment'!$Z$12:$Z$100,FALSE),1)," ;"),""))</f>
        <v/>
      </c>
      <c r="AH6" s="9" t="str">
        <f>IF($G6=0,"",IFERROR(CONCATENATE(INDEX('Risk assessment'!$B$12:$B$100,MATCH(CONCATENATE('Feuil1 (2)'!$C6,"-",'Feuil1 (2)'!$B6,"-",'Feuil1 (2)'!AH$1),'Risk assessment'!$Z$12:$Z$100,FALSE),1)," ;"),""))</f>
        <v/>
      </c>
      <c r="AI6" s="9" t="str">
        <f>IF($G6=0,"",IFERROR(CONCATENATE(INDEX('Risk assessment'!$B$12:$B$100,MATCH(CONCATENATE('Feuil1 (2)'!$C6,"-",'Feuil1 (2)'!$B6,"-",'Feuil1 (2)'!AI$1),'Risk assessment'!$Z$12:$Z$100,FALSE),1)," ;"),""))</f>
        <v/>
      </c>
      <c r="AJ6" s="9" t="str">
        <f>IF($G6=0,"",IFERROR(CONCATENATE(INDEX('Risk assessment'!$B$12:$B$100,MATCH(CONCATENATE('Feuil1 (2)'!$C6,"-",'Feuil1 (2)'!$B6,"-",'Feuil1 (2)'!AJ$1),'Risk assessment'!$Z$12:$Z$100,FALSE),1)," ;"),""))</f>
        <v/>
      </c>
      <c r="AK6" s="9" t="str">
        <f>IF($G6=0,"",IFERROR(CONCATENATE(INDEX('Risk assessment'!$B$12:$B$100,MATCH(CONCATENATE('Feuil1 (2)'!$C6,"-",'Feuil1 (2)'!$B6,"-",'Feuil1 (2)'!AK$1),'Risk assessment'!$Z$12:$Z$100,FALSE),1)," ;"),""))</f>
        <v/>
      </c>
      <c r="AL6" s="9" t="str">
        <f>IF($G6=0,"",IFERROR(CONCATENATE(INDEX('Risk assessment'!$B$12:$B$100,MATCH(CONCATENATE('Feuil1 (2)'!$C6,"-",'Feuil1 (2)'!$B6,"-",'Feuil1 (2)'!AL$1),'Risk assessment'!$Z$12:$Z$100,FALSE),1)," ;"),""))</f>
        <v/>
      </c>
      <c r="AM6" s="9" t="str">
        <f>IF($G6=0,"",IFERROR(CONCATENATE(INDEX('Risk assessment'!$B$12:$B$100,MATCH(CONCATENATE('Feuil1 (2)'!$C6,"-",'Feuil1 (2)'!$B6,"-",'Feuil1 (2)'!AM$1),'Risk assessment'!$Z$12:$Z$100,FALSE),1)," ;"),""))</f>
        <v/>
      </c>
      <c r="AN6" s="9" t="str">
        <f>IF($G6=0,"",IFERROR(CONCATENATE(INDEX('Risk assessment'!$B$12:$B$100,MATCH(CONCATENATE('Feuil1 (2)'!$C6,"-",'Feuil1 (2)'!$B6,"-",'Feuil1 (2)'!AN$1),'Risk assessment'!$Z$12:$Z$100,FALSE),1)," ;"),""))</f>
        <v/>
      </c>
      <c r="AO6" s="9" t="str">
        <f>IF($G6=0,"",IFERROR(CONCATENATE(INDEX('Risk assessment'!$B$12:$B$100,MATCH(CONCATENATE('Feuil1 (2)'!$C6,"-",'Feuil1 (2)'!$B6,"-",'Feuil1 (2)'!AO$1),'Risk assessment'!$Z$12:$Z$100,FALSE),1)," ;"),""))</f>
        <v/>
      </c>
      <c r="AP6" s="9" t="str">
        <f>IF($G6=0,"",IFERROR(CONCATENATE(INDEX('Risk assessment'!$B$12:$B$100,MATCH(CONCATENATE('Feuil1 (2)'!$C6,"-",'Feuil1 (2)'!$B6,"-",'Feuil1 (2)'!AP$1),'Risk assessment'!$Z$12:$Z$100,FALSE),1)," ;"),""))</f>
        <v/>
      </c>
      <c r="AQ6" s="9" t="str">
        <f>IF($G6=0,"",IFERROR(CONCATENATE(INDEX('Risk assessment'!$B$12:$B$100,MATCH(CONCATENATE('Feuil1 (2)'!$C6,"-",'Feuil1 (2)'!$B6,"-",'Feuil1 (2)'!AQ$1),'Risk assessment'!$Z$12:$Z$100,FALSE),1)," ;"),""))</f>
        <v/>
      </c>
      <c r="AR6" s="9" t="str">
        <f>IF($G6=0,"",IFERROR(CONCATENATE(INDEX('Risk assessment'!$B$12:$B$100,MATCH(CONCATENATE('Feuil1 (2)'!$C6,"-",'Feuil1 (2)'!$B6,"-",'Feuil1 (2)'!AR$1),'Risk assessment'!$Z$12:$Z$100,FALSE),1)," ;"),""))</f>
        <v/>
      </c>
      <c r="AS6" s="9" t="str">
        <f>IF($G6=0,"",IFERROR(CONCATENATE(INDEX('Risk assessment'!$B$12:$B$100,MATCH(CONCATENATE('Feuil1 (2)'!$C6,"-",'Feuil1 (2)'!$B6,"-",'Feuil1 (2)'!AS$1),'Risk assessment'!$Z$12:$Z$100,FALSE),1)," ;"),""))</f>
        <v/>
      </c>
      <c r="AT6" s="9" t="str">
        <f>IF($G6=0,"",IFERROR(CONCATENATE(INDEX('Risk assessment'!$B$12:$B$100,MATCH(CONCATENATE('Feuil1 (2)'!$C6,"-",'Feuil1 (2)'!$B6,"-",'Feuil1 (2)'!AT$1),'Risk assessment'!$Z$12:$Z$100,FALSE),1)," ;"),""))</f>
        <v/>
      </c>
      <c r="AU6" s="9" t="str">
        <f>IF($G6=0,"",IFERROR(CONCATENATE(INDEX('Risk assessment'!$B$12:$B$100,MATCH(CONCATENATE('Feuil1 (2)'!$C6,"-",'Feuil1 (2)'!$B6,"-",'Feuil1 (2)'!AU$1),'Risk assessment'!$Z$12:$Z$100,FALSE),1)," ;"),""))</f>
        <v/>
      </c>
      <c r="AV6" s="9" t="str">
        <f>IF($G6=0,"",IFERROR(CONCATENATE(INDEX('Risk assessment'!$B$12:$B$100,MATCH(CONCATENATE('Feuil1 (2)'!$C6,"-",'Feuil1 (2)'!$B6,"-",'Feuil1 (2)'!AV$1),'Risk assessment'!$Z$12:$Z$100,FALSE),1)," ;"),""))</f>
        <v/>
      </c>
      <c r="AW6" s="9" t="str">
        <f>IF($G6=0,"",IFERROR(CONCATENATE(INDEX('Risk assessment'!$B$12:$B$100,MATCH(CONCATENATE('Feuil1 (2)'!$C6,"-",'Feuil1 (2)'!$B6,"-",'Feuil1 (2)'!AW$1),'Risk assessment'!$Z$12:$Z$100,FALSE),1)," ;"),""))</f>
        <v/>
      </c>
      <c r="AX6" s="9" t="str">
        <f>IF($G6=0,"",IFERROR(CONCATENATE(INDEX('Risk assessment'!$B$12:$B$100,MATCH(CONCATENATE('Feuil1 (2)'!$C6,"-",'Feuil1 (2)'!$B6,"-",'Feuil1 (2)'!AX$1),'Risk assessment'!$Z$12:$Z$100,FALSE),1)," ;"),""))</f>
        <v/>
      </c>
      <c r="AY6" s="9" t="str">
        <f>IF($G6=0,"",IFERROR(CONCATENATE(INDEX('Risk assessment'!$B$12:$B$100,MATCH(CONCATENATE('Feuil1 (2)'!$C6,"-",'Feuil1 (2)'!$B6,"-",'Feuil1 (2)'!AY$1),'Risk assessment'!$Z$12:$Z$100,FALSE),1)," ;"),""))</f>
        <v/>
      </c>
      <c r="AZ6" s="9" t="str">
        <f>IF($G6=0,"",IFERROR(CONCATENATE(INDEX('Risk assessment'!$B$12:$B$100,MATCH(CONCATENATE('Feuil1 (2)'!$C6,"-",'Feuil1 (2)'!$B6,"-",'Feuil1 (2)'!AZ$1),'Risk assessment'!$Z$12:$Z$100,FALSE),1)," ;"),""))</f>
        <v/>
      </c>
      <c r="BA6" s="9" t="str">
        <f>IF($G6=0,"",IFERROR(CONCATENATE(INDEX('Risk assessment'!$B$12:$B$100,MATCH(CONCATENATE('Feuil1 (2)'!$C6,"-",'Feuil1 (2)'!$B6,"-",'Feuil1 (2)'!BA$1),'Risk assessment'!$Z$12:$Z$100,FALSE),1)," ;"),""))</f>
        <v/>
      </c>
      <c r="BB6" s="9" t="str">
        <f>IF($G6=0,"",IFERROR(CONCATENATE(INDEX('Risk assessment'!$B$12:$B$100,MATCH(CONCATENATE('Feuil1 (2)'!$C6,"-",'Feuil1 (2)'!$B6,"-",'Feuil1 (2)'!BB$1),'Risk assessment'!$Z$12:$Z$100,FALSE),1)," ;"),""))</f>
        <v/>
      </c>
      <c r="BC6" s="9" t="str">
        <f>IF($G6=0,"",IFERROR(CONCATENATE(INDEX('Risk assessment'!$B$12:$B$100,MATCH(CONCATENATE('Feuil1 (2)'!$C6,"-",'Feuil1 (2)'!$B6,"-",'Feuil1 (2)'!BC$1),'Risk assessment'!$Z$12:$Z$100,FALSE),1)," ;"),""))</f>
        <v/>
      </c>
      <c r="BD6" s="9" t="str">
        <f>IF($G6=0,"",IFERROR(CONCATENATE(INDEX('Risk assessment'!$B$12:$B$100,MATCH(CONCATENATE('Feuil1 (2)'!$C6,"-",'Feuil1 (2)'!$B6,"-",'Feuil1 (2)'!BD$1),'Risk assessment'!$Z$12:$Z$100,FALSE),1)," ;"),""))</f>
        <v/>
      </c>
      <c r="BE6" s="9" t="str">
        <f>IF($G6=0,"",IFERROR(CONCATENATE(INDEX('Risk assessment'!$B$12:$B$100,MATCH(CONCATENATE('Feuil1 (2)'!$C6,"-",'Feuil1 (2)'!$B6,"-",'Feuil1 (2)'!BE$1),'Risk assessment'!$Z$12:$Z$100,FALSE),1)," ;"),""))</f>
        <v/>
      </c>
      <c r="BF6" s="9" t="str">
        <f>IF($G6=0,"",IFERROR(CONCATENATE(INDEX('Risk assessment'!$B$12:$B$100,MATCH(CONCATENATE('Feuil1 (2)'!$C6,"-",'Feuil1 (2)'!$B6,"-",'Feuil1 (2)'!BF$1),'Risk assessment'!$Z$12:$Z$100,FALSE),1)," ;"),""))</f>
        <v/>
      </c>
      <c r="BG6" s="9" t="str">
        <f>IF($G6=0,"",IFERROR(CONCATENATE(INDEX('Risk assessment'!$B$12:$B$100,MATCH(CONCATENATE('Feuil1 (2)'!$C6,"-",'Feuil1 (2)'!$B6,"-",'Feuil1 (2)'!BG$1),'Risk assessment'!$Z$12:$Z$100,FALSE),1)," ;"),""))</f>
        <v/>
      </c>
      <c r="BH6" s="9" t="str">
        <f>IF($G6=0,"",IFERROR(CONCATENATE(INDEX('Risk assessment'!$B$12:$B$100,MATCH(CONCATENATE('Feuil1 (2)'!$C6,"-",'Feuil1 (2)'!$B6,"-",'Feuil1 (2)'!BH$1),'Risk assessment'!$Z$12:$Z$100,FALSE),1)," ;"),""))</f>
        <v/>
      </c>
      <c r="BI6" s="9" t="str">
        <f>IF($G6=0,"",IFERROR(CONCATENATE(INDEX('Risk assessment'!$B$12:$B$100,MATCH(CONCATENATE('Feuil1 (2)'!$C6,"-",'Feuil1 (2)'!$B6,"-",'Feuil1 (2)'!BI$1),'Risk assessment'!$Z$12:$Z$100,FALSE),1)," ;"),""))</f>
        <v/>
      </c>
      <c r="BJ6" s="9" t="str">
        <f>IF($G6=0,"",IFERROR(CONCATENATE(INDEX('Risk assessment'!$B$12:$B$100,MATCH(CONCATENATE('Feuil1 (2)'!$C6,"-",'Feuil1 (2)'!$B6,"-",'Feuil1 (2)'!BJ$1),'Risk assessment'!$Z$12:$Z$100,FALSE),1)," ;"),""))</f>
        <v/>
      </c>
      <c r="BK6" s="9" t="str">
        <f>IF($G6=0,"",IFERROR(CONCATENATE(INDEX('Risk assessment'!$B$12:$B$100,MATCH(CONCATENATE('Feuil1 (2)'!$C6,"-",'Feuil1 (2)'!$B6,"-",'Feuil1 (2)'!BK$1),'Risk assessment'!$Z$12:$Z$100,FALSE),1)," ;"),""))</f>
        <v/>
      </c>
      <c r="BL6" s="9" t="str">
        <f>IF($G6=0,"",IFERROR(CONCATENATE(INDEX('Risk assessment'!$B$12:$B$100,MATCH(CONCATENATE('Feuil1 (2)'!$C6,"-",'Feuil1 (2)'!$B6,"-",'Feuil1 (2)'!BL$1),'Risk assessment'!$Z$12:$Z$100,FALSE),1)," ;"),""))</f>
        <v/>
      </c>
      <c r="BM6" s="9" t="str">
        <f>IF($G6=0,"",IFERROR(CONCATENATE(INDEX('Risk assessment'!$B$12:$B$100,MATCH(CONCATENATE('Feuil1 (2)'!$C6,"-",'Feuil1 (2)'!$B6,"-",'Feuil1 (2)'!BM$1),'Risk assessment'!$Z$12:$Z$100,FALSE),1)," ;"),""))</f>
        <v/>
      </c>
      <c r="BN6" s="9" t="str">
        <f>IF($G6=0,"",IFERROR(CONCATENATE(INDEX('Risk assessment'!$B$12:$B$100,MATCH(CONCATENATE('Feuil1 (2)'!$C6,"-",'Feuil1 (2)'!$B6,"-",'Feuil1 (2)'!BN$1),'Risk assessment'!$Z$12:$Z$100,FALSE),1)," ;"),""))</f>
        <v/>
      </c>
      <c r="BO6" s="9" t="str">
        <f>IF($G6=0,"",IFERROR(CONCATENATE(INDEX('Risk assessment'!$B$12:$B$100,MATCH(CONCATENATE('Feuil1 (2)'!$C6,"-",'Feuil1 (2)'!$B6,"-",'Feuil1 (2)'!BO$1),'Risk assessment'!$Z$12:$Z$100,FALSE),1)," ;"),""))</f>
        <v/>
      </c>
      <c r="BP6" s="9" t="str">
        <f>IF($G6=0,"",IFERROR(CONCATENATE(INDEX('Risk assessment'!$B$12:$B$100,MATCH(CONCATENATE('Feuil1 (2)'!$C6,"-",'Feuil1 (2)'!$B6,"-",'Feuil1 (2)'!BP$1),'Risk assessment'!$Z$12:$Z$100,FALSE),1)," ;"),""))</f>
        <v/>
      </c>
      <c r="BQ6" s="9" t="str">
        <f>IF($G6=0,"",IFERROR(CONCATENATE(INDEX('Risk assessment'!$B$12:$B$100,MATCH(CONCATENATE('Feuil1 (2)'!$C6,"-",'Feuil1 (2)'!$B6,"-",'Feuil1 (2)'!BQ$1),'Risk assessment'!$Z$12:$Z$100,FALSE),1)," ;"),""))</f>
        <v/>
      </c>
      <c r="BR6" s="9" t="str">
        <f>IF($G6=0,"",IFERROR(CONCATENATE(INDEX('Risk assessment'!$B$12:$B$100,MATCH(CONCATENATE('Feuil1 (2)'!$C6,"-",'Feuil1 (2)'!$B6,"-",'Feuil1 (2)'!BR$1),'Risk assessment'!$Z$12:$Z$100,FALSE),1)," ;"),""))</f>
        <v/>
      </c>
      <c r="BS6" s="9" t="str">
        <f>IF($G6=0,"",IFERROR(CONCATENATE(INDEX('Risk assessment'!$B$12:$B$100,MATCH(CONCATENATE('Feuil1 (2)'!$C6,"-",'Feuil1 (2)'!$B6,"-",'Feuil1 (2)'!BS$1),'Risk assessment'!$Z$12:$Z$100,FALSE),1)," ;"),""))</f>
        <v/>
      </c>
      <c r="BT6" s="9" t="str">
        <f>IF($G6=0,"",IFERROR(CONCATENATE(INDEX('Risk assessment'!$B$12:$B$100,MATCH(CONCATENATE('Feuil1 (2)'!$C6,"-",'Feuil1 (2)'!$B6,"-",'Feuil1 (2)'!BT$1),'Risk assessment'!$Z$12:$Z$100,FALSE),1)," ;"),""))</f>
        <v/>
      </c>
      <c r="BU6" s="9" t="str">
        <f>IF($G6=0,"",IFERROR(CONCATENATE(INDEX('Risk assessment'!$B$12:$B$100,MATCH(CONCATENATE('Feuil1 (2)'!$C6,"-",'Feuil1 (2)'!$B6,"-",'Feuil1 (2)'!BU$1),'Risk assessment'!$Z$12:$Z$100,FALSE),1)," ;"),""))</f>
        <v/>
      </c>
      <c r="BV6" s="9" t="str">
        <f>IF($G6=0,"",IFERROR(CONCATENATE(INDEX('Risk assessment'!$B$12:$B$100,MATCH(CONCATENATE('Feuil1 (2)'!$C6,"-",'Feuil1 (2)'!$B6,"-",'Feuil1 (2)'!BV$1),'Risk assessment'!$Z$12:$Z$100,FALSE),1)," ;"),""))</f>
        <v/>
      </c>
      <c r="BW6" s="9" t="str">
        <f>IF($G6=0,"",IFERROR(CONCATENATE(INDEX('Risk assessment'!$B$12:$B$100,MATCH(CONCATENATE('Feuil1 (2)'!$C6,"-",'Feuil1 (2)'!$B6,"-",'Feuil1 (2)'!BW$1),'Risk assessment'!$Z$12:$Z$100,FALSE),1)," ;"),""))</f>
        <v/>
      </c>
      <c r="BX6" s="9" t="str">
        <f>IF($G6=0,"",IFERROR(CONCATENATE(INDEX('Risk assessment'!$B$12:$B$100,MATCH(CONCATENATE('Feuil1 (2)'!$C6,"-",'Feuil1 (2)'!$B6,"-",'Feuil1 (2)'!BX$1),'Risk assessment'!$Z$12:$Z$100,FALSE),1)," ;"),""))</f>
        <v/>
      </c>
      <c r="BY6" s="9" t="str">
        <f>IF($G6=0,"",IFERROR(CONCATENATE(INDEX('Risk assessment'!$B$12:$B$100,MATCH(CONCATENATE('Feuil1 (2)'!$C6,"-",'Feuil1 (2)'!$B6,"-",'Feuil1 (2)'!BY$1),'Risk assessment'!$Z$12:$Z$100,FALSE),1)," ;"),""))</f>
        <v/>
      </c>
      <c r="BZ6" s="9" t="str">
        <f>IF($G6=0,"",IFERROR(CONCATENATE(INDEX('Risk assessment'!$B$12:$B$100,MATCH(CONCATENATE('Feuil1 (2)'!$C6,"-",'Feuil1 (2)'!$B6,"-",'Feuil1 (2)'!BZ$1),'Risk assessment'!$Z$12:$Z$100,FALSE),1)," ;"),""))</f>
        <v/>
      </c>
      <c r="CA6" s="9" t="str">
        <f>IF($G6=0,"",IFERROR(CONCATENATE(INDEX('Risk assessment'!$B$12:$B$100,MATCH(CONCATENATE('Feuil1 (2)'!$C6,"-",'Feuil1 (2)'!$B6,"-",'Feuil1 (2)'!CA$1),'Risk assessment'!$Z$12:$Z$100,FALSE),1)," ;"),""))</f>
        <v/>
      </c>
      <c r="CB6" s="9" t="str">
        <f>IF($G6=0,"",IFERROR(CONCATENATE(INDEX('Risk assessment'!$B$12:$B$100,MATCH(CONCATENATE('Feuil1 (2)'!$C6,"-",'Feuil1 (2)'!$B6,"-",'Feuil1 (2)'!CB$1),'Risk assessment'!$Z$12:$Z$100,FALSE),1)," ;"),""))</f>
        <v/>
      </c>
      <c r="CC6" s="9" t="str">
        <f>IF($G6=0,"",IFERROR(CONCATENATE(INDEX('Risk assessment'!$B$12:$B$100,MATCH(CONCATENATE('Feuil1 (2)'!$C6,"-",'Feuil1 (2)'!$B6,"-",'Feuil1 (2)'!CC$1),'Risk assessment'!$Z$12:$Z$100,FALSE),1)," ;"),""))</f>
        <v/>
      </c>
      <c r="CD6" s="9" t="str">
        <f>IF($G6=0,"",IFERROR(CONCATENATE(INDEX('Risk assessment'!$B$12:$B$100,MATCH(CONCATENATE('Feuil1 (2)'!$C6,"-",'Feuil1 (2)'!$B6,"-",'Feuil1 (2)'!CD$1),'Risk assessment'!$Z$12:$Z$100,FALSE),1)," ;"),""))</f>
        <v/>
      </c>
      <c r="CE6" s="9" t="str">
        <f>IF($G6=0,"",IFERROR(CONCATENATE(INDEX('Risk assessment'!$B$12:$B$100,MATCH(CONCATENATE('Feuil1 (2)'!$C6,"-",'Feuil1 (2)'!$B6,"-",'Feuil1 (2)'!CE$1),'Risk assessment'!$Z$12:$Z$100,FALSE),1)," ;"),""))</f>
        <v/>
      </c>
      <c r="CF6" s="9" t="str">
        <f>IF($G6=0,"",IFERROR(CONCATENATE(INDEX('Risk assessment'!$B$12:$B$100,MATCH(CONCATENATE('Feuil1 (2)'!$C6,"-",'Feuil1 (2)'!$B6,"-",'Feuil1 (2)'!CF$1),'Risk assessment'!$Z$12:$Z$100,FALSE),1)," ;"),""))</f>
        <v/>
      </c>
      <c r="CG6" s="9" t="str">
        <f>IF($G6=0,"",IFERROR(CONCATENATE(INDEX('Risk assessment'!$B$12:$B$100,MATCH(CONCATENATE('Feuil1 (2)'!$C6,"-",'Feuil1 (2)'!$B6,"-",'Feuil1 (2)'!CG$1),'Risk assessment'!$Z$12:$Z$100,FALSE),1)," ;"),""))</f>
        <v/>
      </c>
      <c r="CH6" s="9" t="str">
        <f>IF($G6=0,"",IFERROR(CONCATENATE(INDEX('Risk assessment'!$B$12:$B$100,MATCH(CONCATENATE('Feuil1 (2)'!$C6,"-",'Feuil1 (2)'!$B6,"-",'Feuil1 (2)'!CH$1),'Risk assessment'!$Z$12:$Z$100,FALSE),1)," ;"),""))</f>
        <v/>
      </c>
      <c r="CI6" s="9" t="str">
        <f>IF($G6=0,"",IFERROR(CONCATENATE(INDEX('Risk assessment'!$B$12:$B$100,MATCH(CONCATENATE('Feuil1 (2)'!$C6,"-",'Feuil1 (2)'!$B6,"-",'Feuil1 (2)'!CI$1),'Risk assessment'!$Z$12:$Z$100,FALSE),1)," ;"),""))</f>
        <v/>
      </c>
      <c r="CJ6" s="9" t="str">
        <f>IF($G6=0,"",IFERROR(CONCATENATE(INDEX('Risk assessment'!$B$12:$B$100,MATCH(CONCATENATE('Feuil1 (2)'!$C6,"-",'Feuil1 (2)'!$B6,"-",'Feuil1 (2)'!CJ$1),'Risk assessment'!$Z$12:$Z$100,FALSE),1)," ;"),""))</f>
        <v/>
      </c>
      <c r="CK6" s="9" t="str">
        <f>IF($G6=0,"",IFERROR(CONCATENATE(INDEX('Risk assessment'!$B$12:$B$100,MATCH(CONCATENATE('Feuil1 (2)'!$C6,"-",'Feuil1 (2)'!$B6,"-",'Feuil1 (2)'!CK$1),'Risk assessment'!$Z$12:$Z$100,FALSE),1)," ;"),""))</f>
        <v/>
      </c>
      <c r="CL6" s="9" t="str">
        <f>IF($G6=0,"",IFERROR(CONCATENATE(INDEX('Risk assessment'!$B$12:$B$100,MATCH(CONCATENATE('Feuil1 (2)'!$C6,"-",'Feuil1 (2)'!$B6,"-",'Feuil1 (2)'!CL$1),'Risk assessment'!$Z$12:$Z$100,FALSE),1)," ;"),""))</f>
        <v/>
      </c>
      <c r="CM6" s="9" t="str">
        <f>IF($G6=0,"",IFERROR(CONCATENATE(INDEX('Risk assessment'!$B$12:$B$100,MATCH(CONCATENATE('Feuil1 (2)'!$C6,"-",'Feuil1 (2)'!$B6,"-",'Feuil1 (2)'!CM$1),'Risk assessment'!$Z$12:$Z$100,FALSE),1)," ;"),""))</f>
        <v/>
      </c>
      <c r="CN6" s="9" t="str">
        <f>IF($G6=0,"",IFERROR(CONCATENATE(INDEX('Risk assessment'!$B$12:$B$100,MATCH(CONCATENATE('Feuil1 (2)'!$C6,"-",'Feuil1 (2)'!$B6,"-",'Feuil1 (2)'!CN$1),'Risk assessment'!$Z$12:$Z$100,FALSE),1)," ;"),""))</f>
        <v/>
      </c>
      <c r="CO6" s="9" t="str">
        <f>IF($G6=0,"",IFERROR(CONCATENATE(INDEX('Risk assessment'!$B$12:$B$100,MATCH(CONCATENATE('Feuil1 (2)'!$C6,"-",'Feuil1 (2)'!$B6,"-",'Feuil1 (2)'!CO$1),'Risk assessment'!$Z$12:$Z$100,FALSE),1)," ;"),""))</f>
        <v/>
      </c>
      <c r="CP6" s="9" t="str">
        <f>IF($G6=0,"",IFERROR(CONCATENATE(INDEX('Risk assessment'!$B$12:$B$100,MATCH(CONCATENATE('Feuil1 (2)'!$C6,"-",'Feuil1 (2)'!$B6,"-",'Feuil1 (2)'!CP$1),'Risk assessment'!$Z$12:$Z$100,FALSE),1)," ;"),""))</f>
        <v/>
      </c>
      <c r="CQ6" s="9" t="str">
        <f>IF($G6=0,"",IFERROR(CONCATENATE(INDEX('Risk assessment'!$B$12:$B$100,MATCH(CONCATENATE('Feuil1 (2)'!$C6,"-",'Feuil1 (2)'!$B6,"-",'Feuil1 (2)'!CQ$1),'Risk assessment'!$Z$12:$Z$100,FALSE),1)," ;"),""))</f>
        <v/>
      </c>
      <c r="CR6" s="9" t="str">
        <f>IF($G6=0,"",IFERROR(CONCATENATE(INDEX('Risk assessment'!$B$12:$B$100,MATCH(CONCATENATE('Feuil1 (2)'!$C6,"-",'Feuil1 (2)'!$B6,"-",'Feuil1 (2)'!CR$1),'Risk assessment'!$Z$12:$Z$100,FALSE),1)," ;"),""))</f>
        <v/>
      </c>
      <c r="CS6" s="9" t="str">
        <f>IF($G6=0,"",IFERROR(CONCATENATE(INDEX('Risk assessment'!$B$12:$B$100,MATCH(CONCATENATE('Feuil1 (2)'!$C6,"-",'Feuil1 (2)'!$B6,"-",'Feuil1 (2)'!CS$1),'Risk assessment'!$Z$12:$Z$100,FALSE),1)," ;"),""))</f>
        <v/>
      </c>
      <c r="CT6" s="9" t="str">
        <f>IF($G6=0,"",IFERROR(CONCATENATE(INDEX('Risk assessment'!$B$12:$B$100,MATCH(CONCATENATE('Feuil1 (2)'!$C6,"-",'Feuil1 (2)'!$B6,"-",'Feuil1 (2)'!CT$1),'Risk assessment'!$Z$12:$Z$100,FALSE),1)," ;"),""))</f>
        <v/>
      </c>
      <c r="CU6" s="9" t="str">
        <f>IF($G6=0,"",IFERROR(CONCATENATE(INDEX('Risk assessment'!$B$12:$B$100,MATCH(CONCATENATE('Feuil1 (2)'!$C6,"-",'Feuil1 (2)'!$B6,"-",'Feuil1 (2)'!CU$1),'Risk assessment'!$Z$12:$Z$100,FALSE),1)," ;"),""))</f>
        <v/>
      </c>
      <c r="CV6" s="9" t="str">
        <f>IF($G6=0,"",IFERROR(CONCATENATE(INDEX('Risk assessment'!$B$12:$B$100,MATCH(CONCATENATE('Feuil1 (2)'!$C6,"-",'Feuil1 (2)'!$B6,"-",'Feuil1 (2)'!CV$1),'Risk assessment'!$Z$12:$Z$100,FALSE),1)," ;"),""))</f>
        <v/>
      </c>
      <c r="CW6" s="9" t="str">
        <f>IF($G6=0,"",IFERROR(CONCATENATE(INDEX('Risk assessment'!$B$12:$B$100,MATCH(CONCATENATE('Feuil1 (2)'!$C6,"-",'Feuil1 (2)'!$B6,"-",'Feuil1 (2)'!CW$1),'Risk assessment'!$Z$12:$Z$100,FALSE),1)," ;"),""))</f>
        <v/>
      </c>
      <c r="CX6" s="9" t="str">
        <f>IF($G6=0,"",IFERROR(CONCATENATE(INDEX('Risk assessment'!$B$12:$B$100,MATCH(CONCATENATE('Feuil1 (2)'!$C6,"-",'Feuil1 (2)'!$B6,"-",'Feuil1 (2)'!CX$1),'Risk assessment'!$Z$12:$Z$100,FALSE),1)," ;"),""))</f>
        <v/>
      </c>
      <c r="CY6" s="9" t="str">
        <f>IF($G6=0,"",IFERROR(CONCATENATE(INDEX('Risk assessment'!$B$12:$B$100,MATCH(CONCATENATE('Feuil1 (2)'!$C6,"-",'Feuil1 (2)'!$B6,"-",'Feuil1 (2)'!CY$1),'Risk assessment'!$Z$12:$Z$100,FALSE),1)," ;"),""))</f>
        <v/>
      </c>
      <c r="CZ6" s="9" t="str">
        <f>IF($G6=0,"",IFERROR(CONCATENATE(INDEX('Risk assessment'!$B$12:$B$100,MATCH(CONCATENATE('Feuil1 (2)'!$C6,"-",'Feuil1 (2)'!$B6,"-",'Feuil1 (2)'!CZ$1),'Risk assessment'!$Z$12:$Z$100,FALSE),1)," ;"),""))</f>
        <v/>
      </c>
      <c r="DA6" s="9" t="str">
        <f>IF($G6=0,"",IFERROR(CONCATENATE(INDEX('Risk assessment'!$B$12:$B$100,MATCH(CONCATENATE('Feuil1 (2)'!$C6,"-",'Feuil1 (2)'!$B6,"-",'Feuil1 (2)'!DA$1),'Risk assessment'!$Z$12:$Z$100,FALSE),1)," ;"),""))</f>
        <v/>
      </c>
      <c r="DB6" s="9" t="str">
        <f>IF($G6=0,"",IFERROR(CONCATENATE(INDEX('Risk assessment'!$B$12:$B$100,MATCH(CONCATENATE('Feuil1 (2)'!$C6,"-",'Feuil1 (2)'!$B6,"-",'Feuil1 (2)'!DB$1),'Risk assessment'!$Z$12:$Z$100,FALSE),1)," ;"),""))</f>
        <v/>
      </c>
      <c r="DC6" s="9" t="str">
        <f>IF($G6=0,"",IFERROR(CONCATENATE(INDEX('Risk assessment'!$B$12:$B$100,MATCH(CONCATENATE('Feuil1 (2)'!$C6,"-",'Feuil1 (2)'!$B6,"-",'Feuil1 (2)'!DC$1),'Risk assessment'!$Z$12:$Z$100,FALSE),1)," ;"),""))</f>
        <v/>
      </c>
      <c r="DD6" s="9" t="str">
        <f>IF($G6=0,"",IFERROR(INDEX('Risk assessment'!$B$12:$B$100,MATCH(CONCATENATE('Feuil1 (2)'!$C6,'Feuil1 (2)'!$B6,'Feuil1 (2)'!DD$1),'Risk assessment'!$R$12:$R$100,FALSE),1),""))</f>
        <v/>
      </c>
      <c r="DE6" s="9" t="str">
        <f>IF($G6=0,"",IFERROR(INDEX('Risk assessment'!$B$12:$B$100,MATCH(CONCATENATE('Feuil1 (2)'!$C6,'Feuil1 (2)'!$B6,'Feuil1 (2)'!DE$1),'Risk assessment'!$R$12:$R$100,FALSE),1),""))</f>
        <v/>
      </c>
      <c r="DF6" s="9" t="str">
        <f>IF($G6=0,"",IFERROR(INDEX('Risk assessment'!$B$12:$B$100,MATCH(CONCATENATE('Feuil1 (2)'!$C6,'Feuil1 (2)'!$B6,'Feuil1 (2)'!DF$1),'Risk assessment'!$R$12:$R$100,FALSE),1),""))</f>
        <v/>
      </c>
      <c r="DG6" s="9" t="str">
        <f>IF($G6=0,"",IFERROR(INDEX('Risk assessment'!$B$12:$B$100,MATCH(CONCATENATE('Feuil1 (2)'!$C6,'Feuil1 (2)'!$B6,'Feuil1 (2)'!DG$1),'Risk assessment'!$R$12:$R$100,FALSE),1),""))</f>
        <v/>
      </c>
      <c r="DH6" s="9" t="str">
        <f>IF($G6=0,"",IFERROR(INDEX('Risk assessment'!$B$12:$B$100,MATCH(CONCATENATE('Feuil1 (2)'!$C6,'Feuil1 (2)'!$B6,'Feuil1 (2)'!DH$1),'Risk assessment'!$R$12:$R$100,FALSE),1),""))</f>
        <v/>
      </c>
      <c r="DI6" s="9" t="str">
        <f>IF($G6=0,"",IFERROR(INDEX('Risk assessment'!$B$12:$B$100,MATCH(CONCATENATE('Feuil1 (2)'!$C6,'Feuil1 (2)'!$B6,'Feuil1 (2)'!DI$1),'Risk assessment'!$R$12:$R$100,FALSE),1),""))</f>
        <v/>
      </c>
      <c r="DJ6" s="9" t="str">
        <f>IF($G6=0,"",IFERROR(INDEX('Risk assessment'!$B$12:$B$100,MATCH(CONCATENATE('Feuil1 (2)'!$C6,'Feuil1 (2)'!$B6,'Feuil1 (2)'!DJ$1),'Risk assessment'!$R$12:$R$100,FALSE),1),""))</f>
        <v/>
      </c>
      <c r="DK6" s="9" t="str">
        <f>IF($G6=0,"",IFERROR(INDEX('Risk assessment'!$B$12:$B$100,MATCH(CONCATENATE('Feuil1 (2)'!$C6,'Feuil1 (2)'!$B6,'Feuil1 (2)'!DK$1),'Risk assessment'!$R$12:$R$100,FALSE),1),""))</f>
        <v/>
      </c>
    </row>
    <row r="7" spans="2:115" x14ac:dyDescent="0.25">
      <c r="B7" s="9">
        <f>IF(B6+1&lt;='Rating tables'!E$11,B6+1,1)</f>
        <v>2</v>
      </c>
      <c r="C7" s="9">
        <f>IFERROR(IF(IF(B7=1,C6+1,C6)&lt;='Rating tables'!J$11,IF(B7=1,C6+1,C6),""),"")</f>
        <v>2</v>
      </c>
      <c r="D7" s="9" t="str">
        <f t="shared" si="0"/>
        <v>2-2</v>
      </c>
      <c r="E7" s="9" t="str">
        <f t="shared" si="1"/>
        <v/>
      </c>
      <c r="F7" s="9" t="str">
        <f t="shared" si="2"/>
        <v/>
      </c>
      <c r="G7" s="9">
        <f>COUNTIFS('Risk assessment'!J$12:J$100,'Feuil1 (2)'!C7,'Risk assessment'!K$12:K$100,B7)</f>
        <v>0</v>
      </c>
      <c r="H7" s="9" t="str">
        <f>IF($G7=0,"",IFERROR(CONCATENATE(INDEX('Risk assessment'!$B$12:$B$100,MATCH(CONCATENATE('Feuil1 (2)'!$C7,"-",'Feuil1 (2)'!$B7,"-",'Feuil1 (2)'!H$1),'Risk assessment'!$Z$12:$Z$100,FALSE),1)," ;"),""))</f>
        <v/>
      </c>
      <c r="I7" s="9" t="str">
        <f>IF($G7=0,"",IFERROR(CONCATENATE(INDEX('Risk assessment'!$B$12:$B$100,MATCH(CONCATENATE('Feuil1 (2)'!$C7,"-",'Feuil1 (2)'!$B7,"-",'Feuil1 (2)'!I$1),'Risk assessment'!$Z$12:$Z$100,FALSE),1)," ;"),""))</f>
        <v/>
      </c>
      <c r="J7" s="9" t="str">
        <f>IF($G7=0,"",IFERROR(CONCATENATE(INDEX('Risk assessment'!$B$12:$B$100,MATCH(CONCATENATE('Feuil1 (2)'!$C7,"-",'Feuil1 (2)'!$B7,"-",'Feuil1 (2)'!J$1),'Risk assessment'!$Z$12:$Z$100,FALSE),1)," ;"),""))</f>
        <v/>
      </c>
      <c r="K7" s="9" t="str">
        <f>IF($G7=0,"",IFERROR(CONCATENATE(INDEX('Risk assessment'!$B$12:$B$100,MATCH(CONCATENATE('Feuil1 (2)'!$C7,"-",'Feuil1 (2)'!$B7,"-",'Feuil1 (2)'!K$1),'Risk assessment'!$Z$12:$Z$100,FALSE),1)," ;"),""))</f>
        <v/>
      </c>
      <c r="L7" s="9" t="str">
        <f>IF($G7=0,"",IFERROR(CONCATENATE(INDEX('Risk assessment'!$B$12:$B$100,MATCH(CONCATENATE('Feuil1 (2)'!$C7,"-",'Feuil1 (2)'!$B7,"-",'Feuil1 (2)'!L$1),'Risk assessment'!$Z$12:$Z$100,FALSE),1)," ;"),""))</f>
        <v/>
      </c>
      <c r="M7" s="9" t="str">
        <f>IF($G7=0,"",IFERROR(CONCATENATE(INDEX('Risk assessment'!$B$12:$B$100,MATCH(CONCATENATE('Feuil1 (2)'!$C7,"-",'Feuil1 (2)'!$B7,"-",'Feuil1 (2)'!M$1),'Risk assessment'!$Z$12:$Z$100,FALSE),1)," ;"),""))</f>
        <v/>
      </c>
      <c r="N7" s="9" t="str">
        <f>IF($G7=0,"",IFERROR(CONCATENATE(INDEX('Risk assessment'!$B$12:$B$100,MATCH(CONCATENATE('Feuil1 (2)'!$C7,"-",'Feuil1 (2)'!$B7,"-",'Feuil1 (2)'!N$1),'Risk assessment'!$Z$12:$Z$100,FALSE),1)," ;"),""))</f>
        <v/>
      </c>
      <c r="O7" s="9" t="str">
        <f>IF($G7=0,"",IFERROR(CONCATENATE(INDEX('Risk assessment'!$B$12:$B$100,MATCH(CONCATENATE('Feuil1 (2)'!$C7,"-",'Feuil1 (2)'!$B7,"-",'Feuil1 (2)'!O$1),'Risk assessment'!$Z$12:$Z$100,FALSE),1)," ;"),""))</f>
        <v/>
      </c>
      <c r="P7" s="9" t="str">
        <f>IF($G7=0,"",IFERROR(CONCATENATE(INDEX('Risk assessment'!$B$12:$B$100,MATCH(CONCATENATE('Feuil1 (2)'!$C7,"-",'Feuil1 (2)'!$B7,"-",'Feuil1 (2)'!P$1),'Risk assessment'!$Z$12:$Z$100,FALSE),1)," ;"),""))</f>
        <v/>
      </c>
      <c r="Q7" s="9" t="str">
        <f>IF($G7=0,"",IFERROR(CONCATENATE(INDEX('Risk assessment'!$B$12:$B$100,MATCH(CONCATENATE('Feuil1 (2)'!$C7,"-",'Feuil1 (2)'!$B7,"-",'Feuil1 (2)'!Q$1),'Risk assessment'!$Z$12:$Z$100,FALSE),1)," ;"),""))</f>
        <v/>
      </c>
      <c r="R7" s="9" t="str">
        <f>IF($G7=0,"",IFERROR(CONCATENATE(INDEX('Risk assessment'!$B$12:$B$100,MATCH(CONCATENATE('Feuil1 (2)'!$C7,"-",'Feuil1 (2)'!$B7,"-",'Feuil1 (2)'!R$1),'Risk assessment'!$Z$12:$Z$100,FALSE),1)," ;"),""))</f>
        <v/>
      </c>
      <c r="S7" s="9" t="str">
        <f>IF($G7=0,"",IFERROR(CONCATENATE(INDEX('Risk assessment'!$B$12:$B$100,MATCH(CONCATENATE('Feuil1 (2)'!$C7,"-",'Feuil1 (2)'!$B7,"-",'Feuil1 (2)'!S$1),'Risk assessment'!$Z$12:$Z$100,FALSE),1)," ;"),""))</f>
        <v/>
      </c>
      <c r="T7" s="9" t="str">
        <f>IF($G7=0,"",IFERROR(CONCATENATE(INDEX('Risk assessment'!$B$12:$B$100,MATCH(CONCATENATE('Feuil1 (2)'!$C7,"-",'Feuil1 (2)'!$B7,"-",'Feuil1 (2)'!T$1),'Risk assessment'!$Z$12:$Z$100,FALSE),1)," ;"),""))</f>
        <v/>
      </c>
      <c r="U7" s="9" t="str">
        <f>IF($G7=0,"",IFERROR(CONCATENATE(INDEX('Risk assessment'!$B$12:$B$100,MATCH(CONCATENATE('Feuil1 (2)'!$C7,"-",'Feuil1 (2)'!$B7,"-",'Feuil1 (2)'!U$1),'Risk assessment'!$Z$12:$Z$100,FALSE),1)," ;"),""))</f>
        <v/>
      </c>
      <c r="V7" s="9" t="str">
        <f>IF($G7=0,"",IFERROR(CONCATENATE(INDEX('Risk assessment'!$B$12:$B$100,MATCH(CONCATENATE('Feuil1 (2)'!$C7,"-",'Feuil1 (2)'!$B7,"-",'Feuil1 (2)'!V$1),'Risk assessment'!$Z$12:$Z$100,FALSE),1)," ;"),""))</f>
        <v/>
      </c>
      <c r="W7" s="9" t="str">
        <f>IF($G7=0,"",IFERROR(CONCATENATE(INDEX('Risk assessment'!$B$12:$B$100,MATCH(CONCATENATE('Feuil1 (2)'!$C7,"-",'Feuil1 (2)'!$B7,"-",'Feuil1 (2)'!W$1),'Risk assessment'!$Z$12:$Z$100,FALSE),1)," ;"),""))</f>
        <v/>
      </c>
      <c r="X7" s="9" t="str">
        <f>IF($G7=0,"",IFERROR(CONCATENATE(INDEX('Risk assessment'!$B$12:$B$100,MATCH(CONCATENATE('Feuil1 (2)'!$C7,"-",'Feuil1 (2)'!$B7,"-",'Feuil1 (2)'!X$1),'Risk assessment'!$Z$12:$Z$100,FALSE),1)," ;"),""))</f>
        <v/>
      </c>
      <c r="Y7" s="9" t="str">
        <f>IF($G7=0,"",IFERROR(CONCATENATE(INDEX('Risk assessment'!$B$12:$B$100,MATCH(CONCATENATE('Feuil1 (2)'!$C7,"-",'Feuil1 (2)'!$B7,"-",'Feuil1 (2)'!Y$1),'Risk assessment'!$Z$12:$Z$100,FALSE),1)," ;"),""))</f>
        <v/>
      </c>
      <c r="Z7" s="9" t="str">
        <f>IF($G7=0,"",IFERROR(CONCATENATE(INDEX('Risk assessment'!$B$12:$B$100,MATCH(CONCATENATE('Feuil1 (2)'!$C7,"-",'Feuil1 (2)'!$B7,"-",'Feuil1 (2)'!Z$1),'Risk assessment'!$Z$12:$Z$100,FALSE),1)," ;"),""))</f>
        <v/>
      </c>
      <c r="AA7" s="9" t="str">
        <f>IF($G7=0,"",IFERROR(CONCATENATE(INDEX('Risk assessment'!$B$12:$B$100,MATCH(CONCATENATE('Feuil1 (2)'!$C7,"-",'Feuil1 (2)'!$B7,"-",'Feuil1 (2)'!AA$1),'Risk assessment'!$Z$12:$Z$100,FALSE),1)," ;"),""))</f>
        <v/>
      </c>
      <c r="AB7" s="9" t="str">
        <f>IF($G7=0,"",IFERROR(CONCATENATE(INDEX('Risk assessment'!$B$12:$B$100,MATCH(CONCATENATE('Feuil1 (2)'!$C7,"-",'Feuil1 (2)'!$B7,"-",'Feuil1 (2)'!AB$1),'Risk assessment'!$Z$12:$Z$100,FALSE),1)," ;"),""))</f>
        <v/>
      </c>
      <c r="AC7" s="9" t="str">
        <f>IF($G7=0,"",IFERROR(CONCATENATE(INDEX('Risk assessment'!$B$12:$B$100,MATCH(CONCATENATE('Feuil1 (2)'!$C7,"-",'Feuil1 (2)'!$B7,"-",'Feuil1 (2)'!AC$1),'Risk assessment'!$Z$12:$Z$100,FALSE),1)," ;"),""))</f>
        <v/>
      </c>
      <c r="AD7" s="9" t="str">
        <f>IF($G7=0,"",IFERROR(CONCATENATE(INDEX('Risk assessment'!$B$12:$B$100,MATCH(CONCATENATE('Feuil1 (2)'!$C7,"-",'Feuil1 (2)'!$B7,"-",'Feuil1 (2)'!AD$1),'Risk assessment'!$Z$12:$Z$100,FALSE),1)," ;"),""))</f>
        <v/>
      </c>
      <c r="AE7" s="9" t="str">
        <f>IF($G7=0,"",IFERROR(CONCATENATE(INDEX('Risk assessment'!$B$12:$B$100,MATCH(CONCATENATE('Feuil1 (2)'!$C7,"-",'Feuil1 (2)'!$B7,"-",'Feuil1 (2)'!AE$1),'Risk assessment'!$Z$12:$Z$100,FALSE),1)," ;"),""))</f>
        <v/>
      </c>
      <c r="AF7" s="9" t="str">
        <f>IF($G7=0,"",IFERROR(CONCATENATE(INDEX('Risk assessment'!$B$12:$B$100,MATCH(CONCATENATE('Feuil1 (2)'!$C7,"-",'Feuil1 (2)'!$B7,"-",'Feuil1 (2)'!AF$1),'Risk assessment'!$Z$12:$Z$100,FALSE),1)," ;"),""))</f>
        <v/>
      </c>
      <c r="AG7" s="9" t="str">
        <f>IF($G7=0,"",IFERROR(CONCATENATE(INDEX('Risk assessment'!$B$12:$B$100,MATCH(CONCATENATE('Feuil1 (2)'!$C7,"-",'Feuil1 (2)'!$B7,"-",'Feuil1 (2)'!AG$1),'Risk assessment'!$Z$12:$Z$100,FALSE),1)," ;"),""))</f>
        <v/>
      </c>
      <c r="AH7" s="9" t="str">
        <f>IF($G7=0,"",IFERROR(CONCATENATE(INDEX('Risk assessment'!$B$12:$B$100,MATCH(CONCATENATE('Feuil1 (2)'!$C7,"-",'Feuil1 (2)'!$B7,"-",'Feuil1 (2)'!AH$1),'Risk assessment'!$Z$12:$Z$100,FALSE),1)," ;"),""))</f>
        <v/>
      </c>
      <c r="AI7" s="9" t="str">
        <f>IF($G7=0,"",IFERROR(CONCATENATE(INDEX('Risk assessment'!$B$12:$B$100,MATCH(CONCATENATE('Feuil1 (2)'!$C7,"-",'Feuil1 (2)'!$B7,"-",'Feuil1 (2)'!AI$1),'Risk assessment'!$Z$12:$Z$100,FALSE),1)," ;"),""))</f>
        <v/>
      </c>
      <c r="AJ7" s="9" t="str">
        <f>IF($G7=0,"",IFERROR(CONCATENATE(INDEX('Risk assessment'!$B$12:$B$100,MATCH(CONCATENATE('Feuil1 (2)'!$C7,"-",'Feuil1 (2)'!$B7,"-",'Feuil1 (2)'!AJ$1),'Risk assessment'!$Z$12:$Z$100,FALSE),1)," ;"),""))</f>
        <v/>
      </c>
      <c r="AK7" s="9" t="str">
        <f>IF($G7=0,"",IFERROR(CONCATENATE(INDEX('Risk assessment'!$B$12:$B$100,MATCH(CONCATENATE('Feuil1 (2)'!$C7,"-",'Feuil1 (2)'!$B7,"-",'Feuil1 (2)'!AK$1),'Risk assessment'!$Z$12:$Z$100,FALSE),1)," ;"),""))</f>
        <v/>
      </c>
      <c r="AL7" s="9" t="str">
        <f>IF($G7=0,"",IFERROR(CONCATENATE(INDEX('Risk assessment'!$B$12:$B$100,MATCH(CONCATENATE('Feuil1 (2)'!$C7,"-",'Feuil1 (2)'!$B7,"-",'Feuil1 (2)'!AL$1),'Risk assessment'!$Z$12:$Z$100,FALSE),1)," ;"),""))</f>
        <v/>
      </c>
      <c r="AM7" s="9" t="str">
        <f>IF($G7=0,"",IFERROR(CONCATENATE(INDEX('Risk assessment'!$B$12:$B$100,MATCH(CONCATENATE('Feuil1 (2)'!$C7,"-",'Feuil1 (2)'!$B7,"-",'Feuil1 (2)'!AM$1),'Risk assessment'!$Z$12:$Z$100,FALSE),1)," ;"),""))</f>
        <v/>
      </c>
      <c r="AN7" s="9" t="str">
        <f>IF($G7=0,"",IFERROR(CONCATENATE(INDEX('Risk assessment'!$B$12:$B$100,MATCH(CONCATENATE('Feuil1 (2)'!$C7,"-",'Feuil1 (2)'!$B7,"-",'Feuil1 (2)'!AN$1),'Risk assessment'!$Z$12:$Z$100,FALSE),1)," ;"),""))</f>
        <v/>
      </c>
      <c r="AO7" s="9" t="str">
        <f>IF($G7=0,"",IFERROR(CONCATENATE(INDEX('Risk assessment'!$B$12:$B$100,MATCH(CONCATENATE('Feuil1 (2)'!$C7,"-",'Feuil1 (2)'!$B7,"-",'Feuil1 (2)'!AO$1),'Risk assessment'!$Z$12:$Z$100,FALSE),1)," ;"),""))</f>
        <v/>
      </c>
      <c r="AP7" s="9" t="str">
        <f>IF($G7=0,"",IFERROR(CONCATENATE(INDEX('Risk assessment'!$B$12:$B$100,MATCH(CONCATENATE('Feuil1 (2)'!$C7,"-",'Feuil1 (2)'!$B7,"-",'Feuil1 (2)'!AP$1),'Risk assessment'!$Z$12:$Z$100,FALSE),1)," ;"),""))</f>
        <v/>
      </c>
      <c r="AQ7" s="9" t="str">
        <f>IF($G7=0,"",IFERROR(CONCATENATE(INDEX('Risk assessment'!$B$12:$B$100,MATCH(CONCATENATE('Feuil1 (2)'!$C7,"-",'Feuil1 (2)'!$B7,"-",'Feuil1 (2)'!AQ$1),'Risk assessment'!$Z$12:$Z$100,FALSE),1)," ;"),""))</f>
        <v/>
      </c>
      <c r="AR7" s="9" t="str">
        <f>IF($G7=0,"",IFERROR(CONCATENATE(INDEX('Risk assessment'!$B$12:$B$100,MATCH(CONCATENATE('Feuil1 (2)'!$C7,"-",'Feuil1 (2)'!$B7,"-",'Feuil1 (2)'!AR$1),'Risk assessment'!$Z$12:$Z$100,FALSE),1)," ;"),""))</f>
        <v/>
      </c>
      <c r="AS7" s="9" t="str">
        <f>IF($G7=0,"",IFERROR(CONCATENATE(INDEX('Risk assessment'!$B$12:$B$100,MATCH(CONCATENATE('Feuil1 (2)'!$C7,"-",'Feuil1 (2)'!$B7,"-",'Feuil1 (2)'!AS$1),'Risk assessment'!$Z$12:$Z$100,FALSE),1)," ;"),""))</f>
        <v/>
      </c>
      <c r="AT7" s="9" t="str">
        <f>IF($G7=0,"",IFERROR(CONCATENATE(INDEX('Risk assessment'!$B$12:$B$100,MATCH(CONCATENATE('Feuil1 (2)'!$C7,"-",'Feuil1 (2)'!$B7,"-",'Feuil1 (2)'!AT$1),'Risk assessment'!$Z$12:$Z$100,FALSE),1)," ;"),""))</f>
        <v/>
      </c>
      <c r="AU7" s="9" t="str">
        <f>IF($G7=0,"",IFERROR(CONCATENATE(INDEX('Risk assessment'!$B$12:$B$100,MATCH(CONCATENATE('Feuil1 (2)'!$C7,"-",'Feuil1 (2)'!$B7,"-",'Feuil1 (2)'!AU$1),'Risk assessment'!$Z$12:$Z$100,FALSE),1)," ;"),""))</f>
        <v/>
      </c>
      <c r="AV7" s="9" t="str">
        <f>IF($G7=0,"",IFERROR(CONCATENATE(INDEX('Risk assessment'!$B$12:$B$100,MATCH(CONCATENATE('Feuil1 (2)'!$C7,"-",'Feuil1 (2)'!$B7,"-",'Feuil1 (2)'!AV$1),'Risk assessment'!$Z$12:$Z$100,FALSE),1)," ;"),""))</f>
        <v/>
      </c>
      <c r="AW7" s="9" t="str">
        <f>IF($G7=0,"",IFERROR(CONCATENATE(INDEX('Risk assessment'!$B$12:$B$100,MATCH(CONCATENATE('Feuil1 (2)'!$C7,"-",'Feuil1 (2)'!$B7,"-",'Feuil1 (2)'!AW$1),'Risk assessment'!$Z$12:$Z$100,FALSE),1)," ;"),""))</f>
        <v/>
      </c>
      <c r="AX7" s="9" t="str">
        <f>IF($G7=0,"",IFERROR(CONCATENATE(INDEX('Risk assessment'!$B$12:$B$100,MATCH(CONCATENATE('Feuil1 (2)'!$C7,"-",'Feuil1 (2)'!$B7,"-",'Feuil1 (2)'!AX$1),'Risk assessment'!$Z$12:$Z$100,FALSE),1)," ;"),""))</f>
        <v/>
      </c>
      <c r="AY7" s="9" t="str">
        <f>IF($G7=0,"",IFERROR(CONCATENATE(INDEX('Risk assessment'!$B$12:$B$100,MATCH(CONCATENATE('Feuil1 (2)'!$C7,"-",'Feuil1 (2)'!$B7,"-",'Feuil1 (2)'!AY$1),'Risk assessment'!$Z$12:$Z$100,FALSE),1)," ;"),""))</f>
        <v/>
      </c>
      <c r="AZ7" s="9" t="str">
        <f>IF($G7=0,"",IFERROR(CONCATENATE(INDEX('Risk assessment'!$B$12:$B$100,MATCH(CONCATENATE('Feuil1 (2)'!$C7,"-",'Feuil1 (2)'!$B7,"-",'Feuil1 (2)'!AZ$1),'Risk assessment'!$Z$12:$Z$100,FALSE),1)," ;"),""))</f>
        <v/>
      </c>
      <c r="BA7" s="9" t="str">
        <f>IF($G7=0,"",IFERROR(CONCATENATE(INDEX('Risk assessment'!$B$12:$B$100,MATCH(CONCATENATE('Feuil1 (2)'!$C7,"-",'Feuil1 (2)'!$B7,"-",'Feuil1 (2)'!BA$1),'Risk assessment'!$Z$12:$Z$100,FALSE),1)," ;"),""))</f>
        <v/>
      </c>
      <c r="BB7" s="9" t="str">
        <f>IF($G7=0,"",IFERROR(CONCATENATE(INDEX('Risk assessment'!$B$12:$B$100,MATCH(CONCATENATE('Feuil1 (2)'!$C7,"-",'Feuil1 (2)'!$B7,"-",'Feuil1 (2)'!BB$1),'Risk assessment'!$Z$12:$Z$100,FALSE),1)," ;"),""))</f>
        <v/>
      </c>
      <c r="BC7" s="9" t="str">
        <f>IF($G7=0,"",IFERROR(CONCATENATE(INDEX('Risk assessment'!$B$12:$B$100,MATCH(CONCATENATE('Feuil1 (2)'!$C7,"-",'Feuil1 (2)'!$B7,"-",'Feuil1 (2)'!BC$1),'Risk assessment'!$Z$12:$Z$100,FALSE),1)," ;"),""))</f>
        <v/>
      </c>
      <c r="BD7" s="9" t="str">
        <f>IF($G7=0,"",IFERROR(CONCATENATE(INDEX('Risk assessment'!$B$12:$B$100,MATCH(CONCATENATE('Feuil1 (2)'!$C7,"-",'Feuil1 (2)'!$B7,"-",'Feuil1 (2)'!BD$1),'Risk assessment'!$Z$12:$Z$100,FALSE),1)," ;"),""))</f>
        <v/>
      </c>
      <c r="BE7" s="9" t="str">
        <f>IF($G7=0,"",IFERROR(CONCATENATE(INDEX('Risk assessment'!$B$12:$B$100,MATCH(CONCATENATE('Feuil1 (2)'!$C7,"-",'Feuil1 (2)'!$B7,"-",'Feuil1 (2)'!BE$1),'Risk assessment'!$Z$12:$Z$100,FALSE),1)," ;"),""))</f>
        <v/>
      </c>
      <c r="BF7" s="9" t="str">
        <f>IF($G7=0,"",IFERROR(CONCATENATE(INDEX('Risk assessment'!$B$12:$B$100,MATCH(CONCATENATE('Feuil1 (2)'!$C7,"-",'Feuil1 (2)'!$B7,"-",'Feuil1 (2)'!BF$1),'Risk assessment'!$Z$12:$Z$100,FALSE),1)," ;"),""))</f>
        <v/>
      </c>
      <c r="BG7" s="9" t="str">
        <f>IF($G7=0,"",IFERROR(CONCATENATE(INDEX('Risk assessment'!$B$12:$B$100,MATCH(CONCATENATE('Feuil1 (2)'!$C7,"-",'Feuil1 (2)'!$B7,"-",'Feuil1 (2)'!BG$1),'Risk assessment'!$Z$12:$Z$100,FALSE),1)," ;"),""))</f>
        <v/>
      </c>
      <c r="BH7" s="9" t="str">
        <f>IF($G7=0,"",IFERROR(CONCATENATE(INDEX('Risk assessment'!$B$12:$B$100,MATCH(CONCATENATE('Feuil1 (2)'!$C7,"-",'Feuil1 (2)'!$B7,"-",'Feuil1 (2)'!BH$1),'Risk assessment'!$Z$12:$Z$100,FALSE),1)," ;"),""))</f>
        <v/>
      </c>
      <c r="BI7" s="9" t="str">
        <f>IF($G7=0,"",IFERROR(CONCATENATE(INDEX('Risk assessment'!$B$12:$B$100,MATCH(CONCATENATE('Feuil1 (2)'!$C7,"-",'Feuil1 (2)'!$B7,"-",'Feuil1 (2)'!BI$1),'Risk assessment'!$Z$12:$Z$100,FALSE),1)," ;"),""))</f>
        <v/>
      </c>
      <c r="BJ7" s="9" t="str">
        <f>IF($G7=0,"",IFERROR(CONCATENATE(INDEX('Risk assessment'!$B$12:$B$100,MATCH(CONCATENATE('Feuil1 (2)'!$C7,"-",'Feuil1 (2)'!$B7,"-",'Feuil1 (2)'!BJ$1),'Risk assessment'!$Z$12:$Z$100,FALSE),1)," ;"),""))</f>
        <v/>
      </c>
      <c r="BK7" s="9" t="str">
        <f>IF($G7=0,"",IFERROR(CONCATENATE(INDEX('Risk assessment'!$B$12:$B$100,MATCH(CONCATENATE('Feuil1 (2)'!$C7,"-",'Feuil1 (2)'!$B7,"-",'Feuil1 (2)'!BK$1),'Risk assessment'!$Z$12:$Z$100,FALSE),1)," ;"),""))</f>
        <v/>
      </c>
      <c r="BL7" s="9" t="str">
        <f>IF($G7=0,"",IFERROR(CONCATENATE(INDEX('Risk assessment'!$B$12:$B$100,MATCH(CONCATENATE('Feuil1 (2)'!$C7,"-",'Feuil1 (2)'!$B7,"-",'Feuil1 (2)'!BL$1),'Risk assessment'!$Z$12:$Z$100,FALSE),1)," ;"),""))</f>
        <v/>
      </c>
      <c r="BM7" s="9" t="str">
        <f>IF($G7=0,"",IFERROR(CONCATENATE(INDEX('Risk assessment'!$B$12:$B$100,MATCH(CONCATENATE('Feuil1 (2)'!$C7,"-",'Feuil1 (2)'!$B7,"-",'Feuil1 (2)'!BM$1),'Risk assessment'!$Z$12:$Z$100,FALSE),1)," ;"),""))</f>
        <v/>
      </c>
      <c r="BN7" s="9" t="str">
        <f>IF($G7=0,"",IFERROR(CONCATENATE(INDEX('Risk assessment'!$B$12:$B$100,MATCH(CONCATENATE('Feuil1 (2)'!$C7,"-",'Feuil1 (2)'!$B7,"-",'Feuil1 (2)'!BN$1),'Risk assessment'!$Z$12:$Z$100,FALSE),1)," ;"),""))</f>
        <v/>
      </c>
      <c r="BO7" s="9" t="str">
        <f>IF($G7=0,"",IFERROR(CONCATENATE(INDEX('Risk assessment'!$B$12:$B$100,MATCH(CONCATENATE('Feuil1 (2)'!$C7,"-",'Feuil1 (2)'!$B7,"-",'Feuil1 (2)'!BO$1),'Risk assessment'!$Z$12:$Z$100,FALSE),1)," ;"),""))</f>
        <v/>
      </c>
      <c r="BP7" s="9" t="str">
        <f>IF($G7=0,"",IFERROR(CONCATENATE(INDEX('Risk assessment'!$B$12:$B$100,MATCH(CONCATENATE('Feuil1 (2)'!$C7,"-",'Feuil1 (2)'!$B7,"-",'Feuil1 (2)'!BP$1),'Risk assessment'!$Z$12:$Z$100,FALSE),1)," ;"),""))</f>
        <v/>
      </c>
      <c r="BQ7" s="9" t="str">
        <f>IF($G7=0,"",IFERROR(CONCATENATE(INDEX('Risk assessment'!$B$12:$B$100,MATCH(CONCATENATE('Feuil1 (2)'!$C7,"-",'Feuil1 (2)'!$B7,"-",'Feuil1 (2)'!BQ$1),'Risk assessment'!$Z$12:$Z$100,FALSE),1)," ;"),""))</f>
        <v/>
      </c>
      <c r="BR7" s="9" t="str">
        <f>IF($G7=0,"",IFERROR(CONCATENATE(INDEX('Risk assessment'!$B$12:$B$100,MATCH(CONCATENATE('Feuil1 (2)'!$C7,"-",'Feuil1 (2)'!$B7,"-",'Feuil1 (2)'!BR$1),'Risk assessment'!$Z$12:$Z$100,FALSE),1)," ;"),""))</f>
        <v/>
      </c>
      <c r="BS7" s="9" t="str">
        <f>IF($G7=0,"",IFERROR(CONCATENATE(INDEX('Risk assessment'!$B$12:$B$100,MATCH(CONCATENATE('Feuil1 (2)'!$C7,"-",'Feuil1 (2)'!$B7,"-",'Feuil1 (2)'!BS$1),'Risk assessment'!$Z$12:$Z$100,FALSE),1)," ;"),""))</f>
        <v/>
      </c>
      <c r="BT7" s="9" t="str">
        <f>IF($G7=0,"",IFERROR(CONCATENATE(INDEX('Risk assessment'!$B$12:$B$100,MATCH(CONCATENATE('Feuil1 (2)'!$C7,"-",'Feuil1 (2)'!$B7,"-",'Feuil1 (2)'!BT$1),'Risk assessment'!$Z$12:$Z$100,FALSE),1)," ;"),""))</f>
        <v/>
      </c>
      <c r="BU7" s="9" t="str">
        <f>IF($G7=0,"",IFERROR(CONCATENATE(INDEX('Risk assessment'!$B$12:$B$100,MATCH(CONCATENATE('Feuil1 (2)'!$C7,"-",'Feuil1 (2)'!$B7,"-",'Feuil1 (2)'!BU$1),'Risk assessment'!$Z$12:$Z$100,FALSE),1)," ;"),""))</f>
        <v/>
      </c>
      <c r="BV7" s="9" t="str">
        <f>IF($G7=0,"",IFERROR(CONCATENATE(INDEX('Risk assessment'!$B$12:$B$100,MATCH(CONCATENATE('Feuil1 (2)'!$C7,"-",'Feuil1 (2)'!$B7,"-",'Feuil1 (2)'!BV$1),'Risk assessment'!$Z$12:$Z$100,FALSE),1)," ;"),""))</f>
        <v/>
      </c>
      <c r="BW7" s="9" t="str">
        <f>IF($G7=0,"",IFERROR(CONCATENATE(INDEX('Risk assessment'!$B$12:$B$100,MATCH(CONCATENATE('Feuil1 (2)'!$C7,"-",'Feuil1 (2)'!$B7,"-",'Feuil1 (2)'!BW$1),'Risk assessment'!$Z$12:$Z$100,FALSE),1)," ;"),""))</f>
        <v/>
      </c>
      <c r="BX7" s="9" t="str">
        <f>IF($G7=0,"",IFERROR(CONCATENATE(INDEX('Risk assessment'!$B$12:$B$100,MATCH(CONCATENATE('Feuil1 (2)'!$C7,"-",'Feuil1 (2)'!$B7,"-",'Feuil1 (2)'!BX$1),'Risk assessment'!$Z$12:$Z$100,FALSE),1)," ;"),""))</f>
        <v/>
      </c>
      <c r="BY7" s="9" t="str">
        <f>IF($G7=0,"",IFERROR(CONCATENATE(INDEX('Risk assessment'!$B$12:$B$100,MATCH(CONCATENATE('Feuil1 (2)'!$C7,"-",'Feuil1 (2)'!$B7,"-",'Feuil1 (2)'!BY$1),'Risk assessment'!$Z$12:$Z$100,FALSE),1)," ;"),""))</f>
        <v/>
      </c>
      <c r="BZ7" s="9" t="str">
        <f>IF($G7=0,"",IFERROR(CONCATENATE(INDEX('Risk assessment'!$B$12:$B$100,MATCH(CONCATENATE('Feuil1 (2)'!$C7,"-",'Feuil1 (2)'!$B7,"-",'Feuil1 (2)'!BZ$1),'Risk assessment'!$Z$12:$Z$100,FALSE),1)," ;"),""))</f>
        <v/>
      </c>
      <c r="CA7" s="9" t="str">
        <f>IF($G7=0,"",IFERROR(CONCATENATE(INDEX('Risk assessment'!$B$12:$B$100,MATCH(CONCATENATE('Feuil1 (2)'!$C7,"-",'Feuil1 (2)'!$B7,"-",'Feuil1 (2)'!CA$1),'Risk assessment'!$Z$12:$Z$100,FALSE),1)," ;"),""))</f>
        <v/>
      </c>
      <c r="CB7" s="9" t="str">
        <f>IF($G7=0,"",IFERROR(CONCATENATE(INDEX('Risk assessment'!$B$12:$B$100,MATCH(CONCATENATE('Feuil1 (2)'!$C7,"-",'Feuil1 (2)'!$B7,"-",'Feuil1 (2)'!CB$1),'Risk assessment'!$Z$12:$Z$100,FALSE),1)," ;"),""))</f>
        <v/>
      </c>
      <c r="CC7" s="9" t="str">
        <f>IF($G7=0,"",IFERROR(CONCATENATE(INDEX('Risk assessment'!$B$12:$B$100,MATCH(CONCATENATE('Feuil1 (2)'!$C7,"-",'Feuil1 (2)'!$B7,"-",'Feuil1 (2)'!CC$1),'Risk assessment'!$Z$12:$Z$100,FALSE),1)," ;"),""))</f>
        <v/>
      </c>
      <c r="CD7" s="9" t="str">
        <f>IF($G7=0,"",IFERROR(CONCATENATE(INDEX('Risk assessment'!$B$12:$B$100,MATCH(CONCATENATE('Feuil1 (2)'!$C7,"-",'Feuil1 (2)'!$B7,"-",'Feuil1 (2)'!CD$1),'Risk assessment'!$Z$12:$Z$100,FALSE),1)," ;"),""))</f>
        <v/>
      </c>
      <c r="CE7" s="9" t="str">
        <f>IF($G7=0,"",IFERROR(CONCATENATE(INDEX('Risk assessment'!$B$12:$B$100,MATCH(CONCATENATE('Feuil1 (2)'!$C7,"-",'Feuil1 (2)'!$B7,"-",'Feuil1 (2)'!CE$1),'Risk assessment'!$Z$12:$Z$100,FALSE),1)," ;"),""))</f>
        <v/>
      </c>
      <c r="CF7" s="9" t="str">
        <f>IF($G7=0,"",IFERROR(CONCATENATE(INDEX('Risk assessment'!$B$12:$B$100,MATCH(CONCATENATE('Feuil1 (2)'!$C7,"-",'Feuil1 (2)'!$B7,"-",'Feuil1 (2)'!CF$1),'Risk assessment'!$Z$12:$Z$100,FALSE),1)," ;"),""))</f>
        <v/>
      </c>
      <c r="CG7" s="9" t="str">
        <f>IF($G7=0,"",IFERROR(CONCATENATE(INDEX('Risk assessment'!$B$12:$B$100,MATCH(CONCATENATE('Feuil1 (2)'!$C7,"-",'Feuil1 (2)'!$B7,"-",'Feuil1 (2)'!CG$1),'Risk assessment'!$Z$12:$Z$100,FALSE),1)," ;"),""))</f>
        <v/>
      </c>
      <c r="CH7" s="9" t="str">
        <f>IF($G7=0,"",IFERROR(CONCATENATE(INDEX('Risk assessment'!$B$12:$B$100,MATCH(CONCATENATE('Feuil1 (2)'!$C7,"-",'Feuil1 (2)'!$B7,"-",'Feuil1 (2)'!CH$1),'Risk assessment'!$Z$12:$Z$100,FALSE),1)," ;"),""))</f>
        <v/>
      </c>
      <c r="CI7" s="9" t="str">
        <f>IF($G7=0,"",IFERROR(CONCATENATE(INDEX('Risk assessment'!$B$12:$B$100,MATCH(CONCATENATE('Feuil1 (2)'!$C7,"-",'Feuil1 (2)'!$B7,"-",'Feuil1 (2)'!CI$1),'Risk assessment'!$Z$12:$Z$100,FALSE),1)," ;"),""))</f>
        <v/>
      </c>
      <c r="CJ7" s="9" t="str">
        <f>IF($G7=0,"",IFERROR(CONCATENATE(INDEX('Risk assessment'!$B$12:$B$100,MATCH(CONCATENATE('Feuil1 (2)'!$C7,"-",'Feuil1 (2)'!$B7,"-",'Feuil1 (2)'!CJ$1),'Risk assessment'!$Z$12:$Z$100,FALSE),1)," ;"),""))</f>
        <v/>
      </c>
      <c r="CK7" s="9" t="str">
        <f>IF($G7=0,"",IFERROR(CONCATENATE(INDEX('Risk assessment'!$B$12:$B$100,MATCH(CONCATENATE('Feuil1 (2)'!$C7,"-",'Feuil1 (2)'!$B7,"-",'Feuil1 (2)'!CK$1),'Risk assessment'!$Z$12:$Z$100,FALSE),1)," ;"),""))</f>
        <v/>
      </c>
      <c r="CL7" s="9" t="str">
        <f>IF($G7=0,"",IFERROR(CONCATENATE(INDEX('Risk assessment'!$B$12:$B$100,MATCH(CONCATENATE('Feuil1 (2)'!$C7,"-",'Feuil1 (2)'!$B7,"-",'Feuil1 (2)'!CL$1),'Risk assessment'!$Z$12:$Z$100,FALSE),1)," ;"),""))</f>
        <v/>
      </c>
      <c r="CM7" s="9" t="str">
        <f>IF($G7=0,"",IFERROR(CONCATENATE(INDEX('Risk assessment'!$B$12:$B$100,MATCH(CONCATENATE('Feuil1 (2)'!$C7,"-",'Feuil1 (2)'!$B7,"-",'Feuil1 (2)'!CM$1),'Risk assessment'!$Z$12:$Z$100,FALSE),1)," ;"),""))</f>
        <v/>
      </c>
      <c r="CN7" s="9" t="str">
        <f>IF($G7=0,"",IFERROR(CONCATENATE(INDEX('Risk assessment'!$B$12:$B$100,MATCH(CONCATENATE('Feuil1 (2)'!$C7,"-",'Feuil1 (2)'!$B7,"-",'Feuil1 (2)'!CN$1),'Risk assessment'!$Z$12:$Z$100,FALSE),1)," ;"),""))</f>
        <v/>
      </c>
      <c r="CO7" s="9" t="str">
        <f>IF($G7=0,"",IFERROR(CONCATENATE(INDEX('Risk assessment'!$B$12:$B$100,MATCH(CONCATENATE('Feuil1 (2)'!$C7,"-",'Feuil1 (2)'!$B7,"-",'Feuil1 (2)'!CO$1),'Risk assessment'!$Z$12:$Z$100,FALSE),1)," ;"),""))</f>
        <v/>
      </c>
      <c r="CP7" s="9" t="str">
        <f>IF($G7=0,"",IFERROR(CONCATENATE(INDEX('Risk assessment'!$B$12:$B$100,MATCH(CONCATENATE('Feuil1 (2)'!$C7,"-",'Feuil1 (2)'!$B7,"-",'Feuil1 (2)'!CP$1),'Risk assessment'!$Z$12:$Z$100,FALSE),1)," ;"),""))</f>
        <v/>
      </c>
      <c r="CQ7" s="9" t="str">
        <f>IF($G7=0,"",IFERROR(CONCATENATE(INDEX('Risk assessment'!$B$12:$B$100,MATCH(CONCATENATE('Feuil1 (2)'!$C7,"-",'Feuil1 (2)'!$B7,"-",'Feuil1 (2)'!CQ$1),'Risk assessment'!$Z$12:$Z$100,FALSE),1)," ;"),""))</f>
        <v/>
      </c>
      <c r="CR7" s="9" t="str">
        <f>IF($G7=0,"",IFERROR(CONCATENATE(INDEX('Risk assessment'!$B$12:$B$100,MATCH(CONCATENATE('Feuil1 (2)'!$C7,"-",'Feuil1 (2)'!$B7,"-",'Feuil1 (2)'!CR$1),'Risk assessment'!$Z$12:$Z$100,FALSE),1)," ;"),""))</f>
        <v/>
      </c>
      <c r="CS7" s="9" t="str">
        <f>IF($G7=0,"",IFERROR(CONCATENATE(INDEX('Risk assessment'!$B$12:$B$100,MATCH(CONCATENATE('Feuil1 (2)'!$C7,"-",'Feuil1 (2)'!$B7,"-",'Feuil1 (2)'!CS$1),'Risk assessment'!$Z$12:$Z$100,FALSE),1)," ;"),""))</f>
        <v/>
      </c>
      <c r="CT7" s="9" t="str">
        <f>IF($G7=0,"",IFERROR(CONCATENATE(INDEX('Risk assessment'!$B$12:$B$100,MATCH(CONCATENATE('Feuil1 (2)'!$C7,"-",'Feuil1 (2)'!$B7,"-",'Feuil1 (2)'!CT$1),'Risk assessment'!$Z$12:$Z$100,FALSE),1)," ;"),""))</f>
        <v/>
      </c>
      <c r="CU7" s="9" t="str">
        <f>IF($G7=0,"",IFERROR(CONCATENATE(INDEX('Risk assessment'!$B$12:$B$100,MATCH(CONCATENATE('Feuil1 (2)'!$C7,"-",'Feuil1 (2)'!$B7,"-",'Feuil1 (2)'!CU$1),'Risk assessment'!$Z$12:$Z$100,FALSE),1)," ;"),""))</f>
        <v/>
      </c>
      <c r="CV7" s="9" t="str">
        <f>IF($G7=0,"",IFERROR(CONCATENATE(INDEX('Risk assessment'!$B$12:$B$100,MATCH(CONCATENATE('Feuil1 (2)'!$C7,"-",'Feuil1 (2)'!$B7,"-",'Feuil1 (2)'!CV$1),'Risk assessment'!$Z$12:$Z$100,FALSE),1)," ;"),""))</f>
        <v/>
      </c>
      <c r="CW7" s="9" t="str">
        <f>IF($G7=0,"",IFERROR(CONCATENATE(INDEX('Risk assessment'!$B$12:$B$100,MATCH(CONCATENATE('Feuil1 (2)'!$C7,"-",'Feuil1 (2)'!$B7,"-",'Feuil1 (2)'!CW$1),'Risk assessment'!$Z$12:$Z$100,FALSE),1)," ;"),""))</f>
        <v/>
      </c>
      <c r="CX7" s="9" t="str">
        <f>IF($G7=0,"",IFERROR(CONCATENATE(INDEX('Risk assessment'!$B$12:$B$100,MATCH(CONCATENATE('Feuil1 (2)'!$C7,"-",'Feuil1 (2)'!$B7,"-",'Feuil1 (2)'!CX$1),'Risk assessment'!$Z$12:$Z$100,FALSE),1)," ;"),""))</f>
        <v/>
      </c>
      <c r="CY7" s="9" t="str">
        <f>IF($G7=0,"",IFERROR(CONCATENATE(INDEX('Risk assessment'!$B$12:$B$100,MATCH(CONCATENATE('Feuil1 (2)'!$C7,"-",'Feuil1 (2)'!$B7,"-",'Feuil1 (2)'!CY$1),'Risk assessment'!$Z$12:$Z$100,FALSE),1)," ;"),""))</f>
        <v/>
      </c>
      <c r="CZ7" s="9" t="str">
        <f>IF($G7=0,"",IFERROR(CONCATENATE(INDEX('Risk assessment'!$B$12:$B$100,MATCH(CONCATENATE('Feuil1 (2)'!$C7,"-",'Feuil1 (2)'!$B7,"-",'Feuil1 (2)'!CZ$1),'Risk assessment'!$Z$12:$Z$100,FALSE),1)," ;"),""))</f>
        <v/>
      </c>
      <c r="DA7" s="9" t="str">
        <f>IF($G7=0,"",IFERROR(CONCATENATE(INDEX('Risk assessment'!$B$12:$B$100,MATCH(CONCATENATE('Feuil1 (2)'!$C7,"-",'Feuil1 (2)'!$B7,"-",'Feuil1 (2)'!DA$1),'Risk assessment'!$Z$12:$Z$100,FALSE),1)," ;"),""))</f>
        <v/>
      </c>
      <c r="DB7" s="9" t="str">
        <f>IF($G7=0,"",IFERROR(CONCATENATE(INDEX('Risk assessment'!$B$12:$B$100,MATCH(CONCATENATE('Feuil1 (2)'!$C7,"-",'Feuil1 (2)'!$B7,"-",'Feuil1 (2)'!DB$1),'Risk assessment'!$Z$12:$Z$100,FALSE),1)," ;"),""))</f>
        <v/>
      </c>
      <c r="DC7" s="9" t="str">
        <f>IF($G7=0,"",IFERROR(CONCATENATE(INDEX('Risk assessment'!$B$12:$B$100,MATCH(CONCATENATE('Feuil1 (2)'!$C7,"-",'Feuil1 (2)'!$B7,"-",'Feuil1 (2)'!DC$1),'Risk assessment'!$Z$12:$Z$100,FALSE),1)," ;"),""))</f>
        <v/>
      </c>
      <c r="DD7" s="9" t="str">
        <f>IF($G7=0,"",IFERROR(INDEX('Risk assessment'!$B$12:$B$100,MATCH(CONCATENATE('Feuil1 (2)'!$C7,'Feuil1 (2)'!$B7,'Feuil1 (2)'!DD$1),'Risk assessment'!$R$12:$R$100,FALSE),1),""))</f>
        <v/>
      </c>
      <c r="DE7" s="9" t="str">
        <f>IF($G7=0,"",IFERROR(INDEX('Risk assessment'!$B$12:$B$100,MATCH(CONCATENATE('Feuil1 (2)'!$C7,'Feuil1 (2)'!$B7,'Feuil1 (2)'!DE$1),'Risk assessment'!$R$12:$R$100,FALSE),1),""))</f>
        <v/>
      </c>
      <c r="DF7" s="9" t="str">
        <f>IF($G7=0,"",IFERROR(INDEX('Risk assessment'!$B$12:$B$100,MATCH(CONCATENATE('Feuil1 (2)'!$C7,'Feuil1 (2)'!$B7,'Feuil1 (2)'!DF$1),'Risk assessment'!$R$12:$R$100,FALSE),1),""))</f>
        <v/>
      </c>
      <c r="DG7" s="9" t="str">
        <f>IF($G7=0,"",IFERROR(INDEX('Risk assessment'!$B$12:$B$100,MATCH(CONCATENATE('Feuil1 (2)'!$C7,'Feuil1 (2)'!$B7,'Feuil1 (2)'!DG$1),'Risk assessment'!$R$12:$R$100,FALSE),1),""))</f>
        <v/>
      </c>
      <c r="DH7" s="9" t="str">
        <f>IF($G7=0,"",IFERROR(INDEX('Risk assessment'!$B$12:$B$100,MATCH(CONCATENATE('Feuil1 (2)'!$C7,'Feuil1 (2)'!$B7,'Feuil1 (2)'!DH$1),'Risk assessment'!$R$12:$R$100,FALSE),1),""))</f>
        <v/>
      </c>
      <c r="DI7" s="9" t="str">
        <f>IF($G7=0,"",IFERROR(INDEX('Risk assessment'!$B$12:$B$100,MATCH(CONCATENATE('Feuil1 (2)'!$C7,'Feuil1 (2)'!$B7,'Feuil1 (2)'!DI$1),'Risk assessment'!$R$12:$R$100,FALSE),1),""))</f>
        <v/>
      </c>
      <c r="DJ7" s="9" t="str">
        <f>IF($G7=0,"",IFERROR(INDEX('Risk assessment'!$B$12:$B$100,MATCH(CONCATENATE('Feuil1 (2)'!$C7,'Feuil1 (2)'!$B7,'Feuil1 (2)'!DJ$1),'Risk assessment'!$R$12:$R$100,FALSE),1),""))</f>
        <v/>
      </c>
      <c r="DK7" s="9" t="str">
        <f>IF($G7=0,"",IFERROR(INDEX('Risk assessment'!$B$12:$B$100,MATCH(CONCATENATE('Feuil1 (2)'!$C7,'Feuil1 (2)'!$B7,'Feuil1 (2)'!DK$1),'Risk assessment'!$R$12:$R$100,FALSE),1),""))</f>
        <v/>
      </c>
    </row>
    <row r="8" spans="2:115" x14ac:dyDescent="0.25">
      <c r="B8" s="9">
        <f>IF(B7+1&lt;='Rating tables'!E$11,B7+1,1)</f>
        <v>3</v>
      </c>
      <c r="C8" s="9">
        <f>IFERROR(IF(IF(B8=1,C7+1,C7)&lt;='Rating tables'!J$11,IF(B8=1,C7+1,C7),""),"")</f>
        <v>2</v>
      </c>
      <c r="D8" s="9" t="str">
        <f t="shared" si="0"/>
        <v>3-2</v>
      </c>
      <c r="E8" s="9" t="str">
        <f t="shared" si="1"/>
        <v/>
      </c>
      <c r="F8" s="9" t="str">
        <f t="shared" si="2"/>
        <v/>
      </c>
      <c r="G8" s="9">
        <f>COUNTIFS('Risk assessment'!J$12:J$100,'Feuil1 (2)'!C8,'Risk assessment'!K$12:K$100,B8)</f>
        <v>0</v>
      </c>
      <c r="H8" s="9" t="str">
        <f>IF($G8=0,"",IFERROR(CONCATENATE(INDEX('Risk assessment'!$B$12:$B$100,MATCH(CONCATENATE('Feuil1 (2)'!$C8,"-",'Feuil1 (2)'!$B8,"-",'Feuil1 (2)'!H$1),'Risk assessment'!$Z$12:$Z$100,FALSE),1)," ;"),""))</f>
        <v/>
      </c>
      <c r="I8" s="9" t="str">
        <f>IF($G8=0,"",IFERROR(CONCATENATE(INDEX('Risk assessment'!$B$12:$B$100,MATCH(CONCATENATE('Feuil1 (2)'!$C8,"-",'Feuil1 (2)'!$B8,"-",'Feuil1 (2)'!I$1),'Risk assessment'!$Z$12:$Z$100,FALSE),1)," ;"),""))</f>
        <v/>
      </c>
      <c r="J8" s="9" t="str">
        <f>IF($G8=0,"",IFERROR(CONCATENATE(INDEX('Risk assessment'!$B$12:$B$100,MATCH(CONCATENATE('Feuil1 (2)'!$C8,"-",'Feuil1 (2)'!$B8,"-",'Feuil1 (2)'!J$1),'Risk assessment'!$Z$12:$Z$100,FALSE),1)," ;"),""))</f>
        <v/>
      </c>
      <c r="K8" s="9" t="str">
        <f>IF($G8=0,"",IFERROR(CONCATENATE(INDEX('Risk assessment'!$B$12:$B$100,MATCH(CONCATENATE('Feuil1 (2)'!$C8,"-",'Feuil1 (2)'!$B8,"-",'Feuil1 (2)'!K$1),'Risk assessment'!$Z$12:$Z$100,FALSE),1)," ;"),""))</f>
        <v/>
      </c>
      <c r="L8" s="9" t="str">
        <f>IF($G8=0,"",IFERROR(CONCATENATE(INDEX('Risk assessment'!$B$12:$B$100,MATCH(CONCATENATE('Feuil1 (2)'!$C8,"-",'Feuil1 (2)'!$B8,"-",'Feuil1 (2)'!L$1),'Risk assessment'!$Z$12:$Z$100,FALSE),1)," ;"),""))</f>
        <v/>
      </c>
      <c r="M8" s="9" t="str">
        <f>IF($G8=0,"",IFERROR(CONCATENATE(INDEX('Risk assessment'!$B$12:$B$100,MATCH(CONCATENATE('Feuil1 (2)'!$C8,"-",'Feuil1 (2)'!$B8,"-",'Feuil1 (2)'!M$1),'Risk assessment'!$Z$12:$Z$100,FALSE),1)," ;"),""))</f>
        <v/>
      </c>
      <c r="N8" s="9" t="str">
        <f>IF($G8=0,"",IFERROR(CONCATENATE(INDEX('Risk assessment'!$B$12:$B$100,MATCH(CONCATENATE('Feuil1 (2)'!$C8,"-",'Feuil1 (2)'!$B8,"-",'Feuil1 (2)'!N$1),'Risk assessment'!$Z$12:$Z$100,FALSE),1)," ;"),""))</f>
        <v/>
      </c>
      <c r="O8" s="9" t="str">
        <f>IF($G8=0,"",IFERROR(CONCATENATE(INDEX('Risk assessment'!$B$12:$B$100,MATCH(CONCATENATE('Feuil1 (2)'!$C8,"-",'Feuil1 (2)'!$B8,"-",'Feuil1 (2)'!O$1),'Risk assessment'!$Z$12:$Z$100,FALSE),1)," ;"),""))</f>
        <v/>
      </c>
      <c r="P8" s="9" t="str">
        <f>IF($G8=0,"",IFERROR(CONCATENATE(INDEX('Risk assessment'!$B$12:$B$100,MATCH(CONCATENATE('Feuil1 (2)'!$C8,"-",'Feuil1 (2)'!$B8,"-",'Feuil1 (2)'!P$1),'Risk assessment'!$Z$12:$Z$100,FALSE),1)," ;"),""))</f>
        <v/>
      </c>
      <c r="Q8" s="9" t="str">
        <f>IF($G8=0,"",IFERROR(CONCATENATE(INDEX('Risk assessment'!$B$12:$B$100,MATCH(CONCATENATE('Feuil1 (2)'!$C8,"-",'Feuil1 (2)'!$B8,"-",'Feuil1 (2)'!Q$1),'Risk assessment'!$Z$12:$Z$100,FALSE),1)," ;"),""))</f>
        <v/>
      </c>
      <c r="R8" s="9" t="str">
        <f>IF($G8=0,"",IFERROR(CONCATENATE(INDEX('Risk assessment'!$B$12:$B$100,MATCH(CONCATENATE('Feuil1 (2)'!$C8,"-",'Feuil1 (2)'!$B8,"-",'Feuil1 (2)'!R$1),'Risk assessment'!$Z$12:$Z$100,FALSE),1)," ;"),""))</f>
        <v/>
      </c>
      <c r="S8" s="9" t="str">
        <f>IF($G8=0,"",IFERROR(CONCATENATE(INDEX('Risk assessment'!$B$12:$B$100,MATCH(CONCATENATE('Feuil1 (2)'!$C8,"-",'Feuil1 (2)'!$B8,"-",'Feuil1 (2)'!S$1),'Risk assessment'!$Z$12:$Z$100,FALSE),1)," ;"),""))</f>
        <v/>
      </c>
      <c r="T8" s="9" t="str">
        <f>IF($G8=0,"",IFERROR(CONCATENATE(INDEX('Risk assessment'!$B$12:$B$100,MATCH(CONCATENATE('Feuil1 (2)'!$C8,"-",'Feuil1 (2)'!$B8,"-",'Feuil1 (2)'!T$1),'Risk assessment'!$Z$12:$Z$100,FALSE),1)," ;"),""))</f>
        <v/>
      </c>
      <c r="U8" s="9" t="str">
        <f>IF($G8=0,"",IFERROR(CONCATENATE(INDEX('Risk assessment'!$B$12:$B$100,MATCH(CONCATENATE('Feuil1 (2)'!$C8,"-",'Feuil1 (2)'!$B8,"-",'Feuil1 (2)'!U$1),'Risk assessment'!$Z$12:$Z$100,FALSE),1)," ;"),""))</f>
        <v/>
      </c>
      <c r="V8" s="9" t="str">
        <f>IF($G8=0,"",IFERROR(CONCATENATE(INDEX('Risk assessment'!$B$12:$B$100,MATCH(CONCATENATE('Feuil1 (2)'!$C8,"-",'Feuil1 (2)'!$B8,"-",'Feuil1 (2)'!V$1),'Risk assessment'!$Z$12:$Z$100,FALSE),1)," ;"),""))</f>
        <v/>
      </c>
      <c r="W8" s="9" t="str">
        <f>IF($G8=0,"",IFERROR(CONCATENATE(INDEX('Risk assessment'!$B$12:$B$100,MATCH(CONCATENATE('Feuil1 (2)'!$C8,"-",'Feuil1 (2)'!$B8,"-",'Feuil1 (2)'!W$1),'Risk assessment'!$Z$12:$Z$100,FALSE),1)," ;"),""))</f>
        <v/>
      </c>
      <c r="X8" s="9" t="str">
        <f>IF($G8=0,"",IFERROR(CONCATENATE(INDEX('Risk assessment'!$B$12:$B$100,MATCH(CONCATENATE('Feuil1 (2)'!$C8,"-",'Feuil1 (2)'!$B8,"-",'Feuil1 (2)'!X$1),'Risk assessment'!$Z$12:$Z$100,FALSE),1)," ;"),""))</f>
        <v/>
      </c>
      <c r="Y8" s="9" t="str">
        <f>IF($G8=0,"",IFERROR(CONCATENATE(INDEX('Risk assessment'!$B$12:$B$100,MATCH(CONCATENATE('Feuil1 (2)'!$C8,"-",'Feuil1 (2)'!$B8,"-",'Feuil1 (2)'!Y$1),'Risk assessment'!$Z$12:$Z$100,FALSE),1)," ;"),""))</f>
        <v/>
      </c>
      <c r="Z8" s="9" t="str">
        <f>IF($G8=0,"",IFERROR(CONCATENATE(INDEX('Risk assessment'!$B$12:$B$100,MATCH(CONCATENATE('Feuil1 (2)'!$C8,"-",'Feuil1 (2)'!$B8,"-",'Feuil1 (2)'!Z$1),'Risk assessment'!$Z$12:$Z$100,FALSE),1)," ;"),""))</f>
        <v/>
      </c>
      <c r="AA8" s="9" t="str">
        <f>IF($G8=0,"",IFERROR(CONCATENATE(INDEX('Risk assessment'!$B$12:$B$100,MATCH(CONCATENATE('Feuil1 (2)'!$C8,"-",'Feuil1 (2)'!$B8,"-",'Feuil1 (2)'!AA$1),'Risk assessment'!$Z$12:$Z$100,FALSE),1)," ;"),""))</f>
        <v/>
      </c>
      <c r="AB8" s="9" t="str">
        <f>IF($G8=0,"",IFERROR(CONCATENATE(INDEX('Risk assessment'!$B$12:$B$100,MATCH(CONCATENATE('Feuil1 (2)'!$C8,"-",'Feuil1 (2)'!$B8,"-",'Feuil1 (2)'!AB$1),'Risk assessment'!$Z$12:$Z$100,FALSE),1)," ;"),""))</f>
        <v/>
      </c>
      <c r="AC8" s="9" t="str">
        <f>IF($G8=0,"",IFERROR(CONCATENATE(INDEX('Risk assessment'!$B$12:$B$100,MATCH(CONCATENATE('Feuil1 (2)'!$C8,"-",'Feuil1 (2)'!$B8,"-",'Feuil1 (2)'!AC$1),'Risk assessment'!$Z$12:$Z$100,FALSE),1)," ;"),""))</f>
        <v/>
      </c>
      <c r="AD8" s="9" t="str">
        <f>IF($G8=0,"",IFERROR(CONCATENATE(INDEX('Risk assessment'!$B$12:$B$100,MATCH(CONCATENATE('Feuil1 (2)'!$C8,"-",'Feuil1 (2)'!$B8,"-",'Feuil1 (2)'!AD$1),'Risk assessment'!$Z$12:$Z$100,FALSE),1)," ;"),""))</f>
        <v/>
      </c>
      <c r="AE8" s="9" t="str">
        <f>IF($G8=0,"",IFERROR(CONCATENATE(INDEX('Risk assessment'!$B$12:$B$100,MATCH(CONCATENATE('Feuil1 (2)'!$C8,"-",'Feuil1 (2)'!$B8,"-",'Feuil1 (2)'!AE$1),'Risk assessment'!$Z$12:$Z$100,FALSE),1)," ;"),""))</f>
        <v/>
      </c>
      <c r="AF8" s="9" t="str">
        <f>IF($G8=0,"",IFERROR(CONCATENATE(INDEX('Risk assessment'!$B$12:$B$100,MATCH(CONCATENATE('Feuil1 (2)'!$C8,"-",'Feuil1 (2)'!$B8,"-",'Feuil1 (2)'!AF$1),'Risk assessment'!$Z$12:$Z$100,FALSE),1)," ;"),""))</f>
        <v/>
      </c>
      <c r="AG8" s="9" t="str">
        <f>IF($G8=0,"",IFERROR(CONCATENATE(INDEX('Risk assessment'!$B$12:$B$100,MATCH(CONCATENATE('Feuil1 (2)'!$C8,"-",'Feuil1 (2)'!$B8,"-",'Feuil1 (2)'!AG$1),'Risk assessment'!$Z$12:$Z$100,FALSE),1)," ;"),""))</f>
        <v/>
      </c>
      <c r="AH8" s="9" t="str">
        <f>IF($G8=0,"",IFERROR(CONCATENATE(INDEX('Risk assessment'!$B$12:$B$100,MATCH(CONCATENATE('Feuil1 (2)'!$C8,"-",'Feuil1 (2)'!$B8,"-",'Feuil1 (2)'!AH$1),'Risk assessment'!$Z$12:$Z$100,FALSE),1)," ;"),""))</f>
        <v/>
      </c>
      <c r="AI8" s="9" t="str">
        <f>IF($G8=0,"",IFERROR(CONCATENATE(INDEX('Risk assessment'!$B$12:$B$100,MATCH(CONCATENATE('Feuil1 (2)'!$C8,"-",'Feuil1 (2)'!$B8,"-",'Feuil1 (2)'!AI$1),'Risk assessment'!$Z$12:$Z$100,FALSE),1)," ;"),""))</f>
        <v/>
      </c>
      <c r="AJ8" s="9" t="str">
        <f>IF($G8=0,"",IFERROR(CONCATENATE(INDEX('Risk assessment'!$B$12:$B$100,MATCH(CONCATENATE('Feuil1 (2)'!$C8,"-",'Feuil1 (2)'!$B8,"-",'Feuil1 (2)'!AJ$1),'Risk assessment'!$Z$12:$Z$100,FALSE),1)," ;"),""))</f>
        <v/>
      </c>
      <c r="AK8" s="9" t="str">
        <f>IF($G8=0,"",IFERROR(CONCATENATE(INDEX('Risk assessment'!$B$12:$B$100,MATCH(CONCATENATE('Feuil1 (2)'!$C8,"-",'Feuil1 (2)'!$B8,"-",'Feuil1 (2)'!AK$1),'Risk assessment'!$Z$12:$Z$100,FALSE),1)," ;"),""))</f>
        <v/>
      </c>
      <c r="AL8" s="9" t="str">
        <f>IF($G8=0,"",IFERROR(CONCATENATE(INDEX('Risk assessment'!$B$12:$B$100,MATCH(CONCATENATE('Feuil1 (2)'!$C8,"-",'Feuil1 (2)'!$B8,"-",'Feuil1 (2)'!AL$1),'Risk assessment'!$Z$12:$Z$100,FALSE),1)," ;"),""))</f>
        <v/>
      </c>
      <c r="AM8" s="9" t="str">
        <f>IF($G8=0,"",IFERROR(CONCATENATE(INDEX('Risk assessment'!$B$12:$B$100,MATCH(CONCATENATE('Feuil1 (2)'!$C8,"-",'Feuil1 (2)'!$B8,"-",'Feuil1 (2)'!AM$1),'Risk assessment'!$Z$12:$Z$100,FALSE),1)," ;"),""))</f>
        <v/>
      </c>
      <c r="AN8" s="9" t="str">
        <f>IF($G8=0,"",IFERROR(CONCATENATE(INDEX('Risk assessment'!$B$12:$B$100,MATCH(CONCATENATE('Feuil1 (2)'!$C8,"-",'Feuil1 (2)'!$B8,"-",'Feuil1 (2)'!AN$1),'Risk assessment'!$Z$12:$Z$100,FALSE),1)," ;"),""))</f>
        <v/>
      </c>
      <c r="AO8" s="9" t="str">
        <f>IF($G8=0,"",IFERROR(CONCATENATE(INDEX('Risk assessment'!$B$12:$B$100,MATCH(CONCATENATE('Feuil1 (2)'!$C8,"-",'Feuil1 (2)'!$B8,"-",'Feuil1 (2)'!AO$1),'Risk assessment'!$Z$12:$Z$100,FALSE),1)," ;"),""))</f>
        <v/>
      </c>
      <c r="AP8" s="9" t="str">
        <f>IF($G8=0,"",IFERROR(CONCATENATE(INDEX('Risk assessment'!$B$12:$B$100,MATCH(CONCATENATE('Feuil1 (2)'!$C8,"-",'Feuil1 (2)'!$B8,"-",'Feuil1 (2)'!AP$1),'Risk assessment'!$Z$12:$Z$100,FALSE),1)," ;"),""))</f>
        <v/>
      </c>
      <c r="AQ8" s="9" t="str">
        <f>IF($G8=0,"",IFERROR(CONCATENATE(INDEX('Risk assessment'!$B$12:$B$100,MATCH(CONCATENATE('Feuil1 (2)'!$C8,"-",'Feuil1 (2)'!$B8,"-",'Feuil1 (2)'!AQ$1),'Risk assessment'!$Z$12:$Z$100,FALSE),1)," ;"),""))</f>
        <v/>
      </c>
      <c r="AR8" s="9" t="str">
        <f>IF($G8=0,"",IFERROR(CONCATENATE(INDEX('Risk assessment'!$B$12:$B$100,MATCH(CONCATENATE('Feuil1 (2)'!$C8,"-",'Feuil1 (2)'!$B8,"-",'Feuil1 (2)'!AR$1),'Risk assessment'!$Z$12:$Z$100,FALSE),1)," ;"),""))</f>
        <v/>
      </c>
      <c r="AS8" s="9" t="str">
        <f>IF($G8=0,"",IFERROR(CONCATENATE(INDEX('Risk assessment'!$B$12:$B$100,MATCH(CONCATENATE('Feuil1 (2)'!$C8,"-",'Feuil1 (2)'!$B8,"-",'Feuil1 (2)'!AS$1),'Risk assessment'!$Z$12:$Z$100,FALSE),1)," ;"),""))</f>
        <v/>
      </c>
      <c r="AT8" s="9" t="str">
        <f>IF($G8=0,"",IFERROR(CONCATENATE(INDEX('Risk assessment'!$B$12:$B$100,MATCH(CONCATENATE('Feuil1 (2)'!$C8,"-",'Feuil1 (2)'!$B8,"-",'Feuil1 (2)'!AT$1),'Risk assessment'!$Z$12:$Z$100,FALSE),1)," ;"),""))</f>
        <v/>
      </c>
      <c r="AU8" s="9" t="str">
        <f>IF($G8=0,"",IFERROR(CONCATENATE(INDEX('Risk assessment'!$B$12:$B$100,MATCH(CONCATENATE('Feuil1 (2)'!$C8,"-",'Feuil1 (2)'!$B8,"-",'Feuil1 (2)'!AU$1),'Risk assessment'!$Z$12:$Z$100,FALSE),1)," ;"),""))</f>
        <v/>
      </c>
      <c r="AV8" s="9" t="str">
        <f>IF($G8=0,"",IFERROR(CONCATENATE(INDEX('Risk assessment'!$B$12:$B$100,MATCH(CONCATENATE('Feuil1 (2)'!$C8,"-",'Feuil1 (2)'!$B8,"-",'Feuil1 (2)'!AV$1),'Risk assessment'!$Z$12:$Z$100,FALSE),1)," ;"),""))</f>
        <v/>
      </c>
      <c r="AW8" s="9" t="str">
        <f>IF($G8=0,"",IFERROR(CONCATENATE(INDEX('Risk assessment'!$B$12:$B$100,MATCH(CONCATENATE('Feuil1 (2)'!$C8,"-",'Feuil1 (2)'!$B8,"-",'Feuil1 (2)'!AW$1),'Risk assessment'!$Z$12:$Z$100,FALSE),1)," ;"),""))</f>
        <v/>
      </c>
      <c r="AX8" s="9" t="str">
        <f>IF($G8=0,"",IFERROR(CONCATENATE(INDEX('Risk assessment'!$B$12:$B$100,MATCH(CONCATENATE('Feuil1 (2)'!$C8,"-",'Feuil1 (2)'!$B8,"-",'Feuil1 (2)'!AX$1),'Risk assessment'!$Z$12:$Z$100,FALSE),1)," ;"),""))</f>
        <v/>
      </c>
      <c r="AY8" s="9" t="str">
        <f>IF($G8=0,"",IFERROR(CONCATENATE(INDEX('Risk assessment'!$B$12:$B$100,MATCH(CONCATENATE('Feuil1 (2)'!$C8,"-",'Feuil1 (2)'!$B8,"-",'Feuil1 (2)'!AY$1),'Risk assessment'!$Z$12:$Z$100,FALSE),1)," ;"),""))</f>
        <v/>
      </c>
      <c r="AZ8" s="9" t="str">
        <f>IF($G8=0,"",IFERROR(CONCATENATE(INDEX('Risk assessment'!$B$12:$B$100,MATCH(CONCATENATE('Feuil1 (2)'!$C8,"-",'Feuil1 (2)'!$B8,"-",'Feuil1 (2)'!AZ$1),'Risk assessment'!$Z$12:$Z$100,FALSE),1)," ;"),""))</f>
        <v/>
      </c>
      <c r="BA8" s="9" t="str">
        <f>IF($G8=0,"",IFERROR(CONCATENATE(INDEX('Risk assessment'!$B$12:$B$100,MATCH(CONCATENATE('Feuil1 (2)'!$C8,"-",'Feuil1 (2)'!$B8,"-",'Feuil1 (2)'!BA$1),'Risk assessment'!$Z$12:$Z$100,FALSE),1)," ;"),""))</f>
        <v/>
      </c>
      <c r="BB8" s="9" t="str">
        <f>IF($G8=0,"",IFERROR(CONCATENATE(INDEX('Risk assessment'!$B$12:$B$100,MATCH(CONCATENATE('Feuil1 (2)'!$C8,"-",'Feuil1 (2)'!$B8,"-",'Feuil1 (2)'!BB$1),'Risk assessment'!$Z$12:$Z$100,FALSE),1)," ;"),""))</f>
        <v/>
      </c>
      <c r="BC8" s="9" t="str">
        <f>IF($G8=0,"",IFERROR(CONCATENATE(INDEX('Risk assessment'!$B$12:$B$100,MATCH(CONCATENATE('Feuil1 (2)'!$C8,"-",'Feuil1 (2)'!$B8,"-",'Feuil1 (2)'!BC$1),'Risk assessment'!$Z$12:$Z$100,FALSE),1)," ;"),""))</f>
        <v/>
      </c>
      <c r="BD8" s="9" t="str">
        <f>IF($G8=0,"",IFERROR(CONCATENATE(INDEX('Risk assessment'!$B$12:$B$100,MATCH(CONCATENATE('Feuil1 (2)'!$C8,"-",'Feuil1 (2)'!$B8,"-",'Feuil1 (2)'!BD$1),'Risk assessment'!$Z$12:$Z$100,FALSE),1)," ;"),""))</f>
        <v/>
      </c>
      <c r="BE8" s="9" t="str">
        <f>IF($G8=0,"",IFERROR(CONCATENATE(INDEX('Risk assessment'!$B$12:$B$100,MATCH(CONCATENATE('Feuil1 (2)'!$C8,"-",'Feuil1 (2)'!$B8,"-",'Feuil1 (2)'!BE$1),'Risk assessment'!$Z$12:$Z$100,FALSE),1)," ;"),""))</f>
        <v/>
      </c>
      <c r="BF8" s="9" t="str">
        <f>IF($G8=0,"",IFERROR(CONCATENATE(INDEX('Risk assessment'!$B$12:$B$100,MATCH(CONCATENATE('Feuil1 (2)'!$C8,"-",'Feuil1 (2)'!$B8,"-",'Feuil1 (2)'!BF$1),'Risk assessment'!$Z$12:$Z$100,FALSE),1)," ;"),""))</f>
        <v/>
      </c>
      <c r="BG8" s="9" t="str">
        <f>IF($G8=0,"",IFERROR(CONCATENATE(INDEX('Risk assessment'!$B$12:$B$100,MATCH(CONCATENATE('Feuil1 (2)'!$C8,"-",'Feuil1 (2)'!$B8,"-",'Feuil1 (2)'!BG$1),'Risk assessment'!$Z$12:$Z$100,FALSE),1)," ;"),""))</f>
        <v/>
      </c>
      <c r="BH8" s="9" t="str">
        <f>IF($G8=0,"",IFERROR(CONCATENATE(INDEX('Risk assessment'!$B$12:$B$100,MATCH(CONCATENATE('Feuil1 (2)'!$C8,"-",'Feuil1 (2)'!$B8,"-",'Feuil1 (2)'!BH$1),'Risk assessment'!$Z$12:$Z$100,FALSE),1)," ;"),""))</f>
        <v/>
      </c>
      <c r="BI8" s="9" t="str">
        <f>IF($G8=0,"",IFERROR(CONCATENATE(INDEX('Risk assessment'!$B$12:$B$100,MATCH(CONCATENATE('Feuil1 (2)'!$C8,"-",'Feuil1 (2)'!$B8,"-",'Feuil1 (2)'!BI$1),'Risk assessment'!$Z$12:$Z$100,FALSE),1)," ;"),""))</f>
        <v/>
      </c>
      <c r="BJ8" s="9" t="str">
        <f>IF($G8=0,"",IFERROR(CONCATENATE(INDEX('Risk assessment'!$B$12:$B$100,MATCH(CONCATENATE('Feuil1 (2)'!$C8,"-",'Feuil1 (2)'!$B8,"-",'Feuil1 (2)'!BJ$1),'Risk assessment'!$Z$12:$Z$100,FALSE),1)," ;"),""))</f>
        <v/>
      </c>
      <c r="BK8" s="9" t="str">
        <f>IF($G8=0,"",IFERROR(CONCATENATE(INDEX('Risk assessment'!$B$12:$B$100,MATCH(CONCATENATE('Feuil1 (2)'!$C8,"-",'Feuil1 (2)'!$B8,"-",'Feuil1 (2)'!BK$1),'Risk assessment'!$Z$12:$Z$100,FALSE),1)," ;"),""))</f>
        <v/>
      </c>
      <c r="BL8" s="9" t="str">
        <f>IF($G8=0,"",IFERROR(CONCATENATE(INDEX('Risk assessment'!$B$12:$B$100,MATCH(CONCATENATE('Feuil1 (2)'!$C8,"-",'Feuil1 (2)'!$B8,"-",'Feuil1 (2)'!BL$1),'Risk assessment'!$Z$12:$Z$100,FALSE),1)," ;"),""))</f>
        <v/>
      </c>
      <c r="BM8" s="9" t="str">
        <f>IF($G8=0,"",IFERROR(CONCATENATE(INDEX('Risk assessment'!$B$12:$B$100,MATCH(CONCATENATE('Feuil1 (2)'!$C8,"-",'Feuil1 (2)'!$B8,"-",'Feuil1 (2)'!BM$1),'Risk assessment'!$Z$12:$Z$100,FALSE),1)," ;"),""))</f>
        <v/>
      </c>
      <c r="BN8" s="9" t="str">
        <f>IF($G8=0,"",IFERROR(CONCATENATE(INDEX('Risk assessment'!$B$12:$B$100,MATCH(CONCATENATE('Feuil1 (2)'!$C8,"-",'Feuil1 (2)'!$B8,"-",'Feuil1 (2)'!BN$1),'Risk assessment'!$Z$12:$Z$100,FALSE),1)," ;"),""))</f>
        <v/>
      </c>
      <c r="BO8" s="9" t="str">
        <f>IF($G8=0,"",IFERROR(CONCATENATE(INDEX('Risk assessment'!$B$12:$B$100,MATCH(CONCATENATE('Feuil1 (2)'!$C8,"-",'Feuil1 (2)'!$B8,"-",'Feuil1 (2)'!BO$1),'Risk assessment'!$Z$12:$Z$100,FALSE),1)," ;"),""))</f>
        <v/>
      </c>
      <c r="BP8" s="9" t="str">
        <f>IF($G8=0,"",IFERROR(CONCATENATE(INDEX('Risk assessment'!$B$12:$B$100,MATCH(CONCATENATE('Feuil1 (2)'!$C8,"-",'Feuil1 (2)'!$B8,"-",'Feuil1 (2)'!BP$1),'Risk assessment'!$Z$12:$Z$100,FALSE),1)," ;"),""))</f>
        <v/>
      </c>
      <c r="BQ8" s="9" t="str">
        <f>IF($G8=0,"",IFERROR(CONCATENATE(INDEX('Risk assessment'!$B$12:$B$100,MATCH(CONCATENATE('Feuil1 (2)'!$C8,"-",'Feuil1 (2)'!$B8,"-",'Feuil1 (2)'!BQ$1),'Risk assessment'!$Z$12:$Z$100,FALSE),1)," ;"),""))</f>
        <v/>
      </c>
      <c r="BR8" s="9" t="str">
        <f>IF($G8=0,"",IFERROR(CONCATENATE(INDEX('Risk assessment'!$B$12:$B$100,MATCH(CONCATENATE('Feuil1 (2)'!$C8,"-",'Feuil1 (2)'!$B8,"-",'Feuil1 (2)'!BR$1),'Risk assessment'!$Z$12:$Z$100,FALSE),1)," ;"),""))</f>
        <v/>
      </c>
      <c r="BS8" s="9" t="str">
        <f>IF($G8=0,"",IFERROR(CONCATENATE(INDEX('Risk assessment'!$B$12:$B$100,MATCH(CONCATENATE('Feuil1 (2)'!$C8,"-",'Feuil1 (2)'!$B8,"-",'Feuil1 (2)'!BS$1),'Risk assessment'!$Z$12:$Z$100,FALSE),1)," ;"),""))</f>
        <v/>
      </c>
      <c r="BT8" s="9" t="str">
        <f>IF($G8=0,"",IFERROR(CONCATENATE(INDEX('Risk assessment'!$B$12:$B$100,MATCH(CONCATENATE('Feuil1 (2)'!$C8,"-",'Feuil1 (2)'!$B8,"-",'Feuil1 (2)'!BT$1),'Risk assessment'!$Z$12:$Z$100,FALSE),1)," ;"),""))</f>
        <v/>
      </c>
      <c r="BU8" s="9" t="str">
        <f>IF($G8=0,"",IFERROR(CONCATENATE(INDEX('Risk assessment'!$B$12:$B$100,MATCH(CONCATENATE('Feuil1 (2)'!$C8,"-",'Feuil1 (2)'!$B8,"-",'Feuil1 (2)'!BU$1),'Risk assessment'!$Z$12:$Z$100,FALSE),1)," ;"),""))</f>
        <v/>
      </c>
      <c r="BV8" s="9" t="str">
        <f>IF($G8=0,"",IFERROR(CONCATENATE(INDEX('Risk assessment'!$B$12:$B$100,MATCH(CONCATENATE('Feuil1 (2)'!$C8,"-",'Feuil1 (2)'!$B8,"-",'Feuil1 (2)'!BV$1),'Risk assessment'!$Z$12:$Z$100,FALSE),1)," ;"),""))</f>
        <v/>
      </c>
      <c r="BW8" s="9" t="str">
        <f>IF($G8=0,"",IFERROR(CONCATENATE(INDEX('Risk assessment'!$B$12:$B$100,MATCH(CONCATENATE('Feuil1 (2)'!$C8,"-",'Feuil1 (2)'!$B8,"-",'Feuil1 (2)'!BW$1),'Risk assessment'!$Z$12:$Z$100,FALSE),1)," ;"),""))</f>
        <v/>
      </c>
      <c r="BX8" s="9" t="str">
        <f>IF($G8=0,"",IFERROR(CONCATENATE(INDEX('Risk assessment'!$B$12:$B$100,MATCH(CONCATENATE('Feuil1 (2)'!$C8,"-",'Feuil1 (2)'!$B8,"-",'Feuil1 (2)'!BX$1),'Risk assessment'!$Z$12:$Z$100,FALSE),1)," ;"),""))</f>
        <v/>
      </c>
      <c r="BY8" s="9" t="str">
        <f>IF($G8=0,"",IFERROR(CONCATENATE(INDEX('Risk assessment'!$B$12:$B$100,MATCH(CONCATENATE('Feuil1 (2)'!$C8,"-",'Feuil1 (2)'!$B8,"-",'Feuil1 (2)'!BY$1),'Risk assessment'!$Z$12:$Z$100,FALSE),1)," ;"),""))</f>
        <v/>
      </c>
      <c r="BZ8" s="9" t="str">
        <f>IF($G8=0,"",IFERROR(CONCATENATE(INDEX('Risk assessment'!$B$12:$B$100,MATCH(CONCATENATE('Feuil1 (2)'!$C8,"-",'Feuil1 (2)'!$B8,"-",'Feuil1 (2)'!BZ$1),'Risk assessment'!$Z$12:$Z$100,FALSE),1)," ;"),""))</f>
        <v/>
      </c>
      <c r="CA8" s="9" t="str">
        <f>IF($G8=0,"",IFERROR(CONCATENATE(INDEX('Risk assessment'!$B$12:$B$100,MATCH(CONCATENATE('Feuil1 (2)'!$C8,"-",'Feuil1 (2)'!$B8,"-",'Feuil1 (2)'!CA$1),'Risk assessment'!$Z$12:$Z$100,FALSE),1)," ;"),""))</f>
        <v/>
      </c>
      <c r="CB8" s="9" t="str">
        <f>IF($G8=0,"",IFERROR(CONCATENATE(INDEX('Risk assessment'!$B$12:$B$100,MATCH(CONCATENATE('Feuil1 (2)'!$C8,"-",'Feuil1 (2)'!$B8,"-",'Feuil1 (2)'!CB$1),'Risk assessment'!$Z$12:$Z$100,FALSE),1)," ;"),""))</f>
        <v/>
      </c>
      <c r="CC8" s="9" t="str">
        <f>IF($G8=0,"",IFERROR(CONCATENATE(INDEX('Risk assessment'!$B$12:$B$100,MATCH(CONCATENATE('Feuil1 (2)'!$C8,"-",'Feuil1 (2)'!$B8,"-",'Feuil1 (2)'!CC$1),'Risk assessment'!$Z$12:$Z$100,FALSE),1)," ;"),""))</f>
        <v/>
      </c>
      <c r="CD8" s="9" t="str">
        <f>IF($G8=0,"",IFERROR(CONCATENATE(INDEX('Risk assessment'!$B$12:$B$100,MATCH(CONCATENATE('Feuil1 (2)'!$C8,"-",'Feuil1 (2)'!$B8,"-",'Feuil1 (2)'!CD$1),'Risk assessment'!$Z$12:$Z$100,FALSE),1)," ;"),""))</f>
        <v/>
      </c>
      <c r="CE8" s="9" t="str">
        <f>IF($G8=0,"",IFERROR(CONCATENATE(INDEX('Risk assessment'!$B$12:$B$100,MATCH(CONCATENATE('Feuil1 (2)'!$C8,"-",'Feuil1 (2)'!$B8,"-",'Feuil1 (2)'!CE$1),'Risk assessment'!$Z$12:$Z$100,FALSE),1)," ;"),""))</f>
        <v/>
      </c>
      <c r="CF8" s="9" t="str">
        <f>IF($G8=0,"",IFERROR(CONCATENATE(INDEX('Risk assessment'!$B$12:$B$100,MATCH(CONCATENATE('Feuil1 (2)'!$C8,"-",'Feuil1 (2)'!$B8,"-",'Feuil1 (2)'!CF$1),'Risk assessment'!$Z$12:$Z$100,FALSE),1)," ;"),""))</f>
        <v/>
      </c>
      <c r="CG8" s="9" t="str">
        <f>IF($G8=0,"",IFERROR(CONCATENATE(INDEX('Risk assessment'!$B$12:$B$100,MATCH(CONCATENATE('Feuil1 (2)'!$C8,"-",'Feuil1 (2)'!$B8,"-",'Feuil1 (2)'!CG$1),'Risk assessment'!$Z$12:$Z$100,FALSE),1)," ;"),""))</f>
        <v/>
      </c>
      <c r="CH8" s="9" t="str">
        <f>IF($G8=0,"",IFERROR(CONCATENATE(INDEX('Risk assessment'!$B$12:$B$100,MATCH(CONCATENATE('Feuil1 (2)'!$C8,"-",'Feuil1 (2)'!$B8,"-",'Feuil1 (2)'!CH$1),'Risk assessment'!$Z$12:$Z$100,FALSE),1)," ;"),""))</f>
        <v/>
      </c>
      <c r="CI8" s="9" t="str">
        <f>IF($G8=0,"",IFERROR(CONCATENATE(INDEX('Risk assessment'!$B$12:$B$100,MATCH(CONCATENATE('Feuil1 (2)'!$C8,"-",'Feuil1 (2)'!$B8,"-",'Feuil1 (2)'!CI$1),'Risk assessment'!$Z$12:$Z$100,FALSE),1)," ;"),""))</f>
        <v/>
      </c>
      <c r="CJ8" s="9" t="str">
        <f>IF($G8=0,"",IFERROR(CONCATENATE(INDEX('Risk assessment'!$B$12:$B$100,MATCH(CONCATENATE('Feuil1 (2)'!$C8,"-",'Feuil1 (2)'!$B8,"-",'Feuil1 (2)'!CJ$1),'Risk assessment'!$Z$12:$Z$100,FALSE),1)," ;"),""))</f>
        <v/>
      </c>
      <c r="CK8" s="9" t="str">
        <f>IF($G8=0,"",IFERROR(CONCATENATE(INDEX('Risk assessment'!$B$12:$B$100,MATCH(CONCATENATE('Feuil1 (2)'!$C8,"-",'Feuil1 (2)'!$B8,"-",'Feuil1 (2)'!CK$1),'Risk assessment'!$Z$12:$Z$100,FALSE),1)," ;"),""))</f>
        <v/>
      </c>
      <c r="CL8" s="9" t="str">
        <f>IF($G8=0,"",IFERROR(CONCATENATE(INDEX('Risk assessment'!$B$12:$B$100,MATCH(CONCATENATE('Feuil1 (2)'!$C8,"-",'Feuil1 (2)'!$B8,"-",'Feuil1 (2)'!CL$1),'Risk assessment'!$Z$12:$Z$100,FALSE),1)," ;"),""))</f>
        <v/>
      </c>
      <c r="CM8" s="9" t="str">
        <f>IF($G8=0,"",IFERROR(CONCATENATE(INDEX('Risk assessment'!$B$12:$B$100,MATCH(CONCATENATE('Feuil1 (2)'!$C8,"-",'Feuil1 (2)'!$B8,"-",'Feuil1 (2)'!CM$1),'Risk assessment'!$Z$12:$Z$100,FALSE),1)," ;"),""))</f>
        <v/>
      </c>
      <c r="CN8" s="9" t="str">
        <f>IF($G8=0,"",IFERROR(CONCATENATE(INDEX('Risk assessment'!$B$12:$B$100,MATCH(CONCATENATE('Feuil1 (2)'!$C8,"-",'Feuil1 (2)'!$B8,"-",'Feuil1 (2)'!CN$1),'Risk assessment'!$Z$12:$Z$100,FALSE),1)," ;"),""))</f>
        <v/>
      </c>
      <c r="CO8" s="9" t="str">
        <f>IF($G8=0,"",IFERROR(CONCATENATE(INDEX('Risk assessment'!$B$12:$B$100,MATCH(CONCATENATE('Feuil1 (2)'!$C8,"-",'Feuil1 (2)'!$B8,"-",'Feuil1 (2)'!CO$1),'Risk assessment'!$Z$12:$Z$100,FALSE),1)," ;"),""))</f>
        <v/>
      </c>
      <c r="CP8" s="9" t="str">
        <f>IF($G8=0,"",IFERROR(CONCATENATE(INDEX('Risk assessment'!$B$12:$B$100,MATCH(CONCATENATE('Feuil1 (2)'!$C8,"-",'Feuil1 (2)'!$B8,"-",'Feuil1 (2)'!CP$1),'Risk assessment'!$Z$12:$Z$100,FALSE),1)," ;"),""))</f>
        <v/>
      </c>
      <c r="CQ8" s="9" t="str">
        <f>IF($G8=0,"",IFERROR(CONCATENATE(INDEX('Risk assessment'!$B$12:$B$100,MATCH(CONCATENATE('Feuil1 (2)'!$C8,"-",'Feuil1 (2)'!$B8,"-",'Feuil1 (2)'!CQ$1),'Risk assessment'!$Z$12:$Z$100,FALSE),1)," ;"),""))</f>
        <v/>
      </c>
      <c r="CR8" s="9" t="str">
        <f>IF($G8=0,"",IFERROR(CONCATENATE(INDEX('Risk assessment'!$B$12:$B$100,MATCH(CONCATENATE('Feuil1 (2)'!$C8,"-",'Feuil1 (2)'!$B8,"-",'Feuil1 (2)'!CR$1),'Risk assessment'!$Z$12:$Z$100,FALSE),1)," ;"),""))</f>
        <v/>
      </c>
      <c r="CS8" s="9" t="str">
        <f>IF($G8=0,"",IFERROR(CONCATENATE(INDEX('Risk assessment'!$B$12:$B$100,MATCH(CONCATENATE('Feuil1 (2)'!$C8,"-",'Feuil1 (2)'!$B8,"-",'Feuil1 (2)'!CS$1),'Risk assessment'!$Z$12:$Z$100,FALSE),1)," ;"),""))</f>
        <v/>
      </c>
      <c r="CT8" s="9" t="str">
        <f>IF($G8=0,"",IFERROR(CONCATENATE(INDEX('Risk assessment'!$B$12:$B$100,MATCH(CONCATENATE('Feuil1 (2)'!$C8,"-",'Feuil1 (2)'!$B8,"-",'Feuil1 (2)'!CT$1),'Risk assessment'!$Z$12:$Z$100,FALSE),1)," ;"),""))</f>
        <v/>
      </c>
      <c r="CU8" s="9" t="str">
        <f>IF($G8=0,"",IFERROR(CONCATENATE(INDEX('Risk assessment'!$B$12:$B$100,MATCH(CONCATENATE('Feuil1 (2)'!$C8,"-",'Feuil1 (2)'!$B8,"-",'Feuil1 (2)'!CU$1),'Risk assessment'!$Z$12:$Z$100,FALSE),1)," ;"),""))</f>
        <v/>
      </c>
      <c r="CV8" s="9" t="str">
        <f>IF($G8=0,"",IFERROR(CONCATENATE(INDEX('Risk assessment'!$B$12:$B$100,MATCH(CONCATENATE('Feuil1 (2)'!$C8,"-",'Feuil1 (2)'!$B8,"-",'Feuil1 (2)'!CV$1),'Risk assessment'!$Z$12:$Z$100,FALSE),1)," ;"),""))</f>
        <v/>
      </c>
      <c r="CW8" s="9" t="str">
        <f>IF($G8=0,"",IFERROR(CONCATENATE(INDEX('Risk assessment'!$B$12:$B$100,MATCH(CONCATENATE('Feuil1 (2)'!$C8,"-",'Feuil1 (2)'!$B8,"-",'Feuil1 (2)'!CW$1),'Risk assessment'!$Z$12:$Z$100,FALSE),1)," ;"),""))</f>
        <v/>
      </c>
      <c r="CX8" s="9" t="str">
        <f>IF($G8=0,"",IFERROR(CONCATENATE(INDEX('Risk assessment'!$B$12:$B$100,MATCH(CONCATENATE('Feuil1 (2)'!$C8,"-",'Feuil1 (2)'!$B8,"-",'Feuil1 (2)'!CX$1),'Risk assessment'!$Z$12:$Z$100,FALSE),1)," ;"),""))</f>
        <v/>
      </c>
      <c r="CY8" s="9" t="str">
        <f>IF($G8=0,"",IFERROR(CONCATENATE(INDEX('Risk assessment'!$B$12:$B$100,MATCH(CONCATENATE('Feuil1 (2)'!$C8,"-",'Feuil1 (2)'!$B8,"-",'Feuil1 (2)'!CY$1),'Risk assessment'!$Z$12:$Z$100,FALSE),1)," ;"),""))</f>
        <v/>
      </c>
      <c r="CZ8" s="9" t="str">
        <f>IF($G8=0,"",IFERROR(CONCATENATE(INDEX('Risk assessment'!$B$12:$B$100,MATCH(CONCATENATE('Feuil1 (2)'!$C8,"-",'Feuil1 (2)'!$B8,"-",'Feuil1 (2)'!CZ$1),'Risk assessment'!$Z$12:$Z$100,FALSE),1)," ;"),""))</f>
        <v/>
      </c>
      <c r="DA8" s="9" t="str">
        <f>IF($G8=0,"",IFERROR(CONCATENATE(INDEX('Risk assessment'!$B$12:$B$100,MATCH(CONCATENATE('Feuil1 (2)'!$C8,"-",'Feuil1 (2)'!$B8,"-",'Feuil1 (2)'!DA$1),'Risk assessment'!$Z$12:$Z$100,FALSE),1)," ;"),""))</f>
        <v/>
      </c>
      <c r="DB8" s="9" t="str">
        <f>IF($G8=0,"",IFERROR(CONCATENATE(INDEX('Risk assessment'!$B$12:$B$100,MATCH(CONCATENATE('Feuil1 (2)'!$C8,"-",'Feuil1 (2)'!$B8,"-",'Feuil1 (2)'!DB$1),'Risk assessment'!$Z$12:$Z$100,FALSE),1)," ;"),""))</f>
        <v/>
      </c>
      <c r="DC8" s="9" t="str">
        <f>IF($G8=0,"",IFERROR(CONCATENATE(INDEX('Risk assessment'!$B$12:$B$100,MATCH(CONCATENATE('Feuil1 (2)'!$C8,"-",'Feuil1 (2)'!$B8,"-",'Feuil1 (2)'!DC$1),'Risk assessment'!$Z$12:$Z$100,FALSE),1)," ;"),""))</f>
        <v/>
      </c>
      <c r="DD8" s="9" t="str">
        <f>IF($G8=0,"",IFERROR(INDEX('Risk assessment'!$B$12:$B$100,MATCH(CONCATENATE('Feuil1 (2)'!$C8,'Feuil1 (2)'!$B8,'Feuil1 (2)'!DD$1),'Risk assessment'!$R$12:$R$100,FALSE),1),""))</f>
        <v/>
      </c>
      <c r="DE8" s="9" t="str">
        <f>IF($G8=0,"",IFERROR(INDEX('Risk assessment'!$B$12:$B$100,MATCH(CONCATENATE('Feuil1 (2)'!$C8,'Feuil1 (2)'!$B8,'Feuil1 (2)'!DE$1),'Risk assessment'!$R$12:$R$100,FALSE),1),""))</f>
        <v/>
      </c>
      <c r="DF8" s="9" t="str">
        <f>IF($G8=0,"",IFERROR(INDEX('Risk assessment'!$B$12:$B$100,MATCH(CONCATENATE('Feuil1 (2)'!$C8,'Feuil1 (2)'!$B8,'Feuil1 (2)'!DF$1),'Risk assessment'!$R$12:$R$100,FALSE),1),""))</f>
        <v/>
      </c>
      <c r="DG8" s="9" t="str">
        <f>IF($G8=0,"",IFERROR(INDEX('Risk assessment'!$B$12:$B$100,MATCH(CONCATENATE('Feuil1 (2)'!$C8,'Feuil1 (2)'!$B8,'Feuil1 (2)'!DG$1),'Risk assessment'!$R$12:$R$100,FALSE),1),""))</f>
        <v/>
      </c>
      <c r="DH8" s="9" t="str">
        <f>IF($G8=0,"",IFERROR(INDEX('Risk assessment'!$B$12:$B$100,MATCH(CONCATENATE('Feuil1 (2)'!$C8,'Feuil1 (2)'!$B8,'Feuil1 (2)'!DH$1),'Risk assessment'!$R$12:$R$100,FALSE),1),""))</f>
        <v/>
      </c>
      <c r="DI8" s="9" t="str">
        <f>IF($G8=0,"",IFERROR(INDEX('Risk assessment'!$B$12:$B$100,MATCH(CONCATENATE('Feuil1 (2)'!$C8,'Feuil1 (2)'!$B8,'Feuil1 (2)'!DI$1),'Risk assessment'!$R$12:$R$100,FALSE),1),""))</f>
        <v/>
      </c>
      <c r="DJ8" s="9" t="str">
        <f>IF($G8=0,"",IFERROR(INDEX('Risk assessment'!$B$12:$B$100,MATCH(CONCATENATE('Feuil1 (2)'!$C8,'Feuil1 (2)'!$B8,'Feuil1 (2)'!DJ$1),'Risk assessment'!$R$12:$R$100,FALSE),1),""))</f>
        <v/>
      </c>
      <c r="DK8" s="9" t="str">
        <f>IF($G8=0,"",IFERROR(INDEX('Risk assessment'!$B$12:$B$100,MATCH(CONCATENATE('Feuil1 (2)'!$C8,'Feuil1 (2)'!$B8,'Feuil1 (2)'!DK$1),'Risk assessment'!$R$12:$R$100,FALSE),1),""))</f>
        <v/>
      </c>
    </row>
    <row r="9" spans="2:115" x14ac:dyDescent="0.25">
      <c r="B9" s="9">
        <f>IF(B8+1&lt;='Rating tables'!E$11,B8+1,1)</f>
        <v>4</v>
      </c>
      <c r="C9" s="9">
        <f>IFERROR(IF(IF(B9=1,C8+1,C8)&lt;='Rating tables'!J$11,IF(B9=1,C8+1,C8),""),"")</f>
        <v>2</v>
      </c>
      <c r="D9" s="9" t="str">
        <f t="shared" si="0"/>
        <v>4-2</v>
      </c>
      <c r="E9" s="9" t="str">
        <f t="shared" si="1"/>
        <v/>
      </c>
      <c r="F9" s="9" t="str">
        <f t="shared" si="2"/>
        <v/>
      </c>
      <c r="G9" s="9">
        <f>COUNTIFS('Risk assessment'!J$12:J$100,'Feuil1 (2)'!C9,'Risk assessment'!K$12:K$100,B9)</f>
        <v>0</v>
      </c>
      <c r="H9" s="9" t="str">
        <f>IF($G9=0,"",IFERROR(CONCATENATE(INDEX('Risk assessment'!$B$12:$B$100,MATCH(CONCATENATE('Feuil1 (2)'!$C9,"-",'Feuil1 (2)'!$B9,"-",'Feuil1 (2)'!H$1),'Risk assessment'!$Z$12:$Z$100,FALSE),1)," ;"),""))</f>
        <v/>
      </c>
      <c r="I9" s="9" t="str">
        <f>IF($G9=0,"",IFERROR(CONCATENATE(INDEX('Risk assessment'!$B$12:$B$100,MATCH(CONCATENATE('Feuil1 (2)'!$C9,"-",'Feuil1 (2)'!$B9,"-",'Feuil1 (2)'!I$1),'Risk assessment'!$Z$12:$Z$100,FALSE),1)," ;"),""))</f>
        <v/>
      </c>
      <c r="J9" s="9" t="str">
        <f>IF($G9=0,"",IFERROR(CONCATENATE(INDEX('Risk assessment'!$B$12:$B$100,MATCH(CONCATENATE('Feuil1 (2)'!$C9,"-",'Feuil1 (2)'!$B9,"-",'Feuil1 (2)'!J$1),'Risk assessment'!$Z$12:$Z$100,FALSE),1)," ;"),""))</f>
        <v/>
      </c>
      <c r="K9" s="9" t="str">
        <f>IF($G9=0,"",IFERROR(CONCATENATE(INDEX('Risk assessment'!$B$12:$B$100,MATCH(CONCATENATE('Feuil1 (2)'!$C9,"-",'Feuil1 (2)'!$B9,"-",'Feuil1 (2)'!K$1),'Risk assessment'!$Z$12:$Z$100,FALSE),1)," ;"),""))</f>
        <v/>
      </c>
      <c r="L9" s="9" t="str">
        <f>IF($G9=0,"",IFERROR(CONCATENATE(INDEX('Risk assessment'!$B$12:$B$100,MATCH(CONCATENATE('Feuil1 (2)'!$C9,"-",'Feuil1 (2)'!$B9,"-",'Feuil1 (2)'!L$1),'Risk assessment'!$Z$12:$Z$100,FALSE),1)," ;"),""))</f>
        <v/>
      </c>
      <c r="M9" s="9" t="str">
        <f>IF($G9=0,"",IFERROR(CONCATENATE(INDEX('Risk assessment'!$B$12:$B$100,MATCH(CONCATENATE('Feuil1 (2)'!$C9,"-",'Feuil1 (2)'!$B9,"-",'Feuil1 (2)'!M$1),'Risk assessment'!$Z$12:$Z$100,FALSE),1)," ;"),""))</f>
        <v/>
      </c>
      <c r="N9" s="9" t="str">
        <f>IF($G9=0,"",IFERROR(CONCATENATE(INDEX('Risk assessment'!$B$12:$B$100,MATCH(CONCATENATE('Feuil1 (2)'!$C9,"-",'Feuil1 (2)'!$B9,"-",'Feuil1 (2)'!N$1),'Risk assessment'!$Z$12:$Z$100,FALSE),1)," ;"),""))</f>
        <v/>
      </c>
      <c r="O9" s="9" t="str">
        <f>IF($G9=0,"",IFERROR(CONCATENATE(INDEX('Risk assessment'!$B$12:$B$100,MATCH(CONCATENATE('Feuil1 (2)'!$C9,"-",'Feuil1 (2)'!$B9,"-",'Feuil1 (2)'!O$1),'Risk assessment'!$Z$12:$Z$100,FALSE),1)," ;"),""))</f>
        <v/>
      </c>
      <c r="P9" s="9" t="str">
        <f>IF($G9=0,"",IFERROR(CONCATENATE(INDEX('Risk assessment'!$B$12:$B$100,MATCH(CONCATENATE('Feuil1 (2)'!$C9,"-",'Feuil1 (2)'!$B9,"-",'Feuil1 (2)'!P$1),'Risk assessment'!$Z$12:$Z$100,FALSE),1)," ;"),""))</f>
        <v/>
      </c>
      <c r="Q9" s="9" t="str">
        <f>IF($G9=0,"",IFERROR(CONCATENATE(INDEX('Risk assessment'!$B$12:$B$100,MATCH(CONCATENATE('Feuil1 (2)'!$C9,"-",'Feuil1 (2)'!$B9,"-",'Feuil1 (2)'!Q$1),'Risk assessment'!$Z$12:$Z$100,FALSE),1)," ;"),""))</f>
        <v/>
      </c>
      <c r="R9" s="9" t="str">
        <f>IF($G9=0,"",IFERROR(CONCATENATE(INDEX('Risk assessment'!$B$12:$B$100,MATCH(CONCATENATE('Feuil1 (2)'!$C9,"-",'Feuil1 (2)'!$B9,"-",'Feuil1 (2)'!R$1),'Risk assessment'!$Z$12:$Z$100,FALSE),1)," ;"),""))</f>
        <v/>
      </c>
      <c r="S9" s="9" t="str">
        <f>IF($G9=0,"",IFERROR(CONCATENATE(INDEX('Risk assessment'!$B$12:$B$100,MATCH(CONCATENATE('Feuil1 (2)'!$C9,"-",'Feuil1 (2)'!$B9,"-",'Feuil1 (2)'!S$1),'Risk assessment'!$Z$12:$Z$100,FALSE),1)," ;"),""))</f>
        <v/>
      </c>
      <c r="T9" s="9" t="str">
        <f>IF($G9=0,"",IFERROR(CONCATENATE(INDEX('Risk assessment'!$B$12:$B$100,MATCH(CONCATENATE('Feuil1 (2)'!$C9,"-",'Feuil1 (2)'!$B9,"-",'Feuil1 (2)'!T$1),'Risk assessment'!$Z$12:$Z$100,FALSE),1)," ;"),""))</f>
        <v/>
      </c>
      <c r="U9" s="9" t="str">
        <f>IF($G9=0,"",IFERROR(CONCATENATE(INDEX('Risk assessment'!$B$12:$B$100,MATCH(CONCATENATE('Feuil1 (2)'!$C9,"-",'Feuil1 (2)'!$B9,"-",'Feuil1 (2)'!U$1),'Risk assessment'!$Z$12:$Z$100,FALSE),1)," ;"),""))</f>
        <v/>
      </c>
      <c r="V9" s="9" t="str">
        <f>IF($G9=0,"",IFERROR(CONCATENATE(INDEX('Risk assessment'!$B$12:$B$100,MATCH(CONCATENATE('Feuil1 (2)'!$C9,"-",'Feuil1 (2)'!$B9,"-",'Feuil1 (2)'!V$1),'Risk assessment'!$Z$12:$Z$100,FALSE),1)," ;"),""))</f>
        <v/>
      </c>
      <c r="W9" s="9" t="str">
        <f>IF($G9=0,"",IFERROR(CONCATENATE(INDEX('Risk assessment'!$B$12:$B$100,MATCH(CONCATENATE('Feuil1 (2)'!$C9,"-",'Feuil1 (2)'!$B9,"-",'Feuil1 (2)'!W$1),'Risk assessment'!$Z$12:$Z$100,FALSE),1)," ;"),""))</f>
        <v/>
      </c>
      <c r="X9" s="9" t="str">
        <f>IF($G9=0,"",IFERROR(CONCATENATE(INDEX('Risk assessment'!$B$12:$B$100,MATCH(CONCATENATE('Feuil1 (2)'!$C9,"-",'Feuil1 (2)'!$B9,"-",'Feuil1 (2)'!X$1),'Risk assessment'!$Z$12:$Z$100,FALSE),1)," ;"),""))</f>
        <v/>
      </c>
      <c r="Y9" s="9" t="str">
        <f>IF($G9=0,"",IFERROR(CONCATENATE(INDEX('Risk assessment'!$B$12:$B$100,MATCH(CONCATENATE('Feuil1 (2)'!$C9,"-",'Feuil1 (2)'!$B9,"-",'Feuil1 (2)'!Y$1),'Risk assessment'!$Z$12:$Z$100,FALSE),1)," ;"),""))</f>
        <v/>
      </c>
      <c r="Z9" s="9" t="str">
        <f>IF($G9=0,"",IFERROR(CONCATENATE(INDEX('Risk assessment'!$B$12:$B$100,MATCH(CONCATENATE('Feuil1 (2)'!$C9,"-",'Feuil1 (2)'!$B9,"-",'Feuil1 (2)'!Z$1),'Risk assessment'!$Z$12:$Z$100,FALSE),1)," ;"),""))</f>
        <v/>
      </c>
      <c r="AA9" s="9" t="str">
        <f>IF($G9=0,"",IFERROR(CONCATENATE(INDEX('Risk assessment'!$B$12:$B$100,MATCH(CONCATENATE('Feuil1 (2)'!$C9,"-",'Feuil1 (2)'!$B9,"-",'Feuil1 (2)'!AA$1),'Risk assessment'!$Z$12:$Z$100,FALSE),1)," ;"),""))</f>
        <v/>
      </c>
      <c r="AB9" s="9" t="str">
        <f>IF($G9=0,"",IFERROR(CONCATENATE(INDEX('Risk assessment'!$B$12:$B$100,MATCH(CONCATENATE('Feuil1 (2)'!$C9,"-",'Feuil1 (2)'!$B9,"-",'Feuil1 (2)'!AB$1),'Risk assessment'!$Z$12:$Z$100,FALSE),1)," ;"),""))</f>
        <v/>
      </c>
      <c r="AC9" s="9" t="str">
        <f>IF($G9=0,"",IFERROR(CONCATENATE(INDEX('Risk assessment'!$B$12:$B$100,MATCH(CONCATENATE('Feuil1 (2)'!$C9,"-",'Feuil1 (2)'!$B9,"-",'Feuil1 (2)'!AC$1),'Risk assessment'!$Z$12:$Z$100,FALSE),1)," ;"),""))</f>
        <v/>
      </c>
      <c r="AD9" s="9" t="str">
        <f>IF($G9=0,"",IFERROR(CONCATENATE(INDEX('Risk assessment'!$B$12:$B$100,MATCH(CONCATENATE('Feuil1 (2)'!$C9,"-",'Feuil1 (2)'!$B9,"-",'Feuil1 (2)'!AD$1),'Risk assessment'!$Z$12:$Z$100,FALSE),1)," ;"),""))</f>
        <v/>
      </c>
      <c r="AE9" s="9" t="str">
        <f>IF($G9=0,"",IFERROR(CONCATENATE(INDEX('Risk assessment'!$B$12:$B$100,MATCH(CONCATENATE('Feuil1 (2)'!$C9,"-",'Feuil1 (2)'!$B9,"-",'Feuil1 (2)'!AE$1),'Risk assessment'!$Z$12:$Z$100,FALSE),1)," ;"),""))</f>
        <v/>
      </c>
      <c r="AF9" s="9" t="str">
        <f>IF($G9=0,"",IFERROR(CONCATENATE(INDEX('Risk assessment'!$B$12:$B$100,MATCH(CONCATENATE('Feuil1 (2)'!$C9,"-",'Feuil1 (2)'!$B9,"-",'Feuil1 (2)'!AF$1),'Risk assessment'!$Z$12:$Z$100,FALSE),1)," ;"),""))</f>
        <v/>
      </c>
      <c r="AG9" s="9" t="str">
        <f>IF($G9=0,"",IFERROR(CONCATENATE(INDEX('Risk assessment'!$B$12:$B$100,MATCH(CONCATENATE('Feuil1 (2)'!$C9,"-",'Feuil1 (2)'!$B9,"-",'Feuil1 (2)'!AG$1),'Risk assessment'!$Z$12:$Z$100,FALSE),1)," ;"),""))</f>
        <v/>
      </c>
      <c r="AH9" s="9" t="str">
        <f>IF($G9=0,"",IFERROR(CONCATENATE(INDEX('Risk assessment'!$B$12:$B$100,MATCH(CONCATENATE('Feuil1 (2)'!$C9,"-",'Feuil1 (2)'!$B9,"-",'Feuil1 (2)'!AH$1),'Risk assessment'!$Z$12:$Z$100,FALSE),1)," ;"),""))</f>
        <v/>
      </c>
      <c r="AI9" s="9" t="str">
        <f>IF($G9=0,"",IFERROR(CONCATENATE(INDEX('Risk assessment'!$B$12:$B$100,MATCH(CONCATENATE('Feuil1 (2)'!$C9,"-",'Feuil1 (2)'!$B9,"-",'Feuil1 (2)'!AI$1),'Risk assessment'!$Z$12:$Z$100,FALSE),1)," ;"),""))</f>
        <v/>
      </c>
      <c r="AJ9" s="9" t="str">
        <f>IF($G9=0,"",IFERROR(CONCATENATE(INDEX('Risk assessment'!$B$12:$B$100,MATCH(CONCATENATE('Feuil1 (2)'!$C9,"-",'Feuil1 (2)'!$B9,"-",'Feuil1 (2)'!AJ$1),'Risk assessment'!$Z$12:$Z$100,FALSE),1)," ;"),""))</f>
        <v/>
      </c>
      <c r="AK9" s="9" t="str">
        <f>IF($G9=0,"",IFERROR(CONCATENATE(INDEX('Risk assessment'!$B$12:$B$100,MATCH(CONCATENATE('Feuil1 (2)'!$C9,"-",'Feuil1 (2)'!$B9,"-",'Feuil1 (2)'!AK$1),'Risk assessment'!$Z$12:$Z$100,FALSE),1)," ;"),""))</f>
        <v/>
      </c>
      <c r="AL9" s="9" t="str">
        <f>IF($G9=0,"",IFERROR(CONCATENATE(INDEX('Risk assessment'!$B$12:$B$100,MATCH(CONCATENATE('Feuil1 (2)'!$C9,"-",'Feuil1 (2)'!$B9,"-",'Feuil1 (2)'!AL$1),'Risk assessment'!$Z$12:$Z$100,FALSE),1)," ;"),""))</f>
        <v/>
      </c>
      <c r="AM9" s="9" t="str">
        <f>IF($G9=0,"",IFERROR(CONCATENATE(INDEX('Risk assessment'!$B$12:$B$100,MATCH(CONCATENATE('Feuil1 (2)'!$C9,"-",'Feuil1 (2)'!$B9,"-",'Feuil1 (2)'!AM$1),'Risk assessment'!$Z$12:$Z$100,FALSE),1)," ;"),""))</f>
        <v/>
      </c>
      <c r="AN9" s="9" t="str">
        <f>IF($G9=0,"",IFERROR(CONCATENATE(INDEX('Risk assessment'!$B$12:$B$100,MATCH(CONCATENATE('Feuil1 (2)'!$C9,"-",'Feuil1 (2)'!$B9,"-",'Feuil1 (2)'!AN$1),'Risk assessment'!$Z$12:$Z$100,FALSE),1)," ;"),""))</f>
        <v/>
      </c>
      <c r="AO9" s="9" t="str">
        <f>IF($G9=0,"",IFERROR(CONCATENATE(INDEX('Risk assessment'!$B$12:$B$100,MATCH(CONCATENATE('Feuil1 (2)'!$C9,"-",'Feuil1 (2)'!$B9,"-",'Feuil1 (2)'!AO$1),'Risk assessment'!$Z$12:$Z$100,FALSE),1)," ;"),""))</f>
        <v/>
      </c>
      <c r="AP9" s="9" t="str">
        <f>IF($G9=0,"",IFERROR(CONCATENATE(INDEX('Risk assessment'!$B$12:$B$100,MATCH(CONCATENATE('Feuil1 (2)'!$C9,"-",'Feuil1 (2)'!$B9,"-",'Feuil1 (2)'!AP$1),'Risk assessment'!$Z$12:$Z$100,FALSE),1)," ;"),""))</f>
        <v/>
      </c>
      <c r="AQ9" s="9" t="str">
        <f>IF($G9=0,"",IFERROR(CONCATENATE(INDEX('Risk assessment'!$B$12:$B$100,MATCH(CONCATENATE('Feuil1 (2)'!$C9,"-",'Feuil1 (2)'!$B9,"-",'Feuil1 (2)'!AQ$1),'Risk assessment'!$Z$12:$Z$100,FALSE),1)," ;"),""))</f>
        <v/>
      </c>
      <c r="AR9" s="9" t="str">
        <f>IF($G9=0,"",IFERROR(CONCATENATE(INDEX('Risk assessment'!$B$12:$B$100,MATCH(CONCATENATE('Feuil1 (2)'!$C9,"-",'Feuil1 (2)'!$B9,"-",'Feuil1 (2)'!AR$1),'Risk assessment'!$Z$12:$Z$100,FALSE),1)," ;"),""))</f>
        <v/>
      </c>
      <c r="AS9" s="9" t="str">
        <f>IF($G9=0,"",IFERROR(CONCATENATE(INDEX('Risk assessment'!$B$12:$B$100,MATCH(CONCATENATE('Feuil1 (2)'!$C9,"-",'Feuil1 (2)'!$B9,"-",'Feuil1 (2)'!AS$1),'Risk assessment'!$Z$12:$Z$100,FALSE),1)," ;"),""))</f>
        <v/>
      </c>
      <c r="AT9" s="9" t="str">
        <f>IF($G9=0,"",IFERROR(CONCATENATE(INDEX('Risk assessment'!$B$12:$B$100,MATCH(CONCATENATE('Feuil1 (2)'!$C9,"-",'Feuil1 (2)'!$B9,"-",'Feuil1 (2)'!AT$1),'Risk assessment'!$Z$12:$Z$100,FALSE),1)," ;"),""))</f>
        <v/>
      </c>
      <c r="AU9" s="9" t="str">
        <f>IF($G9=0,"",IFERROR(CONCATENATE(INDEX('Risk assessment'!$B$12:$B$100,MATCH(CONCATENATE('Feuil1 (2)'!$C9,"-",'Feuil1 (2)'!$B9,"-",'Feuil1 (2)'!AU$1),'Risk assessment'!$Z$12:$Z$100,FALSE),1)," ;"),""))</f>
        <v/>
      </c>
      <c r="AV9" s="9" t="str">
        <f>IF($G9=0,"",IFERROR(CONCATENATE(INDEX('Risk assessment'!$B$12:$B$100,MATCH(CONCATENATE('Feuil1 (2)'!$C9,"-",'Feuil1 (2)'!$B9,"-",'Feuil1 (2)'!AV$1),'Risk assessment'!$Z$12:$Z$100,FALSE),1)," ;"),""))</f>
        <v/>
      </c>
      <c r="AW9" s="9" t="str">
        <f>IF($G9=0,"",IFERROR(CONCATENATE(INDEX('Risk assessment'!$B$12:$B$100,MATCH(CONCATENATE('Feuil1 (2)'!$C9,"-",'Feuil1 (2)'!$B9,"-",'Feuil1 (2)'!AW$1),'Risk assessment'!$Z$12:$Z$100,FALSE),1)," ;"),""))</f>
        <v/>
      </c>
      <c r="AX9" s="9" t="str">
        <f>IF($G9=0,"",IFERROR(CONCATENATE(INDEX('Risk assessment'!$B$12:$B$100,MATCH(CONCATENATE('Feuil1 (2)'!$C9,"-",'Feuil1 (2)'!$B9,"-",'Feuil1 (2)'!AX$1),'Risk assessment'!$Z$12:$Z$100,FALSE),1)," ;"),""))</f>
        <v/>
      </c>
      <c r="AY9" s="9" t="str">
        <f>IF($G9=0,"",IFERROR(CONCATENATE(INDEX('Risk assessment'!$B$12:$B$100,MATCH(CONCATENATE('Feuil1 (2)'!$C9,"-",'Feuil1 (2)'!$B9,"-",'Feuil1 (2)'!AY$1),'Risk assessment'!$Z$12:$Z$100,FALSE),1)," ;"),""))</f>
        <v/>
      </c>
      <c r="AZ9" s="9" t="str">
        <f>IF($G9=0,"",IFERROR(CONCATENATE(INDEX('Risk assessment'!$B$12:$B$100,MATCH(CONCATENATE('Feuil1 (2)'!$C9,"-",'Feuil1 (2)'!$B9,"-",'Feuil1 (2)'!AZ$1),'Risk assessment'!$Z$12:$Z$100,FALSE),1)," ;"),""))</f>
        <v/>
      </c>
      <c r="BA9" s="9" t="str">
        <f>IF($G9=0,"",IFERROR(CONCATENATE(INDEX('Risk assessment'!$B$12:$B$100,MATCH(CONCATENATE('Feuil1 (2)'!$C9,"-",'Feuil1 (2)'!$B9,"-",'Feuil1 (2)'!BA$1),'Risk assessment'!$Z$12:$Z$100,FALSE),1)," ;"),""))</f>
        <v/>
      </c>
      <c r="BB9" s="9" t="str">
        <f>IF($G9=0,"",IFERROR(CONCATENATE(INDEX('Risk assessment'!$B$12:$B$100,MATCH(CONCATENATE('Feuil1 (2)'!$C9,"-",'Feuil1 (2)'!$B9,"-",'Feuil1 (2)'!BB$1),'Risk assessment'!$Z$12:$Z$100,FALSE),1)," ;"),""))</f>
        <v/>
      </c>
      <c r="BC9" s="9" t="str">
        <f>IF($G9=0,"",IFERROR(CONCATENATE(INDEX('Risk assessment'!$B$12:$B$100,MATCH(CONCATENATE('Feuil1 (2)'!$C9,"-",'Feuil1 (2)'!$B9,"-",'Feuil1 (2)'!BC$1),'Risk assessment'!$Z$12:$Z$100,FALSE),1)," ;"),""))</f>
        <v/>
      </c>
      <c r="BD9" s="9" t="str">
        <f>IF($G9=0,"",IFERROR(CONCATENATE(INDEX('Risk assessment'!$B$12:$B$100,MATCH(CONCATENATE('Feuil1 (2)'!$C9,"-",'Feuil1 (2)'!$B9,"-",'Feuil1 (2)'!BD$1),'Risk assessment'!$Z$12:$Z$100,FALSE),1)," ;"),""))</f>
        <v/>
      </c>
      <c r="BE9" s="9" t="str">
        <f>IF($G9=0,"",IFERROR(CONCATENATE(INDEX('Risk assessment'!$B$12:$B$100,MATCH(CONCATENATE('Feuil1 (2)'!$C9,"-",'Feuil1 (2)'!$B9,"-",'Feuil1 (2)'!BE$1),'Risk assessment'!$Z$12:$Z$100,FALSE),1)," ;"),""))</f>
        <v/>
      </c>
      <c r="BF9" s="9" t="str">
        <f>IF($G9=0,"",IFERROR(CONCATENATE(INDEX('Risk assessment'!$B$12:$B$100,MATCH(CONCATENATE('Feuil1 (2)'!$C9,"-",'Feuil1 (2)'!$B9,"-",'Feuil1 (2)'!BF$1),'Risk assessment'!$Z$12:$Z$100,FALSE),1)," ;"),""))</f>
        <v/>
      </c>
      <c r="BG9" s="9" t="str">
        <f>IF($G9=0,"",IFERROR(CONCATENATE(INDEX('Risk assessment'!$B$12:$B$100,MATCH(CONCATENATE('Feuil1 (2)'!$C9,"-",'Feuil1 (2)'!$B9,"-",'Feuil1 (2)'!BG$1),'Risk assessment'!$Z$12:$Z$100,FALSE),1)," ;"),""))</f>
        <v/>
      </c>
      <c r="BH9" s="9" t="str">
        <f>IF($G9=0,"",IFERROR(CONCATENATE(INDEX('Risk assessment'!$B$12:$B$100,MATCH(CONCATENATE('Feuil1 (2)'!$C9,"-",'Feuil1 (2)'!$B9,"-",'Feuil1 (2)'!BH$1),'Risk assessment'!$Z$12:$Z$100,FALSE),1)," ;"),""))</f>
        <v/>
      </c>
      <c r="BI9" s="9" t="str">
        <f>IF($G9=0,"",IFERROR(CONCATENATE(INDEX('Risk assessment'!$B$12:$B$100,MATCH(CONCATENATE('Feuil1 (2)'!$C9,"-",'Feuil1 (2)'!$B9,"-",'Feuil1 (2)'!BI$1),'Risk assessment'!$Z$12:$Z$100,FALSE),1)," ;"),""))</f>
        <v/>
      </c>
      <c r="BJ9" s="9" t="str">
        <f>IF($G9=0,"",IFERROR(CONCATENATE(INDEX('Risk assessment'!$B$12:$B$100,MATCH(CONCATENATE('Feuil1 (2)'!$C9,"-",'Feuil1 (2)'!$B9,"-",'Feuil1 (2)'!BJ$1),'Risk assessment'!$Z$12:$Z$100,FALSE),1)," ;"),""))</f>
        <v/>
      </c>
      <c r="BK9" s="9" t="str">
        <f>IF($G9=0,"",IFERROR(CONCATENATE(INDEX('Risk assessment'!$B$12:$B$100,MATCH(CONCATENATE('Feuil1 (2)'!$C9,"-",'Feuil1 (2)'!$B9,"-",'Feuil1 (2)'!BK$1),'Risk assessment'!$Z$12:$Z$100,FALSE),1)," ;"),""))</f>
        <v/>
      </c>
      <c r="BL9" s="9" t="str">
        <f>IF($G9=0,"",IFERROR(CONCATENATE(INDEX('Risk assessment'!$B$12:$B$100,MATCH(CONCATENATE('Feuil1 (2)'!$C9,"-",'Feuil1 (2)'!$B9,"-",'Feuil1 (2)'!BL$1),'Risk assessment'!$Z$12:$Z$100,FALSE),1)," ;"),""))</f>
        <v/>
      </c>
      <c r="BM9" s="9" t="str">
        <f>IF($G9=0,"",IFERROR(CONCATENATE(INDEX('Risk assessment'!$B$12:$B$100,MATCH(CONCATENATE('Feuil1 (2)'!$C9,"-",'Feuil1 (2)'!$B9,"-",'Feuil1 (2)'!BM$1),'Risk assessment'!$Z$12:$Z$100,FALSE),1)," ;"),""))</f>
        <v/>
      </c>
      <c r="BN9" s="9" t="str">
        <f>IF($G9=0,"",IFERROR(CONCATENATE(INDEX('Risk assessment'!$B$12:$B$100,MATCH(CONCATENATE('Feuil1 (2)'!$C9,"-",'Feuil1 (2)'!$B9,"-",'Feuil1 (2)'!BN$1),'Risk assessment'!$Z$12:$Z$100,FALSE),1)," ;"),""))</f>
        <v/>
      </c>
      <c r="BO9" s="9" t="str">
        <f>IF($G9=0,"",IFERROR(CONCATENATE(INDEX('Risk assessment'!$B$12:$B$100,MATCH(CONCATENATE('Feuil1 (2)'!$C9,"-",'Feuil1 (2)'!$B9,"-",'Feuil1 (2)'!BO$1),'Risk assessment'!$Z$12:$Z$100,FALSE),1)," ;"),""))</f>
        <v/>
      </c>
      <c r="BP9" s="9" t="str">
        <f>IF($G9=0,"",IFERROR(CONCATENATE(INDEX('Risk assessment'!$B$12:$B$100,MATCH(CONCATENATE('Feuil1 (2)'!$C9,"-",'Feuil1 (2)'!$B9,"-",'Feuil1 (2)'!BP$1),'Risk assessment'!$Z$12:$Z$100,FALSE),1)," ;"),""))</f>
        <v/>
      </c>
      <c r="BQ9" s="9" t="str">
        <f>IF($G9=0,"",IFERROR(CONCATENATE(INDEX('Risk assessment'!$B$12:$B$100,MATCH(CONCATENATE('Feuil1 (2)'!$C9,"-",'Feuil1 (2)'!$B9,"-",'Feuil1 (2)'!BQ$1),'Risk assessment'!$Z$12:$Z$100,FALSE),1)," ;"),""))</f>
        <v/>
      </c>
      <c r="BR9" s="9" t="str">
        <f>IF($G9=0,"",IFERROR(CONCATENATE(INDEX('Risk assessment'!$B$12:$B$100,MATCH(CONCATENATE('Feuil1 (2)'!$C9,"-",'Feuil1 (2)'!$B9,"-",'Feuil1 (2)'!BR$1),'Risk assessment'!$Z$12:$Z$100,FALSE),1)," ;"),""))</f>
        <v/>
      </c>
      <c r="BS9" s="9" t="str">
        <f>IF($G9=0,"",IFERROR(CONCATENATE(INDEX('Risk assessment'!$B$12:$B$100,MATCH(CONCATENATE('Feuil1 (2)'!$C9,"-",'Feuil1 (2)'!$B9,"-",'Feuil1 (2)'!BS$1),'Risk assessment'!$Z$12:$Z$100,FALSE),1)," ;"),""))</f>
        <v/>
      </c>
      <c r="BT9" s="9" t="str">
        <f>IF($G9=0,"",IFERROR(CONCATENATE(INDEX('Risk assessment'!$B$12:$B$100,MATCH(CONCATENATE('Feuil1 (2)'!$C9,"-",'Feuil1 (2)'!$B9,"-",'Feuil1 (2)'!BT$1),'Risk assessment'!$Z$12:$Z$100,FALSE),1)," ;"),""))</f>
        <v/>
      </c>
      <c r="BU9" s="9" t="str">
        <f>IF($G9=0,"",IFERROR(CONCATENATE(INDEX('Risk assessment'!$B$12:$B$100,MATCH(CONCATENATE('Feuil1 (2)'!$C9,"-",'Feuil1 (2)'!$B9,"-",'Feuil1 (2)'!BU$1),'Risk assessment'!$Z$12:$Z$100,FALSE),1)," ;"),""))</f>
        <v/>
      </c>
      <c r="BV9" s="9" t="str">
        <f>IF($G9=0,"",IFERROR(CONCATENATE(INDEX('Risk assessment'!$B$12:$B$100,MATCH(CONCATENATE('Feuil1 (2)'!$C9,"-",'Feuil1 (2)'!$B9,"-",'Feuil1 (2)'!BV$1),'Risk assessment'!$Z$12:$Z$100,FALSE),1)," ;"),""))</f>
        <v/>
      </c>
      <c r="BW9" s="9" t="str">
        <f>IF($G9=0,"",IFERROR(CONCATENATE(INDEX('Risk assessment'!$B$12:$B$100,MATCH(CONCATENATE('Feuil1 (2)'!$C9,"-",'Feuil1 (2)'!$B9,"-",'Feuil1 (2)'!BW$1),'Risk assessment'!$Z$12:$Z$100,FALSE),1)," ;"),""))</f>
        <v/>
      </c>
      <c r="BX9" s="9" t="str">
        <f>IF($G9=0,"",IFERROR(CONCATENATE(INDEX('Risk assessment'!$B$12:$B$100,MATCH(CONCATENATE('Feuil1 (2)'!$C9,"-",'Feuil1 (2)'!$B9,"-",'Feuil1 (2)'!BX$1),'Risk assessment'!$Z$12:$Z$100,FALSE),1)," ;"),""))</f>
        <v/>
      </c>
      <c r="BY9" s="9" t="str">
        <f>IF($G9=0,"",IFERROR(CONCATENATE(INDEX('Risk assessment'!$B$12:$B$100,MATCH(CONCATENATE('Feuil1 (2)'!$C9,"-",'Feuil1 (2)'!$B9,"-",'Feuil1 (2)'!BY$1),'Risk assessment'!$Z$12:$Z$100,FALSE),1)," ;"),""))</f>
        <v/>
      </c>
      <c r="BZ9" s="9" t="str">
        <f>IF($G9=0,"",IFERROR(CONCATENATE(INDEX('Risk assessment'!$B$12:$B$100,MATCH(CONCATENATE('Feuil1 (2)'!$C9,"-",'Feuil1 (2)'!$B9,"-",'Feuil1 (2)'!BZ$1),'Risk assessment'!$Z$12:$Z$100,FALSE),1)," ;"),""))</f>
        <v/>
      </c>
      <c r="CA9" s="9" t="str">
        <f>IF($G9=0,"",IFERROR(CONCATENATE(INDEX('Risk assessment'!$B$12:$B$100,MATCH(CONCATENATE('Feuil1 (2)'!$C9,"-",'Feuil1 (2)'!$B9,"-",'Feuil1 (2)'!CA$1),'Risk assessment'!$Z$12:$Z$100,FALSE),1)," ;"),""))</f>
        <v/>
      </c>
      <c r="CB9" s="9" t="str">
        <f>IF($G9=0,"",IFERROR(CONCATENATE(INDEX('Risk assessment'!$B$12:$B$100,MATCH(CONCATENATE('Feuil1 (2)'!$C9,"-",'Feuil1 (2)'!$B9,"-",'Feuil1 (2)'!CB$1),'Risk assessment'!$Z$12:$Z$100,FALSE),1)," ;"),""))</f>
        <v/>
      </c>
      <c r="CC9" s="9" t="str">
        <f>IF($G9=0,"",IFERROR(CONCATENATE(INDEX('Risk assessment'!$B$12:$B$100,MATCH(CONCATENATE('Feuil1 (2)'!$C9,"-",'Feuil1 (2)'!$B9,"-",'Feuil1 (2)'!CC$1),'Risk assessment'!$Z$12:$Z$100,FALSE),1)," ;"),""))</f>
        <v/>
      </c>
      <c r="CD9" s="9" t="str">
        <f>IF($G9=0,"",IFERROR(CONCATENATE(INDEX('Risk assessment'!$B$12:$B$100,MATCH(CONCATENATE('Feuil1 (2)'!$C9,"-",'Feuil1 (2)'!$B9,"-",'Feuil1 (2)'!CD$1),'Risk assessment'!$Z$12:$Z$100,FALSE),1)," ;"),""))</f>
        <v/>
      </c>
      <c r="CE9" s="9" t="str">
        <f>IF($G9=0,"",IFERROR(CONCATENATE(INDEX('Risk assessment'!$B$12:$B$100,MATCH(CONCATENATE('Feuil1 (2)'!$C9,"-",'Feuil1 (2)'!$B9,"-",'Feuil1 (2)'!CE$1),'Risk assessment'!$Z$12:$Z$100,FALSE),1)," ;"),""))</f>
        <v/>
      </c>
      <c r="CF9" s="9" t="str">
        <f>IF($G9=0,"",IFERROR(CONCATENATE(INDEX('Risk assessment'!$B$12:$B$100,MATCH(CONCATENATE('Feuil1 (2)'!$C9,"-",'Feuil1 (2)'!$B9,"-",'Feuil1 (2)'!CF$1),'Risk assessment'!$Z$12:$Z$100,FALSE),1)," ;"),""))</f>
        <v/>
      </c>
      <c r="CG9" s="9" t="str">
        <f>IF($G9=0,"",IFERROR(CONCATENATE(INDEX('Risk assessment'!$B$12:$B$100,MATCH(CONCATENATE('Feuil1 (2)'!$C9,"-",'Feuil1 (2)'!$B9,"-",'Feuil1 (2)'!CG$1),'Risk assessment'!$Z$12:$Z$100,FALSE),1)," ;"),""))</f>
        <v/>
      </c>
      <c r="CH9" s="9" t="str">
        <f>IF($G9=0,"",IFERROR(CONCATENATE(INDEX('Risk assessment'!$B$12:$B$100,MATCH(CONCATENATE('Feuil1 (2)'!$C9,"-",'Feuil1 (2)'!$B9,"-",'Feuil1 (2)'!CH$1),'Risk assessment'!$Z$12:$Z$100,FALSE),1)," ;"),""))</f>
        <v/>
      </c>
      <c r="CI9" s="9" t="str">
        <f>IF($G9=0,"",IFERROR(CONCATENATE(INDEX('Risk assessment'!$B$12:$B$100,MATCH(CONCATENATE('Feuil1 (2)'!$C9,"-",'Feuil1 (2)'!$B9,"-",'Feuil1 (2)'!CI$1),'Risk assessment'!$Z$12:$Z$100,FALSE),1)," ;"),""))</f>
        <v/>
      </c>
      <c r="CJ9" s="9" t="str">
        <f>IF($G9=0,"",IFERROR(CONCATENATE(INDEX('Risk assessment'!$B$12:$B$100,MATCH(CONCATENATE('Feuil1 (2)'!$C9,"-",'Feuil1 (2)'!$B9,"-",'Feuil1 (2)'!CJ$1),'Risk assessment'!$Z$12:$Z$100,FALSE),1)," ;"),""))</f>
        <v/>
      </c>
      <c r="CK9" s="9" t="str">
        <f>IF($G9=0,"",IFERROR(CONCATENATE(INDEX('Risk assessment'!$B$12:$B$100,MATCH(CONCATENATE('Feuil1 (2)'!$C9,"-",'Feuil1 (2)'!$B9,"-",'Feuil1 (2)'!CK$1),'Risk assessment'!$Z$12:$Z$100,FALSE),1)," ;"),""))</f>
        <v/>
      </c>
      <c r="CL9" s="9" t="str">
        <f>IF($G9=0,"",IFERROR(CONCATENATE(INDEX('Risk assessment'!$B$12:$B$100,MATCH(CONCATENATE('Feuil1 (2)'!$C9,"-",'Feuil1 (2)'!$B9,"-",'Feuil1 (2)'!CL$1),'Risk assessment'!$Z$12:$Z$100,FALSE),1)," ;"),""))</f>
        <v/>
      </c>
      <c r="CM9" s="9" t="str">
        <f>IF($G9=0,"",IFERROR(CONCATENATE(INDEX('Risk assessment'!$B$12:$B$100,MATCH(CONCATENATE('Feuil1 (2)'!$C9,"-",'Feuil1 (2)'!$B9,"-",'Feuil1 (2)'!CM$1),'Risk assessment'!$Z$12:$Z$100,FALSE),1)," ;"),""))</f>
        <v/>
      </c>
      <c r="CN9" s="9" t="str">
        <f>IF($G9=0,"",IFERROR(CONCATENATE(INDEX('Risk assessment'!$B$12:$B$100,MATCH(CONCATENATE('Feuil1 (2)'!$C9,"-",'Feuil1 (2)'!$B9,"-",'Feuil1 (2)'!CN$1),'Risk assessment'!$Z$12:$Z$100,FALSE),1)," ;"),""))</f>
        <v/>
      </c>
      <c r="CO9" s="9" t="str">
        <f>IF($G9=0,"",IFERROR(CONCATENATE(INDEX('Risk assessment'!$B$12:$B$100,MATCH(CONCATENATE('Feuil1 (2)'!$C9,"-",'Feuil1 (2)'!$B9,"-",'Feuil1 (2)'!CO$1),'Risk assessment'!$Z$12:$Z$100,FALSE),1)," ;"),""))</f>
        <v/>
      </c>
      <c r="CP9" s="9" t="str">
        <f>IF($G9=0,"",IFERROR(CONCATENATE(INDEX('Risk assessment'!$B$12:$B$100,MATCH(CONCATENATE('Feuil1 (2)'!$C9,"-",'Feuil1 (2)'!$B9,"-",'Feuil1 (2)'!CP$1),'Risk assessment'!$Z$12:$Z$100,FALSE),1)," ;"),""))</f>
        <v/>
      </c>
      <c r="CQ9" s="9" t="str">
        <f>IF($G9=0,"",IFERROR(CONCATENATE(INDEX('Risk assessment'!$B$12:$B$100,MATCH(CONCATENATE('Feuil1 (2)'!$C9,"-",'Feuil1 (2)'!$B9,"-",'Feuil1 (2)'!CQ$1),'Risk assessment'!$Z$12:$Z$100,FALSE),1)," ;"),""))</f>
        <v/>
      </c>
      <c r="CR9" s="9" t="str">
        <f>IF($G9=0,"",IFERROR(CONCATENATE(INDEX('Risk assessment'!$B$12:$B$100,MATCH(CONCATENATE('Feuil1 (2)'!$C9,"-",'Feuil1 (2)'!$B9,"-",'Feuil1 (2)'!CR$1),'Risk assessment'!$Z$12:$Z$100,FALSE),1)," ;"),""))</f>
        <v/>
      </c>
      <c r="CS9" s="9" t="str">
        <f>IF($G9=0,"",IFERROR(CONCATENATE(INDEX('Risk assessment'!$B$12:$B$100,MATCH(CONCATENATE('Feuil1 (2)'!$C9,"-",'Feuil1 (2)'!$B9,"-",'Feuil1 (2)'!CS$1),'Risk assessment'!$Z$12:$Z$100,FALSE),1)," ;"),""))</f>
        <v/>
      </c>
      <c r="CT9" s="9" t="str">
        <f>IF($G9=0,"",IFERROR(CONCATENATE(INDEX('Risk assessment'!$B$12:$B$100,MATCH(CONCATENATE('Feuil1 (2)'!$C9,"-",'Feuil1 (2)'!$B9,"-",'Feuil1 (2)'!CT$1),'Risk assessment'!$Z$12:$Z$100,FALSE),1)," ;"),""))</f>
        <v/>
      </c>
      <c r="CU9" s="9" t="str">
        <f>IF($G9=0,"",IFERROR(CONCATENATE(INDEX('Risk assessment'!$B$12:$B$100,MATCH(CONCATENATE('Feuil1 (2)'!$C9,"-",'Feuil1 (2)'!$B9,"-",'Feuil1 (2)'!CU$1),'Risk assessment'!$Z$12:$Z$100,FALSE),1)," ;"),""))</f>
        <v/>
      </c>
      <c r="CV9" s="9" t="str">
        <f>IF($G9=0,"",IFERROR(CONCATENATE(INDEX('Risk assessment'!$B$12:$B$100,MATCH(CONCATENATE('Feuil1 (2)'!$C9,"-",'Feuil1 (2)'!$B9,"-",'Feuil1 (2)'!CV$1),'Risk assessment'!$Z$12:$Z$100,FALSE),1)," ;"),""))</f>
        <v/>
      </c>
      <c r="CW9" s="9" t="str">
        <f>IF($G9=0,"",IFERROR(CONCATENATE(INDEX('Risk assessment'!$B$12:$B$100,MATCH(CONCATENATE('Feuil1 (2)'!$C9,"-",'Feuil1 (2)'!$B9,"-",'Feuil1 (2)'!CW$1),'Risk assessment'!$Z$12:$Z$100,FALSE),1)," ;"),""))</f>
        <v/>
      </c>
      <c r="CX9" s="9" t="str">
        <f>IF($G9=0,"",IFERROR(CONCATENATE(INDEX('Risk assessment'!$B$12:$B$100,MATCH(CONCATENATE('Feuil1 (2)'!$C9,"-",'Feuil1 (2)'!$B9,"-",'Feuil1 (2)'!CX$1),'Risk assessment'!$Z$12:$Z$100,FALSE),1)," ;"),""))</f>
        <v/>
      </c>
      <c r="CY9" s="9" t="str">
        <f>IF($G9=0,"",IFERROR(CONCATENATE(INDEX('Risk assessment'!$B$12:$B$100,MATCH(CONCATENATE('Feuil1 (2)'!$C9,"-",'Feuil1 (2)'!$B9,"-",'Feuil1 (2)'!CY$1),'Risk assessment'!$Z$12:$Z$100,FALSE),1)," ;"),""))</f>
        <v/>
      </c>
      <c r="CZ9" s="9" t="str">
        <f>IF($G9=0,"",IFERROR(CONCATENATE(INDEX('Risk assessment'!$B$12:$B$100,MATCH(CONCATENATE('Feuil1 (2)'!$C9,"-",'Feuil1 (2)'!$B9,"-",'Feuil1 (2)'!CZ$1),'Risk assessment'!$Z$12:$Z$100,FALSE),1)," ;"),""))</f>
        <v/>
      </c>
      <c r="DA9" s="9" t="str">
        <f>IF($G9=0,"",IFERROR(CONCATENATE(INDEX('Risk assessment'!$B$12:$B$100,MATCH(CONCATENATE('Feuil1 (2)'!$C9,"-",'Feuil1 (2)'!$B9,"-",'Feuil1 (2)'!DA$1),'Risk assessment'!$Z$12:$Z$100,FALSE),1)," ;"),""))</f>
        <v/>
      </c>
      <c r="DB9" s="9" t="str">
        <f>IF($G9=0,"",IFERROR(CONCATENATE(INDEX('Risk assessment'!$B$12:$B$100,MATCH(CONCATENATE('Feuil1 (2)'!$C9,"-",'Feuil1 (2)'!$B9,"-",'Feuil1 (2)'!DB$1),'Risk assessment'!$Z$12:$Z$100,FALSE),1)," ;"),""))</f>
        <v/>
      </c>
      <c r="DC9" s="9" t="str">
        <f>IF($G9=0,"",IFERROR(CONCATENATE(INDEX('Risk assessment'!$B$12:$B$100,MATCH(CONCATENATE('Feuil1 (2)'!$C9,"-",'Feuil1 (2)'!$B9,"-",'Feuil1 (2)'!DC$1),'Risk assessment'!$Z$12:$Z$100,FALSE),1)," ;"),""))</f>
        <v/>
      </c>
      <c r="DD9" s="9" t="str">
        <f>IF($G9=0,"",IFERROR(INDEX('Risk assessment'!$B$12:$B$100,MATCH(CONCATENATE('Feuil1 (2)'!$C9,'Feuil1 (2)'!$B9,'Feuil1 (2)'!DD$1),'Risk assessment'!$R$12:$R$100,FALSE),1),""))</f>
        <v/>
      </c>
      <c r="DE9" s="9" t="str">
        <f>IF($G9=0,"",IFERROR(INDEX('Risk assessment'!$B$12:$B$100,MATCH(CONCATENATE('Feuil1 (2)'!$C9,'Feuil1 (2)'!$B9,'Feuil1 (2)'!DE$1),'Risk assessment'!$R$12:$R$100,FALSE),1),""))</f>
        <v/>
      </c>
      <c r="DF9" s="9" t="str">
        <f>IF($G9=0,"",IFERROR(INDEX('Risk assessment'!$B$12:$B$100,MATCH(CONCATENATE('Feuil1 (2)'!$C9,'Feuil1 (2)'!$B9,'Feuil1 (2)'!DF$1),'Risk assessment'!$R$12:$R$100,FALSE),1),""))</f>
        <v/>
      </c>
      <c r="DG9" s="9" t="str">
        <f>IF($G9=0,"",IFERROR(INDEX('Risk assessment'!$B$12:$B$100,MATCH(CONCATENATE('Feuil1 (2)'!$C9,'Feuil1 (2)'!$B9,'Feuil1 (2)'!DG$1),'Risk assessment'!$R$12:$R$100,FALSE),1),""))</f>
        <v/>
      </c>
      <c r="DH9" s="9" t="str">
        <f>IF($G9=0,"",IFERROR(INDEX('Risk assessment'!$B$12:$B$100,MATCH(CONCATENATE('Feuil1 (2)'!$C9,'Feuil1 (2)'!$B9,'Feuil1 (2)'!DH$1),'Risk assessment'!$R$12:$R$100,FALSE),1),""))</f>
        <v/>
      </c>
      <c r="DI9" s="9" t="str">
        <f>IF($G9=0,"",IFERROR(INDEX('Risk assessment'!$B$12:$B$100,MATCH(CONCATENATE('Feuil1 (2)'!$C9,'Feuil1 (2)'!$B9,'Feuil1 (2)'!DI$1),'Risk assessment'!$R$12:$R$100,FALSE),1),""))</f>
        <v/>
      </c>
      <c r="DJ9" s="9" t="str">
        <f>IF($G9=0,"",IFERROR(INDEX('Risk assessment'!$B$12:$B$100,MATCH(CONCATENATE('Feuil1 (2)'!$C9,'Feuil1 (2)'!$B9,'Feuil1 (2)'!DJ$1),'Risk assessment'!$R$12:$R$100,FALSE),1),""))</f>
        <v/>
      </c>
      <c r="DK9" s="9" t="str">
        <f>IF($G9=0,"",IFERROR(INDEX('Risk assessment'!$B$12:$B$100,MATCH(CONCATENATE('Feuil1 (2)'!$C9,'Feuil1 (2)'!$B9,'Feuil1 (2)'!DK$1),'Risk assessment'!$R$12:$R$100,FALSE),1),""))</f>
        <v/>
      </c>
    </row>
    <row r="10" spans="2:115" x14ac:dyDescent="0.25">
      <c r="B10" s="9">
        <f>IF(B9+1&lt;='Rating tables'!E$11,B9+1,1)</f>
        <v>1</v>
      </c>
      <c r="C10" s="9">
        <f>IFERROR(IF(IF(B10=1,C9+1,C9)&lt;='Rating tables'!J$11,IF(B10=1,C9+1,C9),""),"")</f>
        <v>3</v>
      </c>
      <c r="D10" s="9" t="str">
        <f t="shared" si="0"/>
        <v>1-3</v>
      </c>
      <c r="E10" s="9" t="str">
        <f t="shared" si="1"/>
        <v/>
      </c>
      <c r="F10" s="9" t="str">
        <f t="shared" si="2"/>
        <v/>
      </c>
      <c r="G10" s="9">
        <f>COUNTIFS('Risk assessment'!J$12:J$100,'Feuil1 (2)'!C10,'Risk assessment'!K$12:K$100,B10)</f>
        <v>0</v>
      </c>
      <c r="H10" s="9" t="str">
        <f>IF($G10=0,"",IFERROR(CONCATENATE(INDEX('Risk assessment'!$B$12:$B$100,MATCH(CONCATENATE('Feuil1 (2)'!$C10,"-",'Feuil1 (2)'!$B10,"-",'Feuil1 (2)'!H$1),'Risk assessment'!$Z$12:$Z$100,FALSE),1)," ;"),""))</f>
        <v/>
      </c>
      <c r="I10" s="9" t="str">
        <f>IF($G10=0,"",IFERROR(CONCATENATE(INDEX('Risk assessment'!$B$12:$B$100,MATCH(CONCATENATE('Feuil1 (2)'!$C10,"-",'Feuil1 (2)'!$B10,"-",'Feuil1 (2)'!I$1),'Risk assessment'!$Z$12:$Z$100,FALSE),1)," ;"),""))</f>
        <v/>
      </c>
      <c r="J10" s="9" t="str">
        <f>IF($G10=0,"",IFERROR(CONCATENATE(INDEX('Risk assessment'!$B$12:$B$100,MATCH(CONCATENATE('Feuil1 (2)'!$C10,"-",'Feuil1 (2)'!$B10,"-",'Feuil1 (2)'!J$1),'Risk assessment'!$Z$12:$Z$100,FALSE),1)," ;"),""))</f>
        <v/>
      </c>
      <c r="K10" s="9" t="str">
        <f>IF($G10=0,"",IFERROR(CONCATENATE(INDEX('Risk assessment'!$B$12:$B$100,MATCH(CONCATENATE('Feuil1 (2)'!$C10,"-",'Feuil1 (2)'!$B10,"-",'Feuil1 (2)'!K$1),'Risk assessment'!$Z$12:$Z$100,FALSE),1)," ;"),""))</f>
        <v/>
      </c>
      <c r="L10" s="9" t="str">
        <f>IF($G10=0,"",IFERROR(CONCATENATE(INDEX('Risk assessment'!$B$12:$B$100,MATCH(CONCATENATE('Feuil1 (2)'!$C10,"-",'Feuil1 (2)'!$B10,"-",'Feuil1 (2)'!L$1),'Risk assessment'!$Z$12:$Z$100,FALSE),1)," ;"),""))</f>
        <v/>
      </c>
      <c r="M10" s="9" t="str">
        <f>IF($G10=0,"",IFERROR(CONCATENATE(INDEX('Risk assessment'!$B$12:$B$100,MATCH(CONCATENATE('Feuil1 (2)'!$C10,"-",'Feuil1 (2)'!$B10,"-",'Feuil1 (2)'!M$1),'Risk assessment'!$Z$12:$Z$100,FALSE),1)," ;"),""))</f>
        <v/>
      </c>
      <c r="N10" s="9" t="str">
        <f>IF($G10=0,"",IFERROR(CONCATENATE(INDEX('Risk assessment'!$B$12:$B$100,MATCH(CONCATENATE('Feuil1 (2)'!$C10,"-",'Feuil1 (2)'!$B10,"-",'Feuil1 (2)'!N$1),'Risk assessment'!$Z$12:$Z$100,FALSE),1)," ;"),""))</f>
        <v/>
      </c>
      <c r="O10" s="9" t="str">
        <f>IF($G10=0,"",IFERROR(CONCATENATE(INDEX('Risk assessment'!$B$12:$B$100,MATCH(CONCATENATE('Feuil1 (2)'!$C10,"-",'Feuil1 (2)'!$B10,"-",'Feuil1 (2)'!O$1),'Risk assessment'!$Z$12:$Z$100,FALSE),1)," ;"),""))</f>
        <v/>
      </c>
      <c r="P10" s="9" t="str">
        <f>IF($G10=0,"",IFERROR(CONCATENATE(INDEX('Risk assessment'!$B$12:$B$100,MATCH(CONCATENATE('Feuil1 (2)'!$C10,"-",'Feuil1 (2)'!$B10,"-",'Feuil1 (2)'!P$1),'Risk assessment'!$Z$12:$Z$100,FALSE),1)," ;"),""))</f>
        <v/>
      </c>
      <c r="Q10" s="9" t="str">
        <f>IF($G10=0,"",IFERROR(CONCATENATE(INDEX('Risk assessment'!$B$12:$B$100,MATCH(CONCATENATE('Feuil1 (2)'!$C10,"-",'Feuil1 (2)'!$B10,"-",'Feuil1 (2)'!Q$1),'Risk assessment'!$Z$12:$Z$100,FALSE),1)," ;"),""))</f>
        <v/>
      </c>
      <c r="R10" s="9" t="str">
        <f>IF($G10=0,"",IFERROR(CONCATENATE(INDEX('Risk assessment'!$B$12:$B$100,MATCH(CONCATENATE('Feuil1 (2)'!$C10,"-",'Feuil1 (2)'!$B10,"-",'Feuil1 (2)'!R$1),'Risk assessment'!$Z$12:$Z$100,FALSE),1)," ;"),""))</f>
        <v/>
      </c>
      <c r="S10" s="9" t="str">
        <f>IF($G10=0,"",IFERROR(CONCATENATE(INDEX('Risk assessment'!$B$12:$B$100,MATCH(CONCATENATE('Feuil1 (2)'!$C10,"-",'Feuil1 (2)'!$B10,"-",'Feuil1 (2)'!S$1),'Risk assessment'!$Z$12:$Z$100,FALSE),1)," ;"),""))</f>
        <v/>
      </c>
      <c r="T10" s="9" t="str">
        <f>IF($G10=0,"",IFERROR(CONCATENATE(INDEX('Risk assessment'!$B$12:$B$100,MATCH(CONCATENATE('Feuil1 (2)'!$C10,"-",'Feuil1 (2)'!$B10,"-",'Feuil1 (2)'!T$1),'Risk assessment'!$Z$12:$Z$100,FALSE),1)," ;"),""))</f>
        <v/>
      </c>
      <c r="U10" s="9" t="str">
        <f>IF($G10=0,"",IFERROR(CONCATENATE(INDEX('Risk assessment'!$B$12:$B$100,MATCH(CONCATENATE('Feuil1 (2)'!$C10,"-",'Feuil1 (2)'!$B10,"-",'Feuil1 (2)'!U$1),'Risk assessment'!$Z$12:$Z$100,FALSE),1)," ;"),""))</f>
        <v/>
      </c>
      <c r="V10" s="9" t="str">
        <f>IF($G10=0,"",IFERROR(CONCATENATE(INDEX('Risk assessment'!$B$12:$B$100,MATCH(CONCATENATE('Feuil1 (2)'!$C10,"-",'Feuil1 (2)'!$B10,"-",'Feuil1 (2)'!V$1),'Risk assessment'!$Z$12:$Z$100,FALSE),1)," ;"),""))</f>
        <v/>
      </c>
      <c r="W10" s="9" t="str">
        <f>IF($G10=0,"",IFERROR(CONCATENATE(INDEX('Risk assessment'!$B$12:$B$100,MATCH(CONCATENATE('Feuil1 (2)'!$C10,"-",'Feuil1 (2)'!$B10,"-",'Feuil1 (2)'!W$1),'Risk assessment'!$Z$12:$Z$100,FALSE),1)," ;"),""))</f>
        <v/>
      </c>
      <c r="X10" s="9" t="str">
        <f>IF($G10=0,"",IFERROR(CONCATENATE(INDEX('Risk assessment'!$B$12:$B$100,MATCH(CONCATENATE('Feuil1 (2)'!$C10,"-",'Feuil1 (2)'!$B10,"-",'Feuil1 (2)'!X$1),'Risk assessment'!$Z$12:$Z$100,FALSE),1)," ;"),""))</f>
        <v/>
      </c>
      <c r="Y10" s="9" t="str">
        <f>IF($G10=0,"",IFERROR(CONCATENATE(INDEX('Risk assessment'!$B$12:$B$100,MATCH(CONCATENATE('Feuil1 (2)'!$C10,"-",'Feuil1 (2)'!$B10,"-",'Feuil1 (2)'!Y$1),'Risk assessment'!$Z$12:$Z$100,FALSE),1)," ;"),""))</f>
        <v/>
      </c>
      <c r="Z10" s="9" t="str">
        <f>IF($G10=0,"",IFERROR(CONCATENATE(INDEX('Risk assessment'!$B$12:$B$100,MATCH(CONCATENATE('Feuil1 (2)'!$C10,"-",'Feuil1 (2)'!$B10,"-",'Feuil1 (2)'!Z$1),'Risk assessment'!$Z$12:$Z$100,FALSE),1)," ;"),""))</f>
        <v/>
      </c>
      <c r="AA10" s="9" t="str">
        <f>IF($G10=0,"",IFERROR(CONCATENATE(INDEX('Risk assessment'!$B$12:$B$100,MATCH(CONCATENATE('Feuil1 (2)'!$C10,"-",'Feuil1 (2)'!$B10,"-",'Feuil1 (2)'!AA$1),'Risk assessment'!$Z$12:$Z$100,FALSE),1)," ;"),""))</f>
        <v/>
      </c>
      <c r="AB10" s="9" t="str">
        <f>IF($G10=0,"",IFERROR(CONCATENATE(INDEX('Risk assessment'!$B$12:$B$100,MATCH(CONCATENATE('Feuil1 (2)'!$C10,"-",'Feuil1 (2)'!$B10,"-",'Feuil1 (2)'!AB$1),'Risk assessment'!$Z$12:$Z$100,FALSE),1)," ;"),""))</f>
        <v/>
      </c>
      <c r="AC10" s="9" t="str">
        <f>IF($G10=0,"",IFERROR(CONCATENATE(INDEX('Risk assessment'!$B$12:$B$100,MATCH(CONCATENATE('Feuil1 (2)'!$C10,"-",'Feuil1 (2)'!$B10,"-",'Feuil1 (2)'!AC$1),'Risk assessment'!$Z$12:$Z$100,FALSE),1)," ;"),""))</f>
        <v/>
      </c>
      <c r="AD10" s="9" t="str">
        <f>IF($G10=0,"",IFERROR(CONCATENATE(INDEX('Risk assessment'!$B$12:$B$100,MATCH(CONCATENATE('Feuil1 (2)'!$C10,"-",'Feuil1 (2)'!$B10,"-",'Feuil1 (2)'!AD$1),'Risk assessment'!$Z$12:$Z$100,FALSE),1)," ;"),""))</f>
        <v/>
      </c>
      <c r="AE10" s="9" t="str">
        <f>IF($G10=0,"",IFERROR(CONCATENATE(INDEX('Risk assessment'!$B$12:$B$100,MATCH(CONCATENATE('Feuil1 (2)'!$C10,"-",'Feuil1 (2)'!$B10,"-",'Feuil1 (2)'!AE$1),'Risk assessment'!$Z$12:$Z$100,FALSE),1)," ;"),""))</f>
        <v/>
      </c>
      <c r="AF10" s="9" t="str">
        <f>IF($G10=0,"",IFERROR(CONCATENATE(INDEX('Risk assessment'!$B$12:$B$100,MATCH(CONCATENATE('Feuil1 (2)'!$C10,"-",'Feuil1 (2)'!$B10,"-",'Feuil1 (2)'!AF$1),'Risk assessment'!$Z$12:$Z$100,FALSE),1)," ;"),""))</f>
        <v/>
      </c>
      <c r="AG10" s="9" t="str">
        <f>IF($G10=0,"",IFERROR(CONCATENATE(INDEX('Risk assessment'!$B$12:$B$100,MATCH(CONCATENATE('Feuil1 (2)'!$C10,"-",'Feuil1 (2)'!$B10,"-",'Feuil1 (2)'!AG$1),'Risk assessment'!$Z$12:$Z$100,FALSE),1)," ;"),""))</f>
        <v/>
      </c>
      <c r="AH10" s="9" t="str">
        <f>IF($G10=0,"",IFERROR(CONCATENATE(INDEX('Risk assessment'!$B$12:$B$100,MATCH(CONCATENATE('Feuil1 (2)'!$C10,"-",'Feuil1 (2)'!$B10,"-",'Feuil1 (2)'!AH$1),'Risk assessment'!$Z$12:$Z$100,FALSE),1)," ;"),""))</f>
        <v/>
      </c>
      <c r="AI10" s="9" t="str">
        <f>IF($G10=0,"",IFERROR(CONCATENATE(INDEX('Risk assessment'!$B$12:$B$100,MATCH(CONCATENATE('Feuil1 (2)'!$C10,"-",'Feuil1 (2)'!$B10,"-",'Feuil1 (2)'!AI$1),'Risk assessment'!$Z$12:$Z$100,FALSE),1)," ;"),""))</f>
        <v/>
      </c>
      <c r="AJ10" s="9" t="str">
        <f>IF($G10=0,"",IFERROR(CONCATENATE(INDEX('Risk assessment'!$B$12:$B$100,MATCH(CONCATENATE('Feuil1 (2)'!$C10,"-",'Feuil1 (2)'!$B10,"-",'Feuil1 (2)'!AJ$1),'Risk assessment'!$Z$12:$Z$100,FALSE),1)," ;"),""))</f>
        <v/>
      </c>
      <c r="AK10" s="9" t="str">
        <f>IF($G10=0,"",IFERROR(CONCATENATE(INDEX('Risk assessment'!$B$12:$B$100,MATCH(CONCATENATE('Feuil1 (2)'!$C10,"-",'Feuil1 (2)'!$B10,"-",'Feuil1 (2)'!AK$1),'Risk assessment'!$Z$12:$Z$100,FALSE),1)," ;"),""))</f>
        <v/>
      </c>
      <c r="AL10" s="9" t="str">
        <f>IF($G10=0,"",IFERROR(CONCATENATE(INDEX('Risk assessment'!$B$12:$B$100,MATCH(CONCATENATE('Feuil1 (2)'!$C10,"-",'Feuil1 (2)'!$B10,"-",'Feuil1 (2)'!AL$1),'Risk assessment'!$Z$12:$Z$100,FALSE),1)," ;"),""))</f>
        <v/>
      </c>
      <c r="AM10" s="9" t="str">
        <f>IF($G10=0,"",IFERROR(CONCATENATE(INDEX('Risk assessment'!$B$12:$B$100,MATCH(CONCATENATE('Feuil1 (2)'!$C10,"-",'Feuil1 (2)'!$B10,"-",'Feuil1 (2)'!AM$1),'Risk assessment'!$Z$12:$Z$100,FALSE),1)," ;"),""))</f>
        <v/>
      </c>
      <c r="AN10" s="9" t="str">
        <f>IF($G10=0,"",IFERROR(CONCATENATE(INDEX('Risk assessment'!$B$12:$B$100,MATCH(CONCATENATE('Feuil1 (2)'!$C10,"-",'Feuil1 (2)'!$B10,"-",'Feuil1 (2)'!AN$1),'Risk assessment'!$Z$12:$Z$100,FALSE),1)," ;"),""))</f>
        <v/>
      </c>
      <c r="AO10" s="9" t="str">
        <f>IF($G10=0,"",IFERROR(CONCATENATE(INDEX('Risk assessment'!$B$12:$B$100,MATCH(CONCATENATE('Feuil1 (2)'!$C10,"-",'Feuil1 (2)'!$B10,"-",'Feuil1 (2)'!AO$1),'Risk assessment'!$Z$12:$Z$100,FALSE),1)," ;"),""))</f>
        <v/>
      </c>
      <c r="AP10" s="9" t="str">
        <f>IF($G10=0,"",IFERROR(CONCATENATE(INDEX('Risk assessment'!$B$12:$B$100,MATCH(CONCATENATE('Feuil1 (2)'!$C10,"-",'Feuil1 (2)'!$B10,"-",'Feuil1 (2)'!AP$1),'Risk assessment'!$Z$12:$Z$100,FALSE),1)," ;"),""))</f>
        <v/>
      </c>
      <c r="AQ10" s="9" t="str">
        <f>IF($G10=0,"",IFERROR(CONCATENATE(INDEX('Risk assessment'!$B$12:$B$100,MATCH(CONCATENATE('Feuil1 (2)'!$C10,"-",'Feuil1 (2)'!$B10,"-",'Feuil1 (2)'!AQ$1),'Risk assessment'!$Z$12:$Z$100,FALSE),1)," ;"),""))</f>
        <v/>
      </c>
      <c r="AR10" s="9" t="str">
        <f>IF($G10=0,"",IFERROR(CONCATENATE(INDEX('Risk assessment'!$B$12:$B$100,MATCH(CONCATENATE('Feuil1 (2)'!$C10,"-",'Feuil1 (2)'!$B10,"-",'Feuil1 (2)'!AR$1),'Risk assessment'!$Z$12:$Z$100,FALSE),1)," ;"),""))</f>
        <v/>
      </c>
      <c r="AS10" s="9" t="str">
        <f>IF($G10=0,"",IFERROR(CONCATENATE(INDEX('Risk assessment'!$B$12:$B$100,MATCH(CONCATENATE('Feuil1 (2)'!$C10,"-",'Feuil1 (2)'!$B10,"-",'Feuil1 (2)'!AS$1),'Risk assessment'!$Z$12:$Z$100,FALSE),1)," ;"),""))</f>
        <v/>
      </c>
      <c r="AT10" s="9" t="str">
        <f>IF($G10=0,"",IFERROR(CONCATENATE(INDEX('Risk assessment'!$B$12:$B$100,MATCH(CONCATENATE('Feuil1 (2)'!$C10,"-",'Feuil1 (2)'!$B10,"-",'Feuil1 (2)'!AT$1),'Risk assessment'!$Z$12:$Z$100,FALSE),1)," ;"),""))</f>
        <v/>
      </c>
      <c r="AU10" s="9" t="str">
        <f>IF($G10=0,"",IFERROR(CONCATENATE(INDEX('Risk assessment'!$B$12:$B$100,MATCH(CONCATENATE('Feuil1 (2)'!$C10,"-",'Feuil1 (2)'!$B10,"-",'Feuil1 (2)'!AU$1),'Risk assessment'!$Z$12:$Z$100,FALSE),1)," ;"),""))</f>
        <v/>
      </c>
      <c r="AV10" s="9" t="str">
        <f>IF($G10=0,"",IFERROR(CONCATENATE(INDEX('Risk assessment'!$B$12:$B$100,MATCH(CONCATENATE('Feuil1 (2)'!$C10,"-",'Feuil1 (2)'!$B10,"-",'Feuil1 (2)'!AV$1),'Risk assessment'!$Z$12:$Z$100,FALSE),1)," ;"),""))</f>
        <v/>
      </c>
      <c r="AW10" s="9" t="str">
        <f>IF($G10=0,"",IFERROR(CONCATENATE(INDEX('Risk assessment'!$B$12:$B$100,MATCH(CONCATENATE('Feuil1 (2)'!$C10,"-",'Feuil1 (2)'!$B10,"-",'Feuil1 (2)'!AW$1),'Risk assessment'!$Z$12:$Z$100,FALSE),1)," ;"),""))</f>
        <v/>
      </c>
      <c r="AX10" s="9" t="str">
        <f>IF($G10=0,"",IFERROR(CONCATENATE(INDEX('Risk assessment'!$B$12:$B$100,MATCH(CONCATENATE('Feuil1 (2)'!$C10,"-",'Feuil1 (2)'!$B10,"-",'Feuil1 (2)'!AX$1),'Risk assessment'!$Z$12:$Z$100,FALSE),1)," ;"),""))</f>
        <v/>
      </c>
      <c r="AY10" s="9" t="str">
        <f>IF($G10=0,"",IFERROR(CONCATENATE(INDEX('Risk assessment'!$B$12:$B$100,MATCH(CONCATENATE('Feuil1 (2)'!$C10,"-",'Feuil1 (2)'!$B10,"-",'Feuil1 (2)'!AY$1),'Risk assessment'!$Z$12:$Z$100,FALSE),1)," ;"),""))</f>
        <v/>
      </c>
      <c r="AZ10" s="9" t="str">
        <f>IF($G10=0,"",IFERROR(CONCATENATE(INDEX('Risk assessment'!$B$12:$B$100,MATCH(CONCATENATE('Feuil1 (2)'!$C10,"-",'Feuil1 (2)'!$B10,"-",'Feuil1 (2)'!AZ$1),'Risk assessment'!$Z$12:$Z$100,FALSE),1)," ;"),""))</f>
        <v/>
      </c>
      <c r="BA10" s="9" t="str">
        <f>IF($G10=0,"",IFERROR(CONCATENATE(INDEX('Risk assessment'!$B$12:$B$100,MATCH(CONCATENATE('Feuil1 (2)'!$C10,"-",'Feuil1 (2)'!$B10,"-",'Feuil1 (2)'!BA$1),'Risk assessment'!$Z$12:$Z$100,FALSE),1)," ;"),""))</f>
        <v/>
      </c>
      <c r="BB10" s="9" t="str">
        <f>IF($G10=0,"",IFERROR(CONCATENATE(INDEX('Risk assessment'!$B$12:$B$100,MATCH(CONCATENATE('Feuil1 (2)'!$C10,"-",'Feuil1 (2)'!$B10,"-",'Feuil1 (2)'!BB$1),'Risk assessment'!$Z$12:$Z$100,FALSE),1)," ;"),""))</f>
        <v/>
      </c>
      <c r="BC10" s="9" t="str">
        <f>IF($G10=0,"",IFERROR(CONCATENATE(INDEX('Risk assessment'!$B$12:$B$100,MATCH(CONCATENATE('Feuil1 (2)'!$C10,"-",'Feuil1 (2)'!$B10,"-",'Feuil1 (2)'!BC$1),'Risk assessment'!$Z$12:$Z$100,FALSE),1)," ;"),""))</f>
        <v/>
      </c>
      <c r="BD10" s="9" t="str">
        <f>IF($G10=0,"",IFERROR(CONCATENATE(INDEX('Risk assessment'!$B$12:$B$100,MATCH(CONCATENATE('Feuil1 (2)'!$C10,"-",'Feuil1 (2)'!$B10,"-",'Feuil1 (2)'!BD$1),'Risk assessment'!$Z$12:$Z$100,FALSE),1)," ;"),""))</f>
        <v/>
      </c>
      <c r="BE10" s="9" t="str">
        <f>IF($G10=0,"",IFERROR(CONCATENATE(INDEX('Risk assessment'!$B$12:$B$100,MATCH(CONCATENATE('Feuil1 (2)'!$C10,"-",'Feuil1 (2)'!$B10,"-",'Feuil1 (2)'!BE$1),'Risk assessment'!$Z$12:$Z$100,FALSE),1)," ;"),""))</f>
        <v/>
      </c>
      <c r="BF10" s="9" t="str">
        <f>IF($G10=0,"",IFERROR(CONCATENATE(INDEX('Risk assessment'!$B$12:$B$100,MATCH(CONCATENATE('Feuil1 (2)'!$C10,"-",'Feuil1 (2)'!$B10,"-",'Feuil1 (2)'!BF$1),'Risk assessment'!$Z$12:$Z$100,FALSE),1)," ;"),""))</f>
        <v/>
      </c>
      <c r="BG10" s="9" t="str">
        <f>IF($G10=0,"",IFERROR(CONCATENATE(INDEX('Risk assessment'!$B$12:$B$100,MATCH(CONCATENATE('Feuil1 (2)'!$C10,"-",'Feuil1 (2)'!$B10,"-",'Feuil1 (2)'!BG$1),'Risk assessment'!$Z$12:$Z$100,FALSE),1)," ;"),""))</f>
        <v/>
      </c>
      <c r="BH10" s="9" t="str">
        <f>IF($G10=0,"",IFERROR(CONCATENATE(INDEX('Risk assessment'!$B$12:$B$100,MATCH(CONCATENATE('Feuil1 (2)'!$C10,"-",'Feuil1 (2)'!$B10,"-",'Feuil1 (2)'!BH$1),'Risk assessment'!$Z$12:$Z$100,FALSE),1)," ;"),""))</f>
        <v/>
      </c>
      <c r="BI10" s="9" t="str">
        <f>IF($G10=0,"",IFERROR(CONCATENATE(INDEX('Risk assessment'!$B$12:$B$100,MATCH(CONCATENATE('Feuil1 (2)'!$C10,"-",'Feuil1 (2)'!$B10,"-",'Feuil1 (2)'!BI$1),'Risk assessment'!$Z$12:$Z$100,FALSE),1)," ;"),""))</f>
        <v/>
      </c>
      <c r="BJ10" s="9" t="str">
        <f>IF($G10=0,"",IFERROR(CONCATENATE(INDEX('Risk assessment'!$B$12:$B$100,MATCH(CONCATENATE('Feuil1 (2)'!$C10,"-",'Feuil1 (2)'!$B10,"-",'Feuil1 (2)'!BJ$1),'Risk assessment'!$Z$12:$Z$100,FALSE),1)," ;"),""))</f>
        <v/>
      </c>
      <c r="BK10" s="9" t="str">
        <f>IF($G10=0,"",IFERROR(CONCATENATE(INDEX('Risk assessment'!$B$12:$B$100,MATCH(CONCATENATE('Feuil1 (2)'!$C10,"-",'Feuil1 (2)'!$B10,"-",'Feuil1 (2)'!BK$1),'Risk assessment'!$Z$12:$Z$100,FALSE),1)," ;"),""))</f>
        <v/>
      </c>
      <c r="BL10" s="9" t="str">
        <f>IF($G10=0,"",IFERROR(CONCATENATE(INDEX('Risk assessment'!$B$12:$B$100,MATCH(CONCATENATE('Feuil1 (2)'!$C10,"-",'Feuil1 (2)'!$B10,"-",'Feuil1 (2)'!BL$1),'Risk assessment'!$Z$12:$Z$100,FALSE),1)," ;"),""))</f>
        <v/>
      </c>
      <c r="BM10" s="9" t="str">
        <f>IF($G10=0,"",IFERROR(CONCATENATE(INDEX('Risk assessment'!$B$12:$B$100,MATCH(CONCATENATE('Feuil1 (2)'!$C10,"-",'Feuil1 (2)'!$B10,"-",'Feuil1 (2)'!BM$1),'Risk assessment'!$Z$12:$Z$100,FALSE),1)," ;"),""))</f>
        <v/>
      </c>
      <c r="BN10" s="9" t="str">
        <f>IF($G10=0,"",IFERROR(CONCATENATE(INDEX('Risk assessment'!$B$12:$B$100,MATCH(CONCATENATE('Feuil1 (2)'!$C10,"-",'Feuil1 (2)'!$B10,"-",'Feuil1 (2)'!BN$1),'Risk assessment'!$Z$12:$Z$100,FALSE),1)," ;"),""))</f>
        <v/>
      </c>
      <c r="BO10" s="9" t="str">
        <f>IF($G10=0,"",IFERROR(CONCATENATE(INDEX('Risk assessment'!$B$12:$B$100,MATCH(CONCATENATE('Feuil1 (2)'!$C10,"-",'Feuil1 (2)'!$B10,"-",'Feuil1 (2)'!BO$1),'Risk assessment'!$Z$12:$Z$100,FALSE),1)," ;"),""))</f>
        <v/>
      </c>
      <c r="BP10" s="9" t="str">
        <f>IF($G10=0,"",IFERROR(CONCATENATE(INDEX('Risk assessment'!$B$12:$B$100,MATCH(CONCATENATE('Feuil1 (2)'!$C10,"-",'Feuil1 (2)'!$B10,"-",'Feuil1 (2)'!BP$1),'Risk assessment'!$Z$12:$Z$100,FALSE),1)," ;"),""))</f>
        <v/>
      </c>
      <c r="BQ10" s="9" t="str">
        <f>IF($G10=0,"",IFERROR(CONCATENATE(INDEX('Risk assessment'!$B$12:$B$100,MATCH(CONCATENATE('Feuil1 (2)'!$C10,"-",'Feuil1 (2)'!$B10,"-",'Feuil1 (2)'!BQ$1),'Risk assessment'!$Z$12:$Z$100,FALSE),1)," ;"),""))</f>
        <v/>
      </c>
      <c r="BR10" s="9" t="str">
        <f>IF($G10=0,"",IFERROR(CONCATENATE(INDEX('Risk assessment'!$B$12:$B$100,MATCH(CONCATENATE('Feuil1 (2)'!$C10,"-",'Feuil1 (2)'!$B10,"-",'Feuil1 (2)'!BR$1),'Risk assessment'!$Z$12:$Z$100,FALSE),1)," ;"),""))</f>
        <v/>
      </c>
      <c r="BS10" s="9" t="str">
        <f>IF($G10=0,"",IFERROR(CONCATENATE(INDEX('Risk assessment'!$B$12:$B$100,MATCH(CONCATENATE('Feuil1 (2)'!$C10,"-",'Feuil1 (2)'!$B10,"-",'Feuil1 (2)'!BS$1),'Risk assessment'!$Z$12:$Z$100,FALSE),1)," ;"),""))</f>
        <v/>
      </c>
      <c r="BT10" s="9" t="str">
        <f>IF($G10=0,"",IFERROR(CONCATENATE(INDEX('Risk assessment'!$B$12:$B$100,MATCH(CONCATENATE('Feuil1 (2)'!$C10,"-",'Feuil1 (2)'!$B10,"-",'Feuil1 (2)'!BT$1),'Risk assessment'!$Z$12:$Z$100,FALSE),1)," ;"),""))</f>
        <v/>
      </c>
      <c r="BU10" s="9" t="str">
        <f>IF($G10=0,"",IFERROR(CONCATENATE(INDEX('Risk assessment'!$B$12:$B$100,MATCH(CONCATENATE('Feuil1 (2)'!$C10,"-",'Feuil1 (2)'!$B10,"-",'Feuil1 (2)'!BU$1),'Risk assessment'!$Z$12:$Z$100,FALSE),1)," ;"),""))</f>
        <v/>
      </c>
      <c r="BV10" s="9" t="str">
        <f>IF($G10=0,"",IFERROR(CONCATENATE(INDEX('Risk assessment'!$B$12:$B$100,MATCH(CONCATENATE('Feuil1 (2)'!$C10,"-",'Feuil1 (2)'!$B10,"-",'Feuil1 (2)'!BV$1),'Risk assessment'!$Z$12:$Z$100,FALSE),1)," ;"),""))</f>
        <v/>
      </c>
      <c r="BW10" s="9" t="str">
        <f>IF($G10=0,"",IFERROR(CONCATENATE(INDEX('Risk assessment'!$B$12:$B$100,MATCH(CONCATENATE('Feuil1 (2)'!$C10,"-",'Feuil1 (2)'!$B10,"-",'Feuil1 (2)'!BW$1),'Risk assessment'!$Z$12:$Z$100,FALSE),1)," ;"),""))</f>
        <v/>
      </c>
      <c r="BX10" s="9" t="str">
        <f>IF($G10=0,"",IFERROR(CONCATENATE(INDEX('Risk assessment'!$B$12:$B$100,MATCH(CONCATENATE('Feuil1 (2)'!$C10,"-",'Feuil1 (2)'!$B10,"-",'Feuil1 (2)'!BX$1),'Risk assessment'!$Z$12:$Z$100,FALSE),1)," ;"),""))</f>
        <v/>
      </c>
      <c r="BY10" s="9" t="str">
        <f>IF($G10=0,"",IFERROR(CONCATENATE(INDEX('Risk assessment'!$B$12:$B$100,MATCH(CONCATENATE('Feuil1 (2)'!$C10,"-",'Feuil1 (2)'!$B10,"-",'Feuil1 (2)'!BY$1),'Risk assessment'!$Z$12:$Z$100,FALSE),1)," ;"),""))</f>
        <v/>
      </c>
      <c r="BZ10" s="9" t="str">
        <f>IF($G10=0,"",IFERROR(CONCATENATE(INDEX('Risk assessment'!$B$12:$B$100,MATCH(CONCATENATE('Feuil1 (2)'!$C10,"-",'Feuil1 (2)'!$B10,"-",'Feuil1 (2)'!BZ$1),'Risk assessment'!$Z$12:$Z$100,FALSE),1)," ;"),""))</f>
        <v/>
      </c>
      <c r="CA10" s="9" t="str">
        <f>IF($G10=0,"",IFERROR(CONCATENATE(INDEX('Risk assessment'!$B$12:$B$100,MATCH(CONCATENATE('Feuil1 (2)'!$C10,"-",'Feuil1 (2)'!$B10,"-",'Feuil1 (2)'!CA$1),'Risk assessment'!$Z$12:$Z$100,FALSE),1)," ;"),""))</f>
        <v/>
      </c>
      <c r="CB10" s="9" t="str">
        <f>IF($G10=0,"",IFERROR(CONCATENATE(INDEX('Risk assessment'!$B$12:$B$100,MATCH(CONCATENATE('Feuil1 (2)'!$C10,"-",'Feuil1 (2)'!$B10,"-",'Feuil1 (2)'!CB$1),'Risk assessment'!$Z$12:$Z$100,FALSE),1)," ;"),""))</f>
        <v/>
      </c>
      <c r="CC10" s="9" t="str">
        <f>IF($G10=0,"",IFERROR(CONCATENATE(INDEX('Risk assessment'!$B$12:$B$100,MATCH(CONCATENATE('Feuil1 (2)'!$C10,"-",'Feuil1 (2)'!$B10,"-",'Feuil1 (2)'!CC$1),'Risk assessment'!$Z$12:$Z$100,FALSE),1)," ;"),""))</f>
        <v/>
      </c>
      <c r="CD10" s="9" t="str">
        <f>IF($G10=0,"",IFERROR(CONCATENATE(INDEX('Risk assessment'!$B$12:$B$100,MATCH(CONCATENATE('Feuil1 (2)'!$C10,"-",'Feuil1 (2)'!$B10,"-",'Feuil1 (2)'!CD$1),'Risk assessment'!$Z$12:$Z$100,FALSE),1)," ;"),""))</f>
        <v/>
      </c>
      <c r="CE10" s="9" t="str">
        <f>IF($G10=0,"",IFERROR(CONCATENATE(INDEX('Risk assessment'!$B$12:$B$100,MATCH(CONCATENATE('Feuil1 (2)'!$C10,"-",'Feuil1 (2)'!$B10,"-",'Feuil1 (2)'!CE$1),'Risk assessment'!$Z$12:$Z$100,FALSE),1)," ;"),""))</f>
        <v/>
      </c>
      <c r="CF10" s="9" t="str">
        <f>IF($G10=0,"",IFERROR(CONCATENATE(INDEX('Risk assessment'!$B$12:$B$100,MATCH(CONCATENATE('Feuil1 (2)'!$C10,"-",'Feuil1 (2)'!$B10,"-",'Feuil1 (2)'!CF$1),'Risk assessment'!$Z$12:$Z$100,FALSE),1)," ;"),""))</f>
        <v/>
      </c>
      <c r="CG10" s="9" t="str">
        <f>IF($G10=0,"",IFERROR(CONCATENATE(INDEX('Risk assessment'!$B$12:$B$100,MATCH(CONCATENATE('Feuil1 (2)'!$C10,"-",'Feuil1 (2)'!$B10,"-",'Feuil1 (2)'!CG$1),'Risk assessment'!$Z$12:$Z$100,FALSE),1)," ;"),""))</f>
        <v/>
      </c>
      <c r="CH10" s="9" t="str">
        <f>IF($G10=0,"",IFERROR(CONCATENATE(INDEX('Risk assessment'!$B$12:$B$100,MATCH(CONCATENATE('Feuil1 (2)'!$C10,"-",'Feuil1 (2)'!$B10,"-",'Feuil1 (2)'!CH$1),'Risk assessment'!$Z$12:$Z$100,FALSE),1)," ;"),""))</f>
        <v/>
      </c>
      <c r="CI10" s="9" t="str">
        <f>IF($G10=0,"",IFERROR(CONCATENATE(INDEX('Risk assessment'!$B$12:$B$100,MATCH(CONCATENATE('Feuil1 (2)'!$C10,"-",'Feuil1 (2)'!$B10,"-",'Feuil1 (2)'!CI$1),'Risk assessment'!$Z$12:$Z$100,FALSE),1)," ;"),""))</f>
        <v/>
      </c>
      <c r="CJ10" s="9" t="str">
        <f>IF($G10=0,"",IFERROR(CONCATENATE(INDEX('Risk assessment'!$B$12:$B$100,MATCH(CONCATENATE('Feuil1 (2)'!$C10,"-",'Feuil1 (2)'!$B10,"-",'Feuil1 (2)'!CJ$1),'Risk assessment'!$Z$12:$Z$100,FALSE),1)," ;"),""))</f>
        <v/>
      </c>
      <c r="CK10" s="9" t="str">
        <f>IF($G10=0,"",IFERROR(CONCATENATE(INDEX('Risk assessment'!$B$12:$B$100,MATCH(CONCATENATE('Feuil1 (2)'!$C10,"-",'Feuil1 (2)'!$B10,"-",'Feuil1 (2)'!CK$1),'Risk assessment'!$Z$12:$Z$100,FALSE),1)," ;"),""))</f>
        <v/>
      </c>
      <c r="CL10" s="9" t="str">
        <f>IF($G10=0,"",IFERROR(CONCATENATE(INDEX('Risk assessment'!$B$12:$B$100,MATCH(CONCATENATE('Feuil1 (2)'!$C10,"-",'Feuil1 (2)'!$B10,"-",'Feuil1 (2)'!CL$1),'Risk assessment'!$Z$12:$Z$100,FALSE),1)," ;"),""))</f>
        <v/>
      </c>
      <c r="CM10" s="9" t="str">
        <f>IF($G10=0,"",IFERROR(CONCATENATE(INDEX('Risk assessment'!$B$12:$B$100,MATCH(CONCATENATE('Feuil1 (2)'!$C10,"-",'Feuil1 (2)'!$B10,"-",'Feuil1 (2)'!CM$1),'Risk assessment'!$Z$12:$Z$100,FALSE),1)," ;"),""))</f>
        <v/>
      </c>
      <c r="CN10" s="9" t="str">
        <f>IF($G10=0,"",IFERROR(CONCATENATE(INDEX('Risk assessment'!$B$12:$B$100,MATCH(CONCATENATE('Feuil1 (2)'!$C10,"-",'Feuil1 (2)'!$B10,"-",'Feuil1 (2)'!CN$1),'Risk assessment'!$Z$12:$Z$100,FALSE),1)," ;"),""))</f>
        <v/>
      </c>
      <c r="CO10" s="9" t="str">
        <f>IF($G10=0,"",IFERROR(CONCATENATE(INDEX('Risk assessment'!$B$12:$B$100,MATCH(CONCATENATE('Feuil1 (2)'!$C10,"-",'Feuil1 (2)'!$B10,"-",'Feuil1 (2)'!CO$1),'Risk assessment'!$Z$12:$Z$100,FALSE),1)," ;"),""))</f>
        <v/>
      </c>
      <c r="CP10" s="9" t="str">
        <f>IF($G10=0,"",IFERROR(CONCATENATE(INDEX('Risk assessment'!$B$12:$B$100,MATCH(CONCATENATE('Feuil1 (2)'!$C10,"-",'Feuil1 (2)'!$B10,"-",'Feuil1 (2)'!CP$1),'Risk assessment'!$Z$12:$Z$100,FALSE),1)," ;"),""))</f>
        <v/>
      </c>
      <c r="CQ10" s="9" t="str">
        <f>IF($G10=0,"",IFERROR(CONCATENATE(INDEX('Risk assessment'!$B$12:$B$100,MATCH(CONCATENATE('Feuil1 (2)'!$C10,"-",'Feuil1 (2)'!$B10,"-",'Feuil1 (2)'!CQ$1),'Risk assessment'!$Z$12:$Z$100,FALSE),1)," ;"),""))</f>
        <v/>
      </c>
      <c r="CR10" s="9" t="str">
        <f>IF($G10=0,"",IFERROR(CONCATENATE(INDEX('Risk assessment'!$B$12:$B$100,MATCH(CONCATENATE('Feuil1 (2)'!$C10,"-",'Feuil1 (2)'!$B10,"-",'Feuil1 (2)'!CR$1),'Risk assessment'!$Z$12:$Z$100,FALSE),1)," ;"),""))</f>
        <v/>
      </c>
      <c r="CS10" s="9" t="str">
        <f>IF($G10=0,"",IFERROR(CONCATENATE(INDEX('Risk assessment'!$B$12:$B$100,MATCH(CONCATENATE('Feuil1 (2)'!$C10,"-",'Feuil1 (2)'!$B10,"-",'Feuil1 (2)'!CS$1),'Risk assessment'!$Z$12:$Z$100,FALSE),1)," ;"),""))</f>
        <v/>
      </c>
      <c r="CT10" s="9" t="str">
        <f>IF($G10=0,"",IFERROR(CONCATENATE(INDEX('Risk assessment'!$B$12:$B$100,MATCH(CONCATENATE('Feuil1 (2)'!$C10,"-",'Feuil1 (2)'!$B10,"-",'Feuil1 (2)'!CT$1),'Risk assessment'!$Z$12:$Z$100,FALSE),1)," ;"),""))</f>
        <v/>
      </c>
      <c r="CU10" s="9" t="str">
        <f>IF($G10=0,"",IFERROR(CONCATENATE(INDEX('Risk assessment'!$B$12:$B$100,MATCH(CONCATENATE('Feuil1 (2)'!$C10,"-",'Feuil1 (2)'!$B10,"-",'Feuil1 (2)'!CU$1),'Risk assessment'!$Z$12:$Z$100,FALSE),1)," ;"),""))</f>
        <v/>
      </c>
      <c r="CV10" s="9" t="str">
        <f>IF($G10=0,"",IFERROR(CONCATENATE(INDEX('Risk assessment'!$B$12:$B$100,MATCH(CONCATENATE('Feuil1 (2)'!$C10,"-",'Feuil1 (2)'!$B10,"-",'Feuil1 (2)'!CV$1),'Risk assessment'!$Z$12:$Z$100,FALSE),1)," ;"),""))</f>
        <v/>
      </c>
      <c r="CW10" s="9" t="str">
        <f>IF($G10=0,"",IFERROR(CONCATENATE(INDEX('Risk assessment'!$B$12:$B$100,MATCH(CONCATENATE('Feuil1 (2)'!$C10,"-",'Feuil1 (2)'!$B10,"-",'Feuil1 (2)'!CW$1),'Risk assessment'!$Z$12:$Z$100,FALSE),1)," ;"),""))</f>
        <v/>
      </c>
      <c r="CX10" s="9" t="str">
        <f>IF($G10=0,"",IFERROR(CONCATENATE(INDEX('Risk assessment'!$B$12:$B$100,MATCH(CONCATENATE('Feuil1 (2)'!$C10,"-",'Feuil1 (2)'!$B10,"-",'Feuil1 (2)'!CX$1),'Risk assessment'!$Z$12:$Z$100,FALSE),1)," ;"),""))</f>
        <v/>
      </c>
      <c r="CY10" s="9" t="str">
        <f>IF($G10=0,"",IFERROR(CONCATENATE(INDEX('Risk assessment'!$B$12:$B$100,MATCH(CONCATENATE('Feuil1 (2)'!$C10,"-",'Feuil1 (2)'!$B10,"-",'Feuil1 (2)'!CY$1),'Risk assessment'!$Z$12:$Z$100,FALSE),1)," ;"),""))</f>
        <v/>
      </c>
      <c r="CZ10" s="9" t="str">
        <f>IF($G10=0,"",IFERROR(CONCATENATE(INDEX('Risk assessment'!$B$12:$B$100,MATCH(CONCATENATE('Feuil1 (2)'!$C10,"-",'Feuil1 (2)'!$B10,"-",'Feuil1 (2)'!CZ$1),'Risk assessment'!$Z$12:$Z$100,FALSE),1)," ;"),""))</f>
        <v/>
      </c>
      <c r="DA10" s="9" t="str">
        <f>IF($G10=0,"",IFERROR(CONCATENATE(INDEX('Risk assessment'!$B$12:$B$100,MATCH(CONCATENATE('Feuil1 (2)'!$C10,"-",'Feuil1 (2)'!$B10,"-",'Feuil1 (2)'!DA$1),'Risk assessment'!$Z$12:$Z$100,FALSE),1)," ;"),""))</f>
        <v/>
      </c>
      <c r="DB10" s="9" t="str">
        <f>IF($G10=0,"",IFERROR(CONCATENATE(INDEX('Risk assessment'!$B$12:$B$100,MATCH(CONCATENATE('Feuil1 (2)'!$C10,"-",'Feuil1 (2)'!$B10,"-",'Feuil1 (2)'!DB$1),'Risk assessment'!$Z$12:$Z$100,FALSE),1)," ;"),""))</f>
        <v/>
      </c>
      <c r="DC10" s="9" t="str">
        <f>IF($G10=0,"",IFERROR(CONCATENATE(INDEX('Risk assessment'!$B$12:$B$100,MATCH(CONCATENATE('Feuil1 (2)'!$C10,"-",'Feuil1 (2)'!$B10,"-",'Feuil1 (2)'!DC$1),'Risk assessment'!$Z$12:$Z$100,FALSE),1)," ;"),""))</f>
        <v/>
      </c>
      <c r="DD10" s="9" t="str">
        <f>IF($G10=0,"",IFERROR(INDEX('Risk assessment'!$B$12:$B$100,MATCH(CONCATENATE('Feuil1 (2)'!$C10,'Feuil1 (2)'!$B10,'Feuil1 (2)'!DD$1),'Risk assessment'!$R$12:$R$100,FALSE),1),""))</f>
        <v/>
      </c>
      <c r="DE10" s="9" t="str">
        <f>IF($G10=0,"",IFERROR(INDEX('Risk assessment'!$B$12:$B$100,MATCH(CONCATENATE('Feuil1 (2)'!$C10,'Feuil1 (2)'!$B10,'Feuil1 (2)'!DE$1),'Risk assessment'!$R$12:$R$100,FALSE),1),""))</f>
        <v/>
      </c>
      <c r="DF10" s="9" t="str">
        <f>IF($G10=0,"",IFERROR(INDEX('Risk assessment'!$B$12:$B$100,MATCH(CONCATENATE('Feuil1 (2)'!$C10,'Feuil1 (2)'!$B10,'Feuil1 (2)'!DF$1),'Risk assessment'!$R$12:$R$100,FALSE),1),""))</f>
        <v/>
      </c>
      <c r="DG10" s="9" t="str">
        <f>IF($G10=0,"",IFERROR(INDEX('Risk assessment'!$B$12:$B$100,MATCH(CONCATENATE('Feuil1 (2)'!$C10,'Feuil1 (2)'!$B10,'Feuil1 (2)'!DG$1),'Risk assessment'!$R$12:$R$100,FALSE),1),""))</f>
        <v/>
      </c>
      <c r="DH10" s="9" t="str">
        <f>IF($G10=0,"",IFERROR(INDEX('Risk assessment'!$B$12:$B$100,MATCH(CONCATENATE('Feuil1 (2)'!$C10,'Feuil1 (2)'!$B10,'Feuil1 (2)'!DH$1),'Risk assessment'!$R$12:$R$100,FALSE),1),""))</f>
        <v/>
      </c>
      <c r="DI10" s="9" t="str">
        <f>IF($G10=0,"",IFERROR(INDEX('Risk assessment'!$B$12:$B$100,MATCH(CONCATENATE('Feuil1 (2)'!$C10,'Feuil1 (2)'!$B10,'Feuil1 (2)'!DI$1),'Risk assessment'!$R$12:$R$100,FALSE),1),""))</f>
        <v/>
      </c>
      <c r="DJ10" s="9" t="str">
        <f>IF($G10=0,"",IFERROR(INDEX('Risk assessment'!$B$12:$B$100,MATCH(CONCATENATE('Feuil1 (2)'!$C10,'Feuil1 (2)'!$B10,'Feuil1 (2)'!DJ$1),'Risk assessment'!$R$12:$R$100,FALSE),1),""))</f>
        <v/>
      </c>
      <c r="DK10" s="9" t="str">
        <f>IF($G10=0,"",IFERROR(INDEX('Risk assessment'!$B$12:$B$100,MATCH(CONCATENATE('Feuil1 (2)'!$C10,'Feuil1 (2)'!$B10,'Feuil1 (2)'!DK$1),'Risk assessment'!$R$12:$R$100,FALSE),1),""))</f>
        <v/>
      </c>
    </row>
    <row r="11" spans="2:115" x14ac:dyDescent="0.25">
      <c r="B11" s="9">
        <f>IF(B10+1&lt;='Rating tables'!E$11,B10+1,1)</f>
        <v>2</v>
      </c>
      <c r="C11" s="9">
        <f>IFERROR(IF(IF(B11=1,C10+1,C10)&lt;='Rating tables'!J$11,IF(B11=1,C10+1,C10),""),"")</f>
        <v>3</v>
      </c>
      <c r="D11" s="9" t="str">
        <f t="shared" si="0"/>
        <v>2-3</v>
      </c>
      <c r="E11" s="9" t="str">
        <f t="shared" si="1"/>
        <v/>
      </c>
      <c r="F11" s="9" t="str">
        <f t="shared" si="2"/>
        <v/>
      </c>
      <c r="G11" s="9">
        <f>COUNTIFS('Risk assessment'!J$12:J$100,'Feuil1 (2)'!C11,'Risk assessment'!K$12:K$100,B11)</f>
        <v>0</v>
      </c>
      <c r="H11" s="9" t="str">
        <f>IF($G11=0,"",IFERROR(CONCATENATE(INDEX('Risk assessment'!$B$12:$B$100,MATCH(CONCATENATE('Feuil1 (2)'!$C11,"-",'Feuil1 (2)'!$B11,"-",'Feuil1 (2)'!H$1),'Risk assessment'!$Z$12:$Z$100,FALSE),1)," ;"),""))</f>
        <v/>
      </c>
      <c r="I11" s="9" t="str">
        <f>IF($G11=0,"",IFERROR(CONCATENATE(INDEX('Risk assessment'!$B$12:$B$100,MATCH(CONCATENATE('Feuil1 (2)'!$C11,"-",'Feuil1 (2)'!$B11,"-",'Feuil1 (2)'!I$1),'Risk assessment'!$Z$12:$Z$100,FALSE),1)," ;"),""))</f>
        <v/>
      </c>
      <c r="J11" s="9" t="str">
        <f>IF($G11=0,"",IFERROR(CONCATENATE(INDEX('Risk assessment'!$B$12:$B$100,MATCH(CONCATENATE('Feuil1 (2)'!$C11,"-",'Feuil1 (2)'!$B11,"-",'Feuil1 (2)'!J$1),'Risk assessment'!$Z$12:$Z$100,FALSE),1)," ;"),""))</f>
        <v/>
      </c>
      <c r="K11" s="9" t="str">
        <f>IF($G11=0,"",IFERROR(CONCATENATE(INDEX('Risk assessment'!$B$12:$B$100,MATCH(CONCATENATE('Feuil1 (2)'!$C11,"-",'Feuil1 (2)'!$B11,"-",'Feuil1 (2)'!K$1),'Risk assessment'!$Z$12:$Z$100,FALSE),1)," ;"),""))</f>
        <v/>
      </c>
      <c r="L11" s="9" t="str">
        <f>IF($G11=0,"",IFERROR(CONCATENATE(INDEX('Risk assessment'!$B$12:$B$100,MATCH(CONCATENATE('Feuil1 (2)'!$C11,"-",'Feuil1 (2)'!$B11,"-",'Feuil1 (2)'!L$1),'Risk assessment'!$Z$12:$Z$100,FALSE),1)," ;"),""))</f>
        <v/>
      </c>
      <c r="M11" s="9" t="str">
        <f>IF($G11=0,"",IFERROR(CONCATENATE(INDEX('Risk assessment'!$B$12:$B$100,MATCH(CONCATENATE('Feuil1 (2)'!$C11,"-",'Feuil1 (2)'!$B11,"-",'Feuil1 (2)'!M$1),'Risk assessment'!$Z$12:$Z$100,FALSE),1)," ;"),""))</f>
        <v/>
      </c>
      <c r="N11" s="9" t="str">
        <f>IF($G11=0,"",IFERROR(CONCATENATE(INDEX('Risk assessment'!$B$12:$B$100,MATCH(CONCATENATE('Feuil1 (2)'!$C11,"-",'Feuil1 (2)'!$B11,"-",'Feuil1 (2)'!N$1),'Risk assessment'!$Z$12:$Z$100,FALSE),1)," ;"),""))</f>
        <v/>
      </c>
      <c r="O11" s="9" t="str">
        <f>IF($G11=0,"",IFERROR(CONCATENATE(INDEX('Risk assessment'!$B$12:$B$100,MATCH(CONCATENATE('Feuil1 (2)'!$C11,"-",'Feuil1 (2)'!$B11,"-",'Feuil1 (2)'!O$1),'Risk assessment'!$Z$12:$Z$100,FALSE),1)," ;"),""))</f>
        <v/>
      </c>
      <c r="P11" s="9" t="str">
        <f>IF($G11=0,"",IFERROR(CONCATENATE(INDEX('Risk assessment'!$B$12:$B$100,MATCH(CONCATENATE('Feuil1 (2)'!$C11,"-",'Feuil1 (2)'!$B11,"-",'Feuil1 (2)'!P$1),'Risk assessment'!$Z$12:$Z$100,FALSE),1)," ;"),""))</f>
        <v/>
      </c>
      <c r="Q11" s="9" t="str">
        <f>IF($G11=0,"",IFERROR(CONCATENATE(INDEX('Risk assessment'!$B$12:$B$100,MATCH(CONCATENATE('Feuil1 (2)'!$C11,"-",'Feuil1 (2)'!$B11,"-",'Feuil1 (2)'!Q$1),'Risk assessment'!$Z$12:$Z$100,FALSE),1)," ;"),""))</f>
        <v/>
      </c>
      <c r="R11" s="9" t="str">
        <f>IF($G11=0,"",IFERROR(CONCATENATE(INDEX('Risk assessment'!$B$12:$B$100,MATCH(CONCATENATE('Feuil1 (2)'!$C11,"-",'Feuil1 (2)'!$B11,"-",'Feuil1 (2)'!R$1),'Risk assessment'!$Z$12:$Z$100,FALSE),1)," ;"),""))</f>
        <v/>
      </c>
      <c r="S11" s="9" t="str">
        <f>IF($G11=0,"",IFERROR(CONCATENATE(INDEX('Risk assessment'!$B$12:$B$100,MATCH(CONCATENATE('Feuil1 (2)'!$C11,"-",'Feuil1 (2)'!$B11,"-",'Feuil1 (2)'!S$1),'Risk assessment'!$Z$12:$Z$100,FALSE),1)," ;"),""))</f>
        <v/>
      </c>
      <c r="T11" s="9" t="str">
        <f>IF($G11=0,"",IFERROR(CONCATENATE(INDEX('Risk assessment'!$B$12:$B$100,MATCH(CONCATENATE('Feuil1 (2)'!$C11,"-",'Feuil1 (2)'!$B11,"-",'Feuil1 (2)'!T$1),'Risk assessment'!$Z$12:$Z$100,FALSE),1)," ;"),""))</f>
        <v/>
      </c>
      <c r="U11" s="9" t="str">
        <f>IF($G11=0,"",IFERROR(CONCATENATE(INDEX('Risk assessment'!$B$12:$B$100,MATCH(CONCATENATE('Feuil1 (2)'!$C11,"-",'Feuil1 (2)'!$B11,"-",'Feuil1 (2)'!U$1),'Risk assessment'!$Z$12:$Z$100,FALSE),1)," ;"),""))</f>
        <v/>
      </c>
      <c r="V11" s="9" t="str">
        <f>IF($G11=0,"",IFERROR(CONCATENATE(INDEX('Risk assessment'!$B$12:$B$100,MATCH(CONCATENATE('Feuil1 (2)'!$C11,"-",'Feuil1 (2)'!$B11,"-",'Feuil1 (2)'!V$1),'Risk assessment'!$Z$12:$Z$100,FALSE),1)," ;"),""))</f>
        <v/>
      </c>
      <c r="W11" s="9" t="str">
        <f>IF($G11=0,"",IFERROR(CONCATENATE(INDEX('Risk assessment'!$B$12:$B$100,MATCH(CONCATENATE('Feuil1 (2)'!$C11,"-",'Feuil1 (2)'!$B11,"-",'Feuil1 (2)'!W$1),'Risk assessment'!$Z$12:$Z$100,FALSE),1)," ;"),""))</f>
        <v/>
      </c>
      <c r="X11" s="9" t="str">
        <f>IF($G11=0,"",IFERROR(CONCATENATE(INDEX('Risk assessment'!$B$12:$B$100,MATCH(CONCATENATE('Feuil1 (2)'!$C11,"-",'Feuil1 (2)'!$B11,"-",'Feuil1 (2)'!X$1),'Risk assessment'!$Z$12:$Z$100,FALSE),1)," ;"),""))</f>
        <v/>
      </c>
      <c r="Y11" s="9" t="str">
        <f>IF($G11=0,"",IFERROR(CONCATENATE(INDEX('Risk assessment'!$B$12:$B$100,MATCH(CONCATENATE('Feuil1 (2)'!$C11,"-",'Feuil1 (2)'!$B11,"-",'Feuil1 (2)'!Y$1),'Risk assessment'!$Z$12:$Z$100,FALSE),1)," ;"),""))</f>
        <v/>
      </c>
      <c r="Z11" s="9" t="str">
        <f>IF($G11=0,"",IFERROR(CONCATENATE(INDEX('Risk assessment'!$B$12:$B$100,MATCH(CONCATENATE('Feuil1 (2)'!$C11,"-",'Feuil1 (2)'!$B11,"-",'Feuil1 (2)'!Z$1),'Risk assessment'!$Z$12:$Z$100,FALSE),1)," ;"),""))</f>
        <v/>
      </c>
      <c r="AA11" s="9" t="str">
        <f>IF($G11=0,"",IFERROR(CONCATENATE(INDEX('Risk assessment'!$B$12:$B$100,MATCH(CONCATENATE('Feuil1 (2)'!$C11,"-",'Feuil1 (2)'!$B11,"-",'Feuil1 (2)'!AA$1),'Risk assessment'!$Z$12:$Z$100,FALSE),1)," ;"),""))</f>
        <v/>
      </c>
      <c r="AB11" s="9" t="str">
        <f>IF($G11=0,"",IFERROR(CONCATENATE(INDEX('Risk assessment'!$B$12:$B$100,MATCH(CONCATENATE('Feuil1 (2)'!$C11,"-",'Feuil1 (2)'!$B11,"-",'Feuil1 (2)'!AB$1),'Risk assessment'!$Z$12:$Z$100,FALSE),1)," ;"),""))</f>
        <v/>
      </c>
      <c r="AC11" s="9" t="str">
        <f>IF($G11=0,"",IFERROR(CONCATENATE(INDEX('Risk assessment'!$B$12:$B$100,MATCH(CONCATENATE('Feuil1 (2)'!$C11,"-",'Feuil1 (2)'!$B11,"-",'Feuil1 (2)'!AC$1),'Risk assessment'!$Z$12:$Z$100,FALSE),1)," ;"),""))</f>
        <v/>
      </c>
      <c r="AD11" s="9" t="str">
        <f>IF($G11=0,"",IFERROR(CONCATENATE(INDEX('Risk assessment'!$B$12:$B$100,MATCH(CONCATENATE('Feuil1 (2)'!$C11,"-",'Feuil1 (2)'!$B11,"-",'Feuil1 (2)'!AD$1),'Risk assessment'!$Z$12:$Z$100,FALSE),1)," ;"),""))</f>
        <v/>
      </c>
      <c r="AE11" s="9" t="str">
        <f>IF($G11=0,"",IFERROR(CONCATENATE(INDEX('Risk assessment'!$B$12:$B$100,MATCH(CONCATENATE('Feuil1 (2)'!$C11,"-",'Feuil1 (2)'!$B11,"-",'Feuil1 (2)'!AE$1),'Risk assessment'!$Z$12:$Z$100,FALSE),1)," ;"),""))</f>
        <v/>
      </c>
      <c r="AF11" s="9" t="str">
        <f>IF($G11=0,"",IFERROR(CONCATENATE(INDEX('Risk assessment'!$B$12:$B$100,MATCH(CONCATENATE('Feuil1 (2)'!$C11,"-",'Feuil1 (2)'!$B11,"-",'Feuil1 (2)'!AF$1),'Risk assessment'!$Z$12:$Z$100,FALSE),1)," ;"),""))</f>
        <v/>
      </c>
      <c r="AG11" s="9" t="str">
        <f>IF($G11=0,"",IFERROR(CONCATENATE(INDEX('Risk assessment'!$B$12:$B$100,MATCH(CONCATENATE('Feuil1 (2)'!$C11,"-",'Feuil1 (2)'!$B11,"-",'Feuil1 (2)'!AG$1),'Risk assessment'!$Z$12:$Z$100,FALSE),1)," ;"),""))</f>
        <v/>
      </c>
      <c r="AH11" s="9" t="str">
        <f>IF($G11=0,"",IFERROR(CONCATENATE(INDEX('Risk assessment'!$B$12:$B$100,MATCH(CONCATENATE('Feuil1 (2)'!$C11,"-",'Feuil1 (2)'!$B11,"-",'Feuil1 (2)'!AH$1),'Risk assessment'!$Z$12:$Z$100,FALSE),1)," ;"),""))</f>
        <v/>
      </c>
      <c r="AI11" s="9" t="str">
        <f>IF($G11=0,"",IFERROR(CONCATENATE(INDEX('Risk assessment'!$B$12:$B$100,MATCH(CONCATENATE('Feuil1 (2)'!$C11,"-",'Feuil1 (2)'!$B11,"-",'Feuil1 (2)'!AI$1),'Risk assessment'!$Z$12:$Z$100,FALSE),1)," ;"),""))</f>
        <v/>
      </c>
      <c r="AJ11" s="9" t="str">
        <f>IF($G11=0,"",IFERROR(CONCATENATE(INDEX('Risk assessment'!$B$12:$B$100,MATCH(CONCATENATE('Feuil1 (2)'!$C11,"-",'Feuil1 (2)'!$B11,"-",'Feuil1 (2)'!AJ$1),'Risk assessment'!$Z$12:$Z$100,FALSE),1)," ;"),""))</f>
        <v/>
      </c>
      <c r="AK11" s="9" t="str">
        <f>IF($G11=0,"",IFERROR(CONCATENATE(INDEX('Risk assessment'!$B$12:$B$100,MATCH(CONCATENATE('Feuil1 (2)'!$C11,"-",'Feuil1 (2)'!$B11,"-",'Feuil1 (2)'!AK$1),'Risk assessment'!$Z$12:$Z$100,FALSE),1)," ;"),""))</f>
        <v/>
      </c>
      <c r="AL11" s="9" t="str">
        <f>IF($G11=0,"",IFERROR(CONCATENATE(INDEX('Risk assessment'!$B$12:$B$100,MATCH(CONCATENATE('Feuil1 (2)'!$C11,"-",'Feuil1 (2)'!$B11,"-",'Feuil1 (2)'!AL$1),'Risk assessment'!$Z$12:$Z$100,FALSE),1)," ;"),""))</f>
        <v/>
      </c>
      <c r="AM11" s="9" t="str">
        <f>IF($G11=0,"",IFERROR(CONCATENATE(INDEX('Risk assessment'!$B$12:$B$100,MATCH(CONCATENATE('Feuil1 (2)'!$C11,"-",'Feuil1 (2)'!$B11,"-",'Feuil1 (2)'!AM$1),'Risk assessment'!$Z$12:$Z$100,FALSE),1)," ;"),""))</f>
        <v/>
      </c>
      <c r="AN11" s="9" t="str">
        <f>IF($G11=0,"",IFERROR(CONCATENATE(INDEX('Risk assessment'!$B$12:$B$100,MATCH(CONCATENATE('Feuil1 (2)'!$C11,"-",'Feuil1 (2)'!$B11,"-",'Feuil1 (2)'!AN$1),'Risk assessment'!$Z$12:$Z$100,FALSE),1)," ;"),""))</f>
        <v/>
      </c>
      <c r="AO11" s="9" t="str">
        <f>IF($G11=0,"",IFERROR(CONCATENATE(INDEX('Risk assessment'!$B$12:$B$100,MATCH(CONCATENATE('Feuil1 (2)'!$C11,"-",'Feuil1 (2)'!$B11,"-",'Feuil1 (2)'!AO$1),'Risk assessment'!$Z$12:$Z$100,FALSE),1)," ;"),""))</f>
        <v/>
      </c>
      <c r="AP11" s="9" t="str">
        <f>IF($G11=0,"",IFERROR(CONCATENATE(INDEX('Risk assessment'!$B$12:$B$100,MATCH(CONCATENATE('Feuil1 (2)'!$C11,"-",'Feuil1 (2)'!$B11,"-",'Feuil1 (2)'!AP$1),'Risk assessment'!$Z$12:$Z$100,FALSE),1)," ;"),""))</f>
        <v/>
      </c>
      <c r="AQ11" s="9" t="str">
        <f>IF($G11=0,"",IFERROR(CONCATENATE(INDEX('Risk assessment'!$B$12:$B$100,MATCH(CONCATENATE('Feuil1 (2)'!$C11,"-",'Feuil1 (2)'!$B11,"-",'Feuil1 (2)'!AQ$1),'Risk assessment'!$Z$12:$Z$100,FALSE),1)," ;"),""))</f>
        <v/>
      </c>
      <c r="AR11" s="9" t="str">
        <f>IF($G11=0,"",IFERROR(CONCATENATE(INDEX('Risk assessment'!$B$12:$B$100,MATCH(CONCATENATE('Feuil1 (2)'!$C11,"-",'Feuil1 (2)'!$B11,"-",'Feuil1 (2)'!AR$1),'Risk assessment'!$Z$12:$Z$100,FALSE),1)," ;"),""))</f>
        <v/>
      </c>
      <c r="AS11" s="9" t="str">
        <f>IF($G11=0,"",IFERROR(CONCATENATE(INDEX('Risk assessment'!$B$12:$B$100,MATCH(CONCATENATE('Feuil1 (2)'!$C11,"-",'Feuil1 (2)'!$B11,"-",'Feuil1 (2)'!AS$1),'Risk assessment'!$Z$12:$Z$100,FALSE),1)," ;"),""))</f>
        <v/>
      </c>
      <c r="AT11" s="9" t="str">
        <f>IF($G11=0,"",IFERROR(CONCATENATE(INDEX('Risk assessment'!$B$12:$B$100,MATCH(CONCATENATE('Feuil1 (2)'!$C11,"-",'Feuil1 (2)'!$B11,"-",'Feuil1 (2)'!AT$1),'Risk assessment'!$Z$12:$Z$100,FALSE),1)," ;"),""))</f>
        <v/>
      </c>
      <c r="AU11" s="9" t="str">
        <f>IF($G11=0,"",IFERROR(CONCATENATE(INDEX('Risk assessment'!$B$12:$B$100,MATCH(CONCATENATE('Feuil1 (2)'!$C11,"-",'Feuil1 (2)'!$B11,"-",'Feuil1 (2)'!AU$1),'Risk assessment'!$Z$12:$Z$100,FALSE),1)," ;"),""))</f>
        <v/>
      </c>
      <c r="AV11" s="9" t="str">
        <f>IF($G11=0,"",IFERROR(CONCATENATE(INDEX('Risk assessment'!$B$12:$B$100,MATCH(CONCATENATE('Feuil1 (2)'!$C11,"-",'Feuil1 (2)'!$B11,"-",'Feuil1 (2)'!AV$1),'Risk assessment'!$Z$12:$Z$100,FALSE),1)," ;"),""))</f>
        <v/>
      </c>
      <c r="AW11" s="9" t="str">
        <f>IF($G11=0,"",IFERROR(CONCATENATE(INDEX('Risk assessment'!$B$12:$B$100,MATCH(CONCATENATE('Feuil1 (2)'!$C11,"-",'Feuil1 (2)'!$B11,"-",'Feuil1 (2)'!AW$1),'Risk assessment'!$Z$12:$Z$100,FALSE),1)," ;"),""))</f>
        <v/>
      </c>
      <c r="AX11" s="9" t="str">
        <f>IF($G11=0,"",IFERROR(CONCATENATE(INDEX('Risk assessment'!$B$12:$B$100,MATCH(CONCATENATE('Feuil1 (2)'!$C11,"-",'Feuil1 (2)'!$B11,"-",'Feuil1 (2)'!AX$1),'Risk assessment'!$Z$12:$Z$100,FALSE),1)," ;"),""))</f>
        <v/>
      </c>
      <c r="AY11" s="9" t="str">
        <f>IF($G11=0,"",IFERROR(CONCATENATE(INDEX('Risk assessment'!$B$12:$B$100,MATCH(CONCATENATE('Feuil1 (2)'!$C11,"-",'Feuil1 (2)'!$B11,"-",'Feuil1 (2)'!AY$1),'Risk assessment'!$Z$12:$Z$100,FALSE),1)," ;"),""))</f>
        <v/>
      </c>
      <c r="AZ11" s="9" t="str">
        <f>IF($G11=0,"",IFERROR(CONCATENATE(INDEX('Risk assessment'!$B$12:$B$100,MATCH(CONCATENATE('Feuil1 (2)'!$C11,"-",'Feuil1 (2)'!$B11,"-",'Feuil1 (2)'!AZ$1),'Risk assessment'!$Z$12:$Z$100,FALSE),1)," ;"),""))</f>
        <v/>
      </c>
      <c r="BA11" s="9" t="str">
        <f>IF($G11=0,"",IFERROR(CONCATENATE(INDEX('Risk assessment'!$B$12:$B$100,MATCH(CONCATENATE('Feuil1 (2)'!$C11,"-",'Feuil1 (2)'!$B11,"-",'Feuil1 (2)'!BA$1),'Risk assessment'!$Z$12:$Z$100,FALSE),1)," ;"),""))</f>
        <v/>
      </c>
      <c r="BB11" s="9" t="str">
        <f>IF($G11=0,"",IFERROR(CONCATENATE(INDEX('Risk assessment'!$B$12:$B$100,MATCH(CONCATENATE('Feuil1 (2)'!$C11,"-",'Feuil1 (2)'!$B11,"-",'Feuil1 (2)'!BB$1),'Risk assessment'!$Z$12:$Z$100,FALSE),1)," ;"),""))</f>
        <v/>
      </c>
      <c r="BC11" s="9" t="str">
        <f>IF($G11=0,"",IFERROR(CONCATENATE(INDEX('Risk assessment'!$B$12:$B$100,MATCH(CONCATENATE('Feuil1 (2)'!$C11,"-",'Feuil1 (2)'!$B11,"-",'Feuil1 (2)'!BC$1),'Risk assessment'!$Z$12:$Z$100,FALSE),1)," ;"),""))</f>
        <v/>
      </c>
      <c r="BD11" s="9" t="str">
        <f>IF($G11=0,"",IFERROR(CONCATENATE(INDEX('Risk assessment'!$B$12:$B$100,MATCH(CONCATENATE('Feuil1 (2)'!$C11,"-",'Feuil1 (2)'!$B11,"-",'Feuil1 (2)'!BD$1),'Risk assessment'!$Z$12:$Z$100,FALSE),1)," ;"),""))</f>
        <v/>
      </c>
      <c r="BE11" s="9" t="str">
        <f>IF($G11=0,"",IFERROR(CONCATENATE(INDEX('Risk assessment'!$B$12:$B$100,MATCH(CONCATENATE('Feuil1 (2)'!$C11,"-",'Feuil1 (2)'!$B11,"-",'Feuil1 (2)'!BE$1),'Risk assessment'!$Z$12:$Z$100,FALSE),1)," ;"),""))</f>
        <v/>
      </c>
      <c r="BF11" s="9" t="str">
        <f>IF($G11=0,"",IFERROR(CONCATENATE(INDEX('Risk assessment'!$B$12:$B$100,MATCH(CONCATENATE('Feuil1 (2)'!$C11,"-",'Feuil1 (2)'!$B11,"-",'Feuil1 (2)'!BF$1),'Risk assessment'!$Z$12:$Z$100,FALSE),1)," ;"),""))</f>
        <v/>
      </c>
      <c r="BG11" s="9" t="str">
        <f>IF($G11=0,"",IFERROR(CONCATENATE(INDEX('Risk assessment'!$B$12:$B$100,MATCH(CONCATENATE('Feuil1 (2)'!$C11,"-",'Feuil1 (2)'!$B11,"-",'Feuil1 (2)'!BG$1),'Risk assessment'!$Z$12:$Z$100,FALSE),1)," ;"),""))</f>
        <v/>
      </c>
      <c r="BH11" s="9" t="str">
        <f>IF($G11=0,"",IFERROR(CONCATENATE(INDEX('Risk assessment'!$B$12:$B$100,MATCH(CONCATENATE('Feuil1 (2)'!$C11,"-",'Feuil1 (2)'!$B11,"-",'Feuil1 (2)'!BH$1),'Risk assessment'!$Z$12:$Z$100,FALSE),1)," ;"),""))</f>
        <v/>
      </c>
      <c r="BI11" s="9" t="str">
        <f>IF($G11=0,"",IFERROR(CONCATENATE(INDEX('Risk assessment'!$B$12:$B$100,MATCH(CONCATENATE('Feuil1 (2)'!$C11,"-",'Feuil1 (2)'!$B11,"-",'Feuil1 (2)'!BI$1),'Risk assessment'!$Z$12:$Z$100,FALSE),1)," ;"),""))</f>
        <v/>
      </c>
      <c r="BJ11" s="9" t="str">
        <f>IF($G11=0,"",IFERROR(CONCATENATE(INDEX('Risk assessment'!$B$12:$B$100,MATCH(CONCATENATE('Feuil1 (2)'!$C11,"-",'Feuil1 (2)'!$B11,"-",'Feuil1 (2)'!BJ$1),'Risk assessment'!$Z$12:$Z$100,FALSE),1)," ;"),""))</f>
        <v/>
      </c>
      <c r="BK11" s="9" t="str">
        <f>IF($G11=0,"",IFERROR(CONCATENATE(INDEX('Risk assessment'!$B$12:$B$100,MATCH(CONCATENATE('Feuil1 (2)'!$C11,"-",'Feuil1 (2)'!$B11,"-",'Feuil1 (2)'!BK$1),'Risk assessment'!$Z$12:$Z$100,FALSE),1)," ;"),""))</f>
        <v/>
      </c>
      <c r="BL11" s="9" t="str">
        <f>IF($G11=0,"",IFERROR(CONCATENATE(INDEX('Risk assessment'!$B$12:$B$100,MATCH(CONCATENATE('Feuil1 (2)'!$C11,"-",'Feuil1 (2)'!$B11,"-",'Feuil1 (2)'!BL$1),'Risk assessment'!$Z$12:$Z$100,FALSE),1)," ;"),""))</f>
        <v/>
      </c>
      <c r="BM11" s="9" t="str">
        <f>IF($G11=0,"",IFERROR(CONCATENATE(INDEX('Risk assessment'!$B$12:$B$100,MATCH(CONCATENATE('Feuil1 (2)'!$C11,"-",'Feuil1 (2)'!$B11,"-",'Feuil1 (2)'!BM$1),'Risk assessment'!$Z$12:$Z$100,FALSE),1)," ;"),""))</f>
        <v/>
      </c>
      <c r="BN11" s="9" t="str">
        <f>IF($G11=0,"",IFERROR(CONCATENATE(INDEX('Risk assessment'!$B$12:$B$100,MATCH(CONCATENATE('Feuil1 (2)'!$C11,"-",'Feuil1 (2)'!$B11,"-",'Feuil1 (2)'!BN$1),'Risk assessment'!$Z$12:$Z$100,FALSE),1)," ;"),""))</f>
        <v/>
      </c>
      <c r="BO11" s="9" t="str">
        <f>IF($G11=0,"",IFERROR(CONCATENATE(INDEX('Risk assessment'!$B$12:$B$100,MATCH(CONCATENATE('Feuil1 (2)'!$C11,"-",'Feuil1 (2)'!$B11,"-",'Feuil1 (2)'!BO$1),'Risk assessment'!$Z$12:$Z$100,FALSE),1)," ;"),""))</f>
        <v/>
      </c>
      <c r="BP11" s="9" t="str">
        <f>IF($G11=0,"",IFERROR(CONCATENATE(INDEX('Risk assessment'!$B$12:$B$100,MATCH(CONCATENATE('Feuil1 (2)'!$C11,"-",'Feuil1 (2)'!$B11,"-",'Feuil1 (2)'!BP$1),'Risk assessment'!$Z$12:$Z$100,FALSE),1)," ;"),""))</f>
        <v/>
      </c>
      <c r="BQ11" s="9" t="str">
        <f>IF($G11=0,"",IFERROR(CONCATENATE(INDEX('Risk assessment'!$B$12:$B$100,MATCH(CONCATENATE('Feuil1 (2)'!$C11,"-",'Feuil1 (2)'!$B11,"-",'Feuil1 (2)'!BQ$1),'Risk assessment'!$Z$12:$Z$100,FALSE),1)," ;"),""))</f>
        <v/>
      </c>
      <c r="BR11" s="9" t="str">
        <f>IF($G11=0,"",IFERROR(CONCATENATE(INDEX('Risk assessment'!$B$12:$B$100,MATCH(CONCATENATE('Feuil1 (2)'!$C11,"-",'Feuil1 (2)'!$B11,"-",'Feuil1 (2)'!BR$1),'Risk assessment'!$Z$12:$Z$100,FALSE),1)," ;"),""))</f>
        <v/>
      </c>
      <c r="BS11" s="9" t="str">
        <f>IF($G11=0,"",IFERROR(CONCATENATE(INDEX('Risk assessment'!$B$12:$B$100,MATCH(CONCATENATE('Feuil1 (2)'!$C11,"-",'Feuil1 (2)'!$B11,"-",'Feuil1 (2)'!BS$1),'Risk assessment'!$Z$12:$Z$100,FALSE),1)," ;"),""))</f>
        <v/>
      </c>
      <c r="BT11" s="9" t="str">
        <f>IF($G11=0,"",IFERROR(CONCATENATE(INDEX('Risk assessment'!$B$12:$B$100,MATCH(CONCATENATE('Feuil1 (2)'!$C11,"-",'Feuil1 (2)'!$B11,"-",'Feuil1 (2)'!BT$1),'Risk assessment'!$Z$12:$Z$100,FALSE),1)," ;"),""))</f>
        <v/>
      </c>
      <c r="BU11" s="9" t="str">
        <f>IF($G11=0,"",IFERROR(CONCATENATE(INDEX('Risk assessment'!$B$12:$B$100,MATCH(CONCATENATE('Feuil1 (2)'!$C11,"-",'Feuil1 (2)'!$B11,"-",'Feuil1 (2)'!BU$1),'Risk assessment'!$Z$12:$Z$100,FALSE),1)," ;"),""))</f>
        <v/>
      </c>
      <c r="BV11" s="9" t="str">
        <f>IF($G11=0,"",IFERROR(CONCATENATE(INDEX('Risk assessment'!$B$12:$B$100,MATCH(CONCATENATE('Feuil1 (2)'!$C11,"-",'Feuil1 (2)'!$B11,"-",'Feuil1 (2)'!BV$1),'Risk assessment'!$Z$12:$Z$100,FALSE),1)," ;"),""))</f>
        <v/>
      </c>
      <c r="BW11" s="9" t="str">
        <f>IF($G11=0,"",IFERROR(CONCATENATE(INDEX('Risk assessment'!$B$12:$B$100,MATCH(CONCATENATE('Feuil1 (2)'!$C11,"-",'Feuil1 (2)'!$B11,"-",'Feuil1 (2)'!BW$1),'Risk assessment'!$Z$12:$Z$100,FALSE),1)," ;"),""))</f>
        <v/>
      </c>
      <c r="BX11" s="9" t="str">
        <f>IF($G11=0,"",IFERROR(CONCATENATE(INDEX('Risk assessment'!$B$12:$B$100,MATCH(CONCATENATE('Feuil1 (2)'!$C11,"-",'Feuil1 (2)'!$B11,"-",'Feuil1 (2)'!BX$1),'Risk assessment'!$Z$12:$Z$100,FALSE),1)," ;"),""))</f>
        <v/>
      </c>
      <c r="BY11" s="9" t="str">
        <f>IF($G11=0,"",IFERROR(CONCATENATE(INDEX('Risk assessment'!$B$12:$B$100,MATCH(CONCATENATE('Feuil1 (2)'!$C11,"-",'Feuil1 (2)'!$B11,"-",'Feuil1 (2)'!BY$1),'Risk assessment'!$Z$12:$Z$100,FALSE),1)," ;"),""))</f>
        <v/>
      </c>
      <c r="BZ11" s="9" t="str">
        <f>IF($G11=0,"",IFERROR(CONCATENATE(INDEX('Risk assessment'!$B$12:$B$100,MATCH(CONCATENATE('Feuil1 (2)'!$C11,"-",'Feuil1 (2)'!$B11,"-",'Feuil1 (2)'!BZ$1),'Risk assessment'!$Z$12:$Z$100,FALSE),1)," ;"),""))</f>
        <v/>
      </c>
      <c r="CA11" s="9" t="str">
        <f>IF($G11=0,"",IFERROR(CONCATENATE(INDEX('Risk assessment'!$B$12:$B$100,MATCH(CONCATENATE('Feuil1 (2)'!$C11,"-",'Feuil1 (2)'!$B11,"-",'Feuil1 (2)'!CA$1),'Risk assessment'!$Z$12:$Z$100,FALSE),1)," ;"),""))</f>
        <v/>
      </c>
      <c r="CB11" s="9" t="str">
        <f>IF($G11=0,"",IFERROR(CONCATENATE(INDEX('Risk assessment'!$B$12:$B$100,MATCH(CONCATENATE('Feuil1 (2)'!$C11,"-",'Feuil1 (2)'!$B11,"-",'Feuil1 (2)'!CB$1),'Risk assessment'!$Z$12:$Z$100,FALSE),1)," ;"),""))</f>
        <v/>
      </c>
      <c r="CC11" s="9" t="str">
        <f>IF($G11=0,"",IFERROR(CONCATENATE(INDEX('Risk assessment'!$B$12:$B$100,MATCH(CONCATENATE('Feuil1 (2)'!$C11,"-",'Feuil1 (2)'!$B11,"-",'Feuil1 (2)'!CC$1),'Risk assessment'!$Z$12:$Z$100,FALSE),1)," ;"),""))</f>
        <v/>
      </c>
      <c r="CD11" s="9" t="str">
        <f>IF($G11=0,"",IFERROR(CONCATENATE(INDEX('Risk assessment'!$B$12:$B$100,MATCH(CONCATENATE('Feuil1 (2)'!$C11,"-",'Feuil1 (2)'!$B11,"-",'Feuil1 (2)'!CD$1),'Risk assessment'!$Z$12:$Z$100,FALSE),1)," ;"),""))</f>
        <v/>
      </c>
      <c r="CE11" s="9" t="str">
        <f>IF($G11=0,"",IFERROR(CONCATENATE(INDEX('Risk assessment'!$B$12:$B$100,MATCH(CONCATENATE('Feuil1 (2)'!$C11,"-",'Feuil1 (2)'!$B11,"-",'Feuil1 (2)'!CE$1),'Risk assessment'!$Z$12:$Z$100,FALSE),1)," ;"),""))</f>
        <v/>
      </c>
      <c r="CF11" s="9" t="str">
        <f>IF($G11=0,"",IFERROR(CONCATENATE(INDEX('Risk assessment'!$B$12:$B$100,MATCH(CONCATENATE('Feuil1 (2)'!$C11,"-",'Feuil1 (2)'!$B11,"-",'Feuil1 (2)'!CF$1),'Risk assessment'!$Z$12:$Z$100,FALSE),1)," ;"),""))</f>
        <v/>
      </c>
      <c r="CG11" s="9" t="str">
        <f>IF($G11=0,"",IFERROR(CONCATENATE(INDEX('Risk assessment'!$B$12:$B$100,MATCH(CONCATENATE('Feuil1 (2)'!$C11,"-",'Feuil1 (2)'!$B11,"-",'Feuil1 (2)'!CG$1),'Risk assessment'!$Z$12:$Z$100,FALSE),1)," ;"),""))</f>
        <v/>
      </c>
      <c r="CH11" s="9" t="str">
        <f>IF($G11=0,"",IFERROR(CONCATENATE(INDEX('Risk assessment'!$B$12:$B$100,MATCH(CONCATENATE('Feuil1 (2)'!$C11,"-",'Feuil1 (2)'!$B11,"-",'Feuil1 (2)'!CH$1),'Risk assessment'!$Z$12:$Z$100,FALSE),1)," ;"),""))</f>
        <v/>
      </c>
      <c r="CI11" s="9" t="str">
        <f>IF($G11=0,"",IFERROR(CONCATENATE(INDEX('Risk assessment'!$B$12:$B$100,MATCH(CONCATENATE('Feuil1 (2)'!$C11,"-",'Feuil1 (2)'!$B11,"-",'Feuil1 (2)'!CI$1),'Risk assessment'!$Z$12:$Z$100,FALSE),1)," ;"),""))</f>
        <v/>
      </c>
      <c r="CJ11" s="9" t="str">
        <f>IF($G11=0,"",IFERROR(CONCATENATE(INDEX('Risk assessment'!$B$12:$B$100,MATCH(CONCATENATE('Feuil1 (2)'!$C11,"-",'Feuil1 (2)'!$B11,"-",'Feuil1 (2)'!CJ$1),'Risk assessment'!$Z$12:$Z$100,FALSE),1)," ;"),""))</f>
        <v/>
      </c>
      <c r="CK11" s="9" t="str">
        <f>IF($G11=0,"",IFERROR(CONCATENATE(INDEX('Risk assessment'!$B$12:$B$100,MATCH(CONCATENATE('Feuil1 (2)'!$C11,"-",'Feuil1 (2)'!$B11,"-",'Feuil1 (2)'!CK$1),'Risk assessment'!$Z$12:$Z$100,FALSE),1)," ;"),""))</f>
        <v/>
      </c>
      <c r="CL11" s="9" t="str">
        <f>IF($G11=0,"",IFERROR(CONCATENATE(INDEX('Risk assessment'!$B$12:$B$100,MATCH(CONCATENATE('Feuil1 (2)'!$C11,"-",'Feuil1 (2)'!$B11,"-",'Feuil1 (2)'!CL$1),'Risk assessment'!$Z$12:$Z$100,FALSE),1)," ;"),""))</f>
        <v/>
      </c>
      <c r="CM11" s="9" t="str">
        <f>IF($G11=0,"",IFERROR(CONCATENATE(INDEX('Risk assessment'!$B$12:$B$100,MATCH(CONCATENATE('Feuil1 (2)'!$C11,"-",'Feuil1 (2)'!$B11,"-",'Feuil1 (2)'!CM$1),'Risk assessment'!$Z$12:$Z$100,FALSE),1)," ;"),""))</f>
        <v/>
      </c>
      <c r="CN11" s="9" t="str">
        <f>IF($G11=0,"",IFERROR(CONCATENATE(INDEX('Risk assessment'!$B$12:$B$100,MATCH(CONCATENATE('Feuil1 (2)'!$C11,"-",'Feuil1 (2)'!$B11,"-",'Feuil1 (2)'!CN$1),'Risk assessment'!$Z$12:$Z$100,FALSE),1)," ;"),""))</f>
        <v/>
      </c>
      <c r="CO11" s="9" t="str">
        <f>IF($G11=0,"",IFERROR(CONCATENATE(INDEX('Risk assessment'!$B$12:$B$100,MATCH(CONCATENATE('Feuil1 (2)'!$C11,"-",'Feuil1 (2)'!$B11,"-",'Feuil1 (2)'!CO$1),'Risk assessment'!$Z$12:$Z$100,FALSE),1)," ;"),""))</f>
        <v/>
      </c>
      <c r="CP11" s="9" t="str">
        <f>IF($G11=0,"",IFERROR(CONCATENATE(INDEX('Risk assessment'!$B$12:$B$100,MATCH(CONCATENATE('Feuil1 (2)'!$C11,"-",'Feuil1 (2)'!$B11,"-",'Feuil1 (2)'!CP$1),'Risk assessment'!$Z$12:$Z$100,FALSE),1)," ;"),""))</f>
        <v/>
      </c>
      <c r="CQ11" s="9" t="str">
        <f>IF($G11=0,"",IFERROR(CONCATENATE(INDEX('Risk assessment'!$B$12:$B$100,MATCH(CONCATENATE('Feuil1 (2)'!$C11,"-",'Feuil1 (2)'!$B11,"-",'Feuil1 (2)'!CQ$1),'Risk assessment'!$Z$12:$Z$100,FALSE),1)," ;"),""))</f>
        <v/>
      </c>
      <c r="CR11" s="9" t="str">
        <f>IF($G11=0,"",IFERROR(CONCATENATE(INDEX('Risk assessment'!$B$12:$B$100,MATCH(CONCATENATE('Feuil1 (2)'!$C11,"-",'Feuil1 (2)'!$B11,"-",'Feuil1 (2)'!CR$1),'Risk assessment'!$Z$12:$Z$100,FALSE),1)," ;"),""))</f>
        <v/>
      </c>
      <c r="CS11" s="9" t="str">
        <f>IF($G11=0,"",IFERROR(CONCATENATE(INDEX('Risk assessment'!$B$12:$B$100,MATCH(CONCATENATE('Feuil1 (2)'!$C11,"-",'Feuil1 (2)'!$B11,"-",'Feuil1 (2)'!CS$1),'Risk assessment'!$Z$12:$Z$100,FALSE),1)," ;"),""))</f>
        <v/>
      </c>
      <c r="CT11" s="9" t="str">
        <f>IF($G11=0,"",IFERROR(CONCATENATE(INDEX('Risk assessment'!$B$12:$B$100,MATCH(CONCATENATE('Feuil1 (2)'!$C11,"-",'Feuil1 (2)'!$B11,"-",'Feuil1 (2)'!CT$1),'Risk assessment'!$Z$12:$Z$100,FALSE),1)," ;"),""))</f>
        <v/>
      </c>
      <c r="CU11" s="9" t="str">
        <f>IF($G11=0,"",IFERROR(CONCATENATE(INDEX('Risk assessment'!$B$12:$B$100,MATCH(CONCATENATE('Feuil1 (2)'!$C11,"-",'Feuil1 (2)'!$B11,"-",'Feuil1 (2)'!CU$1),'Risk assessment'!$Z$12:$Z$100,FALSE),1)," ;"),""))</f>
        <v/>
      </c>
      <c r="CV11" s="9" t="str">
        <f>IF($G11=0,"",IFERROR(CONCATENATE(INDEX('Risk assessment'!$B$12:$B$100,MATCH(CONCATENATE('Feuil1 (2)'!$C11,"-",'Feuil1 (2)'!$B11,"-",'Feuil1 (2)'!CV$1),'Risk assessment'!$Z$12:$Z$100,FALSE),1)," ;"),""))</f>
        <v/>
      </c>
      <c r="CW11" s="9" t="str">
        <f>IF($G11=0,"",IFERROR(CONCATENATE(INDEX('Risk assessment'!$B$12:$B$100,MATCH(CONCATENATE('Feuil1 (2)'!$C11,"-",'Feuil1 (2)'!$B11,"-",'Feuil1 (2)'!CW$1),'Risk assessment'!$Z$12:$Z$100,FALSE),1)," ;"),""))</f>
        <v/>
      </c>
      <c r="CX11" s="9" t="str">
        <f>IF($G11=0,"",IFERROR(CONCATENATE(INDEX('Risk assessment'!$B$12:$B$100,MATCH(CONCATENATE('Feuil1 (2)'!$C11,"-",'Feuil1 (2)'!$B11,"-",'Feuil1 (2)'!CX$1),'Risk assessment'!$Z$12:$Z$100,FALSE),1)," ;"),""))</f>
        <v/>
      </c>
      <c r="CY11" s="9" t="str">
        <f>IF($G11=0,"",IFERROR(CONCATENATE(INDEX('Risk assessment'!$B$12:$B$100,MATCH(CONCATENATE('Feuil1 (2)'!$C11,"-",'Feuil1 (2)'!$B11,"-",'Feuil1 (2)'!CY$1),'Risk assessment'!$Z$12:$Z$100,FALSE),1)," ;"),""))</f>
        <v/>
      </c>
      <c r="CZ11" s="9" t="str">
        <f>IF($G11=0,"",IFERROR(CONCATENATE(INDEX('Risk assessment'!$B$12:$B$100,MATCH(CONCATENATE('Feuil1 (2)'!$C11,"-",'Feuil1 (2)'!$B11,"-",'Feuil1 (2)'!CZ$1),'Risk assessment'!$Z$12:$Z$100,FALSE),1)," ;"),""))</f>
        <v/>
      </c>
      <c r="DA11" s="9" t="str">
        <f>IF($G11=0,"",IFERROR(CONCATENATE(INDEX('Risk assessment'!$B$12:$B$100,MATCH(CONCATENATE('Feuil1 (2)'!$C11,"-",'Feuil1 (2)'!$B11,"-",'Feuil1 (2)'!DA$1),'Risk assessment'!$Z$12:$Z$100,FALSE),1)," ;"),""))</f>
        <v/>
      </c>
      <c r="DB11" s="9" t="str">
        <f>IF($G11=0,"",IFERROR(CONCATENATE(INDEX('Risk assessment'!$B$12:$B$100,MATCH(CONCATENATE('Feuil1 (2)'!$C11,"-",'Feuil1 (2)'!$B11,"-",'Feuil1 (2)'!DB$1),'Risk assessment'!$Z$12:$Z$100,FALSE),1)," ;"),""))</f>
        <v/>
      </c>
      <c r="DC11" s="9" t="str">
        <f>IF($G11=0,"",IFERROR(CONCATENATE(INDEX('Risk assessment'!$B$12:$B$100,MATCH(CONCATENATE('Feuil1 (2)'!$C11,"-",'Feuil1 (2)'!$B11,"-",'Feuil1 (2)'!DC$1),'Risk assessment'!$Z$12:$Z$100,FALSE),1)," ;"),""))</f>
        <v/>
      </c>
      <c r="DD11" s="9" t="str">
        <f>IF($G11=0,"",IFERROR(INDEX('Risk assessment'!$B$12:$B$100,MATCH(CONCATENATE('Feuil1 (2)'!$C11,'Feuil1 (2)'!$B11,'Feuil1 (2)'!DD$1),'Risk assessment'!$R$12:$R$100,FALSE),1),""))</f>
        <v/>
      </c>
      <c r="DE11" s="9" t="str">
        <f>IF($G11=0,"",IFERROR(INDEX('Risk assessment'!$B$12:$B$100,MATCH(CONCATENATE('Feuil1 (2)'!$C11,'Feuil1 (2)'!$B11,'Feuil1 (2)'!DE$1),'Risk assessment'!$R$12:$R$100,FALSE),1),""))</f>
        <v/>
      </c>
      <c r="DF11" s="9" t="str">
        <f>IF($G11=0,"",IFERROR(INDEX('Risk assessment'!$B$12:$B$100,MATCH(CONCATENATE('Feuil1 (2)'!$C11,'Feuil1 (2)'!$B11,'Feuil1 (2)'!DF$1),'Risk assessment'!$R$12:$R$100,FALSE),1),""))</f>
        <v/>
      </c>
      <c r="DG11" s="9" t="str">
        <f>IF($G11=0,"",IFERROR(INDEX('Risk assessment'!$B$12:$B$100,MATCH(CONCATENATE('Feuil1 (2)'!$C11,'Feuil1 (2)'!$B11,'Feuil1 (2)'!DG$1),'Risk assessment'!$R$12:$R$100,FALSE),1),""))</f>
        <v/>
      </c>
      <c r="DH11" s="9" t="str">
        <f>IF($G11=0,"",IFERROR(INDEX('Risk assessment'!$B$12:$B$100,MATCH(CONCATENATE('Feuil1 (2)'!$C11,'Feuil1 (2)'!$B11,'Feuil1 (2)'!DH$1),'Risk assessment'!$R$12:$R$100,FALSE),1),""))</f>
        <v/>
      </c>
      <c r="DI11" s="9" t="str">
        <f>IF($G11=0,"",IFERROR(INDEX('Risk assessment'!$B$12:$B$100,MATCH(CONCATENATE('Feuil1 (2)'!$C11,'Feuil1 (2)'!$B11,'Feuil1 (2)'!DI$1),'Risk assessment'!$R$12:$R$100,FALSE),1),""))</f>
        <v/>
      </c>
      <c r="DJ11" s="9" t="str">
        <f>IF($G11=0,"",IFERROR(INDEX('Risk assessment'!$B$12:$B$100,MATCH(CONCATENATE('Feuil1 (2)'!$C11,'Feuil1 (2)'!$B11,'Feuil1 (2)'!DJ$1),'Risk assessment'!$R$12:$R$100,FALSE),1),""))</f>
        <v/>
      </c>
      <c r="DK11" s="9" t="str">
        <f>IF($G11=0,"",IFERROR(INDEX('Risk assessment'!$B$12:$B$100,MATCH(CONCATENATE('Feuil1 (2)'!$C11,'Feuil1 (2)'!$B11,'Feuil1 (2)'!DK$1),'Risk assessment'!$R$12:$R$100,FALSE),1),""))</f>
        <v/>
      </c>
    </row>
    <row r="12" spans="2:115" x14ac:dyDescent="0.25">
      <c r="B12" s="9">
        <f>IF(B11+1&lt;='Rating tables'!E$11,B11+1,1)</f>
        <v>3</v>
      </c>
      <c r="C12" s="9">
        <f>IFERROR(IF(IF(B12=1,C11+1,C11)&lt;='Rating tables'!J$11,IF(B12=1,C11+1,C11),""),"")</f>
        <v>3</v>
      </c>
      <c r="D12" s="9" t="str">
        <f t="shared" si="0"/>
        <v>3-3</v>
      </c>
      <c r="E12" s="9" t="str">
        <f t="shared" si="1"/>
        <v/>
      </c>
      <c r="F12" s="9" t="str">
        <f t="shared" si="2"/>
        <v/>
      </c>
      <c r="G12" s="9">
        <f>COUNTIFS('Risk assessment'!J$12:J$100,'Feuil1 (2)'!C12,'Risk assessment'!K$12:K$100,B12)</f>
        <v>0</v>
      </c>
      <c r="H12" s="9" t="str">
        <f>IF($G12=0,"",IFERROR(CONCATENATE(INDEX('Risk assessment'!$B$12:$B$100,MATCH(CONCATENATE('Feuil1 (2)'!$C12,"-",'Feuil1 (2)'!$B12,"-",'Feuil1 (2)'!H$1),'Risk assessment'!$Z$12:$Z$100,FALSE),1)," ;"),""))</f>
        <v/>
      </c>
      <c r="I12" s="9" t="str">
        <f>IF($G12=0,"",IFERROR(CONCATENATE(INDEX('Risk assessment'!$B$12:$B$100,MATCH(CONCATENATE('Feuil1 (2)'!$C12,"-",'Feuil1 (2)'!$B12,"-",'Feuil1 (2)'!I$1),'Risk assessment'!$Z$12:$Z$100,FALSE),1)," ;"),""))</f>
        <v/>
      </c>
      <c r="J12" s="9" t="str">
        <f>IF($G12=0,"",IFERROR(CONCATENATE(INDEX('Risk assessment'!$B$12:$B$100,MATCH(CONCATENATE('Feuil1 (2)'!$C12,"-",'Feuil1 (2)'!$B12,"-",'Feuil1 (2)'!J$1),'Risk assessment'!$Z$12:$Z$100,FALSE),1)," ;"),""))</f>
        <v/>
      </c>
      <c r="K12" s="9" t="str">
        <f>IF($G12=0,"",IFERROR(CONCATENATE(INDEX('Risk assessment'!$B$12:$B$100,MATCH(CONCATENATE('Feuil1 (2)'!$C12,"-",'Feuil1 (2)'!$B12,"-",'Feuil1 (2)'!K$1),'Risk assessment'!$Z$12:$Z$100,FALSE),1)," ;"),""))</f>
        <v/>
      </c>
      <c r="L12" s="9" t="str">
        <f>IF($G12=0,"",IFERROR(CONCATENATE(INDEX('Risk assessment'!$B$12:$B$100,MATCH(CONCATENATE('Feuil1 (2)'!$C12,"-",'Feuil1 (2)'!$B12,"-",'Feuil1 (2)'!L$1),'Risk assessment'!$Z$12:$Z$100,FALSE),1)," ;"),""))</f>
        <v/>
      </c>
      <c r="M12" s="9" t="str">
        <f>IF($G12=0,"",IFERROR(CONCATENATE(INDEX('Risk assessment'!$B$12:$B$100,MATCH(CONCATENATE('Feuil1 (2)'!$C12,"-",'Feuil1 (2)'!$B12,"-",'Feuil1 (2)'!M$1),'Risk assessment'!$Z$12:$Z$100,FALSE),1)," ;"),""))</f>
        <v/>
      </c>
      <c r="N12" s="9" t="str">
        <f>IF($G12=0,"",IFERROR(CONCATENATE(INDEX('Risk assessment'!$B$12:$B$100,MATCH(CONCATENATE('Feuil1 (2)'!$C12,"-",'Feuil1 (2)'!$B12,"-",'Feuil1 (2)'!N$1),'Risk assessment'!$Z$12:$Z$100,FALSE),1)," ;"),""))</f>
        <v/>
      </c>
      <c r="O12" s="9" t="str">
        <f>IF($G12=0,"",IFERROR(CONCATENATE(INDEX('Risk assessment'!$B$12:$B$100,MATCH(CONCATENATE('Feuil1 (2)'!$C12,"-",'Feuil1 (2)'!$B12,"-",'Feuil1 (2)'!O$1),'Risk assessment'!$Z$12:$Z$100,FALSE),1)," ;"),""))</f>
        <v/>
      </c>
      <c r="P12" s="9" t="str">
        <f>IF($G12=0,"",IFERROR(CONCATENATE(INDEX('Risk assessment'!$B$12:$B$100,MATCH(CONCATENATE('Feuil1 (2)'!$C12,"-",'Feuil1 (2)'!$B12,"-",'Feuil1 (2)'!P$1),'Risk assessment'!$Z$12:$Z$100,FALSE),1)," ;"),""))</f>
        <v/>
      </c>
      <c r="Q12" s="9" t="str">
        <f>IF($G12=0,"",IFERROR(CONCATENATE(INDEX('Risk assessment'!$B$12:$B$100,MATCH(CONCATENATE('Feuil1 (2)'!$C12,"-",'Feuil1 (2)'!$B12,"-",'Feuil1 (2)'!Q$1),'Risk assessment'!$Z$12:$Z$100,FALSE),1)," ;"),""))</f>
        <v/>
      </c>
      <c r="R12" s="9" t="str">
        <f>IF($G12=0,"",IFERROR(CONCATENATE(INDEX('Risk assessment'!$B$12:$B$100,MATCH(CONCATENATE('Feuil1 (2)'!$C12,"-",'Feuil1 (2)'!$B12,"-",'Feuil1 (2)'!R$1),'Risk assessment'!$Z$12:$Z$100,FALSE),1)," ;"),""))</f>
        <v/>
      </c>
      <c r="S12" s="9" t="str">
        <f>IF($G12=0,"",IFERROR(CONCATENATE(INDEX('Risk assessment'!$B$12:$B$100,MATCH(CONCATENATE('Feuil1 (2)'!$C12,"-",'Feuil1 (2)'!$B12,"-",'Feuil1 (2)'!S$1),'Risk assessment'!$Z$12:$Z$100,FALSE),1)," ;"),""))</f>
        <v/>
      </c>
      <c r="T12" s="9" t="str">
        <f>IF($G12=0,"",IFERROR(CONCATENATE(INDEX('Risk assessment'!$B$12:$B$100,MATCH(CONCATENATE('Feuil1 (2)'!$C12,"-",'Feuil1 (2)'!$B12,"-",'Feuil1 (2)'!T$1),'Risk assessment'!$Z$12:$Z$100,FALSE),1)," ;"),""))</f>
        <v/>
      </c>
      <c r="U12" s="9" t="str">
        <f>IF($G12=0,"",IFERROR(CONCATENATE(INDEX('Risk assessment'!$B$12:$B$100,MATCH(CONCATENATE('Feuil1 (2)'!$C12,"-",'Feuil1 (2)'!$B12,"-",'Feuil1 (2)'!U$1),'Risk assessment'!$Z$12:$Z$100,FALSE),1)," ;"),""))</f>
        <v/>
      </c>
      <c r="V12" s="9" t="str">
        <f>IF($G12=0,"",IFERROR(CONCATENATE(INDEX('Risk assessment'!$B$12:$B$100,MATCH(CONCATENATE('Feuil1 (2)'!$C12,"-",'Feuil1 (2)'!$B12,"-",'Feuil1 (2)'!V$1),'Risk assessment'!$Z$12:$Z$100,FALSE),1)," ;"),""))</f>
        <v/>
      </c>
      <c r="W12" s="9" t="str">
        <f>IF($G12=0,"",IFERROR(CONCATENATE(INDEX('Risk assessment'!$B$12:$B$100,MATCH(CONCATENATE('Feuil1 (2)'!$C12,"-",'Feuil1 (2)'!$B12,"-",'Feuil1 (2)'!W$1),'Risk assessment'!$Z$12:$Z$100,FALSE),1)," ;"),""))</f>
        <v/>
      </c>
      <c r="X12" s="9" t="str">
        <f>IF($G12=0,"",IFERROR(CONCATENATE(INDEX('Risk assessment'!$B$12:$B$100,MATCH(CONCATENATE('Feuil1 (2)'!$C12,"-",'Feuil1 (2)'!$B12,"-",'Feuil1 (2)'!X$1),'Risk assessment'!$Z$12:$Z$100,FALSE),1)," ;"),""))</f>
        <v/>
      </c>
      <c r="Y12" s="9" t="str">
        <f>IF($G12=0,"",IFERROR(CONCATENATE(INDEX('Risk assessment'!$B$12:$B$100,MATCH(CONCATENATE('Feuil1 (2)'!$C12,"-",'Feuil1 (2)'!$B12,"-",'Feuil1 (2)'!Y$1),'Risk assessment'!$Z$12:$Z$100,FALSE),1)," ;"),""))</f>
        <v/>
      </c>
      <c r="Z12" s="9" t="str">
        <f>IF($G12=0,"",IFERROR(CONCATENATE(INDEX('Risk assessment'!$B$12:$B$100,MATCH(CONCATENATE('Feuil1 (2)'!$C12,"-",'Feuil1 (2)'!$B12,"-",'Feuil1 (2)'!Z$1),'Risk assessment'!$Z$12:$Z$100,FALSE),1)," ;"),""))</f>
        <v/>
      </c>
      <c r="AA12" s="9" t="str">
        <f>IF($G12=0,"",IFERROR(CONCATENATE(INDEX('Risk assessment'!$B$12:$B$100,MATCH(CONCATENATE('Feuil1 (2)'!$C12,"-",'Feuil1 (2)'!$B12,"-",'Feuil1 (2)'!AA$1),'Risk assessment'!$Z$12:$Z$100,FALSE),1)," ;"),""))</f>
        <v/>
      </c>
      <c r="AB12" s="9" t="str">
        <f>IF($G12=0,"",IFERROR(CONCATENATE(INDEX('Risk assessment'!$B$12:$B$100,MATCH(CONCATENATE('Feuil1 (2)'!$C12,"-",'Feuil1 (2)'!$B12,"-",'Feuil1 (2)'!AB$1),'Risk assessment'!$Z$12:$Z$100,FALSE),1)," ;"),""))</f>
        <v/>
      </c>
      <c r="AC12" s="9" t="str">
        <f>IF($G12=0,"",IFERROR(CONCATENATE(INDEX('Risk assessment'!$B$12:$B$100,MATCH(CONCATENATE('Feuil1 (2)'!$C12,"-",'Feuil1 (2)'!$B12,"-",'Feuil1 (2)'!AC$1),'Risk assessment'!$Z$12:$Z$100,FALSE),1)," ;"),""))</f>
        <v/>
      </c>
      <c r="AD12" s="9" t="str">
        <f>IF($G12=0,"",IFERROR(CONCATENATE(INDEX('Risk assessment'!$B$12:$B$100,MATCH(CONCATENATE('Feuil1 (2)'!$C12,"-",'Feuil1 (2)'!$B12,"-",'Feuil1 (2)'!AD$1),'Risk assessment'!$Z$12:$Z$100,FALSE),1)," ;"),""))</f>
        <v/>
      </c>
      <c r="AE12" s="9" t="str">
        <f>IF($G12=0,"",IFERROR(CONCATENATE(INDEX('Risk assessment'!$B$12:$B$100,MATCH(CONCATENATE('Feuil1 (2)'!$C12,"-",'Feuil1 (2)'!$B12,"-",'Feuil1 (2)'!AE$1),'Risk assessment'!$Z$12:$Z$100,FALSE),1)," ;"),""))</f>
        <v/>
      </c>
      <c r="AF12" s="9" t="str">
        <f>IF($G12=0,"",IFERROR(CONCATENATE(INDEX('Risk assessment'!$B$12:$B$100,MATCH(CONCATENATE('Feuil1 (2)'!$C12,"-",'Feuil1 (2)'!$B12,"-",'Feuil1 (2)'!AF$1),'Risk assessment'!$Z$12:$Z$100,FALSE),1)," ;"),""))</f>
        <v/>
      </c>
      <c r="AG12" s="9" t="str">
        <f>IF($G12=0,"",IFERROR(CONCATENATE(INDEX('Risk assessment'!$B$12:$B$100,MATCH(CONCATENATE('Feuil1 (2)'!$C12,"-",'Feuil1 (2)'!$B12,"-",'Feuil1 (2)'!AG$1),'Risk assessment'!$Z$12:$Z$100,FALSE),1)," ;"),""))</f>
        <v/>
      </c>
      <c r="AH12" s="9" t="str">
        <f>IF($G12=0,"",IFERROR(CONCATENATE(INDEX('Risk assessment'!$B$12:$B$100,MATCH(CONCATENATE('Feuil1 (2)'!$C12,"-",'Feuil1 (2)'!$B12,"-",'Feuil1 (2)'!AH$1),'Risk assessment'!$Z$12:$Z$100,FALSE),1)," ;"),""))</f>
        <v/>
      </c>
      <c r="AI12" s="9" t="str">
        <f>IF($G12=0,"",IFERROR(CONCATENATE(INDEX('Risk assessment'!$B$12:$B$100,MATCH(CONCATENATE('Feuil1 (2)'!$C12,"-",'Feuil1 (2)'!$B12,"-",'Feuil1 (2)'!AI$1),'Risk assessment'!$Z$12:$Z$100,FALSE),1)," ;"),""))</f>
        <v/>
      </c>
      <c r="AJ12" s="9" t="str">
        <f>IF($G12=0,"",IFERROR(CONCATENATE(INDEX('Risk assessment'!$B$12:$B$100,MATCH(CONCATENATE('Feuil1 (2)'!$C12,"-",'Feuil1 (2)'!$B12,"-",'Feuil1 (2)'!AJ$1),'Risk assessment'!$Z$12:$Z$100,FALSE),1)," ;"),""))</f>
        <v/>
      </c>
      <c r="AK12" s="9" t="str">
        <f>IF($G12=0,"",IFERROR(CONCATENATE(INDEX('Risk assessment'!$B$12:$B$100,MATCH(CONCATENATE('Feuil1 (2)'!$C12,"-",'Feuil1 (2)'!$B12,"-",'Feuil1 (2)'!AK$1),'Risk assessment'!$Z$12:$Z$100,FALSE),1)," ;"),""))</f>
        <v/>
      </c>
      <c r="AL12" s="9" t="str">
        <f>IF($G12=0,"",IFERROR(CONCATENATE(INDEX('Risk assessment'!$B$12:$B$100,MATCH(CONCATENATE('Feuil1 (2)'!$C12,"-",'Feuil1 (2)'!$B12,"-",'Feuil1 (2)'!AL$1),'Risk assessment'!$Z$12:$Z$100,FALSE),1)," ;"),""))</f>
        <v/>
      </c>
      <c r="AM12" s="9" t="str">
        <f>IF($G12=0,"",IFERROR(CONCATENATE(INDEX('Risk assessment'!$B$12:$B$100,MATCH(CONCATENATE('Feuil1 (2)'!$C12,"-",'Feuil1 (2)'!$B12,"-",'Feuil1 (2)'!AM$1),'Risk assessment'!$Z$12:$Z$100,FALSE),1)," ;"),""))</f>
        <v/>
      </c>
      <c r="AN12" s="9" t="str">
        <f>IF($G12=0,"",IFERROR(CONCATENATE(INDEX('Risk assessment'!$B$12:$B$100,MATCH(CONCATENATE('Feuil1 (2)'!$C12,"-",'Feuil1 (2)'!$B12,"-",'Feuil1 (2)'!AN$1),'Risk assessment'!$Z$12:$Z$100,FALSE),1)," ;"),""))</f>
        <v/>
      </c>
      <c r="AO12" s="9" t="str">
        <f>IF($G12=0,"",IFERROR(CONCATENATE(INDEX('Risk assessment'!$B$12:$B$100,MATCH(CONCATENATE('Feuil1 (2)'!$C12,"-",'Feuil1 (2)'!$B12,"-",'Feuil1 (2)'!AO$1),'Risk assessment'!$Z$12:$Z$100,FALSE),1)," ;"),""))</f>
        <v/>
      </c>
      <c r="AP12" s="9" t="str">
        <f>IF($G12=0,"",IFERROR(CONCATENATE(INDEX('Risk assessment'!$B$12:$B$100,MATCH(CONCATENATE('Feuil1 (2)'!$C12,"-",'Feuil1 (2)'!$B12,"-",'Feuil1 (2)'!AP$1),'Risk assessment'!$Z$12:$Z$100,FALSE),1)," ;"),""))</f>
        <v/>
      </c>
      <c r="AQ12" s="9" t="str">
        <f>IF($G12=0,"",IFERROR(CONCATENATE(INDEX('Risk assessment'!$B$12:$B$100,MATCH(CONCATENATE('Feuil1 (2)'!$C12,"-",'Feuil1 (2)'!$B12,"-",'Feuil1 (2)'!AQ$1),'Risk assessment'!$Z$12:$Z$100,FALSE),1)," ;"),""))</f>
        <v/>
      </c>
      <c r="AR12" s="9" t="str">
        <f>IF($G12=0,"",IFERROR(CONCATENATE(INDEX('Risk assessment'!$B$12:$B$100,MATCH(CONCATENATE('Feuil1 (2)'!$C12,"-",'Feuil1 (2)'!$B12,"-",'Feuil1 (2)'!AR$1),'Risk assessment'!$Z$12:$Z$100,FALSE),1)," ;"),""))</f>
        <v/>
      </c>
      <c r="AS12" s="9" t="str">
        <f>IF($G12=0,"",IFERROR(CONCATENATE(INDEX('Risk assessment'!$B$12:$B$100,MATCH(CONCATENATE('Feuil1 (2)'!$C12,"-",'Feuil1 (2)'!$B12,"-",'Feuil1 (2)'!AS$1),'Risk assessment'!$Z$12:$Z$100,FALSE),1)," ;"),""))</f>
        <v/>
      </c>
      <c r="AT12" s="9" t="str">
        <f>IF($G12=0,"",IFERROR(CONCATENATE(INDEX('Risk assessment'!$B$12:$B$100,MATCH(CONCATENATE('Feuil1 (2)'!$C12,"-",'Feuil1 (2)'!$B12,"-",'Feuil1 (2)'!AT$1),'Risk assessment'!$Z$12:$Z$100,FALSE),1)," ;"),""))</f>
        <v/>
      </c>
      <c r="AU12" s="9" t="str">
        <f>IF($G12=0,"",IFERROR(CONCATENATE(INDEX('Risk assessment'!$B$12:$B$100,MATCH(CONCATENATE('Feuil1 (2)'!$C12,"-",'Feuil1 (2)'!$B12,"-",'Feuil1 (2)'!AU$1),'Risk assessment'!$Z$12:$Z$100,FALSE),1)," ;"),""))</f>
        <v/>
      </c>
      <c r="AV12" s="9" t="str">
        <f>IF($G12=0,"",IFERROR(CONCATENATE(INDEX('Risk assessment'!$B$12:$B$100,MATCH(CONCATENATE('Feuil1 (2)'!$C12,"-",'Feuil1 (2)'!$B12,"-",'Feuil1 (2)'!AV$1),'Risk assessment'!$Z$12:$Z$100,FALSE),1)," ;"),""))</f>
        <v/>
      </c>
      <c r="AW12" s="9" t="str">
        <f>IF($G12=0,"",IFERROR(CONCATENATE(INDEX('Risk assessment'!$B$12:$B$100,MATCH(CONCATENATE('Feuil1 (2)'!$C12,"-",'Feuil1 (2)'!$B12,"-",'Feuil1 (2)'!AW$1),'Risk assessment'!$Z$12:$Z$100,FALSE),1)," ;"),""))</f>
        <v/>
      </c>
      <c r="AX12" s="9" t="str">
        <f>IF($G12=0,"",IFERROR(CONCATENATE(INDEX('Risk assessment'!$B$12:$B$100,MATCH(CONCATENATE('Feuil1 (2)'!$C12,"-",'Feuil1 (2)'!$B12,"-",'Feuil1 (2)'!AX$1),'Risk assessment'!$Z$12:$Z$100,FALSE),1)," ;"),""))</f>
        <v/>
      </c>
      <c r="AY12" s="9" t="str">
        <f>IF($G12=0,"",IFERROR(CONCATENATE(INDEX('Risk assessment'!$B$12:$B$100,MATCH(CONCATENATE('Feuil1 (2)'!$C12,"-",'Feuil1 (2)'!$B12,"-",'Feuil1 (2)'!AY$1),'Risk assessment'!$Z$12:$Z$100,FALSE),1)," ;"),""))</f>
        <v/>
      </c>
      <c r="AZ12" s="9" t="str">
        <f>IF($G12=0,"",IFERROR(CONCATENATE(INDEX('Risk assessment'!$B$12:$B$100,MATCH(CONCATENATE('Feuil1 (2)'!$C12,"-",'Feuil1 (2)'!$B12,"-",'Feuil1 (2)'!AZ$1),'Risk assessment'!$Z$12:$Z$100,FALSE),1)," ;"),""))</f>
        <v/>
      </c>
      <c r="BA12" s="9" t="str">
        <f>IF($G12=0,"",IFERROR(CONCATENATE(INDEX('Risk assessment'!$B$12:$B$100,MATCH(CONCATENATE('Feuil1 (2)'!$C12,"-",'Feuil1 (2)'!$B12,"-",'Feuil1 (2)'!BA$1),'Risk assessment'!$Z$12:$Z$100,FALSE),1)," ;"),""))</f>
        <v/>
      </c>
      <c r="BB12" s="9" t="str">
        <f>IF($G12=0,"",IFERROR(CONCATENATE(INDEX('Risk assessment'!$B$12:$B$100,MATCH(CONCATENATE('Feuil1 (2)'!$C12,"-",'Feuil1 (2)'!$B12,"-",'Feuil1 (2)'!BB$1),'Risk assessment'!$Z$12:$Z$100,FALSE),1)," ;"),""))</f>
        <v/>
      </c>
      <c r="BC12" s="9" t="str">
        <f>IF($G12=0,"",IFERROR(CONCATENATE(INDEX('Risk assessment'!$B$12:$B$100,MATCH(CONCATENATE('Feuil1 (2)'!$C12,"-",'Feuil1 (2)'!$B12,"-",'Feuil1 (2)'!BC$1),'Risk assessment'!$Z$12:$Z$100,FALSE),1)," ;"),""))</f>
        <v/>
      </c>
      <c r="BD12" s="9" t="str">
        <f>IF($G12=0,"",IFERROR(CONCATENATE(INDEX('Risk assessment'!$B$12:$B$100,MATCH(CONCATENATE('Feuil1 (2)'!$C12,"-",'Feuil1 (2)'!$B12,"-",'Feuil1 (2)'!BD$1),'Risk assessment'!$Z$12:$Z$100,FALSE),1)," ;"),""))</f>
        <v/>
      </c>
      <c r="BE12" s="9" t="str">
        <f>IF($G12=0,"",IFERROR(CONCATENATE(INDEX('Risk assessment'!$B$12:$B$100,MATCH(CONCATENATE('Feuil1 (2)'!$C12,"-",'Feuil1 (2)'!$B12,"-",'Feuil1 (2)'!BE$1),'Risk assessment'!$Z$12:$Z$100,FALSE),1)," ;"),""))</f>
        <v/>
      </c>
      <c r="BF12" s="9" t="str">
        <f>IF($G12=0,"",IFERROR(CONCATENATE(INDEX('Risk assessment'!$B$12:$B$100,MATCH(CONCATENATE('Feuil1 (2)'!$C12,"-",'Feuil1 (2)'!$B12,"-",'Feuil1 (2)'!BF$1),'Risk assessment'!$Z$12:$Z$100,FALSE),1)," ;"),""))</f>
        <v/>
      </c>
      <c r="BG12" s="9" t="str">
        <f>IF($G12=0,"",IFERROR(CONCATENATE(INDEX('Risk assessment'!$B$12:$B$100,MATCH(CONCATENATE('Feuil1 (2)'!$C12,"-",'Feuil1 (2)'!$B12,"-",'Feuil1 (2)'!BG$1),'Risk assessment'!$Z$12:$Z$100,FALSE),1)," ;"),""))</f>
        <v/>
      </c>
      <c r="BH12" s="9" t="str">
        <f>IF($G12=0,"",IFERROR(CONCATENATE(INDEX('Risk assessment'!$B$12:$B$100,MATCH(CONCATENATE('Feuil1 (2)'!$C12,"-",'Feuil1 (2)'!$B12,"-",'Feuil1 (2)'!BH$1),'Risk assessment'!$Z$12:$Z$100,FALSE),1)," ;"),""))</f>
        <v/>
      </c>
      <c r="BI12" s="9" t="str">
        <f>IF($G12=0,"",IFERROR(CONCATENATE(INDEX('Risk assessment'!$B$12:$B$100,MATCH(CONCATENATE('Feuil1 (2)'!$C12,"-",'Feuil1 (2)'!$B12,"-",'Feuil1 (2)'!BI$1),'Risk assessment'!$Z$12:$Z$100,FALSE),1)," ;"),""))</f>
        <v/>
      </c>
      <c r="BJ12" s="9" t="str">
        <f>IF($G12=0,"",IFERROR(CONCATENATE(INDEX('Risk assessment'!$B$12:$B$100,MATCH(CONCATENATE('Feuil1 (2)'!$C12,"-",'Feuil1 (2)'!$B12,"-",'Feuil1 (2)'!BJ$1),'Risk assessment'!$Z$12:$Z$100,FALSE),1)," ;"),""))</f>
        <v/>
      </c>
      <c r="BK12" s="9" t="str">
        <f>IF($G12=0,"",IFERROR(CONCATENATE(INDEX('Risk assessment'!$B$12:$B$100,MATCH(CONCATENATE('Feuil1 (2)'!$C12,"-",'Feuil1 (2)'!$B12,"-",'Feuil1 (2)'!BK$1),'Risk assessment'!$Z$12:$Z$100,FALSE),1)," ;"),""))</f>
        <v/>
      </c>
      <c r="BL12" s="9" t="str">
        <f>IF($G12=0,"",IFERROR(CONCATENATE(INDEX('Risk assessment'!$B$12:$B$100,MATCH(CONCATENATE('Feuil1 (2)'!$C12,"-",'Feuil1 (2)'!$B12,"-",'Feuil1 (2)'!BL$1),'Risk assessment'!$Z$12:$Z$100,FALSE),1)," ;"),""))</f>
        <v/>
      </c>
      <c r="BM12" s="9" t="str">
        <f>IF($G12=0,"",IFERROR(CONCATENATE(INDEX('Risk assessment'!$B$12:$B$100,MATCH(CONCATENATE('Feuil1 (2)'!$C12,"-",'Feuil1 (2)'!$B12,"-",'Feuil1 (2)'!BM$1),'Risk assessment'!$Z$12:$Z$100,FALSE),1)," ;"),""))</f>
        <v/>
      </c>
      <c r="BN12" s="9" t="str">
        <f>IF($G12=0,"",IFERROR(CONCATENATE(INDEX('Risk assessment'!$B$12:$B$100,MATCH(CONCATENATE('Feuil1 (2)'!$C12,"-",'Feuil1 (2)'!$B12,"-",'Feuil1 (2)'!BN$1),'Risk assessment'!$Z$12:$Z$100,FALSE),1)," ;"),""))</f>
        <v/>
      </c>
      <c r="BO12" s="9" t="str">
        <f>IF($G12=0,"",IFERROR(CONCATENATE(INDEX('Risk assessment'!$B$12:$B$100,MATCH(CONCATENATE('Feuil1 (2)'!$C12,"-",'Feuil1 (2)'!$B12,"-",'Feuil1 (2)'!BO$1),'Risk assessment'!$Z$12:$Z$100,FALSE),1)," ;"),""))</f>
        <v/>
      </c>
      <c r="BP12" s="9" t="str">
        <f>IF($G12=0,"",IFERROR(CONCATENATE(INDEX('Risk assessment'!$B$12:$B$100,MATCH(CONCATENATE('Feuil1 (2)'!$C12,"-",'Feuil1 (2)'!$B12,"-",'Feuil1 (2)'!BP$1),'Risk assessment'!$Z$12:$Z$100,FALSE),1)," ;"),""))</f>
        <v/>
      </c>
      <c r="BQ12" s="9" t="str">
        <f>IF($G12=0,"",IFERROR(CONCATENATE(INDEX('Risk assessment'!$B$12:$B$100,MATCH(CONCATENATE('Feuil1 (2)'!$C12,"-",'Feuil1 (2)'!$B12,"-",'Feuil1 (2)'!BQ$1),'Risk assessment'!$Z$12:$Z$100,FALSE),1)," ;"),""))</f>
        <v/>
      </c>
      <c r="BR12" s="9" t="str">
        <f>IF($G12=0,"",IFERROR(CONCATENATE(INDEX('Risk assessment'!$B$12:$B$100,MATCH(CONCATENATE('Feuil1 (2)'!$C12,"-",'Feuil1 (2)'!$B12,"-",'Feuil1 (2)'!BR$1),'Risk assessment'!$Z$12:$Z$100,FALSE),1)," ;"),""))</f>
        <v/>
      </c>
      <c r="BS12" s="9" t="str">
        <f>IF($G12=0,"",IFERROR(CONCATENATE(INDEX('Risk assessment'!$B$12:$B$100,MATCH(CONCATENATE('Feuil1 (2)'!$C12,"-",'Feuil1 (2)'!$B12,"-",'Feuil1 (2)'!BS$1),'Risk assessment'!$Z$12:$Z$100,FALSE),1)," ;"),""))</f>
        <v/>
      </c>
      <c r="BT12" s="9" t="str">
        <f>IF($G12=0,"",IFERROR(CONCATENATE(INDEX('Risk assessment'!$B$12:$B$100,MATCH(CONCATENATE('Feuil1 (2)'!$C12,"-",'Feuil1 (2)'!$B12,"-",'Feuil1 (2)'!BT$1),'Risk assessment'!$Z$12:$Z$100,FALSE),1)," ;"),""))</f>
        <v/>
      </c>
      <c r="BU12" s="9" t="str">
        <f>IF($G12=0,"",IFERROR(CONCATENATE(INDEX('Risk assessment'!$B$12:$B$100,MATCH(CONCATENATE('Feuil1 (2)'!$C12,"-",'Feuil1 (2)'!$B12,"-",'Feuil1 (2)'!BU$1),'Risk assessment'!$Z$12:$Z$100,FALSE),1)," ;"),""))</f>
        <v/>
      </c>
      <c r="BV12" s="9" t="str">
        <f>IF($G12=0,"",IFERROR(CONCATENATE(INDEX('Risk assessment'!$B$12:$B$100,MATCH(CONCATENATE('Feuil1 (2)'!$C12,"-",'Feuil1 (2)'!$B12,"-",'Feuil1 (2)'!BV$1),'Risk assessment'!$Z$12:$Z$100,FALSE),1)," ;"),""))</f>
        <v/>
      </c>
      <c r="BW12" s="9" t="str">
        <f>IF($G12=0,"",IFERROR(CONCATENATE(INDEX('Risk assessment'!$B$12:$B$100,MATCH(CONCATENATE('Feuil1 (2)'!$C12,"-",'Feuil1 (2)'!$B12,"-",'Feuil1 (2)'!BW$1),'Risk assessment'!$Z$12:$Z$100,FALSE),1)," ;"),""))</f>
        <v/>
      </c>
      <c r="BX12" s="9" t="str">
        <f>IF($G12=0,"",IFERROR(CONCATENATE(INDEX('Risk assessment'!$B$12:$B$100,MATCH(CONCATENATE('Feuil1 (2)'!$C12,"-",'Feuil1 (2)'!$B12,"-",'Feuil1 (2)'!BX$1),'Risk assessment'!$Z$12:$Z$100,FALSE),1)," ;"),""))</f>
        <v/>
      </c>
      <c r="BY12" s="9" t="str">
        <f>IF($G12=0,"",IFERROR(CONCATENATE(INDEX('Risk assessment'!$B$12:$B$100,MATCH(CONCATENATE('Feuil1 (2)'!$C12,"-",'Feuil1 (2)'!$B12,"-",'Feuil1 (2)'!BY$1),'Risk assessment'!$Z$12:$Z$100,FALSE),1)," ;"),""))</f>
        <v/>
      </c>
      <c r="BZ12" s="9" t="str">
        <f>IF($G12=0,"",IFERROR(CONCATENATE(INDEX('Risk assessment'!$B$12:$B$100,MATCH(CONCATENATE('Feuil1 (2)'!$C12,"-",'Feuil1 (2)'!$B12,"-",'Feuil1 (2)'!BZ$1),'Risk assessment'!$Z$12:$Z$100,FALSE),1)," ;"),""))</f>
        <v/>
      </c>
      <c r="CA12" s="9" t="str">
        <f>IF($G12=0,"",IFERROR(CONCATENATE(INDEX('Risk assessment'!$B$12:$B$100,MATCH(CONCATENATE('Feuil1 (2)'!$C12,"-",'Feuil1 (2)'!$B12,"-",'Feuil1 (2)'!CA$1),'Risk assessment'!$Z$12:$Z$100,FALSE),1)," ;"),""))</f>
        <v/>
      </c>
      <c r="CB12" s="9" t="str">
        <f>IF($G12=0,"",IFERROR(CONCATENATE(INDEX('Risk assessment'!$B$12:$B$100,MATCH(CONCATENATE('Feuil1 (2)'!$C12,"-",'Feuil1 (2)'!$B12,"-",'Feuil1 (2)'!CB$1),'Risk assessment'!$Z$12:$Z$100,FALSE),1)," ;"),""))</f>
        <v/>
      </c>
      <c r="CC12" s="9" t="str">
        <f>IF($G12=0,"",IFERROR(CONCATENATE(INDEX('Risk assessment'!$B$12:$B$100,MATCH(CONCATENATE('Feuil1 (2)'!$C12,"-",'Feuil1 (2)'!$B12,"-",'Feuil1 (2)'!CC$1),'Risk assessment'!$Z$12:$Z$100,FALSE),1)," ;"),""))</f>
        <v/>
      </c>
      <c r="CD12" s="9" t="str">
        <f>IF($G12=0,"",IFERROR(CONCATENATE(INDEX('Risk assessment'!$B$12:$B$100,MATCH(CONCATENATE('Feuil1 (2)'!$C12,"-",'Feuil1 (2)'!$B12,"-",'Feuil1 (2)'!CD$1),'Risk assessment'!$Z$12:$Z$100,FALSE),1)," ;"),""))</f>
        <v/>
      </c>
      <c r="CE12" s="9" t="str">
        <f>IF($G12=0,"",IFERROR(CONCATENATE(INDEX('Risk assessment'!$B$12:$B$100,MATCH(CONCATENATE('Feuil1 (2)'!$C12,"-",'Feuil1 (2)'!$B12,"-",'Feuil1 (2)'!CE$1),'Risk assessment'!$Z$12:$Z$100,FALSE),1)," ;"),""))</f>
        <v/>
      </c>
      <c r="CF12" s="9" t="str">
        <f>IF($G12=0,"",IFERROR(CONCATENATE(INDEX('Risk assessment'!$B$12:$B$100,MATCH(CONCATENATE('Feuil1 (2)'!$C12,"-",'Feuil1 (2)'!$B12,"-",'Feuil1 (2)'!CF$1),'Risk assessment'!$Z$12:$Z$100,FALSE),1)," ;"),""))</f>
        <v/>
      </c>
      <c r="CG12" s="9" t="str">
        <f>IF($G12=0,"",IFERROR(CONCATENATE(INDEX('Risk assessment'!$B$12:$B$100,MATCH(CONCATENATE('Feuil1 (2)'!$C12,"-",'Feuil1 (2)'!$B12,"-",'Feuil1 (2)'!CG$1),'Risk assessment'!$Z$12:$Z$100,FALSE),1)," ;"),""))</f>
        <v/>
      </c>
      <c r="CH12" s="9" t="str">
        <f>IF($G12=0,"",IFERROR(CONCATENATE(INDEX('Risk assessment'!$B$12:$B$100,MATCH(CONCATENATE('Feuil1 (2)'!$C12,"-",'Feuil1 (2)'!$B12,"-",'Feuil1 (2)'!CH$1),'Risk assessment'!$Z$12:$Z$100,FALSE),1)," ;"),""))</f>
        <v/>
      </c>
      <c r="CI12" s="9" t="str">
        <f>IF($G12=0,"",IFERROR(CONCATENATE(INDEX('Risk assessment'!$B$12:$B$100,MATCH(CONCATENATE('Feuil1 (2)'!$C12,"-",'Feuil1 (2)'!$B12,"-",'Feuil1 (2)'!CI$1),'Risk assessment'!$Z$12:$Z$100,FALSE),1)," ;"),""))</f>
        <v/>
      </c>
      <c r="CJ12" s="9" t="str">
        <f>IF($G12=0,"",IFERROR(CONCATENATE(INDEX('Risk assessment'!$B$12:$B$100,MATCH(CONCATENATE('Feuil1 (2)'!$C12,"-",'Feuil1 (2)'!$B12,"-",'Feuil1 (2)'!CJ$1),'Risk assessment'!$Z$12:$Z$100,FALSE),1)," ;"),""))</f>
        <v/>
      </c>
      <c r="CK12" s="9" t="str">
        <f>IF($G12=0,"",IFERROR(CONCATENATE(INDEX('Risk assessment'!$B$12:$B$100,MATCH(CONCATENATE('Feuil1 (2)'!$C12,"-",'Feuil1 (2)'!$B12,"-",'Feuil1 (2)'!CK$1),'Risk assessment'!$Z$12:$Z$100,FALSE),1)," ;"),""))</f>
        <v/>
      </c>
      <c r="CL12" s="9" t="str">
        <f>IF($G12=0,"",IFERROR(CONCATENATE(INDEX('Risk assessment'!$B$12:$B$100,MATCH(CONCATENATE('Feuil1 (2)'!$C12,"-",'Feuil1 (2)'!$B12,"-",'Feuil1 (2)'!CL$1),'Risk assessment'!$Z$12:$Z$100,FALSE),1)," ;"),""))</f>
        <v/>
      </c>
      <c r="CM12" s="9" t="str">
        <f>IF($G12=0,"",IFERROR(CONCATENATE(INDEX('Risk assessment'!$B$12:$B$100,MATCH(CONCATENATE('Feuil1 (2)'!$C12,"-",'Feuil1 (2)'!$B12,"-",'Feuil1 (2)'!CM$1),'Risk assessment'!$Z$12:$Z$100,FALSE),1)," ;"),""))</f>
        <v/>
      </c>
      <c r="CN12" s="9" t="str">
        <f>IF($G12=0,"",IFERROR(CONCATENATE(INDEX('Risk assessment'!$B$12:$B$100,MATCH(CONCATENATE('Feuil1 (2)'!$C12,"-",'Feuil1 (2)'!$B12,"-",'Feuil1 (2)'!CN$1),'Risk assessment'!$Z$12:$Z$100,FALSE),1)," ;"),""))</f>
        <v/>
      </c>
      <c r="CO12" s="9" t="str">
        <f>IF($G12=0,"",IFERROR(CONCATENATE(INDEX('Risk assessment'!$B$12:$B$100,MATCH(CONCATENATE('Feuil1 (2)'!$C12,"-",'Feuil1 (2)'!$B12,"-",'Feuil1 (2)'!CO$1),'Risk assessment'!$Z$12:$Z$100,FALSE),1)," ;"),""))</f>
        <v/>
      </c>
      <c r="CP12" s="9" t="str">
        <f>IF($G12=0,"",IFERROR(CONCATENATE(INDEX('Risk assessment'!$B$12:$B$100,MATCH(CONCATENATE('Feuil1 (2)'!$C12,"-",'Feuil1 (2)'!$B12,"-",'Feuil1 (2)'!CP$1),'Risk assessment'!$Z$12:$Z$100,FALSE),1)," ;"),""))</f>
        <v/>
      </c>
      <c r="CQ12" s="9" t="str">
        <f>IF($G12=0,"",IFERROR(CONCATENATE(INDEX('Risk assessment'!$B$12:$B$100,MATCH(CONCATENATE('Feuil1 (2)'!$C12,"-",'Feuil1 (2)'!$B12,"-",'Feuil1 (2)'!CQ$1),'Risk assessment'!$Z$12:$Z$100,FALSE),1)," ;"),""))</f>
        <v/>
      </c>
      <c r="CR12" s="9" t="str">
        <f>IF($G12=0,"",IFERROR(CONCATENATE(INDEX('Risk assessment'!$B$12:$B$100,MATCH(CONCATENATE('Feuil1 (2)'!$C12,"-",'Feuil1 (2)'!$B12,"-",'Feuil1 (2)'!CR$1),'Risk assessment'!$Z$12:$Z$100,FALSE),1)," ;"),""))</f>
        <v/>
      </c>
      <c r="CS12" s="9" t="str">
        <f>IF($G12=0,"",IFERROR(CONCATENATE(INDEX('Risk assessment'!$B$12:$B$100,MATCH(CONCATENATE('Feuil1 (2)'!$C12,"-",'Feuil1 (2)'!$B12,"-",'Feuil1 (2)'!CS$1),'Risk assessment'!$Z$12:$Z$100,FALSE),1)," ;"),""))</f>
        <v/>
      </c>
      <c r="CT12" s="9" t="str">
        <f>IF($G12=0,"",IFERROR(CONCATENATE(INDEX('Risk assessment'!$B$12:$B$100,MATCH(CONCATENATE('Feuil1 (2)'!$C12,"-",'Feuil1 (2)'!$B12,"-",'Feuil1 (2)'!CT$1),'Risk assessment'!$Z$12:$Z$100,FALSE),1)," ;"),""))</f>
        <v/>
      </c>
      <c r="CU12" s="9" t="str">
        <f>IF($G12=0,"",IFERROR(CONCATENATE(INDEX('Risk assessment'!$B$12:$B$100,MATCH(CONCATENATE('Feuil1 (2)'!$C12,"-",'Feuil1 (2)'!$B12,"-",'Feuil1 (2)'!CU$1),'Risk assessment'!$Z$12:$Z$100,FALSE),1)," ;"),""))</f>
        <v/>
      </c>
      <c r="CV12" s="9" t="str">
        <f>IF($G12=0,"",IFERROR(CONCATENATE(INDEX('Risk assessment'!$B$12:$B$100,MATCH(CONCATENATE('Feuil1 (2)'!$C12,"-",'Feuil1 (2)'!$B12,"-",'Feuil1 (2)'!CV$1),'Risk assessment'!$Z$12:$Z$100,FALSE),1)," ;"),""))</f>
        <v/>
      </c>
      <c r="CW12" s="9" t="str">
        <f>IF($G12=0,"",IFERROR(CONCATENATE(INDEX('Risk assessment'!$B$12:$B$100,MATCH(CONCATENATE('Feuil1 (2)'!$C12,"-",'Feuil1 (2)'!$B12,"-",'Feuil1 (2)'!CW$1),'Risk assessment'!$Z$12:$Z$100,FALSE),1)," ;"),""))</f>
        <v/>
      </c>
      <c r="CX12" s="9" t="str">
        <f>IF($G12=0,"",IFERROR(CONCATENATE(INDEX('Risk assessment'!$B$12:$B$100,MATCH(CONCATENATE('Feuil1 (2)'!$C12,"-",'Feuil1 (2)'!$B12,"-",'Feuil1 (2)'!CX$1),'Risk assessment'!$Z$12:$Z$100,FALSE),1)," ;"),""))</f>
        <v/>
      </c>
      <c r="CY12" s="9" t="str">
        <f>IF($G12=0,"",IFERROR(CONCATENATE(INDEX('Risk assessment'!$B$12:$B$100,MATCH(CONCATENATE('Feuil1 (2)'!$C12,"-",'Feuil1 (2)'!$B12,"-",'Feuil1 (2)'!CY$1),'Risk assessment'!$Z$12:$Z$100,FALSE),1)," ;"),""))</f>
        <v/>
      </c>
      <c r="CZ12" s="9" t="str">
        <f>IF($G12=0,"",IFERROR(CONCATENATE(INDEX('Risk assessment'!$B$12:$B$100,MATCH(CONCATENATE('Feuil1 (2)'!$C12,"-",'Feuil1 (2)'!$B12,"-",'Feuil1 (2)'!CZ$1),'Risk assessment'!$Z$12:$Z$100,FALSE),1)," ;"),""))</f>
        <v/>
      </c>
      <c r="DA12" s="9" t="str">
        <f>IF($G12=0,"",IFERROR(CONCATENATE(INDEX('Risk assessment'!$B$12:$B$100,MATCH(CONCATENATE('Feuil1 (2)'!$C12,"-",'Feuil1 (2)'!$B12,"-",'Feuil1 (2)'!DA$1),'Risk assessment'!$Z$12:$Z$100,FALSE),1)," ;"),""))</f>
        <v/>
      </c>
      <c r="DB12" s="9" t="str">
        <f>IF($G12=0,"",IFERROR(CONCATENATE(INDEX('Risk assessment'!$B$12:$B$100,MATCH(CONCATENATE('Feuil1 (2)'!$C12,"-",'Feuil1 (2)'!$B12,"-",'Feuil1 (2)'!DB$1),'Risk assessment'!$Z$12:$Z$100,FALSE),1)," ;"),""))</f>
        <v/>
      </c>
      <c r="DC12" s="9" t="str">
        <f>IF($G12=0,"",IFERROR(CONCATENATE(INDEX('Risk assessment'!$B$12:$B$100,MATCH(CONCATENATE('Feuil1 (2)'!$C12,"-",'Feuil1 (2)'!$B12,"-",'Feuil1 (2)'!DC$1),'Risk assessment'!$Z$12:$Z$100,FALSE),1)," ;"),""))</f>
        <v/>
      </c>
      <c r="DD12" s="9" t="str">
        <f>IF($G12=0,"",IFERROR(INDEX('Risk assessment'!$B$12:$B$100,MATCH(CONCATENATE('Feuil1 (2)'!$C12,'Feuil1 (2)'!$B12,'Feuil1 (2)'!DD$1),'Risk assessment'!$R$12:$R$100,FALSE),1),""))</f>
        <v/>
      </c>
      <c r="DE12" s="9" t="str">
        <f>IF($G12=0,"",IFERROR(INDEX('Risk assessment'!$B$12:$B$100,MATCH(CONCATENATE('Feuil1 (2)'!$C12,'Feuil1 (2)'!$B12,'Feuil1 (2)'!DE$1),'Risk assessment'!$R$12:$R$100,FALSE),1),""))</f>
        <v/>
      </c>
      <c r="DF12" s="9" t="str">
        <f>IF($G12=0,"",IFERROR(INDEX('Risk assessment'!$B$12:$B$100,MATCH(CONCATENATE('Feuil1 (2)'!$C12,'Feuil1 (2)'!$B12,'Feuil1 (2)'!DF$1),'Risk assessment'!$R$12:$R$100,FALSE),1),""))</f>
        <v/>
      </c>
      <c r="DG12" s="9" t="str">
        <f>IF($G12=0,"",IFERROR(INDEX('Risk assessment'!$B$12:$B$100,MATCH(CONCATENATE('Feuil1 (2)'!$C12,'Feuil1 (2)'!$B12,'Feuil1 (2)'!DG$1),'Risk assessment'!$R$12:$R$100,FALSE),1),""))</f>
        <v/>
      </c>
      <c r="DH12" s="9" t="str">
        <f>IF($G12=0,"",IFERROR(INDEX('Risk assessment'!$B$12:$B$100,MATCH(CONCATENATE('Feuil1 (2)'!$C12,'Feuil1 (2)'!$B12,'Feuil1 (2)'!DH$1),'Risk assessment'!$R$12:$R$100,FALSE),1),""))</f>
        <v/>
      </c>
      <c r="DI12" s="9" t="str">
        <f>IF($G12=0,"",IFERROR(INDEX('Risk assessment'!$B$12:$B$100,MATCH(CONCATENATE('Feuil1 (2)'!$C12,'Feuil1 (2)'!$B12,'Feuil1 (2)'!DI$1),'Risk assessment'!$R$12:$R$100,FALSE),1),""))</f>
        <v/>
      </c>
      <c r="DJ12" s="9" t="str">
        <f>IF($G12=0,"",IFERROR(INDEX('Risk assessment'!$B$12:$B$100,MATCH(CONCATENATE('Feuil1 (2)'!$C12,'Feuil1 (2)'!$B12,'Feuil1 (2)'!DJ$1),'Risk assessment'!$R$12:$R$100,FALSE),1),""))</f>
        <v/>
      </c>
      <c r="DK12" s="9" t="str">
        <f>IF($G12=0,"",IFERROR(INDEX('Risk assessment'!$B$12:$B$100,MATCH(CONCATENATE('Feuil1 (2)'!$C12,'Feuil1 (2)'!$B12,'Feuil1 (2)'!DK$1),'Risk assessment'!$R$12:$R$100,FALSE),1),""))</f>
        <v/>
      </c>
    </row>
    <row r="13" spans="2:115" x14ac:dyDescent="0.25">
      <c r="B13" s="9">
        <f>IF(B12+1&lt;='Rating tables'!E$11,B12+1,1)</f>
        <v>4</v>
      </c>
      <c r="C13" s="9">
        <f>IFERROR(IF(IF(B13=1,C12+1,C12)&lt;='Rating tables'!J$11,IF(B13=1,C12+1,C12),""),"")</f>
        <v>3</v>
      </c>
      <c r="D13" s="9" t="str">
        <f t="shared" si="0"/>
        <v>4-3</v>
      </c>
      <c r="E13" s="9" t="str">
        <f t="shared" si="1"/>
        <v/>
      </c>
      <c r="F13" s="9" t="str">
        <f t="shared" si="2"/>
        <v/>
      </c>
      <c r="G13" s="9">
        <f>COUNTIFS('Risk assessment'!J$12:J$100,'Feuil1 (2)'!C13,'Risk assessment'!K$12:K$100,B13)</f>
        <v>0</v>
      </c>
      <c r="H13" s="9" t="str">
        <f>IF($G13=0,"",IFERROR(CONCATENATE(INDEX('Risk assessment'!$B$12:$B$100,MATCH(CONCATENATE('Feuil1 (2)'!$C13,"-",'Feuil1 (2)'!$B13,"-",'Feuil1 (2)'!H$1),'Risk assessment'!$Z$12:$Z$100,FALSE),1)," ;"),""))</f>
        <v/>
      </c>
      <c r="I13" s="9" t="str">
        <f>IF($G13=0,"",IFERROR(CONCATENATE(INDEX('Risk assessment'!$B$12:$B$100,MATCH(CONCATENATE('Feuil1 (2)'!$C13,"-",'Feuil1 (2)'!$B13,"-",'Feuil1 (2)'!I$1),'Risk assessment'!$Z$12:$Z$100,FALSE),1)," ;"),""))</f>
        <v/>
      </c>
      <c r="J13" s="9" t="str">
        <f>IF($G13=0,"",IFERROR(CONCATENATE(INDEX('Risk assessment'!$B$12:$B$100,MATCH(CONCATENATE('Feuil1 (2)'!$C13,"-",'Feuil1 (2)'!$B13,"-",'Feuil1 (2)'!J$1),'Risk assessment'!$Z$12:$Z$100,FALSE),1)," ;"),""))</f>
        <v/>
      </c>
      <c r="K13" s="9" t="str">
        <f>IF($G13=0,"",IFERROR(CONCATENATE(INDEX('Risk assessment'!$B$12:$B$100,MATCH(CONCATENATE('Feuil1 (2)'!$C13,"-",'Feuil1 (2)'!$B13,"-",'Feuil1 (2)'!K$1),'Risk assessment'!$Z$12:$Z$100,FALSE),1)," ;"),""))</f>
        <v/>
      </c>
      <c r="L13" s="9" t="str">
        <f>IF($G13=0,"",IFERROR(CONCATENATE(INDEX('Risk assessment'!$B$12:$B$100,MATCH(CONCATENATE('Feuil1 (2)'!$C13,"-",'Feuil1 (2)'!$B13,"-",'Feuil1 (2)'!L$1),'Risk assessment'!$Z$12:$Z$100,FALSE),1)," ;"),""))</f>
        <v/>
      </c>
      <c r="M13" s="9" t="str">
        <f>IF($G13=0,"",IFERROR(CONCATENATE(INDEX('Risk assessment'!$B$12:$B$100,MATCH(CONCATENATE('Feuil1 (2)'!$C13,"-",'Feuil1 (2)'!$B13,"-",'Feuil1 (2)'!M$1),'Risk assessment'!$Z$12:$Z$100,FALSE),1)," ;"),""))</f>
        <v/>
      </c>
      <c r="N13" s="9" t="str">
        <f>IF($G13=0,"",IFERROR(CONCATENATE(INDEX('Risk assessment'!$B$12:$B$100,MATCH(CONCATENATE('Feuil1 (2)'!$C13,"-",'Feuil1 (2)'!$B13,"-",'Feuil1 (2)'!N$1),'Risk assessment'!$Z$12:$Z$100,FALSE),1)," ;"),""))</f>
        <v/>
      </c>
      <c r="O13" s="9" t="str">
        <f>IF($G13=0,"",IFERROR(CONCATENATE(INDEX('Risk assessment'!$B$12:$B$100,MATCH(CONCATENATE('Feuil1 (2)'!$C13,"-",'Feuil1 (2)'!$B13,"-",'Feuil1 (2)'!O$1),'Risk assessment'!$Z$12:$Z$100,FALSE),1)," ;"),""))</f>
        <v/>
      </c>
      <c r="P13" s="9" t="str">
        <f>IF($G13=0,"",IFERROR(CONCATENATE(INDEX('Risk assessment'!$B$12:$B$100,MATCH(CONCATENATE('Feuil1 (2)'!$C13,"-",'Feuil1 (2)'!$B13,"-",'Feuil1 (2)'!P$1),'Risk assessment'!$Z$12:$Z$100,FALSE),1)," ;"),""))</f>
        <v/>
      </c>
      <c r="Q13" s="9" t="str">
        <f>IF($G13=0,"",IFERROR(CONCATENATE(INDEX('Risk assessment'!$B$12:$B$100,MATCH(CONCATENATE('Feuil1 (2)'!$C13,"-",'Feuil1 (2)'!$B13,"-",'Feuil1 (2)'!Q$1),'Risk assessment'!$Z$12:$Z$100,FALSE),1)," ;"),""))</f>
        <v/>
      </c>
      <c r="R13" s="9" t="str">
        <f>IF($G13=0,"",IFERROR(CONCATENATE(INDEX('Risk assessment'!$B$12:$B$100,MATCH(CONCATENATE('Feuil1 (2)'!$C13,"-",'Feuil1 (2)'!$B13,"-",'Feuil1 (2)'!R$1),'Risk assessment'!$Z$12:$Z$100,FALSE),1)," ;"),""))</f>
        <v/>
      </c>
      <c r="S13" s="9" t="str">
        <f>IF($G13=0,"",IFERROR(CONCATENATE(INDEX('Risk assessment'!$B$12:$B$100,MATCH(CONCATENATE('Feuil1 (2)'!$C13,"-",'Feuil1 (2)'!$B13,"-",'Feuil1 (2)'!S$1),'Risk assessment'!$Z$12:$Z$100,FALSE),1)," ;"),""))</f>
        <v/>
      </c>
      <c r="T13" s="9" t="str">
        <f>IF($G13=0,"",IFERROR(CONCATENATE(INDEX('Risk assessment'!$B$12:$B$100,MATCH(CONCATENATE('Feuil1 (2)'!$C13,"-",'Feuil1 (2)'!$B13,"-",'Feuil1 (2)'!T$1),'Risk assessment'!$Z$12:$Z$100,FALSE),1)," ;"),""))</f>
        <v/>
      </c>
      <c r="U13" s="9" t="str">
        <f>IF($G13=0,"",IFERROR(CONCATENATE(INDEX('Risk assessment'!$B$12:$B$100,MATCH(CONCATENATE('Feuil1 (2)'!$C13,"-",'Feuil1 (2)'!$B13,"-",'Feuil1 (2)'!U$1),'Risk assessment'!$Z$12:$Z$100,FALSE),1)," ;"),""))</f>
        <v/>
      </c>
      <c r="V13" s="9" t="str">
        <f>IF($G13=0,"",IFERROR(CONCATENATE(INDEX('Risk assessment'!$B$12:$B$100,MATCH(CONCATENATE('Feuil1 (2)'!$C13,"-",'Feuil1 (2)'!$B13,"-",'Feuil1 (2)'!V$1),'Risk assessment'!$Z$12:$Z$100,FALSE),1)," ;"),""))</f>
        <v/>
      </c>
      <c r="W13" s="9" t="str">
        <f>IF($G13=0,"",IFERROR(CONCATENATE(INDEX('Risk assessment'!$B$12:$B$100,MATCH(CONCATENATE('Feuil1 (2)'!$C13,"-",'Feuil1 (2)'!$B13,"-",'Feuil1 (2)'!W$1),'Risk assessment'!$Z$12:$Z$100,FALSE),1)," ;"),""))</f>
        <v/>
      </c>
      <c r="X13" s="9" t="str">
        <f>IF($G13=0,"",IFERROR(CONCATENATE(INDEX('Risk assessment'!$B$12:$B$100,MATCH(CONCATENATE('Feuil1 (2)'!$C13,"-",'Feuil1 (2)'!$B13,"-",'Feuil1 (2)'!X$1),'Risk assessment'!$Z$12:$Z$100,FALSE),1)," ;"),""))</f>
        <v/>
      </c>
      <c r="Y13" s="9" t="str">
        <f>IF($G13=0,"",IFERROR(CONCATENATE(INDEX('Risk assessment'!$B$12:$B$100,MATCH(CONCATENATE('Feuil1 (2)'!$C13,"-",'Feuil1 (2)'!$B13,"-",'Feuil1 (2)'!Y$1),'Risk assessment'!$Z$12:$Z$100,FALSE),1)," ;"),""))</f>
        <v/>
      </c>
      <c r="Z13" s="9" t="str">
        <f>IF($G13=0,"",IFERROR(CONCATENATE(INDEX('Risk assessment'!$B$12:$B$100,MATCH(CONCATENATE('Feuil1 (2)'!$C13,"-",'Feuil1 (2)'!$B13,"-",'Feuil1 (2)'!Z$1),'Risk assessment'!$Z$12:$Z$100,FALSE),1)," ;"),""))</f>
        <v/>
      </c>
      <c r="AA13" s="9" t="str">
        <f>IF($G13=0,"",IFERROR(CONCATENATE(INDEX('Risk assessment'!$B$12:$B$100,MATCH(CONCATENATE('Feuil1 (2)'!$C13,"-",'Feuil1 (2)'!$B13,"-",'Feuil1 (2)'!AA$1),'Risk assessment'!$Z$12:$Z$100,FALSE),1)," ;"),""))</f>
        <v/>
      </c>
      <c r="AB13" s="9" t="str">
        <f>IF($G13=0,"",IFERROR(CONCATENATE(INDEX('Risk assessment'!$B$12:$B$100,MATCH(CONCATENATE('Feuil1 (2)'!$C13,"-",'Feuil1 (2)'!$B13,"-",'Feuil1 (2)'!AB$1),'Risk assessment'!$Z$12:$Z$100,FALSE),1)," ;"),""))</f>
        <v/>
      </c>
      <c r="AC13" s="9" t="str">
        <f>IF($G13=0,"",IFERROR(CONCATENATE(INDEX('Risk assessment'!$B$12:$B$100,MATCH(CONCATENATE('Feuil1 (2)'!$C13,"-",'Feuil1 (2)'!$B13,"-",'Feuil1 (2)'!AC$1),'Risk assessment'!$Z$12:$Z$100,FALSE),1)," ;"),""))</f>
        <v/>
      </c>
      <c r="AD13" s="9" t="str">
        <f>IF($G13=0,"",IFERROR(CONCATENATE(INDEX('Risk assessment'!$B$12:$B$100,MATCH(CONCATENATE('Feuil1 (2)'!$C13,"-",'Feuil1 (2)'!$B13,"-",'Feuil1 (2)'!AD$1),'Risk assessment'!$Z$12:$Z$100,FALSE),1)," ;"),""))</f>
        <v/>
      </c>
      <c r="AE13" s="9" t="str">
        <f>IF($G13=0,"",IFERROR(CONCATENATE(INDEX('Risk assessment'!$B$12:$B$100,MATCH(CONCATENATE('Feuil1 (2)'!$C13,"-",'Feuil1 (2)'!$B13,"-",'Feuil1 (2)'!AE$1),'Risk assessment'!$Z$12:$Z$100,FALSE),1)," ;"),""))</f>
        <v/>
      </c>
      <c r="AF13" s="9" t="str">
        <f>IF($G13=0,"",IFERROR(CONCATENATE(INDEX('Risk assessment'!$B$12:$B$100,MATCH(CONCATENATE('Feuil1 (2)'!$C13,"-",'Feuil1 (2)'!$B13,"-",'Feuil1 (2)'!AF$1),'Risk assessment'!$Z$12:$Z$100,FALSE),1)," ;"),""))</f>
        <v/>
      </c>
      <c r="AG13" s="9" t="str">
        <f>IF($G13=0,"",IFERROR(CONCATENATE(INDEX('Risk assessment'!$B$12:$B$100,MATCH(CONCATENATE('Feuil1 (2)'!$C13,"-",'Feuil1 (2)'!$B13,"-",'Feuil1 (2)'!AG$1),'Risk assessment'!$Z$12:$Z$100,FALSE),1)," ;"),""))</f>
        <v/>
      </c>
      <c r="AH13" s="9" t="str">
        <f>IF($G13=0,"",IFERROR(CONCATENATE(INDEX('Risk assessment'!$B$12:$B$100,MATCH(CONCATENATE('Feuil1 (2)'!$C13,"-",'Feuil1 (2)'!$B13,"-",'Feuil1 (2)'!AH$1),'Risk assessment'!$Z$12:$Z$100,FALSE),1)," ;"),""))</f>
        <v/>
      </c>
      <c r="AI13" s="9" t="str">
        <f>IF($G13=0,"",IFERROR(CONCATENATE(INDEX('Risk assessment'!$B$12:$B$100,MATCH(CONCATENATE('Feuil1 (2)'!$C13,"-",'Feuil1 (2)'!$B13,"-",'Feuil1 (2)'!AI$1),'Risk assessment'!$Z$12:$Z$100,FALSE),1)," ;"),""))</f>
        <v/>
      </c>
      <c r="AJ13" s="9" t="str">
        <f>IF($G13=0,"",IFERROR(CONCATENATE(INDEX('Risk assessment'!$B$12:$B$100,MATCH(CONCATENATE('Feuil1 (2)'!$C13,"-",'Feuil1 (2)'!$B13,"-",'Feuil1 (2)'!AJ$1),'Risk assessment'!$Z$12:$Z$100,FALSE),1)," ;"),""))</f>
        <v/>
      </c>
      <c r="AK13" s="9" t="str">
        <f>IF($G13=0,"",IFERROR(CONCATENATE(INDEX('Risk assessment'!$B$12:$B$100,MATCH(CONCATENATE('Feuil1 (2)'!$C13,"-",'Feuil1 (2)'!$B13,"-",'Feuil1 (2)'!AK$1),'Risk assessment'!$Z$12:$Z$100,FALSE),1)," ;"),""))</f>
        <v/>
      </c>
      <c r="AL13" s="9" t="str">
        <f>IF($G13=0,"",IFERROR(CONCATENATE(INDEX('Risk assessment'!$B$12:$B$100,MATCH(CONCATENATE('Feuil1 (2)'!$C13,"-",'Feuil1 (2)'!$B13,"-",'Feuil1 (2)'!AL$1),'Risk assessment'!$Z$12:$Z$100,FALSE),1)," ;"),""))</f>
        <v/>
      </c>
      <c r="AM13" s="9" t="str">
        <f>IF($G13=0,"",IFERROR(CONCATENATE(INDEX('Risk assessment'!$B$12:$B$100,MATCH(CONCATENATE('Feuil1 (2)'!$C13,"-",'Feuil1 (2)'!$B13,"-",'Feuil1 (2)'!AM$1),'Risk assessment'!$Z$12:$Z$100,FALSE),1)," ;"),""))</f>
        <v/>
      </c>
      <c r="AN13" s="9" t="str">
        <f>IF($G13=0,"",IFERROR(CONCATENATE(INDEX('Risk assessment'!$B$12:$B$100,MATCH(CONCATENATE('Feuil1 (2)'!$C13,"-",'Feuil1 (2)'!$B13,"-",'Feuil1 (2)'!AN$1),'Risk assessment'!$Z$12:$Z$100,FALSE),1)," ;"),""))</f>
        <v/>
      </c>
      <c r="AO13" s="9" t="str">
        <f>IF($G13=0,"",IFERROR(CONCATENATE(INDEX('Risk assessment'!$B$12:$B$100,MATCH(CONCATENATE('Feuil1 (2)'!$C13,"-",'Feuil1 (2)'!$B13,"-",'Feuil1 (2)'!AO$1),'Risk assessment'!$Z$12:$Z$100,FALSE),1)," ;"),""))</f>
        <v/>
      </c>
      <c r="AP13" s="9" t="str">
        <f>IF($G13=0,"",IFERROR(CONCATENATE(INDEX('Risk assessment'!$B$12:$B$100,MATCH(CONCATENATE('Feuil1 (2)'!$C13,"-",'Feuil1 (2)'!$B13,"-",'Feuil1 (2)'!AP$1),'Risk assessment'!$Z$12:$Z$100,FALSE),1)," ;"),""))</f>
        <v/>
      </c>
      <c r="AQ13" s="9" t="str">
        <f>IF($G13=0,"",IFERROR(CONCATENATE(INDEX('Risk assessment'!$B$12:$B$100,MATCH(CONCATENATE('Feuil1 (2)'!$C13,"-",'Feuil1 (2)'!$B13,"-",'Feuil1 (2)'!AQ$1),'Risk assessment'!$Z$12:$Z$100,FALSE),1)," ;"),""))</f>
        <v/>
      </c>
      <c r="AR13" s="9" t="str">
        <f>IF($G13=0,"",IFERROR(CONCATENATE(INDEX('Risk assessment'!$B$12:$B$100,MATCH(CONCATENATE('Feuil1 (2)'!$C13,"-",'Feuil1 (2)'!$B13,"-",'Feuil1 (2)'!AR$1),'Risk assessment'!$Z$12:$Z$100,FALSE),1)," ;"),""))</f>
        <v/>
      </c>
      <c r="AS13" s="9" t="str">
        <f>IF($G13=0,"",IFERROR(CONCATENATE(INDEX('Risk assessment'!$B$12:$B$100,MATCH(CONCATENATE('Feuil1 (2)'!$C13,"-",'Feuil1 (2)'!$B13,"-",'Feuil1 (2)'!AS$1),'Risk assessment'!$Z$12:$Z$100,FALSE),1)," ;"),""))</f>
        <v/>
      </c>
      <c r="AT13" s="9" t="str">
        <f>IF($G13=0,"",IFERROR(CONCATENATE(INDEX('Risk assessment'!$B$12:$B$100,MATCH(CONCATENATE('Feuil1 (2)'!$C13,"-",'Feuil1 (2)'!$B13,"-",'Feuil1 (2)'!AT$1),'Risk assessment'!$Z$12:$Z$100,FALSE),1)," ;"),""))</f>
        <v/>
      </c>
      <c r="AU13" s="9" t="str">
        <f>IF($G13=0,"",IFERROR(CONCATENATE(INDEX('Risk assessment'!$B$12:$B$100,MATCH(CONCATENATE('Feuil1 (2)'!$C13,"-",'Feuil1 (2)'!$B13,"-",'Feuil1 (2)'!AU$1),'Risk assessment'!$Z$12:$Z$100,FALSE),1)," ;"),""))</f>
        <v/>
      </c>
      <c r="AV13" s="9" t="str">
        <f>IF($G13=0,"",IFERROR(CONCATENATE(INDEX('Risk assessment'!$B$12:$B$100,MATCH(CONCATENATE('Feuil1 (2)'!$C13,"-",'Feuil1 (2)'!$B13,"-",'Feuil1 (2)'!AV$1),'Risk assessment'!$Z$12:$Z$100,FALSE),1)," ;"),""))</f>
        <v/>
      </c>
      <c r="AW13" s="9" t="str">
        <f>IF($G13=0,"",IFERROR(CONCATENATE(INDEX('Risk assessment'!$B$12:$B$100,MATCH(CONCATENATE('Feuil1 (2)'!$C13,"-",'Feuil1 (2)'!$B13,"-",'Feuil1 (2)'!AW$1),'Risk assessment'!$Z$12:$Z$100,FALSE),1)," ;"),""))</f>
        <v/>
      </c>
      <c r="AX13" s="9" t="str">
        <f>IF($G13=0,"",IFERROR(CONCATENATE(INDEX('Risk assessment'!$B$12:$B$100,MATCH(CONCATENATE('Feuil1 (2)'!$C13,"-",'Feuil1 (2)'!$B13,"-",'Feuil1 (2)'!AX$1),'Risk assessment'!$Z$12:$Z$100,FALSE),1)," ;"),""))</f>
        <v/>
      </c>
      <c r="AY13" s="9" t="str">
        <f>IF($G13=0,"",IFERROR(CONCATENATE(INDEX('Risk assessment'!$B$12:$B$100,MATCH(CONCATENATE('Feuil1 (2)'!$C13,"-",'Feuil1 (2)'!$B13,"-",'Feuil1 (2)'!AY$1),'Risk assessment'!$Z$12:$Z$100,FALSE),1)," ;"),""))</f>
        <v/>
      </c>
      <c r="AZ13" s="9" t="str">
        <f>IF($G13=0,"",IFERROR(CONCATENATE(INDEX('Risk assessment'!$B$12:$B$100,MATCH(CONCATENATE('Feuil1 (2)'!$C13,"-",'Feuil1 (2)'!$B13,"-",'Feuil1 (2)'!AZ$1),'Risk assessment'!$Z$12:$Z$100,FALSE),1)," ;"),""))</f>
        <v/>
      </c>
      <c r="BA13" s="9" t="str">
        <f>IF($G13=0,"",IFERROR(CONCATENATE(INDEX('Risk assessment'!$B$12:$B$100,MATCH(CONCATENATE('Feuil1 (2)'!$C13,"-",'Feuil1 (2)'!$B13,"-",'Feuil1 (2)'!BA$1),'Risk assessment'!$Z$12:$Z$100,FALSE),1)," ;"),""))</f>
        <v/>
      </c>
      <c r="BB13" s="9" t="str">
        <f>IF($G13=0,"",IFERROR(CONCATENATE(INDEX('Risk assessment'!$B$12:$B$100,MATCH(CONCATENATE('Feuil1 (2)'!$C13,"-",'Feuil1 (2)'!$B13,"-",'Feuil1 (2)'!BB$1),'Risk assessment'!$Z$12:$Z$100,FALSE),1)," ;"),""))</f>
        <v/>
      </c>
      <c r="BC13" s="9" t="str">
        <f>IF($G13=0,"",IFERROR(CONCATENATE(INDEX('Risk assessment'!$B$12:$B$100,MATCH(CONCATENATE('Feuil1 (2)'!$C13,"-",'Feuil1 (2)'!$B13,"-",'Feuil1 (2)'!BC$1),'Risk assessment'!$Z$12:$Z$100,FALSE),1)," ;"),""))</f>
        <v/>
      </c>
      <c r="BD13" s="9" t="str">
        <f>IF($G13=0,"",IFERROR(CONCATENATE(INDEX('Risk assessment'!$B$12:$B$100,MATCH(CONCATENATE('Feuil1 (2)'!$C13,"-",'Feuil1 (2)'!$B13,"-",'Feuil1 (2)'!BD$1),'Risk assessment'!$Z$12:$Z$100,FALSE),1)," ;"),""))</f>
        <v/>
      </c>
      <c r="BE13" s="9" t="str">
        <f>IF($G13=0,"",IFERROR(CONCATENATE(INDEX('Risk assessment'!$B$12:$B$100,MATCH(CONCATENATE('Feuil1 (2)'!$C13,"-",'Feuil1 (2)'!$B13,"-",'Feuil1 (2)'!BE$1),'Risk assessment'!$Z$12:$Z$100,FALSE),1)," ;"),""))</f>
        <v/>
      </c>
      <c r="BF13" s="9" t="str">
        <f>IF($G13=0,"",IFERROR(CONCATENATE(INDEX('Risk assessment'!$B$12:$B$100,MATCH(CONCATENATE('Feuil1 (2)'!$C13,"-",'Feuil1 (2)'!$B13,"-",'Feuil1 (2)'!BF$1),'Risk assessment'!$Z$12:$Z$100,FALSE),1)," ;"),""))</f>
        <v/>
      </c>
      <c r="BG13" s="9" t="str">
        <f>IF($G13=0,"",IFERROR(CONCATENATE(INDEX('Risk assessment'!$B$12:$B$100,MATCH(CONCATENATE('Feuil1 (2)'!$C13,"-",'Feuil1 (2)'!$B13,"-",'Feuil1 (2)'!BG$1),'Risk assessment'!$Z$12:$Z$100,FALSE),1)," ;"),""))</f>
        <v/>
      </c>
      <c r="BH13" s="9" t="str">
        <f>IF($G13=0,"",IFERROR(CONCATENATE(INDEX('Risk assessment'!$B$12:$B$100,MATCH(CONCATENATE('Feuil1 (2)'!$C13,"-",'Feuil1 (2)'!$B13,"-",'Feuil1 (2)'!BH$1),'Risk assessment'!$Z$12:$Z$100,FALSE),1)," ;"),""))</f>
        <v/>
      </c>
      <c r="BI13" s="9" t="str">
        <f>IF($G13=0,"",IFERROR(CONCATENATE(INDEX('Risk assessment'!$B$12:$B$100,MATCH(CONCATENATE('Feuil1 (2)'!$C13,"-",'Feuil1 (2)'!$B13,"-",'Feuil1 (2)'!BI$1),'Risk assessment'!$Z$12:$Z$100,FALSE),1)," ;"),""))</f>
        <v/>
      </c>
      <c r="BJ13" s="9" t="str">
        <f>IF($G13=0,"",IFERROR(CONCATENATE(INDEX('Risk assessment'!$B$12:$B$100,MATCH(CONCATENATE('Feuil1 (2)'!$C13,"-",'Feuil1 (2)'!$B13,"-",'Feuil1 (2)'!BJ$1),'Risk assessment'!$Z$12:$Z$100,FALSE),1)," ;"),""))</f>
        <v/>
      </c>
      <c r="BK13" s="9" t="str">
        <f>IF($G13=0,"",IFERROR(CONCATENATE(INDEX('Risk assessment'!$B$12:$B$100,MATCH(CONCATENATE('Feuil1 (2)'!$C13,"-",'Feuil1 (2)'!$B13,"-",'Feuil1 (2)'!BK$1),'Risk assessment'!$Z$12:$Z$100,FALSE),1)," ;"),""))</f>
        <v/>
      </c>
      <c r="BL13" s="9" t="str">
        <f>IF($G13=0,"",IFERROR(CONCATENATE(INDEX('Risk assessment'!$B$12:$B$100,MATCH(CONCATENATE('Feuil1 (2)'!$C13,"-",'Feuil1 (2)'!$B13,"-",'Feuil1 (2)'!BL$1),'Risk assessment'!$Z$12:$Z$100,FALSE),1)," ;"),""))</f>
        <v/>
      </c>
      <c r="BM13" s="9" t="str">
        <f>IF($G13=0,"",IFERROR(CONCATENATE(INDEX('Risk assessment'!$B$12:$B$100,MATCH(CONCATENATE('Feuil1 (2)'!$C13,"-",'Feuil1 (2)'!$B13,"-",'Feuil1 (2)'!BM$1),'Risk assessment'!$Z$12:$Z$100,FALSE),1)," ;"),""))</f>
        <v/>
      </c>
      <c r="BN13" s="9" t="str">
        <f>IF($G13=0,"",IFERROR(CONCATENATE(INDEX('Risk assessment'!$B$12:$B$100,MATCH(CONCATENATE('Feuil1 (2)'!$C13,"-",'Feuil1 (2)'!$B13,"-",'Feuil1 (2)'!BN$1),'Risk assessment'!$Z$12:$Z$100,FALSE),1)," ;"),""))</f>
        <v/>
      </c>
      <c r="BO13" s="9" t="str">
        <f>IF($G13=0,"",IFERROR(CONCATENATE(INDEX('Risk assessment'!$B$12:$B$100,MATCH(CONCATENATE('Feuil1 (2)'!$C13,"-",'Feuil1 (2)'!$B13,"-",'Feuil1 (2)'!BO$1),'Risk assessment'!$Z$12:$Z$100,FALSE),1)," ;"),""))</f>
        <v/>
      </c>
      <c r="BP13" s="9" t="str">
        <f>IF($G13=0,"",IFERROR(CONCATENATE(INDEX('Risk assessment'!$B$12:$B$100,MATCH(CONCATENATE('Feuil1 (2)'!$C13,"-",'Feuil1 (2)'!$B13,"-",'Feuil1 (2)'!BP$1),'Risk assessment'!$Z$12:$Z$100,FALSE),1)," ;"),""))</f>
        <v/>
      </c>
      <c r="BQ13" s="9" t="str">
        <f>IF($G13=0,"",IFERROR(CONCATENATE(INDEX('Risk assessment'!$B$12:$B$100,MATCH(CONCATENATE('Feuil1 (2)'!$C13,"-",'Feuil1 (2)'!$B13,"-",'Feuil1 (2)'!BQ$1),'Risk assessment'!$Z$12:$Z$100,FALSE),1)," ;"),""))</f>
        <v/>
      </c>
      <c r="BR13" s="9" t="str">
        <f>IF($G13=0,"",IFERROR(CONCATENATE(INDEX('Risk assessment'!$B$12:$B$100,MATCH(CONCATENATE('Feuil1 (2)'!$C13,"-",'Feuil1 (2)'!$B13,"-",'Feuil1 (2)'!BR$1),'Risk assessment'!$Z$12:$Z$100,FALSE),1)," ;"),""))</f>
        <v/>
      </c>
      <c r="BS13" s="9" t="str">
        <f>IF($G13=0,"",IFERROR(CONCATENATE(INDEX('Risk assessment'!$B$12:$B$100,MATCH(CONCATENATE('Feuil1 (2)'!$C13,"-",'Feuil1 (2)'!$B13,"-",'Feuil1 (2)'!BS$1),'Risk assessment'!$Z$12:$Z$100,FALSE),1)," ;"),""))</f>
        <v/>
      </c>
      <c r="BT13" s="9" t="str">
        <f>IF($G13=0,"",IFERROR(CONCATENATE(INDEX('Risk assessment'!$B$12:$B$100,MATCH(CONCATENATE('Feuil1 (2)'!$C13,"-",'Feuil1 (2)'!$B13,"-",'Feuil1 (2)'!BT$1),'Risk assessment'!$Z$12:$Z$100,FALSE),1)," ;"),""))</f>
        <v/>
      </c>
      <c r="BU13" s="9" t="str">
        <f>IF($G13=0,"",IFERROR(CONCATENATE(INDEX('Risk assessment'!$B$12:$B$100,MATCH(CONCATENATE('Feuil1 (2)'!$C13,"-",'Feuil1 (2)'!$B13,"-",'Feuil1 (2)'!BU$1),'Risk assessment'!$Z$12:$Z$100,FALSE),1)," ;"),""))</f>
        <v/>
      </c>
      <c r="BV13" s="9" t="str">
        <f>IF($G13=0,"",IFERROR(CONCATENATE(INDEX('Risk assessment'!$B$12:$B$100,MATCH(CONCATENATE('Feuil1 (2)'!$C13,"-",'Feuil1 (2)'!$B13,"-",'Feuil1 (2)'!BV$1),'Risk assessment'!$Z$12:$Z$100,FALSE),1)," ;"),""))</f>
        <v/>
      </c>
      <c r="BW13" s="9" t="str">
        <f>IF($G13=0,"",IFERROR(CONCATENATE(INDEX('Risk assessment'!$B$12:$B$100,MATCH(CONCATENATE('Feuil1 (2)'!$C13,"-",'Feuil1 (2)'!$B13,"-",'Feuil1 (2)'!BW$1),'Risk assessment'!$Z$12:$Z$100,FALSE),1)," ;"),""))</f>
        <v/>
      </c>
      <c r="BX13" s="9" t="str">
        <f>IF($G13=0,"",IFERROR(CONCATENATE(INDEX('Risk assessment'!$B$12:$B$100,MATCH(CONCATENATE('Feuil1 (2)'!$C13,"-",'Feuil1 (2)'!$B13,"-",'Feuil1 (2)'!BX$1),'Risk assessment'!$Z$12:$Z$100,FALSE),1)," ;"),""))</f>
        <v/>
      </c>
      <c r="BY13" s="9" t="str">
        <f>IF($G13=0,"",IFERROR(CONCATENATE(INDEX('Risk assessment'!$B$12:$B$100,MATCH(CONCATENATE('Feuil1 (2)'!$C13,"-",'Feuil1 (2)'!$B13,"-",'Feuil1 (2)'!BY$1),'Risk assessment'!$Z$12:$Z$100,FALSE),1)," ;"),""))</f>
        <v/>
      </c>
      <c r="BZ13" s="9" t="str">
        <f>IF($G13=0,"",IFERROR(CONCATENATE(INDEX('Risk assessment'!$B$12:$B$100,MATCH(CONCATENATE('Feuil1 (2)'!$C13,"-",'Feuil1 (2)'!$B13,"-",'Feuil1 (2)'!BZ$1),'Risk assessment'!$Z$12:$Z$100,FALSE),1)," ;"),""))</f>
        <v/>
      </c>
      <c r="CA13" s="9" t="str">
        <f>IF($G13=0,"",IFERROR(CONCATENATE(INDEX('Risk assessment'!$B$12:$B$100,MATCH(CONCATENATE('Feuil1 (2)'!$C13,"-",'Feuil1 (2)'!$B13,"-",'Feuil1 (2)'!CA$1),'Risk assessment'!$Z$12:$Z$100,FALSE),1)," ;"),""))</f>
        <v/>
      </c>
      <c r="CB13" s="9" t="str">
        <f>IF($G13=0,"",IFERROR(CONCATENATE(INDEX('Risk assessment'!$B$12:$B$100,MATCH(CONCATENATE('Feuil1 (2)'!$C13,"-",'Feuil1 (2)'!$B13,"-",'Feuil1 (2)'!CB$1),'Risk assessment'!$Z$12:$Z$100,FALSE),1)," ;"),""))</f>
        <v/>
      </c>
      <c r="CC13" s="9" t="str">
        <f>IF($G13=0,"",IFERROR(CONCATENATE(INDEX('Risk assessment'!$B$12:$B$100,MATCH(CONCATENATE('Feuil1 (2)'!$C13,"-",'Feuil1 (2)'!$B13,"-",'Feuil1 (2)'!CC$1),'Risk assessment'!$Z$12:$Z$100,FALSE),1)," ;"),""))</f>
        <v/>
      </c>
      <c r="CD13" s="9" t="str">
        <f>IF($G13=0,"",IFERROR(CONCATENATE(INDEX('Risk assessment'!$B$12:$B$100,MATCH(CONCATENATE('Feuil1 (2)'!$C13,"-",'Feuil1 (2)'!$B13,"-",'Feuil1 (2)'!CD$1),'Risk assessment'!$Z$12:$Z$100,FALSE),1)," ;"),""))</f>
        <v/>
      </c>
      <c r="CE13" s="9" t="str">
        <f>IF($G13=0,"",IFERROR(CONCATENATE(INDEX('Risk assessment'!$B$12:$B$100,MATCH(CONCATENATE('Feuil1 (2)'!$C13,"-",'Feuil1 (2)'!$B13,"-",'Feuil1 (2)'!CE$1),'Risk assessment'!$Z$12:$Z$100,FALSE),1)," ;"),""))</f>
        <v/>
      </c>
      <c r="CF13" s="9" t="str">
        <f>IF($G13=0,"",IFERROR(CONCATENATE(INDEX('Risk assessment'!$B$12:$B$100,MATCH(CONCATENATE('Feuil1 (2)'!$C13,"-",'Feuil1 (2)'!$B13,"-",'Feuil1 (2)'!CF$1),'Risk assessment'!$Z$12:$Z$100,FALSE),1)," ;"),""))</f>
        <v/>
      </c>
      <c r="CG13" s="9" t="str">
        <f>IF($G13=0,"",IFERROR(CONCATENATE(INDEX('Risk assessment'!$B$12:$B$100,MATCH(CONCATENATE('Feuil1 (2)'!$C13,"-",'Feuil1 (2)'!$B13,"-",'Feuil1 (2)'!CG$1),'Risk assessment'!$Z$12:$Z$100,FALSE),1)," ;"),""))</f>
        <v/>
      </c>
      <c r="CH13" s="9" t="str">
        <f>IF($G13=0,"",IFERROR(CONCATENATE(INDEX('Risk assessment'!$B$12:$B$100,MATCH(CONCATENATE('Feuil1 (2)'!$C13,"-",'Feuil1 (2)'!$B13,"-",'Feuil1 (2)'!CH$1),'Risk assessment'!$Z$12:$Z$100,FALSE),1)," ;"),""))</f>
        <v/>
      </c>
      <c r="CI13" s="9" t="str">
        <f>IF($G13=0,"",IFERROR(CONCATENATE(INDEX('Risk assessment'!$B$12:$B$100,MATCH(CONCATENATE('Feuil1 (2)'!$C13,"-",'Feuil1 (2)'!$B13,"-",'Feuil1 (2)'!CI$1),'Risk assessment'!$Z$12:$Z$100,FALSE),1)," ;"),""))</f>
        <v/>
      </c>
      <c r="CJ13" s="9" t="str">
        <f>IF($G13=0,"",IFERROR(CONCATENATE(INDEX('Risk assessment'!$B$12:$B$100,MATCH(CONCATENATE('Feuil1 (2)'!$C13,"-",'Feuil1 (2)'!$B13,"-",'Feuil1 (2)'!CJ$1),'Risk assessment'!$Z$12:$Z$100,FALSE),1)," ;"),""))</f>
        <v/>
      </c>
      <c r="CK13" s="9" t="str">
        <f>IF($G13=0,"",IFERROR(CONCATENATE(INDEX('Risk assessment'!$B$12:$B$100,MATCH(CONCATENATE('Feuil1 (2)'!$C13,"-",'Feuil1 (2)'!$B13,"-",'Feuil1 (2)'!CK$1),'Risk assessment'!$Z$12:$Z$100,FALSE),1)," ;"),""))</f>
        <v/>
      </c>
      <c r="CL13" s="9" t="str">
        <f>IF($G13=0,"",IFERROR(CONCATENATE(INDEX('Risk assessment'!$B$12:$B$100,MATCH(CONCATENATE('Feuil1 (2)'!$C13,"-",'Feuil1 (2)'!$B13,"-",'Feuil1 (2)'!CL$1),'Risk assessment'!$Z$12:$Z$100,FALSE),1)," ;"),""))</f>
        <v/>
      </c>
      <c r="CM13" s="9" t="str">
        <f>IF($G13=0,"",IFERROR(CONCATENATE(INDEX('Risk assessment'!$B$12:$B$100,MATCH(CONCATENATE('Feuil1 (2)'!$C13,"-",'Feuil1 (2)'!$B13,"-",'Feuil1 (2)'!CM$1),'Risk assessment'!$Z$12:$Z$100,FALSE),1)," ;"),""))</f>
        <v/>
      </c>
      <c r="CN13" s="9" t="str">
        <f>IF($G13=0,"",IFERROR(CONCATENATE(INDEX('Risk assessment'!$B$12:$B$100,MATCH(CONCATENATE('Feuil1 (2)'!$C13,"-",'Feuil1 (2)'!$B13,"-",'Feuil1 (2)'!CN$1),'Risk assessment'!$Z$12:$Z$100,FALSE),1)," ;"),""))</f>
        <v/>
      </c>
      <c r="CO13" s="9" t="str">
        <f>IF($G13=0,"",IFERROR(CONCATENATE(INDEX('Risk assessment'!$B$12:$B$100,MATCH(CONCATENATE('Feuil1 (2)'!$C13,"-",'Feuil1 (2)'!$B13,"-",'Feuil1 (2)'!CO$1),'Risk assessment'!$Z$12:$Z$100,FALSE),1)," ;"),""))</f>
        <v/>
      </c>
      <c r="CP13" s="9" t="str">
        <f>IF($G13=0,"",IFERROR(CONCATENATE(INDEX('Risk assessment'!$B$12:$B$100,MATCH(CONCATENATE('Feuil1 (2)'!$C13,"-",'Feuil1 (2)'!$B13,"-",'Feuil1 (2)'!CP$1),'Risk assessment'!$Z$12:$Z$100,FALSE),1)," ;"),""))</f>
        <v/>
      </c>
      <c r="CQ13" s="9" t="str">
        <f>IF($G13=0,"",IFERROR(CONCATENATE(INDEX('Risk assessment'!$B$12:$B$100,MATCH(CONCATENATE('Feuil1 (2)'!$C13,"-",'Feuil1 (2)'!$B13,"-",'Feuil1 (2)'!CQ$1),'Risk assessment'!$Z$12:$Z$100,FALSE),1)," ;"),""))</f>
        <v/>
      </c>
      <c r="CR13" s="9" t="str">
        <f>IF($G13=0,"",IFERROR(CONCATENATE(INDEX('Risk assessment'!$B$12:$B$100,MATCH(CONCATENATE('Feuil1 (2)'!$C13,"-",'Feuil1 (2)'!$B13,"-",'Feuil1 (2)'!CR$1),'Risk assessment'!$Z$12:$Z$100,FALSE),1)," ;"),""))</f>
        <v/>
      </c>
      <c r="CS13" s="9" t="str">
        <f>IF($G13=0,"",IFERROR(CONCATENATE(INDEX('Risk assessment'!$B$12:$B$100,MATCH(CONCATENATE('Feuil1 (2)'!$C13,"-",'Feuil1 (2)'!$B13,"-",'Feuil1 (2)'!CS$1),'Risk assessment'!$Z$12:$Z$100,FALSE),1)," ;"),""))</f>
        <v/>
      </c>
      <c r="CT13" s="9" t="str">
        <f>IF($G13=0,"",IFERROR(CONCATENATE(INDEX('Risk assessment'!$B$12:$B$100,MATCH(CONCATENATE('Feuil1 (2)'!$C13,"-",'Feuil1 (2)'!$B13,"-",'Feuil1 (2)'!CT$1),'Risk assessment'!$Z$12:$Z$100,FALSE),1)," ;"),""))</f>
        <v/>
      </c>
      <c r="CU13" s="9" t="str">
        <f>IF($G13=0,"",IFERROR(CONCATENATE(INDEX('Risk assessment'!$B$12:$B$100,MATCH(CONCATENATE('Feuil1 (2)'!$C13,"-",'Feuil1 (2)'!$B13,"-",'Feuil1 (2)'!CU$1),'Risk assessment'!$Z$12:$Z$100,FALSE),1)," ;"),""))</f>
        <v/>
      </c>
      <c r="CV13" s="9" t="str">
        <f>IF($G13=0,"",IFERROR(CONCATENATE(INDEX('Risk assessment'!$B$12:$B$100,MATCH(CONCATENATE('Feuil1 (2)'!$C13,"-",'Feuil1 (2)'!$B13,"-",'Feuil1 (2)'!CV$1),'Risk assessment'!$Z$12:$Z$100,FALSE),1)," ;"),""))</f>
        <v/>
      </c>
      <c r="CW13" s="9" t="str">
        <f>IF($G13=0,"",IFERROR(CONCATENATE(INDEX('Risk assessment'!$B$12:$B$100,MATCH(CONCATENATE('Feuil1 (2)'!$C13,"-",'Feuil1 (2)'!$B13,"-",'Feuil1 (2)'!CW$1),'Risk assessment'!$Z$12:$Z$100,FALSE),1)," ;"),""))</f>
        <v/>
      </c>
      <c r="CX13" s="9" t="str">
        <f>IF($G13=0,"",IFERROR(CONCATENATE(INDEX('Risk assessment'!$B$12:$B$100,MATCH(CONCATENATE('Feuil1 (2)'!$C13,"-",'Feuil1 (2)'!$B13,"-",'Feuil1 (2)'!CX$1),'Risk assessment'!$Z$12:$Z$100,FALSE),1)," ;"),""))</f>
        <v/>
      </c>
      <c r="CY13" s="9" t="str">
        <f>IF($G13=0,"",IFERROR(CONCATENATE(INDEX('Risk assessment'!$B$12:$B$100,MATCH(CONCATENATE('Feuil1 (2)'!$C13,"-",'Feuil1 (2)'!$B13,"-",'Feuil1 (2)'!CY$1),'Risk assessment'!$Z$12:$Z$100,FALSE),1)," ;"),""))</f>
        <v/>
      </c>
      <c r="CZ13" s="9" t="str">
        <f>IF($G13=0,"",IFERROR(CONCATENATE(INDEX('Risk assessment'!$B$12:$B$100,MATCH(CONCATENATE('Feuil1 (2)'!$C13,"-",'Feuil1 (2)'!$B13,"-",'Feuil1 (2)'!CZ$1),'Risk assessment'!$Z$12:$Z$100,FALSE),1)," ;"),""))</f>
        <v/>
      </c>
      <c r="DA13" s="9" t="str">
        <f>IF($G13=0,"",IFERROR(CONCATENATE(INDEX('Risk assessment'!$B$12:$B$100,MATCH(CONCATENATE('Feuil1 (2)'!$C13,"-",'Feuil1 (2)'!$B13,"-",'Feuil1 (2)'!DA$1),'Risk assessment'!$Z$12:$Z$100,FALSE),1)," ;"),""))</f>
        <v/>
      </c>
      <c r="DB13" s="9" t="str">
        <f>IF($G13=0,"",IFERROR(CONCATENATE(INDEX('Risk assessment'!$B$12:$B$100,MATCH(CONCATENATE('Feuil1 (2)'!$C13,"-",'Feuil1 (2)'!$B13,"-",'Feuil1 (2)'!DB$1),'Risk assessment'!$Z$12:$Z$100,FALSE),1)," ;"),""))</f>
        <v/>
      </c>
      <c r="DC13" s="9" t="str">
        <f>IF($G13=0,"",IFERROR(CONCATENATE(INDEX('Risk assessment'!$B$12:$B$100,MATCH(CONCATENATE('Feuil1 (2)'!$C13,"-",'Feuil1 (2)'!$B13,"-",'Feuil1 (2)'!DC$1),'Risk assessment'!$Z$12:$Z$100,FALSE),1)," ;"),""))</f>
        <v/>
      </c>
      <c r="DD13" s="9" t="str">
        <f>IF($G13=0,"",IFERROR(INDEX('Risk assessment'!$B$12:$B$100,MATCH(CONCATENATE('Feuil1 (2)'!$C13,'Feuil1 (2)'!$B13,'Feuil1 (2)'!DD$1),'Risk assessment'!$R$12:$R$100,FALSE),1),""))</f>
        <v/>
      </c>
      <c r="DE13" s="9" t="str">
        <f>IF($G13=0,"",IFERROR(INDEX('Risk assessment'!$B$12:$B$100,MATCH(CONCATENATE('Feuil1 (2)'!$C13,'Feuil1 (2)'!$B13,'Feuil1 (2)'!DE$1),'Risk assessment'!$R$12:$R$100,FALSE),1),""))</f>
        <v/>
      </c>
      <c r="DF13" s="9" t="str">
        <f>IF($G13=0,"",IFERROR(INDEX('Risk assessment'!$B$12:$B$100,MATCH(CONCATENATE('Feuil1 (2)'!$C13,'Feuil1 (2)'!$B13,'Feuil1 (2)'!DF$1),'Risk assessment'!$R$12:$R$100,FALSE),1),""))</f>
        <v/>
      </c>
      <c r="DG13" s="9" t="str">
        <f>IF($G13=0,"",IFERROR(INDEX('Risk assessment'!$B$12:$B$100,MATCH(CONCATENATE('Feuil1 (2)'!$C13,'Feuil1 (2)'!$B13,'Feuil1 (2)'!DG$1),'Risk assessment'!$R$12:$R$100,FALSE),1),""))</f>
        <v/>
      </c>
      <c r="DH13" s="9" t="str">
        <f>IF($G13=0,"",IFERROR(INDEX('Risk assessment'!$B$12:$B$100,MATCH(CONCATENATE('Feuil1 (2)'!$C13,'Feuil1 (2)'!$B13,'Feuil1 (2)'!DH$1),'Risk assessment'!$R$12:$R$100,FALSE),1),""))</f>
        <v/>
      </c>
      <c r="DI13" s="9" t="str">
        <f>IF($G13=0,"",IFERROR(INDEX('Risk assessment'!$B$12:$B$100,MATCH(CONCATENATE('Feuil1 (2)'!$C13,'Feuil1 (2)'!$B13,'Feuil1 (2)'!DI$1),'Risk assessment'!$R$12:$R$100,FALSE),1),""))</f>
        <v/>
      </c>
      <c r="DJ13" s="9" t="str">
        <f>IF($G13=0,"",IFERROR(INDEX('Risk assessment'!$B$12:$B$100,MATCH(CONCATENATE('Feuil1 (2)'!$C13,'Feuil1 (2)'!$B13,'Feuil1 (2)'!DJ$1),'Risk assessment'!$R$12:$R$100,FALSE),1),""))</f>
        <v/>
      </c>
      <c r="DK13" s="9" t="str">
        <f>IF($G13=0,"",IFERROR(INDEX('Risk assessment'!$B$12:$B$100,MATCH(CONCATENATE('Feuil1 (2)'!$C13,'Feuil1 (2)'!$B13,'Feuil1 (2)'!DK$1),'Risk assessment'!$R$12:$R$100,FALSE),1),""))</f>
        <v/>
      </c>
    </row>
    <row r="14" spans="2:115" x14ac:dyDescent="0.25">
      <c r="B14" s="9">
        <f>IF(B13+1&lt;='Rating tables'!E$11,B13+1,1)</f>
        <v>1</v>
      </c>
      <c r="C14" s="9">
        <f>IFERROR(IF(IF(B14=1,C13+1,C13)&lt;='Rating tables'!J$11,IF(B14=1,C13+1,C13),""),"")</f>
        <v>4</v>
      </c>
      <c r="D14" s="9" t="str">
        <f t="shared" si="0"/>
        <v>1-4</v>
      </c>
      <c r="E14" s="9" t="str">
        <f t="shared" si="1"/>
        <v/>
      </c>
      <c r="F14" s="9" t="str">
        <f t="shared" si="2"/>
        <v/>
      </c>
      <c r="G14" s="9">
        <f>COUNTIFS('Risk assessment'!J$12:J$100,'Feuil1 (2)'!C14,'Risk assessment'!K$12:K$100,B14)</f>
        <v>0</v>
      </c>
      <c r="H14" s="9" t="str">
        <f>IF($G14=0,"",IFERROR(CONCATENATE(INDEX('Risk assessment'!$B$12:$B$100,MATCH(CONCATENATE('Feuil1 (2)'!$C14,"-",'Feuil1 (2)'!$B14,"-",'Feuil1 (2)'!H$1),'Risk assessment'!$Z$12:$Z$100,FALSE),1)," ;"),""))</f>
        <v/>
      </c>
      <c r="I14" s="9" t="str">
        <f>IF($G14=0,"",IFERROR(CONCATENATE(INDEX('Risk assessment'!$B$12:$B$100,MATCH(CONCATENATE('Feuil1 (2)'!$C14,"-",'Feuil1 (2)'!$B14,"-",'Feuil1 (2)'!I$1),'Risk assessment'!$Z$12:$Z$100,FALSE),1)," ;"),""))</f>
        <v/>
      </c>
      <c r="J14" s="9" t="str">
        <f>IF($G14=0,"",IFERROR(CONCATENATE(INDEX('Risk assessment'!$B$12:$B$100,MATCH(CONCATENATE('Feuil1 (2)'!$C14,"-",'Feuil1 (2)'!$B14,"-",'Feuil1 (2)'!J$1),'Risk assessment'!$Z$12:$Z$100,FALSE),1)," ;"),""))</f>
        <v/>
      </c>
      <c r="K14" s="9" t="str">
        <f>IF($G14=0,"",IFERROR(CONCATENATE(INDEX('Risk assessment'!$B$12:$B$100,MATCH(CONCATENATE('Feuil1 (2)'!$C14,"-",'Feuil1 (2)'!$B14,"-",'Feuil1 (2)'!K$1),'Risk assessment'!$Z$12:$Z$100,FALSE),1)," ;"),""))</f>
        <v/>
      </c>
      <c r="L14" s="9" t="str">
        <f>IF($G14=0,"",IFERROR(CONCATENATE(INDEX('Risk assessment'!$B$12:$B$100,MATCH(CONCATENATE('Feuil1 (2)'!$C14,"-",'Feuil1 (2)'!$B14,"-",'Feuil1 (2)'!L$1),'Risk assessment'!$Z$12:$Z$100,FALSE),1)," ;"),""))</f>
        <v/>
      </c>
      <c r="M14" s="9" t="str">
        <f>IF($G14=0,"",IFERROR(CONCATENATE(INDEX('Risk assessment'!$B$12:$B$100,MATCH(CONCATENATE('Feuil1 (2)'!$C14,"-",'Feuil1 (2)'!$B14,"-",'Feuil1 (2)'!M$1),'Risk assessment'!$Z$12:$Z$100,FALSE),1)," ;"),""))</f>
        <v/>
      </c>
      <c r="N14" s="9" t="str">
        <f>IF($G14=0,"",IFERROR(CONCATENATE(INDEX('Risk assessment'!$B$12:$B$100,MATCH(CONCATENATE('Feuil1 (2)'!$C14,"-",'Feuil1 (2)'!$B14,"-",'Feuil1 (2)'!N$1),'Risk assessment'!$Z$12:$Z$100,FALSE),1)," ;"),""))</f>
        <v/>
      </c>
      <c r="O14" s="9" t="str">
        <f>IF($G14=0,"",IFERROR(CONCATENATE(INDEX('Risk assessment'!$B$12:$B$100,MATCH(CONCATENATE('Feuil1 (2)'!$C14,"-",'Feuil1 (2)'!$B14,"-",'Feuil1 (2)'!O$1),'Risk assessment'!$Z$12:$Z$100,FALSE),1)," ;"),""))</f>
        <v/>
      </c>
      <c r="P14" s="9" t="str">
        <f>IF($G14=0,"",IFERROR(CONCATENATE(INDEX('Risk assessment'!$B$12:$B$100,MATCH(CONCATENATE('Feuil1 (2)'!$C14,"-",'Feuil1 (2)'!$B14,"-",'Feuil1 (2)'!P$1),'Risk assessment'!$Z$12:$Z$100,FALSE),1)," ;"),""))</f>
        <v/>
      </c>
      <c r="Q14" s="9" t="str">
        <f>IF($G14=0,"",IFERROR(CONCATENATE(INDEX('Risk assessment'!$B$12:$B$100,MATCH(CONCATENATE('Feuil1 (2)'!$C14,"-",'Feuil1 (2)'!$B14,"-",'Feuil1 (2)'!Q$1),'Risk assessment'!$Z$12:$Z$100,FALSE),1)," ;"),""))</f>
        <v/>
      </c>
      <c r="R14" s="9" t="str">
        <f>IF($G14=0,"",IFERROR(CONCATENATE(INDEX('Risk assessment'!$B$12:$B$100,MATCH(CONCATENATE('Feuil1 (2)'!$C14,"-",'Feuil1 (2)'!$B14,"-",'Feuil1 (2)'!R$1),'Risk assessment'!$Z$12:$Z$100,FALSE),1)," ;"),""))</f>
        <v/>
      </c>
      <c r="S14" s="9" t="str">
        <f>IF($G14=0,"",IFERROR(CONCATENATE(INDEX('Risk assessment'!$B$12:$B$100,MATCH(CONCATENATE('Feuil1 (2)'!$C14,"-",'Feuil1 (2)'!$B14,"-",'Feuil1 (2)'!S$1),'Risk assessment'!$Z$12:$Z$100,FALSE),1)," ;"),""))</f>
        <v/>
      </c>
      <c r="T14" s="9" t="str">
        <f>IF($G14=0,"",IFERROR(CONCATENATE(INDEX('Risk assessment'!$B$12:$B$100,MATCH(CONCATENATE('Feuil1 (2)'!$C14,"-",'Feuil1 (2)'!$B14,"-",'Feuil1 (2)'!T$1),'Risk assessment'!$Z$12:$Z$100,FALSE),1)," ;"),""))</f>
        <v/>
      </c>
      <c r="U14" s="9" t="str">
        <f>IF($G14=0,"",IFERROR(CONCATENATE(INDEX('Risk assessment'!$B$12:$B$100,MATCH(CONCATENATE('Feuil1 (2)'!$C14,"-",'Feuil1 (2)'!$B14,"-",'Feuil1 (2)'!U$1),'Risk assessment'!$Z$12:$Z$100,FALSE),1)," ;"),""))</f>
        <v/>
      </c>
      <c r="V14" s="9" t="str">
        <f>IF($G14=0,"",IFERROR(CONCATENATE(INDEX('Risk assessment'!$B$12:$B$100,MATCH(CONCATENATE('Feuil1 (2)'!$C14,"-",'Feuil1 (2)'!$B14,"-",'Feuil1 (2)'!V$1),'Risk assessment'!$Z$12:$Z$100,FALSE),1)," ;"),""))</f>
        <v/>
      </c>
      <c r="W14" s="9" t="str">
        <f>IF($G14=0,"",IFERROR(CONCATENATE(INDEX('Risk assessment'!$B$12:$B$100,MATCH(CONCATENATE('Feuil1 (2)'!$C14,"-",'Feuil1 (2)'!$B14,"-",'Feuil1 (2)'!W$1),'Risk assessment'!$Z$12:$Z$100,FALSE),1)," ;"),""))</f>
        <v/>
      </c>
      <c r="X14" s="9" t="str">
        <f>IF($G14=0,"",IFERROR(CONCATENATE(INDEX('Risk assessment'!$B$12:$B$100,MATCH(CONCATENATE('Feuil1 (2)'!$C14,"-",'Feuil1 (2)'!$B14,"-",'Feuil1 (2)'!X$1),'Risk assessment'!$Z$12:$Z$100,FALSE),1)," ;"),""))</f>
        <v/>
      </c>
      <c r="Y14" s="9" t="str">
        <f>IF($G14=0,"",IFERROR(CONCATENATE(INDEX('Risk assessment'!$B$12:$B$100,MATCH(CONCATENATE('Feuil1 (2)'!$C14,"-",'Feuil1 (2)'!$B14,"-",'Feuil1 (2)'!Y$1),'Risk assessment'!$Z$12:$Z$100,FALSE),1)," ;"),""))</f>
        <v/>
      </c>
      <c r="Z14" s="9" t="str">
        <f>IF($G14=0,"",IFERROR(CONCATENATE(INDEX('Risk assessment'!$B$12:$B$100,MATCH(CONCATENATE('Feuil1 (2)'!$C14,"-",'Feuil1 (2)'!$B14,"-",'Feuil1 (2)'!Z$1),'Risk assessment'!$Z$12:$Z$100,FALSE),1)," ;"),""))</f>
        <v/>
      </c>
      <c r="AA14" s="9" t="str">
        <f>IF($G14=0,"",IFERROR(CONCATENATE(INDEX('Risk assessment'!$B$12:$B$100,MATCH(CONCATENATE('Feuil1 (2)'!$C14,"-",'Feuil1 (2)'!$B14,"-",'Feuil1 (2)'!AA$1),'Risk assessment'!$Z$12:$Z$100,FALSE),1)," ;"),""))</f>
        <v/>
      </c>
      <c r="AB14" s="9" t="str">
        <f>IF($G14=0,"",IFERROR(CONCATENATE(INDEX('Risk assessment'!$B$12:$B$100,MATCH(CONCATENATE('Feuil1 (2)'!$C14,"-",'Feuil1 (2)'!$B14,"-",'Feuil1 (2)'!AB$1),'Risk assessment'!$Z$12:$Z$100,FALSE),1)," ;"),""))</f>
        <v/>
      </c>
      <c r="AC14" s="9" t="str">
        <f>IF($G14=0,"",IFERROR(CONCATENATE(INDEX('Risk assessment'!$B$12:$B$100,MATCH(CONCATENATE('Feuil1 (2)'!$C14,"-",'Feuil1 (2)'!$B14,"-",'Feuil1 (2)'!AC$1),'Risk assessment'!$Z$12:$Z$100,FALSE),1)," ;"),""))</f>
        <v/>
      </c>
      <c r="AD14" s="9" t="str">
        <f>IF($G14=0,"",IFERROR(CONCATENATE(INDEX('Risk assessment'!$B$12:$B$100,MATCH(CONCATENATE('Feuil1 (2)'!$C14,"-",'Feuil1 (2)'!$B14,"-",'Feuil1 (2)'!AD$1),'Risk assessment'!$Z$12:$Z$100,FALSE),1)," ;"),""))</f>
        <v/>
      </c>
      <c r="AE14" s="9" t="str">
        <f>IF($G14=0,"",IFERROR(CONCATENATE(INDEX('Risk assessment'!$B$12:$B$100,MATCH(CONCATENATE('Feuil1 (2)'!$C14,"-",'Feuil1 (2)'!$B14,"-",'Feuil1 (2)'!AE$1),'Risk assessment'!$Z$12:$Z$100,FALSE),1)," ;"),""))</f>
        <v/>
      </c>
      <c r="AF14" s="9" t="str">
        <f>IF($G14=0,"",IFERROR(CONCATENATE(INDEX('Risk assessment'!$B$12:$B$100,MATCH(CONCATENATE('Feuil1 (2)'!$C14,"-",'Feuil1 (2)'!$B14,"-",'Feuil1 (2)'!AF$1),'Risk assessment'!$Z$12:$Z$100,FALSE),1)," ;"),""))</f>
        <v/>
      </c>
      <c r="AG14" s="9" t="str">
        <f>IF($G14=0,"",IFERROR(CONCATENATE(INDEX('Risk assessment'!$B$12:$B$100,MATCH(CONCATENATE('Feuil1 (2)'!$C14,"-",'Feuil1 (2)'!$B14,"-",'Feuil1 (2)'!AG$1),'Risk assessment'!$Z$12:$Z$100,FALSE),1)," ;"),""))</f>
        <v/>
      </c>
      <c r="AH14" s="9" t="str">
        <f>IF($G14=0,"",IFERROR(CONCATENATE(INDEX('Risk assessment'!$B$12:$B$100,MATCH(CONCATENATE('Feuil1 (2)'!$C14,"-",'Feuil1 (2)'!$B14,"-",'Feuil1 (2)'!AH$1),'Risk assessment'!$Z$12:$Z$100,FALSE),1)," ;"),""))</f>
        <v/>
      </c>
      <c r="AI14" s="9" t="str">
        <f>IF($G14=0,"",IFERROR(CONCATENATE(INDEX('Risk assessment'!$B$12:$B$100,MATCH(CONCATENATE('Feuil1 (2)'!$C14,"-",'Feuil1 (2)'!$B14,"-",'Feuil1 (2)'!AI$1),'Risk assessment'!$Z$12:$Z$100,FALSE),1)," ;"),""))</f>
        <v/>
      </c>
      <c r="AJ14" s="9" t="str">
        <f>IF($G14=0,"",IFERROR(CONCATENATE(INDEX('Risk assessment'!$B$12:$B$100,MATCH(CONCATENATE('Feuil1 (2)'!$C14,"-",'Feuil1 (2)'!$B14,"-",'Feuil1 (2)'!AJ$1),'Risk assessment'!$Z$12:$Z$100,FALSE),1)," ;"),""))</f>
        <v/>
      </c>
      <c r="AK14" s="9" t="str">
        <f>IF($G14=0,"",IFERROR(CONCATENATE(INDEX('Risk assessment'!$B$12:$B$100,MATCH(CONCATENATE('Feuil1 (2)'!$C14,"-",'Feuil1 (2)'!$B14,"-",'Feuil1 (2)'!AK$1),'Risk assessment'!$Z$12:$Z$100,FALSE),1)," ;"),""))</f>
        <v/>
      </c>
      <c r="AL14" s="9" t="str">
        <f>IF($G14=0,"",IFERROR(CONCATENATE(INDEX('Risk assessment'!$B$12:$B$100,MATCH(CONCATENATE('Feuil1 (2)'!$C14,"-",'Feuil1 (2)'!$B14,"-",'Feuil1 (2)'!AL$1),'Risk assessment'!$Z$12:$Z$100,FALSE),1)," ;"),""))</f>
        <v/>
      </c>
      <c r="AM14" s="9" t="str">
        <f>IF($G14=0,"",IFERROR(CONCATENATE(INDEX('Risk assessment'!$B$12:$B$100,MATCH(CONCATENATE('Feuil1 (2)'!$C14,"-",'Feuil1 (2)'!$B14,"-",'Feuil1 (2)'!AM$1),'Risk assessment'!$Z$12:$Z$100,FALSE),1)," ;"),""))</f>
        <v/>
      </c>
      <c r="AN14" s="9" t="str">
        <f>IF($G14=0,"",IFERROR(CONCATENATE(INDEX('Risk assessment'!$B$12:$B$100,MATCH(CONCATENATE('Feuil1 (2)'!$C14,"-",'Feuil1 (2)'!$B14,"-",'Feuil1 (2)'!AN$1),'Risk assessment'!$Z$12:$Z$100,FALSE),1)," ;"),""))</f>
        <v/>
      </c>
      <c r="AO14" s="9" t="str">
        <f>IF($G14=0,"",IFERROR(CONCATENATE(INDEX('Risk assessment'!$B$12:$B$100,MATCH(CONCATENATE('Feuil1 (2)'!$C14,"-",'Feuil1 (2)'!$B14,"-",'Feuil1 (2)'!AO$1),'Risk assessment'!$Z$12:$Z$100,FALSE),1)," ;"),""))</f>
        <v/>
      </c>
      <c r="AP14" s="9" t="str">
        <f>IF($G14=0,"",IFERROR(CONCATENATE(INDEX('Risk assessment'!$B$12:$B$100,MATCH(CONCATENATE('Feuil1 (2)'!$C14,"-",'Feuil1 (2)'!$B14,"-",'Feuil1 (2)'!AP$1),'Risk assessment'!$Z$12:$Z$100,FALSE),1)," ;"),""))</f>
        <v/>
      </c>
      <c r="AQ14" s="9" t="str">
        <f>IF($G14=0,"",IFERROR(CONCATENATE(INDEX('Risk assessment'!$B$12:$B$100,MATCH(CONCATENATE('Feuil1 (2)'!$C14,"-",'Feuil1 (2)'!$B14,"-",'Feuil1 (2)'!AQ$1),'Risk assessment'!$Z$12:$Z$100,FALSE),1)," ;"),""))</f>
        <v/>
      </c>
      <c r="AR14" s="9" t="str">
        <f>IF($G14=0,"",IFERROR(CONCATENATE(INDEX('Risk assessment'!$B$12:$B$100,MATCH(CONCATENATE('Feuil1 (2)'!$C14,"-",'Feuil1 (2)'!$B14,"-",'Feuil1 (2)'!AR$1),'Risk assessment'!$Z$12:$Z$100,FALSE),1)," ;"),""))</f>
        <v/>
      </c>
      <c r="AS14" s="9" t="str">
        <f>IF($G14=0,"",IFERROR(CONCATENATE(INDEX('Risk assessment'!$B$12:$B$100,MATCH(CONCATENATE('Feuil1 (2)'!$C14,"-",'Feuil1 (2)'!$B14,"-",'Feuil1 (2)'!AS$1),'Risk assessment'!$Z$12:$Z$100,FALSE),1)," ;"),""))</f>
        <v/>
      </c>
      <c r="AT14" s="9" t="str">
        <f>IF($G14=0,"",IFERROR(CONCATENATE(INDEX('Risk assessment'!$B$12:$B$100,MATCH(CONCATENATE('Feuil1 (2)'!$C14,"-",'Feuil1 (2)'!$B14,"-",'Feuil1 (2)'!AT$1),'Risk assessment'!$Z$12:$Z$100,FALSE),1)," ;"),""))</f>
        <v/>
      </c>
      <c r="AU14" s="9" t="str">
        <f>IF($G14=0,"",IFERROR(CONCATENATE(INDEX('Risk assessment'!$B$12:$B$100,MATCH(CONCATENATE('Feuil1 (2)'!$C14,"-",'Feuil1 (2)'!$B14,"-",'Feuil1 (2)'!AU$1),'Risk assessment'!$Z$12:$Z$100,FALSE),1)," ;"),""))</f>
        <v/>
      </c>
      <c r="AV14" s="9" t="str">
        <f>IF($G14=0,"",IFERROR(CONCATENATE(INDEX('Risk assessment'!$B$12:$B$100,MATCH(CONCATENATE('Feuil1 (2)'!$C14,"-",'Feuil1 (2)'!$B14,"-",'Feuil1 (2)'!AV$1),'Risk assessment'!$Z$12:$Z$100,FALSE),1)," ;"),""))</f>
        <v/>
      </c>
      <c r="AW14" s="9" t="str">
        <f>IF($G14=0,"",IFERROR(CONCATENATE(INDEX('Risk assessment'!$B$12:$B$100,MATCH(CONCATENATE('Feuil1 (2)'!$C14,"-",'Feuil1 (2)'!$B14,"-",'Feuil1 (2)'!AW$1),'Risk assessment'!$Z$12:$Z$100,FALSE),1)," ;"),""))</f>
        <v/>
      </c>
      <c r="AX14" s="9" t="str">
        <f>IF($G14=0,"",IFERROR(CONCATENATE(INDEX('Risk assessment'!$B$12:$B$100,MATCH(CONCATENATE('Feuil1 (2)'!$C14,"-",'Feuil1 (2)'!$B14,"-",'Feuil1 (2)'!AX$1),'Risk assessment'!$Z$12:$Z$100,FALSE),1)," ;"),""))</f>
        <v/>
      </c>
      <c r="AY14" s="9" t="str">
        <f>IF($G14=0,"",IFERROR(CONCATENATE(INDEX('Risk assessment'!$B$12:$B$100,MATCH(CONCATENATE('Feuil1 (2)'!$C14,"-",'Feuil1 (2)'!$B14,"-",'Feuil1 (2)'!AY$1),'Risk assessment'!$Z$12:$Z$100,FALSE),1)," ;"),""))</f>
        <v/>
      </c>
      <c r="AZ14" s="9" t="str">
        <f>IF($G14=0,"",IFERROR(CONCATENATE(INDEX('Risk assessment'!$B$12:$B$100,MATCH(CONCATENATE('Feuil1 (2)'!$C14,"-",'Feuil1 (2)'!$B14,"-",'Feuil1 (2)'!AZ$1),'Risk assessment'!$Z$12:$Z$100,FALSE),1)," ;"),""))</f>
        <v/>
      </c>
      <c r="BA14" s="9" t="str">
        <f>IF($G14=0,"",IFERROR(CONCATENATE(INDEX('Risk assessment'!$B$12:$B$100,MATCH(CONCATENATE('Feuil1 (2)'!$C14,"-",'Feuil1 (2)'!$B14,"-",'Feuil1 (2)'!BA$1),'Risk assessment'!$Z$12:$Z$100,FALSE),1)," ;"),""))</f>
        <v/>
      </c>
      <c r="BB14" s="9" t="str">
        <f>IF($G14=0,"",IFERROR(CONCATENATE(INDEX('Risk assessment'!$B$12:$B$100,MATCH(CONCATENATE('Feuil1 (2)'!$C14,"-",'Feuil1 (2)'!$B14,"-",'Feuil1 (2)'!BB$1),'Risk assessment'!$Z$12:$Z$100,FALSE),1)," ;"),""))</f>
        <v/>
      </c>
      <c r="BC14" s="9" t="str">
        <f>IF($G14=0,"",IFERROR(CONCATENATE(INDEX('Risk assessment'!$B$12:$B$100,MATCH(CONCATENATE('Feuil1 (2)'!$C14,"-",'Feuil1 (2)'!$B14,"-",'Feuil1 (2)'!BC$1),'Risk assessment'!$Z$12:$Z$100,FALSE),1)," ;"),""))</f>
        <v/>
      </c>
      <c r="BD14" s="9" t="str">
        <f>IF($G14=0,"",IFERROR(CONCATENATE(INDEX('Risk assessment'!$B$12:$B$100,MATCH(CONCATENATE('Feuil1 (2)'!$C14,"-",'Feuil1 (2)'!$B14,"-",'Feuil1 (2)'!BD$1),'Risk assessment'!$Z$12:$Z$100,FALSE),1)," ;"),""))</f>
        <v/>
      </c>
      <c r="BE14" s="9" t="str">
        <f>IF($G14=0,"",IFERROR(CONCATENATE(INDEX('Risk assessment'!$B$12:$B$100,MATCH(CONCATENATE('Feuil1 (2)'!$C14,"-",'Feuil1 (2)'!$B14,"-",'Feuil1 (2)'!BE$1),'Risk assessment'!$Z$12:$Z$100,FALSE),1)," ;"),""))</f>
        <v/>
      </c>
      <c r="BF14" s="9" t="str">
        <f>IF($G14=0,"",IFERROR(CONCATENATE(INDEX('Risk assessment'!$B$12:$B$100,MATCH(CONCATENATE('Feuil1 (2)'!$C14,"-",'Feuil1 (2)'!$B14,"-",'Feuil1 (2)'!BF$1),'Risk assessment'!$Z$12:$Z$100,FALSE),1)," ;"),""))</f>
        <v/>
      </c>
      <c r="BG14" s="9" t="str">
        <f>IF($G14=0,"",IFERROR(CONCATENATE(INDEX('Risk assessment'!$B$12:$B$100,MATCH(CONCATENATE('Feuil1 (2)'!$C14,"-",'Feuil1 (2)'!$B14,"-",'Feuil1 (2)'!BG$1),'Risk assessment'!$Z$12:$Z$100,FALSE),1)," ;"),""))</f>
        <v/>
      </c>
      <c r="BH14" s="9" t="str">
        <f>IF($G14=0,"",IFERROR(CONCATENATE(INDEX('Risk assessment'!$B$12:$B$100,MATCH(CONCATENATE('Feuil1 (2)'!$C14,"-",'Feuil1 (2)'!$B14,"-",'Feuil1 (2)'!BH$1),'Risk assessment'!$Z$12:$Z$100,FALSE),1)," ;"),""))</f>
        <v/>
      </c>
      <c r="BI14" s="9" t="str">
        <f>IF($G14=0,"",IFERROR(CONCATENATE(INDEX('Risk assessment'!$B$12:$B$100,MATCH(CONCATENATE('Feuil1 (2)'!$C14,"-",'Feuil1 (2)'!$B14,"-",'Feuil1 (2)'!BI$1),'Risk assessment'!$Z$12:$Z$100,FALSE),1)," ;"),""))</f>
        <v/>
      </c>
      <c r="BJ14" s="9" t="str">
        <f>IF($G14=0,"",IFERROR(CONCATENATE(INDEX('Risk assessment'!$B$12:$B$100,MATCH(CONCATENATE('Feuil1 (2)'!$C14,"-",'Feuil1 (2)'!$B14,"-",'Feuil1 (2)'!BJ$1),'Risk assessment'!$Z$12:$Z$100,FALSE),1)," ;"),""))</f>
        <v/>
      </c>
      <c r="BK14" s="9" t="str">
        <f>IF($G14=0,"",IFERROR(CONCATENATE(INDEX('Risk assessment'!$B$12:$B$100,MATCH(CONCATENATE('Feuil1 (2)'!$C14,"-",'Feuil1 (2)'!$B14,"-",'Feuil1 (2)'!BK$1),'Risk assessment'!$Z$12:$Z$100,FALSE),1)," ;"),""))</f>
        <v/>
      </c>
      <c r="BL14" s="9" t="str">
        <f>IF($G14=0,"",IFERROR(CONCATENATE(INDEX('Risk assessment'!$B$12:$B$100,MATCH(CONCATENATE('Feuil1 (2)'!$C14,"-",'Feuil1 (2)'!$B14,"-",'Feuil1 (2)'!BL$1),'Risk assessment'!$Z$12:$Z$100,FALSE),1)," ;"),""))</f>
        <v/>
      </c>
      <c r="BM14" s="9" t="str">
        <f>IF($G14=0,"",IFERROR(CONCATENATE(INDEX('Risk assessment'!$B$12:$B$100,MATCH(CONCATENATE('Feuil1 (2)'!$C14,"-",'Feuil1 (2)'!$B14,"-",'Feuil1 (2)'!BM$1),'Risk assessment'!$Z$12:$Z$100,FALSE),1)," ;"),""))</f>
        <v/>
      </c>
      <c r="BN14" s="9" t="str">
        <f>IF($G14=0,"",IFERROR(CONCATENATE(INDEX('Risk assessment'!$B$12:$B$100,MATCH(CONCATENATE('Feuil1 (2)'!$C14,"-",'Feuil1 (2)'!$B14,"-",'Feuil1 (2)'!BN$1),'Risk assessment'!$Z$12:$Z$100,FALSE),1)," ;"),""))</f>
        <v/>
      </c>
      <c r="BO14" s="9" t="str">
        <f>IF($G14=0,"",IFERROR(CONCATENATE(INDEX('Risk assessment'!$B$12:$B$100,MATCH(CONCATENATE('Feuil1 (2)'!$C14,"-",'Feuil1 (2)'!$B14,"-",'Feuil1 (2)'!BO$1),'Risk assessment'!$Z$12:$Z$100,FALSE),1)," ;"),""))</f>
        <v/>
      </c>
      <c r="BP14" s="9" t="str">
        <f>IF($G14=0,"",IFERROR(CONCATENATE(INDEX('Risk assessment'!$B$12:$B$100,MATCH(CONCATENATE('Feuil1 (2)'!$C14,"-",'Feuil1 (2)'!$B14,"-",'Feuil1 (2)'!BP$1),'Risk assessment'!$Z$12:$Z$100,FALSE),1)," ;"),""))</f>
        <v/>
      </c>
      <c r="BQ14" s="9" t="str">
        <f>IF($G14=0,"",IFERROR(CONCATENATE(INDEX('Risk assessment'!$B$12:$B$100,MATCH(CONCATENATE('Feuil1 (2)'!$C14,"-",'Feuil1 (2)'!$B14,"-",'Feuil1 (2)'!BQ$1),'Risk assessment'!$Z$12:$Z$100,FALSE),1)," ;"),""))</f>
        <v/>
      </c>
      <c r="BR14" s="9" t="str">
        <f>IF($G14=0,"",IFERROR(CONCATENATE(INDEX('Risk assessment'!$B$12:$B$100,MATCH(CONCATENATE('Feuil1 (2)'!$C14,"-",'Feuil1 (2)'!$B14,"-",'Feuil1 (2)'!BR$1),'Risk assessment'!$Z$12:$Z$100,FALSE),1)," ;"),""))</f>
        <v/>
      </c>
      <c r="BS14" s="9" t="str">
        <f>IF($G14=0,"",IFERROR(CONCATENATE(INDEX('Risk assessment'!$B$12:$B$100,MATCH(CONCATENATE('Feuil1 (2)'!$C14,"-",'Feuil1 (2)'!$B14,"-",'Feuil1 (2)'!BS$1),'Risk assessment'!$Z$12:$Z$100,FALSE),1)," ;"),""))</f>
        <v/>
      </c>
      <c r="BT14" s="9" t="str">
        <f>IF($G14=0,"",IFERROR(CONCATENATE(INDEX('Risk assessment'!$B$12:$B$100,MATCH(CONCATENATE('Feuil1 (2)'!$C14,"-",'Feuil1 (2)'!$B14,"-",'Feuil1 (2)'!BT$1),'Risk assessment'!$Z$12:$Z$100,FALSE),1)," ;"),""))</f>
        <v/>
      </c>
      <c r="BU14" s="9" t="str">
        <f>IF($G14=0,"",IFERROR(CONCATENATE(INDEX('Risk assessment'!$B$12:$B$100,MATCH(CONCATENATE('Feuil1 (2)'!$C14,"-",'Feuil1 (2)'!$B14,"-",'Feuil1 (2)'!BU$1),'Risk assessment'!$Z$12:$Z$100,FALSE),1)," ;"),""))</f>
        <v/>
      </c>
      <c r="BV14" s="9" t="str">
        <f>IF($G14=0,"",IFERROR(CONCATENATE(INDEX('Risk assessment'!$B$12:$B$100,MATCH(CONCATENATE('Feuil1 (2)'!$C14,"-",'Feuil1 (2)'!$B14,"-",'Feuil1 (2)'!BV$1),'Risk assessment'!$Z$12:$Z$100,FALSE),1)," ;"),""))</f>
        <v/>
      </c>
      <c r="BW14" s="9" t="str">
        <f>IF($G14=0,"",IFERROR(CONCATENATE(INDEX('Risk assessment'!$B$12:$B$100,MATCH(CONCATENATE('Feuil1 (2)'!$C14,"-",'Feuil1 (2)'!$B14,"-",'Feuil1 (2)'!BW$1),'Risk assessment'!$Z$12:$Z$100,FALSE),1)," ;"),""))</f>
        <v/>
      </c>
      <c r="BX14" s="9" t="str">
        <f>IF($G14=0,"",IFERROR(CONCATENATE(INDEX('Risk assessment'!$B$12:$B$100,MATCH(CONCATENATE('Feuil1 (2)'!$C14,"-",'Feuil1 (2)'!$B14,"-",'Feuil1 (2)'!BX$1),'Risk assessment'!$Z$12:$Z$100,FALSE),1)," ;"),""))</f>
        <v/>
      </c>
      <c r="BY14" s="9" t="str">
        <f>IF($G14=0,"",IFERROR(CONCATENATE(INDEX('Risk assessment'!$B$12:$B$100,MATCH(CONCATENATE('Feuil1 (2)'!$C14,"-",'Feuil1 (2)'!$B14,"-",'Feuil1 (2)'!BY$1),'Risk assessment'!$Z$12:$Z$100,FALSE),1)," ;"),""))</f>
        <v/>
      </c>
      <c r="BZ14" s="9" t="str">
        <f>IF($G14=0,"",IFERROR(CONCATENATE(INDEX('Risk assessment'!$B$12:$B$100,MATCH(CONCATENATE('Feuil1 (2)'!$C14,"-",'Feuil1 (2)'!$B14,"-",'Feuil1 (2)'!BZ$1),'Risk assessment'!$Z$12:$Z$100,FALSE),1)," ;"),""))</f>
        <v/>
      </c>
      <c r="CA14" s="9" t="str">
        <f>IF($G14=0,"",IFERROR(CONCATENATE(INDEX('Risk assessment'!$B$12:$B$100,MATCH(CONCATENATE('Feuil1 (2)'!$C14,"-",'Feuil1 (2)'!$B14,"-",'Feuil1 (2)'!CA$1),'Risk assessment'!$Z$12:$Z$100,FALSE),1)," ;"),""))</f>
        <v/>
      </c>
      <c r="CB14" s="9" t="str">
        <f>IF($G14=0,"",IFERROR(CONCATENATE(INDEX('Risk assessment'!$B$12:$B$100,MATCH(CONCATENATE('Feuil1 (2)'!$C14,"-",'Feuil1 (2)'!$B14,"-",'Feuil1 (2)'!CB$1),'Risk assessment'!$Z$12:$Z$100,FALSE),1)," ;"),""))</f>
        <v/>
      </c>
      <c r="CC14" s="9" t="str">
        <f>IF($G14=0,"",IFERROR(CONCATENATE(INDEX('Risk assessment'!$B$12:$B$100,MATCH(CONCATENATE('Feuil1 (2)'!$C14,"-",'Feuil1 (2)'!$B14,"-",'Feuil1 (2)'!CC$1),'Risk assessment'!$Z$12:$Z$100,FALSE),1)," ;"),""))</f>
        <v/>
      </c>
      <c r="CD14" s="9" t="str">
        <f>IF($G14=0,"",IFERROR(CONCATENATE(INDEX('Risk assessment'!$B$12:$B$100,MATCH(CONCATENATE('Feuil1 (2)'!$C14,"-",'Feuil1 (2)'!$B14,"-",'Feuil1 (2)'!CD$1),'Risk assessment'!$Z$12:$Z$100,FALSE),1)," ;"),""))</f>
        <v/>
      </c>
      <c r="CE14" s="9" t="str">
        <f>IF($G14=0,"",IFERROR(CONCATENATE(INDEX('Risk assessment'!$B$12:$B$100,MATCH(CONCATENATE('Feuil1 (2)'!$C14,"-",'Feuil1 (2)'!$B14,"-",'Feuil1 (2)'!CE$1),'Risk assessment'!$Z$12:$Z$100,FALSE),1)," ;"),""))</f>
        <v/>
      </c>
      <c r="CF14" s="9" t="str">
        <f>IF($G14=0,"",IFERROR(CONCATENATE(INDEX('Risk assessment'!$B$12:$B$100,MATCH(CONCATENATE('Feuil1 (2)'!$C14,"-",'Feuil1 (2)'!$B14,"-",'Feuil1 (2)'!CF$1),'Risk assessment'!$Z$12:$Z$100,FALSE),1)," ;"),""))</f>
        <v/>
      </c>
      <c r="CG14" s="9" t="str">
        <f>IF($G14=0,"",IFERROR(CONCATENATE(INDEX('Risk assessment'!$B$12:$B$100,MATCH(CONCATENATE('Feuil1 (2)'!$C14,"-",'Feuil1 (2)'!$B14,"-",'Feuil1 (2)'!CG$1),'Risk assessment'!$Z$12:$Z$100,FALSE),1)," ;"),""))</f>
        <v/>
      </c>
      <c r="CH14" s="9" t="str">
        <f>IF($G14=0,"",IFERROR(CONCATENATE(INDEX('Risk assessment'!$B$12:$B$100,MATCH(CONCATENATE('Feuil1 (2)'!$C14,"-",'Feuil1 (2)'!$B14,"-",'Feuil1 (2)'!CH$1),'Risk assessment'!$Z$12:$Z$100,FALSE),1)," ;"),""))</f>
        <v/>
      </c>
      <c r="CI14" s="9" t="str">
        <f>IF($G14=0,"",IFERROR(CONCATENATE(INDEX('Risk assessment'!$B$12:$B$100,MATCH(CONCATENATE('Feuil1 (2)'!$C14,"-",'Feuil1 (2)'!$B14,"-",'Feuil1 (2)'!CI$1),'Risk assessment'!$Z$12:$Z$100,FALSE),1)," ;"),""))</f>
        <v/>
      </c>
      <c r="CJ14" s="9" t="str">
        <f>IF($G14=0,"",IFERROR(CONCATENATE(INDEX('Risk assessment'!$B$12:$B$100,MATCH(CONCATENATE('Feuil1 (2)'!$C14,"-",'Feuil1 (2)'!$B14,"-",'Feuil1 (2)'!CJ$1),'Risk assessment'!$Z$12:$Z$100,FALSE),1)," ;"),""))</f>
        <v/>
      </c>
      <c r="CK14" s="9" t="str">
        <f>IF($G14=0,"",IFERROR(CONCATENATE(INDEX('Risk assessment'!$B$12:$B$100,MATCH(CONCATENATE('Feuil1 (2)'!$C14,"-",'Feuil1 (2)'!$B14,"-",'Feuil1 (2)'!CK$1),'Risk assessment'!$Z$12:$Z$100,FALSE),1)," ;"),""))</f>
        <v/>
      </c>
      <c r="CL14" s="9" t="str">
        <f>IF($G14=0,"",IFERROR(CONCATENATE(INDEX('Risk assessment'!$B$12:$B$100,MATCH(CONCATENATE('Feuil1 (2)'!$C14,"-",'Feuil1 (2)'!$B14,"-",'Feuil1 (2)'!CL$1),'Risk assessment'!$Z$12:$Z$100,FALSE),1)," ;"),""))</f>
        <v/>
      </c>
      <c r="CM14" s="9" t="str">
        <f>IF($G14=0,"",IFERROR(CONCATENATE(INDEX('Risk assessment'!$B$12:$B$100,MATCH(CONCATENATE('Feuil1 (2)'!$C14,"-",'Feuil1 (2)'!$B14,"-",'Feuil1 (2)'!CM$1),'Risk assessment'!$Z$12:$Z$100,FALSE),1)," ;"),""))</f>
        <v/>
      </c>
      <c r="CN14" s="9" t="str">
        <f>IF($G14=0,"",IFERROR(CONCATENATE(INDEX('Risk assessment'!$B$12:$B$100,MATCH(CONCATENATE('Feuil1 (2)'!$C14,"-",'Feuil1 (2)'!$B14,"-",'Feuil1 (2)'!CN$1),'Risk assessment'!$Z$12:$Z$100,FALSE),1)," ;"),""))</f>
        <v/>
      </c>
      <c r="CO14" s="9" t="str">
        <f>IF($G14=0,"",IFERROR(CONCATENATE(INDEX('Risk assessment'!$B$12:$B$100,MATCH(CONCATENATE('Feuil1 (2)'!$C14,"-",'Feuil1 (2)'!$B14,"-",'Feuil1 (2)'!CO$1),'Risk assessment'!$Z$12:$Z$100,FALSE),1)," ;"),""))</f>
        <v/>
      </c>
      <c r="CP14" s="9" t="str">
        <f>IF($G14=0,"",IFERROR(CONCATENATE(INDEX('Risk assessment'!$B$12:$B$100,MATCH(CONCATENATE('Feuil1 (2)'!$C14,"-",'Feuil1 (2)'!$B14,"-",'Feuil1 (2)'!CP$1),'Risk assessment'!$Z$12:$Z$100,FALSE),1)," ;"),""))</f>
        <v/>
      </c>
      <c r="CQ14" s="9" t="str">
        <f>IF($G14=0,"",IFERROR(CONCATENATE(INDEX('Risk assessment'!$B$12:$B$100,MATCH(CONCATENATE('Feuil1 (2)'!$C14,"-",'Feuil1 (2)'!$B14,"-",'Feuil1 (2)'!CQ$1),'Risk assessment'!$Z$12:$Z$100,FALSE),1)," ;"),""))</f>
        <v/>
      </c>
      <c r="CR14" s="9" t="str">
        <f>IF($G14=0,"",IFERROR(CONCATENATE(INDEX('Risk assessment'!$B$12:$B$100,MATCH(CONCATENATE('Feuil1 (2)'!$C14,"-",'Feuil1 (2)'!$B14,"-",'Feuil1 (2)'!CR$1),'Risk assessment'!$Z$12:$Z$100,FALSE),1)," ;"),""))</f>
        <v/>
      </c>
      <c r="CS14" s="9" t="str">
        <f>IF($G14=0,"",IFERROR(CONCATENATE(INDEX('Risk assessment'!$B$12:$B$100,MATCH(CONCATENATE('Feuil1 (2)'!$C14,"-",'Feuil1 (2)'!$B14,"-",'Feuil1 (2)'!CS$1),'Risk assessment'!$Z$12:$Z$100,FALSE),1)," ;"),""))</f>
        <v/>
      </c>
      <c r="CT14" s="9" t="str">
        <f>IF($G14=0,"",IFERROR(CONCATENATE(INDEX('Risk assessment'!$B$12:$B$100,MATCH(CONCATENATE('Feuil1 (2)'!$C14,"-",'Feuil1 (2)'!$B14,"-",'Feuil1 (2)'!CT$1),'Risk assessment'!$Z$12:$Z$100,FALSE),1)," ;"),""))</f>
        <v/>
      </c>
      <c r="CU14" s="9" t="str">
        <f>IF($G14=0,"",IFERROR(CONCATENATE(INDEX('Risk assessment'!$B$12:$B$100,MATCH(CONCATENATE('Feuil1 (2)'!$C14,"-",'Feuil1 (2)'!$B14,"-",'Feuil1 (2)'!CU$1),'Risk assessment'!$Z$12:$Z$100,FALSE),1)," ;"),""))</f>
        <v/>
      </c>
      <c r="CV14" s="9" t="str">
        <f>IF($G14=0,"",IFERROR(CONCATENATE(INDEX('Risk assessment'!$B$12:$B$100,MATCH(CONCATENATE('Feuil1 (2)'!$C14,"-",'Feuil1 (2)'!$B14,"-",'Feuil1 (2)'!CV$1),'Risk assessment'!$Z$12:$Z$100,FALSE),1)," ;"),""))</f>
        <v/>
      </c>
      <c r="CW14" s="9" t="str">
        <f>IF($G14=0,"",IFERROR(CONCATENATE(INDEX('Risk assessment'!$B$12:$B$100,MATCH(CONCATENATE('Feuil1 (2)'!$C14,"-",'Feuil1 (2)'!$B14,"-",'Feuil1 (2)'!CW$1),'Risk assessment'!$Z$12:$Z$100,FALSE),1)," ;"),""))</f>
        <v/>
      </c>
      <c r="CX14" s="9" t="str">
        <f>IF($G14=0,"",IFERROR(CONCATENATE(INDEX('Risk assessment'!$B$12:$B$100,MATCH(CONCATENATE('Feuil1 (2)'!$C14,"-",'Feuil1 (2)'!$B14,"-",'Feuil1 (2)'!CX$1),'Risk assessment'!$Z$12:$Z$100,FALSE),1)," ;"),""))</f>
        <v/>
      </c>
      <c r="CY14" s="9" t="str">
        <f>IF($G14=0,"",IFERROR(CONCATENATE(INDEX('Risk assessment'!$B$12:$B$100,MATCH(CONCATENATE('Feuil1 (2)'!$C14,"-",'Feuil1 (2)'!$B14,"-",'Feuil1 (2)'!CY$1),'Risk assessment'!$Z$12:$Z$100,FALSE),1)," ;"),""))</f>
        <v/>
      </c>
      <c r="CZ14" s="9" t="str">
        <f>IF($G14=0,"",IFERROR(CONCATENATE(INDEX('Risk assessment'!$B$12:$B$100,MATCH(CONCATENATE('Feuil1 (2)'!$C14,"-",'Feuil1 (2)'!$B14,"-",'Feuil1 (2)'!CZ$1),'Risk assessment'!$Z$12:$Z$100,FALSE),1)," ;"),""))</f>
        <v/>
      </c>
      <c r="DA14" s="9" t="str">
        <f>IF($G14=0,"",IFERROR(CONCATENATE(INDEX('Risk assessment'!$B$12:$B$100,MATCH(CONCATENATE('Feuil1 (2)'!$C14,"-",'Feuil1 (2)'!$B14,"-",'Feuil1 (2)'!DA$1),'Risk assessment'!$Z$12:$Z$100,FALSE),1)," ;"),""))</f>
        <v/>
      </c>
      <c r="DB14" s="9" t="str">
        <f>IF($G14=0,"",IFERROR(CONCATENATE(INDEX('Risk assessment'!$B$12:$B$100,MATCH(CONCATENATE('Feuil1 (2)'!$C14,"-",'Feuil1 (2)'!$B14,"-",'Feuil1 (2)'!DB$1),'Risk assessment'!$Z$12:$Z$100,FALSE),1)," ;"),""))</f>
        <v/>
      </c>
      <c r="DC14" s="9" t="str">
        <f>IF($G14=0,"",IFERROR(CONCATENATE(INDEX('Risk assessment'!$B$12:$B$100,MATCH(CONCATENATE('Feuil1 (2)'!$C14,"-",'Feuil1 (2)'!$B14,"-",'Feuil1 (2)'!DC$1),'Risk assessment'!$Z$12:$Z$100,FALSE),1)," ;"),""))</f>
        <v/>
      </c>
      <c r="DD14" s="9" t="str">
        <f>IF($G14=0,"",IFERROR(INDEX('Risk assessment'!$B$12:$B$100,MATCH(CONCATENATE('Feuil1 (2)'!$C14,'Feuil1 (2)'!$B14,'Feuil1 (2)'!DD$1),'Risk assessment'!$R$12:$R$100,FALSE),1),""))</f>
        <v/>
      </c>
      <c r="DE14" s="9" t="str">
        <f>IF($G14=0,"",IFERROR(INDEX('Risk assessment'!$B$12:$B$100,MATCH(CONCATENATE('Feuil1 (2)'!$C14,'Feuil1 (2)'!$B14,'Feuil1 (2)'!DE$1),'Risk assessment'!$R$12:$R$100,FALSE),1),""))</f>
        <v/>
      </c>
      <c r="DF14" s="9" t="str">
        <f>IF($G14=0,"",IFERROR(INDEX('Risk assessment'!$B$12:$B$100,MATCH(CONCATENATE('Feuil1 (2)'!$C14,'Feuil1 (2)'!$B14,'Feuil1 (2)'!DF$1),'Risk assessment'!$R$12:$R$100,FALSE),1),""))</f>
        <v/>
      </c>
      <c r="DG14" s="9" t="str">
        <f>IF($G14=0,"",IFERROR(INDEX('Risk assessment'!$B$12:$B$100,MATCH(CONCATENATE('Feuil1 (2)'!$C14,'Feuil1 (2)'!$B14,'Feuil1 (2)'!DG$1),'Risk assessment'!$R$12:$R$100,FALSE),1),""))</f>
        <v/>
      </c>
      <c r="DH14" s="9" t="str">
        <f>IF($G14=0,"",IFERROR(INDEX('Risk assessment'!$B$12:$B$100,MATCH(CONCATENATE('Feuil1 (2)'!$C14,'Feuil1 (2)'!$B14,'Feuil1 (2)'!DH$1),'Risk assessment'!$R$12:$R$100,FALSE),1),""))</f>
        <v/>
      </c>
      <c r="DI14" s="9" t="str">
        <f>IF($G14=0,"",IFERROR(INDEX('Risk assessment'!$B$12:$B$100,MATCH(CONCATENATE('Feuil1 (2)'!$C14,'Feuil1 (2)'!$B14,'Feuil1 (2)'!DI$1),'Risk assessment'!$R$12:$R$100,FALSE),1),""))</f>
        <v/>
      </c>
      <c r="DJ14" s="9" t="str">
        <f>IF($G14=0,"",IFERROR(INDEX('Risk assessment'!$B$12:$B$100,MATCH(CONCATENATE('Feuil1 (2)'!$C14,'Feuil1 (2)'!$B14,'Feuil1 (2)'!DJ$1),'Risk assessment'!$R$12:$R$100,FALSE),1),""))</f>
        <v/>
      </c>
      <c r="DK14" s="9" t="str">
        <f>IF($G14=0,"",IFERROR(INDEX('Risk assessment'!$B$12:$B$100,MATCH(CONCATENATE('Feuil1 (2)'!$C14,'Feuil1 (2)'!$B14,'Feuil1 (2)'!DK$1),'Risk assessment'!$R$12:$R$100,FALSE),1),""))</f>
        <v/>
      </c>
    </row>
    <row r="15" spans="2:115" x14ac:dyDescent="0.25">
      <c r="B15" s="9">
        <f>IF(B14+1&lt;='Rating tables'!E$11,B14+1,1)</f>
        <v>2</v>
      </c>
      <c r="C15" s="9">
        <f>IFERROR(IF(IF(B15=1,C14+1,C14)&lt;='Rating tables'!J$11,IF(B15=1,C14+1,C14),""),"")</f>
        <v>4</v>
      </c>
      <c r="D15" s="9" t="str">
        <f t="shared" si="0"/>
        <v>2-4</v>
      </c>
      <c r="E15" s="9" t="str">
        <f t="shared" si="1"/>
        <v/>
      </c>
      <c r="F15" s="9" t="str">
        <f t="shared" si="2"/>
        <v/>
      </c>
      <c r="G15" s="9">
        <f>COUNTIFS('Risk assessment'!J$12:J$100,'Feuil1 (2)'!C15,'Risk assessment'!K$12:K$100,B15)</f>
        <v>0</v>
      </c>
      <c r="H15" s="9" t="str">
        <f>IF($G15=0,"",IFERROR(CONCATENATE(INDEX('Risk assessment'!$B$12:$B$100,MATCH(CONCATENATE('Feuil1 (2)'!$C15,"-",'Feuil1 (2)'!$B15,"-",'Feuil1 (2)'!H$1),'Risk assessment'!$Z$12:$Z$100,FALSE),1)," ;"),""))</f>
        <v/>
      </c>
      <c r="I15" s="9" t="str">
        <f>IF($G15=0,"",IFERROR(CONCATENATE(INDEX('Risk assessment'!$B$12:$B$100,MATCH(CONCATENATE('Feuil1 (2)'!$C15,"-",'Feuil1 (2)'!$B15,"-",'Feuil1 (2)'!I$1),'Risk assessment'!$Z$12:$Z$100,FALSE),1)," ;"),""))</f>
        <v/>
      </c>
      <c r="J15" s="9" t="str">
        <f>IF($G15=0,"",IFERROR(CONCATENATE(INDEX('Risk assessment'!$B$12:$B$100,MATCH(CONCATENATE('Feuil1 (2)'!$C15,"-",'Feuil1 (2)'!$B15,"-",'Feuil1 (2)'!J$1),'Risk assessment'!$Z$12:$Z$100,FALSE),1)," ;"),""))</f>
        <v/>
      </c>
      <c r="K15" s="9" t="str">
        <f>IF($G15=0,"",IFERROR(CONCATENATE(INDEX('Risk assessment'!$B$12:$B$100,MATCH(CONCATENATE('Feuil1 (2)'!$C15,"-",'Feuil1 (2)'!$B15,"-",'Feuil1 (2)'!K$1),'Risk assessment'!$Z$12:$Z$100,FALSE),1)," ;"),""))</f>
        <v/>
      </c>
      <c r="L15" s="9" t="str">
        <f>IF($G15=0,"",IFERROR(CONCATENATE(INDEX('Risk assessment'!$B$12:$B$100,MATCH(CONCATENATE('Feuil1 (2)'!$C15,"-",'Feuil1 (2)'!$B15,"-",'Feuil1 (2)'!L$1),'Risk assessment'!$Z$12:$Z$100,FALSE),1)," ;"),""))</f>
        <v/>
      </c>
      <c r="M15" s="9" t="str">
        <f>IF($G15=0,"",IFERROR(CONCATENATE(INDEX('Risk assessment'!$B$12:$B$100,MATCH(CONCATENATE('Feuil1 (2)'!$C15,"-",'Feuil1 (2)'!$B15,"-",'Feuil1 (2)'!M$1),'Risk assessment'!$Z$12:$Z$100,FALSE),1)," ;"),""))</f>
        <v/>
      </c>
      <c r="N15" s="9" t="str">
        <f>IF($G15=0,"",IFERROR(CONCATENATE(INDEX('Risk assessment'!$B$12:$B$100,MATCH(CONCATENATE('Feuil1 (2)'!$C15,"-",'Feuil1 (2)'!$B15,"-",'Feuil1 (2)'!N$1),'Risk assessment'!$Z$12:$Z$100,FALSE),1)," ;"),""))</f>
        <v/>
      </c>
      <c r="O15" s="9" t="str">
        <f>IF($G15=0,"",IFERROR(CONCATENATE(INDEX('Risk assessment'!$B$12:$B$100,MATCH(CONCATENATE('Feuil1 (2)'!$C15,"-",'Feuil1 (2)'!$B15,"-",'Feuil1 (2)'!O$1),'Risk assessment'!$Z$12:$Z$100,FALSE),1)," ;"),""))</f>
        <v/>
      </c>
      <c r="P15" s="9" t="str">
        <f>IF($G15=0,"",IFERROR(CONCATENATE(INDEX('Risk assessment'!$B$12:$B$100,MATCH(CONCATENATE('Feuil1 (2)'!$C15,"-",'Feuil1 (2)'!$B15,"-",'Feuil1 (2)'!P$1),'Risk assessment'!$Z$12:$Z$100,FALSE),1)," ;"),""))</f>
        <v/>
      </c>
      <c r="Q15" s="9" t="str">
        <f>IF($G15=0,"",IFERROR(CONCATENATE(INDEX('Risk assessment'!$B$12:$B$100,MATCH(CONCATENATE('Feuil1 (2)'!$C15,"-",'Feuil1 (2)'!$B15,"-",'Feuil1 (2)'!Q$1),'Risk assessment'!$Z$12:$Z$100,FALSE),1)," ;"),""))</f>
        <v/>
      </c>
      <c r="R15" s="9" t="str">
        <f>IF($G15=0,"",IFERROR(CONCATENATE(INDEX('Risk assessment'!$B$12:$B$100,MATCH(CONCATENATE('Feuil1 (2)'!$C15,"-",'Feuil1 (2)'!$B15,"-",'Feuil1 (2)'!R$1),'Risk assessment'!$Z$12:$Z$100,FALSE),1)," ;"),""))</f>
        <v/>
      </c>
      <c r="S15" s="9" t="str">
        <f>IF($G15=0,"",IFERROR(CONCATENATE(INDEX('Risk assessment'!$B$12:$B$100,MATCH(CONCATENATE('Feuil1 (2)'!$C15,"-",'Feuil1 (2)'!$B15,"-",'Feuil1 (2)'!S$1),'Risk assessment'!$Z$12:$Z$100,FALSE),1)," ;"),""))</f>
        <v/>
      </c>
      <c r="T15" s="9" t="str">
        <f>IF($G15=0,"",IFERROR(CONCATENATE(INDEX('Risk assessment'!$B$12:$B$100,MATCH(CONCATENATE('Feuil1 (2)'!$C15,"-",'Feuil1 (2)'!$B15,"-",'Feuil1 (2)'!T$1),'Risk assessment'!$Z$12:$Z$100,FALSE),1)," ;"),""))</f>
        <v/>
      </c>
      <c r="U15" s="9" t="str">
        <f>IF($G15=0,"",IFERROR(CONCATENATE(INDEX('Risk assessment'!$B$12:$B$100,MATCH(CONCATENATE('Feuil1 (2)'!$C15,"-",'Feuil1 (2)'!$B15,"-",'Feuil1 (2)'!U$1),'Risk assessment'!$Z$12:$Z$100,FALSE),1)," ;"),""))</f>
        <v/>
      </c>
      <c r="V15" s="9" t="str">
        <f>IF($G15=0,"",IFERROR(CONCATENATE(INDEX('Risk assessment'!$B$12:$B$100,MATCH(CONCATENATE('Feuil1 (2)'!$C15,"-",'Feuil1 (2)'!$B15,"-",'Feuil1 (2)'!V$1),'Risk assessment'!$Z$12:$Z$100,FALSE),1)," ;"),""))</f>
        <v/>
      </c>
      <c r="W15" s="9" t="str">
        <f>IF($G15=0,"",IFERROR(CONCATENATE(INDEX('Risk assessment'!$B$12:$B$100,MATCH(CONCATENATE('Feuil1 (2)'!$C15,"-",'Feuil1 (2)'!$B15,"-",'Feuil1 (2)'!W$1),'Risk assessment'!$Z$12:$Z$100,FALSE),1)," ;"),""))</f>
        <v/>
      </c>
      <c r="X15" s="9" t="str">
        <f>IF($G15=0,"",IFERROR(CONCATENATE(INDEX('Risk assessment'!$B$12:$B$100,MATCH(CONCATENATE('Feuil1 (2)'!$C15,"-",'Feuil1 (2)'!$B15,"-",'Feuil1 (2)'!X$1),'Risk assessment'!$Z$12:$Z$100,FALSE),1)," ;"),""))</f>
        <v/>
      </c>
      <c r="Y15" s="9" t="str">
        <f>IF($G15=0,"",IFERROR(CONCATENATE(INDEX('Risk assessment'!$B$12:$B$100,MATCH(CONCATENATE('Feuil1 (2)'!$C15,"-",'Feuil1 (2)'!$B15,"-",'Feuil1 (2)'!Y$1),'Risk assessment'!$Z$12:$Z$100,FALSE),1)," ;"),""))</f>
        <v/>
      </c>
      <c r="Z15" s="9" t="str">
        <f>IF($G15=0,"",IFERROR(CONCATENATE(INDEX('Risk assessment'!$B$12:$B$100,MATCH(CONCATENATE('Feuil1 (2)'!$C15,"-",'Feuil1 (2)'!$B15,"-",'Feuil1 (2)'!Z$1),'Risk assessment'!$Z$12:$Z$100,FALSE),1)," ;"),""))</f>
        <v/>
      </c>
      <c r="AA15" s="9" t="str">
        <f>IF($G15=0,"",IFERROR(CONCATENATE(INDEX('Risk assessment'!$B$12:$B$100,MATCH(CONCATENATE('Feuil1 (2)'!$C15,"-",'Feuil1 (2)'!$B15,"-",'Feuil1 (2)'!AA$1),'Risk assessment'!$Z$12:$Z$100,FALSE),1)," ;"),""))</f>
        <v/>
      </c>
      <c r="AB15" s="9" t="str">
        <f>IF($G15=0,"",IFERROR(CONCATENATE(INDEX('Risk assessment'!$B$12:$B$100,MATCH(CONCATENATE('Feuil1 (2)'!$C15,"-",'Feuil1 (2)'!$B15,"-",'Feuil1 (2)'!AB$1),'Risk assessment'!$Z$12:$Z$100,FALSE),1)," ;"),""))</f>
        <v/>
      </c>
      <c r="AC15" s="9" t="str">
        <f>IF($G15=0,"",IFERROR(CONCATENATE(INDEX('Risk assessment'!$B$12:$B$100,MATCH(CONCATENATE('Feuil1 (2)'!$C15,"-",'Feuil1 (2)'!$B15,"-",'Feuil1 (2)'!AC$1),'Risk assessment'!$Z$12:$Z$100,FALSE),1)," ;"),""))</f>
        <v/>
      </c>
      <c r="AD15" s="9" t="str">
        <f>IF($G15=0,"",IFERROR(CONCATENATE(INDEX('Risk assessment'!$B$12:$B$100,MATCH(CONCATENATE('Feuil1 (2)'!$C15,"-",'Feuil1 (2)'!$B15,"-",'Feuil1 (2)'!AD$1),'Risk assessment'!$Z$12:$Z$100,FALSE),1)," ;"),""))</f>
        <v/>
      </c>
      <c r="AE15" s="9" t="str">
        <f>IF($G15=0,"",IFERROR(CONCATENATE(INDEX('Risk assessment'!$B$12:$B$100,MATCH(CONCATENATE('Feuil1 (2)'!$C15,"-",'Feuil1 (2)'!$B15,"-",'Feuil1 (2)'!AE$1),'Risk assessment'!$Z$12:$Z$100,FALSE),1)," ;"),""))</f>
        <v/>
      </c>
      <c r="AF15" s="9" t="str">
        <f>IF($G15=0,"",IFERROR(CONCATENATE(INDEX('Risk assessment'!$B$12:$B$100,MATCH(CONCATENATE('Feuil1 (2)'!$C15,"-",'Feuil1 (2)'!$B15,"-",'Feuil1 (2)'!AF$1),'Risk assessment'!$Z$12:$Z$100,FALSE),1)," ;"),""))</f>
        <v/>
      </c>
      <c r="AG15" s="9" t="str">
        <f>IF($G15=0,"",IFERROR(CONCATENATE(INDEX('Risk assessment'!$B$12:$B$100,MATCH(CONCATENATE('Feuil1 (2)'!$C15,"-",'Feuil1 (2)'!$B15,"-",'Feuil1 (2)'!AG$1),'Risk assessment'!$Z$12:$Z$100,FALSE),1)," ;"),""))</f>
        <v/>
      </c>
      <c r="AH15" s="9" t="str">
        <f>IF($G15=0,"",IFERROR(CONCATENATE(INDEX('Risk assessment'!$B$12:$B$100,MATCH(CONCATENATE('Feuil1 (2)'!$C15,"-",'Feuil1 (2)'!$B15,"-",'Feuil1 (2)'!AH$1),'Risk assessment'!$Z$12:$Z$100,FALSE),1)," ;"),""))</f>
        <v/>
      </c>
      <c r="AI15" s="9" t="str">
        <f>IF($G15=0,"",IFERROR(CONCATENATE(INDEX('Risk assessment'!$B$12:$B$100,MATCH(CONCATENATE('Feuil1 (2)'!$C15,"-",'Feuil1 (2)'!$B15,"-",'Feuil1 (2)'!AI$1),'Risk assessment'!$Z$12:$Z$100,FALSE),1)," ;"),""))</f>
        <v/>
      </c>
      <c r="AJ15" s="9" t="str">
        <f>IF($G15=0,"",IFERROR(CONCATENATE(INDEX('Risk assessment'!$B$12:$B$100,MATCH(CONCATENATE('Feuil1 (2)'!$C15,"-",'Feuil1 (2)'!$B15,"-",'Feuil1 (2)'!AJ$1),'Risk assessment'!$Z$12:$Z$100,FALSE),1)," ;"),""))</f>
        <v/>
      </c>
      <c r="AK15" s="9" t="str">
        <f>IF($G15=0,"",IFERROR(CONCATENATE(INDEX('Risk assessment'!$B$12:$B$100,MATCH(CONCATENATE('Feuil1 (2)'!$C15,"-",'Feuil1 (2)'!$B15,"-",'Feuil1 (2)'!AK$1),'Risk assessment'!$Z$12:$Z$100,FALSE),1)," ;"),""))</f>
        <v/>
      </c>
      <c r="AL15" s="9" t="str">
        <f>IF($G15=0,"",IFERROR(CONCATENATE(INDEX('Risk assessment'!$B$12:$B$100,MATCH(CONCATENATE('Feuil1 (2)'!$C15,"-",'Feuil1 (2)'!$B15,"-",'Feuil1 (2)'!AL$1),'Risk assessment'!$Z$12:$Z$100,FALSE),1)," ;"),""))</f>
        <v/>
      </c>
      <c r="AM15" s="9" t="str">
        <f>IF($G15=0,"",IFERROR(CONCATENATE(INDEX('Risk assessment'!$B$12:$B$100,MATCH(CONCATENATE('Feuil1 (2)'!$C15,"-",'Feuil1 (2)'!$B15,"-",'Feuil1 (2)'!AM$1),'Risk assessment'!$Z$12:$Z$100,FALSE),1)," ;"),""))</f>
        <v/>
      </c>
      <c r="AN15" s="9" t="str">
        <f>IF($G15=0,"",IFERROR(CONCATENATE(INDEX('Risk assessment'!$B$12:$B$100,MATCH(CONCATENATE('Feuil1 (2)'!$C15,"-",'Feuil1 (2)'!$B15,"-",'Feuil1 (2)'!AN$1),'Risk assessment'!$Z$12:$Z$100,FALSE),1)," ;"),""))</f>
        <v/>
      </c>
      <c r="AO15" s="9" t="str">
        <f>IF($G15=0,"",IFERROR(CONCATENATE(INDEX('Risk assessment'!$B$12:$B$100,MATCH(CONCATENATE('Feuil1 (2)'!$C15,"-",'Feuil1 (2)'!$B15,"-",'Feuil1 (2)'!AO$1),'Risk assessment'!$Z$12:$Z$100,FALSE),1)," ;"),""))</f>
        <v/>
      </c>
      <c r="AP15" s="9" t="str">
        <f>IF($G15=0,"",IFERROR(CONCATENATE(INDEX('Risk assessment'!$B$12:$B$100,MATCH(CONCATENATE('Feuil1 (2)'!$C15,"-",'Feuil1 (2)'!$B15,"-",'Feuil1 (2)'!AP$1),'Risk assessment'!$Z$12:$Z$100,FALSE),1)," ;"),""))</f>
        <v/>
      </c>
      <c r="AQ15" s="9" t="str">
        <f>IF($G15=0,"",IFERROR(CONCATENATE(INDEX('Risk assessment'!$B$12:$B$100,MATCH(CONCATENATE('Feuil1 (2)'!$C15,"-",'Feuil1 (2)'!$B15,"-",'Feuil1 (2)'!AQ$1),'Risk assessment'!$Z$12:$Z$100,FALSE),1)," ;"),""))</f>
        <v/>
      </c>
      <c r="AR15" s="9" t="str">
        <f>IF($G15=0,"",IFERROR(CONCATENATE(INDEX('Risk assessment'!$B$12:$B$100,MATCH(CONCATENATE('Feuil1 (2)'!$C15,"-",'Feuil1 (2)'!$B15,"-",'Feuil1 (2)'!AR$1),'Risk assessment'!$Z$12:$Z$100,FALSE),1)," ;"),""))</f>
        <v/>
      </c>
      <c r="AS15" s="9" t="str">
        <f>IF($G15=0,"",IFERROR(CONCATENATE(INDEX('Risk assessment'!$B$12:$B$100,MATCH(CONCATENATE('Feuil1 (2)'!$C15,"-",'Feuil1 (2)'!$B15,"-",'Feuil1 (2)'!AS$1),'Risk assessment'!$Z$12:$Z$100,FALSE),1)," ;"),""))</f>
        <v/>
      </c>
      <c r="AT15" s="9" t="str">
        <f>IF($G15=0,"",IFERROR(CONCATENATE(INDEX('Risk assessment'!$B$12:$B$100,MATCH(CONCATENATE('Feuil1 (2)'!$C15,"-",'Feuil1 (2)'!$B15,"-",'Feuil1 (2)'!AT$1),'Risk assessment'!$Z$12:$Z$100,FALSE),1)," ;"),""))</f>
        <v/>
      </c>
      <c r="AU15" s="9" t="str">
        <f>IF($G15=0,"",IFERROR(CONCATENATE(INDEX('Risk assessment'!$B$12:$B$100,MATCH(CONCATENATE('Feuil1 (2)'!$C15,"-",'Feuil1 (2)'!$B15,"-",'Feuil1 (2)'!AU$1),'Risk assessment'!$Z$12:$Z$100,FALSE),1)," ;"),""))</f>
        <v/>
      </c>
      <c r="AV15" s="9" t="str">
        <f>IF($G15=0,"",IFERROR(CONCATENATE(INDEX('Risk assessment'!$B$12:$B$100,MATCH(CONCATENATE('Feuil1 (2)'!$C15,"-",'Feuil1 (2)'!$B15,"-",'Feuil1 (2)'!AV$1),'Risk assessment'!$Z$12:$Z$100,FALSE),1)," ;"),""))</f>
        <v/>
      </c>
      <c r="AW15" s="9" t="str">
        <f>IF($G15=0,"",IFERROR(CONCATENATE(INDEX('Risk assessment'!$B$12:$B$100,MATCH(CONCATENATE('Feuil1 (2)'!$C15,"-",'Feuil1 (2)'!$B15,"-",'Feuil1 (2)'!AW$1),'Risk assessment'!$Z$12:$Z$100,FALSE),1)," ;"),""))</f>
        <v/>
      </c>
      <c r="AX15" s="9" t="str">
        <f>IF($G15=0,"",IFERROR(CONCATENATE(INDEX('Risk assessment'!$B$12:$B$100,MATCH(CONCATENATE('Feuil1 (2)'!$C15,"-",'Feuil1 (2)'!$B15,"-",'Feuil1 (2)'!AX$1),'Risk assessment'!$Z$12:$Z$100,FALSE),1)," ;"),""))</f>
        <v/>
      </c>
      <c r="AY15" s="9" t="str">
        <f>IF($G15=0,"",IFERROR(CONCATENATE(INDEX('Risk assessment'!$B$12:$B$100,MATCH(CONCATENATE('Feuil1 (2)'!$C15,"-",'Feuil1 (2)'!$B15,"-",'Feuil1 (2)'!AY$1),'Risk assessment'!$Z$12:$Z$100,FALSE),1)," ;"),""))</f>
        <v/>
      </c>
      <c r="AZ15" s="9" t="str">
        <f>IF($G15=0,"",IFERROR(CONCATENATE(INDEX('Risk assessment'!$B$12:$B$100,MATCH(CONCATENATE('Feuil1 (2)'!$C15,"-",'Feuil1 (2)'!$B15,"-",'Feuil1 (2)'!AZ$1),'Risk assessment'!$Z$12:$Z$100,FALSE),1)," ;"),""))</f>
        <v/>
      </c>
      <c r="BA15" s="9" t="str">
        <f>IF($G15=0,"",IFERROR(CONCATENATE(INDEX('Risk assessment'!$B$12:$B$100,MATCH(CONCATENATE('Feuil1 (2)'!$C15,"-",'Feuil1 (2)'!$B15,"-",'Feuil1 (2)'!BA$1),'Risk assessment'!$Z$12:$Z$100,FALSE),1)," ;"),""))</f>
        <v/>
      </c>
      <c r="BB15" s="9" t="str">
        <f>IF($G15=0,"",IFERROR(CONCATENATE(INDEX('Risk assessment'!$B$12:$B$100,MATCH(CONCATENATE('Feuil1 (2)'!$C15,"-",'Feuil1 (2)'!$B15,"-",'Feuil1 (2)'!BB$1),'Risk assessment'!$Z$12:$Z$100,FALSE),1)," ;"),""))</f>
        <v/>
      </c>
      <c r="BC15" s="9" t="str">
        <f>IF($G15=0,"",IFERROR(CONCATENATE(INDEX('Risk assessment'!$B$12:$B$100,MATCH(CONCATENATE('Feuil1 (2)'!$C15,"-",'Feuil1 (2)'!$B15,"-",'Feuil1 (2)'!BC$1),'Risk assessment'!$Z$12:$Z$100,FALSE),1)," ;"),""))</f>
        <v/>
      </c>
      <c r="BD15" s="9" t="str">
        <f>IF($G15=0,"",IFERROR(CONCATENATE(INDEX('Risk assessment'!$B$12:$B$100,MATCH(CONCATENATE('Feuil1 (2)'!$C15,"-",'Feuil1 (2)'!$B15,"-",'Feuil1 (2)'!BD$1),'Risk assessment'!$Z$12:$Z$100,FALSE),1)," ;"),""))</f>
        <v/>
      </c>
      <c r="BE15" s="9" t="str">
        <f>IF($G15=0,"",IFERROR(CONCATENATE(INDEX('Risk assessment'!$B$12:$B$100,MATCH(CONCATENATE('Feuil1 (2)'!$C15,"-",'Feuil1 (2)'!$B15,"-",'Feuil1 (2)'!BE$1),'Risk assessment'!$Z$12:$Z$100,FALSE),1)," ;"),""))</f>
        <v/>
      </c>
      <c r="BF15" s="9" t="str">
        <f>IF($G15=0,"",IFERROR(CONCATENATE(INDEX('Risk assessment'!$B$12:$B$100,MATCH(CONCATENATE('Feuil1 (2)'!$C15,"-",'Feuil1 (2)'!$B15,"-",'Feuil1 (2)'!BF$1),'Risk assessment'!$Z$12:$Z$100,FALSE),1)," ;"),""))</f>
        <v/>
      </c>
      <c r="BG15" s="9" t="str">
        <f>IF($G15=0,"",IFERROR(CONCATENATE(INDEX('Risk assessment'!$B$12:$B$100,MATCH(CONCATENATE('Feuil1 (2)'!$C15,"-",'Feuil1 (2)'!$B15,"-",'Feuil1 (2)'!BG$1),'Risk assessment'!$Z$12:$Z$100,FALSE),1)," ;"),""))</f>
        <v/>
      </c>
      <c r="BH15" s="9" t="str">
        <f>IF($G15=0,"",IFERROR(CONCATENATE(INDEX('Risk assessment'!$B$12:$B$100,MATCH(CONCATENATE('Feuil1 (2)'!$C15,"-",'Feuil1 (2)'!$B15,"-",'Feuil1 (2)'!BH$1),'Risk assessment'!$Z$12:$Z$100,FALSE),1)," ;"),""))</f>
        <v/>
      </c>
      <c r="BI15" s="9" t="str">
        <f>IF($G15=0,"",IFERROR(CONCATENATE(INDEX('Risk assessment'!$B$12:$B$100,MATCH(CONCATENATE('Feuil1 (2)'!$C15,"-",'Feuil1 (2)'!$B15,"-",'Feuil1 (2)'!BI$1),'Risk assessment'!$Z$12:$Z$100,FALSE),1)," ;"),""))</f>
        <v/>
      </c>
      <c r="BJ15" s="9" t="str">
        <f>IF($G15=0,"",IFERROR(CONCATENATE(INDEX('Risk assessment'!$B$12:$B$100,MATCH(CONCATENATE('Feuil1 (2)'!$C15,"-",'Feuil1 (2)'!$B15,"-",'Feuil1 (2)'!BJ$1),'Risk assessment'!$Z$12:$Z$100,FALSE),1)," ;"),""))</f>
        <v/>
      </c>
      <c r="BK15" s="9" t="str">
        <f>IF($G15=0,"",IFERROR(CONCATENATE(INDEX('Risk assessment'!$B$12:$B$100,MATCH(CONCATENATE('Feuil1 (2)'!$C15,"-",'Feuil1 (2)'!$B15,"-",'Feuil1 (2)'!BK$1),'Risk assessment'!$Z$12:$Z$100,FALSE),1)," ;"),""))</f>
        <v/>
      </c>
      <c r="BL15" s="9" t="str">
        <f>IF($G15=0,"",IFERROR(CONCATENATE(INDEX('Risk assessment'!$B$12:$B$100,MATCH(CONCATENATE('Feuil1 (2)'!$C15,"-",'Feuil1 (2)'!$B15,"-",'Feuil1 (2)'!BL$1),'Risk assessment'!$Z$12:$Z$100,FALSE),1)," ;"),""))</f>
        <v/>
      </c>
      <c r="BM15" s="9" t="str">
        <f>IF($G15=0,"",IFERROR(CONCATENATE(INDEX('Risk assessment'!$B$12:$B$100,MATCH(CONCATENATE('Feuil1 (2)'!$C15,"-",'Feuil1 (2)'!$B15,"-",'Feuil1 (2)'!BM$1),'Risk assessment'!$Z$12:$Z$100,FALSE),1)," ;"),""))</f>
        <v/>
      </c>
      <c r="BN15" s="9" t="str">
        <f>IF($G15=0,"",IFERROR(CONCATENATE(INDEX('Risk assessment'!$B$12:$B$100,MATCH(CONCATENATE('Feuil1 (2)'!$C15,"-",'Feuil1 (2)'!$B15,"-",'Feuil1 (2)'!BN$1),'Risk assessment'!$Z$12:$Z$100,FALSE),1)," ;"),""))</f>
        <v/>
      </c>
      <c r="BO15" s="9" t="str">
        <f>IF($G15=0,"",IFERROR(CONCATENATE(INDEX('Risk assessment'!$B$12:$B$100,MATCH(CONCATENATE('Feuil1 (2)'!$C15,"-",'Feuil1 (2)'!$B15,"-",'Feuil1 (2)'!BO$1),'Risk assessment'!$Z$12:$Z$100,FALSE),1)," ;"),""))</f>
        <v/>
      </c>
      <c r="BP15" s="9" t="str">
        <f>IF($G15=0,"",IFERROR(CONCATENATE(INDEX('Risk assessment'!$B$12:$B$100,MATCH(CONCATENATE('Feuil1 (2)'!$C15,"-",'Feuil1 (2)'!$B15,"-",'Feuil1 (2)'!BP$1),'Risk assessment'!$Z$12:$Z$100,FALSE),1)," ;"),""))</f>
        <v/>
      </c>
      <c r="BQ15" s="9" t="str">
        <f>IF($G15=0,"",IFERROR(CONCATENATE(INDEX('Risk assessment'!$B$12:$B$100,MATCH(CONCATENATE('Feuil1 (2)'!$C15,"-",'Feuil1 (2)'!$B15,"-",'Feuil1 (2)'!BQ$1),'Risk assessment'!$Z$12:$Z$100,FALSE),1)," ;"),""))</f>
        <v/>
      </c>
      <c r="BR15" s="9" t="str">
        <f>IF($G15=0,"",IFERROR(CONCATENATE(INDEX('Risk assessment'!$B$12:$B$100,MATCH(CONCATENATE('Feuil1 (2)'!$C15,"-",'Feuil1 (2)'!$B15,"-",'Feuil1 (2)'!BR$1),'Risk assessment'!$Z$12:$Z$100,FALSE),1)," ;"),""))</f>
        <v/>
      </c>
      <c r="BS15" s="9" t="str">
        <f>IF($G15=0,"",IFERROR(CONCATENATE(INDEX('Risk assessment'!$B$12:$B$100,MATCH(CONCATENATE('Feuil1 (2)'!$C15,"-",'Feuil1 (2)'!$B15,"-",'Feuil1 (2)'!BS$1),'Risk assessment'!$Z$12:$Z$100,FALSE),1)," ;"),""))</f>
        <v/>
      </c>
      <c r="BT15" s="9" t="str">
        <f>IF($G15=0,"",IFERROR(CONCATENATE(INDEX('Risk assessment'!$B$12:$B$100,MATCH(CONCATENATE('Feuil1 (2)'!$C15,"-",'Feuil1 (2)'!$B15,"-",'Feuil1 (2)'!BT$1),'Risk assessment'!$Z$12:$Z$100,FALSE),1)," ;"),""))</f>
        <v/>
      </c>
      <c r="BU15" s="9" t="str">
        <f>IF($G15=0,"",IFERROR(CONCATENATE(INDEX('Risk assessment'!$B$12:$B$100,MATCH(CONCATENATE('Feuil1 (2)'!$C15,"-",'Feuil1 (2)'!$B15,"-",'Feuil1 (2)'!BU$1),'Risk assessment'!$Z$12:$Z$100,FALSE),1)," ;"),""))</f>
        <v/>
      </c>
      <c r="BV15" s="9" t="str">
        <f>IF($G15=0,"",IFERROR(CONCATENATE(INDEX('Risk assessment'!$B$12:$B$100,MATCH(CONCATENATE('Feuil1 (2)'!$C15,"-",'Feuil1 (2)'!$B15,"-",'Feuil1 (2)'!BV$1),'Risk assessment'!$Z$12:$Z$100,FALSE),1)," ;"),""))</f>
        <v/>
      </c>
      <c r="BW15" s="9" t="str">
        <f>IF($G15=0,"",IFERROR(CONCATENATE(INDEX('Risk assessment'!$B$12:$B$100,MATCH(CONCATENATE('Feuil1 (2)'!$C15,"-",'Feuil1 (2)'!$B15,"-",'Feuil1 (2)'!BW$1),'Risk assessment'!$Z$12:$Z$100,FALSE),1)," ;"),""))</f>
        <v/>
      </c>
      <c r="BX15" s="9" t="str">
        <f>IF($G15=0,"",IFERROR(CONCATENATE(INDEX('Risk assessment'!$B$12:$B$100,MATCH(CONCATENATE('Feuil1 (2)'!$C15,"-",'Feuil1 (2)'!$B15,"-",'Feuil1 (2)'!BX$1),'Risk assessment'!$Z$12:$Z$100,FALSE),1)," ;"),""))</f>
        <v/>
      </c>
      <c r="BY15" s="9" t="str">
        <f>IF($G15=0,"",IFERROR(CONCATENATE(INDEX('Risk assessment'!$B$12:$B$100,MATCH(CONCATENATE('Feuil1 (2)'!$C15,"-",'Feuil1 (2)'!$B15,"-",'Feuil1 (2)'!BY$1),'Risk assessment'!$Z$12:$Z$100,FALSE),1)," ;"),""))</f>
        <v/>
      </c>
      <c r="BZ15" s="9" t="str">
        <f>IF($G15=0,"",IFERROR(CONCATENATE(INDEX('Risk assessment'!$B$12:$B$100,MATCH(CONCATENATE('Feuil1 (2)'!$C15,"-",'Feuil1 (2)'!$B15,"-",'Feuil1 (2)'!BZ$1),'Risk assessment'!$Z$12:$Z$100,FALSE),1)," ;"),""))</f>
        <v/>
      </c>
      <c r="CA15" s="9" t="str">
        <f>IF($G15=0,"",IFERROR(CONCATENATE(INDEX('Risk assessment'!$B$12:$B$100,MATCH(CONCATENATE('Feuil1 (2)'!$C15,"-",'Feuil1 (2)'!$B15,"-",'Feuil1 (2)'!CA$1),'Risk assessment'!$Z$12:$Z$100,FALSE),1)," ;"),""))</f>
        <v/>
      </c>
      <c r="CB15" s="9" t="str">
        <f>IF($G15=0,"",IFERROR(CONCATENATE(INDEX('Risk assessment'!$B$12:$B$100,MATCH(CONCATENATE('Feuil1 (2)'!$C15,"-",'Feuil1 (2)'!$B15,"-",'Feuil1 (2)'!CB$1),'Risk assessment'!$Z$12:$Z$100,FALSE),1)," ;"),""))</f>
        <v/>
      </c>
      <c r="CC15" s="9" t="str">
        <f>IF($G15=0,"",IFERROR(CONCATENATE(INDEX('Risk assessment'!$B$12:$B$100,MATCH(CONCATENATE('Feuil1 (2)'!$C15,"-",'Feuil1 (2)'!$B15,"-",'Feuil1 (2)'!CC$1),'Risk assessment'!$Z$12:$Z$100,FALSE),1)," ;"),""))</f>
        <v/>
      </c>
      <c r="CD15" s="9" t="str">
        <f>IF($G15=0,"",IFERROR(CONCATENATE(INDEX('Risk assessment'!$B$12:$B$100,MATCH(CONCATENATE('Feuil1 (2)'!$C15,"-",'Feuil1 (2)'!$B15,"-",'Feuil1 (2)'!CD$1),'Risk assessment'!$Z$12:$Z$100,FALSE),1)," ;"),""))</f>
        <v/>
      </c>
      <c r="CE15" s="9" t="str">
        <f>IF($G15=0,"",IFERROR(CONCATENATE(INDEX('Risk assessment'!$B$12:$B$100,MATCH(CONCATENATE('Feuil1 (2)'!$C15,"-",'Feuil1 (2)'!$B15,"-",'Feuil1 (2)'!CE$1),'Risk assessment'!$Z$12:$Z$100,FALSE),1)," ;"),""))</f>
        <v/>
      </c>
      <c r="CF15" s="9" t="str">
        <f>IF($G15=0,"",IFERROR(CONCATENATE(INDEX('Risk assessment'!$B$12:$B$100,MATCH(CONCATENATE('Feuil1 (2)'!$C15,"-",'Feuil1 (2)'!$B15,"-",'Feuil1 (2)'!CF$1),'Risk assessment'!$Z$12:$Z$100,FALSE),1)," ;"),""))</f>
        <v/>
      </c>
      <c r="CG15" s="9" t="str">
        <f>IF($G15=0,"",IFERROR(CONCATENATE(INDEX('Risk assessment'!$B$12:$B$100,MATCH(CONCATENATE('Feuil1 (2)'!$C15,"-",'Feuil1 (2)'!$B15,"-",'Feuil1 (2)'!CG$1),'Risk assessment'!$Z$12:$Z$100,FALSE),1)," ;"),""))</f>
        <v/>
      </c>
      <c r="CH15" s="9" t="str">
        <f>IF($G15=0,"",IFERROR(CONCATENATE(INDEX('Risk assessment'!$B$12:$B$100,MATCH(CONCATENATE('Feuil1 (2)'!$C15,"-",'Feuil1 (2)'!$B15,"-",'Feuil1 (2)'!CH$1),'Risk assessment'!$Z$12:$Z$100,FALSE),1)," ;"),""))</f>
        <v/>
      </c>
      <c r="CI15" s="9" t="str">
        <f>IF($G15=0,"",IFERROR(CONCATENATE(INDEX('Risk assessment'!$B$12:$B$100,MATCH(CONCATENATE('Feuil1 (2)'!$C15,"-",'Feuil1 (2)'!$B15,"-",'Feuil1 (2)'!CI$1),'Risk assessment'!$Z$12:$Z$100,FALSE),1)," ;"),""))</f>
        <v/>
      </c>
      <c r="CJ15" s="9" t="str">
        <f>IF($G15=0,"",IFERROR(CONCATENATE(INDEX('Risk assessment'!$B$12:$B$100,MATCH(CONCATENATE('Feuil1 (2)'!$C15,"-",'Feuil1 (2)'!$B15,"-",'Feuil1 (2)'!CJ$1),'Risk assessment'!$Z$12:$Z$100,FALSE),1)," ;"),""))</f>
        <v/>
      </c>
      <c r="CK15" s="9" t="str">
        <f>IF($G15=0,"",IFERROR(CONCATENATE(INDEX('Risk assessment'!$B$12:$B$100,MATCH(CONCATENATE('Feuil1 (2)'!$C15,"-",'Feuil1 (2)'!$B15,"-",'Feuil1 (2)'!CK$1),'Risk assessment'!$Z$12:$Z$100,FALSE),1)," ;"),""))</f>
        <v/>
      </c>
      <c r="CL15" s="9" t="str">
        <f>IF($G15=0,"",IFERROR(CONCATENATE(INDEX('Risk assessment'!$B$12:$B$100,MATCH(CONCATENATE('Feuil1 (2)'!$C15,"-",'Feuil1 (2)'!$B15,"-",'Feuil1 (2)'!CL$1),'Risk assessment'!$Z$12:$Z$100,FALSE),1)," ;"),""))</f>
        <v/>
      </c>
      <c r="CM15" s="9" t="str">
        <f>IF($G15=0,"",IFERROR(CONCATENATE(INDEX('Risk assessment'!$B$12:$B$100,MATCH(CONCATENATE('Feuil1 (2)'!$C15,"-",'Feuil1 (2)'!$B15,"-",'Feuil1 (2)'!CM$1),'Risk assessment'!$Z$12:$Z$100,FALSE),1)," ;"),""))</f>
        <v/>
      </c>
      <c r="CN15" s="9" t="str">
        <f>IF($G15=0,"",IFERROR(CONCATENATE(INDEX('Risk assessment'!$B$12:$B$100,MATCH(CONCATENATE('Feuil1 (2)'!$C15,"-",'Feuil1 (2)'!$B15,"-",'Feuil1 (2)'!CN$1),'Risk assessment'!$Z$12:$Z$100,FALSE),1)," ;"),""))</f>
        <v/>
      </c>
      <c r="CO15" s="9" t="str">
        <f>IF($G15=0,"",IFERROR(CONCATENATE(INDEX('Risk assessment'!$B$12:$B$100,MATCH(CONCATENATE('Feuil1 (2)'!$C15,"-",'Feuil1 (2)'!$B15,"-",'Feuil1 (2)'!CO$1),'Risk assessment'!$Z$12:$Z$100,FALSE),1)," ;"),""))</f>
        <v/>
      </c>
      <c r="CP15" s="9" t="str">
        <f>IF($G15=0,"",IFERROR(CONCATENATE(INDEX('Risk assessment'!$B$12:$B$100,MATCH(CONCATENATE('Feuil1 (2)'!$C15,"-",'Feuil1 (2)'!$B15,"-",'Feuil1 (2)'!CP$1),'Risk assessment'!$Z$12:$Z$100,FALSE),1)," ;"),""))</f>
        <v/>
      </c>
      <c r="CQ15" s="9" t="str">
        <f>IF($G15=0,"",IFERROR(CONCATENATE(INDEX('Risk assessment'!$B$12:$B$100,MATCH(CONCATENATE('Feuil1 (2)'!$C15,"-",'Feuil1 (2)'!$B15,"-",'Feuil1 (2)'!CQ$1),'Risk assessment'!$Z$12:$Z$100,FALSE),1)," ;"),""))</f>
        <v/>
      </c>
      <c r="CR15" s="9" t="str">
        <f>IF($G15=0,"",IFERROR(CONCATENATE(INDEX('Risk assessment'!$B$12:$B$100,MATCH(CONCATENATE('Feuil1 (2)'!$C15,"-",'Feuil1 (2)'!$B15,"-",'Feuil1 (2)'!CR$1),'Risk assessment'!$Z$12:$Z$100,FALSE),1)," ;"),""))</f>
        <v/>
      </c>
      <c r="CS15" s="9" t="str">
        <f>IF($G15=0,"",IFERROR(CONCATENATE(INDEX('Risk assessment'!$B$12:$B$100,MATCH(CONCATENATE('Feuil1 (2)'!$C15,"-",'Feuil1 (2)'!$B15,"-",'Feuil1 (2)'!CS$1),'Risk assessment'!$Z$12:$Z$100,FALSE),1)," ;"),""))</f>
        <v/>
      </c>
      <c r="CT15" s="9" t="str">
        <f>IF($G15=0,"",IFERROR(CONCATENATE(INDEX('Risk assessment'!$B$12:$B$100,MATCH(CONCATENATE('Feuil1 (2)'!$C15,"-",'Feuil1 (2)'!$B15,"-",'Feuil1 (2)'!CT$1),'Risk assessment'!$Z$12:$Z$100,FALSE),1)," ;"),""))</f>
        <v/>
      </c>
      <c r="CU15" s="9" t="str">
        <f>IF($G15=0,"",IFERROR(CONCATENATE(INDEX('Risk assessment'!$B$12:$B$100,MATCH(CONCATENATE('Feuil1 (2)'!$C15,"-",'Feuil1 (2)'!$B15,"-",'Feuil1 (2)'!CU$1),'Risk assessment'!$Z$12:$Z$100,FALSE),1)," ;"),""))</f>
        <v/>
      </c>
      <c r="CV15" s="9" t="str">
        <f>IF($G15=0,"",IFERROR(CONCATENATE(INDEX('Risk assessment'!$B$12:$B$100,MATCH(CONCATENATE('Feuil1 (2)'!$C15,"-",'Feuil1 (2)'!$B15,"-",'Feuil1 (2)'!CV$1),'Risk assessment'!$Z$12:$Z$100,FALSE),1)," ;"),""))</f>
        <v/>
      </c>
      <c r="CW15" s="9" t="str">
        <f>IF($G15=0,"",IFERROR(CONCATENATE(INDEX('Risk assessment'!$B$12:$B$100,MATCH(CONCATENATE('Feuil1 (2)'!$C15,"-",'Feuil1 (2)'!$B15,"-",'Feuil1 (2)'!CW$1),'Risk assessment'!$Z$12:$Z$100,FALSE),1)," ;"),""))</f>
        <v/>
      </c>
      <c r="CX15" s="9" t="str">
        <f>IF($G15=0,"",IFERROR(CONCATENATE(INDEX('Risk assessment'!$B$12:$B$100,MATCH(CONCATENATE('Feuil1 (2)'!$C15,"-",'Feuil1 (2)'!$B15,"-",'Feuil1 (2)'!CX$1),'Risk assessment'!$Z$12:$Z$100,FALSE),1)," ;"),""))</f>
        <v/>
      </c>
      <c r="CY15" s="9" t="str">
        <f>IF($G15=0,"",IFERROR(CONCATENATE(INDEX('Risk assessment'!$B$12:$B$100,MATCH(CONCATENATE('Feuil1 (2)'!$C15,"-",'Feuil1 (2)'!$B15,"-",'Feuil1 (2)'!CY$1),'Risk assessment'!$Z$12:$Z$100,FALSE),1)," ;"),""))</f>
        <v/>
      </c>
      <c r="CZ15" s="9" t="str">
        <f>IF($G15=0,"",IFERROR(CONCATENATE(INDEX('Risk assessment'!$B$12:$B$100,MATCH(CONCATENATE('Feuil1 (2)'!$C15,"-",'Feuil1 (2)'!$B15,"-",'Feuil1 (2)'!CZ$1),'Risk assessment'!$Z$12:$Z$100,FALSE),1)," ;"),""))</f>
        <v/>
      </c>
      <c r="DA15" s="9" t="str">
        <f>IF($G15=0,"",IFERROR(CONCATENATE(INDEX('Risk assessment'!$B$12:$B$100,MATCH(CONCATENATE('Feuil1 (2)'!$C15,"-",'Feuil1 (2)'!$B15,"-",'Feuil1 (2)'!DA$1),'Risk assessment'!$Z$12:$Z$100,FALSE),1)," ;"),""))</f>
        <v/>
      </c>
      <c r="DB15" s="9" t="str">
        <f>IF($G15=0,"",IFERROR(CONCATENATE(INDEX('Risk assessment'!$B$12:$B$100,MATCH(CONCATENATE('Feuil1 (2)'!$C15,"-",'Feuil1 (2)'!$B15,"-",'Feuil1 (2)'!DB$1),'Risk assessment'!$Z$12:$Z$100,FALSE),1)," ;"),""))</f>
        <v/>
      </c>
      <c r="DC15" s="9" t="str">
        <f>IF($G15=0,"",IFERROR(CONCATENATE(INDEX('Risk assessment'!$B$12:$B$100,MATCH(CONCATENATE('Feuil1 (2)'!$C15,"-",'Feuil1 (2)'!$B15,"-",'Feuil1 (2)'!DC$1),'Risk assessment'!$Z$12:$Z$100,FALSE),1)," ;"),""))</f>
        <v/>
      </c>
      <c r="DD15" s="9" t="str">
        <f>IF($G15=0,"",IFERROR(INDEX('Risk assessment'!$B$12:$B$100,MATCH(CONCATENATE('Feuil1 (2)'!$C15,'Feuil1 (2)'!$B15,'Feuil1 (2)'!DD$1),'Risk assessment'!$R$12:$R$100,FALSE),1),""))</f>
        <v/>
      </c>
      <c r="DE15" s="9" t="str">
        <f>IF($G15=0,"",IFERROR(INDEX('Risk assessment'!$B$12:$B$100,MATCH(CONCATENATE('Feuil1 (2)'!$C15,'Feuil1 (2)'!$B15,'Feuil1 (2)'!DE$1),'Risk assessment'!$R$12:$R$100,FALSE),1),""))</f>
        <v/>
      </c>
      <c r="DF15" s="9" t="str">
        <f>IF($G15=0,"",IFERROR(INDEX('Risk assessment'!$B$12:$B$100,MATCH(CONCATENATE('Feuil1 (2)'!$C15,'Feuil1 (2)'!$B15,'Feuil1 (2)'!DF$1),'Risk assessment'!$R$12:$R$100,FALSE),1),""))</f>
        <v/>
      </c>
      <c r="DG15" s="9" t="str">
        <f>IF($G15=0,"",IFERROR(INDEX('Risk assessment'!$B$12:$B$100,MATCH(CONCATENATE('Feuil1 (2)'!$C15,'Feuil1 (2)'!$B15,'Feuil1 (2)'!DG$1),'Risk assessment'!$R$12:$R$100,FALSE),1),""))</f>
        <v/>
      </c>
      <c r="DH15" s="9" t="str">
        <f>IF($G15=0,"",IFERROR(INDEX('Risk assessment'!$B$12:$B$100,MATCH(CONCATENATE('Feuil1 (2)'!$C15,'Feuil1 (2)'!$B15,'Feuil1 (2)'!DH$1),'Risk assessment'!$R$12:$R$100,FALSE),1),""))</f>
        <v/>
      </c>
      <c r="DI15" s="9" t="str">
        <f>IF($G15=0,"",IFERROR(INDEX('Risk assessment'!$B$12:$B$100,MATCH(CONCATENATE('Feuil1 (2)'!$C15,'Feuil1 (2)'!$B15,'Feuil1 (2)'!DI$1),'Risk assessment'!$R$12:$R$100,FALSE),1),""))</f>
        <v/>
      </c>
      <c r="DJ15" s="9" t="str">
        <f>IF($G15=0,"",IFERROR(INDEX('Risk assessment'!$B$12:$B$100,MATCH(CONCATENATE('Feuil1 (2)'!$C15,'Feuil1 (2)'!$B15,'Feuil1 (2)'!DJ$1),'Risk assessment'!$R$12:$R$100,FALSE),1),""))</f>
        <v/>
      </c>
      <c r="DK15" s="9" t="str">
        <f>IF($G15=0,"",IFERROR(INDEX('Risk assessment'!$B$12:$B$100,MATCH(CONCATENATE('Feuil1 (2)'!$C15,'Feuil1 (2)'!$B15,'Feuil1 (2)'!DK$1),'Risk assessment'!$R$12:$R$100,FALSE),1),""))</f>
        <v/>
      </c>
    </row>
    <row r="16" spans="2:115" x14ac:dyDescent="0.25">
      <c r="B16" s="9">
        <f>IF(B15+1&lt;='Rating tables'!E$11,B15+1,1)</f>
        <v>3</v>
      </c>
      <c r="C16" s="9">
        <f>IFERROR(IF(IF(B16=1,C15+1,C15)&lt;='Rating tables'!J$11,IF(B16=1,C15+1,C15),""),"")</f>
        <v>4</v>
      </c>
      <c r="D16" s="9" t="str">
        <f t="shared" si="0"/>
        <v>3-4</v>
      </c>
      <c r="E16" s="9" t="str">
        <f t="shared" si="1"/>
        <v/>
      </c>
      <c r="F16" s="9" t="str">
        <f t="shared" si="2"/>
        <v/>
      </c>
      <c r="G16" s="9">
        <f>COUNTIFS('Risk assessment'!J$12:J$100,'Feuil1 (2)'!C16,'Risk assessment'!K$12:K$100,B16)</f>
        <v>0</v>
      </c>
      <c r="H16" s="9" t="str">
        <f>IF($G16=0,"",IFERROR(CONCATENATE(INDEX('Risk assessment'!$B$12:$B$100,MATCH(CONCATENATE('Feuil1 (2)'!$C16,"-",'Feuil1 (2)'!$B16,"-",'Feuil1 (2)'!H$1),'Risk assessment'!$Z$12:$Z$100,FALSE),1)," ;"),""))</f>
        <v/>
      </c>
      <c r="I16" s="9" t="str">
        <f>IF($G16=0,"",IFERROR(CONCATENATE(INDEX('Risk assessment'!$B$12:$B$100,MATCH(CONCATENATE('Feuil1 (2)'!$C16,"-",'Feuil1 (2)'!$B16,"-",'Feuil1 (2)'!I$1),'Risk assessment'!$Z$12:$Z$100,FALSE),1)," ;"),""))</f>
        <v/>
      </c>
      <c r="J16" s="9" t="str">
        <f>IF($G16=0,"",IFERROR(CONCATENATE(INDEX('Risk assessment'!$B$12:$B$100,MATCH(CONCATENATE('Feuil1 (2)'!$C16,"-",'Feuil1 (2)'!$B16,"-",'Feuil1 (2)'!J$1),'Risk assessment'!$Z$12:$Z$100,FALSE),1)," ;"),""))</f>
        <v/>
      </c>
      <c r="K16" s="9" t="str">
        <f>IF($G16=0,"",IFERROR(CONCATENATE(INDEX('Risk assessment'!$B$12:$B$100,MATCH(CONCATENATE('Feuil1 (2)'!$C16,"-",'Feuil1 (2)'!$B16,"-",'Feuil1 (2)'!K$1),'Risk assessment'!$Z$12:$Z$100,FALSE),1)," ;"),""))</f>
        <v/>
      </c>
      <c r="L16" s="9" t="str">
        <f>IF($G16=0,"",IFERROR(CONCATENATE(INDEX('Risk assessment'!$B$12:$B$100,MATCH(CONCATENATE('Feuil1 (2)'!$C16,"-",'Feuil1 (2)'!$B16,"-",'Feuil1 (2)'!L$1),'Risk assessment'!$Z$12:$Z$100,FALSE),1)," ;"),""))</f>
        <v/>
      </c>
      <c r="M16" s="9" t="str">
        <f>IF($G16=0,"",IFERROR(CONCATENATE(INDEX('Risk assessment'!$B$12:$B$100,MATCH(CONCATENATE('Feuil1 (2)'!$C16,"-",'Feuil1 (2)'!$B16,"-",'Feuil1 (2)'!M$1),'Risk assessment'!$Z$12:$Z$100,FALSE),1)," ;"),""))</f>
        <v/>
      </c>
      <c r="N16" s="9" t="str">
        <f>IF($G16=0,"",IFERROR(CONCATENATE(INDEX('Risk assessment'!$B$12:$B$100,MATCH(CONCATENATE('Feuil1 (2)'!$C16,"-",'Feuil1 (2)'!$B16,"-",'Feuil1 (2)'!N$1),'Risk assessment'!$Z$12:$Z$100,FALSE),1)," ;"),""))</f>
        <v/>
      </c>
      <c r="O16" s="9" t="str">
        <f>IF($G16=0,"",IFERROR(CONCATENATE(INDEX('Risk assessment'!$B$12:$B$100,MATCH(CONCATENATE('Feuil1 (2)'!$C16,"-",'Feuil1 (2)'!$B16,"-",'Feuil1 (2)'!O$1),'Risk assessment'!$Z$12:$Z$100,FALSE),1)," ;"),""))</f>
        <v/>
      </c>
      <c r="P16" s="9" t="str">
        <f>IF($G16=0,"",IFERROR(CONCATENATE(INDEX('Risk assessment'!$B$12:$B$100,MATCH(CONCATENATE('Feuil1 (2)'!$C16,"-",'Feuil1 (2)'!$B16,"-",'Feuil1 (2)'!P$1),'Risk assessment'!$Z$12:$Z$100,FALSE),1)," ;"),""))</f>
        <v/>
      </c>
      <c r="Q16" s="9" t="str">
        <f>IF($G16=0,"",IFERROR(CONCATENATE(INDEX('Risk assessment'!$B$12:$B$100,MATCH(CONCATENATE('Feuil1 (2)'!$C16,"-",'Feuil1 (2)'!$B16,"-",'Feuil1 (2)'!Q$1),'Risk assessment'!$Z$12:$Z$100,FALSE),1)," ;"),""))</f>
        <v/>
      </c>
      <c r="R16" s="9" t="str">
        <f>IF($G16=0,"",IFERROR(CONCATENATE(INDEX('Risk assessment'!$B$12:$B$100,MATCH(CONCATENATE('Feuil1 (2)'!$C16,"-",'Feuil1 (2)'!$B16,"-",'Feuil1 (2)'!R$1),'Risk assessment'!$Z$12:$Z$100,FALSE),1)," ;"),""))</f>
        <v/>
      </c>
      <c r="S16" s="9" t="str">
        <f>IF($G16=0,"",IFERROR(CONCATENATE(INDEX('Risk assessment'!$B$12:$B$100,MATCH(CONCATENATE('Feuil1 (2)'!$C16,"-",'Feuil1 (2)'!$B16,"-",'Feuil1 (2)'!S$1),'Risk assessment'!$Z$12:$Z$100,FALSE),1)," ;"),""))</f>
        <v/>
      </c>
      <c r="T16" s="9" t="str">
        <f>IF($G16=0,"",IFERROR(CONCATENATE(INDEX('Risk assessment'!$B$12:$B$100,MATCH(CONCATENATE('Feuil1 (2)'!$C16,"-",'Feuil1 (2)'!$B16,"-",'Feuil1 (2)'!T$1),'Risk assessment'!$Z$12:$Z$100,FALSE),1)," ;"),""))</f>
        <v/>
      </c>
      <c r="U16" s="9" t="str">
        <f>IF($G16=0,"",IFERROR(CONCATENATE(INDEX('Risk assessment'!$B$12:$B$100,MATCH(CONCATENATE('Feuil1 (2)'!$C16,"-",'Feuil1 (2)'!$B16,"-",'Feuil1 (2)'!U$1),'Risk assessment'!$Z$12:$Z$100,FALSE),1)," ;"),""))</f>
        <v/>
      </c>
      <c r="V16" s="9" t="str">
        <f>IF($G16=0,"",IFERROR(CONCATENATE(INDEX('Risk assessment'!$B$12:$B$100,MATCH(CONCATENATE('Feuil1 (2)'!$C16,"-",'Feuil1 (2)'!$B16,"-",'Feuil1 (2)'!V$1),'Risk assessment'!$Z$12:$Z$100,FALSE),1)," ;"),""))</f>
        <v/>
      </c>
      <c r="W16" s="9" t="str">
        <f>IF($G16=0,"",IFERROR(CONCATENATE(INDEX('Risk assessment'!$B$12:$B$100,MATCH(CONCATENATE('Feuil1 (2)'!$C16,"-",'Feuil1 (2)'!$B16,"-",'Feuil1 (2)'!W$1),'Risk assessment'!$Z$12:$Z$100,FALSE),1)," ;"),""))</f>
        <v/>
      </c>
      <c r="X16" s="9" t="str">
        <f>IF($G16=0,"",IFERROR(CONCATENATE(INDEX('Risk assessment'!$B$12:$B$100,MATCH(CONCATENATE('Feuil1 (2)'!$C16,"-",'Feuil1 (2)'!$B16,"-",'Feuil1 (2)'!X$1),'Risk assessment'!$Z$12:$Z$100,FALSE),1)," ;"),""))</f>
        <v/>
      </c>
      <c r="Y16" s="9" t="str">
        <f>IF($G16=0,"",IFERROR(CONCATENATE(INDEX('Risk assessment'!$B$12:$B$100,MATCH(CONCATENATE('Feuil1 (2)'!$C16,"-",'Feuil1 (2)'!$B16,"-",'Feuil1 (2)'!Y$1),'Risk assessment'!$Z$12:$Z$100,FALSE),1)," ;"),""))</f>
        <v/>
      </c>
      <c r="Z16" s="9" t="str">
        <f>IF($G16=0,"",IFERROR(CONCATENATE(INDEX('Risk assessment'!$B$12:$B$100,MATCH(CONCATENATE('Feuil1 (2)'!$C16,"-",'Feuil1 (2)'!$B16,"-",'Feuil1 (2)'!Z$1),'Risk assessment'!$Z$12:$Z$100,FALSE),1)," ;"),""))</f>
        <v/>
      </c>
      <c r="AA16" s="9" t="str">
        <f>IF($G16=0,"",IFERROR(CONCATENATE(INDEX('Risk assessment'!$B$12:$B$100,MATCH(CONCATENATE('Feuil1 (2)'!$C16,"-",'Feuil1 (2)'!$B16,"-",'Feuil1 (2)'!AA$1),'Risk assessment'!$Z$12:$Z$100,FALSE),1)," ;"),""))</f>
        <v/>
      </c>
      <c r="AB16" s="9" t="str">
        <f>IF($G16=0,"",IFERROR(CONCATENATE(INDEX('Risk assessment'!$B$12:$B$100,MATCH(CONCATENATE('Feuil1 (2)'!$C16,"-",'Feuil1 (2)'!$B16,"-",'Feuil1 (2)'!AB$1),'Risk assessment'!$Z$12:$Z$100,FALSE),1)," ;"),""))</f>
        <v/>
      </c>
      <c r="AC16" s="9" t="str">
        <f>IF($G16=0,"",IFERROR(CONCATENATE(INDEX('Risk assessment'!$B$12:$B$100,MATCH(CONCATENATE('Feuil1 (2)'!$C16,"-",'Feuil1 (2)'!$B16,"-",'Feuil1 (2)'!AC$1),'Risk assessment'!$Z$12:$Z$100,FALSE),1)," ;"),""))</f>
        <v/>
      </c>
      <c r="AD16" s="9" t="str">
        <f>IF($G16=0,"",IFERROR(CONCATENATE(INDEX('Risk assessment'!$B$12:$B$100,MATCH(CONCATENATE('Feuil1 (2)'!$C16,"-",'Feuil1 (2)'!$B16,"-",'Feuil1 (2)'!AD$1),'Risk assessment'!$Z$12:$Z$100,FALSE),1)," ;"),""))</f>
        <v/>
      </c>
      <c r="AE16" s="9" t="str">
        <f>IF($G16=0,"",IFERROR(CONCATENATE(INDEX('Risk assessment'!$B$12:$B$100,MATCH(CONCATENATE('Feuil1 (2)'!$C16,"-",'Feuil1 (2)'!$B16,"-",'Feuil1 (2)'!AE$1),'Risk assessment'!$Z$12:$Z$100,FALSE),1)," ;"),""))</f>
        <v/>
      </c>
      <c r="AF16" s="9" t="str">
        <f>IF($G16=0,"",IFERROR(CONCATENATE(INDEX('Risk assessment'!$B$12:$B$100,MATCH(CONCATENATE('Feuil1 (2)'!$C16,"-",'Feuil1 (2)'!$B16,"-",'Feuil1 (2)'!AF$1),'Risk assessment'!$Z$12:$Z$100,FALSE),1)," ;"),""))</f>
        <v/>
      </c>
      <c r="AG16" s="9" t="str">
        <f>IF($G16=0,"",IFERROR(CONCATENATE(INDEX('Risk assessment'!$B$12:$B$100,MATCH(CONCATENATE('Feuil1 (2)'!$C16,"-",'Feuil1 (2)'!$B16,"-",'Feuil1 (2)'!AG$1),'Risk assessment'!$Z$12:$Z$100,FALSE),1)," ;"),""))</f>
        <v/>
      </c>
      <c r="AH16" s="9" t="str">
        <f>IF($G16=0,"",IFERROR(CONCATENATE(INDEX('Risk assessment'!$B$12:$B$100,MATCH(CONCATENATE('Feuil1 (2)'!$C16,"-",'Feuil1 (2)'!$B16,"-",'Feuil1 (2)'!AH$1),'Risk assessment'!$Z$12:$Z$100,FALSE),1)," ;"),""))</f>
        <v/>
      </c>
      <c r="AI16" s="9" t="str">
        <f>IF($G16=0,"",IFERROR(CONCATENATE(INDEX('Risk assessment'!$B$12:$B$100,MATCH(CONCATENATE('Feuil1 (2)'!$C16,"-",'Feuil1 (2)'!$B16,"-",'Feuil1 (2)'!AI$1),'Risk assessment'!$Z$12:$Z$100,FALSE),1)," ;"),""))</f>
        <v/>
      </c>
      <c r="AJ16" s="9" t="str">
        <f>IF($G16=0,"",IFERROR(CONCATENATE(INDEX('Risk assessment'!$B$12:$B$100,MATCH(CONCATENATE('Feuil1 (2)'!$C16,"-",'Feuil1 (2)'!$B16,"-",'Feuil1 (2)'!AJ$1),'Risk assessment'!$Z$12:$Z$100,FALSE),1)," ;"),""))</f>
        <v/>
      </c>
      <c r="AK16" s="9" t="str">
        <f>IF($G16=0,"",IFERROR(CONCATENATE(INDEX('Risk assessment'!$B$12:$B$100,MATCH(CONCATENATE('Feuil1 (2)'!$C16,"-",'Feuil1 (2)'!$B16,"-",'Feuil1 (2)'!AK$1),'Risk assessment'!$Z$12:$Z$100,FALSE),1)," ;"),""))</f>
        <v/>
      </c>
      <c r="AL16" s="9" t="str">
        <f>IF($G16=0,"",IFERROR(CONCATENATE(INDEX('Risk assessment'!$B$12:$B$100,MATCH(CONCATENATE('Feuil1 (2)'!$C16,"-",'Feuil1 (2)'!$B16,"-",'Feuil1 (2)'!AL$1),'Risk assessment'!$Z$12:$Z$100,FALSE),1)," ;"),""))</f>
        <v/>
      </c>
      <c r="AM16" s="9" t="str">
        <f>IF($G16=0,"",IFERROR(CONCATENATE(INDEX('Risk assessment'!$B$12:$B$100,MATCH(CONCATENATE('Feuil1 (2)'!$C16,"-",'Feuil1 (2)'!$B16,"-",'Feuil1 (2)'!AM$1),'Risk assessment'!$Z$12:$Z$100,FALSE),1)," ;"),""))</f>
        <v/>
      </c>
      <c r="AN16" s="9" t="str">
        <f>IF($G16=0,"",IFERROR(CONCATENATE(INDEX('Risk assessment'!$B$12:$B$100,MATCH(CONCATENATE('Feuil1 (2)'!$C16,"-",'Feuil1 (2)'!$B16,"-",'Feuil1 (2)'!AN$1),'Risk assessment'!$Z$12:$Z$100,FALSE),1)," ;"),""))</f>
        <v/>
      </c>
      <c r="AO16" s="9" t="str">
        <f>IF($G16=0,"",IFERROR(CONCATENATE(INDEX('Risk assessment'!$B$12:$B$100,MATCH(CONCATENATE('Feuil1 (2)'!$C16,"-",'Feuil1 (2)'!$B16,"-",'Feuil1 (2)'!AO$1),'Risk assessment'!$Z$12:$Z$100,FALSE),1)," ;"),""))</f>
        <v/>
      </c>
      <c r="AP16" s="9" t="str">
        <f>IF($G16=0,"",IFERROR(CONCATENATE(INDEX('Risk assessment'!$B$12:$B$100,MATCH(CONCATENATE('Feuil1 (2)'!$C16,"-",'Feuil1 (2)'!$B16,"-",'Feuil1 (2)'!AP$1),'Risk assessment'!$Z$12:$Z$100,FALSE),1)," ;"),""))</f>
        <v/>
      </c>
      <c r="AQ16" s="9" t="str">
        <f>IF($G16=0,"",IFERROR(CONCATENATE(INDEX('Risk assessment'!$B$12:$B$100,MATCH(CONCATENATE('Feuil1 (2)'!$C16,"-",'Feuil1 (2)'!$B16,"-",'Feuil1 (2)'!AQ$1),'Risk assessment'!$Z$12:$Z$100,FALSE),1)," ;"),""))</f>
        <v/>
      </c>
      <c r="AR16" s="9" t="str">
        <f>IF($G16=0,"",IFERROR(CONCATENATE(INDEX('Risk assessment'!$B$12:$B$100,MATCH(CONCATENATE('Feuil1 (2)'!$C16,"-",'Feuil1 (2)'!$B16,"-",'Feuil1 (2)'!AR$1),'Risk assessment'!$Z$12:$Z$100,FALSE),1)," ;"),""))</f>
        <v/>
      </c>
      <c r="AS16" s="9" t="str">
        <f>IF($G16=0,"",IFERROR(CONCATENATE(INDEX('Risk assessment'!$B$12:$B$100,MATCH(CONCATENATE('Feuil1 (2)'!$C16,"-",'Feuil1 (2)'!$B16,"-",'Feuil1 (2)'!AS$1),'Risk assessment'!$Z$12:$Z$100,FALSE),1)," ;"),""))</f>
        <v/>
      </c>
      <c r="AT16" s="9" t="str">
        <f>IF($G16=0,"",IFERROR(CONCATENATE(INDEX('Risk assessment'!$B$12:$B$100,MATCH(CONCATENATE('Feuil1 (2)'!$C16,"-",'Feuil1 (2)'!$B16,"-",'Feuil1 (2)'!AT$1),'Risk assessment'!$Z$12:$Z$100,FALSE),1)," ;"),""))</f>
        <v/>
      </c>
      <c r="AU16" s="9" t="str">
        <f>IF($G16=0,"",IFERROR(CONCATENATE(INDEX('Risk assessment'!$B$12:$B$100,MATCH(CONCATENATE('Feuil1 (2)'!$C16,"-",'Feuil1 (2)'!$B16,"-",'Feuil1 (2)'!AU$1),'Risk assessment'!$Z$12:$Z$100,FALSE),1)," ;"),""))</f>
        <v/>
      </c>
      <c r="AV16" s="9" t="str">
        <f>IF($G16=0,"",IFERROR(CONCATENATE(INDEX('Risk assessment'!$B$12:$B$100,MATCH(CONCATENATE('Feuil1 (2)'!$C16,"-",'Feuil1 (2)'!$B16,"-",'Feuil1 (2)'!AV$1),'Risk assessment'!$Z$12:$Z$100,FALSE),1)," ;"),""))</f>
        <v/>
      </c>
      <c r="AW16" s="9" t="str">
        <f>IF($G16=0,"",IFERROR(CONCATENATE(INDEX('Risk assessment'!$B$12:$B$100,MATCH(CONCATENATE('Feuil1 (2)'!$C16,"-",'Feuil1 (2)'!$B16,"-",'Feuil1 (2)'!AW$1),'Risk assessment'!$Z$12:$Z$100,FALSE),1)," ;"),""))</f>
        <v/>
      </c>
      <c r="AX16" s="9" t="str">
        <f>IF($G16=0,"",IFERROR(CONCATENATE(INDEX('Risk assessment'!$B$12:$B$100,MATCH(CONCATENATE('Feuil1 (2)'!$C16,"-",'Feuil1 (2)'!$B16,"-",'Feuil1 (2)'!AX$1),'Risk assessment'!$Z$12:$Z$100,FALSE),1)," ;"),""))</f>
        <v/>
      </c>
      <c r="AY16" s="9" t="str">
        <f>IF($G16=0,"",IFERROR(CONCATENATE(INDEX('Risk assessment'!$B$12:$B$100,MATCH(CONCATENATE('Feuil1 (2)'!$C16,"-",'Feuil1 (2)'!$B16,"-",'Feuil1 (2)'!AY$1),'Risk assessment'!$Z$12:$Z$100,FALSE),1)," ;"),""))</f>
        <v/>
      </c>
      <c r="AZ16" s="9" t="str">
        <f>IF($G16=0,"",IFERROR(CONCATENATE(INDEX('Risk assessment'!$B$12:$B$100,MATCH(CONCATENATE('Feuil1 (2)'!$C16,"-",'Feuil1 (2)'!$B16,"-",'Feuil1 (2)'!AZ$1),'Risk assessment'!$Z$12:$Z$100,FALSE),1)," ;"),""))</f>
        <v/>
      </c>
      <c r="BA16" s="9" t="str">
        <f>IF($G16=0,"",IFERROR(CONCATENATE(INDEX('Risk assessment'!$B$12:$B$100,MATCH(CONCATENATE('Feuil1 (2)'!$C16,"-",'Feuil1 (2)'!$B16,"-",'Feuil1 (2)'!BA$1),'Risk assessment'!$Z$12:$Z$100,FALSE),1)," ;"),""))</f>
        <v/>
      </c>
      <c r="BB16" s="9" t="str">
        <f>IF($G16=0,"",IFERROR(CONCATENATE(INDEX('Risk assessment'!$B$12:$B$100,MATCH(CONCATENATE('Feuil1 (2)'!$C16,"-",'Feuil1 (2)'!$B16,"-",'Feuil1 (2)'!BB$1),'Risk assessment'!$Z$12:$Z$100,FALSE),1)," ;"),""))</f>
        <v/>
      </c>
      <c r="BC16" s="9" t="str">
        <f>IF($G16=0,"",IFERROR(CONCATENATE(INDEX('Risk assessment'!$B$12:$B$100,MATCH(CONCATENATE('Feuil1 (2)'!$C16,"-",'Feuil1 (2)'!$B16,"-",'Feuil1 (2)'!BC$1),'Risk assessment'!$Z$12:$Z$100,FALSE),1)," ;"),""))</f>
        <v/>
      </c>
      <c r="BD16" s="9" t="str">
        <f>IF($G16=0,"",IFERROR(CONCATENATE(INDEX('Risk assessment'!$B$12:$B$100,MATCH(CONCATENATE('Feuil1 (2)'!$C16,"-",'Feuil1 (2)'!$B16,"-",'Feuil1 (2)'!BD$1),'Risk assessment'!$Z$12:$Z$100,FALSE),1)," ;"),""))</f>
        <v/>
      </c>
      <c r="BE16" s="9" t="str">
        <f>IF($G16=0,"",IFERROR(CONCATENATE(INDEX('Risk assessment'!$B$12:$B$100,MATCH(CONCATENATE('Feuil1 (2)'!$C16,"-",'Feuil1 (2)'!$B16,"-",'Feuil1 (2)'!BE$1),'Risk assessment'!$Z$12:$Z$100,FALSE),1)," ;"),""))</f>
        <v/>
      </c>
      <c r="BF16" s="9" t="str">
        <f>IF($G16=0,"",IFERROR(CONCATENATE(INDEX('Risk assessment'!$B$12:$B$100,MATCH(CONCATENATE('Feuil1 (2)'!$C16,"-",'Feuil1 (2)'!$B16,"-",'Feuil1 (2)'!BF$1),'Risk assessment'!$Z$12:$Z$100,FALSE),1)," ;"),""))</f>
        <v/>
      </c>
      <c r="BG16" s="9" t="str">
        <f>IF($G16=0,"",IFERROR(CONCATENATE(INDEX('Risk assessment'!$B$12:$B$100,MATCH(CONCATENATE('Feuil1 (2)'!$C16,"-",'Feuil1 (2)'!$B16,"-",'Feuil1 (2)'!BG$1),'Risk assessment'!$Z$12:$Z$100,FALSE),1)," ;"),""))</f>
        <v/>
      </c>
      <c r="BH16" s="9" t="str">
        <f>IF($G16=0,"",IFERROR(CONCATENATE(INDEX('Risk assessment'!$B$12:$B$100,MATCH(CONCATENATE('Feuil1 (2)'!$C16,"-",'Feuil1 (2)'!$B16,"-",'Feuil1 (2)'!BH$1),'Risk assessment'!$Z$12:$Z$100,FALSE),1)," ;"),""))</f>
        <v/>
      </c>
      <c r="BI16" s="9" t="str">
        <f>IF($G16=0,"",IFERROR(CONCATENATE(INDEX('Risk assessment'!$B$12:$B$100,MATCH(CONCATENATE('Feuil1 (2)'!$C16,"-",'Feuil1 (2)'!$B16,"-",'Feuil1 (2)'!BI$1),'Risk assessment'!$Z$12:$Z$100,FALSE),1)," ;"),""))</f>
        <v/>
      </c>
      <c r="BJ16" s="9" t="str">
        <f>IF($G16=0,"",IFERROR(CONCATENATE(INDEX('Risk assessment'!$B$12:$B$100,MATCH(CONCATENATE('Feuil1 (2)'!$C16,"-",'Feuil1 (2)'!$B16,"-",'Feuil1 (2)'!BJ$1),'Risk assessment'!$Z$12:$Z$100,FALSE),1)," ;"),""))</f>
        <v/>
      </c>
      <c r="BK16" s="9" t="str">
        <f>IF($G16=0,"",IFERROR(CONCATENATE(INDEX('Risk assessment'!$B$12:$B$100,MATCH(CONCATENATE('Feuil1 (2)'!$C16,"-",'Feuil1 (2)'!$B16,"-",'Feuil1 (2)'!BK$1),'Risk assessment'!$Z$12:$Z$100,FALSE),1)," ;"),""))</f>
        <v/>
      </c>
      <c r="BL16" s="9" t="str">
        <f>IF($G16=0,"",IFERROR(CONCATENATE(INDEX('Risk assessment'!$B$12:$B$100,MATCH(CONCATENATE('Feuil1 (2)'!$C16,"-",'Feuil1 (2)'!$B16,"-",'Feuil1 (2)'!BL$1),'Risk assessment'!$Z$12:$Z$100,FALSE),1)," ;"),""))</f>
        <v/>
      </c>
      <c r="BM16" s="9" t="str">
        <f>IF($G16=0,"",IFERROR(CONCATENATE(INDEX('Risk assessment'!$B$12:$B$100,MATCH(CONCATENATE('Feuil1 (2)'!$C16,"-",'Feuil1 (2)'!$B16,"-",'Feuil1 (2)'!BM$1),'Risk assessment'!$Z$12:$Z$100,FALSE),1)," ;"),""))</f>
        <v/>
      </c>
      <c r="BN16" s="9" t="str">
        <f>IF($G16=0,"",IFERROR(CONCATENATE(INDEX('Risk assessment'!$B$12:$B$100,MATCH(CONCATENATE('Feuil1 (2)'!$C16,"-",'Feuil1 (2)'!$B16,"-",'Feuil1 (2)'!BN$1),'Risk assessment'!$Z$12:$Z$100,FALSE),1)," ;"),""))</f>
        <v/>
      </c>
      <c r="BO16" s="9" t="str">
        <f>IF($G16=0,"",IFERROR(CONCATENATE(INDEX('Risk assessment'!$B$12:$B$100,MATCH(CONCATENATE('Feuil1 (2)'!$C16,"-",'Feuil1 (2)'!$B16,"-",'Feuil1 (2)'!BO$1),'Risk assessment'!$Z$12:$Z$100,FALSE),1)," ;"),""))</f>
        <v/>
      </c>
      <c r="BP16" s="9" t="str">
        <f>IF($G16=0,"",IFERROR(CONCATENATE(INDEX('Risk assessment'!$B$12:$B$100,MATCH(CONCATENATE('Feuil1 (2)'!$C16,"-",'Feuil1 (2)'!$B16,"-",'Feuil1 (2)'!BP$1),'Risk assessment'!$Z$12:$Z$100,FALSE),1)," ;"),""))</f>
        <v/>
      </c>
      <c r="BQ16" s="9" t="str">
        <f>IF($G16=0,"",IFERROR(CONCATENATE(INDEX('Risk assessment'!$B$12:$B$100,MATCH(CONCATENATE('Feuil1 (2)'!$C16,"-",'Feuil1 (2)'!$B16,"-",'Feuil1 (2)'!BQ$1),'Risk assessment'!$Z$12:$Z$100,FALSE),1)," ;"),""))</f>
        <v/>
      </c>
      <c r="BR16" s="9" t="str">
        <f>IF($G16=0,"",IFERROR(CONCATENATE(INDEX('Risk assessment'!$B$12:$B$100,MATCH(CONCATENATE('Feuil1 (2)'!$C16,"-",'Feuil1 (2)'!$B16,"-",'Feuil1 (2)'!BR$1),'Risk assessment'!$Z$12:$Z$100,FALSE),1)," ;"),""))</f>
        <v/>
      </c>
      <c r="BS16" s="9" t="str">
        <f>IF($G16=0,"",IFERROR(CONCATENATE(INDEX('Risk assessment'!$B$12:$B$100,MATCH(CONCATENATE('Feuil1 (2)'!$C16,"-",'Feuil1 (2)'!$B16,"-",'Feuil1 (2)'!BS$1),'Risk assessment'!$Z$12:$Z$100,FALSE),1)," ;"),""))</f>
        <v/>
      </c>
      <c r="BT16" s="9" t="str">
        <f>IF($G16=0,"",IFERROR(CONCATENATE(INDEX('Risk assessment'!$B$12:$B$100,MATCH(CONCATENATE('Feuil1 (2)'!$C16,"-",'Feuil1 (2)'!$B16,"-",'Feuil1 (2)'!BT$1),'Risk assessment'!$Z$12:$Z$100,FALSE),1)," ;"),""))</f>
        <v/>
      </c>
      <c r="BU16" s="9" t="str">
        <f>IF($G16=0,"",IFERROR(CONCATENATE(INDEX('Risk assessment'!$B$12:$B$100,MATCH(CONCATENATE('Feuil1 (2)'!$C16,"-",'Feuil1 (2)'!$B16,"-",'Feuil1 (2)'!BU$1),'Risk assessment'!$Z$12:$Z$100,FALSE),1)," ;"),""))</f>
        <v/>
      </c>
      <c r="BV16" s="9" t="str">
        <f>IF($G16=0,"",IFERROR(CONCATENATE(INDEX('Risk assessment'!$B$12:$B$100,MATCH(CONCATENATE('Feuil1 (2)'!$C16,"-",'Feuil1 (2)'!$B16,"-",'Feuil1 (2)'!BV$1),'Risk assessment'!$Z$12:$Z$100,FALSE),1)," ;"),""))</f>
        <v/>
      </c>
      <c r="BW16" s="9" t="str">
        <f>IF($G16=0,"",IFERROR(CONCATENATE(INDEX('Risk assessment'!$B$12:$B$100,MATCH(CONCATENATE('Feuil1 (2)'!$C16,"-",'Feuil1 (2)'!$B16,"-",'Feuil1 (2)'!BW$1),'Risk assessment'!$Z$12:$Z$100,FALSE),1)," ;"),""))</f>
        <v/>
      </c>
      <c r="BX16" s="9" t="str">
        <f>IF($G16=0,"",IFERROR(CONCATENATE(INDEX('Risk assessment'!$B$12:$B$100,MATCH(CONCATENATE('Feuil1 (2)'!$C16,"-",'Feuil1 (2)'!$B16,"-",'Feuil1 (2)'!BX$1),'Risk assessment'!$Z$12:$Z$100,FALSE),1)," ;"),""))</f>
        <v/>
      </c>
      <c r="BY16" s="9" t="str">
        <f>IF($G16=0,"",IFERROR(CONCATENATE(INDEX('Risk assessment'!$B$12:$B$100,MATCH(CONCATENATE('Feuil1 (2)'!$C16,"-",'Feuil1 (2)'!$B16,"-",'Feuil1 (2)'!BY$1),'Risk assessment'!$Z$12:$Z$100,FALSE),1)," ;"),""))</f>
        <v/>
      </c>
      <c r="BZ16" s="9" t="str">
        <f>IF($G16=0,"",IFERROR(CONCATENATE(INDEX('Risk assessment'!$B$12:$B$100,MATCH(CONCATENATE('Feuil1 (2)'!$C16,"-",'Feuil1 (2)'!$B16,"-",'Feuil1 (2)'!BZ$1),'Risk assessment'!$Z$12:$Z$100,FALSE),1)," ;"),""))</f>
        <v/>
      </c>
      <c r="CA16" s="9" t="str">
        <f>IF($G16=0,"",IFERROR(CONCATENATE(INDEX('Risk assessment'!$B$12:$B$100,MATCH(CONCATENATE('Feuil1 (2)'!$C16,"-",'Feuil1 (2)'!$B16,"-",'Feuil1 (2)'!CA$1),'Risk assessment'!$Z$12:$Z$100,FALSE),1)," ;"),""))</f>
        <v/>
      </c>
      <c r="CB16" s="9" t="str">
        <f>IF($G16=0,"",IFERROR(CONCATENATE(INDEX('Risk assessment'!$B$12:$B$100,MATCH(CONCATENATE('Feuil1 (2)'!$C16,"-",'Feuil1 (2)'!$B16,"-",'Feuil1 (2)'!CB$1),'Risk assessment'!$Z$12:$Z$100,FALSE),1)," ;"),""))</f>
        <v/>
      </c>
      <c r="CC16" s="9" t="str">
        <f>IF($G16=0,"",IFERROR(CONCATENATE(INDEX('Risk assessment'!$B$12:$B$100,MATCH(CONCATENATE('Feuil1 (2)'!$C16,"-",'Feuil1 (2)'!$B16,"-",'Feuil1 (2)'!CC$1),'Risk assessment'!$Z$12:$Z$100,FALSE),1)," ;"),""))</f>
        <v/>
      </c>
      <c r="CD16" s="9" t="str">
        <f>IF($G16=0,"",IFERROR(CONCATENATE(INDEX('Risk assessment'!$B$12:$B$100,MATCH(CONCATENATE('Feuil1 (2)'!$C16,"-",'Feuil1 (2)'!$B16,"-",'Feuil1 (2)'!CD$1),'Risk assessment'!$Z$12:$Z$100,FALSE),1)," ;"),""))</f>
        <v/>
      </c>
      <c r="CE16" s="9" t="str">
        <f>IF($G16=0,"",IFERROR(CONCATENATE(INDEX('Risk assessment'!$B$12:$B$100,MATCH(CONCATENATE('Feuil1 (2)'!$C16,"-",'Feuil1 (2)'!$B16,"-",'Feuil1 (2)'!CE$1),'Risk assessment'!$Z$12:$Z$100,FALSE),1)," ;"),""))</f>
        <v/>
      </c>
      <c r="CF16" s="9" t="str">
        <f>IF($G16=0,"",IFERROR(CONCATENATE(INDEX('Risk assessment'!$B$12:$B$100,MATCH(CONCATENATE('Feuil1 (2)'!$C16,"-",'Feuil1 (2)'!$B16,"-",'Feuil1 (2)'!CF$1),'Risk assessment'!$Z$12:$Z$100,FALSE),1)," ;"),""))</f>
        <v/>
      </c>
      <c r="CG16" s="9" t="str">
        <f>IF($G16=0,"",IFERROR(CONCATENATE(INDEX('Risk assessment'!$B$12:$B$100,MATCH(CONCATENATE('Feuil1 (2)'!$C16,"-",'Feuil1 (2)'!$B16,"-",'Feuil1 (2)'!CG$1),'Risk assessment'!$Z$12:$Z$100,FALSE),1)," ;"),""))</f>
        <v/>
      </c>
      <c r="CH16" s="9" t="str">
        <f>IF($G16=0,"",IFERROR(CONCATENATE(INDEX('Risk assessment'!$B$12:$B$100,MATCH(CONCATENATE('Feuil1 (2)'!$C16,"-",'Feuil1 (2)'!$B16,"-",'Feuil1 (2)'!CH$1),'Risk assessment'!$Z$12:$Z$100,FALSE),1)," ;"),""))</f>
        <v/>
      </c>
      <c r="CI16" s="9" t="str">
        <f>IF($G16=0,"",IFERROR(CONCATENATE(INDEX('Risk assessment'!$B$12:$B$100,MATCH(CONCATENATE('Feuil1 (2)'!$C16,"-",'Feuil1 (2)'!$B16,"-",'Feuil1 (2)'!CI$1),'Risk assessment'!$Z$12:$Z$100,FALSE),1)," ;"),""))</f>
        <v/>
      </c>
      <c r="CJ16" s="9" t="str">
        <f>IF($G16=0,"",IFERROR(CONCATENATE(INDEX('Risk assessment'!$B$12:$B$100,MATCH(CONCATENATE('Feuil1 (2)'!$C16,"-",'Feuil1 (2)'!$B16,"-",'Feuil1 (2)'!CJ$1),'Risk assessment'!$Z$12:$Z$100,FALSE),1)," ;"),""))</f>
        <v/>
      </c>
      <c r="CK16" s="9" t="str">
        <f>IF($G16=0,"",IFERROR(CONCATENATE(INDEX('Risk assessment'!$B$12:$B$100,MATCH(CONCATENATE('Feuil1 (2)'!$C16,"-",'Feuil1 (2)'!$B16,"-",'Feuil1 (2)'!CK$1),'Risk assessment'!$Z$12:$Z$100,FALSE),1)," ;"),""))</f>
        <v/>
      </c>
      <c r="CL16" s="9" t="str">
        <f>IF($G16=0,"",IFERROR(CONCATENATE(INDEX('Risk assessment'!$B$12:$B$100,MATCH(CONCATENATE('Feuil1 (2)'!$C16,"-",'Feuil1 (2)'!$B16,"-",'Feuil1 (2)'!CL$1),'Risk assessment'!$Z$12:$Z$100,FALSE),1)," ;"),""))</f>
        <v/>
      </c>
      <c r="CM16" s="9" t="str">
        <f>IF($G16=0,"",IFERROR(CONCATENATE(INDEX('Risk assessment'!$B$12:$B$100,MATCH(CONCATENATE('Feuil1 (2)'!$C16,"-",'Feuil1 (2)'!$B16,"-",'Feuil1 (2)'!CM$1),'Risk assessment'!$Z$12:$Z$100,FALSE),1)," ;"),""))</f>
        <v/>
      </c>
      <c r="CN16" s="9" t="str">
        <f>IF($G16=0,"",IFERROR(CONCATENATE(INDEX('Risk assessment'!$B$12:$B$100,MATCH(CONCATENATE('Feuil1 (2)'!$C16,"-",'Feuil1 (2)'!$B16,"-",'Feuil1 (2)'!CN$1),'Risk assessment'!$Z$12:$Z$100,FALSE),1)," ;"),""))</f>
        <v/>
      </c>
      <c r="CO16" s="9" t="str">
        <f>IF($G16=0,"",IFERROR(CONCATENATE(INDEX('Risk assessment'!$B$12:$B$100,MATCH(CONCATENATE('Feuil1 (2)'!$C16,"-",'Feuil1 (2)'!$B16,"-",'Feuil1 (2)'!CO$1),'Risk assessment'!$Z$12:$Z$100,FALSE),1)," ;"),""))</f>
        <v/>
      </c>
      <c r="CP16" s="9" t="str">
        <f>IF($G16=0,"",IFERROR(CONCATENATE(INDEX('Risk assessment'!$B$12:$B$100,MATCH(CONCATENATE('Feuil1 (2)'!$C16,"-",'Feuil1 (2)'!$B16,"-",'Feuil1 (2)'!CP$1),'Risk assessment'!$Z$12:$Z$100,FALSE),1)," ;"),""))</f>
        <v/>
      </c>
      <c r="CQ16" s="9" t="str">
        <f>IF($G16=0,"",IFERROR(CONCATENATE(INDEX('Risk assessment'!$B$12:$B$100,MATCH(CONCATENATE('Feuil1 (2)'!$C16,"-",'Feuil1 (2)'!$B16,"-",'Feuil1 (2)'!CQ$1),'Risk assessment'!$Z$12:$Z$100,FALSE),1)," ;"),""))</f>
        <v/>
      </c>
      <c r="CR16" s="9" t="str">
        <f>IF($G16=0,"",IFERROR(CONCATENATE(INDEX('Risk assessment'!$B$12:$B$100,MATCH(CONCATENATE('Feuil1 (2)'!$C16,"-",'Feuil1 (2)'!$B16,"-",'Feuil1 (2)'!CR$1),'Risk assessment'!$Z$12:$Z$100,FALSE),1)," ;"),""))</f>
        <v/>
      </c>
      <c r="CS16" s="9" t="str">
        <f>IF($G16=0,"",IFERROR(CONCATENATE(INDEX('Risk assessment'!$B$12:$B$100,MATCH(CONCATENATE('Feuil1 (2)'!$C16,"-",'Feuil1 (2)'!$B16,"-",'Feuil1 (2)'!CS$1),'Risk assessment'!$Z$12:$Z$100,FALSE),1)," ;"),""))</f>
        <v/>
      </c>
      <c r="CT16" s="9" t="str">
        <f>IF($G16=0,"",IFERROR(CONCATENATE(INDEX('Risk assessment'!$B$12:$B$100,MATCH(CONCATENATE('Feuil1 (2)'!$C16,"-",'Feuil1 (2)'!$B16,"-",'Feuil1 (2)'!CT$1),'Risk assessment'!$Z$12:$Z$100,FALSE),1)," ;"),""))</f>
        <v/>
      </c>
      <c r="CU16" s="9" t="str">
        <f>IF($G16=0,"",IFERROR(CONCATENATE(INDEX('Risk assessment'!$B$12:$B$100,MATCH(CONCATENATE('Feuil1 (2)'!$C16,"-",'Feuil1 (2)'!$B16,"-",'Feuil1 (2)'!CU$1),'Risk assessment'!$Z$12:$Z$100,FALSE),1)," ;"),""))</f>
        <v/>
      </c>
      <c r="CV16" s="9" t="str">
        <f>IF($G16=0,"",IFERROR(CONCATENATE(INDEX('Risk assessment'!$B$12:$B$100,MATCH(CONCATENATE('Feuil1 (2)'!$C16,"-",'Feuil1 (2)'!$B16,"-",'Feuil1 (2)'!CV$1),'Risk assessment'!$Z$12:$Z$100,FALSE),1)," ;"),""))</f>
        <v/>
      </c>
      <c r="CW16" s="9" t="str">
        <f>IF($G16=0,"",IFERROR(CONCATENATE(INDEX('Risk assessment'!$B$12:$B$100,MATCH(CONCATENATE('Feuil1 (2)'!$C16,"-",'Feuil1 (2)'!$B16,"-",'Feuil1 (2)'!CW$1),'Risk assessment'!$Z$12:$Z$100,FALSE),1)," ;"),""))</f>
        <v/>
      </c>
      <c r="CX16" s="9" t="str">
        <f>IF($G16=0,"",IFERROR(CONCATENATE(INDEX('Risk assessment'!$B$12:$B$100,MATCH(CONCATENATE('Feuil1 (2)'!$C16,"-",'Feuil1 (2)'!$B16,"-",'Feuil1 (2)'!CX$1),'Risk assessment'!$Z$12:$Z$100,FALSE),1)," ;"),""))</f>
        <v/>
      </c>
      <c r="CY16" s="9" t="str">
        <f>IF($G16=0,"",IFERROR(CONCATENATE(INDEX('Risk assessment'!$B$12:$B$100,MATCH(CONCATENATE('Feuil1 (2)'!$C16,"-",'Feuil1 (2)'!$B16,"-",'Feuil1 (2)'!CY$1),'Risk assessment'!$Z$12:$Z$100,FALSE),1)," ;"),""))</f>
        <v/>
      </c>
      <c r="CZ16" s="9" t="str">
        <f>IF($G16=0,"",IFERROR(CONCATENATE(INDEX('Risk assessment'!$B$12:$B$100,MATCH(CONCATENATE('Feuil1 (2)'!$C16,"-",'Feuil1 (2)'!$B16,"-",'Feuil1 (2)'!CZ$1),'Risk assessment'!$Z$12:$Z$100,FALSE),1)," ;"),""))</f>
        <v/>
      </c>
      <c r="DA16" s="9" t="str">
        <f>IF($G16=0,"",IFERROR(CONCATENATE(INDEX('Risk assessment'!$B$12:$B$100,MATCH(CONCATENATE('Feuil1 (2)'!$C16,"-",'Feuil1 (2)'!$B16,"-",'Feuil1 (2)'!DA$1),'Risk assessment'!$Z$12:$Z$100,FALSE),1)," ;"),""))</f>
        <v/>
      </c>
      <c r="DB16" s="9" t="str">
        <f>IF($G16=0,"",IFERROR(CONCATENATE(INDEX('Risk assessment'!$B$12:$B$100,MATCH(CONCATENATE('Feuil1 (2)'!$C16,"-",'Feuil1 (2)'!$B16,"-",'Feuil1 (2)'!DB$1),'Risk assessment'!$Z$12:$Z$100,FALSE),1)," ;"),""))</f>
        <v/>
      </c>
      <c r="DC16" s="9" t="str">
        <f>IF($G16=0,"",IFERROR(CONCATENATE(INDEX('Risk assessment'!$B$12:$B$100,MATCH(CONCATENATE('Feuil1 (2)'!$C16,"-",'Feuil1 (2)'!$B16,"-",'Feuil1 (2)'!DC$1),'Risk assessment'!$Z$12:$Z$100,FALSE),1)," ;"),""))</f>
        <v/>
      </c>
      <c r="DD16" s="9" t="str">
        <f>IF($G16=0,"",IFERROR(INDEX('Risk assessment'!$B$12:$B$100,MATCH(CONCATENATE('Feuil1 (2)'!$C16,'Feuil1 (2)'!$B16,'Feuil1 (2)'!DD$1),'Risk assessment'!$R$12:$R$100,FALSE),1),""))</f>
        <v/>
      </c>
      <c r="DE16" s="9" t="str">
        <f>IF($G16=0,"",IFERROR(INDEX('Risk assessment'!$B$12:$B$100,MATCH(CONCATENATE('Feuil1 (2)'!$C16,'Feuil1 (2)'!$B16,'Feuil1 (2)'!DE$1),'Risk assessment'!$R$12:$R$100,FALSE),1),""))</f>
        <v/>
      </c>
      <c r="DF16" s="9" t="str">
        <f>IF($G16=0,"",IFERROR(INDEX('Risk assessment'!$B$12:$B$100,MATCH(CONCATENATE('Feuil1 (2)'!$C16,'Feuil1 (2)'!$B16,'Feuil1 (2)'!DF$1),'Risk assessment'!$R$12:$R$100,FALSE),1),""))</f>
        <v/>
      </c>
      <c r="DG16" s="9" t="str">
        <f>IF($G16=0,"",IFERROR(INDEX('Risk assessment'!$B$12:$B$100,MATCH(CONCATENATE('Feuil1 (2)'!$C16,'Feuil1 (2)'!$B16,'Feuil1 (2)'!DG$1),'Risk assessment'!$R$12:$R$100,FALSE),1),""))</f>
        <v/>
      </c>
      <c r="DH16" s="9" t="str">
        <f>IF($G16=0,"",IFERROR(INDEX('Risk assessment'!$B$12:$B$100,MATCH(CONCATENATE('Feuil1 (2)'!$C16,'Feuil1 (2)'!$B16,'Feuil1 (2)'!DH$1),'Risk assessment'!$R$12:$R$100,FALSE),1),""))</f>
        <v/>
      </c>
      <c r="DI16" s="9" t="str">
        <f>IF($G16=0,"",IFERROR(INDEX('Risk assessment'!$B$12:$B$100,MATCH(CONCATENATE('Feuil1 (2)'!$C16,'Feuil1 (2)'!$B16,'Feuil1 (2)'!DI$1),'Risk assessment'!$R$12:$R$100,FALSE),1),""))</f>
        <v/>
      </c>
      <c r="DJ16" s="9" t="str">
        <f>IF($G16=0,"",IFERROR(INDEX('Risk assessment'!$B$12:$B$100,MATCH(CONCATENATE('Feuil1 (2)'!$C16,'Feuil1 (2)'!$B16,'Feuil1 (2)'!DJ$1),'Risk assessment'!$R$12:$R$100,FALSE),1),""))</f>
        <v/>
      </c>
      <c r="DK16" s="9" t="str">
        <f>IF($G16=0,"",IFERROR(INDEX('Risk assessment'!$B$12:$B$100,MATCH(CONCATENATE('Feuil1 (2)'!$C16,'Feuil1 (2)'!$B16,'Feuil1 (2)'!DK$1),'Risk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assessment'!J$12:J$100,'Feuil1 (2)'!C17,'Risk assessment'!K$12:K$100,B17)</f>
        <v>0</v>
      </c>
      <c r="H17" s="9" t="str">
        <f>IF($G17=0,"",IFERROR(CONCATENATE(INDEX('Risk assessment'!$B$12:$B$100,MATCH(CONCATENATE('Feuil1 (2)'!$C17,"-",'Feuil1 (2)'!$B17,"-",'Feuil1 (2)'!H$1),'Risk assessment'!$Z$12:$Z$100,FALSE),1)," ;"),""))</f>
        <v/>
      </c>
      <c r="I17" s="9" t="str">
        <f>IF($G17=0,"",IFERROR(CONCATENATE(INDEX('Risk assessment'!$B$12:$B$100,MATCH(CONCATENATE('Feuil1 (2)'!$C17,"-",'Feuil1 (2)'!$B17,"-",'Feuil1 (2)'!I$1),'Risk assessment'!$Z$12:$Z$100,FALSE),1)," ;"),""))</f>
        <v/>
      </c>
      <c r="J17" s="9" t="str">
        <f>IF($G17=0,"",IFERROR(CONCATENATE(INDEX('Risk assessment'!$B$12:$B$100,MATCH(CONCATENATE('Feuil1 (2)'!$C17,"-",'Feuil1 (2)'!$B17,"-",'Feuil1 (2)'!J$1),'Risk assessment'!$Z$12:$Z$100,FALSE),1)," ;"),""))</f>
        <v/>
      </c>
      <c r="K17" s="9" t="str">
        <f>IF($G17=0,"",IFERROR(CONCATENATE(INDEX('Risk assessment'!$B$12:$B$100,MATCH(CONCATENATE('Feuil1 (2)'!$C17,"-",'Feuil1 (2)'!$B17,"-",'Feuil1 (2)'!K$1),'Risk assessment'!$Z$12:$Z$100,FALSE),1)," ;"),""))</f>
        <v/>
      </c>
      <c r="L17" s="9" t="str">
        <f>IF($G17=0,"",IFERROR(CONCATENATE(INDEX('Risk assessment'!$B$12:$B$100,MATCH(CONCATENATE('Feuil1 (2)'!$C17,"-",'Feuil1 (2)'!$B17,"-",'Feuil1 (2)'!L$1),'Risk assessment'!$Z$12:$Z$100,FALSE),1)," ;"),""))</f>
        <v/>
      </c>
      <c r="M17" s="9" t="str">
        <f>IF($G17=0,"",IFERROR(CONCATENATE(INDEX('Risk assessment'!$B$12:$B$100,MATCH(CONCATENATE('Feuil1 (2)'!$C17,"-",'Feuil1 (2)'!$B17,"-",'Feuil1 (2)'!M$1),'Risk assessment'!$Z$12:$Z$100,FALSE),1)," ;"),""))</f>
        <v/>
      </c>
      <c r="N17" s="9" t="str">
        <f>IF($G17=0,"",IFERROR(CONCATENATE(INDEX('Risk assessment'!$B$12:$B$100,MATCH(CONCATENATE('Feuil1 (2)'!$C17,"-",'Feuil1 (2)'!$B17,"-",'Feuil1 (2)'!N$1),'Risk assessment'!$Z$12:$Z$100,FALSE),1)," ;"),""))</f>
        <v/>
      </c>
      <c r="O17" s="9" t="str">
        <f>IF($G17=0,"",IFERROR(CONCATENATE(INDEX('Risk assessment'!$B$12:$B$100,MATCH(CONCATENATE('Feuil1 (2)'!$C17,"-",'Feuil1 (2)'!$B17,"-",'Feuil1 (2)'!O$1),'Risk assessment'!$Z$12:$Z$100,FALSE),1)," ;"),""))</f>
        <v/>
      </c>
      <c r="P17" s="9" t="str">
        <f>IF($G17=0,"",IFERROR(CONCATENATE(INDEX('Risk assessment'!$B$12:$B$100,MATCH(CONCATENATE('Feuil1 (2)'!$C17,"-",'Feuil1 (2)'!$B17,"-",'Feuil1 (2)'!P$1),'Risk assessment'!$Z$12:$Z$100,FALSE),1)," ;"),""))</f>
        <v/>
      </c>
      <c r="Q17" s="9" t="str">
        <f>IF($G17=0,"",IFERROR(CONCATENATE(INDEX('Risk assessment'!$B$12:$B$100,MATCH(CONCATENATE('Feuil1 (2)'!$C17,"-",'Feuil1 (2)'!$B17,"-",'Feuil1 (2)'!Q$1),'Risk assessment'!$Z$12:$Z$100,FALSE),1)," ;"),""))</f>
        <v/>
      </c>
      <c r="R17" s="9" t="str">
        <f>IF($G17=0,"",IFERROR(CONCATENATE(INDEX('Risk assessment'!$B$12:$B$100,MATCH(CONCATENATE('Feuil1 (2)'!$C17,"-",'Feuil1 (2)'!$B17,"-",'Feuil1 (2)'!R$1),'Risk assessment'!$Z$12:$Z$100,FALSE),1)," ;"),""))</f>
        <v/>
      </c>
      <c r="S17" s="9" t="str">
        <f>IF($G17=0,"",IFERROR(CONCATENATE(INDEX('Risk assessment'!$B$12:$B$100,MATCH(CONCATENATE('Feuil1 (2)'!$C17,"-",'Feuil1 (2)'!$B17,"-",'Feuil1 (2)'!S$1),'Risk assessment'!$Z$12:$Z$100,FALSE),1)," ;"),""))</f>
        <v/>
      </c>
      <c r="T17" s="9" t="str">
        <f>IF($G17=0,"",IFERROR(CONCATENATE(INDEX('Risk assessment'!$B$12:$B$100,MATCH(CONCATENATE('Feuil1 (2)'!$C17,"-",'Feuil1 (2)'!$B17,"-",'Feuil1 (2)'!T$1),'Risk assessment'!$Z$12:$Z$100,FALSE),1)," ;"),""))</f>
        <v/>
      </c>
      <c r="U17" s="9" t="str">
        <f>IF($G17=0,"",IFERROR(CONCATENATE(INDEX('Risk assessment'!$B$12:$B$100,MATCH(CONCATENATE('Feuil1 (2)'!$C17,"-",'Feuil1 (2)'!$B17,"-",'Feuil1 (2)'!U$1),'Risk assessment'!$Z$12:$Z$100,FALSE),1)," ;"),""))</f>
        <v/>
      </c>
      <c r="V17" s="9" t="str">
        <f>IF($G17=0,"",IFERROR(CONCATENATE(INDEX('Risk assessment'!$B$12:$B$100,MATCH(CONCATENATE('Feuil1 (2)'!$C17,"-",'Feuil1 (2)'!$B17,"-",'Feuil1 (2)'!V$1),'Risk assessment'!$Z$12:$Z$100,FALSE),1)," ;"),""))</f>
        <v/>
      </c>
      <c r="W17" s="9" t="str">
        <f>IF($G17=0,"",IFERROR(CONCATENATE(INDEX('Risk assessment'!$B$12:$B$100,MATCH(CONCATENATE('Feuil1 (2)'!$C17,"-",'Feuil1 (2)'!$B17,"-",'Feuil1 (2)'!W$1),'Risk assessment'!$Z$12:$Z$100,FALSE),1)," ;"),""))</f>
        <v/>
      </c>
      <c r="X17" s="9" t="str">
        <f>IF($G17=0,"",IFERROR(CONCATENATE(INDEX('Risk assessment'!$B$12:$B$100,MATCH(CONCATENATE('Feuil1 (2)'!$C17,"-",'Feuil1 (2)'!$B17,"-",'Feuil1 (2)'!X$1),'Risk assessment'!$Z$12:$Z$100,FALSE),1)," ;"),""))</f>
        <v/>
      </c>
      <c r="Y17" s="9" t="str">
        <f>IF($G17=0,"",IFERROR(CONCATENATE(INDEX('Risk assessment'!$B$12:$B$100,MATCH(CONCATENATE('Feuil1 (2)'!$C17,"-",'Feuil1 (2)'!$B17,"-",'Feuil1 (2)'!Y$1),'Risk assessment'!$Z$12:$Z$100,FALSE),1)," ;"),""))</f>
        <v/>
      </c>
      <c r="Z17" s="9" t="str">
        <f>IF($G17=0,"",IFERROR(CONCATENATE(INDEX('Risk assessment'!$B$12:$B$100,MATCH(CONCATENATE('Feuil1 (2)'!$C17,"-",'Feuil1 (2)'!$B17,"-",'Feuil1 (2)'!Z$1),'Risk assessment'!$Z$12:$Z$100,FALSE),1)," ;"),""))</f>
        <v/>
      </c>
      <c r="AA17" s="9" t="str">
        <f>IF($G17=0,"",IFERROR(CONCATENATE(INDEX('Risk assessment'!$B$12:$B$100,MATCH(CONCATENATE('Feuil1 (2)'!$C17,"-",'Feuil1 (2)'!$B17,"-",'Feuil1 (2)'!AA$1),'Risk assessment'!$Z$12:$Z$100,FALSE),1)," ;"),""))</f>
        <v/>
      </c>
      <c r="AB17" s="9" t="str">
        <f>IF($G17=0,"",IFERROR(CONCATENATE(INDEX('Risk assessment'!$B$12:$B$100,MATCH(CONCATENATE('Feuil1 (2)'!$C17,"-",'Feuil1 (2)'!$B17,"-",'Feuil1 (2)'!AB$1),'Risk assessment'!$Z$12:$Z$100,FALSE),1)," ;"),""))</f>
        <v/>
      </c>
      <c r="AC17" s="9" t="str">
        <f>IF($G17=0,"",IFERROR(CONCATENATE(INDEX('Risk assessment'!$B$12:$B$100,MATCH(CONCATENATE('Feuil1 (2)'!$C17,"-",'Feuil1 (2)'!$B17,"-",'Feuil1 (2)'!AC$1),'Risk assessment'!$Z$12:$Z$100,FALSE),1)," ;"),""))</f>
        <v/>
      </c>
      <c r="AD17" s="9" t="str">
        <f>IF($G17=0,"",IFERROR(CONCATENATE(INDEX('Risk assessment'!$B$12:$B$100,MATCH(CONCATENATE('Feuil1 (2)'!$C17,"-",'Feuil1 (2)'!$B17,"-",'Feuil1 (2)'!AD$1),'Risk assessment'!$Z$12:$Z$100,FALSE),1)," ;"),""))</f>
        <v/>
      </c>
      <c r="AE17" s="9" t="str">
        <f>IF($G17=0,"",IFERROR(CONCATENATE(INDEX('Risk assessment'!$B$12:$B$100,MATCH(CONCATENATE('Feuil1 (2)'!$C17,"-",'Feuil1 (2)'!$B17,"-",'Feuil1 (2)'!AE$1),'Risk assessment'!$Z$12:$Z$100,FALSE),1)," ;"),""))</f>
        <v/>
      </c>
      <c r="AF17" s="9" t="str">
        <f>IF($G17=0,"",IFERROR(CONCATENATE(INDEX('Risk assessment'!$B$12:$B$100,MATCH(CONCATENATE('Feuil1 (2)'!$C17,"-",'Feuil1 (2)'!$B17,"-",'Feuil1 (2)'!AF$1),'Risk assessment'!$Z$12:$Z$100,FALSE),1)," ;"),""))</f>
        <v/>
      </c>
      <c r="AG17" s="9" t="str">
        <f>IF($G17=0,"",IFERROR(CONCATENATE(INDEX('Risk assessment'!$B$12:$B$100,MATCH(CONCATENATE('Feuil1 (2)'!$C17,"-",'Feuil1 (2)'!$B17,"-",'Feuil1 (2)'!AG$1),'Risk assessment'!$Z$12:$Z$100,FALSE),1)," ;"),""))</f>
        <v/>
      </c>
      <c r="AH17" s="9" t="str">
        <f>IF($G17=0,"",IFERROR(CONCATENATE(INDEX('Risk assessment'!$B$12:$B$100,MATCH(CONCATENATE('Feuil1 (2)'!$C17,"-",'Feuil1 (2)'!$B17,"-",'Feuil1 (2)'!AH$1),'Risk assessment'!$Z$12:$Z$100,FALSE),1)," ;"),""))</f>
        <v/>
      </c>
      <c r="AI17" s="9" t="str">
        <f>IF($G17=0,"",IFERROR(CONCATENATE(INDEX('Risk assessment'!$B$12:$B$100,MATCH(CONCATENATE('Feuil1 (2)'!$C17,"-",'Feuil1 (2)'!$B17,"-",'Feuil1 (2)'!AI$1),'Risk assessment'!$Z$12:$Z$100,FALSE),1)," ;"),""))</f>
        <v/>
      </c>
      <c r="AJ17" s="9" t="str">
        <f>IF($G17=0,"",IFERROR(CONCATENATE(INDEX('Risk assessment'!$B$12:$B$100,MATCH(CONCATENATE('Feuil1 (2)'!$C17,"-",'Feuil1 (2)'!$B17,"-",'Feuil1 (2)'!AJ$1),'Risk assessment'!$Z$12:$Z$100,FALSE),1)," ;"),""))</f>
        <v/>
      </c>
      <c r="AK17" s="9" t="str">
        <f>IF($G17=0,"",IFERROR(CONCATENATE(INDEX('Risk assessment'!$B$12:$B$100,MATCH(CONCATENATE('Feuil1 (2)'!$C17,"-",'Feuil1 (2)'!$B17,"-",'Feuil1 (2)'!AK$1),'Risk assessment'!$Z$12:$Z$100,FALSE),1)," ;"),""))</f>
        <v/>
      </c>
      <c r="AL17" s="9" t="str">
        <f>IF($G17=0,"",IFERROR(CONCATENATE(INDEX('Risk assessment'!$B$12:$B$100,MATCH(CONCATENATE('Feuil1 (2)'!$C17,"-",'Feuil1 (2)'!$B17,"-",'Feuil1 (2)'!AL$1),'Risk assessment'!$Z$12:$Z$100,FALSE),1)," ;"),""))</f>
        <v/>
      </c>
      <c r="AM17" s="9" t="str">
        <f>IF($G17=0,"",IFERROR(CONCATENATE(INDEX('Risk assessment'!$B$12:$B$100,MATCH(CONCATENATE('Feuil1 (2)'!$C17,"-",'Feuil1 (2)'!$B17,"-",'Feuil1 (2)'!AM$1),'Risk assessment'!$Z$12:$Z$100,FALSE),1)," ;"),""))</f>
        <v/>
      </c>
      <c r="AN17" s="9" t="str">
        <f>IF($G17=0,"",IFERROR(CONCATENATE(INDEX('Risk assessment'!$B$12:$B$100,MATCH(CONCATENATE('Feuil1 (2)'!$C17,"-",'Feuil1 (2)'!$B17,"-",'Feuil1 (2)'!AN$1),'Risk assessment'!$Z$12:$Z$100,FALSE),1)," ;"),""))</f>
        <v/>
      </c>
      <c r="AO17" s="9" t="str">
        <f>IF($G17=0,"",IFERROR(CONCATENATE(INDEX('Risk assessment'!$B$12:$B$100,MATCH(CONCATENATE('Feuil1 (2)'!$C17,"-",'Feuil1 (2)'!$B17,"-",'Feuil1 (2)'!AO$1),'Risk assessment'!$Z$12:$Z$100,FALSE),1)," ;"),""))</f>
        <v/>
      </c>
      <c r="AP17" s="9" t="str">
        <f>IF($G17=0,"",IFERROR(CONCATENATE(INDEX('Risk assessment'!$B$12:$B$100,MATCH(CONCATENATE('Feuil1 (2)'!$C17,"-",'Feuil1 (2)'!$B17,"-",'Feuil1 (2)'!AP$1),'Risk assessment'!$Z$12:$Z$100,FALSE),1)," ;"),""))</f>
        <v/>
      </c>
      <c r="AQ17" s="9" t="str">
        <f>IF($G17=0,"",IFERROR(CONCATENATE(INDEX('Risk assessment'!$B$12:$B$100,MATCH(CONCATENATE('Feuil1 (2)'!$C17,"-",'Feuil1 (2)'!$B17,"-",'Feuil1 (2)'!AQ$1),'Risk assessment'!$Z$12:$Z$100,FALSE),1)," ;"),""))</f>
        <v/>
      </c>
      <c r="AR17" s="9" t="str">
        <f>IF($G17=0,"",IFERROR(CONCATENATE(INDEX('Risk assessment'!$B$12:$B$100,MATCH(CONCATENATE('Feuil1 (2)'!$C17,"-",'Feuil1 (2)'!$B17,"-",'Feuil1 (2)'!AR$1),'Risk assessment'!$Z$12:$Z$100,FALSE),1)," ;"),""))</f>
        <v/>
      </c>
      <c r="AS17" s="9" t="str">
        <f>IF($G17=0,"",IFERROR(CONCATENATE(INDEX('Risk assessment'!$B$12:$B$100,MATCH(CONCATENATE('Feuil1 (2)'!$C17,"-",'Feuil1 (2)'!$B17,"-",'Feuil1 (2)'!AS$1),'Risk assessment'!$Z$12:$Z$100,FALSE),1)," ;"),""))</f>
        <v/>
      </c>
      <c r="AT17" s="9" t="str">
        <f>IF($G17=0,"",IFERROR(CONCATENATE(INDEX('Risk assessment'!$B$12:$B$100,MATCH(CONCATENATE('Feuil1 (2)'!$C17,"-",'Feuil1 (2)'!$B17,"-",'Feuil1 (2)'!AT$1),'Risk assessment'!$Z$12:$Z$100,FALSE),1)," ;"),""))</f>
        <v/>
      </c>
      <c r="AU17" s="9" t="str">
        <f>IF($G17=0,"",IFERROR(CONCATENATE(INDEX('Risk assessment'!$B$12:$B$100,MATCH(CONCATENATE('Feuil1 (2)'!$C17,"-",'Feuil1 (2)'!$B17,"-",'Feuil1 (2)'!AU$1),'Risk assessment'!$Z$12:$Z$100,FALSE),1)," ;"),""))</f>
        <v/>
      </c>
      <c r="AV17" s="9" t="str">
        <f>IF($G17=0,"",IFERROR(CONCATENATE(INDEX('Risk assessment'!$B$12:$B$100,MATCH(CONCATENATE('Feuil1 (2)'!$C17,"-",'Feuil1 (2)'!$B17,"-",'Feuil1 (2)'!AV$1),'Risk assessment'!$Z$12:$Z$100,FALSE),1)," ;"),""))</f>
        <v/>
      </c>
      <c r="AW17" s="9" t="str">
        <f>IF($G17=0,"",IFERROR(CONCATENATE(INDEX('Risk assessment'!$B$12:$B$100,MATCH(CONCATENATE('Feuil1 (2)'!$C17,"-",'Feuil1 (2)'!$B17,"-",'Feuil1 (2)'!AW$1),'Risk assessment'!$Z$12:$Z$100,FALSE),1)," ;"),""))</f>
        <v/>
      </c>
      <c r="AX17" s="9" t="str">
        <f>IF($G17=0,"",IFERROR(CONCATENATE(INDEX('Risk assessment'!$B$12:$B$100,MATCH(CONCATENATE('Feuil1 (2)'!$C17,"-",'Feuil1 (2)'!$B17,"-",'Feuil1 (2)'!AX$1),'Risk assessment'!$Z$12:$Z$100,FALSE),1)," ;"),""))</f>
        <v/>
      </c>
      <c r="AY17" s="9" t="str">
        <f>IF($G17=0,"",IFERROR(CONCATENATE(INDEX('Risk assessment'!$B$12:$B$100,MATCH(CONCATENATE('Feuil1 (2)'!$C17,"-",'Feuil1 (2)'!$B17,"-",'Feuil1 (2)'!AY$1),'Risk assessment'!$Z$12:$Z$100,FALSE),1)," ;"),""))</f>
        <v/>
      </c>
      <c r="AZ17" s="9" t="str">
        <f>IF($G17=0,"",IFERROR(CONCATENATE(INDEX('Risk assessment'!$B$12:$B$100,MATCH(CONCATENATE('Feuil1 (2)'!$C17,"-",'Feuil1 (2)'!$B17,"-",'Feuil1 (2)'!AZ$1),'Risk assessment'!$Z$12:$Z$100,FALSE),1)," ;"),""))</f>
        <v/>
      </c>
      <c r="BA17" s="9" t="str">
        <f>IF($G17=0,"",IFERROR(CONCATENATE(INDEX('Risk assessment'!$B$12:$B$100,MATCH(CONCATENATE('Feuil1 (2)'!$C17,"-",'Feuil1 (2)'!$B17,"-",'Feuil1 (2)'!BA$1),'Risk assessment'!$Z$12:$Z$100,FALSE),1)," ;"),""))</f>
        <v/>
      </c>
      <c r="BB17" s="9" t="str">
        <f>IF($G17=0,"",IFERROR(CONCATENATE(INDEX('Risk assessment'!$B$12:$B$100,MATCH(CONCATENATE('Feuil1 (2)'!$C17,"-",'Feuil1 (2)'!$B17,"-",'Feuil1 (2)'!BB$1),'Risk assessment'!$Z$12:$Z$100,FALSE),1)," ;"),""))</f>
        <v/>
      </c>
      <c r="BC17" s="9" t="str">
        <f>IF($G17=0,"",IFERROR(CONCATENATE(INDEX('Risk assessment'!$B$12:$B$100,MATCH(CONCATENATE('Feuil1 (2)'!$C17,"-",'Feuil1 (2)'!$B17,"-",'Feuil1 (2)'!BC$1),'Risk assessment'!$Z$12:$Z$100,FALSE),1)," ;"),""))</f>
        <v/>
      </c>
      <c r="BD17" s="9" t="str">
        <f>IF($G17=0,"",IFERROR(CONCATENATE(INDEX('Risk assessment'!$B$12:$B$100,MATCH(CONCATENATE('Feuil1 (2)'!$C17,"-",'Feuil1 (2)'!$B17,"-",'Feuil1 (2)'!BD$1),'Risk assessment'!$Z$12:$Z$100,FALSE),1)," ;"),""))</f>
        <v/>
      </c>
      <c r="BE17" s="9" t="str">
        <f>IF($G17=0,"",IFERROR(CONCATENATE(INDEX('Risk assessment'!$B$12:$B$100,MATCH(CONCATENATE('Feuil1 (2)'!$C17,"-",'Feuil1 (2)'!$B17,"-",'Feuil1 (2)'!BE$1),'Risk assessment'!$Z$12:$Z$100,FALSE),1)," ;"),""))</f>
        <v/>
      </c>
      <c r="BF17" s="9" t="str">
        <f>IF($G17=0,"",IFERROR(CONCATENATE(INDEX('Risk assessment'!$B$12:$B$100,MATCH(CONCATENATE('Feuil1 (2)'!$C17,"-",'Feuil1 (2)'!$B17,"-",'Feuil1 (2)'!BF$1),'Risk assessment'!$Z$12:$Z$100,FALSE),1)," ;"),""))</f>
        <v/>
      </c>
      <c r="BG17" s="9" t="str">
        <f>IF($G17=0,"",IFERROR(CONCATENATE(INDEX('Risk assessment'!$B$12:$B$100,MATCH(CONCATENATE('Feuil1 (2)'!$C17,"-",'Feuil1 (2)'!$B17,"-",'Feuil1 (2)'!BG$1),'Risk assessment'!$Z$12:$Z$100,FALSE),1)," ;"),""))</f>
        <v/>
      </c>
      <c r="BH17" s="9" t="str">
        <f>IF($G17=0,"",IFERROR(CONCATENATE(INDEX('Risk assessment'!$B$12:$B$100,MATCH(CONCATENATE('Feuil1 (2)'!$C17,"-",'Feuil1 (2)'!$B17,"-",'Feuil1 (2)'!BH$1),'Risk assessment'!$Z$12:$Z$100,FALSE),1)," ;"),""))</f>
        <v/>
      </c>
      <c r="BI17" s="9" t="str">
        <f>IF($G17=0,"",IFERROR(CONCATENATE(INDEX('Risk assessment'!$B$12:$B$100,MATCH(CONCATENATE('Feuil1 (2)'!$C17,"-",'Feuil1 (2)'!$B17,"-",'Feuil1 (2)'!BI$1),'Risk assessment'!$Z$12:$Z$100,FALSE),1)," ;"),""))</f>
        <v/>
      </c>
      <c r="BJ17" s="9" t="str">
        <f>IF($G17=0,"",IFERROR(CONCATENATE(INDEX('Risk assessment'!$B$12:$B$100,MATCH(CONCATENATE('Feuil1 (2)'!$C17,"-",'Feuil1 (2)'!$B17,"-",'Feuil1 (2)'!BJ$1),'Risk assessment'!$Z$12:$Z$100,FALSE),1)," ;"),""))</f>
        <v/>
      </c>
      <c r="BK17" s="9" t="str">
        <f>IF($G17=0,"",IFERROR(CONCATENATE(INDEX('Risk assessment'!$B$12:$B$100,MATCH(CONCATENATE('Feuil1 (2)'!$C17,"-",'Feuil1 (2)'!$B17,"-",'Feuil1 (2)'!BK$1),'Risk assessment'!$Z$12:$Z$100,FALSE),1)," ;"),""))</f>
        <v/>
      </c>
      <c r="BL17" s="9" t="str">
        <f>IF($G17=0,"",IFERROR(CONCATENATE(INDEX('Risk assessment'!$B$12:$B$100,MATCH(CONCATENATE('Feuil1 (2)'!$C17,"-",'Feuil1 (2)'!$B17,"-",'Feuil1 (2)'!BL$1),'Risk assessment'!$Z$12:$Z$100,FALSE),1)," ;"),""))</f>
        <v/>
      </c>
      <c r="BM17" s="9" t="str">
        <f>IF($G17=0,"",IFERROR(CONCATENATE(INDEX('Risk assessment'!$B$12:$B$100,MATCH(CONCATENATE('Feuil1 (2)'!$C17,"-",'Feuil1 (2)'!$B17,"-",'Feuil1 (2)'!BM$1),'Risk assessment'!$Z$12:$Z$100,FALSE),1)," ;"),""))</f>
        <v/>
      </c>
      <c r="BN17" s="9" t="str">
        <f>IF($G17=0,"",IFERROR(CONCATENATE(INDEX('Risk assessment'!$B$12:$B$100,MATCH(CONCATENATE('Feuil1 (2)'!$C17,"-",'Feuil1 (2)'!$B17,"-",'Feuil1 (2)'!BN$1),'Risk assessment'!$Z$12:$Z$100,FALSE),1)," ;"),""))</f>
        <v/>
      </c>
      <c r="BO17" s="9" t="str">
        <f>IF($G17=0,"",IFERROR(CONCATENATE(INDEX('Risk assessment'!$B$12:$B$100,MATCH(CONCATENATE('Feuil1 (2)'!$C17,"-",'Feuil1 (2)'!$B17,"-",'Feuil1 (2)'!BO$1),'Risk assessment'!$Z$12:$Z$100,FALSE),1)," ;"),""))</f>
        <v/>
      </c>
      <c r="BP17" s="9" t="str">
        <f>IF($G17=0,"",IFERROR(CONCATENATE(INDEX('Risk assessment'!$B$12:$B$100,MATCH(CONCATENATE('Feuil1 (2)'!$C17,"-",'Feuil1 (2)'!$B17,"-",'Feuil1 (2)'!BP$1),'Risk assessment'!$Z$12:$Z$100,FALSE),1)," ;"),""))</f>
        <v/>
      </c>
      <c r="BQ17" s="9" t="str">
        <f>IF($G17=0,"",IFERROR(CONCATENATE(INDEX('Risk assessment'!$B$12:$B$100,MATCH(CONCATENATE('Feuil1 (2)'!$C17,"-",'Feuil1 (2)'!$B17,"-",'Feuil1 (2)'!BQ$1),'Risk assessment'!$Z$12:$Z$100,FALSE),1)," ;"),""))</f>
        <v/>
      </c>
      <c r="BR17" s="9" t="str">
        <f>IF($G17=0,"",IFERROR(CONCATENATE(INDEX('Risk assessment'!$B$12:$B$100,MATCH(CONCATENATE('Feuil1 (2)'!$C17,"-",'Feuil1 (2)'!$B17,"-",'Feuil1 (2)'!BR$1),'Risk assessment'!$Z$12:$Z$100,FALSE),1)," ;"),""))</f>
        <v/>
      </c>
      <c r="BS17" s="9" t="str">
        <f>IF($G17=0,"",IFERROR(CONCATENATE(INDEX('Risk assessment'!$B$12:$B$100,MATCH(CONCATENATE('Feuil1 (2)'!$C17,"-",'Feuil1 (2)'!$B17,"-",'Feuil1 (2)'!BS$1),'Risk assessment'!$Z$12:$Z$100,FALSE),1)," ;"),""))</f>
        <v/>
      </c>
      <c r="BT17" s="9" t="str">
        <f>IF($G17=0,"",IFERROR(CONCATENATE(INDEX('Risk assessment'!$B$12:$B$100,MATCH(CONCATENATE('Feuil1 (2)'!$C17,"-",'Feuil1 (2)'!$B17,"-",'Feuil1 (2)'!BT$1),'Risk assessment'!$Z$12:$Z$100,FALSE),1)," ;"),""))</f>
        <v/>
      </c>
      <c r="BU17" s="9" t="str">
        <f>IF($G17=0,"",IFERROR(CONCATENATE(INDEX('Risk assessment'!$B$12:$B$100,MATCH(CONCATENATE('Feuil1 (2)'!$C17,"-",'Feuil1 (2)'!$B17,"-",'Feuil1 (2)'!BU$1),'Risk assessment'!$Z$12:$Z$100,FALSE),1)," ;"),""))</f>
        <v/>
      </c>
      <c r="BV17" s="9" t="str">
        <f>IF($G17=0,"",IFERROR(CONCATENATE(INDEX('Risk assessment'!$B$12:$B$100,MATCH(CONCATENATE('Feuil1 (2)'!$C17,"-",'Feuil1 (2)'!$B17,"-",'Feuil1 (2)'!BV$1),'Risk assessment'!$Z$12:$Z$100,FALSE),1)," ;"),""))</f>
        <v/>
      </c>
      <c r="BW17" s="9" t="str">
        <f>IF($G17=0,"",IFERROR(CONCATENATE(INDEX('Risk assessment'!$B$12:$B$100,MATCH(CONCATENATE('Feuil1 (2)'!$C17,"-",'Feuil1 (2)'!$B17,"-",'Feuil1 (2)'!BW$1),'Risk assessment'!$Z$12:$Z$100,FALSE),1)," ;"),""))</f>
        <v/>
      </c>
      <c r="BX17" s="9" t="str">
        <f>IF($G17=0,"",IFERROR(CONCATENATE(INDEX('Risk assessment'!$B$12:$B$100,MATCH(CONCATENATE('Feuil1 (2)'!$C17,"-",'Feuil1 (2)'!$B17,"-",'Feuil1 (2)'!BX$1),'Risk assessment'!$Z$12:$Z$100,FALSE),1)," ;"),""))</f>
        <v/>
      </c>
      <c r="BY17" s="9" t="str">
        <f>IF($G17=0,"",IFERROR(CONCATENATE(INDEX('Risk assessment'!$B$12:$B$100,MATCH(CONCATENATE('Feuil1 (2)'!$C17,"-",'Feuil1 (2)'!$B17,"-",'Feuil1 (2)'!BY$1),'Risk assessment'!$Z$12:$Z$100,FALSE),1)," ;"),""))</f>
        <v/>
      </c>
      <c r="BZ17" s="9" t="str">
        <f>IF($G17=0,"",IFERROR(CONCATENATE(INDEX('Risk assessment'!$B$12:$B$100,MATCH(CONCATENATE('Feuil1 (2)'!$C17,"-",'Feuil1 (2)'!$B17,"-",'Feuil1 (2)'!BZ$1),'Risk assessment'!$Z$12:$Z$100,FALSE),1)," ;"),""))</f>
        <v/>
      </c>
      <c r="CA17" s="9" t="str">
        <f>IF($G17=0,"",IFERROR(CONCATENATE(INDEX('Risk assessment'!$B$12:$B$100,MATCH(CONCATENATE('Feuil1 (2)'!$C17,"-",'Feuil1 (2)'!$B17,"-",'Feuil1 (2)'!CA$1),'Risk assessment'!$Z$12:$Z$100,FALSE),1)," ;"),""))</f>
        <v/>
      </c>
      <c r="CB17" s="9" t="str">
        <f>IF($G17=0,"",IFERROR(CONCATENATE(INDEX('Risk assessment'!$B$12:$B$100,MATCH(CONCATENATE('Feuil1 (2)'!$C17,"-",'Feuil1 (2)'!$B17,"-",'Feuil1 (2)'!CB$1),'Risk assessment'!$Z$12:$Z$100,FALSE),1)," ;"),""))</f>
        <v/>
      </c>
      <c r="CC17" s="9" t="str">
        <f>IF($G17=0,"",IFERROR(CONCATENATE(INDEX('Risk assessment'!$B$12:$B$100,MATCH(CONCATENATE('Feuil1 (2)'!$C17,"-",'Feuil1 (2)'!$B17,"-",'Feuil1 (2)'!CC$1),'Risk assessment'!$Z$12:$Z$100,FALSE),1)," ;"),""))</f>
        <v/>
      </c>
      <c r="CD17" s="9" t="str">
        <f>IF($G17=0,"",IFERROR(CONCATENATE(INDEX('Risk assessment'!$B$12:$B$100,MATCH(CONCATENATE('Feuil1 (2)'!$C17,"-",'Feuil1 (2)'!$B17,"-",'Feuil1 (2)'!CD$1),'Risk assessment'!$Z$12:$Z$100,FALSE),1)," ;"),""))</f>
        <v/>
      </c>
      <c r="CE17" s="9" t="str">
        <f>IF($G17=0,"",IFERROR(CONCATENATE(INDEX('Risk assessment'!$B$12:$B$100,MATCH(CONCATENATE('Feuil1 (2)'!$C17,"-",'Feuil1 (2)'!$B17,"-",'Feuil1 (2)'!CE$1),'Risk assessment'!$Z$12:$Z$100,FALSE),1)," ;"),""))</f>
        <v/>
      </c>
      <c r="CF17" s="9" t="str">
        <f>IF($G17=0,"",IFERROR(CONCATENATE(INDEX('Risk assessment'!$B$12:$B$100,MATCH(CONCATENATE('Feuil1 (2)'!$C17,"-",'Feuil1 (2)'!$B17,"-",'Feuil1 (2)'!CF$1),'Risk assessment'!$Z$12:$Z$100,FALSE),1)," ;"),""))</f>
        <v/>
      </c>
      <c r="CG17" s="9" t="str">
        <f>IF($G17=0,"",IFERROR(CONCATENATE(INDEX('Risk assessment'!$B$12:$B$100,MATCH(CONCATENATE('Feuil1 (2)'!$C17,"-",'Feuil1 (2)'!$B17,"-",'Feuil1 (2)'!CG$1),'Risk assessment'!$Z$12:$Z$100,FALSE),1)," ;"),""))</f>
        <v/>
      </c>
      <c r="CH17" s="9" t="str">
        <f>IF($G17=0,"",IFERROR(CONCATENATE(INDEX('Risk assessment'!$B$12:$B$100,MATCH(CONCATENATE('Feuil1 (2)'!$C17,"-",'Feuil1 (2)'!$B17,"-",'Feuil1 (2)'!CH$1),'Risk assessment'!$Z$12:$Z$100,FALSE),1)," ;"),""))</f>
        <v/>
      </c>
      <c r="CI17" s="9" t="str">
        <f>IF($G17=0,"",IFERROR(CONCATENATE(INDEX('Risk assessment'!$B$12:$B$100,MATCH(CONCATENATE('Feuil1 (2)'!$C17,"-",'Feuil1 (2)'!$B17,"-",'Feuil1 (2)'!CI$1),'Risk assessment'!$Z$12:$Z$100,FALSE),1)," ;"),""))</f>
        <v/>
      </c>
      <c r="CJ17" s="9" t="str">
        <f>IF($G17=0,"",IFERROR(CONCATENATE(INDEX('Risk assessment'!$B$12:$B$100,MATCH(CONCATENATE('Feuil1 (2)'!$C17,"-",'Feuil1 (2)'!$B17,"-",'Feuil1 (2)'!CJ$1),'Risk assessment'!$Z$12:$Z$100,FALSE),1)," ;"),""))</f>
        <v/>
      </c>
      <c r="CK17" s="9" t="str">
        <f>IF($G17=0,"",IFERROR(CONCATENATE(INDEX('Risk assessment'!$B$12:$B$100,MATCH(CONCATENATE('Feuil1 (2)'!$C17,"-",'Feuil1 (2)'!$B17,"-",'Feuil1 (2)'!CK$1),'Risk assessment'!$Z$12:$Z$100,FALSE),1)," ;"),""))</f>
        <v/>
      </c>
      <c r="CL17" s="9" t="str">
        <f>IF($G17=0,"",IFERROR(CONCATENATE(INDEX('Risk assessment'!$B$12:$B$100,MATCH(CONCATENATE('Feuil1 (2)'!$C17,"-",'Feuil1 (2)'!$B17,"-",'Feuil1 (2)'!CL$1),'Risk assessment'!$Z$12:$Z$100,FALSE),1)," ;"),""))</f>
        <v/>
      </c>
      <c r="CM17" s="9" t="str">
        <f>IF($G17=0,"",IFERROR(CONCATENATE(INDEX('Risk assessment'!$B$12:$B$100,MATCH(CONCATENATE('Feuil1 (2)'!$C17,"-",'Feuil1 (2)'!$B17,"-",'Feuil1 (2)'!CM$1),'Risk assessment'!$Z$12:$Z$100,FALSE),1)," ;"),""))</f>
        <v/>
      </c>
      <c r="CN17" s="9" t="str">
        <f>IF($G17=0,"",IFERROR(CONCATENATE(INDEX('Risk assessment'!$B$12:$B$100,MATCH(CONCATENATE('Feuil1 (2)'!$C17,"-",'Feuil1 (2)'!$B17,"-",'Feuil1 (2)'!CN$1),'Risk assessment'!$Z$12:$Z$100,FALSE),1)," ;"),""))</f>
        <v/>
      </c>
      <c r="CO17" s="9" t="str">
        <f>IF($G17=0,"",IFERROR(CONCATENATE(INDEX('Risk assessment'!$B$12:$B$100,MATCH(CONCATENATE('Feuil1 (2)'!$C17,"-",'Feuil1 (2)'!$B17,"-",'Feuil1 (2)'!CO$1),'Risk assessment'!$Z$12:$Z$100,FALSE),1)," ;"),""))</f>
        <v/>
      </c>
      <c r="CP17" s="9" t="str">
        <f>IF($G17=0,"",IFERROR(CONCATENATE(INDEX('Risk assessment'!$B$12:$B$100,MATCH(CONCATENATE('Feuil1 (2)'!$C17,"-",'Feuil1 (2)'!$B17,"-",'Feuil1 (2)'!CP$1),'Risk assessment'!$Z$12:$Z$100,FALSE),1)," ;"),""))</f>
        <v/>
      </c>
      <c r="CQ17" s="9" t="str">
        <f>IF($G17=0,"",IFERROR(CONCATENATE(INDEX('Risk assessment'!$B$12:$B$100,MATCH(CONCATENATE('Feuil1 (2)'!$C17,"-",'Feuil1 (2)'!$B17,"-",'Feuil1 (2)'!CQ$1),'Risk assessment'!$Z$12:$Z$100,FALSE),1)," ;"),""))</f>
        <v/>
      </c>
      <c r="CR17" s="9" t="str">
        <f>IF($G17=0,"",IFERROR(CONCATENATE(INDEX('Risk assessment'!$B$12:$B$100,MATCH(CONCATENATE('Feuil1 (2)'!$C17,"-",'Feuil1 (2)'!$B17,"-",'Feuil1 (2)'!CR$1),'Risk assessment'!$Z$12:$Z$100,FALSE),1)," ;"),""))</f>
        <v/>
      </c>
      <c r="CS17" s="9" t="str">
        <f>IF($G17=0,"",IFERROR(CONCATENATE(INDEX('Risk assessment'!$B$12:$B$100,MATCH(CONCATENATE('Feuil1 (2)'!$C17,"-",'Feuil1 (2)'!$B17,"-",'Feuil1 (2)'!CS$1),'Risk assessment'!$Z$12:$Z$100,FALSE),1)," ;"),""))</f>
        <v/>
      </c>
      <c r="CT17" s="9" t="str">
        <f>IF($G17=0,"",IFERROR(CONCATENATE(INDEX('Risk assessment'!$B$12:$B$100,MATCH(CONCATENATE('Feuil1 (2)'!$C17,"-",'Feuil1 (2)'!$B17,"-",'Feuil1 (2)'!CT$1),'Risk assessment'!$Z$12:$Z$100,FALSE),1)," ;"),""))</f>
        <v/>
      </c>
      <c r="CU17" s="9" t="str">
        <f>IF($G17=0,"",IFERROR(CONCATENATE(INDEX('Risk assessment'!$B$12:$B$100,MATCH(CONCATENATE('Feuil1 (2)'!$C17,"-",'Feuil1 (2)'!$B17,"-",'Feuil1 (2)'!CU$1),'Risk assessment'!$Z$12:$Z$100,FALSE),1)," ;"),""))</f>
        <v/>
      </c>
      <c r="CV17" s="9" t="str">
        <f>IF($G17=0,"",IFERROR(CONCATENATE(INDEX('Risk assessment'!$B$12:$B$100,MATCH(CONCATENATE('Feuil1 (2)'!$C17,"-",'Feuil1 (2)'!$B17,"-",'Feuil1 (2)'!CV$1),'Risk assessment'!$Z$12:$Z$100,FALSE),1)," ;"),""))</f>
        <v/>
      </c>
      <c r="CW17" s="9" t="str">
        <f>IF($G17=0,"",IFERROR(CONCATENATE(INDEX('Risk assessment'!$B$12:$B$100,MATCH(CONCATENATE('Feuil1 (2)'!$C17,"-",'Feuil1 (2)'!$B17,"-",'Feuil1 (2)'!CW$1),'Risk assessment'!$Z$12:$Z$100,FALSE),1)," ;"),""))</f>
        <v/>
      </c>
      <c r="CX17" s="9" t="str">
        <f>IF($G17=0,"",IFERROR(CONCATENATE(INDEX('Risk assessment'!$B$12:$B$100,MATCH(CONCATENATE('Feuil1 (2)'!$C17,"-",'Feuil1 (2)'!$B17,"-",'Feuil1 (2)'!CX$1),'Risk assessment'!$Z$12:$Z$100,FALSE),1)," ;"),""))</f>
        <v/>
      </c>
      <c r="CY17" s="9" t="str">
        <f>IF($G17=0,"",IFERROR(CONCATENATE(INDEX('Risk assessment'!$B$12:$B$100,MATCH(CONCATENATE('Feuil1 (2)'!$C17,"-",'Feuil1 (2)'!$B17,"-",'Feuil1 (2)'!CY$1),'Risk assessment'!$Z$12:$Z$100,FALSE),1)," ;"),""))</f>
        <v/>
      </c>
      <c r="CZ17" s="9" t="str">
        <f>IF($G17=0,"",IFERROR(CONCATENATE(INDEX('Risk assessment'!$B$12:$B$100,MATCH(CONCATENATE('Feuil1 (2)'!$C17,"-",'Feuil1 (2)'!$B17,"-",'Feuil1 (2)'!CZ$1),'Risk assessment'!$Z$12:$Z$100,FALSE),1)," ;"),""))</f>
        <v/>
      </c>
      <c r="DA17" s="9" t="str">
        <f>IF($G17=0,"",IFERROR(CONCATENATE(INDEX('Risk assessment'!$B$12:$B$100,MATCH(CONCATENATE('Feuil1 (2)'!$C17,"-",'Feuil1 (2)'!$B17,"-",'Feuil1 (2)'!DA$1),'Risk assessment'!$Z$12:$Z$100,FALSE),1)," ;"),""))</f>
        <v/>
      </c>
      <c r="DB17" s="9" t="str">
        <f>IF($G17=0,"",IFERROR(CONCATENATE(INDEX('Risk assessment'!$B$12:$B$100,MATCH(CONCATENATE('Feuil1 (2)'!$C17,"-",'Feuil1 (2)'!$B17,"-",'Feuil1 (2)'!DB$1),'Risk assessment'!$Z$12:$Z$100,FALSE),1)," ;"),""))</f>
        <v/>
      </c>
      <c r="DC17" s="9" t="str">
        <f>IF($G17=0,"",IFERROR(CONCATENATE(INDEX('Risk assessment'!$B$12:$B$100,MATCH(CONCATENATE('Feuil1 (2)'!$C17,"-",'Feuil1 (2)'!$B17,"-",'Feuil1 (2)'!DC$1),'Risk assessment'!$Z$12:$Z$100,FALSE),1)," ;"),""))</f>
        <v/>
      </c>
      <c r="DD17" s="9" t="str">
        <f>IF($G17=0,"",IFERROR(INDEX('Risk assessment'!$B$12:$B$100,MATCH(CONCATENATE('Feuil1 (2)'!$C17,'Feuil1 (2)'!$B17,'Feuil1 (2)'!DD$1),'Risk assessment'!$R$12:$R$100,FALSE),1),""))</f>
        <v/>
      </c>
      <c r="DE17" s="9" t="str">
        <f>IF($G17=0,"",IFERROR(INDEX('Risk assessment'!$B$12:$B$100,MATCH(CONCATENATE('Feuil1 (2)'!$C17,'Feuil1 (2)'!$B17,'Feuil1 (2)'!DE$1),'Risk assessment'!$R$12:$R$100,FALSE),1),""))</f>
        <v/>
      </c>
      <c r="DF17" s="9" t="str">
        <f>IF($G17=0,"",IFERROR(INDEX('Risk assessment'!$B$12:$B$100,MATCH(CONCATENATE('Feuil1 (2)'!$C17,'Feuil1 (2)'!$B17,'Feuil1 (2)'!DF$1),'Risk assessment'!$R$12:$R$100,FALSE),1),""))</f>
        <v/>
      </c>
      <c r="DG17" s="9" t="str">
        <f>IF($G17=0,"",IFERROR(INDEX('Risk assessment'!$B$12:$B$100,MATCH(CONCATENATE('Feuil1 (2)'!$C17,'Feuil1 (2)'!$B17,'Feuil1 (2)'!DG$1),'Risk assessment'!$R$12:$R$100,FALSE),1),""))</f>
        <v/>
      </c>
      <c r="DH17" s="9" t="str">
        <f>IF($G17=0,"",IFERROR(INDEX('Risk assessment'!$B$12:$B$100,MATCH(CONCATENATE('Feuil1 (2)'!$C17,'Feuil1 (2)'!$B17,'Feuil1 (2)'!DH$1),'Risk assessment'!$R$12:$R$100,FALSE),1),""))</f>
        <v/>
      </c>
      <c r="DI17" s="9" t="str">
        <f>IF($G17=0,"",IFERROR(INDEX('Risk assessment'!$B$12:$B$100,MATCH(CONCATENATE('Feuil1 (2)'!$C17,'Feuil1 (2)'!$B17,'Feuil1 (2)'!DI$1),'Risk assessment'!$R$12:$R$100,FALSE),1),""))</f>
        <v/>
      </c>
      <c r="DJ17" s="9" t="str">
        <f>IF($G17=0,"",IFERROR(INDEX('Risk assessment'!$B$12:$B$100,MATCH(CONCATENATE('Feuil1 (2)'!$C17,'Feuil1 (2)'!$B17,'Feuil1 (2)'!DJ$1),'Risk assessment'!$R$12:$R$100,FALSE),1),""))</f>
        <v/>
      </c>
      <c r="DK17" s="9" t="str">
        <f>IF($G17=0,"",IFERROR(INDEX('Risk assessment'!$B$12:$B$100,MATCH(CONCATENATE('Feuil1 (2)'!$C17,'Feuil1 (2)'!$B17,'Feuil1 (2)'!DK$1),'Risk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assessment'!J$12:J$100,'Feuil1 (2)'!C18,'Risk assessment'!K$12:K$100,B18)</f>
        <v>0</v>
      </c>
      <c r="H18" s="9" t="str">
        <f>IF($G18=0,"",IFERROR(CONCATENATE(INDEX('Risk assessment'!$B$12:$B$100,MATCH(CONCATENATE('Feuil1 (2)'!$C18,"-",'Feuil1 (2)'!$B18,"-",'Feuil1 (2)'!H$1),'Risk assessment'!$Z$12:$Z$100,FALSE),1)," ;"),""))</f>
        <v/>
      </c>
      <c r="I18" s="9" t="str">
        <f>IF($G18=0,"",IFERROR(CONCATENATE(INDEX('Risk assessment'!$B$12:$B$100,MATCH(CONCATENATE('Feuil1 (2)'!$C18,"-",'Feuil1 (2)'!$B18,"-",'Feuil1 (2)'!I$1),'Risk assessment'!$Z$12:$Z$100,FALSE),1)," ;"),""))</f>
        <v/>
      </c>
      <c r="J18" s="9" t="str">
        <f>IF($G18=0,"",IFERROR(CONCATENATE(INDEX('Risk assessment'!$B$12:$B$100,MATCH(CONCATENATE('Feuil1 (2)'!$C18,"-",'Feuil1 (2)'!$B18,"-",'Feuil1 (2)'!J$1),'Risk assessment'!$Z$12:$Z$100,FALSE),1)," ;"),""))</f>
        <v/>
      </c>
      <c r="K18" s="9" t="str">
        <f>IF($G18=0,"",IFERROR(CONCATENATE(INDEX('Risk assessment'!$B$12:$B$100,MATCH(CONCATENATE('Feuil1 (2)'!$C18,"-",'Feuil1 (2)'!$B18,"-",'Feuil1 (2)'!K$1),'Risk assessment'!$Z$12:$Z$100,FALSE),1)," ;"),""))</f>
        <v/>
      </c>
      <c r="L18" s="9" t="str">
        <f>IF($G18=0,"",IFERROR(CONCATENATE(INDEX('Risk assessment'!$B$12:$B$100,MATCH(CONCATENATE('Feuil1 (2)'!$C18,"-",'Feuil1 (2)'!$B18,"-",'Feuil1 (2)'!L$1),'Risk assessment'!$Z$12:$Z$100,FALSE),1)," ;"),""))</f>
        <v/>
      </c>
      <c r="M18" s="9" t="str">
        <f>IF($G18=0,"",IFERROR(CONCATENATE(INDEX('Risk assessment'!$B$12:$B$100,MATCH(CONCATENATE('Feuil1 (2)'!$C18,"-",'Feuil1 (2)'!$B18,"-",'Feuil1 (2)'!M$1),'Risk assessment'!$Z$12:$Z$100,FALSE),1)," ;"),""))</f>
        <v/>
      </c>
      <c r="N18" s="9" t="str">
        <f>IF($G18=0,"",IFERROR(CONCATENATE(INDEX('Risk assessment'!$B$12:$B$100,MATCH(CONCATENATE('Feuil1 (2)'!$C18,"-",'Feuil1 (2)'!$B18,"-",'Feuil1 (2)'!N$1),'Risk assessment'!$Z$12:$Z$100,FALSE),1)," ;"),""))</f>
        <v/>
      </c>
      <c r="O18" s="9" t="str">
        <f>IF($G18=0,"",IFERROR(CONCATENATE(INDEX('Risk assessment'!$B$12:$B$100,MATCH(CONCATENATE('Feuil1 (2)'!$C18,"-",'Feuil1 (2)'!$B18,"-",'Feuil1 (2)'!O$1),'Risk assessment'!$Z$12:$Z$100,FALSE),1)," ;"),""))</f>
        <v/>
      </c>
      <c r="P18" s="9" t="str">
        <f>IF($G18=0,"",IFERROR(CONCATENATE(INDEX('Risk assessment'!$B$12:$B$100,MATCH(CONCATENATE('Feuil1 (2)'!$C18,"-",'Feuil1 (2)'!$B18,"-",'Feuil1 (2)'!P$1),'Risk assessment'!$Z$12:$Z$100,FALSE),1)," ;"),""))</f>
        <v/>
      </c>
      <c r="Q18" s="9" t="str">
        <f>IF($G18=0,"",IFERROR(CONCATENATE(INDEX('Risk assessment'!$B$12:$B$100,MATCH(CONCATENATE('Feuil1 (2)'!$C18,"-",'Feuil1 (2)'!$B18,"-",'Feuil1 (2)'!Q$1),'Risk assessment'!$Z$12:$Z$100,FALSE),1)," ;"),""))</f>
        <v/>
      </c>
      <c r="R18" s="9" t="str">
        <f>IF($G18=0,"",IFERROR(CONCATENATE(INDEX('Risk assessment'!$B$12:$B$100,MATCH(CONCATENATE('Feuil1 (2)'!$C18,"-",'Feuil1 (2)'!$B18,"-",'Feuil1 (2)'!R$1),'Risk assessment'!$Z$12:$Z$100,FALSE),1)," ;"),""))</f>
        <v/>
      </c>
      <c r="S18" s="9" t="str">
        <f>IF($G18=0,"",IFERROR(CONCATENATE(INDEX('Risk assessment'!$B$12:$B$100,MATCH(CONCATENATE('Feuil1 (2)'!$C18,"-",'Feuil1 (2)'!$B18,"-",'Feuil1 (2)'!S$1),'Risk assessment'!$Z$12:$Z$100,FALSE),1)," ;"),""))</f>
        <v/>
      </c>
      <c r="T18" s="9" t="str">
        <f>IF($G18=0,"",IFERROR(CONCATENATE(INDEX('Risk assessment'!$B$12:$B$100,MATCH(CONCATENATE('Feuil1 (2)'!$C18,"-",'Feuil1 (2)'!$B18,"-",'Feuil1 (2)'!T$1),'Risk assessment'!$Z$12:$Z$100,FALSE),1)," ;"),""))</f>
        <v/>
      </c>
      <c r="U18" s="9" t="str">
        <f>IF($G18=0,"",IFERROR(CONCATENATE(INDEX('Risk assessment'!$B$12:$B$100,MATCH(CONCATENATE('Feuil1 (2)'!$C18,"-",'Feuil1 (2)'!$B18,"-",'Feuil1 (2)'!U$1),'Risk assessment'!$Z$12:$Z$100,FALSE),1)," ;"),""))</f>
        <v/>
      </c>
      <c r="V18" s="9" t="str">
        <f>IF($G18=0,"",IFERROR(CONCATENATE(INDEX('Risk assessment'!$B$12:$B$100,MATCH(CONCATENATE('Feuil1 (2)'!$C18,"-",'Feuil1 (2)'!$B18,"-",'Feuil1 (2)'!V$1),'Risk assessment'!$Z$12:$Z$100,FALSE),1)," ;"),""))</f>
        <v/>
      </c>
      <c r="W18" s="9" t="str">
        <f>IF($G18=0,"",IFERROR(CONCATENATE(INDEX('Risk assessment'!$B$12:$B$100,MATCH(CONCATENATE('Feuil1 (2)'!$C18,"-",'Feuil1 (2)'!$B18,"-",'Feuil1 (2)'!W$1),'Risk assessment'!$Z$12:$Z$100,FALSE),1)," ;"),""))</f>
        <v/>
      </c>
      <c r="X18" s="9" t="str">
        <f>IF($G18=0,"",IFERROR(CONCATENATE(INDEX('Risk assessment'!$B$12:$B$100,MATCH(CONCATENATE('Feuil1 (2)'!$C18,"-",'Feuil1 (2)'!$B18,"-",'Feuil1 (2)'!X$1),'Risk assessment'!$Z$12:$Z$100,FALSE),1)," ;"),""))</f>
        <v/>
      </c>
      <c r="Y18" s="9" t="str">
        <f>IF($G18=0,"",IFERROR(CONCATENATE(INDEX('Risk assessment'!$B$12:$B$100,MATCH(CONCATENATE('Feuil1 (2)'!$C18,"-",'Feuil1 (2)'!$B18,"-",'Feuil1 (2)'!Y$1),'Risk assessment'!$Z$12:$Z$100,FALSE),1)," ;"),""))</f>
        <v/>
      </c>
      <c r="Z18" s="9" t="str">
        <f>IF($G18=0,"",IFERROR(CONCATENATE(INDEX('Risk assessment'!$B$12:$B$100,MATCH(CONCATENATE('Feuil1 (2)'!$C18,"-",'Feuil1 (2)'!$B18,"-",'Feuil1 (2)'!Z$1),'Risk assessment'!$Z$12:$Z$100,FALSE),1)," ;"),""))</f>
        <v/>
      </c>
      <c r="AA18" s="9" t="str">
        <f>IF($G18=0,"",IFERROR(CONCATENATE(INDEX('Risk assessment'!$B$12:$B$100,MATCH(CONCATENATE('Feuil1 (2)'!$C18,"-",'Feuil1 (2)'!$B18,"-",'Feuil1 (2)'!AA$1),'Risk assessment'!$Z$12:$Z$100,FALSE),1)," ;"),""))</f>
        <v/>
      </c>
      <c r="AB18" s="9" t="str">
        <f>IF($G18=0,"",IFERROR(CONCATENATE(INDEX('Risk assessment'!$B$12:$B$100,MATCH(CONCATENATE('Feuil1 (2)'!$C18,"-",'Feuil1 (2)'!$B18,"-",'Feuil1 (2)'!AB$1),'Risk assessment'!$Z$12:$Z$100,FALSE),1)," ;"),""))</f>
        <v/>
      </c>
      <c r="AC18" s="9" t="str">
        <f>IF($G18=0,"",IFERROR(CONCATENATE(INDEX('Risk assessment'!$B$12:$B$100,MATCH(CONCATENATE('Feuil1 (2)'!$C18,"-",'Feuil1 (2)'!$B18,"-",'Feuil1 (2)'!AC$1),'Risk assessment'!$Z$12:$Z$100,FALSE),1)," ;"),""))</f>
        <v/>
      </c>
      <c r="AD18" s="9" t="str">
        <f>IF($G18=0,"",IFERROR(CONCATENATE(INDEX('Risk assessment'!$B$12:$B$100,MATCH(CONCATENATE('Feuil1 (2)'!$C18,"-",'Feuil1 (2)'!$B18,"-",'Feuil1 (2)'!AD$1),'Risk assessment'!$Z$12:$Z$100,FALSE),1)," ;"),""))</f>
        <v/>
      </c>
      <c r="AE18" s="9" t="str">
        <f>IF($G18=0,"",IFERROR(CONCATENATE(INDEX('Risk assessment'!$B$12:$B$100,MATCH(CONCATENATE('Feuil1 (2)'!$C18,"-",'Feuil1 (2)'!$B18,"-",'Feuil1 (2)'!AE$1),'Risk assessment'!$Z$12:$Z$100,FALSE),1)," ;"),""))</f>
        <v/>
      </c>
      <c r="AF18" s="9" t="str">
        <f>IF($G18=0,"",IFERROR(CONCATENATE(INDEX('Risk assessment'!$B$12:$B$100,MATCH(CONCATENATE('Feuil1 (2)'!$C18,"-",'Feuil1 (2)'!$B18,"-",'Feuil1 (2)'!AF$1),'Risk assessment'!$Z$12:$Z$100,FALSE),1)," ;"),""))</f>
        <v/>
      </c>
      <c r="AG18" s="9" t="str">
        <f>IF($G18=0,"",IFERROR(CONCATENATE(INDEX('Risk assessment'!$B$12:$B$100,MATCH(CONCATENATE('Feuil1 (2)'!$C18,"-",'Feuil1 (2)'!$B18,"-",'Feuil1 (2)'!AG$1),'Risk assessment'!$Z$12:$Z$100,FALSE),1)," ;"),""))</f>
        <v/>
      </c>
      <c r="AH18" s="9" t="str">
        <f>IF($G18=0,"",IFERROR(CONCATENATE(INDEX('Risk assessment'!$B$12:$B$100,MATCH(CONCATENATE('Feuil1 (2)'!$C18,"-",'Feuil1 (2)'!$B18,"-",'Feuil1 (2)'!AH$1),'Risk assessment'!$Z$12:$Z$100,FALSE),1)," ;"),""))</f>
        <v/>
      </c>
      <c r="AI18" s="9" t="str">
        <f>IF($G18=0,"",IFERROR(CONCATENATE(INDEX('Risk assessment'!$B$12:$B$100,MATCH(CONCATENATE('Feuil1 (2)'!$C18,"-",'Feuil1 (2)'!$B18,"-",'Feuil1 (2)'!AI$1),'Risk assessment'!$Z$12:$Z$100,FALSE),1)," ;"),""))</f>
        <v/>
      </c>
      <c r="AJ18" s="9" t="str">
        <f>IF($G18=0,"",IFERROR(CONCATENATE(INDEX('Risk assessment'!$B$12:$B$100,MATCH(CONCATENATE('Feuil1 (2)'!$C18,"-",'Feuil1 (2)'!$B18,"-",'Feuil1 (2)'!AJ$1),'Risk assessment'!$Z$12:$Z$100,FALSE),1)," ;"),""))</f>
        <v/>
      </c>
      <c r="AK18" s="9" t="str">
        <f>IF($G18=0,"",IFERROR(CONCATENATE(INDEX('Risk assessment'!$B$12:$B$100,MATCH(CONCATENATE('Feuil1 (2)'!$C18,"-",'Feuil1 (2)'!$B18,"-",'Feuil1 (2)'!AK$1),'Risk assessment'!$Z$12:$Z$100,FALSE),1)," ;"),""))</f>
        <v/>
      </c>
      <c r="AL18" s="9" t="str">
        <f>IF($G18=0,"",IFERROR(CONCATENATE(INDEX('Risk assessment'!$B$12:$B$100,MATCH(CONCATENATE('Feuil1 (2)'!$C18,"-",'Feuil1 (2)'!$B18,"-",'Feuil1 (2)'!AL$1),'Risk assessment'!$Z$12:$Z$100,FALSE),1)," ;"),""))</f>
        <v/>
      </c>
      <c r="AM18" s="9" t="str">
        <f>IF($G18=0,"",IFERROR(CONCATENATE(INDEX('Risk assessment'!$B$12:$B$100,MATCH(CONCATENATE('Feuil1 (2)'!$C18,"-",'Feuil1 (2)'!$B18,"-",'Feuil1 (2)'!AM$1),'Risk assessment'!$Z$12:$Z$100,FALSE),1)," ;"),""))</f>
        <v/>
      </c>
      <c r="AN18" s="9" t="str">
        <f>IF($G18=0,"",IFERROR(CONCATENATE(INDEX('Risk assessment'!$B$12:$B$100,MATCH(CONCATENATE('Feuil1 (2)'!$C18,"-",'Feuil1 (2)'!$B18,"-",'Feuil1 (2)'!AN$1),'Risk assessment'!$Z$12:$Z$100,FALSE),1)," ;"),""))</f>
        <v/>
      </c>
      <c r="AO18" s="9" t="str">
        <f>IF($G18=0,"",IFERROR(CONCATENATE(INDEX('Risk assessment'!$B$12:$B$100,MATCH(CONCATENATE('Feuil1 (2)'!$C18,"-",'Feuil1 (2)'!$B18,"-",'Feuil1 (2)'!AO$1),'Risk assessment'!$Z$12:$Z$100,FALSE),1)," ;"),""))</f>
        <v/>
      </c>
      <c r="AP18" s="9" t="str">
        <f>IF($G18=0,"",IFERROR(CONCATENATE(INDEX('Risk assessment'!$B$12:$B$100,MATCH(CONCATENATE('Feuil1 (2)'!$C18,"-",'Feuil1 (2)'!$B18,"-",'Feuil1 (2)'!AP$1),'Risk assessment'!$Z$12:$Z$100,FALSE),1)," ;"),""))</f>
        <v/>
      </c>
      <c r="AQ18" s="9" t="str">
        <f>IF($G18=0,"",IFERROR(CONCATENATE(INDEX('Risk assessment'!$B$12:$B$100,MATCH(CONCATENATE('Feuil1 (2)'!$C18,"-",'Feuil1 (2)'!$B18,"-",'Feuil1 (2)'!AQ$1),'Risk assessment'!$Z$12:$Z$100,FALSE),1)," ;"),""))</f>
        <v/>
      </c>
      <c r="AR18" s="9" t="str">
        <f>IF($G18=0,"",IFERROR(CONCATENATE(INDEX('Risk assessment'!$B$12:$B$100,MATCH(CONCATENATE('Feuil1 (2)'!$C18,"-",'Feuil1 (2)'!$B18,"-",'Feuil1 (2)'!AR$1),'Risk assessment'!$Z$12:$Z$100,FALSE),1)," ;"),""))</f>
        <v/>
      </c>
      <c r="AS18" s="9" t="str">
        <f>IF($G18=0,"",IFERROR(CONCATENATE(INDEX('Risk assessment'!$B$12:$B$100,MATCH(CONCATENATE('Feuil1 (2)'!$C18,"-",'Feuil1 (2)'!$B18,"-",'Feuil1 (2)'!AS$1),'Risk assessment'!$Z$12:$Z$100,FALSE),1)," ;"),""))</f>
        <v/>
      </c>
      <c r="AT18" s="9" t="str">
        <f>IF($G18=0,"",IFERROR(CONCATENATE(INDEX('Risk assessment'!$B$12:$B$100,MATCH(CONCATENATE('Feuil1 (2)'!$C18,"-",'Feuil1 (2)'!$B18,"-",'Feuil1 (2)'!AT$1),'Risk assessment'!$Z$12:$Z$100,FALSE),1)," ;"),""))</f>
        <v/>
      </c>
      <c r="AU18" s="9" t="str">
        <f>IF($G18=0,"",IFERROR(CONCATENATE(INDEX('Risk assessment'!$B$12:$B$100,MATCH(CONCATENATE('Feuil1 (2)'!$C18,"-",'Feuil1 (2)'!$B18,"-",'Feuil1 (2)'!AU$1),'Risk assessment'!$Z$12:$Z$100,FALSE),1)," ;"),""))</f>
        <v/>
      </c>
      <c r="AV18" s="9" t="str">
        <f>IF($G18=0,"",IFERROR(CONCATENATE(INDEX('Risk assessment'!$B$12:$B$100,MATCH(CONCATENATE('Feuil1 (2)'!$C18,"-",'Feuil1 (2)'!$B18,"-",'Feuil1 (2)'!AV$1),'Risk assessment'!$Z$12:$Z$100,FALSE),1)," ;"),""))</f>
        <v/>
      </c>
      <c r="AW18" s="9" t="str">
        <f>IF($G18=0,"",IFERROR(CONCATENATE(INDEX('Risk assessment'!$B$12:$B$100,MATCH(CONCATENATE('Feuil1 (2)'!$C18,"-",'Feuil1 (2)'!$B18,"-",'Feuil1 (2)'!AW$1),'Risk assessment'!$Z$12:$Z$100,FALSE),1)," ;"),""))</f>
        <v/>
      </c>
      <c r="AX18" s="9" t="str">
        <f>IF($G18=0,"",IFERROR(CONCATENATE(INDEX('Risk assessment'!$B$12:$B$100,MATCH(CONCATENATE('Feuil1 (2)'!$C18,"-",'Feuil1 (2)'!$B18,"-",'Feuil1 (2)'!AX$1),'Risk assessment'!$Z$12:$Z$100,FALSE),1)," ;"),""))</f>
        <v/>
      </c>
      <c r="AY18" s="9" t="str">
        <f>IF($G18=0,"",IFERROR(CONCATENATE(INDEX('Risk assessment'!$B$12:$B$100,MATCH(CONCATENATE('Feuil1 (2)'!$C18,"-",'Feuil1 (2)'!$B18,"-",'Feuil1 (2)'!AY$1),'Risk assessment'!$Z$12:$Z$100,FALSE),1)," ;"),""))</f>
        <v/>
      </c>
      <c r="AZ18" s="9" t="str">
        <f>IF($G18=0,"",IFERROR(CONCATENATE(INDEX('Risk assessment'!$B$12:$B$100,MATCH(CONCATENATE('Feuil1 (2)'!$C18,"-",'Feuil1 (2)'!$B18,"-",'Feuil1 (2)'!AZ$1),'Risk assessment'!$Z$12:$Z$100,FALSE),1)," ;"),""))</f>
        <v/>
      </c>
      <c r="BA18" s="9" t="str">
        <f>IF($G18=0,"",IFERROR(CONCATENATE(INDEX('Risk assessment'!$B$12:$B$100,MATCH(CONCATENATE('Feuil1 (2)'!$C18,"-",'Feuil1 (2)'!$B18,"-",'Feuil1 (2)'!BA$1),'Risk assessment'!$Z$12:$Z$100,FALSE),1)," ;"),""))</f>
        <v/>
      </c>
      <c r="BB18" s="9" t="str">
        <f>IF($G18=0,"",IFERROR(CONCATENATE(INDEX('Risk assessment'!$B$12:$B$100,MATCH(CONCATENATE('Feuil1 (2)'!$C18,"-",'Feuil1 (2)'!$B18,"-",'Feuil1 (2)'!BB$1),'Risk assessment'!$Z$12:$Z$100,FALSE),1)," ;"),""))</f>
        <v/>
      </c>
      <c r="BC18" s="9" t="str">
        <f>IF($G18=0,"",IFERROR(CONCATENATE(INDEX('Risk assessment'!$B$12:$B$100,MATCH(CONCATENATE('Feuil1 (2)'!$C18,"-",'Feuil1 (2)'!$B18,"-",'Feuil1 (2)'!BC$1),'Risk assessment'!$Z$12:$Z$100,FALSE),1)," ;"),""))</f>
        <v/>
      </c>
      <c r="BD18" s="9" t="str">
        <f>IF($G18=0,"",IFERROR(CONCATENATE(INDEX('Risk assessment'!$B$12:$B$100,MATCH(CONCATENATE('Feuil1 (2)'!$C18,"-",'Feuil1 (2)'!$B18,"-",'Feuil1 (2)'!BD$1),'Risk assessment'!$Z$12:$Z$100,FALSE),1)," ;"),""))</f>
        <v/>
      </c>
      <c r="BE18" s="9" t="str">
        <f>IF($G18=0,"",IFERROR(CONCATENATE(INDEX('Risk assessment'!$B$12:$B$100,MATCH(CONCATENATE('Feuil1 (2)'!$C18,"-",'Feuil1 (2)'!$B18,"-",'Feuil1 (2)'!BE$1),'Risk assessment'!$Z$12:$Z$100,FALSE),1)," ;"),""))</f>
        <v/>
      </c>
      <c r="BF18" s="9" t="str">
        <f>IF($G18=0,"",IFERROR(CONCATENATE(INDEX('Risk assessment'!$B$12:$B$100,MATCH(CONCATENATE('Feuil1 (2)'!$C18,"-",'Feuil1 (2)'!$B18,"-",'Feuil1 (2)'!BF$1),'Risk assessment'!$Z$12:$Z$100,FALSE),1)," ;"),""))</f>
        <v/>
      </c>
      <c r="BG18" s="9" t="str">
        <f>IF($G18=0,"",IFERROR(CONCATENATE(INDEX('Risk assessment'!$B$12:$B$100,MATCH(CONCATENATE('Feuil1 (2)'!$C18,"-",'Feuil1 (2)'!$B18,"-",'Feuil1 (2)'!BG$1),'Risk assessment'!$Z$12:$Z$100,FALSE),1)," ;"),""))</f>
        <v/>
      </c>
      <c r="BH18" s="9" t="str">
        <f>IF($G18=0,"",IFERROR(CONCATENATE(INDEX('Risk assessment'!$B$12:$B$100,MATCH(CONCATENATE('Feuil1 (2)'!$C18,"-",'Feuil1 (2)'!$B18,"-",'Feuil1 (2)'!BH$1),'Risk assessment'!$Z$12:$Z$100,FALSE),1)," ;"),""))</f>
        <v/>
      </c>
      <c r="BI18" s="9" t="str">
        <f>IF($G18=0,"",IFERROR(CONCATENATE(INDEX('Risk assessment'!$B$12:$B$100,MATCH(CONCATENATE('Feuil1 (2)'!$C18,"-",'Feuil1 (2)'!$B18,"-",'Feuil1 (2)'!BI$1),'Risk assessment'!$Z$12:$Z$100,FALSE),1)," ;"),""))</f>
        <v/>
      </c>
      <c r="BJ18" s="9" t="str">
        <f>IF($G18=0,"",IFERROR(CONCATENATE(INDEX('Risk assessment'!$B$12:$B$100,MATCH(CONCATENATE('Feuil1 (2)'!$C18,"-",'Feuil1 (2)'!$B18,"-",'Feuil1 (2)'!BJ$1),'Risk assessment'!$Z$12:$Z$100,FALSE),1)," ;"),""))</f>
        <v/>
      </c>
      <c r="BK18" s="9" t="str">
        <f>IF($G18=0,"",IFERROR(CONCATENATE(INDEX('Risk assessment'!$B$12:$B$100,MATCH(CONCATENATE('Feuil1 (2)'!$C18,"-",'Feuil1 (2)'!$B18,"-",'Feuil1 (2)'!BK$1),'Risk assessment'!$Z$12:$Z$100,FALSE),1)," ;"),""))</f>
        <v/>
      </c>
      <c r="BL18" s="9" t="str">
        <f>IF($G18=0,"",IFERROR(CONCATENATE(INDEX('Risk assessment'!$B$12:$B$100,MATCH(CONCATENATE('Feuil1 (2)'!$C18,"-",'Feuil1 (2)'!$B18,"-",'Feuil1 (2)'!BL$1),'Risk assessment'!$Z$12:$Z$100,FALSE),1)," ;"),""))</f>
        <v/>
      </c>
      <c r="BM18" s="9" t="str">
        <f>IF($G18=0,"",IFERROR(CONCATENATE(INDEX('Risk assessment'!$B$12:$B$100,MATCH(CONCATENATE('Feuil1 (2)'!$C18,"-",'Feuil1 (2)'!$B18,"-",'Feuil1 (2)'!BM$1),'Risk assessment'!$Z$12:$Z$100,FALSE),1)," ;"),""))</f>
        <v/>
      </c>
      <c r="BN18" s="9" t="str">
        <f>IF($G18=0,"",IFERROR(CONCATENATE(INDEX('Risk assessment'!$B$12:$B$100,MATCH(CONCATENATE('Feuil1 (2)'!$C18,"-",'Feuil1 (2)'!$B18,"-",'Feuil1 (2)'!BN$1),'Risk assessment'!$Z$12:$Z$100,FALSE),1)," ;"),""))</f>
        <v/>
      </c>
      <c r="BO18" s="9" t="str">
        <f>IF($G18=0,"",IFERROR(CONCATENATE(INDEX('Risk assessment'!$B$12:$B$100,MATCH(CONCATENATE('Feuil1 (2)'!$C18,"-",'Feuil1 (2)'!$B18,"-",'Feuil1 (2)'!BO$1),'Risk assessment'!$Z$12:$Z$100,FALSE),1)," ;"),""))</f>
        <v/>
      </c>
      <c r="BP18" s="9" t="str">
        <f>IF($G18=0,"",IFERROR(CONCATENATE(INDEX('Risk assessment'!$B$12:$B$100,MATCH(CONCATENATE('Feuil1 (2)'!$C18,"-",'Feuil1 (2)'!$B18,"-",'Feuil1 (2)'!BP$1),'Risk assessment'!$Z$12:$Z$100,FALSE),1)," ;"),""))</f>
        <v/>
      </c>
      <c r="BQ18" s="9" t="str">
        <f>IF($G18=0,"",IFERROR(CONCATENATE(INDEX('Risk assessment'!$B$12:$B$100,MATCH(CONCATENATE('Feuil1 (2)'!$C18,"-",'Feuil1 (2)'!$B18,"-",'Feuil1 (2)'!BQ$1),'Risk assessment'!$Z$12:$Z$100,FALSE),1)," ;"),""))</f>
        <v/>
      </c>
      <c r="BR18" s="9" t="str">
        <f>IF($G18=0,"",IFERROR(CONCATENATE(INDEX('Risk assessment'!$B$12:$B$100,MATCH(CONCATENATE('Feuil1 (2)'!$C18,"-",'Feuil1 (2)'!$B18,"-",'Feuil1 (2)'!BR$1),'Risk assessment'!$Z$12:$Z$100,FALSE),1)," ;"),""))</f>
        <v/>
      </c>
      <c r="BS18" s="9" t="str">
        <f>IF($G18=0,"",IFERROR(CONCATENATE(INDEX('Risk assessment'!$B$12:$B$100,MATCH(CONCATENATE('Feuil1 (2)'!$C18,"-",'Feuil1 (2)'!$B18,"-",'Feuil1 (2)'!BS$1),'Risk assessment'!$Z$12:$Z$100,FALSE),1)," ;"),""))</f>
        <v/>
      </c>
      <c r="BT18" s="9" t="str">
        <f>IF($G18=0,"",IFERROR(CONCATENATE(INDEX('Risk assessment'!$B$12:$B$100,MATCH(CONCATENATE('Feuil1 (2)'!$C18,"-",'Feuil1 (2)'!$B18,"-",'Feuil1 (2)'!BT$1),'Risk assessment'!$Z$12:$Z$100,FALSE),1)," ;"),""))</f>
        <v/>
      </c>
      <c r="BU18" s="9" t="str">
        <f>IF($G18=0,"",IFERROR(CONCATENATE(INDEX('Risk assessment'!$B$12:$B$100,MATCH(CONCATENATE('Feuil1 (2)'!$C18,"-",'Feuil1 (2)'!$B18,"-",'Feuil1 (2)'!BU$1),'Risk assessment'!$Z$12:$Z$100,FALSE),1)," ;"),""))</f>
        <v/>
      </c>
      <c r="BV18" s="9" t="str">
        <f>IF($G18=0,"",IFERROR(CONCATENATE(INDEX('Risk assessment'!$B$12:$B$100,MATCH(CONCATENATE('Feuil1 (2)'!$C18,"-",'Feuil1 (2)'!$B18,"-",'Feuil1 (2)'!BV$1),'Risk assessment'!$Z$12:$Z$100,FALSE),1)," ;"),""))</f>
        <v/>
      </c>
      <c r="BW18" s="9" t="str">
        <f>IF($G18=0,"",IFERROR(CONCATENATE(INDEX('Risk assessment'!$B$12:$B$100,MATCH(CONCATENATE('Feuil1 (2)'!$C18,"-",'Feuil1 (2)'!$B18,"-",'Feuil1 (2)'!BW$1),'Risk assessment'!$Z$12:$Z$100,FALSE),1)," ;"),""))</f>
        <v/>
      </c>
      <c r="BX18" s="9" t="str">
        <f>IF($G18=0,"",IFERROR(CONCATENATE(INDEX('Risk assessment'!$B$12:$B$100,MATCH(CONCATENATE('Feuil1 (2)'!$C18,"-",'Feuil1 (2)'!$B18,"-",'Feuil1 (2)'!BX$1),'Risk assessment'!$Z$12:$Z$100,FALSE),1)," ;"),""))</f>
        <v/>
      </c>
      <c r="BY18" s="9" t="str">
        <f>IF($G18=0,"",IFERROR(CONCATENATE(INDEX('Risk assessment'!$B$12:$B$100,MATCH(CONCATENATE('Feuil1 (2)'!$C18,"-",'Feuil1 (2)'!$B18,"-",'Feuil1 (2)'!BY$1),'Risk assessment'!$Z$12:$Z$100,FALSE),1)," ;"),""))</f>
        <v/>
      </c>
      <c r="BZ18" s="9" t="str">
        <f>IF($G18=0,"",IFERROR(CONCATENATE(INDEX('Risk assessment'!$B$12:$B$100,MATCH(CONCATENATE('Feuil1 (2)'!$C18,"-",'Feuil1 (2)'!$B18,"-",'Feuil1 (2)'!BZ$1),'Risk assessment'!$Z$12:$Z$100,FALSE),1)," ;"),""))</f>
        <v/>
      </c>
      <c r="CA18" s="9" t="str">
        <f>IF($G18=0,"",IFERROR(CONCATENATE(INDEX('Risk assessment'!$B$12:$B$100,MATCH(CONCATENATE('Feuil1 (2)'!$C18,"-",'Feuil1 (2)'!$B18,"-",'Feuil1 (2)'!CA$1),'Risk assessment'!$Z$12:$Z$100,FALSE),1)," ;"),""))</f>
        <v/>
      </c>
      <c r="CB18" s="9" t="str">
        <f>IF($G18=0,"",IFERROR(CONCATENATE(INDEX('Risk assessment'!$B$12:$B$100,MATCH(CONCATENATE('Feuil1 (2)'!$C18,"-",'Feuil1 (2)'!$B18,"-",'Feuil1 (2)'!CB$1),'Risk assessment'!$Z$12:$Z$100,FALSE),1)," ;"),""))</f>
        <v/>
      </c>
      <c r="CC18" s="9" t="str">
        <f>IF($G18=0,"",IFERROR(CONCATENATE(INDEX('Risk assessment'!$B$12:$B$100,MATCH(CONCATENATE('Feuil1 (2)'!$C18,"-",'Feuil1 (2)'!$B18,"-",'Feuil1 (2)'!CC$1),'Risk assessment'!$Z$12:$Z$100,FALSE),1)," ;"),""))</f>
        <v/>
      </c>
      <c r="CD18" s="9" t="str">
        <f>IF($G18=0,"",IFERROR(CONCATENATE(INDEX('Risk assessment'!$B$12:$B$100,MATCH(CONCATENATE('Feuil1 (2)'!$C18,"-",'Feuil1 (2)'!$B18,"-",'Feuil1 (2)'!CD$1),'Risk assessment'!$Z$12:$Z$100,FALSE),1)," ;"),""))</f>
        <v/>
      </c>
      <c r="CE18" s="9" t="str">
        <f>IF($G18=0,"",IFERROR(CONCATENATE(INDEX('Risk assessment'!$B$12:$B$100,MATCH(CONCATENATE('Feuil1 (2)'!$C18,"-",'Feuil1 (2)'!$B18,"-",'Feuil1 (2)'!CE$1),'Risk assessment'!$Z$12:$Z$100,FALSE),1)," ;"),""))</f>
        <v/>
      </c>
      <c r="CF18" s="9" t="str">
        <f>IF($G18=0,"",IFERROR(CONCATENATE(INDEX('Risk assessment'!$B$12:$B$100,MATCH(CONCATENATE('Feuil1 (2)'!$C18,"-",'Feuil1 (2)'!$B18,"-",'Feuil1 (2)'!CF$1),'Risk assessment'!$Z$12:$Z$100,FALSE),1)," ;"),""))</f>
        <v/>
      </c>
      <c r="CG18" s="9" t="str">
        <f>IF($G18=0,"",IFERROR(CONCATENATE(INDEX('Risk assessment'!$B$12:$B$100,MATCH(CONCATENATE('Feuil1 (2)'!$C18,"-",'Feuil1 (2)'!$B18,"-",'Feuil1 (2)'!CG$1),'Risk assessment'!$Z$12:$Z$100,FALSE),1)," ;"),""))</f>
        <v/>
      </c>
      <c r="CH18" s="9" t="str">
        <f>IF($G18=0,"",IFERROR(CONCATENATE(INDEX('Risk assessment'!$B$12:$B$100,MATCH(CONCATENATE('Feuil1 (2)'!$C18,"-",'Feuil1 (2)'!$B18,"-",'Feuil1 (2)'!CH$1),'Risk assessment'!$Z$12:$Z$100,FALSE),1)," ;"),""))</f>
        <v/>
      </c>
      <c r="CI18" s="9" t="str">
        <f>IF($G18=0,"",IFERROR(CONCATENATE(INDEX('Risk assessment'!$B$12:$B$100,MATCH(CONCATENATE('Feuil1 (2)'!$C18,"-",'Feuil1 (2)'!$B18,"-",'Feuil1 (2)'!CI$1),'Risk assessment'!$Z$12:$Z$100,FALSE),1)," ;"),""))</f>
        <v/>
      </c>
      <c r="CJ18" s="9" t="str">
        <f>IF($G18=0,"",IFERROR(CONCATENATE(INDEX('Risk assessment'!$B$12:$B$100,MATCH(CONCATENATE('Feuil1 (2)'!$C18,"-",'Feuil1 (2)'!$B18,"-",'Feuil1 (2)'!CJ$1),'Risk assessment'!$Z$12:$Z$100,FALSE),1)," ;"),""))</f>
        <v/>
      </c>
      <c r="CK18" s="9" t="str">
        <f>IF($G18=0,"",IFERROR(CONCATENATE(INDEX('Risk assessment'!$B$12:$B$100,MATCH(CONCATENATE('Feuil1 (2)'!$C18,"-",'Feuil1 (2)'!$B18,"-",'Feuil1 (2)'!CK$1),'Risk assessment'!$Z$12:$Z$100,FALSE),1)," ;"),""))</f>
        <v/>
      </c>
      <c r="CL18" s="9" t="str">
        <f>IF($G18=0,"",IFERROR(CONCATENATE(INDEX('Risk assessment'!$B$12:$B$100,MATCH(CONCATENATE('Feuil1 (2)'!$C18,"-",'Feuil1 (2)'!$B18,"-",'Feuil1 (2)'!CL$1),'Risk assessment'!$Z$12:$Z$100,FALSE),1)," ;"),""))</f>
        <v/>
      </c>
      <c r="CM18" s="9" t="str">
        <f>IF($G18=0,"",IFERROR(CONCATENATE(INDEX('Risk assessment'!$B$12:$B$100,MATCH(CONCATENATE('Feuil1 (2)'!$C18,"-",'Feuil1 (2)'!$B18,"-",'Feuil1 (2)'!CM$1),'Risk assessment'!$Z$12:$Z$100,FALSE),1)," ;"),""))</f>
        <v/>
      </c>
      <c r="CN18" s="9" t="str">
        <f>IF($G18=0,"",IFERROR(CONCATENATE(INDEX('Risk assessment'!$B$12:$B$100,MATCH(CONCATENATE('Feuil1 (2)'!$C18,"-",'Feuil1 (2)'!$B18,"-",'Feuil1 (2)'!CN$1),'Risk assessment'!$Z$12:$Z$100,FALSE),1)," ;"),""))</f>
        <v/>
      </c>
      <c r="CO18" s="9" t="str">
        <f>IF($G18=0,"",IFERROR(CONCATENATE(INDEX('Risk assessment'!$B$12:$B$100,MATCH(CONCATENATE('Feuil1 (2)'!$C18,"-",'Feuil1 (2)'!$B18,"-",'Feuil1 (2)'!CO$1),'Risk assessment'!$Z$12:$Z$100,FALSE),1)," ;"),""))</f>
        <v/>
      </c>
      <c r="CP18" s="9" t="str">
        <f>IF($G18=0,"",IFERROR(CONCATENATE(INDEX('Risk assessment'!$B$12:$B$100,MATCH(CONCATENATE('Feuil1 (2)'!$C18,"-",'Feuil1 (2)'!$B18,"-",'Feuil1 (2)'!CP$1),'Risk assessment'!$Z$12:$Z$100,FALSE),1)," ;"),""))</f>
        <v/>
      </c>
      <c r="CQ18" s="9" t="str">
        <f>IF($G18=0,"",IFERROR(CONCATENATE(INDEX('Risk assessment'!$B$12:$B$100,MATCH(CONCATENATE('Feuil1 (2)'!$C18,"-",'Feuil1 (2)'!$B18,"-",'Feuil1 (2)'!CQ$1),'Risk assessment'!$Z$12:$Z$100,FALSE),1)," ;"),""))</f>
        <v/>
      </c>
      <c r="CR18" s="9" t="str">
        <f>IF($G18=0,"",IFERROR(CONCATENATE(INDEX('Risk assessment'!$B$12:$B$100,MATCH(CONCATENATE('Feuil1 (2)'!$C18,"-",'Feuil1 (2)'!$B18,"-",'Feuil1 (2)'!CR$1),'Risk assessment'!$Z$12:$Z$100,FALSE),1)," ;"),""))</f>
        <v/>
      </c>
      <c r="CS18" s="9" t="str">
        <f>IF($G18=0,"",IFERROR(CONCATENATE(INDEX('Risk assessment'!$B$12:$B$100,MATCH(CONCATENATE('Feuil1 (2)'!$C18,"-",'Feuil1 (2)'!$B18,"-",'Feuil1 (2)'!CS$1),'Risk assessment'!$Z$12:$Z$100,FALSE),1)," ;"),""))</f>
        <v/>
      </c>
      <c r="CT18" s="9" t="str">
        <f>IF($G18=0,"",IFERROR(CONCATENATE(INDEX('Risk assessment'!$B$12:$B$100,MATCH(CONCATENATE('Feuil1 (2)'!$C18,"-",'Feuil1 (2)'!$B18,"-",'Feuil1 (2)'!CT$1),'Risk assessment'!$Z$12:$Z$100,FALSE),1)," ;"),""))</f>
        <v/>
      </c>
      <c r="CU18" s="9" t="str">
        <f>IF($G18=0,"",IFERROR(CONCATENATE(INDEX('Risk assessment'!$B$12:$B$100,MATCH(CONCATENATE('Feuil1 (2)'!$C18,"-",'Feuil1 (2)'!$B18,"-",'Feuil1 (2)'!CU$1),'Risk assessment'!$Z$12:$Z$100,FALSE),1)," ;"),""))</f>
        <v/>
      </c>
      <c r="CV18" s="9" t="str">
        <f>IF($G18=0,"",IFERROR(CONCATENATE(INDEX('Risk assessment'!$B$12:$B$100,MATCH(CONCATENATE('Feuil1 (2)'!$C18,"-",'Feuil1 (2)'!$B18,"-",'Feuil1 (2)'!CV$1),'Risk assessment'!$Z$12:$Z$100,FALSE),1)," ;"),""))</f>
        <v/>
      </c>
      <c r="CW18" s="9" t="str">
        <f>IF($G18=0,"",IFERROR(CONCATENATE(INDEX('Risk assessment'!$B$12:$B$100,MATCH(CONCATENATE('Feuil1 (2)'!$C18,"-",'Feuil1 (2)'!$B18,"-",'Feuil1 (2)'!CW$1),'Risk assessment'!$Z$12:$Z$100,FALSE),1)," ;"),""))</f>
        <v/>
      </c>
      <c r="CX18" s="9" t="str">
        <f>IF($G18=0,"",IFERROR(CONCATENATE(INDEX('Risk assessment'!$B$12:$B$100,MATCH(CONCATENATE('Feuil1 (2)'!$C18,"-",'Feuil1 (2)'!$B18,"-",'Feuil1 (2)'!CX$1),'Risk assessment'!$Z$12:$Z$100,FALSE),1)," ;"),""))</f>
        <v/>
      </c>
      <c r="CY18" s="9" t="str">
        <f>IF($G18=0,"",IFERROR(CONCATENATE(INDEX('Risk assessment'!$B$12:$B$100,MATCH(CONCATENATE('Feuil1 (2)'!$C18,"-",'Feuil1 (2)'!$B18,"-",'Feuil1 (2)'!CY$1),'Risk assessment'!$Z$12:$Z$100,FALSE),1)," ;"),""))</f>
        <v/>
      </c>
      <c r="CZ18" s="9" t="str">
        <f>IF($G18=0,"",IFERROR(CONCATENATE(INDEX('Risk assessment'!$B$12:$B$100,MATCH(CONCATENATE('Feuil1 (2)'!$C18,"-",'Feuil1 (2)'!$B18,"-",'Feuil1 (2)'!CZ$1),'Risk assessment'!$Z$12:$Z$100,FALSE),1)," ;"),""))</f>
        <v/>
      </c>
      <c r="DA18" s="9" t="str">
        <f>IF($G18=0,"",IFERROR(CONCATENATE(INDEX('Risk assessment'!$B$12:$B$100,MATCH(CONCATENATE('Feuil1 (2)'!$C18,"-",'Feuil1 (2)'!$B18,"-",'Feuil1 (2)'!DA$1),'Risk assessment'!$Z$12:$Z$100,FALSE),1)," ;"),""))</f>
        <v/>
      </c>
      <c r="DB18" s="9" t="str">
        <f>IF($G18=0,"",IFERROR(CONCATENATE(INDEX('Risk assessment'!$B$12:$B$100,MATCH(CONCATENATE('Feuil1 (2)'!$C18,"-",'Feuil1 (2)'!$B18,"-",'Feuil1 (2)'!DB$1),'Risk assessment'!$Z$12:$Z$100,FALSE),1)," ;"),""))</f>
        <v/>
      </c>
      <c r="DC18" s="9" t="str">
        <f>IF($G18=0,"",IFERROR(CONCATENATE(INDEX('Risk assessment'!$B$12:$B$100,MATCH(CONCATENATE('Feuil1 (2)'!$C18,"-",'Feuil1 (2)'!$B18,"-",'Feuil1 (2)'!DC$1),'Risk assessment'!$Z$12:$Z$100,FALSE),1)," ;"),""))</f>
        <v/>
      </c>
      <c r="DD18" s="9" t="str">
        <f>IF($G18=0,"",IFERROR(INDEX('Risk assessment'!$B$12:$B$100,MATCH(CONCATENATE('Feuil1 (2)'!$C18,'Feuil1 (2)'!$B18,'Feuil1 (2)'!DD$1),'Risk assessment'!$R$12:$R$100,FALSE),1),""))</f>
        <v/>
      </c>
      <c r="DE18" s="9" t="str">
        <f>IF($G18=0,"",IFERROR(INDEX('Risk assessment'!$B$12:$B$100,MATCH(CONCATENATE('Feuil1 (2)'!$C18,'Feuil1 (2)'!$B18,'Feuil1 (2)'!DE$1),'Risk assessment'!$R$12:$R$100,FALSE),1),""))</f>
        <v/>
      </c>
      <c r="DF18" s="9" t="str">
        <f>IF($G18=0,"",IFERROR(INDEX('Risk assessment'!$B$12:$B$100,MATCH(CONCATENATE('Feuil1 (2)'!$C18,'Feuil1 (2)'!$B18,'Feuil1 (2)'!DF$1),'Risk assessment'!$R$12:$R$100,FALSE),1),""))</f>
        <v/>
      </c>
      <c r="DG18" s="9" t="str">
        <f>IF($G18=0,"",IFERROR(INDEX('Risk assessment'!$B$12:$B$100,MATCH(CONCATENATE('Feuil1 (2)'!$C18,'Feuil1 (2)'!$B18,'Feuil1 (2)'!DG$1),'Risk assessment'!$R$12:$R$100,FALSE),1),""))</f>
        <v/>
      </c>
      <c r="DH18" s="9" t="str">
        <f>IF($G18=0,"",IFERROR(INDEX('Risk assessment'!$B$12:$B$100,MATCH(CONCATENATE('Feuil1 (2)'!$C18,'Feuil1 (2)'!$B18,'Feuil1 (2)'!DH$1),'Risk assessment'!$R$12:$R$100,FALSE),1),""))</f>
        <v/>
      </c>
      <c r="DI18" s="9" t="str">
        <f>IF($G18=0,"",IFERROR(INDEX('Risk assessment'!$B$12:$B$100,MATCH(CONCATENATE('Feuil1 (2)'!$C18,'Feuil1 (2)'!$B18,'Feuil1 (2)'!DI$1),'Risk assessment'!$R$12:$R$100,FALSE),1),""))</f>
        <v/>
      </c>
      <c r="DJ18" s="9" t="str">
        <f>IF($G18=0,"",IFERROR(INDEX('Risk assessment'!$B$12:$B$100,MATCH(CONCATENATE('Feuil1 (2)'!$C18,'Feuil1 (2)'!$B18,'Feuil1 (2)'!DJ$1),'Risk assessment'!$R$12:$R$100,FALSE),1),""))</f>
        <v/>
      </c>
      <c r="DK18" s="9" t="str">
        <f>IF($G18=0,"",IFERROR(INDEX('Risk assessment'!$B$12:$B$100,MATCH(CONCATENATE('Feuil1 (2)'!$C18,'Feuil1 (2)'!$B18,'Feuil1 (2)'!DK$1),'Risk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assessment'!J$12:J$100,'Feuil1 (2)'!C19,'Risk assessment'!K$12:K$100,B19)</f>
        <v>0</v>
      </c>
      <c r="H19" s="9" t="str">
        <f>IF($G19=0,"",IFERROR(CONCATENATE(INDEX('Risk assessment'!$B$12:$B$100,MATCH(CONCATENATE('Feuil1 (2)'!$C19,"-",'Feuil1 (2)'!$B19,"-",'Feuil1 (2)'!H$1),'Risk assessment'!$Z$12:$Z$100,FALSE),1)," ;"),""))</f>
        <v/>
      </c>
      <c r="I19" s="9" t="str">
        <f>IF($G19=0,"",IFERROR(CONCATENATE(INDEX('Risk assessment'!$B$12:$B$100,MATCH(CONCATENATE('Feuil1 (2)'!$C19,"-",'Feuil1 (2)'!$B19,"-",'Feuil1 (2)'!I$1),'Risk assessment'!$Z$12:$Z$100,FALSE),1)," ;"),""))</f>
        <v/>
      </c>
      <c r="J19" s="9" t="str">
        <f>IF($G19=0,"",IFERROR(CONCATENATE(INDEX('Risk assessment'!$B$12:$B$100,MATCH(CONCATENATE('Feuil1 (2)'!$C19,"-",'Feuil1 (2)'!$B19,"-",'Feuil1 (2)'!J$1),'Risk assessment'!$Z$12:$Z$100,FALSE),1)," ;"),""))</f>
        <v/>
      </c>
      <c r="K19" s="9" t="str">
        <f>IF($G19=0,"",IFERROR(CONCATENATE(INDEX('Risk assessment'!$B$12:$B$100,MATCH(CONCATENATE('Feuil1 (2)'!$C19,"-",'Feuil1 (2)'!$B19,"-",'Feuil1 (2)'!K$1),'Risk assessment'!$Z$12:$Z$100,FALSE),1)," ;"),""))</f>
        <v/>
      </c>
      <c r="L19" s="9" t="str">
        <f>IF($G19=0,"",IFERROR(CONCATENATE(INDEX('Risk assessment'!$B$12:$B$100,MATCH(CONCATENATE('Feuil1 (2)'!$C19,"-",'Feuil1 (2)'!$B19,"-",'Feuil1 (2)'!L$1),'Risk assessment'!$Z$12:$Z$100,FALSE),1)," ;"),""))</f>
        <v/>
      </c>
      <c r="M19" s="9" t="str">
        <f>IF($G19=0,"",IFERROR(CONCATENATE(INDEX('Risk assessment'!$B$12:$B$100,MATCH(CONCATENATE('Feuil1 (2)'!$C19,"-",'Feuil1 (2)'!$B19,"-",'Feuil1 (2)'!M$1),'Risk assessment'!$Z$12:$Z$100,FALSE),1)," ;"),""))</f>
        <v/>
      </c>
      <c r="N19" s="9" t="str">
        <f>IF($G19=0,"",IFERROR(CONCATENATE(INDEX('Risk assessment'!$B$12:$B$100,MATCH(CONCATENATE('Feuil1 (2)'!$C19,"-",'Feuil1 (2)'!$B19,"-",'Feuil1 (2)'!N$1),'Risk assessment'!$Z$12:$Z$100,FALSE),1)," ;"),""))</f>
        <v/>
      </c>
      <c r="O19" s="9" t="str">
        <f>IF($G19=0,"",IFERROR(CONCATENATE(INDEX('Risk assessment'!$B$12:$B$100,MATCH(CONCATENATE('Feuil1 (2)'!$C19,"-",'Feuil1 (2)'!$B19,"-",'Feuil1 (2)'!O$1),'Risk assessment'!$Z$12:$Z$100,FALSE),1)," ;"),""))</f>
        <v/>
      </c>
      <c r="P19" s="9" t="str">
        <f>IF($G19=0,"",IFERROR(CONCATENATE(INDEX('Risk assessment'!$B$12:$B$100,MATCH(CONCATENATE('Feuil1 (2)'!$C19,"-",'Feuil1 (2)'!$B19,"-",'Feuil1 (2)'!P$1),'Risk assessment'!$Z$12:$Z$100,FALSE),1)," ;"),""))</f>
        <v/>
      </c>
      <c r="Q19" s="9" t="str">
        <f>IF($G19=0,"",IFERROR(CONCATENATE(INDEX('Risk assessment'!$B$12:$B$100,MATCH(CONCATENATE('Feuil1 (2)'!$C19,"-",'Feuil1 (2)'!$B19,"-",'Feuil1 (2)'!Q$1),'Risk assessment'!$Z$12:$Z$100,FALSE),1)," ;"),""))</f>
        <v/>
      </c>
      <c r="R19" s="9" t="str">
        <f>IF($G19=0,"",IFERROR(CONCATENATE(INDEX('Risk assessment'!$B$12:$B$100,MATCH(CONCATENATE('Feuil1 (2)'!$C19,"-",'Feuil1 (2)'!$B19,"-",'Feuil1 (2)'!R$1),'Risk assessment'!$Z$12:$Z$100,FALSE),1)," ;"),""))</f>
        <v/>
      </c>
      <c r="S19" s="9" t="str">
        <f>IF($G19=0,"",IFERROR(CONCATENATE(INDEX('Risk assessment'!$B$12:$B$100,MATCH(CONCATENATE('Feuil1 (2)'!$C19,"-",'Feuil1 (2)'!$B19,"-",'Feuil1 (2)'!S$1),'Risk assessment'!$Z$12:$Z$100,FALSE),1)," ;"),""))</f>
        <v/>
      </c>
      <c r="T19" s="9" t="str">
        <f>IF($G19=0,"",IFERROR(CONCATENATE(INDEX('Risk assessment'!$B$12:$B$100,MATCH(CONCATENATE('Feuil1 (2)'!$C19,"-",'Feuil1 (2)'!$B19,"-",'Feuil1 (2)'!T$1),'Risk assessment'!$Z$12:$Z$100,FALSE),1)," ;"),""))</f>
        <v/>
      </c>
      <c r="U19" s="9" t="str">
        <f>IF($G19=0,"",IFERROR(CONCATENATE(INDEX('Risk assessment'!$B$12:$B$100,MATCH(CONCATENATE('Feuil1 (2)'!$C19,"-",'Feuil1 (2)'!$B19,"-",'Feuil1 (2)'!U$1),'Risk assessment'!$Z$12:$Z$100,FALSE),1)," ;"),""))</f>
        <v/>
      </c>
      <c r="V19" s="9" t="str">
        <f>IF($G19=0,"",IFERROR(CONCATENATE(INDEX('Risk assessment'!$B$12:$B$100,MATCH(CONCATENATE('Feuil1 (2)'!$C19,"-",'Feuil1 (2)'!$B19,"-",'Feuil1 (2)'!V$1),'Risk assessment'!$Z$12:$Z$100,FALSE),1)," ;"),""))</f>
        <v/>
      </c>
      <c r="W19" s="9" t="str">
        <f>IF($G19=0,"",IFERROR(CONCATENATE(INDEX('Risk assessment'!$B$12:$B$100,MATCH(CONCATENATE('Feuil1 (2)'!$C19,"-",'Feuil1 (2)'!$B19,"-",'Feuil1 (2)'!W$1),'Risk assessment'!$Z$12:$Z$100,FALSE),1)," ;"),""))</f>
        <v/>
      </c>
      <c r="X19" s="9" t="str">
        <f>IF($G19=0,"",IFERROR(CONCATENATE(INDEX('Risk assessment'!$B$12:$B$100,MATCH(CONCATENATE('Feuil1 (2)'!$C19,"-",'Feuil1 (2)'!$B19,"-",'Feuil1 (2)'!X$1),'Risk assessment'!$Z$12:$Z$100,FALSE),1)," ;"),""))</f>
        <v/>
      </c>
      <c r="Y19" s="9" t="str">
        <f>IF($G19=0,"",IFERROR(CONCATENATE(INDEX('Risk assessment'!$B$12:$B$100,MATCH(CONCATENATE('Feuil1 (2)'!$C19,"-",'Feuil1 (2)'!$B19,"-",'Feuil1 (2)'!Y$1),'Risk assessment'!$Z$12:$Z$100,FALSE),1)," ;"),""))</f>
        <v/>
      </c>
      <c r="Z19" s="9" t="str">
        <f>IF($G19=0,"",IFERROR(CONCATENATE(INDEX('Risk assessment'!$B$12:$B$100,MATCH(CONCATENATE('Feuil1 (2)'!$C19,"-",'Feuil1 (2)'!$B19,"-",'Feuil1 (2)'!Z$1),'Risk assessment'!$Z$12:$Z$100,FALSE),1)," ;"),""))</f>
        <v/>
      </c>
      <c r="AA19" s="9" t="str">
        <f>IF($G19=0,"",IFERROR(CONCATENATE(INDEX('Risk assessment'!$B$12:$B$100,MATCH(CONCATENATE('Feuil1 (2)'!$C19,"-",'Feuil1 (2)'!$B19,"-",'Feuil1 (2)'!AA$1),'Risk assessment'!$Z$12:$Z$100,FALSE),1)," ;"),""))</f>
        <v/>
      </c>
      <c r="AB19" s="9" t="str">
        <f>IF($G19=0,"",IFERROR(CONCATENATE(INDEX('Risk assessment'!$B$12:$B$100,MATCH(CONCATENATE('Feuil1 (2)'!$C19,"-",'Feuil1 (2)'!$B19,"-",'Feuil1 (2)'!AB$1),'Risk assessment'!$Z$12:$Z$100,FALSE),1)," ;"),""))</f>
        <v/>
      </c>
      <c r="AC19" s="9" t="str">
        <f>IF($G19=0,"",IFERROR(CONCATENATE(INDEX('Risk assessment'!$B$12:$B$100,MATCH(CONCATENATE('Feuil1 (2)'!$C19,"-",'Feuil1 (2)'!$B19,"-",'Feuil1 (2)'!AC$1),'Risk assessment'!$Z$12:$Z$100,FALSE),1)," ;"),""))</f>
        <v/>
      </c>
      <c r="AD19" s="9" t="str">
        <f>IF($G19=0,"",IFERROR(CONCATENATE(INDEX('Risk assessment'!$B$12:$B$100,MATCH(CONCATENATE('Feuil1 (2)'!$C19,"-",'Feuil1 (2)'!$B19,"-",'Feuil1 (2)'!AD$1),'Risk assessment'!$Z$12:$Z$100,FALSE),1)," ;"),""))</f>
        <v/>
      </c>
      <c r="AE19" s="9" t="str">
        <f>IF($G19=0,"",IFERROR(CONCATENATE(INDEX('Risk assessment'!$B$12:$B$100,MATCH(CONCATENATE('Feuil1 (2)'!$C19,"-",'Feuil1 (2)'!$B19,"-",'Feuil1 (2)'!AE$1),'Risk assessment'!$Z$12:$Z$100,FALSE),1)," ;"),""))</f>
        <v/>
      </c>
      <c r="AF19" s="9" t="str">
        <f>IF($G19=0,"",IFERROR(CONCATENATE(INDEX('Risk assessment'!$B$12:$B$100,MATCH(CONCATENATE('Feuil1 (2)'!$C19,"-",'Feuil1 (2)'!$B19,"-",'Feuil1 (2)'!AF$1),'Risk assessment'!$Z$12:$Z$100,FALSE),1)," ;"),""))</f>
        <v/>
      </c>
      <c r="AG19" s="9" t="str">
        <f>IF($G19=0,"",IFERROR(CONCATENATE(INDEX('Risk assessment'!$B$12:$B$100,MATCH(CONCATENATE('Feuil1 (2)'!$C19,"-",'Feuil1 (2)'!$B19,"-",'Feuil1 (2)'!AG$1),'Risk assessment'!$Z$12:$Z$100,FALSE),1)," ;"),""))</f>
        <v/>
      </c>
      <c r="AH19" s="9" t="str">
        <f>IF($G19=0,"",IFERROR(CONCATENATE(INDEX('Risk assessment'!$B$12:$B$100,MATCH(CONCATENATE('Feuil1 (2)'!$C19,"-",'Feuil1 (2)'!$B19,"-",'Feuil1 (2)'!AH$1),'Risk assessment'!$Z$12:$Z$100,FALSE),1)," ;"),""))</f>
        <v/>
      </c>
      <c r="AI19" s="9" t="str">
        <f>IF($G19=0,"",IFERROR(CONCATENATE(INDEX('Risk assessment'!$B$12:$B$100,MATCH(CONCATENATE('Feuil1 (2)'!$C19,"-",'Feuil1 (2)'!$B19,"-",'Feuil1 (2)'!AI$1),'Risk assessment'!$Z$12:$Z$100,FALSE),1)," ;"),""))</f>
        <v/>
      </c>
      <c r="AJ19" s="9" t="str">
        <f>IF($G19=0,"",IFERROR(CONCATENATE(INDEX('Risk assessment'!$B$12:$B$100,MATCH(CONCATENATE('Feuil1 (2)'!$C19,"-",'Feuil1 (2)'!$B19,"-",'Feuil1 (2)'!AJ$1),'Risk assessment'!$Z$12:$Z$100,FALSE),1)," ;"),""))</f>
        <v/>
      </c>
      <c r="AK19" s="9" t="str">
        <f>IF($G19=0,"",IFERROR(CONCATENATE(INDEX('Risk assessment'!$B$12:$B$100,MATCH(CONCATENATE('Feuil1 (2)'!$C19,"-",'Feuil1 (2)'!$B19,"-",'Feuil1 (2)'!AK$1),'Risk assessment'!$Z$12:$Z$100,FALSE),1)," ;"),""))</f>
        <v/>
      </c>
      <c r="AL19" s="9" t="str">
        <f>IF($G19=0,"",IFERROR(CONCATENATE(INDEX('Risk assessment'!$B$12:$B$100,MATCH(CONCATENATE('Feuil1 (2)'!$C19,"-",'Feuil1 (2)'!$B19,"-",'Feuil1 (2)'!AL$1),'Risk assessment'!$Z$12:$Z$100,FALSE),1)," ;"),""))</f>
        <v/>
      </c>
      <c r="AM19" s="9" t="str">
        <f>IF($G19=0,"",IFERROR(CONCATENATE(INDEX('Risk assessment'!$B$12:$B$100,MATCH(CONCATENATE('Feuil1 (2)'!$C19,"-",'Feuil1 (2)'!$B19,"-",'Feuil1 (2)'!AM$1),'Risk assessment'!$Z$12:$Z$100,FALSE),1)," ;"),""))</f>
        <v/>
      </c>
      <c r="AN19" s="9" t="str">
        <f>IF($G19=0,"",IFERROR(CONCATENATE(INDEX('Risk assessment'!$B$12:$B$100,MATCH(CONCATENATE('Feuil1 (2)'!$C19,"-",'Feuil1 (2)'!$B19,"-",'Feuil1 (2)'!AN$1),'Risk assessment'!$Z$12:$Z$100,FALSE),1)," ;"),""))</f>
        <v/>
      </c>
      <c r="AO19" s="9" t="str">
        <f>IF($G19=0,"",IFERROR(CONCATENATE(INDEX('Risk assessment'!$B$12:$B$100,MATCH(CONCATENATE('Feuil1 (2)'!$C19,"-",'Feuil1 (2)'!$B19,"-",'Feuil1 (2)'!AO$1),'Risk assessment'!$Z$12:$Z$100,FALSE),1)," ;"),""))</f>
        <v/>
      </c>
      <c r="AP19" s="9" t="str">
        <f>IF($G19=0,"",IFERROR(CONCATENATE(INDEX('Risk assessment'!$B$12:$B$100,MATCH(CONCATENATE('Feuil1 (2)'!$C19,"-",'Feuil1 (2)'!$B19,"-",'Feuil1 (2)'!AP$1),'Risk assessment'!$Z$12:$Z$100,FALSE),1)," ;"),""))</f>
        <v/>
      </c>
      <c r="AQ19" s="9" t="str">
        <f>IF($G19=0,"",IFERROR(CONCATENATE(INDEX('Risk assessment'!$B$12:$B$100,MATCH(CONCATENATE('Feuil1 (2)'!$C19,"-",'Feuil1 (2)'!$B19,"-",'Feuil1 (2)'!AQ$1),'Risk assessment'!$Z$12:$Z$100,FALSE),1)," ;"),""))</f>
        <v/>
      </c>
      <c r="AR19" s="9" t="str">
        <f>IF($G19=0,"",IFERROR(CONCATENATE(INDEX('Risk assessment'!$B$12:$B$100,MATCH(CONCATENATE('Feuil1 (2)'!$C19,"-",'Feuil1 (2)'!$B19,"-",'Feuil1 (2)'!AR$1),'Risk assessment'!$Z$12:$Z$100,FALSE),1)," ;"),""))</f>
        <v/>
      </c>
      <c r="AS19" s="9" t="str">
        <f>IF($G19=0,"",IFERROR(CONCATENATE(INDEX('Risk assessment'!$B$12:$B$100,MATCH(CONCATENATE('Feuil1 (2)'!$C19,"-",'Feuil1 (2)'!$B19,"-",'Feuil1 (2)'!AS$1),'Risk assessment'!$Z$12:$Z$100,FALSE),1)," ;"),""))</f>
        <v/>
      </c>
      <c r="AT19" s="9" t="str">
        <f>IF($G19=0,"",IFERROR(CONCATENATE(INDEX('Risk assessment'!$B$12:$B$100,MATCH(CONCATENATE('Feuil1 (2)'!$C19,"-",'Feuil1 (2)'!$B19,"-",'Feuil1 (2)'!AT$1),'Risk assessment'!$Z$12:$Z$100,FALSE),1)," ;"),""))</f>
        <v/>
      </c>
      <c r="AU19" s="9" t="str">
        <f>IF($G19=0,"",IFERROR(CONCATENATE(INDEX('Risk assessment'!$B$12:$B$100,MATCH(CONCATENATE('Feuil1 (2)'!$C19,"-",'Feuil1 (2)'!$B19,"-",'Feuil1 (2)'!AU$1),'Risk assessment'!$Z$12:$Z$100,FALSE),1)," ;"),""))</f>
        <v/>
      </c>
      <c r="AV19" s="9" t="str">
        <f>IF($G19=0,"",IFERROR(CONCATENATE(INDEX('Risk assessment'!$B$12:$B$100,MATCH(CONCATENATE('Feuil1 (2)'!$C19,"-",'Feuil1 (2)'!$B19,"-",'Feuil1 (2)'!AV$1),'Risk assessment'!$Z$12:$Z$100,FALSE),1)," ;"),""))</f>
        <v/>
      </c>
      <c r="AW19" s="9" t="str">
        <f>IF($G19=0,"",IFERROR(CONCATENATE(INDEX('Risk assessment'!$B$12:$B$100,MATCH(CONCATENATE('Feuil1 (2)'!$C19,"-",'Feuil1 (2)'!$B19,"-",'Feuil1 (2)'!AW$1),'Risk assessment'!$Z$12:$Z$100,FALSE),1)," ;"),""))</f>
        <v/>
      </c>
      <c r="AX19" s="9" t="str">
        <f>IF($G19=0,"",IFERROR(CONCATENATE(INDEX('Risk assessment'!$B$12:$B$100,MATCH(CONCATENATE('Feuil1 (2)'!$C19,"-",'Feuil1 (2)'!$B19,"-",'Feuil1 (2)'!AX$1),'Risk assessment'!$Z$12:$Z$100,FALSE),1)," ;"),""))</f>
        <v/>
      </c>
      <c r="AY19" s="9" t="str">
        <f>IF($G19=0,"",IFERROR(CONCATENATE(INDEX('Risk assessment'!$B$12:$B$100,MATCH(CONCATENATE('Feuil1 (2)'!$C19,"-",'Feuil1 (2)'!$B19,"-",'Feuil1 (2)'!AY$1),'Risk assessment'!$Z$12:$Z$100,FALSE),1)," ;"),""))</f>
        <v/>
      </c>
      <c r="AZ19" s="9" t="str">
        <f>IF($G19=0,"",IFERROR(CONCATENATE(INDEX('Risk assessment'!$B$12:$B$100,MATCH(CONCATENATE('Feuil1 (2)'!$C19,"-",'Feuil1 (2)'!$B19,"-",'Feuil1 (2)'!AZ$1),'Risk assessment'!$Z$12:$Z$100,FALSE),1)," ;"),""))</f>
        <v/>
      </c>
      <c r="BA19" s="9" t="str">
        <f>IF($G19=0,"",IFERROR(CONCATENATE(INDEX('Risk assessment'!$B$12:$B$100,MATCH(CONCATENATE('Feuil1 (2)'!$C19,"-",'Feuil1 (2)'!$B19,"-",'Feuil1 (2)'!BA$1),'Risk assessment'!$Z$12:$Z$100,FALSE),1)," ;"),""))</f>
        <v/>
      </c>
      <c r="BB19" s="9" t="str">
        <f>IF($G19=0,"",IFERROR(CONCATENATE(INDEX('Risk assessment'!$B$12:$B$100,MATCH(CONCATENATE('Feuil1 (2)'!$C19,"-",'Feuil1 (2)'!$B19,"-",'Feuil1 (2)'!BB$1),'Risk assessment'!$Z$12:$Z$100,FALSE),1)," ;"),""))</f>
        <v/>
      </c>
      <c r="BC19" s="9" t="str">
        <f>IF($G19=0,"",IFERROR(CONCATENATE(INDEX('Risk assessment'!$B$12:$B$100,MATCH(CONCATENATE('Feuil1 (2)'!$C19,"-",'Feuil1 (2)'!$B19,"-",'Feuil1 (2)'!BC$1),'Risk assessment'!$Z$12:$Z$100,FALSE),1)," ;"),""))</f>
        <v/>
      </c>
      <c r="BD19" s="9" t="str">
        <f>IF($G19=0,"",IFERROR(CONCATENATE(INDEX('Risk assessment'!$B$12:$B$100,MATCH(CONCATENATE('Feuil1 (2)'!$C19,"-",'Feuil1 (2)'!$B19,"-",'Feuil1 (2)'!BD$1),'Risk assessment'!$Z$12:$Z$100,FALSE),1)," ;"),""))</f>
        <v/>
      </c>
      <c r="BE19" s="9" t="str">
        <f>IF($G19=0,"",IFERROR(CONCATENATE(INDEX('Risk assessment'!$B$12:$B$100,MATCH(CONCATENATE('Feuil1 (2)'!$C19,"-",'Feuil1 (2)'!$B19,"-",'Feuil1 (2)'!BE$1),'Risk assessment'!$Z$12:$Z$100,FALSE),1)," ;"),""))</f>
        <v/>
      </c>
      <c r="BF19" s="9" t="str">
        <f>IF($G19=0,"",IFERROR(CONCATENATE(INDEX('Risk assessment'!$B$12:$B$100,MATCH(CONCATENATE('Feuil1 (2)'!$C19,"-",'Feuil1 (2)'!$B19,"-",'Feuil1 (2)'!BF$1),'Risk assessment'!$Z$12:$Z$100,FALSE),1)," ;"),""))</f>
        <v/>
      </c>
      <c r="BG19" s="9" t="str">
        <f>IF($G19=0,"",IFERROR(CONCATENATE(INDEX('Risk assessment'!$B$12:$B$100,MATCH(CONCATENATE('Feuil1 (2)'!$C19,"-",'Feuil1 (2)'!$B19,"-",'Feuil1 (2)'!BG$1),'Risk assessment'!$Z$12:$Z$100,FALSE),1)," ;"),""))</f>
        <v/>
      </c>
      <c r="BH19" s="9" t="str">
        <f>IF($G19=0,"",IFERROR(CONCATENATE(INDEX('Risk assessment'!$B$12:$B$100,MATCH(CONCATENATE('Feuil1 (2)'!$C19,"-",'Feuil1 (2)'!$B19,"-",'Feuil1 (2)'!BH$1),'Risk assessment'!$Z$12:$Z$100,FALSE),1)," ;"),""))</f>
        <v/>
      </c>
      <c r="BI19" s="9" t="str">
        <f>IF($G19=0,"",IFERROR(CONCATENATE(INDEX('Risk assessment'!$B$12:$B$100,MATCH(CONCATENATE('Feuil1 (2)'!$C19,"-",'Feuil1 (2)'!$B19,"-",'Feuil1 (2)'!BI$1),'Risk assessment'!$Z$12:$Z$100,FALSE),1)," ;"),""))</f>
        <v/>
      </c>
      <c r="BJ19" s="9" t="str">
        <f>IF($G19=0,"",IFERROR(CONCATENATE(INDEX('Risk assessment'!$B$12:$B$100,MATCH(CONCATENATE('Feuil1 (2)'!$C19,"-",'Feuil1 (2)'!$B19,"-",'Feuil1 (2)'!BJ$1),'Risk assessment'!$Z$12:$Z$100,FALSE),1)," ;"),""))</f>
        <v/>
      </c>
      <c r="BK19" s="9" t="str">
        <f>IF($G19=0,"",IFERROR(CONCATENATE(INDEX('Risk assessment'!$B$12:$B$100,MATCH(CONCATENATE('Feuil1 (2)'!$C19,"-",'Feuil1 (2)'!$B19,"-",'Feuil1 (2)'!BK$1),'Risk assessment'!$Z$12:$Z$100,FALSE),1)," ;"),""))</f>
        <v/>
      </c>
      <c r="BL19" s="9" t="str">
        <f>IF($G19=0,"",IFERROR(CONCATENATE(INDEX('Risk assessment'!$B$12:$B$100,MATCH(CONCATENATE('Feuil1 (2)'!$C19,"-",'Feuil1 (2)'!$B19,"-",'Feuil1 (2)'!BL$1),'Risk assessment'!$Z$12:$Z$100,FALSE),1)," ;"),""))</f>
        <v/>
      </c>
      <c r="BM19" s="9" t="str">
        <f>IF($G19=0,"",IFERROR(CONCATENATE(INDEX('Risk assessment'!$B$12:$B$100,MATCH(CONCATENATE('Feuil1 (2)'!$C19,"-",'Feuil1 (2)'!$B19,"-",'Feuil1 (2)'!BM$1),'Risk assessment'!$Z$12:$Z$100,FALSE),1)," ;"),""))</f>
        <v/>
      </c>
      <c r="BN19" s="9" t="str">
        <f>IF($G19=0,"",IFERROR(CONCATENATE(INDEX('Risk assessment'!$B$12:$B$100,MATCH(CONCATENATE('Feuil1 (2)'!$C19,"-",'Feuil1 (2)'!$B19,"-",'Feuil1 (2)'!BN$1),'Risk assessment'!$Z$12:$Z$100,FALSE),1)," ;"),""))</f>
        <v/>
      </c>
      <c r="BO19" s="9" t="str">
        <f>IF($G19=0,"",IFERROR(CONCATENATE(INDEX('Risk assessment'!$B$12:$B$100,MATCH(CONCATENATE('Feuil1 (2)'!$C19,"-",'Feuil1 (2)'!$B19,"-",'Feuil1 (2)'!BO$1),'Risk assessment'!$Z$12:$Z$100,FALSE),1)," ;"),""))</f>
        <v/>
      </c>
      <c r="BP19" s="9" t="str">
        <f>IF($G19=0,"",IFERROR(CONCATENATE(INDEX('Risk assessment'!$B$12:$B$100,MATCH(CONCATENATE('Feuil1 (2)'!$C19,"-",'Feuil1 (2)'!$B19,"-",'Feuil1 (2)'!BP$1),'Risk assessment'!$Z$12:$Z$100,FALSE),1)," ;"),""))</f>
        <v/>
      </c>
      <c r="BQ19" s="9" t="str">
        <f>IF($G19=0,"",IFERROR(CONCATENATE(INDEX('Risk assessment'!$B$12:$B$100,MATCH(CONCATENATE('Feuil1 (2)'!$C19,"-",'Feuil1 (2)'!$B19,"-",'Feuil1 (2)'!BQ$1),'Risk assessment'!$Z$12:$Z$100,FALSE),1)," ;"),""))</f>
        <v/>
      </c>
      <c r="BR19" s="9" t="str">
        <f>IF($G19=0,"",IFERROR(CONCATENATE(INDEX('Risk assessment'!$B$12:$B$100,MATCH(CONCATENATE('Feuil1 (2)'!$C19,"-",'Feuil1 (2)'!$B19,"-",'Feuil1 (2)'!BR$1),'Risk assessment'!$Z$12:$Z$100,FALSE),1)," ;"),""))</f>
        <v/>
      </c>
      <c r="BS19" s="9" t="str">
        <f>IF($G19=0,"",IFERROR(CONCATENATE(INDEX('Risk assessment'!$B$12:$B$100,MATCH(CONCATENATE('Feuil1 (2)'!$C19,"-",'Feuil1 (2)'!$B19,"-",'Feuil1 (2)'!BS$1),'Risk assessment'!$Z$12:$Z$100,FALSE),1)," ;"),""))</f>
        <v/>
      </c>
      <c r="BT19" s="9" t="str">
        <f>IF($G19=0,"",IFERROR(CONCATENATE(INDEX('Risk assessment'!$B$12:$B$100,MATCH(CONCATENATE('Feuil1 (2)'!$C19,"-",'Feuil1 (2)'!$B19,"-",'Feuil1 (2)'!BT$1),'Risk assessment'!$Z$12:$Z$100,FALSE),1)," ;"),""))</f>
        <v/>
      </c>
      <c r="BU19" s="9" t="str">
        <f>IF($G19=0,"",IFERROR(CONCATENATE(INDEX('Risk assessment'!$B$12:$B$100,MATCH(CONCATENATE('Feuil1 (2)'!$C19,"-",'Feuil1 (2)'!$B19,"-",'Feuil1 (2)'!BU$1),'Risk assessment'!$Z$12:$Z$100,FALSE),1)," ;"),""))</f>
        <v/>
      </c>
      <c r="BV19" s="9" t="str">
        <f>IF($G19=0,"",IFERROR(CONCATENATE(INDEX('Risk assessment'!$B$12:$B$100,MATCH(CONCATENATE('Feuil1 (2)'!$C19,"-",'Feuil1 (2)'!$B19,"-",'Feuil1 (2)'!BV$1),'Risk assessment'!$Z$12:$Z$100,FALSE),1)," ;"),""))</f>
        <v/>
      </c>
      <c r="BW19" s="9" t="str">
        <f>IF($G19=0,"",IFERROR(CONCATENATE(INDEX('Risk assessment'!$B$12:$B$100,MATCH(CONCATENATE('Feuil1 (2)'!$C19,"-",'Feuil1 (2)'!$B19,"-",'Feuil1 (2)'!BW$1),'Risk assessment'!$Z$12:$Z$100,FALSE),1)," ;"),""))</f>
        <v/>
      </c>
      <c r="BX19" s="9" t="str">
        <f>IF($G19=0,"",IFERROR(CONCATENATE(INDEX('Risk assessment'!$B$12:$B$100,MATCH(CONCATENATE('Feuil1 (2)'!$C19,"-",'Feuil1 (2)'!$B19,"-",'Feuil1 (2)'!BX$1),'Risk assessment'!$Z$12:$Z$100,FALSE),1)," ;"),""))</f>
        <v/>
      </c>
      <c r="BY19" s="9" t="str">
        <f>IF($G19=0,"",IFERROR(CONCATENATE(INDEX('Risk assessment'!$B$12:$B$100,MATCH(CONCATENATE('Feuil1 (2)'!$C19,"-",'Feuil1 (2)'!$B19,"-",'Feuil1 (2)'!BY$1),'Risk assessment'!$Z$12:$Z$100,FALSE),1)," ;"),""))</f>
        <v/>
      </c>
      <c r="BZ19" s="9" t="str">
        <f>IF($G19=0,"",IFERROR(CONCATENATE(INDEX('Risk assessment'!$B$12:$B$100,MATCH(CONCATENATE('Feuil1 (2)'!$C19,"-",'Feuil1 (2)'!$B19,"-",'Feuil1 (2)'!BZ$1),'Risk assessment'!$Z$12:$Z$100,FALSE),1)," ;"),""))</f>
        <v/>
      </c>
      <c r="CA19" s="9" t="str">
        <f>IF($G19=0,"",IFERROR(CONCATENATE(INDEX('Risk assessment'!$B$12:$B$100,MATCH(CONCATENATE('Feuil1 (2)'!$C19,"-",'Feuil1 (2)'!$B19,"-",'Feuil1 (2)'!CA$1),'Risk assessment'!$Z$12:$Z$100,FALSE),1)," ;"),""))</f>
        <v/>
      </c>
      <c r="CB19" s="9" t="str">
        <f>IF($G19=0,"",IFERROR(CONCATENATE(INDEX('Risk assessment'!$B$12:$B$100,MATCH(CONCATENATE('Feuil1 (2)'!$C19,"-",'Feuil1 (2)'!$B19,"-",'Feuil1 (2)'!CB$1),'Risk assessment'!$Z$12:$Z$100,FALSE),1)," ;"),""))</f>
        <v/>
      </c>
      <c r="CC19" s="9" t="str">
        <f>IF($G19=0,"",IFERROR(CONCATENATE(INDEX('Risk assessment'!$B$12:$B$100,MATCH(CONCATENATE('Feuil1 (2)'!$C19,"-",'Feuil1 (2)'!$B19,"-",'Feuil1 (2)'!CC$1),'Risk assessment'!$Z$12:$Z$100,FALSE),1)," ;"),""))</f>
        <v/>
      </c>
      <c r="CD19" s="9" t="str">
        <f>IF($G19=0,"",IFERROR(CONCATENATE(INDEX('Risk assessment'!$B$12:$B$100,MATCH(CONCATENATE('Feuil1 (2)'!$C19,"-",'Feuil1 (2)'!$B19,"-",'Feuil1 (2)'!CD$1),'Risk assessment'!$Z$12:$Z$100,FALSE),1)," ;"),""))</f>
        <v/>
      </c>
      <c r="CE19" s="9" t="str">
        <f>IF($G19=0,"",IFERROR(CONCATENATE(INDEX('Risk assessment'!$B$12:$B$100,MATCH(CONCATENATE('Feuil1 (2)'!$C19,"-",'Feuil1 (2)'!$B19,"-",'Feuil1 (2)'!CE$1),'Risk assessment'!$Z$12:$Z$100,FALSE),1)," ;"),""))</f>
        <v/>
      </c>
      <c r="CF19" s="9" t="str">
        <f>IF($G19=0,"",IFERROR(CONCATENATE(INDEX('Risk assessment'!$B$12:$B$100,MATCH(CONCATENATE('Feuil1 (2)'!$C19,"-",'Feuil1 (2)'!$B19,"-",'Feuil1 (2)'!CF$1),'Risk assessment'!$Z$12:$Z$100,FALSE),1)," ;"),""))</f>
        <v/>
      </c>
      <c r="CG19" s="9" t="str">
        <f>IF($G19=0,"",IFERROR(CONCATENATE(INDEX('Risk assessment'!$B$12:$B$100,MATCH(CONCATENATE('Feuil1 (2)'!$C19,"-",'Feuil1 (2)'!$B19,"-",'Feuil1 (2)'!CG$1),'Risk assessment'!$Z$12:$Z$100,FALSE),1)," ;"),""))</f>
        <v/>
      </c>
      <c r="CH19" s="9" t="str">
        <f>IF($G19=0,"",IFERROR(CONCATENATE(INDEX('Risk assessment'!$B$12:$B$100,MATCH(CONCATENATE('Feuil1 (2)'!$C19,"-",'Feuil1 (2)'!$B19,"-",'Feuil1 (2)'!CH$1),'Risk assessment'!$Z$12:$Z$100,FALSE),1)," ;"),""))</f>
        <v/>
      </c>
      <c r="CI19" s="9" t="str">
        <f>IF($G19=0,"",IFERROR(CONCATENATE(INDEX('Risk assessment'!$B$12:$B$100,MATCH(CONCATENATE('Feuil1 (2)'!$C19,"-",'Feuil1 (2)'!$B19,"-",'Feuil1 (2)'!CI$1),'Risk assessment'!$Z$12:$Z$100,FALSE),1)," ;"),""))</f>
        <v/>
      </c>
      <c r="CJ19" s="9" t="str">
        <f>IF($G19=0,"",IFERROR(CONCATENATE(INDEX('Risk assessment'!$B$12:$B$100,MATCH(CONCATENATE('Feuil1 (2)'!$C19,"-",'Feuil1 (2)'!$B19,"-",'Feuil1 (2)'!CJ$1),'Risk assessment'!$Z$12:$Z$100,FALSE),1)," ;"),""))</f>
        <v/>
      </c>
      <c r="CK19" s="9" t="str">
        <f>IF($G19=0,"",IFERROR(CONCATENATE(INDEX('Risk assessment'!$B$12:$B$100,MATCH(CONCATENATE('Feuil1 (2)'!$C19,"-",'Feuil1 (2)'!$B19,"-",'Feuil1 (2)'!CK$1),'Risk assessment'!$Z$12:$Z$100,FALSE),1)," ;"),""))</f>
        <v/>
      </c>
      <c r="CL19" s="9" t="str">
        <f>IF($G19=0,"",IFERROR(CONCATENATE(INDEX('Risk assessment'!$B$12:$B$100,MATCH(CONCATENATE('Feuil1 (2)'!$C19,"-",'Feuil1 (2)'!$B19,"-",'Feuil1 (2)'!CL$1),'Risk assessment'!$Z$12:$Z$100,FALSE),1)," ;"),""))</f>
        <v/>
      </c>
      <c r="CM19" s="9" t="str">
        <f>IF($G19=0,"",IFERROR(CONCATENATE(INDEX('Risk assessment'!$B$12:$B$100,MATCH(CONCATENATE('Feuil1 (2)'!$C19,"-",'Feuil1 (2)'!$B19,"-",'Feuil1 (2)'!CM$1),'Risk assessment'!$Z$12:$Z$100,FALSE),1)," ;"),""))</f>
        <v/>
      </c>
      <c r="CN19" s="9" t="str">
        <f>IF($G19=0,"",IFERROR(CONCATENATE(INDEX('Risk assessment'!$B$12:$B$100,MATCH(CONCATENATE('Feuil1 (2)'!$C19,"-",'Feuil1 (2)'!$B19,"-",'Feuil1 (2)'!CN$1),'Risk assessment'!$Z$12:$Z$100,FALSE),1)," ;"),""))</f>
        <v/>
      </c>
      <c r="CO19" s="9" t="str">
        <f>IF($G19=0,"",IFERROR(CONCATENATE(INDEX('Risk assessment'!$B$12:$B$100,MATCH(CONCATENATE('Feuil1 (2)'!$C19,"-",'Feuil1 (2)'!$B19,"-",'Feuil1 (2)'!CO$1),'Risk assessment'!$Z$12:$Z$100,FALSE),1)," ;"),""))</f>
        <v/>
      </c>
      <c r="CP19" s="9" t="str">
        <f>IF($G19=0,"",IFERROR(CONCATENATE(INDEX('Risk assessment'!$B$12:$B$100,MATCH(CONCATENATE('Feuil1 (2)'!$C19,"-",'Feuil1 (2)'!$B19,"-",'Feuil1 (2)'!CP$1),'Risk assessment'!$Z$12:$Z$100,FALSE),1)," ;"),""))</f>
        <v/>
      </c>
      <c r="CQ19" s="9" t="str">
        <f>IF($G19=0,"",IFERROR(CONCATENATE(INDEX('Risk assessment'!$B$12:$B$100,MATCH(CONCATENATE('Feuil1 (2)'!$C19,"-",'Feuil1 (2)'!$B19,"-",'Feuil1 (2)'!CQ$1),'Risk assessment'!$Z$12:$Z$100,FALSE),1)," ;"),""))</f>
        <v/>
      </c>
      <c r="CR19" s="9" t="str">
        <f>IF($G19=0,"",IFERROR(CONCATENATE(INDEX('Risk assessment'!$B$12:$B$100,MATCH(CONCATENATE('Feuil1 (2)'!$C19,"-",'Feuil1 (2)'!$B19,"-",'Feuil1 (2)'!CR$1),'Risk assessment'!$Z$12:$Z$100,FALSE),1)," ;"),""))</f>
        <v/>
      </c>
      <c r="CS19" s="9" t="str">
        <f>IF($G19=0,"",IFERROR(CONCATENATE(INDEX('Risk assessment'!$B$12:$B$100,MATCH(CONCATENATE('Feuil1 (2)'!$C19,"-",'Feuil1 (2)'!$B19,"-",'Feuil1 (2)'!CS$1),'Risk assessment'!$Z$12:$Z$100,FALSE),1)," ;"),""))</f>
        <v/>
      </c>
      <c r="CT19" s="9" t="str">
        <f>IF($G19=0,"",IFERROR(CONCATENATE(INDEX('Risk assessment'!$B$12:$B$100,MATCH(CONCATENATE('Feuil1 (2)'!$C19,"-",'Feuil1 (2)'!$B19,"-",'Feuil1 (2)'!CT$1),'Risk assessment'!$Z$12:$Z$100,FALSE),1)," ;"),""))</f>
        <v/>
      </c>
      <c r="CU19" s="9" t="str">
        <f>IF($G19=0,"",IFERROR(CONCATENATE(INDEX('Risk assessment'!$B$12:$B$100,MATCH(CONCATENATE('Feuil1 (2)'!$C19,"-",'Feuil1 (2)'!$B19,"-",'Feuil1 (2)'!CU$1),'Risk assessment'!$Z$12:$Z$100,FALSE),1)," ;"),""))</f>
        <v/>
      </c>
      <c r="CV19" s="9" t="str">
        <f>IF($G19=0,"",IFERROR(CONCATENATE(INDEX('Risk assessment'!$B$12:$B$100,MATCH(CONCATENATE('Feuil1 (2)'!$C19,"-",'Feuil1 (2)'!$B19,"-",'Feuil1 (2)'!CV$1),'Risk assessment'!$Z$12:$Z$100,FALSE),1)," ;"),""))</f>
        <v/>
      </c>
      <c r="CW19" s="9" t="str">
        <f>IF($G19=0,"",IFERROR(CONCATENATE(INDEX('Risk assessment'!$B$12:$B$100,MATCH(CONCATENATE('Feuil1 (2)'!$C19,"-",'Feuil1 (2)'!$B19,"-",'Feuil1 (2)'!CW$1),'Risk assessment'!$Z$12:$Z$100,FALSE),1)," ;"),""))</f>
        <v/>
      </c>
      <c r="CX19" s="9" t="str">
        <f>IF($G19=0,"",IFERROR(CONCATENATE(INDEX('Risk assessment'!$B$12:$B$100,MATCH(CONCATENATE('Feuil1 (2)'!$C19,"-",'Feuil1 (2)'!$B19,"-",'Feuil1 (2)'!CX$1),'Risk assessment'!$Z$12:$Z$100,FALSE),1)," ;"),""))</f>
        <v/>
      </c>
      <c r="CY19" s="9" t="str">
        <f>IF($G19=0,"",IFERROR(CONCATENATE(INDEX('Risk assessment'!$B$12:$B$100,MATCH(CONCATENATE('Feuil1 (2)'!$C19,"-",'Feuil1 (2)'!$B19,"-",'Feuil1 (2)'!CY$1),'Risk assessment'!$Z$12:$Z$100,FALSE),1)," ;"),""))</f>
        <v/>
      </c>
      <c r="CZ19" s="9" t="str">
        <f>IF($G19=0,"",IFERROR(CONCATENATE(INDEX('Risk assessment'!$B$12:$B$100,MATCH(CONCATENATE('Feuil1 (2)'!$C19,"-",'Feuil1 (2)'!$B19,"-",'Feuil1 (2)'!CZ$1),'Risk assessment'!$Z$12:$Z$100,FALSE),1)," ;"),""))</f>
        <v/>
      </c>
      <c r="DA19" s="9" t="str">
        <f>IF($G19=0,"",IFERROR(CONCATENATE(INDEX('Risk assessment'!$B$12:$B$100,MATCH(CONCATENATE('Feuil1 (2)'!$C19,"-",'Feuil1 (2)'!$B19,"-",'Feuil1 (2)'!DA$1),'Risk assessment'!$Z$12:$Z$100,FALSE),1)," ;"),""))</f>
        <v/>
      </c>
      <c r="DB19" s="9" t="str">
        <f>IF($G19=0,"",IFERROR(CONCATENATE(INDEX('Risk assessment'!$B$12:$B$100,MATCH(CONCATENATE('Feuil1 (2)'!$C19,"-",'Feuil1 (2)'!$B19,"-",'Feuil1 (2)'!DB$1),'Risk assessment'!$Z$12:$Z$100,FALSE),1)," ;"),""))</f>
        <v/>
      </c>
      <c r="DC19" s="9" t="str">
        <f>IF($G19=0,"",IFERROR(CONCATENATE(INDEX('Risk assessment'!$B$12:$B$100,MATCH(CONCATENATE('Feuil1 (2)'!$C19,"-",'Feuil1 (2)'!$B19,"-",'Feuil1 (2)'!DC$1),'Risk assessment'!$Z$12:$Z$100,FALSE),1)," ;"),""))</f>
        <v/>
      </c>
      <c r="DD19" s="9" t="str">
        <f>IF($G19=0,"",IFERROR(INDEX('Risk assessment'!$B$12:$B$100,MATCH(CONCATENATE('Feuil1 (2)'!$C19,'Feuil1 (2)'!$B19,'Feuil1 (2)'!DD$1),'Risk assessment'!$R$12:$R$100,FALSE),1),""))</f>
        <v/>
      </c>
      <c r="DE19" s="9" t="str">
        <f>IF($G19=0,"",IFERROR(INDEX('Risk assessment'!$B$12:$B$100,MATCH(CONCATENATE('Feuil1 (2)'!$C19,'Feuil1 (2)'!$B19,'Feuil1 (2)'!DE$1),'Risk assessment'!$R$12:$R$100,FALSE),1),""))</f>
        <v/>
      </c>
      <c r="DF19" s="9" t="str">
        <f>IF($G19=0,"",IFERROR(INDEX('Risk assessment'!$B$12:$B$100,MATCH(CONCATENATE('Feuil1 (2)'!$C19,'Feuil1 (2)'!$B19,'Feuil1 (2)'!DF$1),'Risk assessment'!$R$12:$R$100,FALSE),1),""))</f>
        <v/>
      </c>
      <c r="DG19" s="9" t="str">
        <f>IF($G19=0,"",IFERROR(INDEX('Risk assessment'!$B$12:$B$100,MATCH(CONCATENATE('Feuil1 (2)'!$C19,'Feuil1 (2)'!$B19,'Feuil1 (2)'!DG$1),'Risk assessment'!$R$12:$R$100,FALSE),1),""))</f>
        <v/>
      </c>
      <c r="DH19" s="9" t="str">
        <f>IF($G19=0,"",IFERROR(INDEX('Risk assessment'!$B$12:$B$100,MATCH(CONCATENATE('Feuil1 (2)'!$C19,'Feuil1 (2)'!$B19,'Feuil1 (2)'!DH$1),'Risk assessment'!$R$12:$R$100,FALSE),1),""))</f>
        <v/>
      </c>
      <c r="DI19" s="9" t="str">
        <f>IF($G19=0,"",IFERROR(INDEX('Risk assessment'!$B$12:$B$100,MATCH(CONCATENATE('Feuil1 (2)'!$C19,'Feuil1 (2)'!$B19,'Feuil1 (2)'!DI$1),'Risk assessment'!$R$12:$R$100,FALSE),1),""))</f>
        <v/>
      </c>
      <c r="DJ19" s="9" t="str">
        <f>IF($G19=0,"",IFERROR(INDEX('Risk assessment'!$B$12:$B$100,MATCH(CONCATENATE('Feuil1 (2)'!$C19,'Feuil1 (2)'!$B19,'Feuil1 (2)'!DJ$1),'Risk assessment'!$R$12:$R$100,FALSE),1),""))</f>
        <v/>
      </c>
      <c r="DK19" s="9" t="str">
        <f>IF($G19=0,"",IFERROR(INDEX('Risk assessment'!$B$12:$B$100,MATCH(CONCATENATE('Feuil1 (2)'!$C19,'Feuil1 (2)'!$B19,'Feuil1 (2)'!DK$1),'Risk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assessment'!J$12:J$100,'Feuil1 (2)'!C20,'Risk assessment'!K$12:K$100,B20)</f>
        <v>0</v>
      </c>
      <c r="H20" s="9" t="str">
        <f>IF($G20=0,"",IFERROR(CONCATENATE(INDEX('Risk assessment'!$B$12:$B$100,MATCH(CONCATENATE('Feuil1 (2)'!$C20,"-",'Feuil1 (2)'!$B20,"-",'Feuil1 (2)'!H$1),'Risk assessment'!$Z$12:$Z$100,FALSE),1)," ;"),""))</f>
        <v/>
      </c>
      <c r="I20" s="9" t="str">
        <f>IF($G20=0,"",IFERROR(CONCATENATE(INDEX('Risk assessment'!$B$12:$B$100,MATCH(CONCATENATE('Feuil1 (2)'!$C20,"-",'Feuil1 (2)'!$B20,"-",'Feuil1 (2)'!I$1),'Risk assessment'!$Z$12:$Z$100,FALSE),1)," ;"),""))</f>
        <v/>
      </c>
      <c r="J20" s="9" t="str">
        <f>IF($G20=0,"",IFERROR(CONCATENATE(INDEX('Risk assessment'!$B$12:$B$100,MATCH(CONCATENATE('Feuil1 (2)'!$C20,"-",'Feuil1 (2)'!$B20,"-",'Feuil1 (2)'!J$1),'Risk assessment'!$Z$12:$Z$100,FALSE),1)," ;"),""))</f>
        <v/>
      </c>
      <c r="K20" s="9" t="str">
        <f>IF($G20=0,"",IFERROR(CONCATENATE(INDEX('Risk assessment'!$B$12:$B$100,MATCH(CONCATENATE('Feuil1 (2)'!$C20,"-",'Feuil1 (2)'!$B20,"-",'Feuil1 (2)'!K$1),'Risk assessment'!$Z$12:$Z$100,FALSE),1)," ;"),""))</f>
        <v/>
      </c>
      <c r="L20" s="9" t="str">
        <f>IF($G20=0,"",IFERROR(CONCATENATE(INDEX('Risk assessment'!$B$12:$B$100,MATCH(CONCATENATE('Feuil1 (2)'!$C20,"-",'Feuil1 (2)'!$B20,"-",'Feuil1 (2)'!L$1),'Risk assessment'!$Z$12:$Z$100,FALSE),1)," ;"),""))</f>
        <v/>
      </c>
      <c r="M20" s="9" t="str">
        <f>IF($G20=0,"",IFERROR(CONCATENATE(INDEX('Risk assessment'!$B$12:$B$100,MATCH(CONCATENATE('Feuil1 (2)'!$C20,"-",'Feuil1 (2)'!$B20,"-",'Feuil1 (2)'!M$1),'Risk assessment'!$Z$12:$Z$100,FALSE),1)," ;"),""))</f>
        <v/>
      </c>
      <c r="N20" s="9" t="str">
        <f>IF($G20=0,"",IFERROR(CONCATENATE(INDEX('Risk assessment'!$B$12:$B$100,MATCH(CONCATENATE('Feuil1 (2)'!$C20,"-",'Feuil1 (2)'!$B20,"-",'Feuil1 (2)'!N$1),'Risk assessment'!$Z$12:$Z$100,FALSE),1)," ;"),""))</f>
        <v/>
      </c>
      <c r="O20" s="9" t="str">
        <f>IF($G20=0,"",IFERROR(CONCATENATE(INDEX('Risk assessment'!$B$12:$B$100,MATCH(CONCATENATE('Feuil1 (2)'!$C20,"-",'Feuil1 (2)'!$B20,"-",'Feuil1 (2)'!O$1),'Risk assessment'!$Z$12:$Z$100,FALSE),1)," ;"),""))</f>
        <v/>
      </c>
      <c r="P20" s="9" t="str">
        <f>IF($G20=0,"",IFERROR(CONCATENATE(INDEX('Risk assessment'!$B$12:$B$100,MATCH(CONCATENATE('Feuil1 (2)'!$C20,"-",'Feuil1 (2)'!$B20,"-",'Feuil1 (2)'!P$1),'Risk assessment'!$Z$12:$Z$100,FALSE),1)," ;"),""))</f>
        <v/>
      </c>
      <c r="Q20" s="9" t="str">
        <f>IF($G20=0,"",IFERROR(CONCATENATE(INDEX('Risk assessment'!$B$12:$B$100,MATCH(CONCATENATE('Feuil1 (2)'!$C20,"-",'Feuil1 (2)'!$B20,"-",'Feuil1 (2)'!Q$1),'Risk assessment'!$Z$12:$Z$100,FALSE),1)," ;"),""))</f>
        <v/>
      </c>
      <c r="R20" s="9" t="str">
        <f>IF($G20=0,"",IFERROR(CONCATENATE(INDEX('Risk assessment'!$B$12:$B$100,MATCH(CONCATENATE('Feuil1 (2)'!$C20,"-",'Feuil1 (2)'!$B20,"-",'Feuil1 (2)'!R$1),'Risk assessment'!$Z$12:$Z$100,FALSE),1)," ;"),""))</f>
        <v/>
      </c>
      <c r="S20" s="9" t="str">
        <f>IF($G20=0,"",IFERROR(CONCATENATE(INDEX('Risk assessment'!$B$12:$B$100,MATCH(CONCATENATE('Feuil1 (2)'!$C20,"-",'Feuil1 (2)'!$B20,"-",'Feuil1 (2)'!S$1),'Risk assessment'!$Z$12:$Z$100,FALSE),1)," ;"),""))</f>
        <v/>
      </c>
      <c r="T20" s="9" t="str">
        <f>IF($G20=0,"",IFERROR(CONCATENATE(INDEX('Risk assessment'!$B$12:$B$100,MATCH(CONCATENATE('Feuil1 (2)'!$C20,"-",'Feuil1 (2)'!$B20,"-",'Feuil1 (2)'!T$1),'Risk assessment'!$Z$12:$Z$100,FALSE),1)," ;"),""))</f>
        <v/>
      </c>
      <c r="U20" s="9" t="str">
        <f>IF($G20=0,"",IFERROR(CONCATENATE(INDEX('Risk assessment'!$B$12:$B$100,MATCH(CONCATENATE('Feuil1 (2)'!$C20,"-",'Feuil1 (2)'!$B20,"-",'Feuil1 (2)'!U$1),'Risk assessment'!$Z$12:$Z$100,FALSE),1)," ;"),""))</f>
        <v/>
      </c>
      <c r="V20" s="9" t="str">
        <f>IF($G20=0,"",IFERROR(CONCATENATE(INDEX('Risk assessment'!$B$12:$B$100,MATCH(CONCATENATE('Feuil1 (2)'!$C20,"-",'Feuil1 (2)'!$B20,"-",'Feuil1 (2)'!V$1),'Risk assessment'!$Z$12:$Z$100,FALSE),1)," ;"),""))</f>
        <v/>
      </c>
      <c r="W20" s="9" t="str">
        <f>IF($G20=0,"",IFERROR(CONCATENATE(INDEX('Risk assessment'!$B$12:$B$100,MATCH(CONCATENATE('Feuil1 (2)'!$C20,"-",'Feuil1 (2)'!$B20,"-",'Feuil1 (2)'!W$1),'Risk assessment'!$Z$12:$Z$100,FALSE),1)," ;"),""))</f>
        <v/>
      </c>
      <c r="X20" s="9" t="str">
        <f>IF($G20=0,"",IFERROR(CONCATENATE(INDEX('Risk assessment'!$B$12:$B$100,MATCH(CONCATENATE('Feuil1 (2)'!$C20,"-",'Feuil1 (2)'!$B20,"-",'Feuil1 (2)'!X$1),'Risk assessment'!$Z$12:$Z$100,FALSE),1)," ;"),""))</f>
        <v/>
      </c>
      <c r="Y20" s="9" t="str">
        <f>IF($G20=0,"",IFERROR(CONCATENATE(INDEX('Risk assessment'!$B$12:$B$100,MATCH(CONCATENATE('Feuil1 (2)'!$C20,"-",'Feuil1 (2)'!$B20,"-",'Feuil1 (2)'!Y$1),'Risk assessment'!$Z$12:$Z$100,FALSE),1)," ;"),""))</f>
        <v/>
      </c>
      <c r="Z20" s="9" t="str">
        <f>IF($G20=0,"",IFERROR(CONCATENATE(INDEX('Risk assessment'!$B$12:$B$100,MATCH(CONCATENATE('Feuil1 (2)'!$C20,"-",'Feuil1 (2)'!$B20,"-",'Feuil1 (2)'!Z$1),'Risk assessment'!$Z$12:$Z$100,FALSE),1)," ;"),""))</f>
        <v/>
      </c>
      <c r="AA20" s="9" t="str">
        <f>IF($G20=0,"",IFERROR(CONCATENATE(INDEX('Risk assessment'!$B$12:$B$100,MATCH(CONCATENATE('Feuil1 (2)'!$C20,"-",'Feuil1 (2)'!$B20,"-",'Feuil1 (2)'!AA$1),'Risk assessment'!$Z$12:$Z$100,FALSE),1)," ;"),""))</f>
        <v/>
      </c>
      <c r="AB20" s="9" t="str">
        <f>IF($G20=0,"",IFERROR(CONCATENATE(INDEX('Risk assessment'!$B$12:$B$100,MATCH(CONCATENATE('Feuil1 (2)'!$C20,"-",'Feuil1 (2)'!$B20,"-",'Feuil1 (2)'!AB$1),'Risk assessment'!$Z$12:$Z$100,FALSE),1)," ;"),""))</f>
        <v/>
      </c>
      <c r="AC20" s="9" t="str">
        <f>IF($G20=0,"",IFERROR(CONCATENATE(INDEX('Risk assessment'!$B$12:$B$100,MATCH(CONCATENATE('Feuil1 (2)'!$C20,"-",'Feuil1 (2)'!$B20,"-",'Feuil1 (2)'!AC$1),'Risk assessment'!$Z$12:$Z$100,FALSE),1)," ;"),""))</f>
        <v/>
      </c>
      <c r="AD20" s="9" t="str">
        <f>IF($G20=0,"",IFERROR(CONCATENATE(INDEX('Risk assessment'!$B$12:$B$100,MATCH(CONCATENATE('Feuil1 (2)'!$C20,"-",'Feuil1 (2)'!$B20,"-",'Feuil1 (2)'!AD$1),'Risk assessment'!$Z$12:$Z$100,FALSE),1)," ;"),""))</f>
        <v/>
      </c>
      <c r="AE20" s="9" t="str">
        <f>IF($G20=0,"",IFERROR(CONCATENATE(INDEX('Risk assessment'!$B$12:$B$100,MATCH(CONCATENATE('Feuil1 (2)'!$C20,"-",'Feuil1 (2)'!$B20,"-",'Feuil1 (2)'!AE$1),'Risk assessment'!$Z$12:$Z$100,FALSE),1)," ;"),""))</f>
        <v/>
      </c>
      <c r="AF20" s="9" t="str">
        <f>IF($G20=0,"",IFERROR(CONCATENATE(INDEX('Risk assessment'!$B$12:$B$100,MATCH(CONCATENATE('Feuil1 (2)'!$C20,"-",'Feuil1 (2)'!$B20,"-",'Feuil1 (2)'!AF$1),'Risk assessment'!$Z$12:$Z$100,FALSE),1)," ;"),""))</f>
        <v/>
      </c>
      <c r="AG20" s="9" t="str">
        <f>IF($G20=0,"",IFERROR(CONCATENATE(INDEX('Risk assessment'!$B$12:$B$100,MATCH(CONCATENATE('Feuil1 (2)'!$C20,"-",'Feuil1 (2)'!$B20,"-",'Feuil1 (2)'!AG$1),'Risk assessment'!$Z$12:$Z$100,FALSE),1)," ;"),""))</f>
        <v/>
      </c>
      <c r="AH20" s="9" t="str">
        <f>IF($G20=0,"",IFERROR(CONCATENATE(INDEX('Risk assessment'!$B$12:$B$100,MATCH(CONCATENATE('Feuil1 (2)'!$C20,"-",'Feuil1 (2)'!$B20,"-",'Feuil1 (2)'!AH$1),'Risk assessment'!$Z$12:$Z$100,FALSE),1)," ;"),""))</f>
        <v/>
      </c>
      <c r="AI20" s="9" t="str">
        <f>IF($G20=0,"",IFERROR(CONCATENATE(INDEX('Risk assessment'!$B$12:$B$100,MATCH(CONCATENATE('Feuil1 (2)'!$C20,"-",'Feuil1 (2)'!$B20,"-",'Feuil1 (2)'!AI$1),'Risk assessment'!$Z$12:$Z$100,FALSE),1)," ;"),""))</f>
        <v/>
      </c>
      <c r="AJ20" s="9" t="str">
        <f>IF($G20=0,"",IFERROR(CONCATENATE(INDEX('Risk assessment'!$B$12:$B$100,MATCH(CONCATENATE('Feuil1 (2)'!$C20,"-",'Feuil1 (2)'!$B20,"-",'Feuil1 (2)'!AJ$1),'Risk assessment'!$Z$12:$Z$100,FALSE),1)," ;"),""))</f>
        <v/>
      </c>
      <c r="AK20" s="9" t="str">
        <f>IF($G20=0,"",IFERROR(CONCATENATE(INDEX('Risk assessment'!$B$12:$B$100,MATCH(CONCATENATE('Feuil1 (2)'!$C20,"-",'Feuil1 (2)'!$B20,"-",'Feuil1 (2)'!AK$1),'Risk assessment'!$Z$12:$Z$100,FALSE),1)," ;"),""))</f>
        <v/>
      </c>
      <c r="AL20" s="9" t="str">
        <f>IF($G20=0,"",IFERROR(CONCATENATE(INDEX('Risk assessment'!$B$12:$B$100,MATCH(CONCATENATE('Feuil1 (2)'!$C20,"-",'Feuil1 (2)'!$B20,"-",'Feuil1 (2)'!AL$1),'Risk assessment'!$Z$12:$Z$100,FALSE),1)," ;"),""))</f>
        <v/>
      </c>
      <c r="AM20" s="9" t="str">
        <f>IF($G20=0,"",IFERROR(CONCATENATE(INDEX('Risk assessment'!$B$12:$B$100,MATCH(CONCATENATE('Feuil1 (2)'!$C20,"-",'Feuil1 (2)'!$B20,"-",'Feuil1 (2)'!AM$1),'Risk assessment'!$Z$12:$Z$100,FALSE),1)," ;"),""))</f>
        <v/>
      </c>
      <c r="AN20" s="9" t="str">
        <f>IF($G20=0,"",IFERROR(CONCATENATE(INDEX('Risk assessment'!$B$12:$B$100,MATCH(CONCATENATE('Feuil1 (2)'!$C20,"-",'Feuil1 (2)'!$B20,"-",'Feuil1 (2)'!AN$1),'Risk assessment'!$Z$12:$Z$100,FALSE),1)," ;"),""))</f>
        <v/>
      </c>
      <c r="AO20" s="9" t="str">
        <f>IF($G20=0,"",IFERROR(CONCATENATE(INDEX('Risk assessment'!$B$12:$B$100,MATCH(CONCATENATE('Feuil1 (2)'!$C20,"-",'Feuil1 (2)'!$B20,"-",'Feuil1 (2)'!AO$1),'Risk assessment'!$Z$12:$Z$100,FALSE),1)," ;"),""))</f>
        <v/>
      </c>
      <c r="AP20" s="9" t="str">
        <f>IF($G20=0,"",IFERROR(CONCATENATE(INDEX('Risk assessment'!$B$12:$B$100,MATCH(CONCATENATE('Feuil1 (2)'!$C20,"-",'Feuil1 (2)'!$B20,"-",'Feuil1 (2)'!AP$1),'Risk assessment'!$Z$12:$Z$100,FALSE),1)," ;"),""))</f>
        <v/>
      </c>
      <c r="AQ20" s="9" t="str">
        <f>IF($G20=0,"",IFERROR(CONCATENATE(INDEX('Risk assessment'!$B$12:$B$100,MATCH(CONCATENATE('Feuil1 (2)'!$C20,"-",'Feuil1 (2)'!$B20,"-",'Feuil1 (2)'!AQ$1),'Risk assessment'!$Z$12:$Z$100,FALSE),1)," ;"),""))</f>
        <v/>
      </c>
      <c r="AR20" s="9" t="str">
        <f>IF($G20=0,"",IFERROR(CONCATENATE(INDEX('Risk assessment'!$B$12:$B$100,MATCH(CONCATENATE('Feuil1 (2)'!$C20,"-",'Feuil1 (2)'!$B20,"-",'Feuil1 (2)'!AR$1),'Risk assessment'!$Z$12:$Z$100,FALSE),1)," ;"),""))</f>
        <v/>
      </c>
      <c r="AS20" s="9" t="str">
        <f>IF($G20=0,"",IFERROR(CONCATENATE(INDEX('Risk assessment'!$B$12:$B$100,MATCH(CONCATENATE('Feuil1 (2)'!$C20,"-",'Feuil1 (2)'!$B20,"-",'Feuil1 (2)'!AS$1),'Risk assessment'!$Z$12:$Z$100,FALSE),1)," ;"),""))</f>
        <v/>
      </c>
      <c r="AT20" s="9" t="str">
        <f>IF($G20=0,"",IFERROR(CONCATENATE(INDEX('Risk assessment'!$B$12:$B$100,MATCH(CONCATENATE('Feuil1 (2)'!$C20,"-",'Feuil1 (2)'!$B20,"-",'Feuil1 (2)'!AT$1),'Risk assessment'!$Z$12:$Z$100,FALSE),1)," ;"),""))</f>
        <v/>
      </c>
      <c r="AU20" s="9" t="str">
        <f>IF($G20=0,"",IFERROR(CONCATENATE(INDEX('Risk assessment'!$B$12:$B$100,MATCH(CONCATENATE('Feuil1 (2)'!$C20,"-",'Feuil1 (2)'!$B20,"-",'Feuil1 (2)'!AU$1),'Risk assessment'!$Z$12:$Z$100,FALSE),1)," ;"),""))</f>
        <v/>
      </c>
      <c r="AV20" s="9" t="str">
        <f>IF($G20=0,"",IFERROR(CONCATENATE(INDEX('Risk assessment'!$B$12:$B$100,MATCH(CONCATENATE('Feuil1 (2)'!$C20,"-",'Feuil1 (2)'!$B20,"-",'Feuil1 (2)'!AV$1),'Risk assessment'!$Z$12:$Z$100,FALSE),1)," ;"),""))</f>
        <v/>
      </c>
      <c r="AW20" s="9" t="str">
        <f>IF($G20=0,"",IFERROR(CONCATENATE(INDEX('Risk assessment'!$B$12:$B$100,MATCH(CONCATENATE('Feuil1 (2)'!$C20,"-",'Feuil1 (2)'!$B20,"-",'Feuil1 (2)'!AW$1),'Risk assessment'!$Z$12:$Z$100,FALSE),1)," ;"),""))</f>
        <v/>
      </c>
      <c r="AX20" s="9" t="str">
        <f>IF($G20=0,"",IFERROR(CONCATENATE(INDEX('Risk assessment'!$B$12:$B$100,MATCH(CONCATENATE('Feuil1 (2)'!$C20,"-",'Feuil1 (2)'!$B20,"-",'Feuil1 (2)'!AX$1),'Risk assessment'!$Z$12:$Z$100,FALSE),1)," ;"),""))</f>
        <v/>
      </c>
      <c r="AY20" s="9" t="str">
        <f>IF($G20=0,"",IFERROR(CONCATENATE(INDEX('Risk assessment'!$B$12:$B$100,MATCH(CONCATENATE('Feuil1 (2)'!$C20,"-",'Feuil1 (2)'!$B20,"-",'Feuil1 (2)'!AY$1),'Risk assessment'!$Z$12:$Z$100,FALSE),1)," ;"),""))</f>
        <v/>
      </c>
      <c r="AZ20" s="9" t="str">
        <f>IF($G20=0,"",IFERROR(CONCATENATE(INDEX('Risk assessment'!$B$12:$B$100,MATCH(CONCATENATE('Feuil1 (2)'!$C20,"-",'Feuil1 (2)'!$B20,"-",'Feuil1 (2)'!AZ$1),'Risk assessment'!$Z$12:$Z$100,FALSE),1)," ;"),""))</f>
        <v/>
      </c>
      <c r="BA20" s="9" t="str">
        <f>IF($G20=0,"",IFERROR(CONCATENATE(INDEX('Risk assessment'!$B$12:$B$100,MATCH(CONCATENATE('Feuil1 (2)'!$C20,"-",'Feuil1 (2)'!$B20,"-",'Feuil1 (2)'!BA$1),'Risk assessment'!$Z$12:$Z$100,FALSE),1)," ;"),""))</f>
        <v/>
      </c>
      <c r="BB20" s="9" t="str">
        <f>IF($G20=0,"",IFERROR(CONCATENATE(INDEX('Risk assessment'!$B$12:$B$100,MATCH(CONCATENATE('Feuil1 (2)'!$C20,"-",'Feuil1 (2)'!$B20,"-",'Feuil1 (2)'!BB$1),'Risk assessment'!$Z$12:$Z$100,FALSE),1)," ;"),""))</f>
        <v/>
      </c>
      <c r="BC20" s="9" t="str">
        <f>IF($G20=0,"",IFERROR(CONCATENATE(INDEX('Risk assessment'!$B$12:$B$100,MATCH(CONCATENATE('Feuil1 (2)'!$C20,"-",'Feuil1 (2)'!$B20,"-",'Feuil1 (2)'!BC$1),'Risk assessment'!$Z$12:$Z$100,FALSE),1)," ;"),""))</f>
        <v/>
      </c>
      <c r="BD20" s="9" t="str">
        <f>IF($G20=0,"",IFERROR(CONCATENATE(INDEX('Risk assessment'!$B$12:$B$100,MATCH(CONCATENATE('Feuil1 (2)'!$C20,"-",'Feuil1 (2)'!$B20,"-",'Feuil1 (2)'!BD$1),'Risk assessment'!$Z$12:$Z$100,FALSE),1)," ;"),""))</f>
        <v/>
      </c>
      <c r="BE20" s="9" t="str">
        <f>IF($G20=0,"",IFERROR(CONCATENATE(INDEX('Risk assessment'!$B$12:$B$100,MATCH(CONCATENATE('Feuil1 (2)'!$C20,"-",'Feuil1 (2)'!$B20,"-",'Feuil1 (2)'!BE$1),'Risk assessment'!$Z$12:$Z$100,FALSE),1)," ;"),""))</f>
        <v/>
      </c>
      <c r="BF20" s="9" t="str">
        <f>IF($G20=0,"",IFERROR(CONCATENATE(INDEX('Risk assessment'!$B$12:$B$100,MATCH(CONCATENATE('Feuil1 (2)'!$C20,"-",'Feuil1 (2)'!$B20,"-",'Feuil1 (2)'!BF$1),'Risk assessment'!$Z$12:$Z$100,FALSE),1)," ;"),""))</f>
        <v/>
      </c>
      <c r="BG20" s="9" t="str">
        <f>IF($G20=0,"",IFERROR(CONCATENATE(INDEX('Risk assessment'!$B$12:$B$100,MATCH(CONCATENATE('Feuil1 (2)'!$C20,"-",'Feuil1 (2)'!$B20,"-",'Feuil1 (2)'!BG$1),'Risk assessment'!$Z$12:$Z$100,FALSE),1)," ;"),""))</f>
        <v/>
      </c>
      <c r="BH20" s="9" t="str">
        <f>IF($G20=0,"",IFERROR(CONCATENATE(INDEX('Risk assessment'!$B$12:$B$100,MATCH(CONCATENATE('Feuil1 (2)'!$C20,"-",'Feuil1 (2)'!$B20,"-",'Feuil1 (2)'!BH$1),'Risk assessment'!$Z$12:$Z$100,FALSE),1)," ;"),""))</f>
        <v/>
      </c>
      <c r="BI20" s="9" t="str">
        <f>IF($G20=0,"",IFERROR(CONCATENATE(INDEX('Risk assessment'!$B$12:$B$100,MATCH(CONCATENATE('Feuil1 (2)'!$C20,"-",'Feuil1 (2)'!$B20,"-",'Feuil1 (2)'!BI$1),'Risk assessment'!$Z$12:$Z$100,FALSE),1)," ;"),""))</f>
        <v/>
      </c>
      <c r="BJ20" s="9" t="str">
        <f>IF($G20=0,"",IFERROR(CONCATENATE(INDEX('Risk assessment'!$B$12:$B$100,MATCH(CONCATENATE('Feuil1 (2)'!$C20,"-",'Feuil1 (2)'!$B20,"-",'Feuil1 (2)'!BJ$1),'Risk assessment'!$Z$12:$Z$100,FALSE),1)," ;"),""))</f>
        <v/>
      </c>
      <c r="BK20" s="9" t="str">
        <f>IF($G20=0,"",IFERROR(CONCATENATE(INDEX('Risk assessment'!$B$12:$B$100,MATCH(CONCATENATE('Feuil1 (2)'!$C20,"-",'Feuil1 (2)'!$B20,"-",'Feuil1 (2)'!BK$1),'Risk assessment'!$Z$12:$Z$100,FALSE),1)," ;"),""))</f>
        <v/>
      </c>
      <c r="BL20" s="9" t="str">
        <f>IF($G20=0,"",IFERROR(CONCATENATE(INDEX('Risk assessment'!$B$12:$B$100,MATCH(CONCATENATE('Feuil1 (2)'!$C20,"-",'Feuil1 (2)'!$B20,"-",'Feuil1 (2)'!BL$1),'Risk assessment'!$Z$12:$Z$100,FALSE),1)," ;"),""))</f>
        <v/>
      </c>
      <c r="BM20" s="9" t="str">
        <f>IF($G20=0,"",IFERROR(CONCATENATE(INDEX('Risk assessment'!$B$12:$B$100,MATCH(CONCATENATE('Feuil1 (2)'!$C20,"-",'Feuil1 (2)'!$B20,"-",'Feuil1 (2)'!BM$1),'Risk assessment'!$Z$12:$Z$100,FALSE),1)," ;"),""))</f>
        <v/>
      </c>
      <c r="BN20" s="9" t="str">
        <f>IF($G20=0,"",IFERROR(CONCATENATE(INDEX('Risk assessment'!$B$12:$B$100,MATCH(CONCATENATE('Feuil1 (2)'!$C20,"-",'Feuil1 (2)'!$B20,"-",'Feuil1 (2)'!BN$1),'Risk assessment'!$Z$12:$Z$100,FALSE),1)," ;"),""))</f>
        <v/>
      </c>
      <c r="BO20" s="9" t="str">
        <f>IF($G20=0,"",IFERROR(CONCATENATE(INDEX('Risk assessment'!$B$12:$B$100,MATCH(CONCATENATE('Feuil1 (2)'!$C20,"-",'Feuil1 (2)'!$B20,"-",'Feuil1 (2)'!BO$1),'Risk assessment'!$Z$12:$Z$100,FALSE),1)," ;"),""))</f>
        <v/>
      </c>
      <c r="BP20" s="9" t="str">
        <f>IF($G20=0,"",IFERROR(CONCATENATE(INDEX('Risk assessment'!$B$12:$B$100,MATCH(CONCATENATE('Feuil1 (2)'!$C20,"-",'Feuil1 (2)'!$B20,"-",'Feuil1 (2)'!BP$1),'Risk assessment'!$Z$12:$Z$100,FALSE),1)," ;"),""))</f>
        <v/>
      </c>
      <c r="BQ20" s="9" t="str">
        <f>IF($G20=0,"",IFERROR(CONCATENATE(INDEX('Risk assessment'!$B$12:$B$100,MATCH(CONCATENATE('Feuil1 (2)'!$C20,"-",'Feuil1 (2)'!$B20,"-",'Feuil1 (2)'!BQ$1),'Risk assessment'!$Z$12:$Z$100,FALSE),1)," ;"),""))</f>
        <v/>
      </c>
      <c r="BR20" s="9" t="str">
        <f>IF($G20=0,"",IFERROR(CONCATENATE(INDEX('Risk assessment'!$B$12:$B$100,MATCH(CONCATENATE('Feuil1 (2)'!$C20,"-",'Feuil1 (2)'!$B20,"-",'Feuil1 (2)'!BR$1),'Risk assessment'!$Z$12:$Z$100,FALSE),1)," ;"),""))</f>
        <v/>
      </c>
      <c r="BS20" s="9" t="str">
        <f>IF($G20=0,"",IFERROR(CONCATENATE(INDEX('Risk assessment'!$B$12:$B$100,MATCH(CONCATENATE('Feuil1 (2)'!$C20,"-",'Feuil1 (2)'!$B20,"-",'Feuil1 (2)'!BS$1),'Risk assessment'!$Z$12:$Z$100,FALSE),1)," ;"),""))</f>
        <v/>
      </c>
      <c r="BT20" s="9" t="str">
        <f>IF($G20=0,"",IFERROR(CONCATENATE(INDEX('Risk assessment'!$B$12:$B$100,MATCH(CONCATENATE('Feuil1 (2)'!$C20,"-",'Feuil1 (2)'!$B20,"-",'Feuil1 (2)'!BT$1),'Risk assessment'!$Z$12:$Z$100,FALSE),1)," ;"),""))</f>
        <v/>
      </c>
      <c r="BU20" s="9" t="str">
        <f>IF($G20=0,"",IFERROR(CONCATENATE(INDEX('Risk assessment'!$B$12:$B$100,MATCH(CONCATENATE('Feuil1 (2)'!$C20,"-",'Feuil1 (2)'!$B20,"-",'Feuil1 (2)'!BU$1),'Risk assessment'!$Z$12:$Z$100,FALSE),1)," ;"),""))</f>
        <v/>
      </c>
      <c r="BV20" s="9" t="str">
        <f>IF($G20=0,"",IFERROR(CONCATENATE(INDEX('Risk assessment'!$B$12:$B$100,MATCH(CONCATENATE('Feuil1 (2)'!$C20,"-",'Feuil1 (2)'!$B20,"-",'Feuil1 (2)'!BV$1),'Risk assessment'!$Z$12:$Z$100,FALSE),1)," ;"),""))</f>
        <v/>
      </c>
      <c r="BW20" s="9" t="str">
        <f>IF($G20=0,"",IFERROR(CONCATENATE(INDEX('Risk assessment'!$B$12:$B$100,MATCH(CONCATENATE('Feuil1 (2)'!$C20,"-",'Feuil1 (2)'!$B20,"-",'Feuil1 (2)'!BW$1),'Risk assessment'!$Z$12:$Z$100,FALSE),1)," ;"),""))</f>
        <v/>
      </c>
      <c r="BX20" s="9" t="str">
        <f>IF($G20=0,"",IFERROR(CONCATENATE(INDEX('Risk assessment'!$B$12:$B$100,MATCH(CONCATENATE('Feuil1 (2)'!$C20,"-",'Feuil1 (2)'!$B20,"-",'Feuil1 (2)'!BX$1),'Risk assessment'!$Z$12:$Z$100,FALSE),1)," ;"),""))</f>
        <v/>
      </c>
      <c r="BY20" s="9" t="str">
        <f>IF($G20=0,"",IFERROR(CONCATENATE(INDEX('Risk assessment'!$B$12:$B$100,MATCH(CONCATENATE('Feuil1 (2)'!$C20,"-",'Feuil1 (2)'!$B20,"-",'Feuil1 (2)'!BY$1),'Risk assessment'!$Z$12:$Z$100,FALSE),1)," ;"),""))</f>
        <v/>
      </c>
      <c r="BZ20" s="9" t="str">
        <f>IF($G20=0,"",IFERROR(CONCATENATE(INDEX('Risk assessment'!$B$12:$B$100,MATCH(CONCATENATE('Feuil1 (2)'!$C20,"-",'Feuil1 (2)'!$B20,"-",'Feuil1 (2)'!BZ$1),'Risk assessment'!$Z$12:$Z$100,FALSE),1)," ;"),""))</f>
        <v/>
      </c>
      <c r="CA20" s="9" t="str">
        <f>IF($G20=0,"",IFERROR(CONCATENATE(INDEX('Risk assessment'!$B$12:$B$100,MATCH(CONCATENATE('Feuil1 (2)'!$C20,"-",'Feuil1 (2)'!$B20,"-",'Feuil1 (2)'!CA$1),'Risk assessment'!$Z$12:$Z$100,FALSE),1)," ;"),""))</f>
        <v/>
      </c>
      <c r="CB20" s="9" t="str">
        <f>IF($G20=0,"",IFERROR(CONCATENATE(INDEX('Risk assessment'!$B$12:$B$100,MATCH(CONCATENATE('Feuil1 (2)'!$C20,"-",'Feuil1 (2)'!$B20,"-",'Feuil1 (2)'!CB$1),'Risk assessment'!$Z$12:$Z$100,FALSE),1)," ;"),""))</f>
        <v/>
      </c>
      <c r="CC20" s="9" t="str">
        <f>IF($G20=0,"",IFERROR(CONCATENATE(INDEX('Risk assessment'!$B$12:$B$100,MATCH(CONCATENATE('Feuil1 (2)'!$C20,"-",'Feuil1 (2)'!$B20,"-",'Feuil1 (2)'!CC$1),'Risk assessment'!$Z$12:$Z$100,FALSE),1)," ;"),""))</f>
        <v/>
      </c>
      <c r="CD20" s="9" t="str">
        <f>IF($G20=0,"",IFERROR(CONCATENATE(INDEX('Risk assessment'!$B$12:$B$100,MATCH(CONCATENATE('Feuil1 (2)'!$C20,"-",'Feuil1 (2)'!$B20,"-",'Feuil1 (2)'!CD$1),'Risk assessment'!$Z$12:$Z$100,FALSE),1)," ;"),""))</f>
        <v/>
      </c>
      <c r="CE20" s="9" t="str">
        <f>IF($G20=0,"",IFERROR(CONCATENATE(INDEX('Risk assessment'!$B$12:$B$100,MATCH(CONCATENATE('Feuil1 (2)'!$C20,"-",'Feuil1 (2)'!$B20,"-",'Feuil1 (2)'!CE$1),'Risk assessment'!$Z$12:$Z$100,FALSE),1)," ;"),""))</f>
        <v/>
      </c>
      <c r="CF20" s="9" t="str">
        <f>IF($G20=0,"",IFERROR(CONCATENATE(INDEX('Risk assessment'!$B$12:$B$100,MATCH(CONCATENATE('Feuil1 (2)'!$C20,"-",'Feuil1 (2)'!$B20,"-",'Feuil1 (2)'!CF$1),'Risk assessment'!$Z$12:$Z$100,FALSE),1)," ;"),""))</f>
        <v/>
      </c>
      <c r="CG20" s="9" t="str">
        <f>IF($G20=0,"",IFERROR(CONCATENATE(INDEX('Risk assessment'!$B$12:$B$100,MATCH(CONCATENATE('Feuil1 (2)'!$C20,"-",'Feuil1 (2)'!$B20,"-",'Feuil1 (2)'!CG$1),'Risk assessment'!$Z$12:$Z$100,FALSE),1)," ;"),""))</f>
        <v/>
      </c>
      <c r="CH20" s="9" t="str">
        <f>IF($G20=0,"",IFERROR(CONCATENATE(INDEX('Risk assessment'!$B$12:$B$100,MATCH(CONCATENATE('Feuil1 (2)'!$C20,"-",'Feuil1 (2)'!$B20,"-",'Feuil1 (2)'!CH$1),'Risk assessment'!$Z$12:$Z$100,FALSE),1)," ;"),""))</f>
        <v/>
      </c>
      <c r="CI20" s="9" t="str">
        <f>IF($G20=0,"",IFERROR(CONCATENATE(INDEX('Risk assessment'!$B$12:$B$100,MATCH(CONCATENATE('Feuil1 (2)'!$C20,"-",'Feuil1 (2)'!$B20,"-",'Feuil1 (2)'!CI$1),'Risk assessment'!$Z$12:$Z$100,FALSE),1)," ;"),""))</f>
        <v/>
      </c>
      <c r="CJ20" s="9" t="str">
        <f>IF($G20=0,"",IFERROR(CONCATENATE(INDEX('Risk assessment'!$B$12:$B$100,MATCH(CONCATENATE('Feuil1 (2)'!$C20,"-",'Feuil1 (2)'!$B20,"-",'Feuil1 (2)'!CJ$1),'Risk assessment'!$Z$12:$Z$100,FALSE),1)," ;"),""))</f>
        <v/>
      </c>
      <c r="CK20" s="9" t="str">
        <f>IF($G20=0,"",IFERROR(CONCATENATE(INDEX('Risk assessment'!$B$12:$B$100,MATCH(CONCATENATE('Feuil1 (2)'!$C20,"-",'Feuil1 (2)'!$B20,"-",'Feuil1 (2)'!CK$1),'Risk assessment'!$Z$12:$Z$100,FALSE),1)," ;"),""))</f>
        <v/>
      </c>
      <c r="CL20" s="9" t="str">
        <f>IF($G20=0,"",IFERROR(CONCATENATE(INDEX('Risk assessment'!$B$12:$B$100,MATCH(CONCATENATE('Feuil1 (2)'!$C20,"-",'Feuil1 (2)'!$B20,"-",'Feuil1 (2)'!CL$1),'Risk assessment'!$Z$12:$Z$100,FALSE),1)," ;"),""))</f>
        <v/>
      </c>
      <c r="CM20" s="9" t="str">
        <f>IF($G20=0,"",IFERROR(CONCATENATE(INDEX('Risk assessment'!$B$12:$B$100,MATCH(CONCATENATE('Feuil1 (2)'!$C20,"-",'Feuil1 (2)'!$B20,"-",'Feuil1 (2)'!CM$1),'Risk assessment'!$Z$12:$Z$100,FALSE),1)," ;"),""))</f>
        <v/>
      </c>
      <c r="CN20" s="9" t="str">
        <f>IF($G20=0,"",IFERROR(CONCATENATE(INDEX('Risk assessment'!$B$12:$B$100,MATCH(CONCATENATE('Feuil1 (2)'!$C20,"-",'Feuil1 (2)'!$B20,"-",'Feuil1 (2)'!CN$1),'Risk assessment'!$Z$12:$Z$100,FALSE),1)," ;"),""))</f>
        <v/>
      </c>
      <c r="CO20" s="9" t="str">
        <f>IF($G20=0,"",IFERROR(CONCATENATE(INDEX('Risk assessment'!$B$12:$B$100,MATCH(CONCATENATE('Feuil1 (2)'!$C20,"-",'Feuil1 (2)'!$B20,"-",'Feuil1 (2)'!CO$1),'Risk assessment'!$Z$12:$Z$100,FALSE),1)," ;"),""))</f>
        <v/>
      </c>
      <c r="CP20" s="9" t="str">
        <f>IF($G20=0,"",IFERROR(CONCATENATE(INDEX('Risk assessment'!$B$12:$B$100,MATCH(CONCATENATE('Feuil1 (2)'!$C20,"-",'Feuil1 (2)'!$B20,"-",'Feuil1 (2)'!CP$1),'Risk assessment'!$Z$12:$Z$100,FALSE),1)," ;"),""))</f>
        <v/>
      </c>
      <c r="CQ20" s="9" t="str">
        <f>IF($G20=0,"",IFERROR(CONCATENATE(INDEX('Risk assessment'!$B$12:$B$100,MATCH(CONCATENATE('Feuil1 (2)'!$C20,"-",'Feuil1 (2)'!$B20,"-",'Feuil1 (2)'!CQ$1),'Risk assessment'!$Z$12:$Z$100,FALSE),1)," ;"),""))</f>
        <v/>
      </c>
      <c r="CR20" s="9" t="str">
        <f>IF($G20=0,"",IFERROR(CONCATENATE(INDEX('Risk assessment'!$B$12:$B$100,MATCH(CONCATENATE('Feuil1 (2)'!$C20,"-",'Feuil1 (2)'!$B20,"-",'Feuil1 (2)'!CR$1),'Risk assessment'!$Z$12:$Z$100,FALSE),1)," ;"),""))</f>
        <v/>
      </c>
      <c r="CS20" s="9" t="str">
        <f>IF($G20=0,"",IFERROR(CONCATENATE(INDEX('Risk assessment'!$B$12:$B$100,MATCH(CONCATENATE('Feuil1 (2)'!$C20,"-",'Feuil1 (2)'!$B20,"-",'Feuil1 (2)'!CS$1),'Risk assessment'!$Z$12:$Z$100,FALSE),1)," ;"),""))</f>
        <v/>
      </c>
      <c r="CT20" s="9" t="str">
        <f>IF($G20=0,"",IFERROR(CONCATENATE(INDEX('Risk assessment'!$B$12:$B$100,MATCH(CONCATENATE('Feuil1 (2)'!$C20,"-",'Feuil1 (2)'!$B20,"-",'Feuil1 (2)'!CT$1),'Risk assessment'!$Z$12:$Z$100,FALSE),1)," ;"),""))</f>
        <v/>
      </c>
      <c r="CU20" s="9" t="str">
        <f>IF($G20=0,"",IFERROR(CONCATENATE(INDEX('Risk assessment'!$B$12:$B$100,MATCH(CONCATENATE('Feuil1 (2)'!$C20,"-",'Feuil1 (2)'!$B20,"-",'Feuil1 (2)'!CU$1),'Risk assessment'!$Z$12:$Z$100,FALSE),1)," ;"),""))</f>
        <v/>
      </c>
      <c r="CV20" s="9" t="str">
        <f>IF($G20=0,"",IFERROR(CONCATENATE(INDEX('Risk assessment'!$B$12:$B$100,MATCH(CONCATENATE('Feuil1 (2)'!$C20,"-",'Feuil1 (2)'!$B20,"-",'Feuil1 (2)'!CV$1),'Risk assessment'!$Z$12:$Z$100,FALSE),1)," ;"),""))</f>
        <v/>
      </c>
      <c r="CW20" s="9" t="str">
        <f>IF($G20=0,"",IFERROR(CONCATENATE(INDEX('Risk assessment'!$B$12:$B$100,MATCH(CONCATENATE('Feuil1 (2)'!$C20,"-",'Feuil1 (2)'!$B20,"-",'Feuil1 (2)'!CW$1),'Risk assessment'!$Z$12:$Z$100,FALSE),1)," ;"),""))</f>
        <v/>
      </c>
      <c r="CX20" s="9" t="str">
        <f>IF($G20=0,"",IFERROR(CONCATENATE(INDEX('Risk assessment'!$B$12:$B$100,MATCH(CONCATENATE('Feuil1 (2)'!$C20,"-",'Feuil1 (2)'!$B20,"-",'Feuil1 (2)'!CX$1),'Risk assessment'!$Z$12:$Z$100,FALSE),1)," ;"),""))</f>
        <v/>
      </c>
      <c r="CY20" s="9" t="str">
        <f>IF($G20=0,"",IFERROR(CONCATENATE(INDEX('Risk assessment'!$B$12:$B$100,MATCH(CONCATENATE('Feuil1 (2)'!$C20,"-",'Feuil1 (2)'!$B20,"-",'Feuil1 (2)'!CY$1),'Risk assessment'!$Z$12:$Z$100,FALSE),1)," ;"),""))</f>
        <v/>
      </c>
      <c r="CZ20" s="9" t="str">
        <f>IF($G20=0,"",IFERROR(CONCATENATE(INDEX('Risk assessment'!$B$12:$B$100,MATCH(CONCATENATE('Feuil1 (2)'!$C20,"-",'Feuil1 (2)'!$B20,"-",'Feuil1 (2)'!CZ$1),'Risk assessment'!$Z$12:$Z$100,FALSE),1)," ;"),""))</f>
        <v/>
      </c>
      <c r="DA20" s="9" t="str">
        <f>IF($G20=0,"",IFERROR(CONCATENATE(INDEX('Risk assessment'!$B$12:$B$100,MATCH(CONCATENATE('Feuil1 (2)'!$C20,"-",'Feuil1 (2)'!$B20,"-",'Feuil1 (2)'!DA$1),'Risk assessment'!$Z$12:$Z$100,FALSE),1)," ;"),""))</f>
        <v/>
      </c>
      <c r="DB20" s="9" t="str">
        <f>IF($G20=0,"",IFERROR(CONCATENATE(INDEX('Risk assessment'!$B$12:$B$100,MATCH(CONCATENATE('Feuil1 (2)'!$C20,"-",'Feuil1 (2)'!$B20,"-",'Feuil1 (2)'!DB$1),'Risk assessment'!$Z$12:$Z$100,FALSE),1)," ;"),""))</f>
        <v/>
      </c>
      <c r="DC20" s="9" t="str">
        <f>IF($G20=0,"",IFERROR(CONCATENATE(INDEX('Risk assessment'!$B$12:$B$100,MATCH(CONCATENATE('Feuil1 (2)'!$C20,"-",'Feuil1 (2)'!$B20,"-",'Feuil1 (2)'!DC$1),'Risk assessment'!$Z$12:$Z$100,FALSE),1)," ;"),""))</f>
        <v/>
      </c>
      <c r="DD20" s="9" t="str">
        <f>IF($G20=0,"",IFERROR(INDEX('Risk assessment'!$B$12:$B$100,MATCH(CONCATENATE('Feuil1 (2)'!$C20,'Feuil1 (2)'!$B20,'Feuil1 (2)'!DD$1),'Risk assessment'!$R$12:$R$100,FALSE),1),""))</f>
        <v/>
      </c>
      <c r="DE20" s="9" t="str">
        <f>IF($G20=0,"",IFERROR(INDEX('Risk assessment'!$B$12:$B$100,MATCH(CONCATENATE('Feuil1 (2)'!$C20,'Feuil1 (2)'!$B20,'Feuil1 (2)'!DE$1),'Risk assessment'!$R$12:$R$100,FALSE),1),""))</f>
        <v/>
      </c>
      <c r="DF20" s="9" t="str">
        <f>IF($G20=0,"",IFERROR(INDEX('Risk assessment'!$B$12:$B$100,MATCH(CONCATENATE('Feuil1 (2)'!$C20,'Feuil1 (2)'!$B20,'Feuil1 (2)'!DF$1),'Risk assessment'!$R$12:$R$100,FALSE),1),""))</f>
        <v/>
      </c>
      <c r="DG20" s="9" t="str">
        <f>IF($G20=0,"",IFERROR(INDEX('Risk assessment'!$B$12:$B$100,MATCH(CONCATENATE('Feuil1 (2)'!$C20,'Feuil1 (2)'!$B20,'Feuil1 (2)'!DG$1),'Risk assessment'!$R$12:$R$100,FALSE),1),""))</f>
        <v/>
      </c>
      <c r="DH20" s="9" t="str">
        <f>IF($G20=0,"",IFERROR(INDEX('Risk assessment'!$B$12:$B$100,MATCH(CONCATENATE('Feuil1 (2)'!$C20,'Feuil1 (2)'!$B20,'Feuil1 (2)'!DH$1),'Risk assessment'!$R$12:$R$100,FALSE),1),""))</f>
        <v/>
      </c>
      <c r="DI20" s="9" t="str">
        <f>IF($G20=0,"",IFERROR(INDEX('Risk assessment'!$B$12:$B$100,MATCH(CONCATENATE('Feuil1 (2)'!$C20,'Feuil1 (2)'!$B20,'Feuil1 (2)'!DI$1),'Risk assessment'!$R$12:$R$100,FALSE),1),""))</f>
        <v/>
      </c>
      <c r="DJ20" s="9" t="str">
        <f>IF($G20=0,"",IFERROR(INDEX('Risk assessment'!$B$12:$B$100,MATCH(CONCATENATE('Feuil1 (2)'!$C20,'Feuil1 (2)'!$B20,'Feuil1 (2)'!DJ$1),'Risk assessment'!$R$12:$R$100,FALSE),1),""))</f>
        <v/>
      </c>
      <c r="DK20" s="9" t="str">
        <f>IF($G20=0,"",IFERROR(INDEX('Risk assessment'!$B$12:$B$100,MATCH(CONCATENATE('Feuil1 (2)'!$C20,'Feuil1 (2)'!$B20,'Feuil1 (2)'!DK$1),'Risk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assessment'!J$12:J$100,'Feuil1 (2)'!C21,'Risk assessment'!K$12:K$100,B21)</f>
        <v>0</v>
      </c>
      <c r="H21" s="9" t="str">
        <f>IF($G21=0,"",IFERROR(CONCATENATE(INDEX('Risk assessment'!$B$12:$B$100,MATCH(CONCATENATE('Feuil1 (2)'!$C21,"-",'Feuil1 (2)'!$B21,"-",'Feuil1 (2)'!H$1),'Risk assessment'!$Z$12:$Z$100,FALSE),1)," ;"),""))</f>
        <v/>
      </c>
      <c r="I21" s="9" t="str">
        <f>IF($G21=0,"",IFERROR(CONCATENATE(INDEX('Risk assessment'!$B$12:$B$100,MATCH(CONCATENATE('Feuil1 (2)'!$C21,"-",'Feuil1 (2)'!$B21,"-",'Feuil1 (2)'!I$1),'Risk assessment'!$Z$12:$Z$100,FALSE),1)," ;"),""))</f>
        <v/>
      </c>
      <c r="J21" s="9" t="str">
        <f>IF($G21=0,"",IFERROR(CONCATENATE(INDEX('Risk assessment'!$B$12:$B$100,MATCH(CONCATENATE('Feuil1 (2)'!$C21,"-",'Feuil1 (2)'!$B21,"-",'Feuil1 (2)'!J$1),'Risk assessment'!$Z$12:$Z$100,FALSE),1)," ;"),""))</f>
        <v/>
      </c>
      <c r="K21" s="9" t="str">
        <f>IF($G21=0,"",IFERROR(CONCATENATE(INDEX('Risk assessment'!$B$12:$B$100,MATCH(CONCATENATE('Feuil1 (2)'!$C21,"-",'Feuil1 (2)'!$B21,"-",'Feuil1 (2)'!K$1),'Risk assessment'!$Z$12:$Z$100,FALSE),1)," ;"),""))</f>
        <v/>
      </c>
      <c r="L21" s="9" t="str">
        <f>IF($G21=0,"",IFERROR(CONCATENATE(INDEX('Risk assessment'!$B$12:$B$100,MATCH(CONCATENATE('Feuil1 (2)'!$C21,"-",'Feuil1 (2)'!$B21,"-",'Feuil1 (2)'!L$1),'Risk assessment'!$Z$12:$Z$100,FALSE),1)," ;"),""))</f>
        <v/>
      </c>
      <c r="M21" s="9" t="str">
        <f>IF($G21=0,"",IFERROR(CONCATENATE(INDEX('Risk assessment'!$B$12:$B$100,MATCH(CONCATENATE('Feuil1 (2)'!$C21,"-",'Feuil1 (2)'!$B21,"-",'Feuil1 (2)'!M$1),'Risk assessment'!$Z$12:$Z$100,FALSE),1)," ;"),""))</f>
        <v/>
      </c>
      <c r="N21" s="9" t="str">
        <f>IF($G21=0,"",IFERROR(CONCATENATE(INDEX('Risk assessment'!$B$12:$B$100,MATCH(CONCATENATE('Feuil1 (2)'!$C21,"-",'Feuil1 (2)'!$B21,"-",'Feuil1 (2)'!N$1),'Risk assessment'!$Z$12:$Z$100,FALSE),1)," ;"),""))</f>
        <v/>
      </c>
      <c r="O21" s="9" t="str">
        <f>IF($G21=0,"",IFERROR(CONCATENATE(INDEX('Risk assessment'!$B$12:$B$100,MATCH(CONCATENATE('Feuil1 (2)'!$C21,"-",'Feuil1 (2)'!$B21,"-",'Feuil1 (2)'!O$1),'Risk assessment'!$Z$12:$Z$100,FALSE),1)," ;"),""))</f>
        <v/>
      </c>
      <c r="P21" s="9" t="str">
        <f>IF($G21=0,"",IFERROR(CONCATENATE(INDEX('Risk assessment'!$B$12:$B$100,MATCH(CONCATENATE('Feuil1 (2)'!$C21,"-",'Feuil1 (2)'!$B21,"-",'Feuil1 (2)'!P$1),'Risk assessment'!$Z$12:$Z$100,FALSE),1)," ;"),""))</f>
        <v/>
      </c>
      <c r="Q21" s="9" t="str">
        <f>IF($G21=0,"",IFERROR(CONCATENATE(INDEX('Risk assessment'!$B$12:$B$100,MATCH(CONCATENATE('Feuil1 (2)'!$C21,"-",'Feuil1 (2)'!$B21,"-",'Feuil1 (2)'!Q$1),'Risk assessment'!$Z$12:$Z$100,FALSE),1)," ;"),""))</f>
        <v/>
      </c>
      <c r="R21" s="9" t="str">
        <f>IF($G21=0,"",IFERROR(CONCATENATE(INDEX('Risk assessment'!$B$12:$B$100,MATCH(CONCATENATE('Feuil1 (2)'!$C21,"-",'Feuil1 (2)'!$B21,"-",'Feuil1 (2)'!R$1),'Risk assessment'!$Z$12:$Z$100,FALSE),1)," ;"),""))</f>
        <v/>
      </c>
      <c r="S21" s="9" t="str">
        <f>IF($G21=0,"",IFERROR(CONCATENATE(INDEX('Risk assessment'!$B$12:$B$100,MATCH(CONCATENATE('Feuil1 (2)'!$C21,"-",'Feuil1 (2)'!$B21,"-",'Feuil1 (2)'!S$1),'Risk assessment'!$Z$12:$Z$100,FALSE),1)," ;"),""))</f>
        <v/>
      </c>
      <c r="T21" s="9" t="str">
        <f>IF($G21=0,"",IFERROR(CONCATENATE(INDEX('Risk assessment'!$B$12:$B$100,MATCH(CONCATENATE('Feuil1 (2)'!$C21,"-",'Feuil1 (2)'!$B21,"-",'Feuil1 (2)'!T$1),'Risk assessment'!$Z$12:$Z$100,FALSE),1)," ;"),""))</f>
        <v/>
      </c>
      <c r="U21" s="9" t="str">
        <f>IF($G21=0,"",IFERROR(CONCATENATE(INDEX('Risk assessment'!$B$12:$B$100,MATCH(CONCATENATE('Feuil1 (2)'!$C21,"-",'Feuil1 (2)'!$B21,"-",'Feuil1 (2)'!U$1),'Risk assessment'!$Z$12:$Z$100,FALSE),1)," ;"),""))</f>
        <v/>
      </c>
      <c r="V21" s="9" t="str">
        <f>IF($G21=0,"",IFERROR(CONCATENATE(INDEX('Risk assessment'!$B$12:$B$100,MATCH(CONCATENATE('Feuil1 (2)'!$C21,"-",'Feuil1 (2)'!$B21,"-",'Feuil1 (2)'!V$1),'Risk assessment'!$Z$12:$Z$100,FALSE),1)," ;"),""))</f>
        <v/>
      </c>
      <c r="W21" s="9" t="str">
        <f>IF($G21=0,"",IFERROR(CONCATENATE(INDEX('Risk assessment'!$B$12:$B$100,MATCH(CONCATENATE('Feuil1 (2)'!$C21,"-",'Feuil1 (2)'!$B21,"-",'Feuil1 (2)'!W$1),'Risk assessment'!$Z$12:$Z$100,FALSE),1)," ;"),""))</f>
        <v/>
      </c>
      <c r="X21" s="9" t="str">
        <f>IF($G21=0,"",IFERROR(CONCATENATE(INDEX('Risk assessment'!$B$12:$B$100,MATCH(CONCATENATE('Feuil1 (2)'!$C21,"-",'Feuil1 (2)'!$B21,"-",'Feuil1 (2)'!X$1),'Risk assessment'!$Z$12:$Z$100,FALSE),1)," ;"),""))</f>
        <v/>
      </c>
      <c r="Y21" s="9" t="str">
        <f>IF($G21=0,"",IFERROR(CONCATENATE(INDEX('Risk assessment'!$B$12:$B$100,MATCH(CONCATENATE('Feuil1 (2)'!$C21,"-",'Feuil1 (2)'!$B21,"-",'Feuil1 (2)'!Y$1),'Risk assessment'!$Z$12:$Z$100,FALSE),1)," ;"),""))</f>
        <v/>
      </c>
      <c r="Z21" s="9" t="str">
        <f>IF($G21=0,"",IFERROR(CONCATENATE(INDEX('Risk assessment'!$B$12:$B$100,MATCH(CONCATENATE('Feuil1 (2)'!$C21,"-",'Feuil1 (2)'!$B21,"-",'Feuil1 (2)'!Z$1),'Risk assessment'!$Z$12:$Z$100,FALSE),1)," ;"),""))</f>
        <v/>
      </c>
      <c r="AA21" s="9" t="str">
        <f>IF($G21=0,"",IFERROR(CONCATENATE(INDEX('Risk assessment'!$B$12:$B$100,MATCH(CONCATENATE('Feuil1 (2)'!$C21,"-",'Feuil1 (2)'!$B21,"-",'Feuil1 (2)'!AA$1),'Risk assessment'!$Z$12:$Z$100,FALSE),1)," ;"),""))</f>
        <v/>
      </c>
      <c r="AB21" s="9" t="str">
        <f>IF($G21=0,"",IFERROR(CONCATENATE(INDEX('Risk assessment'!$B$12:$B$100,MATCH(CONCATENATE('Feuil1 (2)'!$C21,"-",'Feuil1 (2)'!$B21,"-",'Feuil1 (2)'!AB$1),'Risk assessment'!$Z$12:$Z$100,FALSE),1)," ;"),""))</f>
        <v/>
      </c>
      <c r="AC21" s="9" t="str">
        <f>IF($G21=0,"",IFERROR(CONCATENATE(INDEX('Risk assessment'!$B$12:$B$100,MATCH(CONCATENATE('Feuil1 (2)'!$C21,"-",'Feuil1 (2)'!$B21,"-",'Feuil1 (2)'!AC$1),'Risk assessment'!$Z$12:$Z$100,FALSE),1)," ;"),""))</f>
        <v/>
      </c>
      <c r="AD21" s="9" t="str">
        <f>IF($G21=0,"",IFERROR(CONCATENATE(INDEX('Risk assessment'!$B$12:$B$100,MATCH(CONCATENATE('Feuil1 (2)'!$C21,"-",'Feuil1 (2)'!$B21,"-",'Feuil1 (2)'!AD$1),'Risk assessment'!$Z$12:$Z$100,FALSE),1)," ;"),""))</f>
        <v/>
      </c>
      <c r="AE21" s="9" t="str">
        <f>IF($G21=0,"",IFERROR(CONCATENATE(INDEX('Risk assessment'!$B$12:$B$100,MATCH(CONCATENATE('Feuil1 (2)'!$C21,"-",'Feuil1 (2)'!$B21,"-",'Feuil1 (2)'!AE$1),'Risk assessment'!$Z$12:$Z$100,FALSE),1)," ;"),""))</f>
        <v/>
      </c>
      <c r="AF21" s="9" t="str">
        <f>IF($G21=0,"",IFERROR(CONCATENATE(INDEX('Risk assessment'!$B$12:$B$100,MATCH(CONCATENATE('Feuil1 (2)'!$C21,"-",'Feuil1 (2)'!$B21,"-",'Feuil1 (2)'!AF$1),'Risk assessment'!$Z$12:$Z$100,FALSE),1)," ;"),""))</f>
        <v/>
      </c>
      <c r="AG21" s="9" t="str">
        <f>IF($G21=0,"",IFERROR(CONCATENATE(INDEX('Risk assessment'!$B$12:$B$100,MATCH(CONCATENATE('Feuil1 (2)'!$C21,"-",'Feuil1 (2)'!$B21,"-",'Feuil1 (2)'!AG$1),'Risk assessment'!$Z$12:$Z$100,FALSE),1)," ;"),""))</f>
        <v/>
      </c>
      <c r="AH21" s="9" t="str">
        <f>IF($G21=0,"",IFERROR(CONCATENATE(INDEX('Risk assessment'!$B$12:$B$100,MATCH(CONCATENATE('Feuil1 (2)'!$C21,"-",'Feuil1 (2)'!$B21,"-",'Feuil1 (2)'!AH$1),'Risk assessment'!$Z$12:$Z$100,FALSE),1)," ;"),""))</f>
        <v/>
      </c>
      <c r="AI21" s="9" t="str">
        <f>IF($G21=0,"",IFERROR(CONCATENATE(INDEX('Risk assessment'!$B$12:$B$100,MATCH(CONCATENATE('Feuil1 (2)'!$C21,"-",'Feuil1 (2)'!$B21,"-",'Feuil1 (2)'!AI$1),'Risk assessment'!$Z$12:$Z$100,FALSE),1)," ;"),""))</f>
        <v/>
      </c>
      <c r="AJ21" s="9" t="str">
        <f>IF($G21=0,"",IFERROR(CONCATENATE(INDEX('Risk assessment'!$B$12:$B$100,MATCH(CONCATENATE('Feuil1 (2)'!$C21,"-",'Feuil1 (2)'!$B21,"-",'Feuil1 (2)'!AJ$1),'Risk assessment'!$Z$12:$Z$100,FALSE),1)," ;"),""))</f>
        <v/>
      </c>
      <c r="AK21" s="9" t="str">
        <f>IF($G21=0,"",IFERROR(CONCATENATE(INDEX('Risk assessment'!$B$12:$B$100,MATCH(CONCATENATE('Feuil1 (2)'!$C21,"-",'Feuil1 (2)'!$B21,"-",'Feuil1 (2)'!AK$1),'Risk assessment'!$Z$12:$Z$100,FALSE),1)," ;"),""))</f>
        <v/>
      </c>
      <c r="AL21" s="9" t="str">
        <f>IF($G21=0,"",IFERROR(CONCATENATE(INDEX('Risk assessment'!$B$12:$B$100,MATCH(CONCATENATE('Feuil1 (2)'!$C21,"-",'Feuil1 (2)'!$B21,"-",'Feuil1 (2)'!AL$1),'Risk assessment'!$Z$12:$Z$100,FALSE),1)," ;"),""))</f>
        <v/>
      </c>
      <c r="AM21" s="9" t="str">
        <f>IF($G21=0,"",IFERROR(CONCATENATE(INDEX('Risk assessment'!$B$12:$B$100,MATCH(CONCATENATE('Feuil1 (2)'!$C21,"-",'Feuil1 (2)'!$B21,"-",'Feuil1 (2)'!AM$1),'Risk assessment'!$Z$12:$Z$100,FALSE),1)," ;"),""))</f>
        <v/>
      </c>
      <c r="AN21" s="9" t="str">
        <f>IF($G21=0,"",IFERROR(CONCATENATE(INDEX('Risk assessment'!$B$12:$B$100,MATCH(CONCATENATE('Feuil1 (2)'!$C21,"-",'Feuil1 (2)'!$B21,"-",'Feuil1 (2)'!AN$1),'Risk assessment'!$Z$12:$Z$100,FALSE),1)," ;"),""))</f>
        <v/>
      </c>
      <c r="AO21" s="9" t="str">
        <f>IF($G21=0,"",IFERROR(CONCATENATE(INDEX('Risk assessment'!$B$12:$B$100,MATCH(CONCATENATE('Feuil1 (2)'!$C21,"-",'Feuil1 (2)'!$B21,"-",'Feuil1 (2)'!AO$1),'Risk assessment'!$Z$12:$Z$100,FALSE),1)," ;"),""))</f>
        <v/>
      </c>
      <c r="AP21" s="9" t="str">
        <f>IF($G21=0,"",IFERROR(CONCATENATE(INDEX('Risk assessment'!$B$12:$B$100,MATCH(CONCATENATE('Feuil1 (2)'!$C21,"-",'Feuil1 (2)'!$B21,"-",'Feuil1 (2)'!AP$1),'Risk assessment'!$Z$12:$Z$100,FALSE),1)," ;"),""))</f>
        <v/>
      </c>
      <c r="AQ21" s="9" t="str">
        <f>IF($G21=0,"",IFERROR(CONCATENATE(INDEX('Risk assessment'!$B$12:$B$100,MATCH(CONCATENATE('Feuil1 (2)'!$C21,"-",'Feuil1 (2)'!$B21,"-",'Feuil1 (2)'!AQ$1),'Risk assessment'!$Z$12:$Z$100,FALSE),1)," ;"),""))</f>
        <v/>
      </c>
      <c r="AR21" s="9" t="str">
        <f>IF($G21=0,"",IFERROR(CONCATENATE(INDEX('Risk assessment'!$B$12:$B$100,MATCH(CONCATENATE('Feuil1 (2)'!$C21,"-",'Feuil1 (2)'!$B21,"-",'Feuil1 (2)'!AR$1),'Risk assessment'!$Z$12:$Z$100,FALSE),1)," ;"),""))</f>
        <v/>
      </c>
      <c r="AS21" s="9" t="str">
        <f>IF($G21=0,"",IFERROR(CONCATENATE(INDEX('Risk assessment'!$B$12:$B$100,MATCH(CONCATENATE('Feuil1 (2)'!$C21,"-",'Feuil1 (2)'!$B21,"-",'Feuil1 (2)'!AS$1),'Risk assessment'!$Z$12:$Z$100,FALSE),1)," ;"),""))</f>
        <v/>
      </c>
      <c r="AT21" s="9" t="str">
        <f>IF($G21=0,"",IFERROR(CONCATENATE(INDEX('Risk assessment'!$B$12:$B$100,MATCH(CONCATENATE('Feuil1 (2)'!$C21,"-",'Feuil1 (2)'!$B21,"-",'Feuil1 (2)'!AT$1),'Risk assessment'!$Z$12:$Z$100,FALSE),1)," ;"),""))</f>
        <v/>
      </c>
      <c r="AU21" s="9" t="str">
        <f>IF($G21=0,"",IFERROR(CONCATENATE(INDEX('Risk assessment'!$B$12:$B$100,MATCH(CONCATENATE('Feuil1 (2)'!$C21,"-",'Feuil1 (2)'!$B21,"-",'Feuil1 (2)'!AU$1),'Risk assessment'!$Z$12:$Z$100,FALSE),1)," ;"),""))</f>
        <v/>
      </c>
      <c r="AV21" s="9" t="str">
        <f>IF($G21=0,"",IFERROR(CONCATENATE(INDEX('Risk assessment'!$B$12:$B$100,MATCH(CONCATENATE('Feuil1 (2)'!$C21,"-",'Feuil1 (2)'!$B21,"-",'Feuil1 (2)'!AV$1),'Risk assessment'!$Z$12:$Z$100,FALSE),1)," ;"),""))</f>
        <v/>
      </c>
      <c r="AW21" s="9" t="str">
        <f>IF($G21=0,"",IFERROR(CONCATENATE(INDEX('Risk assessment'!$B$12:$B$100,MATCH(CONCATENATE('Feuil1 (2)'!$C21,"-",'Feuil1 (2)'!$B21,"-",'Feuil1 (2)'!AW$1),'Risk assessment'!$Z$12:$Z$100,FALSE),1)," ;"),""))</f>
        <v/>
      </c>
      <c r="AX21" s="9" t="str">
        <f>IF($G21=0,"",IFERROR(CONCATENATE(INDEX('Risk assessment'!$B$12:$B$100,MATCH(CONCATENATE('Feuil1 (2)'!$C21,"-",'Feuil1 (2)'!$B21,"-",'Feuil1 (2)'!AX$1),'Risk assessment'!$Z$12:$Z$100,FALSE),1)," ;"),""))</f>
        <v/>
      </c>
      <c r="AY21" s="9" t="str">
        <f>IF($G21=0,"",IFERROR(CONCATENATE(INDEX('Risk assessment'!$B$12:$B$100,MATCH(CONCATENATE('Feuil1 (2)'!$C21,"-",'Feuil1 (2)'!$B21,"-",'Feuil1 (2)'!AY$1),'Risk assessment'!$Z$12:$Z$100,FALSE),1)," ;"),""))</f>
        <v/>
      </c>
      <c r="AZ21" s="9" t="str">
        <f>IF($G21=0,"",IFERROR(CONCATENATE(INDEX('Risk assessment'!$B$12:$B$100,MATCH(CONCATENATE('Feuil1 (2)'!$C21,"-",'Feuil1 (2)'!$B21,"-",'Feuil1 (2)'!AZ$1),'Risk assessment'!$Z$12:$Z$100,FALSE),1)," ;"),""))</f>
        <v/>
      </c>
      <c r="BA21" s="9" t="str">
        <f>IF($G21=0,"",IFERROR(CONCATENATE(INDEX('Risk assessment'!$B$12:$B$100,MATCH(CONCATENATE('Feuil1 (2)'!$C21,"-",'Feuil1 (2)'!$B21,"-",'Feuil1 (2)'!BA$1),'Risk assessment'!$Z$12:$Z$100,FALSE),1)," ;"),""))</f>
        <v/>
      </c>
      <c r="BB21" s="9" t="str">
        <f>IF($G21=0,"",IFERROR(CONCATENATE(INDEX('Risk assessment'!$B$12:$B$100,MATCH(CONCATENATE('Feuil1 (2)'!$C21,"-",'Feuil1 (2)'!$B21,"-",'Feuil1 (2)'!BB$1),'Risk assessment'!$Z$12:$Z$100,FALSE),1)," ;"),""))</f>
        <v/>
      </c>
      <c r="BC21" s="9" t="str">
        <f>IF($G21=0,"",IFERROR(CONCATENATE(INDEX('Risk assessment'!$B$12:$B$100,MATCH(CONCATENATE('Feuil1 (2)'!$C21,"-",'Feuil1 (2)'!$B21,"-",'Feuil1 (2)'!BC$1),'Risk assessment'!$Z$12:$Z$100,FALSE),1)," ;"),""))</f>
        <v/>
      </c>
      <c r="BD21" s="9" t="str">
        <f>IF($G21=0,"",IFERROR(CONCATENATE(INDEX('Risk assessment'!$B$12:$B$100,MATCH(CONCATENATE('Feuil1 (2)'!$C21,"-",'Feuil1 (2)'!$B21,"-",'Feuil1 (2)'!BD$1),'Risk assessment'!$Z$12:$Z$100,FALSE),1)," ;"),""))</f>
        <v/>
      </c>
      <c r="BE21" s="9" t="str">
        <f>IF($G21=0,"",IFERROR(CONCATENATE(INDEX('Risk assessment'!$B$12:$B$100,MATCH(CONCATENATE('Feuil1 (2)'!$C21,"-",'Feuil1 (2)'!$B21,"-",'Feuil1 (2)'!BE$1),'Risk assessment'!$Z$12:$Z$100,FALSE),1)," ;"),""))</f>
        <v/>
      </c>
      <c r="BF21" s="9" t="str">
        <f>IF($G21=0,"",IFERROR(CONCATENATE(INDEX('Risk assessment'!$B$12:$B$100,MATCH(CONCATENATE('Feuil1 (2)'!$C21,"-",'Feuil1 (2)'!$B21,"-",'Feuil1 (2)'!BF$1),'Risk assessment'!$Z$12:$Z$100,FALSE),1)," ;"),""))</f>
        <v/>
      </c>
      <c r="BG21" s="9" t="str">
        <f>IF($G21=0,"",IFERROR(CONCATENATE(INDEX('Risk assessment'!$B$12:$B$100,MATCH(CONCATENATE('Feuil1 (2)'!$C21,"-",'Feuil1 (2)'!$B21,"-",'Feuil1 (2)'!BG$1),'Risk assessment'!$Z$12:$Z$100,FALSE),1)," ;"),""))</f>
        <v/>
      </c>
      <c r="BH21" s="9" t="str">
        <f>IF($G21=0,"",IFERROR(CONCATENATE(INDEX('Risk assessment'!$B$12:$B$100,MATCH(CONCATENATE('Feuil1 (2)'!$C21,"-",'Feuil1 (2)'!$B21,"-",'Feuil1 (2)'!BH$1),'Risk assessment'!$Z$12:$Z$100,FALSE),1)," ;"),""))</f>
        <v/>
      </c>
      <c r="BI21" s="9" t="str">
        <f>IF($G21=0,"",IFERROR(CONCATENATE(INDEX('Risk assessment'!$B$12:$B$100,MATCH(CONCATENATE('Feuil1 (2)'!$C21,"-",'Feuil1 (2)'!$B21,"-",'Feuil1 (2)'!BI$1),'Risk assessment'!$Z$12:$Z$100,FALSE),1)," ;"),""))</f>
        <v/>
      </c>
      <c r="BJ21" s="9" t="str">
        <f>IF($G21=0,"",IFERROR(CONCATENATE(INDEX('Risk assessment'!$B$12:$B$100,MATCH(CONCATENATE('Feuil1 (2)'!$C21,"-",'Feuil1 (2)'!$B21,"-",'Feuil1 (2)'!BJ$1),'Risk assessment'!$Z$12:$Z$100,FALSE),1)," ;"),""))</f>
        <v/>
      </c>
      <c r="BK21" s="9" t="str">
        <f>IF($G21=0,"",IFERROR(CONCATENATE(INDEX('Risk assessment'!$B$12:$B$100,MATCH(CONCATENATE('Feuil1 (2)'!$C21,"-",'Feuil1 (2)'!$B21,"-",'Feuil1 (2)'!BK$1),'Risk assessment'!$Z$12:$Z$100,FALSE),1)," ;"),""))</f>
        <v/>
      </c>
      <c r="BL21" s="9" t="str">
        <f>IF($G21=0,"",IFERROR(CONCATENATE(INDEX('Risk assessment'!$B$12:$B$100,MATCH(CONCATENATE('Feuil1 (2)'!$C21,"-",'Feuil1 (2)'!$B21,"-",'Feuil1 (2)'!BL$1),'Risk assessment'!$Z$12:$Z$100,FALSE),1)," ;"),""))</f>
        <v/>
      </c>
      <c r="BM21" s="9" t="str">
        <f>IF($G21=0,"",IFERROR(CONCATENATE(INDEX('Risk assessment'!$B$12:$B$100,MATCH(CONCATENATE('Feuil1 (2)'!$C21,"-",'Feuil1 (2)'!$B21,"-",'Feuil1 (2)'!BM$1),'Risk assessment'!$Z$12:$Z$100,FALSE),1)," ;"),""))</f>
        <v/>
      </c>
      <c r="BN21" s="9" t="str">
        <f>IF($G21=0,"",IFERROR(CONCATENATE(INDEX('Risk assessment'!$B$12:$B$100,MATCH(CONCATENATE('Feuil1 (2)'!$C21,"-",'Feuil1 (2)'!$B21,"-",'Feuil1 (2)'!BN$1),'Risk assessment'!$Z$12:$Z$100,FALSE),1)," ;"),""))</f>
        <v/>
      </c>
      <c r="BO21" s="9" t="str">
        <f>IF($G21=0,"",IFERROR(CONCATENATE(INDEX('Risk assessment'!$B$12:$B$100,MATCH(CONCATENATE('Feuil1 (2)'!$C21,"-",'Feuil1 (2)'!$B21,"-",'Feuil1 (2)'!BO$1),'Risk assessment'!$Z$12:$Z$100,FALSE),1)," ;"),""))</f>
        <v/>
      </c>
      <c r="BP21" s="9" t="str">
        <f>IF($G21=0,"",IFERROR(CONCATENATE(INDEX('Risk assessment'!$B$12:$B$100,MATCH(CONCATENATE('Feuil1 (2)'!$C21,"-",'Feuil1 (2)'!$B21,"-",'Feuil1 (2)'!BP$1),'Risk assessment'!$Z$12:$Z$100,FALSE),1)," ;"),""))</f>
        <v/>
      </c>
      <c r="BQ21" s="9" t="str">
        <f>IF($G21=0,"",IFERROR(CONCATENATE(INDEX('Risk assessment'!$B$12:$B$100,MATCH(CONCATENATE('Feuil1 (2)'!$C21,"-",'Feuil1 (2)'!$B21,"-",'Feuil1 (2)'!BQ$1),'Risk assessment'!$Z$12:$Z$100,FALSE),1)," ;"),""))</f>
        <v/>
      </c>
      <c r="BR21" s="9" t="str">
        <f>IF($G21=0,"",IFERROR(CONCATENATE(INDEX('Risk assessment'!$B$12:$B$100,MATCH(CONCATENATE('Feuil1 (2)'!$C21,"-",'Feuil1 (2)'!$B21,"-",'Feuil1 (2)'!BR$1),'Risk assessment'!$Z$12:$Z$100,FALSE),1)," ;"),""))</f>
        <v/>
      </c>
      <c r="BS21" s="9" t="str">
        <f>IF($G21=0,"",IFERROR(CONCATENATE(INDEX('Risk assessment'!$B$12:$B$100,MATCH(CONCATENATE('Feuil1 (2)'!$C21,"-",'Feuil1 (2)'!$B21,"-",'Feuil1 (2)'!BS$1),'Risk assessment'!$Z$12:$Z$100,FALSE),1)," ;"),""))</f>
        <v/>
      </c>
      <c r="BT21" s="9" t="str">
        <f>IF($G21=0,"",IFERROR(CONCATENATE(INDEX('Risk assessment'!$B$12:$B$100,MATCH(CONCATENATE('Feuil1 (2)'!$C21,"-",'Feuil1 (2)'!$B21,"-",'Feuil1 (2)'!BT$1),'Risk assessment'!$Z$12:$Z$100,FALSE),1)," ;"),""))</f>
        <v/>
      </c>
      <c r="BU21" s="9" t="str">
        <f>IF($G21=0,"",IFERROR(CONCATENATE(INDEX('Risk assessment'!$B$12:$B$100,MATCH(CONCATENATE('Feuil1 (2)'!$C21,"-",'Feuil1 (2)'!$B21,"-",'Feuil1 (2)'!BU$1),'Risk assessment'!$Z$12:$Z$100,FALSE),1)," ;"),""))</f>
        <v/>
      </c>
      <c r="BV21" s="9" t="str">
        <f>IF($G21=0,"",IFERROR(CONCATENATE(INDEX('Risk assessment'!$B$12:$B$100,MATCH(CONCATENATE('Feuil1 (2)'!$C21,"-",'Feuil1 (2)'!$B21,"-",'Feuil1 (2)'!BV$1),'Risk assessment'!$Z$12:$Z$100,FALSE),1)," ;"),""))</f>
        <v/>
      </c>
      <c r="BW21" s="9" t="str">
        <f>IF($G21=0,"",IFERROR(CONCATENATE(INDEX('Risk assessment'!$B$12:$B$100,MATCH(CONCATENATE('Feuil1 (2)'!$C21,"-",'Feuil1 (2)'!$B21,"-",'Feuil1 (2)'!BW$1),'Risk assessment'!$Z$12:$Z$100,FALSE),1)," ;"),""))</f>
        <v/>
      </c>
      <c r="BX21" s="9" t="str">
        <f>IF($G21=0,"",IFERROR(CONCATENATE(INDEX('Risk assessment'!$B$12:$B$100,MATCH(CONCATENATE('Feuil1 (2)'!$C21,"-",'Feuil1 (2)'!$B21,"-",'Feuil1 (2)'!BX$1),'Risk assessment'!$Z$12:$Z$100,FALSE),1)," ;"),""))</f>
        <v/>
      </c>
      <c r="BY21" s="9" t="str">
        <f>IF($G21=0,"",IFERROR(CONCATENATE(INDEX('Risk assessment'!$B$12:$B$100,MATCH(CONCATENATE('Feuil1 (2)'!$C21,"-",'Feuil1 (2)'!$B21,"-",'Feuil1 (2)'!BY$1),'Risk assessment'!$Z$12:$Z$100,FALSE),1)," ;"),""))</f>
        <v/>
      </c>
      <c r="BZ21" s="9" t="str">
        <f>IF($G21=0,"",IFERROR(CONCATENATE(INDEX('Risk assessment'!$B$12:$B$100,MATCH(CONCATENATE('Feuil1 (2)'!$C21,"-",'Feuil1 (2)'!$B21,"-",'Feuil1 (2)'!BZ$1),'Risk assessment'!$Z$12:$Z$100,FALSE),1)," ;"),""))</f>
        <v/>
      </c>
      <c r="CA21" s="9" t="str">
        <f>IF($G21=0,"",IFERROR(CONCATENATE(INDEX('Risk assessment'!$B$12:$B$100,MATCH(CONCATENATE('Feuil1 (2)'!$C21,"-",'Feuil1 (2)'!$B21,"-",'Feuil1 (2)'!CA$1),'Risk assessment'!$Z$12:$Z$100,FALSE),1)," ;"),""))</f>
        <v/>
      </c>
      <c r="CB21" s="9" t="str">
        <f>IF($G21=0,"",IFERROR(CONCATENATE(INDEX('Risk assessment'!$B$12:$B$100,MATCH(CONCATENATE('Feuil1 (2)'!$C21,"-",'Feuil1 (2)'!$B21,"-",'Feuil1 (2)'!CB$1),'Risk assessment'!$Z$12:$Z$100,FALSE),1)," ;"),""))</f>
        <v/>
      </c>
      <c r="CC21" s="9" t="str">
        <f>IF($G21=0,"",IFERROR(CONCATENATE(INDEX('Risk assessment'!$B$12:$B$100,MATCH(CONCATENATE('Feuil1 (2)'!$C21,"-",'Feuil1 (2)'!$B21,"-",'Feuil1 (2)'!CC$1),'Risk assessment'!$Z$12:$Z$100,FALSE),1)," ;"),""))</f>
        <v/>
      </c>
      <c r="CD21" s="9" t="str">
        <f>IF($G21=0,"",IFERROR(CONCATENATE(INDEX('Risk assessment'!$B$12:$B$100,MATCH(CONCATENATE('Feuil1 (2)'!$C21,"-",'Feuil1 (2)'!$B21,"-",'Feuil1 (2)'!CD$1),'Risk assessment'!$Z$12:$Z$100,FALSE),1)," ;"),""))</f>
        <v/>
      </c>
      <c r="CE21" s="9" t="str">
        <f>IF($G21=0,"",IFERROR(CONCATENATE(INDEX('Risk assessment'!$B$12:$B$100,MATCH(CONCATENATE('Feuil1 (2)'!$C21,"-",'Feuil1 (2)'!$B21,"-",'Feuil1 (2)'!CE$1),'Risk assessment'!$Z$12:$Z$100,FALSE),1)," ;"),""))</f>
        <v/>
      </c>
      <c r="CF21" s="9" t="str">
        <f>IF($G21=0,"",IFERROR(CONCATENATE(INDEX('Risk assessment'!$B$12:$B$100,MATCH(CONCATENATE('Feuil1 (2)'!$C21,"-",'Feuil1 (2)'!$B21,"-",'Feuil1 (2)'!CF$1),'Risk assessment'!$Z$12:$Z$100,FALSE),1)," ;"),""))</f>
        <v/>
      </c>
      <c r="CG21" s="9" t="str">
        <f>IF($G21=0,"",IFERROR(CONCATENATE(INDEX('Risk assessment'!$B$12:$B$100,MATCH(CONCATENATE('Feuil1 (2)'!$C21,"-",'Feuil1 (2)'!$B21,"-",'Feuil1 (2)'!CG$1),'Risk assessment'!$Z$12:$Z$100,FALSE),1)," ;"),""))</f>
        <v/>
      </c>
      <c r="CH21" s="9" t="str">
        <f>IF($G21=0,"",IFERROR(CONCATENATE(INDEX('Risk assessment'!$B$12:$B$100,MATCH(CONCATENATE('Feuil1 (2)'!$C21,"-",'Feuil1 (2)'!$B21,"-",'Feuil1 (2)'!CH$1),'Risk assessment'!$Z$12:$Z$100,FALSE),1)," ;"),""))</f>
        <v/>
      </c>
      <c r="CI21" s="9" t="str">
        <f>IF($G21=0,"",IFERROR(CONCATENATE(INDEX('Risk assessment'!$B$12:$B$100,MATCH(CONCATENATE('Feuil1 (2)'!$C21,"-",'Feuil1 (2)'!$B21,"-",'Feuil1 (2)'!CI$1),'Risk assessment'!$Z$12:$Z$100,FALSE),1)," ;"),""))</f>
        <v/>
      </c>
      <c r="CJ21" s="9" t="str">
        <f>IF($G21=0,"",IFERROR(CONCATENATE(INDEX('Risk assessment'!$B$12:$B$100,MATCH(CONCATENATE('Feuil1 (2)'!$C21,"-",'Feuil1 (2)'!$B21,"-",'Feuil1 (2)'!CJ$1),'Risk assessment'!$Z$12:$Z$100,FALSE),1)," ;"),""))</f>
        <v/>
      </c>
      <c r="CK21" s="9" t="str">
        <f>IF($G21=0,"",IFERROR(CONCATENATE(INDEX('Risk assessment'!$B$12:$B$100,MATCH(CONCATENATE('Feuil1 (2)'!$C21,"-",'Feuil1 (2)'!$B21,"-",'Feuil1 (2)'!CK$1),'Risk assessment'!$Z$12:$Z$100,FALSE),1)," ;"),""))</f>
        <v/>
      </c>
      <c r="CL21" s="9" t="str">
        <f>IF($G21=0,"",IFERROR(CONCATENATE(INDEX('Risk assessment'!$B$12:$B$100,MATCH(CONCATENATE('Feuil1 (2)'!$C21,"-",'Feuil1 (2)'!$B21,"-",'Feuil1 (2)'!CL$1),'Risk assessment'!$Z$12:$Z$100,FALSE),1)," ;"),""))</f>
        <v/>
      </c>
      <c r="CM21" s="9" t="str">
        <f>IF($G21=0,"",IFERROR(CONCATENATE(INDEX('Risk assessment'!$B$12:$B$100,MATCH(CONCATENATE('Feuil1 (2)'!$C21,"-",'Feuil1 (2)'!$B21,"-",'Feuil1 (2)'!CM$1),'Risk assessment'!$Z$12:$Z$100,FALSE),1)," ;"),""))</f>
        <v/>
      </c>
      <c r="CN21" s="9" t="str">
        <f>IF($G21=0,"",IFERROR(CONCATENATE(INDEX('Risk assessment'!$B$12:$B$100,MATCH(CONCATENATE('Feuil1 (2)'!$C21,"-",'Feuil1 (2)'!$B21,"-",'Feuil1 (2)'!CN$1),'Risk assessment'!$Z$12:$Z$100,FALSE),1)," ;"),""))</f>
        <v/>
      </c>
      <c r="CO21" s="9" t="str">
        <f>IF($G21=0,"",IFERROR(CONCATENATE(INDEX('Risk assessment'!$B$12:$B$100,MATCH(CONCATENATE('Feuil1 (2)'!$C21,"-",'Feuil1 (2)'!$B21,"-",'Feuil1 (2)'!CO$1),'Risk assessment'!$Z$12:$Z$100,FALSE),1)," ;"),""))</f>
        <v/>
      </c>
      <c r="CP21" s="9" t="str">
        <f>IF($G21=0,"",IFERROR(CONCATENATE(INDEX('Risk assessment'!$B$12:$B$100,MATCH(CONCATENATE('Feuil1 (2)'!$C21,"-",'Feuil1 (2)'!$B21,"-",'Feuil1 (2)'!CP$1),'Risk assessment'!$Z$12:$Z$100,FALSE),1)," ;"),""))</f>
        <v/>
      </c>
      <c r="CQ21" s="9" t="str">
        <f>IF($G21=0,"",IFERROR(CONCATENATE(INDEX('Risk assessment'!$B$12:$B$100,MATCH(CONCATENATE('Feuil1 (2)'!$C21,"-",'Feuil1 (2)'!$B21,"-",'Feuil1 (2)'!CQ$1),'Risk assessment'!$Z$12:$Z$100,FALSE),1)," ;"),""))</f>
        <v/>
      </c>
      <c r="CR21" s="9" t="str">
        <f>IF($G21=0,"",IFERROR(CONCATENATE(INDEX('Risk assessment'!$B$12:$B$100,MATCH(CONCATENATE('Feuil1 (2)'!$C21,"-",'Feuil1 (2)'!$B21,"-",'Feuil1 (2)'!CR$1),'Risk assessment'!$Z$12:$Z$100,FALSE),1)," ;"),""))</f>
        <v/>
      </c>
      <c r="CS21" s="9" t="str">
        <f>IF($G21=0,"",IFERROR(CONCATENATE(INDEX('Risk assessment'!$B$12:$B$100,MATCH(CONCATENATE('Feuil1 (2)'!$C21,"-",'Feuil1 (2)'!$B21,"-",'Feuil1 (2)'!CS$1),'Risk assessment'!$Z$12:$Z$100,FALSE),1)," ;"),""))</f>
        <v/>
      </c>
      <c r="CT21" s="9" t="str">
        <f>IF($G21=0,"",IFERROR(CONCATENATE(INDEX('Risk assessment'!$B$12:$B$100,MATCH(CONCATENATE('Feuil1 (2)'!$C21,"-",'Feuil1 (2)'!$B21,"-",'Feuil1 (2)'!CT$1),'Risk assessment'!$Z$12:$Z$100,FALSE),1)," ;"),""))</f>
        <v/>
      </c>
      <c r="CU21" s="9" t="str">
        <f>IF($G21=0,"",IFERROR(CONCATENATE(INDEX('Risk assessment'!$B$12:$B$100,MATCH(CONCATENATE('Feuil1 (2)'!$C21,"-",'Feuil1 (2)'!$B21,"-",'Feuil1 (2)'!CU$1),'Risk assessment'!$Z$12:$Z$100,FALSE),1)," ;"),""))</f>
        <v/>
      </c>
      <c r="CV21" s="9" t="str">
        <f>IF($G21=0,"",IFERROR(CONCATENATE(INDEX('Risk assessment'!$B$12:$B$100,MATCH(CONCATENATE('Feuil1 (2)'!$C21,"-",'Feuil1 (2)'!$B21,"-",'Feuil1 (2)'!CV$1),'Risk assessment'!$Z$12:$Z$100,FALSE),1)," ;"),""))</f>
        <v/>
      </c>
      <c r="CW21" s="9" t="str">
        <f>IF($G21=0,"",IFERROR(CONCATENATE(INDEX('Risk assessment'!$B$12:$B$100,MATCH(CONCATENATE('Feuil1 (2)'!$C21,"-",'Feuil1 (2)'!$B21,"-",'Feuil1 (2)'!CW$1),'Risk assessment'!$Z$12:$Z$100,FALSE),1)," ;"),""))</f>
        <v/>
      </c>
      <c r="CX21" s="9" t="str">
        <f>IF($G21=0,"",IFERROR(CONCATENATE(INDEX('Risk assessment'!$B$12:$B$100,MATCH(CONCATENATE('Feuil1 (2)'!$C21,"-",'Feuil1 (2)'!$B21,"-",'Feuil1 (2)'!CX$1),'Risk assessment'!$Z$12:$Z$100,FALSE),1)," ;"),""))</f>
        <v/>
      </c>
      <c r="CY21" s="9" t="str">
        <f>IF($G21=0,"",IFERROR(CONCATENATE(INDEX('Risk assessment'!$B$12:$B$100,MATCH(CONCATENATE('Feuil1 (2)'!$C21,"-",'Feuil1 (2)'!$B21,"-",'Feuil1 (2)'!CY$1),'Risk assessment'!$Z$12:$Z$100,FALSE),1)," ;"),""))</f>
        <v/>
      </c>
      <c r="CZ21" s="9" t="str">
        <f>IF($G21=0,"",IFERROR(CONCATENATE(INDEX('Risk assessment'!$B$12:$B$100,MATCH(CONCATENATE('Feuil1 (2)'!$C21,"-",'Feuil1 (2)'!$B21,"-",'Feuil1 (2)'!CZ$1),'Risk assessment'!$Z$12:$Z$100,FALSE),1)," ;"),""))</f>
        <v/>
      </c>
      <c r="DA21" s="9" t="str">
        <f>IF($G21=0,"",IFERROR(CONCATENATE(INDEX('Risk assessment'!$B$12:$B$100,MATCH(CONCATENATE('Feuil1 (2)'!$C21,"-",'Feuil1 (2)'!$B21,"-",'Feuil1 (2)'!DA$1),'Risk assessment'!$Z$12:$Z$100,FALSE),1)," ;"),""))</f>
        <v/>
      </c>
      <c r="DB21" s="9" t="str">
        <f>IF($G21=0,"",IFERROR(CONCATENATE(INDEX('Risk assessment'!$B$12:$B$100,MATCH(CONCATENATE('Feuil1 (2)'!$C21,"-",'Feuil1 (2)'!$B21,"-",'Feuil1 (2)'!DB$1),'Risk assessment'!$Z$12:$Z$100,FALSE),1)," ;"),""))</f>
        <v/>
      </c>
      <c r="DC21" s="9" t="str">
        <f>IF($G21=0,"",IFERROR(CONCATENATE(INDEX('Risk assessment'!$B$12:$B$100,MATCH(CONCATENATE('Feuil1 (2)'!$C21,"-",'Feuil1 (2)'!$B21,"-",'Feuil1 (2)'!DC$1),'Risk assessment'!$Z$12:$Z$100,FALSE),1)," ;"),""))</f>
        <v/>
      </c>
      <c r="DD21" s="9" t="str">
        <f>IF($G21=0,"",IFERROR(INDEX('Risk assessment'!$B$12:$B$100,MATCH(CONCATENATE('Feuil1 (2)'!$C21,'Feuil1 (2)'!$B21,'Feuil1 (2)'!DD$1),'Risk assessment'!$R$12:$R$100,FALSE),1),""))</f>
        <v/>
      </c>
      <c r="DE21" s="9" t="str">
        <f>IF($G21=0,"",IFERROR(INDEX('Risk assessment'!$B$12:$B$100,MATCH(CONCATENATE('Feuil1 (2)'!$C21,'Feuil1 (2)'!$B21,'Feuil1 (2)'!DE$1),'Risk assessment'!$R$12:$R$100,FALSE),1),""))</f>
        <v/>
      </c>
      <c r="DF21" s="9" t="str">
        <f>IF($G21=0,"",IFERROR(INDEX('Risk assessment'!$B$12:$B$100,MATCH(CONCATENATE('Feuil1 (2)'!$C21,'Feuil1 (2)'!$B21,'Feuil1 (2)'!DF$1),'Risk assessment'!$R$12:$R$100,FALSE),1),""))</f>
        <v/>
      </c>
      <c r="DG21" s="9" t="str">
        <f>IF($G21=0,"",IFERROR(INDEX('Risk assessment'!$B$12:$B$100,MATCH(CONCATENATE('Feuil1 (2)'!$C21,'Feuil1 (2)'!$B21,'Feuil1 (2)'!DG$1),'Risk assessment'!$R$12:$R$100,FALSE),1),""))</f>
        <v/>
      </c>
      <c r="DH21" s="9" t="str">
        <f>IF($G21=0,"",IFERROR(INDEX('Risk assessment'!$B$12:$B$100,MATCH(CONCATENATE('Feuil1 (2)'!$C21,'Feuil1 (2)'!$B21,'Feuil1 (2)'!DH$1),'Risk assessment'!$R$12:$R$100,FALSE),1),""))</f>
        <v/>
      </c>
      <c r="DI21" s="9" t="str">
        <f>IF($G21=0,"",IFERROR(INDEX('Risk assessment'!$B$12:$B$100,MATCH(CONCATENATE('Feuil1 (2)'!$C21,'Feuil1 (2)'!$B21,'Feuil1 (2)'!DI$1),'Risk assessment'!$R$12:$R$100,FALSE),1),""))</f>
        <v/>
      </c>
      <c r="DJ21" s="9" t="str">
        <f>IF($G21=0,"",IFERROR(INDEX('Risk assessment'!$B$12:$B$100,MATCH(CONCATENATE('Feuil1 (2)'!$C21,'Feuil1 (2)'!$B21,'Feuil1 (2)'!DJ$1),'Risk assessment'!$R$12:$R$100,FALSE),1),""))</f>
        <v/>
      </c>
      <c r="DK21" s="9" t="str">
        <f>IF($G21=0,"",IFERROR(INDEX('Risk assessment'!$B$12:$B$100,MATCH(CONCATENATE('Feuil1 (2)'!$C21,'Feuil1 (2)'!$B21,'Feuil1 (2)'!DK$1),'Risk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assessment'!J$12:J$100,'Feuil1 (2)'!C22,'Risk assessment'!K$12:K$100,B22)</f>
        <v>0</v>
      </c>
      <c r="H22" s="9" t="str">
        <f>IF($G22=0,"",IFERROR(CONCATENATE(INDEX('Risk assessment'!$B$12:$B$100,MATCH(CONCATENATE('Feuil1 (2)'!$C22,"-",'Feuil1 (2)'!$B22,"-",'Feuil1 (2)'!H$1),'Risk assessment'!$Z$12:$Z$100,FALSE),1)," ;"),""))</f>
        <v/>
      </c>
      <c r="I22" s="9" t="str">
        <f>IF($G22=0,"",IFERROR(CONCATENATE(INDEX('Risk assessment'!$B$12:$B$100,MATCH(CONCATENATE('Feuil1 (2)'!$C22,"-",'Feuil1 (2)'!$B22,"-",'Feuil1 (2)'!I$1),'Risk assessment'!$Z$12:$Z$100,FALSE),1)," ;"),""))</f>
        <v/>
      </c>
      <c r="J22" s="9" t="str">
        <f>IF($G22=0,"",IFERROR(CONCATENATE(INDEX('Risk assessment'!$B$12:$B$100,MATCH(CONCATENATE('Feuil1 (2)'!$C22,"-",'Feuil1 (2)'!$B22,"-",'Feuil1 (2)'!J$1),'Risk assessment'!$Z$12:$Z$100,FALSE),1)," ;"),""))</f>
        <v/>
      </c>
      <c r="K22" s="9" t="str">
        <f>IF($G22=0,"",IFERROR(CONCATENATE(INDEX('Risk assessment'!$B$12:$B$100,MATCH(CONCATENATE('Feuil1 (2)'!$C22,"-",'Feuil1 (2)'!$B22,"-",'Feuil1 (2)'!K$1),'Risk assessment'!$Z$12:$Z$100,FALSE),1)," ;"),""))</f>
        <v/>
      </c>
      <c r="L22" s="9" t="str">
        <f>IF($G22=0,"",IFERROR(CONCATENATE(INDEX('Risk assessment'!$B$12:$B$100,MATCH(CONCATENATE('Feuil1 (2)'!$C22,"-",'Feuil1 (2)'!$B22,"-",'Feuil1 (2)'!L$1),'Risk assessment'!$Z$12:$Z$100,FALSE),1)," ;"),""))</f>
        <v/>
      </c>
      <c r="M22" s="9" t="str">
        <f>IF($G22=0,"",IFERROR(CONCATENATE(INDEX('Risk assessment'!$B$12:$B$100,MATCH(CONCATENATE('Feuil1 (2)'!$C22,"-",'Feuil1 (2)'!$B22,"-",'Feuil1 (2)'!M$1),'Risk assessment'!$Z$12:$Z$100,FALSE),1)," ;"),""))</f>
        <v/>
      </c>
      <c r="N22" s="9" t="str">
        <f>IF($G22=0,"",IFERROR(CONCATENATE(INDEX('Risk assessment'!$B$12:$B$100,MATCH(CONCATENATE('Feuil1 (2)'!$C22,"-",'Feuil1 (2)'!$B22,"-",'Feuil1 (2)'!N$1),'Risk assessment'!$Z$12:$Z$100,FALSE),1)," ;"),""))</f>
        <v/>
      </c>
      <c r="O22" s="9" t="str">
        <f>IF($G22=0,"",IFERROR(CONCATENATE(INDEX('Risk assessment'!$B$12:$B$100,MATCH(CONCATENATE('Feuil1 (2)'!$C22,"-",'Feuil1 (2)'!$B22,"-",'Feuil1 (2)'!O$1),'Risk assessment'!$Z$12:$Z$100,FALSE),1)," ;"),""))</f>
        <v/>
      </c>
      <c r="P22" s="9" t="str">
        <f>IF($G22=0,"",IFERROR(CONCATENATE(INDEX('Risk assessment'!$B$12:$B$100,MATCH(CONCATENATE('Feuil1 (2)'!$C22,"-",'Feuil1 (2)'!$B22,"-",'Feuil1 (2)'!P$1),'Risk assessment'!$Z$12:$Z$100,FALSE),1)," ;"),""))</f>
        <v/>
      </c>
      <c r="Q22" s="9" t="str">
        <f>IF($G22=0,"",IFERROR(CONCATENATE(INDEX('Risk assessment'!$B$12:$B$100,MATCH(CONCATENATE('Feuil1 (2)'!$C22,"-",'Feuil1 (2)'!$B22,"-",'Feuil1 (2)'!Q$1),'Risk assessment'!$Z$12:$Z$100,FALSE),1)," ;"),""))</f>
        <v/>
      </c>
      <c r="R22" s="9" t="str">
        <f>IF($G22=0,"",IFERROR(CONCATENATE(INDEX('Risk assessment'!$B$12:$B$100,MATCH(CONCATENATE('Feuil1 (2)'!$C22,"-",'Feuil1 (2)'!$B22,"-",'Feuil1 (2)'!R$1),'Risk assessment'!$Z$12:$Z$100,FALSE),1)," ;"),""))</f>
        <v/>
      </c>
      <c r="S22" s="9" t="str">
        <f>IF($G22=0,"",IFERROR(CONCATENATE(INDEX('Risk assessment'!$B$12:$B$100,MATCH(CONCATENATE('Feuil1 (2)'!$C22,"-",'Feuil1 (2)'!$B22,"-",'Feuil1 (2)'!S$1),'Risk assessment'!$Z$12:$Z$100,FALSE),1)," ;"),""))</f>
        <v/>
      </c>
      <c r="T22" s="9" t="str">
        <f>IF($G22=0,"",IFERROR(CONCATENATE(INDEX('Risk assessment'!$B$12:$B$100,MATCH(CONCATENATE('Feuil1 (2)'!$C22,"-",'Feuil1 (2)'!$B22,"-",'Feuil1 (2)'!T$1),'Risk assessment'!$Z$12:$Z$100,FALSE),1)," ;"),""))</f>
        <v/>
      </c>
      <c r="U22" s="9" t="str">
        <f>IF($G22=0,"",IFERROR(CONCATENATE(INDEX('Risk assessment'!$B$12:$B$100,MATCH(CONCATENATE('Feuil1 (2)'!$C22,"-",'Feuil1 (2)'!$B22,"-",'Feuil1 (2)'!U$1),'Risk assessment'!$Z$12:$Z$100,FALSE),1)," ;"),""))</f>
        <v/>
      </c>
      <c r="V22" s="9" t="str">
        <f>IF($G22=0,"",IFERROR(CONCATENATE(INDEX('Risk assessment'!$B$12:$B$100,MATCH(CONCATENATE('Feuil1 (2)'!$C22,"-",'Feuil1 (2)'!$B22,"-",'Feuil1 (2)'!V$1),'Risk assessment'!$Z$12:$Z$100,FALSE),1)," ;"),""))</f>
        <v/>
      </c>
      <c r="W22" s="9" t="str">
        <f>IF($G22=0,"",IFERROR(CONCATENATE(INDEX('Risk assessment'!$B$12:$B$100,MATCH(CONCATENATE('Feuil1 (2)'!$C22,"-",'Feuil1 (2)'!$B22,"-",'Feuil1 (2)'!W$1),'Risk assessment'!$Z$12:$Z$100,FALSE),1)," ;"),""))</f>
        <v/>
      </c>
      <c r="X22" s="9" t="str">
        <f>IF($G22=0,"",IFERROR(CONCATENATE(INDEX('Risk assessment'!$B$12:$B$100,MATCH(CONCATENATE('Feuil1 (2)'!$C22,"-",'Feuil1 (2)'!$B22,"-",'Feuil1 (2)'!X$1),'Risk assessment'!$Z$12:$Z$100,FALSE),1)," ;"),""))</f>
        <v/>
      </c>
      <c r="Y22" s="9" t="str">
        <f>IF($G22=0,"",IFERROR(CONCATENATE(INDEX('Risk assessment'!$B$12:$B$100,MATCH(CONCATENATE('Feuil1 (2)'!$C22,"-",'Feuil1 (2)'!$B22,"-",'Feuil1 (2)'!Y$1),'Risk assessment'!$Z$12:$Z$100,FALSE),1)," ;"),""))</f>
        <v/>
      </c>
      <c r="Z22" s="9" t="str">
        <f>IF($G22=0,"",IFERROR(CONCATENATE(INDEX('Risk assessment'!$B$12:$B$100,MATCH(CONCATENATE('Feuil1 (2)'!$C22,"-",'Feuil1 (2)'!$B22,"-",'Feuil1 (2)'!Z$1),'Risk assessment'!$Z$12:$Z$100,FALSE),1)," ;"),""))</f>
        <v/>
      </c>
      <c r="AA22" s="9" t="str">
        <f>IF($G22=0,"",IFERROR(CONCATENATE(INDEX('Risk assessment'!$B$12:$B$100,MATCH(CONCATENATE('Feuil1 (2)'!$C22,"-",'Feuil1 (2)'!$B22,"-",'Feuil1 (2)'!AA$1),'Risk assessment'!$Z$12:$Z$100,FALSE),1)," ;"),""))</f>
        <v/>
      </c>
      <c r="AB22" s="9" t="str">
        <f>IF($G22=0,"",IFERROR(CONCATENATE(INDEX('Risk assessment'!$B$12:$B$100,MATCH(CONCATENATE('Feuil1 (2)'!$C22,"-",'Feuil1 (2)'!$B22,"-",'Feuil1 (2)'!AB$1),'Risk assessment'!$Z$12:$Z$100,FALSE),1)," ;"),""))</f>
        <v/>
      </c>
      <c r="AC22" s="9" t="str">
        <f>IF($G22=0,"",IFERROR(CONCATENATE(INDEX('Risk assessment'!$B$12:$B$100,MATCH(CONCATENATE('Feuil1 (2)'!$C22,"-",'Feuil1 (2)'!$B22,"-",'Feuil1 (2)'!AC$1),'Risk assessment'!$Z$12:$Z$100,FALSE),1)," ;"),""))</f>
        <v/>
      </c>
      <c r="AD22" s="9" t="str">
        <f>IF($G22=0,"",IFERROR(CONCATENATE(INDEX('Risk assessment'!$B$12:$B$100,MATCH(CONCATENATE('Feuil1 (2)'!$C22,"-",'Feuil1 (2)'!$B22,"-",'Feuil1 (2)'!AD$1),'Risk assessment'!$Z$12:$Z$100,FALSE),1)," ;"),""))</f>
        <v/>
      </c>
      <c r="AE22" s="9" t="str">
        <f>IF($G22=0,"",IFERROR(CONCATENATE(INDEX('Risk assessment'!$B$12:$B$100,MATCH(CONCATENATE('Feuil1 (2)'!$C22,"-",'Feuil1 (2)'!$B22,"-",'Feuil1 (2)'!AE$1),'Risk assessment'!$Z$12:$Z$100,FALSE),1)," ;"),""))</f>
        <v/>
      </c>
      <c r="AF22" s="9" t="str">
        <f>IF($G22=0,"",IFERROR(CONCATENATE(INDEX('Risk assessment'!$B$12:$B$100,MATCH(CONCATENATE('Feuil1 (2)'!$C22,"-",'Feuil1 (2)'!$B22,"-",'Feuil1 (2)'!AF$1),'Risk assessment'!$Z$12:$Z$100,FALSE),1)," ;"),""))</f>
        <v/>
      </c>
      <c r="AG22" s="9" t="str">
        <f>IF($G22=0,"",IFERROR(CONCATENATE(INDEX('Risk assessment'!$B$12:$B$100,MATCH(CONCATENATE('Feuil1 (2)'!$C22,"-",'Feuil1 (2)'!$B22,"-",'Feuil1 (2)'!AG$1),'Risk assessment'!$Z$12:$Z$100,FALSE),1)," ;"),""))</f>
        <v/>
      </c>
      <c r="AH22" s="9" t="str">
        <f>IF($G22=0,"",IFERROR(CONCATENATE(INDEX('Risk assessment'!$B$12:$B$100,MATCH(CONCATENATE('Feuil1 (2)'!$C22,"-",'Feuil1 (2)'!$B22,"-",'Feuil1 (2)'!AH$1),'Risk assessment'!$Z$12:$Z$100,FALSE),1)," ;"),""))</f>
        <v/>
      </c>
      <c r="AI22" s="9" t="str">
        <f>IF($G22=0,"",IFERROR(CONCATENATE(INDEX('Risk assessment'!$B$12:$B$100,MATCH(CONCATENATE('Feuil1 (2)'!$C22,"-",'Feuil1 (2)'!$B22,"-",'Feuil1 (2)'!AI$1),'Risk assessment'!$Z$12:$Z$100,FALSE),1)," ;"),""))</f>
        <v/>
      </c>
      <c r="AJ22" s="9" t="str">
        <f>IF($G22=0,"",IFERROR(CONCATENATE(INDEX('Risk assessment'!$B$12:$B$100,MATCH(CONCATENATE('Feuil1 (2)'!$C22,"-",'Feuil1 (2)'!$B22,"-",'Feuil1 (2)'!AJ$1),'Risk assessment'!$Z$12:$Z$100,FALSE),1)," ;"),""))</f>
        <v/>
      </c>
      <c r="AK22" s="9" t="str">
        <f>IF($G22=0,"",IFERROR(CONCATENATE(INDEX('Risk assessment'!$B$12:$B$100,MATCH(CONCATENATE('Feuil1 (2)'!$C22,"-",'Feuil1 (2)'!$B22,"-",'Feuil1 (2)'!AK$1),'Risk assessment'!$Z$12:$Z$100,FALSE),1)," ;"),""))</f>
        <v/>
      </c>
      <c r="AL22" s="9" t="str">
        <f>IF($G22=0,"",IFERROR(CONCATENATE(INDEX('Risk assessment'!$B$12:$B$100,MATCH(CONCATENATE('Feuil1 (2)'!$C22,"-",'Feuil1 (2)'!$B22,"-",'Feuil1 (2)'!AL$1),'Risk assessment'!$Z$12:$Z$100,FALSE),1)," ;"),""))</f>
        <v/>
      </c>
      <c r="AM22" s="9" t="str">
        <f>IF($G22=0,"",IFERROR(CONCATENATE(INDEX('Risk assessment'!$B$12:$B$100,MATCH(CONCATENATE('Feuil1 (2)'!$C22,"-",'Feuil1 (2)'!$B22,"-",'Feuil1 (2)'!AM$1),'Risk assessment'!$Z$12:$Z$100,FALSE),1)," ;"),""))</f>
        <v/>
      </c>
      <c r="AN22" s="9" t="str">
        <f>IF($G22=0,"",IFERROR(CONCATENATE(INDEX('Risk assessment'!$B$12:$B$100,MATCH(CONCATENATE('Feuil1 (2)'!$C22,"-",'Feuil1 (2)'!$B22,"-",'Feuil1 (2)'!AN$1),'Risk assessment'!$Z$12:$Z$100,FALSE),1)," ;"),""))</f>
        <v/>
      </c>
      <c r="AO22" s="9" t="str">
        <f>IF($G22=0,"",IFERROR(CONCATENATE(INDEX('Risk assessment'!$B$12:$B$100,MATCH(CONCATENATE('Feuil1 (2)'!$C22,"-",'Feuil1 (2)'!$B22,"-",'Feuil1 (2)'!AO$1),'Risk assessment'!$Z$12:$Z$100,FALSE),1)," ;"),""))</f>
        <v/>
      </c>
      <c r="AP22" s="9" t="str">
        <f>IF($G22=0,"",IFERROR(CONCATENATE(INDEX('Risk assessment'!$B$12:$B$100,MATCH(CONCATENATE('Feuil1 (2)'!$C22,"-",'Feuil1 (2)'!$B22,"-",'Feuil1 (2)'!AP$1),'Risk assessment'!$Z$12:$Z$100,FALSE),1)," ;"),""))</f>
        <v/>
      </c>
      <c r="AQ22" s="9" t="str">
        <f>IF($G22=0,"",IFERROR(CONCATENATE(INDEX('Risk assessment'!$B$12:$B$100,MATCH(CONCATENATE('Feuil1 (2)'!$C22,"-",'Feuil1 (2)'!$B22,"-",'Feuil1 (2)'!AQ$1),'Risk assessment'!$Z$12:$Z$100,FALSE),1)," ;"),""))</f>
        <v/>
      </c>
      <c r="AR22" s="9" t="str">
        <f>IF($G22=0,"",IFERROR(CONCATENATE(INDEX('Risk assessment'!$B$12:$B$100,MATCH(CONCATENATE('Feuil1 (2)'!$C22,"-",'Feuil1 (2)'!$B22,"-",'Feuil1 (2)'!AR$1),'Risk assessment'!$Z$12:$Z$100,FALSE),1)," ;"),""))</f>
        <v/>
      </c>
      <c r="AS22" s="9" t="str">
        <f>IF($G22=0,"",IFERROR(CONCATENATE(INDEX('Risk assessment'!$B$12:$B$100,MATCH(CONCATENATE('Feuil1 (2)'!$C22,"-",'Feuil1 (2)'!$B22,"-",'Feuil1 (2)'!AS$1),'Risk assessment'!$Z$12:$Z$100,FALSE),1)," ;"),""))</f>
        <v/>
      </c>
      <c r="AT22" s="9" t="str">
        <f>IF($G22=0,"",IFERROR(CONCATENATE(INDEX('Risk assessment'!$B$12:$B$100,MATCH(CONCATENATE('Feuil1 (2)'!$C22,"-",'Feuil1 (2)'!$B22,"-",'Feuil1 (2)'!AT$1),'Risk assessment'!$Z$12:$Z$100,FALSE),1)," ;"),""))</f>
        <v/>
      </c>
      <c r="AU22" s="9" t="str">
        <f>IF($G22=0,"",IFERROR(CONCATENATE(INDEX('Risk assessment'!$B$12:$B$100,MATCH(CONCATENATE('Feuil1 (2)'!$C22,"-",'Feuil1 (2)'!$B22,"-",'Feuil1 (2)'!AU$1),'Risk assessment'!$Z$12:$Z$100,FALSE),1)," ;"),""))</f>
        <v/>
      </c>
      <c r="AV22" s="9" t="str">
        <f>IF($G22=0,"",IFERROR(CONCATENATE(INDEX('Risk assessment'!$B$12:$B$100,MATCH(CONCATENATE('Feuil1 (2)'!$C22,"-",'Feuil1 (2)'!$B22,"-",'Feuil1 (2)'!AV$1),'Risk assessment'!$Z$12:$Z$100,FALSE),1)," ;"),""))</f>
        <v/>
      </c>
      <c r="AW22" s="9" t="str">
        <f>IF($G22=0,"",IFERROR(CONCATENATE(INDEX('Risk assessment'!$B$12:$B$100,MATCH(CONCATENATE('Feuil1 (2)'!$C22,"-",'Feuil1 (2)'!$B22,"-",'Feuil1 (2)'!AW$1),'Risk assessment'!$Z$12:$Z$100,FALSE),1)," ;"),""))</f>
        <v/>
      </c>
      <c r="AX22" s="9" t="str">
        <f>IF($G22=0,"",IFERROR(CONCATENATE(INDEX('Risk assessment'!$B$12:$B$100,MATCH(CONCATENATE('Feuil1 (2)'!$C22,"-",'Feuil1 (2)'!$B22,"-",'Feuil1 (2)'!AX$1),'Risk assessment'!$Z$12:$Z$100,FALSE),1)," ;"),""))</f>
        <v/>
      </c>
      <c r="AY22" s="9" t="str">
        <f>IF($G22=0,"",IFERROR(CONCATENATE(INDEX('Risk assessment'!$B$12:$B$100,MATCH(CONCATENATE('Feuil1 (2)'!$C22,"-",'Feuil1 (2)'!$B22,"-",'Feuil1 (2)'!AY$1),'Risk assessment'!$Z$12:$Z$100,FALSE),1)," ;"),""))</f>
        <v/>
      </c>
      <c r="AZ22" s="9" t="str">
        <f>IF($G22=0,"",IFERROR(CONCATENATE(INDEX('Risk assessment'!$B$12:$B$100,MATCH(CONCATENATE('Feuil1 (2)'!$C22,"-",'Feuil1 (2)'!$B22,"-",'Feuil1 (2)'!AZ$1),'Risk assessment'!$Z$12:$Z$100,FALSE),1)," ;"),""))</f>
        <v/>
      </c>
      <c r="BA22" s="9" t="str">
        <f>IF($G22=0,"",IFERROR(CONCATENATE(INDEX('Risk assessment'!$B$12:$B$100,MATCH(CONCATENATE('Feuil1 (2)'!$C22,"-",'Feuil1 (2)'!$B22,"-",'Feuil1 (2)'!BA$1),'Risk assessment'!$Z$12:$Z$100,FALSE),1)," ;"),""))</f>
        <v/>
      </c>
      <c r="BB22" s="9" t="str">
        <f>IF($G22=0,"",IFERROR(CONCATENATE(INDEX('Risk assessment'!$B$12:$B$100,MATCH(CONCATENATE('Feuil1 (2)'!$C22,"-",'Feuil1 (2)'!$B22,"-",'Feuil1 (2)'!BB$1),'Risk assessment'!$Z$12:$Z$100,FALSE),1)," ;"),""))</f>
        <v/>
      </c>
      <c r="BC22" s="9" t="str">
        <f>IF($G22=0,"",IFERROR(CONCATENATE(INDEX('Risk assessment'!$B$12:$B$100,MATCH(CONCATENATE('Feuil1 (2)'!$C22,"-",'Feuil1 (2)'!$B22,"-",'Feuil1 (2)'!BC$1),'Risk assessment'!$Z$12:$Z$100,FALSE),1)," ;"),""))</f>
        <v/>
      </c>
      <c r="BD22" s="9" t="str">
        <f>IF($G22=0,"",IFERROR(CONCATENATE(INDEX('Risk assessment'!$B$12:$B$100,MATCH(CONCATENATE('Feuil1 (2)'!$C22,"-",'Feuil1 (2)'!$B22,"-",'Feuil1 (2)'!BD$1),'Risk assessment'!$Z$12:$Z$100,FALSE),1)," ;"),""))</f>
        <v/>
      </c>
      <c r="BE22" s="9" t="str">
        <f>IF($G22=0,"",IFERROR(CONCATENATE(INDEX('Risk assessment'!$B$12:$B$100,MATCH(CONCATENATE('Feuil1 (2)'!$C22,"-",'Feuil1 (2)'!$B22,"-",'Feuil1 (2)'!BE$1),'Risk assessment'!$Z$12:$Z$100,FALSE),1)," ;"),""))</f>
        <v/>
      </c>
      <c r="BF22" s="9" t="str">
        <f>IF($G22=0,"",IFERROR(CONCATENATE(INDEX('Risk assessment'!$B$12:$B$100,MATCH(CONCATENATE('Feuil1 (2)'!$C22,"-",'Feuil1 (2)'!$B22,"-",'Feuil1 (2)'!BF$1),'Risk assessment'!$Z$12:$Z$100,FALSE),1)," ;"),""))</f>
        <v/>
      </c>
      <c r="BG22" s="9" t="str">
        <f>IF($G22=0,"",IFERROR(CONCATENATE(INDEX('Risk assessment'!$B$12:$B$100,MATCH(CONCATENATE('Feuil1 (2)'!$C22,"-",'Feuil1 (2)'!$B22,"-",'Feuil1 (2)'!BG$1),'Risk assessment'!$Z$12:$Z$100,FALSE),1)," ;"),""))</f>
        <v/>
      </c>
      <c r="BH22" s="9" t="str">
        <f>IF($G22=0,"",IFERROR(CONCATENATE(INDEX('Risk assessment'!$B$12:$B$100,MATCH(CONCATENATE('Feuil1 (2)'!$C22,"-",'Feuil1 (2)'!$B22,"-",'Feuil1 (2)'!BH$1),'Risk assessment'!$Z$12:$Z$100,FALSE),1)," ;"),""))</f>
        <v/>
      </c>
      <c r="BI22" s="9" t="str">
        <f>IF($G22=0,"",IFERROR(CONCATENATE(INDEX('Risk assessment'!$B$12:$B$100,MATCH(CONCATENATE('Feuil1 (2)'!$C22,"-",'Feuil1 (2)'!$B22,"-",'Feuil1 (2)'!BI$1),'Risk assessment'!$Z$12:$Z$100,FALSE),1)," ;"),""))</f>
        <v/>
      </c>
      <c r="BJ22" s="9" t="str">
        <f>IF($G22=0,"",IFERROR(CONCATENATE(INDEX('Risk assessment'!$B$12:$B$100,MATCH(CONCATENATE('Feuil1 (2)'!$C22,"-",'Feuil1 (2)'!$B22,"-",'Feuil1 (2)'!BJ$1),'Risk assessment'!$Z$12:$Z$100,FALSE),1)," ;"),""))</f>
        <v/>
      </c>
      <c r="BK22" s="9" t="str">
        <f>IF($G22=0,"",IFERROR(CONCATENATE(INDEX('Risk assessment'!$B$12:$B$100,MATCH(CONCATENATE('Feuil1 (2)'!$C22,"-",'Feuil1 (2)'!$B22,"-",'Feuil1 (2)'!BK$1),'Risk assessment'!$Z$12:$Z$100,FALSE),1)," ;"),""))</f>
        <v/>
      </c>
      <c r="BL22" s="9" t="str">
        <f>IF($G22=0,"",IFERROR(CONCATENATE(INDEX('Risk assessment'!$B$12:$B$100,MATCH(CONCATENATE('Feuil1 (2)'!$C22,"-",'Feuil1 (2)'!$B22,"-",'Feuil1 (2)'!BL$1),'Risk assessment'!$Z$12:$Z$100,FALSE),1)," ;"),""))</f>
        <v/>
      </c>
      <c r="BM22" s="9" t="str">
        <f>IF($G22=0,"",IFERROR(CONCATENATE(INDEX('Risk assessment'!$B$12:$B$100,MATCH(CONCATENATE('Feuil1 (2)'!$C22,"-",'Feuil1 (2)'!$B22,"-",'Feuil1 (2)'!BM$1),'Risk assessment'!$Z$12:$Z$100,FALSE),1)," ;"),""))</f>
        <v/>
      </c>
      <c r="BN22" s="9" t="str">
        <f>IF($G22=0,"",IFERROR(CONCATENATE(INDEX('Risk assessment'!$B$12:$B$100,MATCH(CONCATENATE('Feuil1 (2)'!$C22,"-",'Feuil1 (2)'!$B22,"-",'Feuil1 (2)'!BN$1),'Risk assessment'!$Z$12:$Z$100,FALSE),1)," ;"),""))</f>
        <v/>
      </c>
      <c r="BO22" s="9" t="str">
        <f>IF($G22=0,"",IFERROR(CONCATENATE(INDEX('Risk assessment'!$B$12:$B$100,MATCH(CONCATENATE('Feuil1 (2)'!$C22,"-",'Feuil1 (2)'!$B22,"-",'Feuil1 (2)'!BO$1),'Risk assessment'!$Z$12:$Z$100,FALSE),1)," ;"),""))</f>
        <v/>
      </c>
      <c r="BP22" s="9" t="str">
        <f>IF($G22=0,"",IFERROR(CONCATENATE(INDEX('Risk assessment'!$B$12:$B$100,MATCH(CONCATENATE('Feuil1 (2)'!$C22,"-",'Feuil1 (2)'!$B22,"-",'Feuil1 (2)'!BP$1),'Risk assessment'!$Z$12:$Z$100,FALSE),1)," ;"),""))</f>
        <v/>
      </c>
      <c r="BQ22" s="9" t="str">
        <f>IF($G22=0,"",IFERROR(CONCATENATE(INDEX('Risk assessment'!$B$12:$B$100,MATCH(CONCATENATE('Feuil1 (2)'!$C22,"-",'Feuil1 (2)'!$B22,"-",'Feuil1 (2)'!BQ$1),'Risk assessment'!$Z$12:$Z$100,FALSE),1)," ;"),""))</f>
        <v/>
      </c>
      <c r="BR22" s="9" t="str">
        <f>IF($G22=0,"",IFERROR(CONCATENATE(INDEX('Risk assessment'!$B$12:$B$100,MATCH(CONCATENATE('Feuil1 (2)'!$C22,"-",'Feuil1 (2)'!$B22,"-",'Feuil1 (2)'!BR$1),'Risk assessment'!$Z$12:$Z$100,FALSE),1)," ;"),""))</f>
        <v/>
      </c>
      <c r="BS22" s="9" t="str">
        <f>IF($G22=0,"",IFERROR(CONCATENATE(INDEX('Risk assessment'!$B$12:$B$100,MATCH(CONCATENATE('Feuil1 (2)'!$C22,"-",'Feuil1 (2)'!$B22,"-",'Feuil1 (2)'!BS$1),'Risk assessment'!$Z$12:$Z$100,FALSE),1)," ;"),""))</f>
        <v/>
      </c>
      <c r="BT22" s="9" t="str">
        <f>IF($G22=0,"",IFERROR(CONCATENATE(INDEX('Risk assessment'!$B$12:$B$100,MATCH(CONCATENATE('Feuil1 (2)'!$C22,"-",'Feuil1 (2)'!$B22,"-",'Feuil1 (2)'!BT$1),'Risk assessment'!$Z$12:$Z$100,FALSE),1)," ;"),""))</f>
        <v/>
      </c>
      <c r="BU22" s="9" t="str">
        <f>IF($G22=0,"",IFERROR(CONCATENATE(INDEX('Risk assessment'!$B$12:$B$100,MATCH(CONCATENATE('Feuil1 (2)'!$C22,"-",'Feuil1 (2)'!$B22,"-",'Feuil1 (2)'!BU$1),'Risk assessment'!$Z$12:$Z$100,FALSE),1)," ;"),""))</f>
        <v/>
      </c>
      <c r="BV22" s="9" t="str">
        <f>IF($G22=0,"",IFERROR(CONCATENATE(INDEX('Risk assessment'!$B$12:$B$100,MATCH(CONCATENATE('Feuil1 (2)'!$C22,"-",'Feuil1 (2)'!$B22,"-",'Feuil1 (2)'!BV$1),'Risk assessment'!$Z$12:$Z$100,FALSE),1)," ;"),""))</f>
        <v/>
      </c>
      <c r="BW22" s="9" t="str">
        <f>IF($G22=0,"",IFERROR(CONCATENATE(INDEX('Risk assessment'!$B$12:$B$100,MATCH(CONCATENATE('Feuil1 (2)'!$C22,"-",'Feuil1 (2)'!$B22,"-",'Feuil1 (2)'!BW$1),'Risk assessment'!$Z$12:$Z$100,FALSE),1)," ;"),""))</f>
        <v/>
      </c>
      <c r="BX22" s="9" t="str">
        <f>IF($G22=0,"",IFERROR(CONCATENATE(INDEX('Risk assessment'!$B$12:$B$100,MATCH(CONCATENATE('Feuil1 (2)'!$C22,"-",'Feuil1 (2)'!$B22,"-",'Feuil1 (2)'!BX$1),'Risk assessment'!$Z$12:$Z$100,FALSE),1)," ;"),""))</f>
        <v/>
      </c>
      <c r="BY22" s="9" t="str">
        <f>IF($G22=0,"",IFERROR(CONCATENATE(INDEX('Risk assessment'!$B$12:$B$100,MATCH(CONCATENATE('Feuil1 (2)'!$C22,"-",'Feuil1 (2)'!$B22,"-",'Feuil1 (2)'!BY$1),'Risk assessment'!$Z$12:$Z$100,FALSE),1)," ;"),""))</f>
        <v/>
      </c>
      <c r="BZ22" s="9" t="str">
        <f>IF($G22=0,"",IFERROR(CONCATENATE(INDEX('Risk assessment'!$B$12:$B$100,MATCH(CONCATENATE('Feuil1 (2)'!$C22,"-",'Feuil1 (2)'!$B22,"-",'Feuil1 (2)'!BZ$1),'Risk assessment'!$Z$12:$Z$100,FALSE),1)," ;"),""))</f>
        <v/>
      </c>
      <c r="CA22" s="9" t="str">
        <f>IF($G22=0,"",IFERROR(CONCATENATE(INDEX('Risk assessment'!$B$12:$B$100,MATCH(CONCATENATE('Feuil1 (2)'!$C22,"-",'Feuil1 (2)'!$B22,"-",'Feuil1 (2)'!CA$1),'Risk assessment'!$Z$12:$Z$100,FALSE),1)," ;"),""))</f>
        <v/>
      </c>
      <c r="CB22" s="9" t="str">
        <f>IF($G22=0,"",IFERROR(CONCATENATE(INDEX('Risk assessment'!$B$12:$B$100,MATCH(CONCATENATE('Feuil1 (2)'!$C22,"-",'Feuil1 (2)'!$B22,"-",'Feuil1 (2)'!CB$1),'Risk assessment'!$Z$12:$Z$100,FALSE),1)," ;"),""))</f>
        <v/>
      </c>
      <c r="CC22" s="9" t="str">
        <f>IF($G22=0,"",IFERROR(CONCATENATE(INDEX('Risk assessment'!$B$12:$B$100,MATCH(CONCATENATE('Feuil1 (2)'!$C22,"-",'Feuil1 (2)'!$B22,"-",'Feuil1 (2)'!CC$1),'Risk assessment'!$Z$12:$Z$100,FALSE),1)," ;"),""))</f>
        <v/>
      </c>
      <c r="CD22" s="9" t="str">
        <f>IF($G22=0,"",IFERROR(CONCATENATE(INDEX('Risk assessment'!$B$12:$B$100,MATCH(CONCATENATE('Feuil1 (2)'!$C22,"-",'Feuil1 (2)'!$B22,"-",'Feuil1 (2)'!CD$1),'Risk assessment'!$Z$12:$Z$100,FALSE),1)," ;"),""))</f>
        <v/>
      </c>
      <c r="CE22" s="9" t="str">
        <f>IF($G22=0,"",IFERROR(CONCATENATE(INDEX('Risk assessment'!$B$12:$B$100,MATCH(CONCATENATE('Feuil1 (2)'!$C22,"-",'Feuil1 (2)'!$B22,"-",'Feuil1 (2)'!CE$1),'Risk assessment'!$Z$12:$Z$100,FALSE),1)," ;"),""))</f>
        <v/>
      </c>
      <c r="CF22" s="9" t="str">
        <f>IF($G22=0,"",IFERROR(CONCATENATE(INDEX('Risk assessment'!$B$12:$B$100,MATCH(CONCATENATE('Feuil1 (2)'!$C22,"-",'Feuil1 (2)'!$B22,"-",'Feuil1 (2)'!CF$1),'Risk assessment'!$Z$12:$Z$100,FALSE),1)," ;"),""))</f>
        <v/>
      </c>
      <c r="CG22" s="9" t="str">
        <f>IF($G22=0,"",IFERROR(CONCATENATE(INDEX('Risk assessment'!$B$12:$B$100,MATCH(CONCATENATE('Feuil1 (2)'!$C22,"-",'Feuil1 (2)'!$B22,"-",'Feuil1 (2)'!CG$1),'Risk assessment'!$Z$12:$Z$100,FALSE),1)," ;"),""))</f>
        <v/>
      </c>
      <c r="CH22" s="9" t="str">
        <f>IF($G22=0,"",IFERROR(CONCATENATE(INDEX('Risk assessment'!$B$12:$B$100,MATCH(CONCATENATE('Feuil1 (2)'!$C22,"-",'Feuil1 (2)'!$B22,"-",'Feuil1 (2)'!CH$1),'Risk assessment'!$Z$12:$Z$100,FALSE),1)," ;"),""))</f>
        <v/>
      </c>
      <c r="CI22" s="9" t="str">
        <f>IF($G22=0,"",IFERROR(CONCATENATE(INDEX('Risk assessment'!$B$12:$B$100,MATCH(CONCATENATE('Feuil1 (2)'!$C22,"-",'Feuil1 (2)'!$B22,"-",'Feuil1 (2)'!CI$1),'Risk assessment'!$Z$12:$Z$100,FALSE),1)," ;"),""))</f>
        <v/>
      </c>
      <c r="CJ22" s="9" t="str">
        <f>IF($G22=0,"",IFERROR(CONCATENATE(INDEX('Risk assessment'!$B$12:$B$100,MATCH(CONCATENATE('Feuil1 (2)'!$C22,"-",'Feuil1 (2)'!$B22,"-",'Feuil1 (2)'!CJ$1),'Risk assessment'!$Z$12:$Z$100,FALSE),1)," ;"),""))</f>
        <v/>
      </c>
      <c r="CK22" s="9" t="str">
        <f>IF($G22=0,"",IFERROR(CONCATENATE(INDEX('Risk assessment'!$B$12:$B$100,MATCH(CONCATENATE('Feuil1 (2)'!$C22,"-",'Feuil1 (2)'!$B22,"-",'Feuil1 (2)'!CK$1),'Risk assessment'!$Z$12:$Z$100,FALSE),1)," ;"),""))</f>
        <v/>
      </c>
      <c r="CL22" s="9" t="str">
        <f>IF($G22=0,"",IFERROR(CONCATENATE(INDEX('Risk assessment'!$B$12:$B$100,MATCH(CONCATENATE('Feuil1 (2)'!$C22,"-",'Feuil1 (2)'!$B22,"-",'Feuil1 (2)'!CL$1),'Risk assessment'!$Z$12:$Z$100,FALSE),1)," ;"),""))</f>
        <v/>
      </c>
      <c r="CM22" s="9" t="str">
        <f>IF($G22=0,"",IFERROR(CONCATENATE(INDEX('Risk assessment'!$B$12:$B$100,MATCH(CONCATENATE('Feuil1 (2)'!$C22,"-",'Feuil1 (2)'!$B22,"-",'Feuil1 (2)'!CM$1),'Risk assessment'!$Z$12:$Z$100,FALSE),1)," ;"),""))</f>
        <v/>
      </c>
      <c r="CN22" s="9" t="str">
        <f>IF($G22=0,"",IFERROR(CONCATENATE(INDEX('Risk assessment'!$B$12:$B$100,MATCH(CONCATENATE('Feuil1 (2)'!$C22,"-",'Feuil1 (2)'!$B22,"-",'Feuil1 (2)'!CN$1),'Risk assessment'!$Z$12:$Z$100,FALSE),1)," ;"),""))</f>
        <v/>
      </c>
      <c r="CO22" s="9" t="str">
        <f>IF($G22=0,"",IFERROR(CONCATENATE(INDEX('Risk assessment'!$B$12:$B$100,MATCH(CONCATENATE('Feuil1 (2)'!$C22,"-",'Feuil1 (2)'!$B22,"-",'Feuil1 (2)'!CO$1),'Risk assessment'!$Z$12:$Z$100,FALSE),1)," ;"),""))</f>
        <v/>
      </c>
      <c r="CP22" s="9" t="str">
        <f>IF($G22=0,"",IFERROR(CONCATENATE(INDEX('Risk assessment'!$B$12:$B$100,MATCH(CONCATENATE('Feuil1 (2)'!$C22,"-",'Feuil1 (2)'!$B22,"-",'Feuil1 (2)'!CP$1),'Risk assessment'!$Z$12:$Z$100,FALSE),1)," ;"),""))</f>
        <v/>
      </c>
      <c r="CQ22" s="9" t="str">
        <f>IF($G22=0,"",IFERROR(CONCATENATE(INDEX('Risk assessment'!$B$12:$B$100,MATCH(CONCATENATE('Feuil1 (2)'!$C22,"-",'Feuil1 (2)'!$B22,"-",'Feuil1 (2)'!CQ$1),'Risk assessment'!$Z$12:$Z$100,FALSE),1)," ;"),""))</f>
        <v/>
      </c>
      <c r="CR22" s="9" t="str">
        <f>IF($G22=0,"",IFERROR(CONCATENATE(INDEX('Risk assessment'!$B$12:$B$100,MATCH(CONCATENATE('Feuil1 (2)'!$C22,"-",'Feuil1 (2)'!$B22,"-",'Feuil1 (2)'!CR$1),'Risk assessment'!$Z$12:$Z$100,FALSE),1)," ;"),""))</f>
        <v/>
      </c>
      <c r="CS22" s="9" t="str">
        <f>IF($G22=0,"",IFERROR(CONCATENATE(INDEX('Risk assessment'!$B$12:$B$100,MATCH(CONCATENATE('Feuil1 (2)'!$C22,"-",'Feuil1 (2)'!$B22,"-",'Feuil1 (2)'!CS$1),'Risk assessment'!$Z$12:$Z$100,FALSE),1)," ;"),""))</f>
        <v/>
      </c>
      <c r="CT22" s="9" t="str">
        <f>IF($G22=0,"",IFERROR(CONCATENATE(INDEX('Risk assessment'!$B$12:$B$100,MATCH(CONCATENATE('Feuil1 (2)'!$C22,"-",'Feuil1 (2)'!$B22,"-",'Feuil1 (2)'!CT$1),'Risk assessment'!$Z$12:$Z$100,FALSE),1)," ;"),""))</f>
        <v/>
      </c>
      <c r="CU22" s="9" t="str">
        <f>IF($G22=0,"",IFERROR(CONCATENATE(INDEX('Risk assessment'!$B$12:$B$100,MATCH(CONCATENATE('Feuil1 (2)'!$C22,"-",'Feuil1 (2)'!$B22,"-",'Feuil1 (2)'!CU$1),'Risk assessment'!$Z$12:$Z$100,FALSE),1)," ;"),""))</f>
        <v/>
      </c>
      <c r="CV22" s="9" t="str">
        <f>IF($G22=0,"",IFERROR(CONCATENATE(INDEX('Risk assessment'!$B$12:$B$100,MATCH(CONCATENATE('Feuil1 (2)'!$C22,"-",'Feuil1 (2)'!$B22,"-",'Feuil1 (2)'!CV$1),'Risk assessment'!$Z$12:$Z$100,FALSE),1)," ;"),""))</f>
        <v/>
      </c>
      <c r="CW22" s="9" t="str">
        <f>IF($G22=0,"",IFERROR(CONCATENATE(INDEX('Risk assessment'!$B$12:$B$100,MATCH(CONCATENATE('Feuil1 (2)'!$C22,"-",'Feuil1 (2)'!$B22,"-",'Feuil1 (2)'!CW$1),'Risk assessment'!$Z$12:$Z$100,FALSE),1)," ;"),""))</f>
        <v/>
      </c>
      <c r="CX22" s="9" t="str">
        <f>IF($G22=0,"",IFERROR(CONCATENATE(INDEX('Risk assessment'!$B$12:$B$100,MATCH(CONCATENATE('Feuil1 (2)'!$C22,"-",'Feuil1 (2)'!$B22,"-",'Feuil1 (2)'!CX$1),'Risk assessment'!$Z$12:$Z$100,FALSE),1)," ;"),""))</f>
        <v/>
      </c>
      <c r="CY22" s="9" t="str">
        <f>IF($G22=0,"",IFERROR(CONCATENATE(INDEX('Risk assessment'!$B$12:$B$100,MATCH(CONCATENATE('Feuil1 (2)'!$C22,"-",'Feuil1 (2)'!$B22,"-",'Feuil1 (2)'!CY$1),'Risk assessment'!$Z$12:$Z$100,FALSE),1)," ;"),""))</f>
        <v/>
      </c>
      <c r="CZ22" s="9" t="str">
        <f>IF($G22=0,"",IFERROR(CONCATENATE(INDEX('Risk assessment'!$B$12:$B$100,MATCH(CONCATENATE('Feuil1 (2)'!$C22,"-",'Feuil1 (2)'!$B22,"-",'Feuil1 (2)'!CZ$1),'Risk assessment'!$Z$12:$Z$100,FALSE),1)," ;"),""))</f>
        <v/>
      </c>
      <c r="DA22" s="9" t="str">
        <f>IF($G22=0,"",IFERROR(CONCATENATE(INDEX('Risk assessment'!$B$12:$B$100,MATCH(CONCATENATE('Feuil1 (2)'!$C22,"-",'Feuil1 (2)'!$B22,"-",'Feuil1 (2)'!DA$1),'Risk assessment'!$Z$12:$Z$100,FALSE),1)," ;"),""))</f>
        <v/>
      </c>
      <c r="DB22" s="9" t="str">
        <f>IF($G22=0,"",IFERROR(CONCATENATE(INDEX('Risk assessment'!$B$12:$B$100,MATCH(CONCATENATE('Feuil1 (2)'!$C22,"-",'Feuil1 (2)'!$B22,"-",'Feuil1 (2)'!DB$1),'Risk assessment'!$Z$12:$Z$100,FALSE),1)," ;"),""))</f>
        <v/>
      </c>
      <c r="DC22" s="9" t="str">
        <f>IF($G22=0,"",IFERROR(CONCATENATE(INDEX('Risk assessment'!$B$12:$B$100,MATCH(CONCATENATE('Feuil1 (2)'!$C22,"-",'Feuil1 (2)'!$B22,"-",'Feuil1 (2)'!DC$1),'Risk assessment'!$Z$12:$Z$100,FALSE),1)," ;"),""))</f>
        <v/>
      </c>
      <c r="DD22" s="9" t="str">
        <f>IF($G22=0,"",IFERROR(INDEX('Risk assessment'!$B$12:$B$100,MATCH(CONCATENATE('Feuil1 (2)'!$C22,'Feuil1 (2)'!$B22,'Feuil1 (2)'!DD$1),'Risk assessment'!$R$12:$R$100,FALSE),1),""))</f>
        <v/>
      </c>
      <c r="DE22" s="9" t="str">
        <f>IF($G22=0,"",IFERROR(INDEX('Risk assessment'!$B$12:$B$100,MATCH(CONCATENATE('Feuil1 (2)'!$C22,'Feuil1 (2)'!$B22,'Feuil1 (2)'!DE$1),'Risk assessment'!$R$12:$R$100,FALSE),1),""))</f>
        <v/>
      </c>
      <c r="DF22" s="9" t="str">
        <f>IF($G22=0,"",IFERROR(INDEX('Risk assessment'!$B$12:$B$100,MATCH(CONCATENATE('Feuil1 (2)'!$C22,'Feuil1 (2)'!$B22,'Feuil1 (2)'!DF$1),'Risk assessment'!$R$12:$R$100,FALSE),1),""))</f>
        <v/>
      </c>
      <c r="DG22" s="9" t="str">
        <f>IF($G22=0,"",IFERROR(INDEX('Risk assessment'!$B$12:$B$100,MATCH(CONCATENATE('Feuil1 (2)'!$C22,'Feuil1 (2)'!$B22,'Feuil1 (2)'!DG$1),'Risk assessment'!$R$12:$R$100,FALSE),1),""))</f>
        <v/>
      </c>
      <c r="DH22" s="9" t="str">
        <f>IF($G22=0,"",IFERROR(INDEX('Risk assessment'!$B$12:$B$100,MATCH(CONCATENATE('Feuil1 (2)'!$C22,'Feuil1 (2)'!$B22,'Feuil1 (2)'!DH$1),'Risk assessment'!$R$12:$R$100,FALSE),1),""))</f>
        <v/>
      </c>
      <c r="DI22" s="9" t="str">
        <f>IF($G22=0,"",IFERROR(INDEX('Risk assessment'!$B$12:$B$100,MATCH(CONCATENATE('Feuil1 (2)'!$C22,'Feuil1 (2)'!$B22,'Feuil1 (2)'!DI$1),'Risk assessment'!$R$12:$R$100,FALSE),1),""))</f>
        <v/>
      </c>
      <c r="DJ22" s="9" t="str">
        <f>IF($G22=0,"",IFERROR(INDEX('Risk assessment'!$B$12:$B$100,MATCH(CONCATENATE('Feuil1 (2)'!$C22,'Feuil1 (2)'!$B22,'Feuil1 (2)'!DJ$1),'Risk assessment'!$R$12:$R$100,FALSE),1),""))</f>
        <v/>
      </c>
      <c r="DK22" s="9" t="str">
        <f>IF($G22=0,"",IFERROR(INDEX('Risk assessment'!$B$12:$B$100,MATCH(CONCATENATE('Feuil1 (2)'!$C22,'Feuil1 (2)'!$B22,'Feuil1 (2)'!DK$1),'Risk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assessment'!J$12:J$100,'Feuil1 (2)'!C23,'Risk assessment'!K$12:K$100,B23)</f>
        <v>0</v>
      </c>
      <c r="H23" s="9" t="str">
        <f>IF($G23=0,"",IFERROR(CONCATENATE(INDEX('Risk assessment'!$B$12:$B$100,MATCH(CONCATENATE('Feuil1 (2)'!$C23,"-",'Feuil1 (2)'!$B23,"-",'Feuil1 (2)'!H$1),'Risk assessment'!$Z$12:$Z$100,FALSE),1)," ;"),""))</f>
        <v/>
      </c>
      <c r="I23" s="9" t="str">
        <f>IF($G23=0,"",IFERROR(CONCATENATE(INDEX('Risk assessment'!$B$12:$B$100,MATCH(CONCATENATE('Feuil1 (2)'!$C23,"-",'Feuil1 (2)'!$B23,"-",'Feuil1 (2)'!I$1),'Risk assessment'!$Z$12:$Z$100,FALSE),1)," ;"),""))</f>
        <v/>
      </c>
      <c r="J23" s="9" t="str">
        <f>IF($G23=0,"",IFERROR(CONCATENATE(INDEX('Risk assessment'!$B$12:$B$100,MATCH(CONCATENATE('Feuil1 (2)'!$C23,"-",'Feuil1 (2)'!$B23,"-",'Feuil1 (2)'!J$1),'Risk assessment'!$Z$12:$Z$100,FALSE),1)," ;"),""))</f>
        <v/>
      </c>
      <c r="K23" s="9" t="str">
        <f>IF($G23=0,"",IFERROR(CONCATENATE(INDEX('Risk assessment'!$B$12:$B$100,MATCH(CONCATENATE('Feuil1 (2)'!$C23,"-",'Feuil1 (2)'!$B23,"-",'Feuil1 (2)'!K$1),'Risk assessment'!$Z$12:$Z$100,FALSE),1)," ;"),""))</f>
        <v/>
      </c>
      <c r="L23" s="9" t="str">
        <f>IF($G23=0,"",IFERROR(CONCATENATE(INDEX('Risk assessment'!$B$12:$B$100,MATCH(CONCATENATE('Feuil1 (2)'!$C23,"-",'Feuil1 (2)'!$B23,"-",'Feuil1 (2)'!L$1),'Risk assessment'!$Z$12:$Z$100,FALSE),1)," ;"),""))</f>
        <v/>
      </c>
      <c r="M23" s="9" t="str">
        <f>IF($G23=0,"",IFERROR(CONCATENATE(INDEX('Risk assessment'!$B$12:$B$100,MATCH(CONCATENATE('Feuil1 (2)'!$C23,"-",'Feuil1 (2)'!$B23,"-",'Feuil1 (2)'!M$1),'Risk assessment'!$Z$12:$Z$100,FALSE),1)," ;"),""))</f>
        <v/>
      </c>
      <c r="N23" s="9" t="str">
        <f>IF($G23=0,"",IFERROR(CONCATENATE(INDEX('Risk assessment'!$B$12:$B$100,MATCH(CONCATENATE('Feuil1 (2)'!$C23,"-",'Feuil1 (2)'!$B23,"-",'Feuil1 (2)'!N$1),'Risk assessment'!$Z$12:$Z$100,FALSE),1)," ;"),""))</f>
        <v/>
      </c>
      <c r="O23" s="9" t="str">
        <f>IF($G23=0,"",IFERROR(CONCATENATE(INDEX('Risk assessment'!$B$12:$B$100,MATCH(CONCATENATE('Feuil1 (2)'!$C23,"-",'Feuil1 (2)'!$B23,"-",'Feuil1 (2)'!O$1),'Risk assessment'!$Z$12:$Z$100,FALSE),1)," ;"),""))</f>
        <v/>
      </c>
      <c r="P23" s="9" t="str">
        <f>IF($G23=0,"",IFERROR(CONCATENATE(INDEX('Risk assessment'!$B$12:$B$100,MATCH(CONCATENATE('Feuil1 (2)'!$C23,"-",'Feuil1 (2)'!$B23,"-",'Feuil1 (2)'!P$1),'Risk assessment'!$Z$12:$Z$100,FALSE),1)," ;"),""))</f>
        <v/>
      </c>
      <c r="Q23" s="9" t="str">
        <f>IF($G23=0,"",IFERROR(CONCATENATE(INDEX('Risk assessment'!$B$12:$B$100,MATCH(CONCATENATE('Feuil1 (2)'!$C23,"-",'Feuil1 (2)'!$B23,"-",'Feuil1 (2)'!Q$1),'Risk assessment'!$Z$12:$Z$100,FALSE),1)," ;"),""))</f>
        <v/>
      </c>
      <c r="R23" s="9" t="str">
        <f>IF($G23=0,"",IFERROR(CONCATENATE(INDEX('Risk assessment'!$B$12:$B$100,MATCH(CONCATENATE('Feuil1 (2)'!$C23,"-",'Feuil1 (2)'!$B23,"-",'Feuil1 (2)'!R$1),'Risk assessment'!$Z$12:$Z$100,FALSE),1)," ;"),""))</f>
        <v/>
      </c>
      <c r="S23" s="9" t="str">
        <f>IF($G23=0,"",IFERROR(CONCATENATE(INDEX('Risk assessment'!$B$12:$B$100,MATCH(CONCATENATE('Feuil1 (2)'!$C23,"-",'Feuil1 (2)'!$B23,"-",'Feuil1 (2)'!S$1),'Risk assessment'!$Z$12:$Z$100,FALSE),1)," ;"),""))</f>
        <v/>
      </c>
      <c r="T23" s="9" t="str">
        <f>IF($G23=0,"",IFERROR(CONCATENATE(INDEX('Risk assessment'!$B$12:$B$100,MATCH(CONCATENATE('Feuil1 (2)'!$C23,"-",'Feuil1 (2)'!$B23,"-",'Feuil1 (2)'!T$1),'Risk assessment'!$Z$12:$Z$100,FALSE),1)," ;"),""))</f>
        <v/>
      </c>
      <c r="U23" s="9" t="str">
        <f>IF($G23=0,"",IFERROR(CONCATENATE(INDEX('Risk assessment'!$B$12:$B$100,MATCH(CONCATENATE('Feuil1 (2)'!$C23,"-",'Feuil1 (2)'!$B23,"-",'Feuil1 (2)'!U$1),'Risk assessment'!$Z$12:$Z$100,FALSE),1)," ;"),""))</f>
        <v/>
      </c>
      <c r="V23" s="9" t="str">
        <f>IF($G23=0,"",IFERROR(CONCATENATE(INDEX('Risk assessment'!$B$12:$B$100,MATCH(CONCATENATE('Feuil1 (2)'!$C23,"-",'Feuil1 (2)'!$B23,"-",'Feuil1 (2)'!V$1),'Risk assessment'!$Z$12:$Z$100,FALSE),1)," ;"),""))</f>
        <v/>
      </c>
      <c r="W23" s="9" t="str">
        <f>IF($G23=0,"",IFERROR(CONCATENATE(INDEX('Risk assessment'!$B$12:$B$100,MATCH(CONCATENATE('Feuil1 (2)'!$C23,"-",'Feuil1 (2)'!$B23,"-",'Feuil1 (2)'!W$1),'Risk assessment'!$Z$12:$Z$100,FALSE),1)," ;"),""))</f>
        <v/>
      </c>
      <c r="X23" s="9" t="str">
        <f>IF($G23=0,"",IFERROR(CONCATENATE(INDEX('Risk assessment'!$B$12:$B$100,MATCH(CONCATENATE('Feuil1 (2)'!$C23,"-",'Feuil1 (2)'!$B23,"-",'Feuil1 (2)'!X$1),'Risk assessment'!$Z$12:$Z$100,FALSE),1)," ;"),""))</f>
        <v/>
      </c>
      <c r="Y23" s="9" t="str">
        <f>IF($G23=0,"",IFERROR(CONCATENATE(INDEX('Risk assessment'!$B$12:$B$100,MATCH(CONCATENATE('Feuil1 (2)'!$C23,"-",'Feuil1 (2)'!$B23,"-",'Feuil1 (2)'!Y$1),'Risk assessment'!$Z$12:$Z$100,FALSE),1)," ;"),""))</f>
        <v/>
      </c>
      <c r="Z23" s="9" t="str">
        <f>IF($G23=0,"",IFERROR(CONCATENATE(INDEX('Risk assessment'!$B$12:$B$100,MATCH(CONCATENATE('Feuil1 (2)'!$C23,"-",'Feuil1 (2)'!$B23,"-",'Feuil1 (2)'!Z$1),'Risk assessment'!$Z$12:$Z$100,FALSE),1)," ;"),""))</f>
        <v/>
      </c>
      <c r="AA23" s="9" t="str">
        <f>IF($G23=0,"",IFERROR(CONCATENATE(INDEX('Risk assessment'!$B$12:$B$100,MATCH(CONCATENATE('Feuil1 (2)'!$C23,"-",'Feuil1 (2)'!$B23,"-",'Feuil1 (2)'!AA$1),'Risk assessment'!$Z$12:$Z$100,FALSE),1)," ;"),""))</f>
        <v/>
      </c>
      <c r="AB23" s="9" t="str">
        <f>IF($G23=0,"",IFERROR(CONCATENATE(INDEX('Risk assessment'!$B$12:$B$100,MATCH(CONCATENATE('Feuil1 (2)'!$C23,"-",'Feuil1 (2)'!$B23,"-",'Feuil1 (2)'!AB$1),'Risk assessment'!$Z$12:$Z$100,FALSE),1)," ;"),""))</f>
        <v/>
      </c>
      <c r="AC23" s="9" t="str">
        <f>IF($G23=0,"",IFERROR(CONCATENATE(INDEX('Risk assessment'!$B$12:$B$100,MATCH(CONCATENATE('Feuil1 (2)'!$C23,"-",'Feuil1 (2)'!$B23,"-",'Feuil1 (2)'!AC$1),'Risk assessment'!$Z$12:$Z$100,FALSE),1)," ;"),""))</f>
        <v/>
      </c>
      <c r="AD23" s="9" t="str">
        <f>IF($G23=0,"",IFERROR(CONCATENATE(INDEX('Risk assessment'!$B$12:$B$100,MATCH(CONCATENATE('Feuil1 (2)'!$C23,"-",'Feuil1 (2)'!$B23,"-",'Feuil1 (2)'!AD$1),'Risk assessment'!$Z$12:$Z$100,FALSE),1)," ;"),""))</f>
        <v/>
      </c>
      <c r="AE23" s="9" t="str">
        <f>IF($G23=0,"",IFERROR(CONCATENATE(INDEX('Risk assessment'!$B$12:$B$100,MATCH(CONCATENATE('Feuil1 (2)'!$C23,"-",'Feuil1 (2)'!$B23,"-",'Feuil1 (2)'!AE$1),'Risk assessment'!$Z$12:$Z$100,FALSE),1)," ;"),""))</f>
        <v/>
      </c>
      <c r="AF23" s="9" t="str">
        <f>IF($G23=0,"",IFERROR(CONCATENATE(INDEX('Risk assessment'!$B$12:$B$100,MATCH(CONCATENATE('Feuil1 (2)'!$C23,"-",'Feuil1 (2)'!$B23,"-",'Feuil1 (2)'!AF$1),'Risk assessment'!$Z$12:$Z$100,FALSE),1)," ;"),""))</f>
        <v/>
      </c>
      <c r="AG23" s="9" t="str">
        <f>IF($G23=0,"",IFERROR(CONCATENATE(INDEX('Risk assessment'!$B$12:$B$100,MATCH(CONCATENATE('Feuil1 (2)'!$C23,"-",'Feuil1 (2)'!$B23,"-",'Feuil1 (2)'!AG$1),'Risk assessment'!$Z$12:$Z$100,FALSE),1)," ;"),""))</f>
        <v/>
      </c>
      <c r="AH23" s="9" t="str">
        <f>IF($G23=0,"",IFERROR(CONCATENATE(INDEX('Risk assessment'!$B$12:$B$100,MATCH(CONCATENATE('Feuil1 (2)'!$C23,"-",'Feuil1 (2)'!$B23,"-",'Feuil1 (2)'!AH$1),'Risk assessment'!$Z$12:$Z$100,FALSE),1)," ;"),""))</f>
        <v/>
      </c>
      <c r="AI23" s="9" t="str">
        <f>IF($G23=0,"",IFERROR(CONCATENATE(INDEX('Risk assessment'!$B$12:$B$100,MATCH(CONCATENATE('Feuil1 (2)'!$C23,"-",'Feuil1 (2)'!$B23,"-",'Feuil1 (2)'!AI$1),'Risk assessment'!$Z$12:$Z$100,FALSE),1)," ;"),""))</f>
        <v/>
      </c>
      <c r="AJ23" s="9" t="str">
        <f>IF($G23=0,"",IFERROR(CONCATENATE(INDEX('Risk assessment'!$B$12:$B$100,MATCH(CONCATENATE('Feuil1 (2)'!$C23,"-",'Feuil1 (2)'!$B23,"-",'Feuil1 (2)'!AJ$1),'Risk assessment'!$Z$12:$Z$100,FALSE),1)," ;"),""))</f>
        <v/>
      </c>
      <c r="AK23" s="9" t="str">
        <f>IF($G23=0,"",IFERROR(CONCATENATE(INDEX('Risk assessment'!$B$12:$B$100,MATCH(CONCATENATE('Feuil1 (2)'!$C23,"-",'Feuil1 (2)'!$B23,"-",'Feuil1 (2)'!AK$1),'Risk assessment'!$Z$12:$Z$100,FALSE),1)," ;"),""))</f>
        <v/>
      </c>
      <c r="AL23" s="9" t="str">
        <f>IF($G23=0,"",IFERROR(CONCATENATE(INDEX('Risk assessment'!$B$12:$B$100,MATCH(CONCATENATE('Feuil1 (2)'!$C23,"-",'Feuil1 (2)'!$B23,"-",'Feuil1 (2)'!AL$1),'Risk assessment'!$Z$12:$Z$100,FALSE),1)," ;"),""))</f>
        <v/>
      </c>
      <c r="AM23" s="9" t="str">
        <f>IF($G23=0,"",IFERROR(CONCATENATE(INDEX('Risk assessment'!$B$12:$B$100,MATCH(CONCATENATE('Feuil1 (2)'!$C23,"-",'Feuil1 (2)'!$B23,"-",'Feuil1 (2)'!AM$1),'Risk assessment'!$Z$12:$Z$100,FALSE),1)," ;"),""))</f>
        <v/>
      </c>
      <c r="AN23" s="9" t="str">
        <f>IF($G23=0,"",IFERROR(CONCATENATE(INDEX('Risk assessment'!$B$12:$B$100,MATCH(CONCATENATE('Feuil1 (2)'!$C23,"-",'Feuil1 (2)'!$B23,"-",'Feuil1 (2)'!AN$1),'Risk assessment'!$Z$12:$Z$100,FALSE),1)," ;"),""))</f>
        <v/>
      </c>
      <c r="AO23" s="9" t="str">
        <f>IF($G23=0,"",IFERROR(CONCATENATE(INDEX('Risk assessment'!$B$12:$B$100,MATCH(CONCATENATE('Feuil1 (2)'!$C23,"-",'Feuil1 (2)'!$B23,"-",'Feuil1 (2)'!AO$1),'Risk assessment'!$Z$12:$Z$100,FALSE),1)," ;"),""))</f>
        <v/>
      </c>
      <c r="AP23" s="9" t="str">
        <f>IF($G23=0,"",IFERROR(CONCATENATE(INDEX('Risk assessment'!$B$12:$B$100,MATCH(CONCATENATE('Feuil1 (2)'!$C23,"-",'Feuil1 (2)'!$B23,"-",'Feuil1 (2)'!AP$1),'Risk assessment'!$Z$12:$Z$100,FALSE),1)," ;"),""))</f>
        <v/>
      </c>
      <c r="AQ23" s="9" t="str">
        <f>IF($G23=0,"",IFERROR(CONCATENATE(INDEX('Risk assessment'!$B$12:$B$100,MATCH(CONCATENATE('Feuil1 (2)'!$C23,"-",'Feuil1 (2)'!$B23,"-",'Feuil1 (2)'!AQ$1),'Risk assessment'!$Z$12:$Z$100,FALSE),1)," ;"),""))</f>
        <v/>
      </c>
      <c r="AR23" s="9" t="str">
        <f>IF($G23=0,"",IFERROR(CONCATENATE(INDEX('Risk assessment'!$B$12:$B$100,MATCH(CONCATENATE('Feuil1 (2)'!$C23,"-",'Feuil1 (2)'!$B23,"-",'Feuil1 (2)'!AR$1),'Risk assessment'!$Z$12:$Z$100,FALSE),1)," ;"),""))</f>
        <v/>
      </c>
      <c r="AS23" s="9" t="str">
        <f>IF($G23=0,"",IFERROR(CONCATENATE(INDEX('Risk assessment'!$B$12:$B$100,MATCH(CONCATENATE('Feuil1 (2)'!$C23,"-",'Feuil1 (2)'!$B23,"-",'Feuil1 (2)'!AS$1),'Risk assessment'!$Z$12:$Z$100,FALSE),1)," ;"),""))</f>
        <v/>
      </c>
      <c r="AT23" s="9" t="str">
        <f>IF($G23=0,"",IFERROR(CONCATENATE(INDEX('Risk assessment'!$B$12:$B$100,MATCH(CONCATENATE('Feuil1 (2)'!$C23,"-",'Feuil1 (2)'!$B23,"-",'Feuil1 (2)'!AT$1),'Risk assessment'!$Z$12:$Z$100,FALSE),1)," ;"),""))</f>
        <v/>
      </c>
      <c r="AU23" s="9" t="str">
        <f>IF($G23=0,"",IFERROR(CONCATENATE(INDEX('Risk assessment'!$B$12:$B$100,MATCH(CONCATENATE('Feuil1 (2)'!$C23,"-",'Feuil1 (2)'!$B23,"-",'Feuil1 (2)'!AU$1),'Risk assessment'!$Z$12:$Z$100,FALSE),1)," ;"),""))</f>
        <v/>
      </c>
      <c r="AV23" s="9" t="str">
        <f>IF($G23=0,"",IFERROR(CONCATENATE(INDEX('Risk assessment'!$B$12:$B$100,MATCH(CONCATENATE('Feuil1 (2)'!$C23,"-",'Feuil1 (2)'!$B23,"-",'Feuil1 (2)'!AV$1),'Risk assessment'!$Z$12:$Z$100,FALSE),1)," ;"),""))</f>
        <v/>
      </c>
      <c r="AW23" s="9" t="str">
        <f>IF($G23=0,"",IFERROR(CONCATENATE(INDEX('Risk assessment'!$B$12:$B$100,MATCH(CONCATENATE('Feuil1 (2)'!$C23,"-",'Feuil1 (2)'!$B23,"-",'Feuil1 (2)'!AW$1),'Risk assessment'!$Z$12:$Z$100,FALSE),1)," ;"),""))</f>
        <v/>
      </c>
      <c r="AX23" s="9" t="str">
        <f>IF($G23=0,"",IFERROR(CONCATENATE(INDEX('Risk assessment'!$B$12:$B$100,MATCH(CONCATENATE('Feuil1 (2)'!$C23,"-",'Feuil1 (2)'!$B23,"-",'Feuil1 (2)'!AX$1),'Risk assessment'!$Z$12:$Z$100,FALSE),1)," ;"),""))</f>
        <v/>
      </c>
      <c r="AY23" s="9" t="str">
        <f>IF($G23=0,"",IFERROR(CONCATENATE(INDEX('Risk assessment'!$B$12:$B$100,MATCH(CONCATENATE('Feuil1 (2)'!$C23,"-",'Feuil1 (2)'!$B23,"-",'Feuil1 (2)'!AY$1),'Risk assessment'!$Z$12:$Z$100,FALSE),1)," ;"),""))</f>
        <v/>
      </c>
      <c r="AZ23" s="9" t="str">
        <f>IF($G23=0,"",IFERROR(CONCATENATE(INDEX('Risk assessment'!$B$12:$B$100,MATCH(CONCATENATE('Feuil1 (2)'!$C23,"-",'Feuil1 (2)'!$B23,"-",'Feuil1 (2)'!AZ$1),'Risk assessment'!$Z$12:$Z$100,FALSE),1)," ;"),""))</f>
        <v/>
      </c>
      <c r="BA23" s="9" t="str">
        <f>IF($G23=0,"",IFERROR(CONCATENATE(INDEX('Risk assessment'!$B$12:$B$100,MATCH(CONCATENATE('Feuil1 (2)'!$C23,"-",'Feuil1 (2)'!$B23,"-",'Feuil1 (2)'!BA$1),'Risk assessment'!$Z$12:$Z$100,FALSE),1)," ;"),""))</f>
        <v/>
      </c>
      <c r="BB23" s="9" t="str">
        <f>IF($G23=0,"",IFERROR(CONCATENATE(INDEX('Risk assessment'!$B$12:$B$100,MATCH(CONCATENATE('Feuil1 (2)'!$C23,"-",'Feuil1 (2)'!$B23,"-",'Feuil1 (2)'!BB$1),'Risk assessment'!$Z$12:$Z$100,FALSE),1)," ;"),""))</f>
        <v/>
      </c>
      <c r="BC23" s="9" t="str">
        <f>IF($G23=0,"",IFERROR(CONCATENATE(INDEX('Risk assessment'!$B$12:$B$100,MATCH(CONCATENATE('Feuil1 (2)'!$C23,"-",'Feuil1 (2)'!$B23,"-",'Feuil1 (2)'!BC$1),'Risk assessment'!$Z$12:$Z$100,FALSE),1)," ;"),""))</f>
        <v/>
      </c>
      <c r="BD23" s="9" t="str">
        <f>IF($G23=0,"",IFERROR(CONCATENATE(INDEX('Risk assessment'!$B$12:$B$100,MATCH(CONCATENATE('Feuil1 (2)'!$C23,"-",'Feuil1 (2)'!$B23,"-",'Feuil1 (2)'!BD$1),'Risk assessment'!$Z$12:$Z$100,FALSE),1)," ;"),""))</f>
        <v/>
      </c>
      <c r="BE23" s="9" t="str">
        <f>IF($G23=0,"",IFERROR(CONCATENATE(INDEX('Risk assessment'!$B$12:$B$100,MATCH(CONCATENATE('Feuil1 (2)'!$C23,"-",'Feuil1 (2)'!$B23,"-",'Feuil1 (2)'!BE$1),'Risk assessment'!$Z$12:$Z$100,FALSE),1)," ;"),""))</f>
        <v/>
      </c>
      <c r="BF23" s="9" t="str">
        <f>IF($G23=0,"",IFERROR(CONCATENATE(INDEX('Risk assessment'!$B$12:$B$100,MATCH(CONCATENATE('Feuil1 (2)'!$C23,"-",'Feuil1 (2)'!$B23,"-",'Feuil1 (2)'!BF$1),'Risk assessment'!$Z$12:$Z$100,FALSE),1)," ;"),""))</f>
        <v/>
      </c>
      <c r="BG23" s="9" t="str">
        <f>IF($G23=0,"",IFERROR(CONCATENATE(INDEX('Risk assessment'!$B$12:$B$100,MATCH(CONCATENATE('Feuil1 (2)'!$C23,"-",'Feuil1 (2)'!$B23,"-",'Feuil1 (2)'!BG$1),'Risk assessment'!$Z$12:$Z$100,FALSE),1)," ;"),""))</f>
        <v/>
      </c>
      <c r="BH23" s="9" t="str">
        <f>IF($G23=0,"",IFERROR(CONCATENATE(INDEX('Risk assessment'!$B$12:$B$100,MATCH(CONCATENATE('Feuil1 (2)'!$C23,"-",'Feuil1 (2)'!$B23,"-",'Feuil1 (2)'!BH$1),'Risk assessment'!$Z$12:$Z$100,FALSE),1)," ;"),""))</f>
        <v/>
      </c>
      <c r="BI23" s="9" t="str">
        <f>IF($G23=0,"",IFERROR(CONCATENATE(INDEX('Risk assessment'!$B$12:$B$100,MATCH(CONCATENATE('Feuil1 (2)'!$C23,"-",'Feuil1 (2)'!$B23,"-",'Feuil1 (2)'!BI$1),'Risk assessment'!$Z$12:$Z$100,FALSE),1)," ;"),""))</f>
        <v/>
      </c>
      <c r="BJ23" s="9" t="str">
        <f>IF($G23=0,"",IFERROR(CONCATENATE(INDEX('Risk assessment'!$B$12:$B$100,MATCH(CONCATENATE('Feuil1 (2)'!$C23,"-",'Feuil1 (2)'!$B23,"-",'Feuil1 (2)'!BJ$1),'Risk assessment'!$Z$12:$Z$100,FALSE),1)," ;"),""))</f>
        <v/>
      </c>
      <c r="BK23" s="9" t="str">
        <f>IF($G23=0,"",IFERROR(CONCATENATE(INDEX('Risk assessment'!$B$12:$B$100,MATCH(CONCATENATE('Feuil1 (2)'!$C23,"-",'Feuil1 (2)'!$B23,"-",'Feuil1 (2)'!BK$1),'Risk assessment'!$Z$12:$Z$100,FALSE),1)," ;"),""))</f>
        <v/>
      </c>
      <c r="BL23" s="9" t="str">
        <f>IF($G23=0,"",IFERROR(CONCATENATE(INDEX('Risk assessment'!$B$12:$B$100,MATCH(CONCATENATE('Feuil1 (2)'!$C23,"-",'Feuil1 (2)'!$B23,"-",'Feuil1 (2)'!BL$1),'Risk assessment'!$Z$12:$Z$100,FALSE),1)," ;"),""))</f>
        <v/>
      </c>
      <c r="BM23" s="9" t="str">
        <f>IF($G23=0,"",IFERROR(CONCATENATE(INDEX('Risk assessment'!$B$12:$B$100,MATCH(CONCATENATE('Feuil1 (2)'!$C23,"-",'Feuil1 (2)'!$B23,"-",'Feuil1 (2)'!BM$1),'Risk assessment'!$Z$12:$Z$100,FALSE),1)," ;"),""))</f>
        <v/>
      </c>
      <c r="BN23" s="9" t="str">
        <f>IF($G23=0,"",IFERROR(CONCATENATE(INDEX('Risk assessment'!$B$12:$B$100,MATCH(CONCATENATE('Feuil1 (2)'!$C23,"-",'Feuil1 (2)'!$B23,"-",'Feuil1 (2)'!BN$1),'Risk assessment'!$Z$12:$Z$100,FALSE),1)," ;"),""))</f>
        <v/>
      </c>
      <c r="BO23" s="9" t="str">
        <f>IF($G23=0,"",IFERROR(CONCATENATE(INDEX('Risk assessment'!$B$12:$B$100,MATCH(CONCATENATE('Feuil1 (2)'!$C23,"-",'Feuil1 (2)'!$B23,"-",'Feuil1 (2)'!BO$1),'Risk assessment'!$Z$12:$Z$100,FALSE),1)," ;"),""))</f>
        <v/>
      </c>
      <c r="BP23" s="9" t="str">
        <f>IF($G23=0,"",IFERROR(CONCATENATE(INDEX('Risk assessment'!$B$12:$B$100,MATCH(CONCATENATE('Feuil1 (2)'!$C23,"-",'Feuil1 (2)'!$B23,"-",'Feuil1 (2)'!BP$1),'Risk assessment'!$Z$12:$Z$100,FALSE),1)," ;"),""))</f>
        <v/>
      </c>
      <c r="BQ23" s="9" t="str">
        <f>IF($G23=0,"",IFERROR(CONCATENATE(INDEX('Risk assessment'!$B$12:$B$100,MATCH(CONCATENATE('Feuil1 (2)'!$C23,"-",'Feuil1 (2)'!$B23,"-",'Feuil1 (2)'!BQ$1),'Risk assessment'!$Z$12:$Z$100,FALSE),1)," ;"),""))</f>
        <v/>
      </c>
      <c r="BR23" s="9" t="str">
        <f>IF($G23=0,"",IFERROR(CONCATENATE(INDEX('Risk assessment'!$B$12:$B$100,MATCH(CONCATENATE('Feuil1 (2)'!$C23,"-",'Feuil1 (2)'!$B23,"-",'Feuil1 (2)'!BR$1),'Risk assessment'!$Z$12:$Z$100,FALSE),1)," ;"),""))</f>
        <v/>
      </c>
      <c r="BS23" s="9" t="str">
        <f>IF($G23=0,"",IFERROR(CONCATENATE(INDEX('Risk assessment'!$B$12:$B$100,MATCH(CONCATENATE('Feuil1 (2)'!$C23,"-",'Feuil1 (2)'!$B23,"-",'Feuil1 (2)'!BS$1),'Risk assessment'!$Z$12:$Z$100,FALSE),1)," ;"),""))</f>
        <v/>
      </c>
      <c r="BT23" s="9" t="str">
        <f>IF($G23=0,"",IFERROR(CONCATENATE(INDEX('Risk assessment'!$B$12:$B$100,MATCH(CONCATENATE('Feuil1 (2)'!$C23,"-",'Feuil1 (2)'!$B23,"-",'Feuil1 (2)'!BT$1),'Risk assessment'!$Z$12:$Z$100,FALSE),1)," ;"),""))</f>
        <v/>
      </c>
      <c r="BU23" s="9" t="str">
        <f>IF($G23=0,"",IFERROR(CONCATENATE(INDEX('Risk assessment'!$B$12:$B$100,MATCH(CONCATENATE('Feuil1 (2)'!$C23,"-",'Feuil1 (2)'!$B23,"-",'Feuil1 (2)'!BU$1),'Risk assessment'!$Z$12:$Z$100,FALSE),1)," ;"),""))</f>
        <v/>
      </c>
      <c r="BV23" s="9" t="str">
        <f>IF($G23=0,"",IFERROR(CONCATENATE(INDEX('Risk assessment'!$B$12:$B$100,MATCH(CONCATENATE('Feuil1 (2)'!$C23,"-",'Feuil1 (2)'!$B23,"-",'Feuil1 (2)'!BV$1),'Risk assessment'!$Z$12:$Z$100,FALSE),1)," ;"),""))</f>
        <v/>
      </c>
      <c r="BW23" s="9" t="str">
        <f>IF($G23=0,"",IFERROR(CONCATENATE(INDEX('Risk assessment'!$B$12:$B$100,MATCH(CONCATENATE('Feuil1 (2)'!$C23,"-",'Feuil1 (2)'!$B23,"-",'Feuil1 (2)'!BW$1),'Risk assessment'!$Z$12:$Z$100,FALSE),1)," ;"),""))</f>
        <v/>
      </c>
      <c r="BX23" s="9" t="str">
        <f>IF($G23=0,"",IFERROR(CONCATENATE(INDEX('Risk assessment'!$B$12:$B$100,MATCH(CONCATENATE('Feuil1 (2)'!$C23,"-",'Feuil1 (2)'!$B23,"-",'Feuil1 (2)'!BX$1),'Risk assessment'!$Z$12:$Z$100,FALSE),1)," ;"),""))</f>
        <v/>
      </c>
      <c r="BY23" s="9" t="str">
        <f>IF($G23=0,"",IFERROR(CONCATENATE(INDEX('Risk assessment'!$B$12:$B$100,MATCH(CONCATENATE('Feuil1 (2)'!$C23,"-",'Feuil1 (2)'!$B23,"-",'Feuil1 (2)'!BY$1),'Risk assessment'!$Z$12:$Z$100,FALSE),1)," ;"),""))</f>
        <v/>
      </c>
      <c r="BZ23" s="9" t="str">
        <f>IF($G23=0,"",IFERROR(CONCATENATE(INDEX('Risk assessment'!$B$12:$B$100,MATCH(CONCATENATE('Feuil1 (2)'!$C23,"-",'Feuil1 (2)'!$B23,"-",'Feuil1 (2)'!BZ$1),'Risk assessment'!$Z$12:$Z$100,FALSE),1)," ;"),""))</f>
        <v/>
      </c>
      <c r="CA23" s="9" t="str">
        <f>IF($G23=0,"",IFERROR(CONCATENATE(INDEX('Risk assessment'!$B$12:$B$100,MATCH(CONCATENATE('Feuil1 (2)'!$C23,"-",'Feuil1 (2)'!$B23,"-",'Feuil1 (2)'!CA$1),'Risk assessment'!$Z$12:$Z$100,FALSE),1)," ;"),""))</f>
        <v/>
      </c>
      <c r="CB23" s="9" t="str">
        <f>IF($G23=0,"",IFERROR(CONCATENATE(INDEX('Risk assessment'!$B$12:$B$100,MATCH(CONCATENATE('Feuil1 (2)'!$C23,"-",'Feuil1 (2)'!$B23,"-",'Feuil1 (2)'!CB$1),'Risk assessment'!$Z$12:$Z$100,FALSE),1)," ;"),""))</f>
        <v/>
      </c>
      <c r="CC23" s="9" t="str">
        <f>IF($G23=0,"",IFERROR(CONCATENATE(INDEX('Risk assessment'!$B$12:$B$100,MATCH(CONCATENATE('Feuil1 (2)'!$C23,"-",'Feuil1 (2)'!$B23,"-",'Feuil1 (2)'!CC$1),'Risk assessment'!$Z$12:$Z$100,FALSE),1)," ;"),""))</f>
        <v/>
      </c>
      <c r="CD23" s="9" t="str">
        <f>IF($G23=0,"",IFERROR(CONCATENATE(INDEX('Risk assessment'!$B$12:$B$100,MATCH(CONCATENATE('Feuil1 (2)'!$C23,"-",'Feuil1 (2)'!$B23,"-",'Feuil1 (2)'!CD$1),'Risk assessment'!$Z$12:$Z$100,FALSE),1)," ;"),""))</f>
        <v/>
      </c>
      <c r="CE23" s="9" t="str">
        <f>IF($G23=0,"",IFERROR(CONCATENATE(INDEX('Risk assessment'!$B$12:$B$100,MATCH(CONCATENATE('Feuil1 (2)'!$C23,"-",'Feuil1 (2)'!$B23,"-",'Feuil1 (2)'!CE$1),'Risk assessment'!$Z$12:$Z$100,FALSE),1)," ;"),""))</f>
        <v/>
      </c>
      <c r="CF23" s="9" t="str">
        <f>IF($G23=0,"",IFERROR(CONCATENATE(INDEX('Risk assessment'!$B$12:$B$100,MATCH(CONCATENATE('Feuil1 (2)'!$C23,"-",'Feuil1 (2)'!$B23,"-",'Feuil1 (2)'!CF$1),'Risk assessment'!$Z$12:$Z$100,FALSE),1)," ;"),""))</f>
        <v/>
      </c>
      <c r="CG23" s="9" t="str">
        <f>IF($G23=0,"",IFERROR(CONCATENATE(INDEX('Risk assessment'!$B$12:$B$100,MATCH(CONCATENATE('Feuil1 (2)'!$C23,"-",'Feuil1 (2)'!$B23,"-",'Feuil1 (2)'!CG$1),'Risk assessment'!$Z$12:$Z$100,FALSE),1)," ;"),""))</f>
        <v/>
      </c>
      <c r="CH23" s="9" t="str">
        <f>IF($G23=0,"",IFERROR(CONCATENATE(INDEX('Risk assessment'!$B$12:$B$100,MATCH(CONCATENATE('Feuil1 (2)'!$C23,"-",'Feuil1 (2)'!$B23,"-",'Feuil1 (2)'!CH$1),'Risk assessment'!$Z$12:$Z$100,FALSE),1)," ;"),""))</f>
        <v/>
      </c>
      <c r="CI23" s="9" t="str">
        <f>IF($G23=0,"",IFERROR(CONCATENATE(INDEX('Risk assessment'!$B$12:$B$100,MATCH(CONCATENATE('Feuil1 (2)'!$C23,"-",'Feuil1 (2)'!$B23,"-",'Feuil1 (2)'!CI$1),'Risk assessment'!$Z$12:$Z$100,FALSE),1)," ;"),""))</f>
        <v/>
      </c>
      <c r="CJ23" s="9" t="str">
        <f>IF($G23=0,"",IFERROR(CONCATENATE(INDEX('Risk assessment'!$B$12:$B$100,MATCH(CONCATENATE('Feuil1 (2)'!$C23,"-",'Feuil1 (2)'!$B23,"-",'Feuil1 (2)'!CJ$1),'Risk assessment'!$Z$12:$Z$100,FALSE),1)," ;"),""))</f>
        <v/>
      </c>
      <c r="CK23" s="9" t="str">
        <f>IF($G23=0,"",IFERROR(CONCATENATE(INDEX('Risk assessment'!$B$12:$B$100,MATCH(CONCATENATE('Feuil1 (2)'!$C23,"-",'Feuil1 (2)'!$B23,"-",'Feuil1 (2)'!CK$1),'Risk assessment'!$Z$12:$Z$100,FALSE),1)," ;"),""))</f>
        <v/>
      </c>
      <c r="CL23" s="9" t="str">
        <f>IF($G23=0,"",IFERROR(CONCATENATE(INDEX('Risk assessment'!$B$12:$B$100,MATCH(CONCATENATE('Feuil1 (2)'!$C23,"-",'Feuil1 (2)'!$B23,"-",'Feuil1 (2)'!CL$1),'Risk assessment'!$Z$12:$Z$100,FALSE),1)," ;"),""))</f>
        <v/>
      </c>
      <c r="CM23" s="9" t="str">
        <f>IF($G23=0,"",IFERROR(CONCATENATE(INDEX('Risk assessment'!$B$12:$B$100,MATCH(CONCATENATE('Feuil1 (2)'!$C23,"-",'Feuil1 (2)'!$B23,"-",'Feuil1 (2)'!CM$1),'Risk assessment'!$Z$12:$Z$100,FALSE),1)," ;"),""))</f>
        <v/>
      </c>
      <c r="CN23" s="9" t="str">
        <f>IF($G23=0,"",IFERROR(CONCATENATE(INDEX('Risk assessment'!$B$12:$B$100,MATCH(CONCATENATE('Feuil1 (2)'!$C23,"-",'Feuil1 (2)'!$B23,"-",'Feuil1 (2)'!CN$1),'Risk assessment'!$Z$12:$Z$100,FALSE),1)," ;"),""))</f>
        <v/>
      </c>
      <c r="CO23" s="9" t="str">
        <f>IF($G23=0,"",IFERROR(CONCATENATE(INDEX('Risk assessment'!$B$12:$B$100,MATCH(CONCATENATE('Feuil1 (2)'!$C23,"-",'Feuil1 (2)'!$B23,"-",'Feuil1 (2)'!CO$1),'Risk assessment'!$Z$12:$Z$100,FALSE),1)," ;"),""))</f>
        <v/>
      </c>
      <c r="CP23" s="9" t="str">
        <f>IF($G23=0,"",IFERROR(CONCATENATE(INDEX('Risk assessment'!$B$12:$B$100,MATCH(CONCATENATE('Feuil1 (2)'!$C23,"-",'Feuil1 (2)'!$B23,"-",'Feuil1 (2)'!CP$1),'Risk assessment'!$Z$12:$Z$100,FALSE),1)," ;"),""))</f>
        <v/>
      </c>
      <c r="CQ23" s="9" t="str">
        <f>IF($G23=0,"",IFERROR(CONCATENATE(INDEX('Risk assessment'!$B$12:$B$100,MATCH(CONCATENATE('Feuil1 (2)'!$C23,"-",'Feuil1 (2)'!$B23,"-",'Feuil1 (2)'!CQ$1),'Risk assessment'!$Z$12:$Z$100,FALSE),1)," ;"),""))</f>
        <v/>
      </c>
      <c r="CR23" s="9" t="str">
        <f>IF($G23=0,"",IFERROR(CONCATENATE(INDEX('Risk assessment'!$B$12:$B$100,MATCH(CONCATENATE('Feuil1 (2)'!$C23,"-",'Feuil1 (2)'!$B23,"-",'Feuil1 (2)'!CR$1),'Risk assessment'!$Z$12:$Z$100,FALSE),1)," ;"),""))</f>
        <v/>
      </c>
      <c r="CS23" s="9" t="str">
        <f>IF($G23=0,"",IFERROR(CONCATENATE(INDEX('Risk assessment'!$B$12:$B$100,MATCH(CONCATENATE('Feuil1 (2)'!$C23,"-",'Feuil1 (2)'!$B23,"-",'Feuil1 (2)'!CS$1),'Risk assessment'!$Z$12:$Z$100,FALSE),1)," ;"),""))</f>
        <v/>
      </c>
      <c r="CT23" s="9" t="str">
        <f>IF($G23=0,"",IFERROR(CONCATENATE(INDEX('Risk assessment'!$B$12:$B$100,MATCH(CONCATENATE('Feuil1 (2)'!$C23,"-",'Feuil1 (2)'!$B23,"-",'Feuil1 (2)'!CT$1),'Risk assessment'!$Z$12:$Z$100,FALSE),1)," ;"),""))</f>
        <v/>
      </c>
      <c r="CU23" s="9" t="str">
        <f>IF($G23=0,"",IFERROR(CONCATENATE(INDEX('Risk assessment'!$B$12:$B$100,MATCH(CONCATENATE('Feuil1 (2)'!$C23,"-",'Feuil1 (2)'!$B23,"-",'Feuil1 (2)'!CU$1),'Risk assessment'!$Z$12:$Z$100,FALSE),1)," ;"),""))</f>
        <v/>
      </c>
      <c r="CV23" s="9" t="str">
        <f>IF($G23=0,"",IFERROR(CONCATENATE(INDEX('Risk assessment'!$B$12:$B$100,MATCH(CONCATENATE('Feuil1 (2)'!$C23,"-",'Feuil1 (2)'!$B23,"-",'Feuil1 (2)'!CV$1),'Risk assessment'!$Z$12:$Z$100,FALSE),1)," ;"),""))</f>
        <v/>
      </c>
      <c r="CW23" s="9" t="str">
        <f>IF($G23=0,"",IFERROR(CONCATENATE(INDEX('Risk assessment'!$B$12:$B$100,MATCH(CONCATENATE('Feuil1 (2)'!$C23,"-",'Feuil1 (2)'!$B23,"-",'Feuil1 (2)'!CW$1),'Risk assessment'!$Z$12:$Z$100,FALSE),1)," ;"),""))</f>
        <v/>
      </c>
      <c r="CX23" s="9" t="str">
        <f>IF($G23=0,"",IFERROR(CONCATENATE(INDEX('Risk assessment'!$B$12:$B$100,MATCH(CONCATENATE('Feuil1 (2)'!$C23,"-",'Feuil1 (2)'!$B23,"-",'Feuil1 (2)'!CX$1),'Risk assessment'!$Z$12:$Z$100,FALSE),1)," ;"),""))</f>
        <v/>
      </c>
      <c r="CY23" s="9" t="str">
        <f>IF($G23=0,"",IFERROR(CONCATENATE(INDEX('Risk assessment'!$B$12:$B$100,MATCH(CONCATENATE('Feuil1 (2)'!$C23,"-",'Feuil1 (2)'!$B23,"-",'Feuil1 (2)'!CY$1),'Risk assessment'!$Z$12:$Z$100,FALSE),1)," ;"),""))</f>
        <v/>
      </c>
      <c r="CZ23" s="9" t="str">
        <f>IF($G23=0,"",IFERROR(CONCATENATE(INDEX('Risk assessment'!$B$12:$B$100,MATCH(CONCATENATE('Feuil1 (2)'!$C23,"-",'Feuil1 (2)'!$B23,"-",'Feuil1 (2)'!CZ$1),'Risk assessment'!$Z$12:$Z$100,FALSE),1)," ;"),""))</f>
        <v/>
      </c>
      <c r="DA23" s="9" t="str">
        <f>IF($G23=0,"",IFERROR(CONCATENATE(INDEX('Risk assessment'!$B$12:$B$100,MATCH(CONCATENATE('Feuil1 (2)'!$C23,"-",'Feuil1 (2)'!$B23,"-",'Feuil1 (2)'!DA$1),'Risk assessment'!$Z$12:$Z$100,FALSE),1)," ;"),""))</f>
        <v/>
      </c>
      <c r="DB23" s="9" t="str">
        <f>IF($G23=0,"",IFERROR(CONCATENATE(INDEX('Risk assessment'!$B$12:$B$100,MATCH(CONCATENATE('Feuil1 (2)'!$C23,"-",'Feuil1 (2)'!$B23,"-",'Feuil1 (2)'!DB$1),'Risk assessment'!$Z$12:$Z$100,FALSE),1)," ;"),""))</f>
        <v/>
      </c>
      <c r="DC23" s="9" t="str">
        <f>IF($G23=0,"",IFERROR(CONCATENATE(INDEX('Risk assessment'!$B$12:$B$100,MATCH(CONCATENATE('Feuil1 (2)'!$C23,"-",'Feuil1 (2)'!$B23,"-",'Feuil1 (2)'!DC$1),'Risk assessment'!$Z$12:$Z$100,FALSE),1)," ;"),""))</f>
        <v/>
      </c>
      <c r="DD23" s="9" t="str">
        <f>IF($G23=0,"",IFERROR(INDEX('Risk assessment'!$B$12:$B$100,MATCH(CONCATENATE('Feuil1 (2)'!$C23,'Feuil1 (2)'!$B23,'Feuil1 (2)'!DD$1),'Risk assessment'!$R$12:$R$100,FALSE),1),""))</f>
        <v/>
      </c>
      <c r="DE23" s="9" t="str">
        <f>IF($G23=0,"",IFERROR(INDEX('Risk assessment'!$B$12:$B$100,MATCH(CONCATENATE('Feuil1 (2)'!$C23,'Feuil1 (2)'!$B23,'Feuil1 (2)'!DE$1),'Risk assessment'!$R$12:$R$100,FALSE),1),""))</f>
        <v/>
      </c>
      <c r="DF23" s="9" t="str">
        <f>IF($G23=0,"",IFERROR(INDEX('Risk assessment'!$B$12:$B$100,MATCH(CONCATENATE('Feuil1 (2)'!$C23,'Feuil1 (2)'!$B23,'Feuil1 (2)'!DF$1),'Risk assessment'!$R$12:$R$100,FALSE),1),""))</f>
        <v/>
      </c>
      <c r="DG23" s="9" t="str">
        <f>IF($G23=0,"",IFERROR(INDEX('Risk assessment'!$B$12:$B$100,MATCH(CONCATENATE('Feuil1 (2)'!$C23,'Feuil1 (2)'!$B23,'Feuil1 (2)'!DG$1),'Risk assessment'!$R$12:$R$100,FALSE),1),""))</f>
        <v/>
      </c>
      <c r="DH23" s="9" t="str">
        <f>IF($G23=0,"",IFERROR(INDEX('Risk assessment'!$B$12:$B$100,MATCH(CONCATENATE('Feuil1 (2)'!$C23,'Feuil1 (2)'!$B23,'Feuil1 (2)'!DH$1),'Risk assessment'!$R$12:$R$100,FALSE),1),""))</f>
        <v/>
      </c>
      <c r="DI23" s="9" t="str">
        <f>IF($G23=0,"",IFERROR(INDEX('Risk assessment'!$B$12:$B$100,MATCH(CONCATENATE('Feuil1 (2)'!$C23,'Feuil1 (2)'!$B23,'Feuil1 (2)'!DI$1),'Risk assessment'!$R$12:$R$100,FALSE),1),""))</f>
        <v/>
      </c>
      <c r="DJ23" s="9" t="str">
        <f>IF($G23=0,"",IFERROR(INDEX('Risk assessment'!$B$12:$B$100,MATCH(CONCATENATE('Feuil1 (2)'!$C23,'Feuil1 (2)'!$B23,'Feuil1 (2)'!DJ$1),'Risk assessment'!$R$12:$R$100,FALSE),1),""))</f>
        <v/>
      </c>
      <c r="DK23" s="9" t="str">
        <f>IF($G23=0,"",IFERROR(INDEX('Risk assessment'!$B$12:$B$100,MATCH(CONCATENATE('Feuil1 (2)'!$C23,'Feuil1 (2)'!$B23,'Feuil1 (2)'!DK$1),'Risk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assessment'!J$12:J$100,'Feuil1 (2)'!C24,'Risk assessment'!K$12:K$100,B24)</f>
        <v>0</v>
      </c>
      <c r="H24" s="9" t="str">
        <f>IF($G24=0,"",IFERROR(CONCATENATE(INDEX('Risk assessment'!$B$12:$B$100,MATCH(CONCATENATE('Feuil1 (2)'!$C24,"-",'Feuil1 (2)'!$B24,"-",'Feuil1 (2)'!H$1),'Risk assessment'!$Z$12:$Z$100,FALSE),1)," ;"),""))</f>
        <v/>
      </c>
      <c r="I24" s="9" t="str">
        <f>IF($G24=0,"",IFERROR(CONCATENATE(INDEX('Risk assessment'!$B$12:$B$100,MATCH(CONCATENATE('Feuil1 (2)'!$C24,"-",'Feuil1 (2)'!$B24,"-",'Feuil1 (2)'!I$1),'Risk assessment'!$Z$12:$Z$100,FALSE),1)," ;"),""))</f>
        <v/>
      </c>
      <c r="J24" s="9" t="str">
        <f>IF($G24=0,"",IFERROR(CONCATENATE(INDEX('Risk assessment'!$B$12:$B$100,MATCH(CONCATENATE('Feuil1 (2)'!$C24,"-",'Feuil1 (2)'!$B24,"-",'Feuil1 (2)'!J$1),'Risk assessment'!$Z$12:$Z$100,FALSE),1)," ;"),""))</f>
        <v/>
      </c>
      <c r="K24" s="9" t="str">
        <f>IF($G24=0,"",IFERROR(CONCATENATE(INDEX('Risk assessment'!$B$12:$B$100,MATCH(CONCATENATE('Feuil1 (2)'!$C24,"-",'Feuil1 (2)'!$B24,"-",'Feuil1 (2)'!K$1),'Risk assessment'!$Z$12:$Z$100,FALSE),1)," ;"),""))</f>
        <v/>
      </c>
      <c r="L24" s="9" t="str">
        <f>IF($G24=0,"",IFERROR(CONCATENATE(INDEX('Risk assessment'!$B$12:$B$100,MATCH(CONCATENATE('Feuil1 (2)'!$C24,"-",'Feuil1 (2)'!$B24,"-",'Feuil1 (2)'!L$1),'Risk assessment'!$Z$12:$Z$100,FALSE),1)," ;"),""))</f>
        <v/>
      </c>
      <c r="M24" s="9" t="str">
        <f>IF($G24=0,"",IFERROR(CONCATENATE(INDEX('Risk assessment'!$B$12:$B$100,MATCH(CONCATENATE('Feuil1 (2)'!$C24,"-",'Feuil1 (2)'!$B24,"-",'Feuil1 (2)'!M$1),'Risk assessment'!$Z$12:$Z$100,FALSE),1)," ;"),""))</f>
        <v/>
      </c>
      <c r="N24" s="9" t="str">
        <f>IF($G24=0,"",IFERROR(CONCATENATE(INDEX('Risk assessment'!$B$12:$B$100,MATCH(CONCATENATE('Feuil1 (2)'!$C24,"-",'Feuil1 (2)'!$B24,"-",'Feuil1 (2)'!N$1),'Risk assessment'!$Z$12:$Z$100,FALSE),1)," ;"),""))</f>
        <v/>
      </c>
      <c r="O24" s="9" t="str">
        <f>IF($G24=0,"",IFERROR(CONCATENATE(INDEX('Risk assessment'!$B$12:$B$100,MATCH(CONCATENATE('Feuil1 (2)'!$C24,"-",'Feuil1 (2)'!$B24,"-",'Feuil1 (2)'!O$1),'Risk assessment'!$Z$12:$Z$100,FALSE),1)," ;"),""))</f>
        <v/>
      </c>
      <c r="P24" s="9" t="str">
        <f>IF($G24=0,"",IFERROR(CONCATENATE(INDEX('Risk assessment'!$B$12:$B$100,MATCH(CONCATENATE('Feuil1 (2)'!$C24,"-",'Feuil1 (2)'!$B24,"-",'Feuil1 (2)'!P$1),'Risk assessment'!$Z$12:$Z$100,FALSE),1)," ;"),""))</f>
        <v/>
      </c>
      <c r="Q24" s="9" t="str">
        <f>IF($G24=0,"",IFERROR(CONCATENATE(INDEX('Risk assessment'!$B$12:$B$100,MATCH(CONCATENATE('Feuil1 (2)'!$C24,"-",'Feuil1 (2)'!$B24,"-",'Feuil1 (2)'!Q$1),'Risk assessment'!$Z$12:$Z$100,FALSE),1)," ;"),""))</f>
        <v/>
      </c>
      <c r="R24" s="9" t="str">
        <f>IF($G24=0,"",IFERROR(CONCATENATE(INDEX('Risk assessment'!$B$12:$B$100,MATCH(CONCATENATE('Feuil1 (2)'!$C24,"-",'Feuil1 (2)'!$B24,"-",'Feuil1 (2)'!R$1),'Risk assessment'!$Z$12:$Z$100,FALSE),1)," ;"),""))</f>
        <v/>
      </c>
      <c r="S24" s="9" t="str">
        <f>IF($G24=0,"",IFERROR(CONCATENATE(INDEX('Risk assessment'!$B$12:$B$100,MATCH(CONCATENATE('Feuil1 (2)'!$C24,"-",'Feuil1 (2)'!$B24,"-",'Feuil1 (2)'!S$1),'Risk assessment'!$Z$12:$Z$100,FALSE),1)," ;"),""))</f>
        <v/>
      </c>
      <c r="T24" s="9" t="str">
        <f>IF($G24=0,"",IFERROR(CONCATENATE(INDEX('Risk assessment'!$B$12:$B$100,MATCH(CONCATENATE('Feuil1 (2)'!$C24,"-",'Feuil1 (2)'!$B24,"-",'Feuil1 (2)'!T$1),'Risk assessment'!$Z$12:$Z$100,FALSE),1)," ;"),""))</f>
        <v/>
      </c>
      <c r="U24" s="9" t="str">
        <f>IF($G24=0,"",IFERROR(CONCATENATE(INDEX('Risk assessment'!$B$12:$B$100,MATCH(CONCATENATE('Feuil1 (2)'!$C24,"-",'Feuil1 (2)'!$B24,"-",'Feuil1 (2)'!U$1),'Risk assessment'!$Z$12:$Z$100,FALSE),1)," ;"),""))</f>
        <v/>
      </c>
      <c r="V24" s="9" t="str">
        <f>IF($G24=0,"",IFERROR(CONCATENATE(INDEX('Risk assessment'!$B$12:$B$100,MATCH(CONCATENATE('Feuil1 (2)'!$C24,"-",'Feuil1 (2)'!$B24,"-",'Feuil1 (2)'!V$1),'Risk assessment'!$Z$12:$Z$100,FALSE),1)," ;"),""))</f>
        <v/>
      </c>
      <c r="W24" s="9" t="str">
        <f>IF($G24=0,"",IFERROR(CONCATENATE(INDEX('Risk assessment'!$B$12:$B$100,MATCH(CONCATENATE('Feuil1 (2)'!$C24,"-",'Feuil1 (2)'!$B24,"-",'Feuil1 (2)'!W$1),'Risk assessment'!$Z$12:$Z$100,FALSE),1)," ;"),""))</f>
        <v/>
      </c>
      <c r="X24" s="9" t="str">
        <f>IF($G24=0,"",IFERROR(CONCATENATE(INDEX('Risk assessment'!$B$12:$B$100,MATCH(CONCATENATE('Feuil1 (2)'!$C24,"-",'Feuil1 (2)'!$B24,"-",'Feuil1 (2)'!X$1),'Risk assessment'!$Z$12:$Z$100,FALSE),1)," ;"),""))</f>
        <v/>
      </c>
      <c r="Y24" s="9" t="str">
        <f>IF($G24=0,"",IFERROR(CONCATENATE(INDEX('Risk assessment'!$B$12:$B$100,MATCH(CONCATENATE('Feuil1 (2)'!$C24,"-",'Feuil1 (2)'!$B24,"-",'Feuil1 (2)'!Y$1),'Risk assessment'!$Z$12:$Z$100,FALSE),1)," ;"),""))</f>
        <v/>
      </c>
      <c r="Z24" s="9" t="str">
        <f>IF($G24=0,"",IFERROR(CONCATENATE(INDEX('Risk assessment'!$B$12:$B$100,MATCH(CONCATENATE('Feuil1 (2)'!$C24,"-",'Feuil1 (2)'!$B24,"-",'Feuil1 (2)'!Z$1),'Risk assessment'!$Z$12:$Z$100,FALSE),1)," ;"),""))</f>
        <v/>
      </c>
      <c r="AA24" s="9" t="str">
        <f>IF($G24=0,"",IFERROR(CONCATENATE(INDEX('Risk assessment'!$B$12:$B$100,MATCH(CONCATENATE('Feuil1 (2)'!$C24,"-",'Feuil1 (2)'!$B24,"-",'Feuil1 (2)'!AA$1),'Risk assessment'!$Z$12:$Z$100,FALSE),1)," ;"),""))</f>
        <v/>
      </c>
      <c r="AB24" s="9" t="str">
        <f>IF($G24=0,"",IFERROR(CONCATENATE(INDEX('Risk assessment'!$B$12:$B$100,MATCH(CONCATENATE('Feuil1 (2)'!$C24,"-",'Feuil1 (2)'!$B24,"-",'Feuil1 (2)'!AB$1),'Risk assessment'!$Z$12:$Z$100,FALSE),1)," ;"),""))</f>
        <v/>
      </c>
      <c r="AC24" s="9" t="str">
        <f>IF($G24=0,"",IFERROR(CONCATENATE(INDEX('Risk assessment'!$B$12:$B$100,MATCH(CONCATENATE('Feuil1 (2)'!$C24,"-",'Feuil1 (2)'!$B24,"-",'Feuil1 (2)'!AC$1),'Risk assessment'!$Z$12:$Z$100,FALSE),1)," ;"),""))</f>
        <v/>
      </c>
      <c r="AD24" s="9" t="str">
        <f>IF($G24=0,"",IFERROR(CONCATENATE(INDEX('Risk assessment'!$B$12:$B$100,MATCH(CONCATENATE('Feuil1 (2)'!$C24,"-",'Feuil1 (2)'!$B24,"-",'Feuil1 (2)'!AD$1),'Risk assessment'!$Z$12:$Z$100,FALSE),1)," ;"),""))</f>
        <v/>
      </c>
      <c r="AE24" s="9" t="str">
        <f>IF($G24=0,"",IFERROR(CONCATENATE(INDEX('Risk assessment'!$B$12:$B$100,MATCH(CONCATENATE('Feuil1 (2)'!$C24,"-",'Feuil1 (2)'!$B24,"-",'Feuil1 (2)'!AE$1),'Risk assessment'!$Z$12:$Z$100,FALSE),1)," ;"),""))</f>
        <v/>
      </c>
      <c r="AF24" s="9" t="str">
        <f>IF($G24=0,"",IFERROR(CONCATENATE(INDEX('Risk assessment'!$B$12:$B$100,MATCH(CONCATENATE('Feuil1 (2)'!$C24,"-",'Feuil1 (2)'!$B24,"-",'Feuil1 (2)'!AF$1),'Risk assessment'!$Z$12:$Z$100,FALSE),1)," ;"),""))</f>
        <v/>
      </c>
      <c r="AG24" s="9" t="str">
        <f>IF($G24=0,"",IFERROR(CONCATENATE(INDEX('Risk assessment'!$B$12:$B$100,MATCH(CONCATENATE('Feuil1 (2)'!$C24,"-",'Feuil1 (2)'!$B24,"-",'Feuil1 (2)'!AG$1),'Risk assessment'!$Z$12:$Z$100,FALSE),1)," ;"),""))</f>
        <v/>
      </c>
      <c r="AH24" s="9" t="str">
        <f>IF($G24=0,"",IFERROR(CONCATENATE(INDEX('Risk assessment'!$B$12:$B$100,MATCH(CONCATENATE('Feuil1 (2)'!$C24,"-",'Feuil1 (2)'!$B24,"-",'Feuil1 (2)'!AH$1),'Risk assessment'!$Z$12:$Z$100,FALSE),1)," ;"),""))</f>
        <v/>
      </c>
      <c r="AI24" s="9" t="str">
        <f>IF($G24=0,"",IFERROR(CONCATENATE(INDEX('Risk assessment'!$B$12:$B$100,MATCH(CONCATENATE('Feuil1 (2)'!$C24,"-",'Feuil1 (2)'!$B24,"-",'Feuil1 (2)'!AI$1),'Risk assessment'!$Z$12:$Z$100,FALSE),1)," ;"),""))</f>
        <v/>
      </c>
      <c r="AJ24" s="9" t="str">
        <f>IF($G24=0,"",IFERROR(CONCATENATE(INDEX('Risk assessment'!$B$12:$B$100,MATCH(CONCATENATE('Feuil1 (2)'!$C24,"-",'Feuil1 (2)'!$B24,"-",'Feuil1 (2)'!AJ$1),'Risk assessment'!$Z$12:$Z$100,FALSE),1)," ;"),""))</f>
        <v/>
      </c>
      <c r="AK24" s="9" t="str">
        <f>IF($G24=0,"",IFERROR(CONCATENATE(INDEX('Risk assessment'!$B$12:$B$100,MATCH(CONCATENATE('Feuil1 (2)'!$C24,"-",'Feuil1 (2)'!$B24,"-",'Feuil1 (2)'!AK$1),'Risk assessment'!$Z$12:$Z$100,FALSE),1)," ;"),""))</f>
        <v/>
      </c>
      <c r="AL24" s="9" t="str">
        <f>IF($G24=0,"",IFERROR(CONCATENATE(INDEX('Risk assessment'!$B$12:$B$100,MATCH(CONCATENATE('Feuil1 (2)'!$C24,"-",'Feuil1 (2)'!$B24,"-",'Feuil1 (2)'!AL$1),'Risk assessment'!$Z$12:$Z$100,FALSE),1)," ;"),""))</f>
        <v/>
      </c>
      <c r="AM24" s="9" t="str">
        <f>IF($G24=0,"",IFERROR(CONCATENATE(INDEX('Risk assessment'!$B$12:$B$100,MATCH(CONCATENATE('Feuil1 (2)'!$C24,"-",'Feuil1 (2)'!$B24,"-",'Feuil1 (2)'!AM$1),'Risk assessment'!$Z$12:$Z$100,FALSE),1)," ;"),""))</f>
        <v/>
      </c>
      <c r="AN24" s="9" t="str">
        <f>IF($G24=0,"",IFERROR(CONCATENATE(INDEX('Risk assessment'!$B$12:$B$100,MATCH(CONCATENATE('Feuil1 (2)'!$C24,"-",'Feuil1 (2)'!$B24,"-",'Feuil1 (2)'!AN$1),'Risk assessment'!$Z$12:$Z$100,FALSE),1)," ;"),""))</f>
        <v/>
      </c>
      <c r="AO24" s="9" t="str">
        <f>IF($G24=0,"",IFERROR(CONCATENATE(INDEX('Risk assessment'!$B$12:$B$100,MATCH(CONCATENATE('Feuil1 (2)'!$C24,"-",'Feuil1 (2)'!$B24,"-",'Feuil1 (2)'!AO$1),'Risk assessment'!$Z$12:$Z$100,FALSE),1)," ;"),""))</f>
        <v/>
      </c>
      <c r="AP24" s="9" t="str">
        <f>IF($G24=0,"",IFERROR(CONCATENATE(INDEX('Risk assessment'!$B$12:$B$100,MATCH(CONCATENATE('Feuil1 (2)'!$C24,"-",'Feuil1 (2)'!$B24,"-",'Feuil1 (2)'!AP$1),'Risk assessment'!$Z$12:$Z$100,FALSE),1)," ;"),""))</f>
        <v/>
      </c>
      <c r="AQ24" s="9" t="str">
        <f>IF($G24=0,"",IFERROR(CONCATENATE(INDEX('Risk assessment'!$B$12:$B$100,MATCH(CONCATENATE('Feuil1 (2)'!$C24,"-",'Feuil1 (2)'!$B24,"-",'Feuil1 (2)'!AQ$1),'Risk assessment'!$Z$12:$Z$100,FALSE),1)," ;"),""))</f>
        <v/>
      </c>
      <c r="AR24" s="9" t="str">
        <f>IF($G24=0,"",IFERROR(CONCATENATE(INDEX('Risk assessment'!$B$12:$B$100,MATCH(CONCATENATE('Feuil1 (2)'!$C24,"-",'Feuil1 (2)'!$B24,"-",'Feuil1 (2)'!AR$1),'Risk assessment'!$Z$12:$Z$100,FALSE),1)," ;"),""))</f>
        <v/>
      </c>
      <c r="AS24" s="9" t="str">
        <f>IF($G24=0,"",IFERROR(CONCATENATE(INDEX('Risk assessment'!$B$12:$B$100,MATCH(CONCATENATE('Feuil1 (2)'!$C24,"-",'Feuil1 (2)'!$B24,"-",'Feuil1 (2)'!AS$1),'Risk assessment'!$Z$12:$Z$100,FALSE),1)," ;"),""))</f>
        <v/>
      </c>
      <c r="AT24" s="9" t="str">
        <f>IF($G24=0,"",IFERROR(CONCATENATE(INDEX('Risk assessment'!$B$12:$B$100,MATCH(CONCATENATE('Feuil1 (2)'!$C24,"-",'Feuil1 (2)'!$B24,"-",'Feuil1 (2)'!AT$1),'Risk assessment'!$Z$12:$Z$100,FALSE),1)," ;"),""))</f>
        <v/>
      </c>
      <c r="AU24" s="9" t="str">
        <f>IF($G24=0,"",IFERROR(CONCATENATE(INDEX('Risk assessment'!$B$12:$B$100,MATCH(CONCATENATE('Feuil1 (2)'!$C24,"-",'Feuil1 (2)'!$B24,"-",'Feuil1 (2)'!AU$1),'Risk assessment'!$Z$12:$Z$100,FALSE),1)," ;"),""))</f>
        <v/>
      </c>
      <c r="AV24" s="9" t="str">
        <f>IF($G24=0,"",IFERROR(CONCATENATE(INDEX('Risk assessment'!$B$12:$B$100,MATCH(CONCATENATE('Feuil1 (2)'!$C24,"-",'Feuil1 (2)'!$B24,"-",'Feuil1 (2)'!AV$1),'Risk assessment'!$Z$12:$Z$100,FALSE),1)," ;"),""))</f>
        <v/>
      </c>
      <c r="AW24" s="9" t="str">
        <f>IF($G24=0,"",IFERROR(CONCATENATE(INDEX('Risk assessment'!$B$12:$B$100,MATCH(CONCATENATE('Feuil1 (2)'!$C24,"-",'Feuil1 (2)'!$B24,"-",'Feuil1 (2)'!AW$1),'Risk assessment'!$Z$12:$Z$100,FALSE),1)," ;"),""))</f>
        <v/>
      </c>
      <c r="AX24" s="9" t="str">
        <f>IF($G24=0,"",IFERROR(CONCATENATE(INDEX('Risk assessment'!$B$12:$B$100,MATCH(CONCATENATE('Feuil1 (2)'!$C24,"-",'Feuil1 (2)'!$B24,"-",'Feuil1 (2)'!AX$1),'Risk assessment'!$Z$12:$Z$100,FALSE),1)," ;"),""))</f>
        <v/>
      </c>
      <c r="AY24" s="9" t="str">
        <f>IF($G24=0,"",IFERROR(CONCATENATE(INDEX('Risk assessment'!$B$12:$B$100,MATCH(CONCATENATE('Feuil1 (2)'!$C24,"-",'Feuil1 (2)'!$B24,"-",'Feuil1 (2)'!AY$1),'Risk assessment'!$Z$12:$Z$100,FALSE),1)," ;"),""))</f>
        <v/>
      </c>
      <c r="AZ24" s="9" t="str">
        <f>IF($G24=0,"",IFERROR(CONCATENATE(INDEX('Risk assessment'!$B$12:$B$100,MATCH(CONCATENATE('Feuil1 (2)'!$C24,"-",'Feuil1 (2)'!$B24,"-",'Feuil1 (2)'!AZ$1),'Risk assessment'!$Z$12:$Z$100,FALSE),1)," ;"),""))</f>
        <v/>
      </c>
      <c r="BA24" s="9" t="str">
        <f>IF($G24=0,"",IFERROR(CONCATENATE(INDEX('Risk assessment'!$B$12:$B$100,MATCH(CONCATENATE('Feuil1 (2)'!$C24,"-",'Feuil1 (2)'!$B24,"-",'Feuil1 (2)'!BA$1),'Risk assessment'!$Z$12:$Z$100,FALSE),1)," ;"),""))</f>
        <v/>
      </c>
      <c r="BB24" s="9" t="str">
        <f>IF($G24=0,"",IFERROR(CONCATENATE(INDEX('Risk assessment'!$B$12:$B$100,MATCH(CONCATENATE('Feuil1 (2)'!$C24,"-",'Feuil1 (2)'!$B24,"-",'Feuil1 (2)'!BB$1),'Risk assessment'!$Z$12:$Z$100,FALSE),1)," ;"),""))</f>
        <v/>
      </c>
      <c r="BC24" s="9" t="str">
        <f>IF($G24=0,"",IFERROR(CONCATENATE(INDEX('Risk assessment'!$B$12:$B$100,MATCH(CONCATENATE('Feuil1 (2)'!$C24,"-",'Feuil1 (2)'!$B24,"-",'Feuil1 (2)'!BC$1),'Risk assessment'!$Z$12:$Z$100,FALSE),1)," ;"),""))</f>
        <v/>
      </c>
      <c r="BD24" s="9" t="str">
        <f>IF($G24=0,"",IFERROR(CONCATENATE(INDEX('Risk assessment'!$B$12:$B$100,MATCH(CONCATENATE('Feuil1 (2)'!$C24,"-",'Feuil1 (2)'!$B24,"-",'Feuil1 (2)'!BD$1),'Risk assessment'!$Z$12:$Z$100,FALSE),1)," ;"),""))</f>
        <v/>
      </c>
      <c r="BE24" s="9" t="str">
        <f>IF($G24=0,"",IFERROR(CONCATENATE(INDEX('Risk assessment'!$B$12:$B$100,MATCH(CONCATENATE('Feuil1 (2)'!$C24,"-",'Feuil1 (2)'!$B24,"-",'Feuil1 (2)'!BE$1),'Risk assessment'!$Z$12:$Z$100,FALSE),1)," ;"),""))</f>
        <v/>
      </c>
      <c r="BF24" s="9" t="str">
        <f>IF($G24=0,"",IFERROR(CONCATENATE(INDEX('Risk assessment'!$B$12:$B$100,MATCH(CONCATENATE('Feuil1 (2)'!$C24,"-",'Feuil1 (2)'!$B24,"-",'Feuil1 (2)'!BF$1),'Risk assessment'!$Z$12:$Z$100,FALSE),1)," ;"),""))</f>
        <v/>
      </c>
      <c r="BG24" s="9" t="str">
        <f>IF($G24=0,"",IFERROR(CONCATENATE(INDEX('Risk assessment'!$B$12:$B$100,MATCH(CONCATENATE('Feuil1 (2)'!$C24,"-",'Feuil1 (2)'!$B24,"-",'Feuil1 (2)'!BG$1),'Risk assessment'!$Z$12:$Z$100,FALSE),1)," ;"),""))</f>
        <v/>
      </c>
      <c r="BH24" s="9" t="str">
        <f>IF($G24=0,"",IFERROR(CONCATENATE(INDEX('Risk assessment'!$B$12:$B$100,MATCH(CONCATENATE('Feuil1 (2)'!$C24,"-",'Feuil1 (2)'!$B24,"-",'Feuil1 (2)'!BH$1),'Risk assessment'!$Z$12:$Z$100,FALSE),1)," ;"),""))</f>
        <v/>
      </c>
      <c r="BI24" s="9" t="str">
        <f>IF($G24=0,"",IFERROR(CONCATENATE(INDEX('Risk assessment'!$B$12:$B$100,MATCH(CONCATENATE('Feuil1 (2)'!$C24,"-",'Feuil1 (2)'!$B24,"-",'Feuil1 (2)'!BI$1),'Risk assessment'!$Z$12:$Z$100,FALSE),1)," ;"),""))</f>
        <v/>
      </c>
      <c r="BJ24" s="9" t="str">
        <f>IF($G24=0,"",IFERROR(CONCATENATE(INDEX('Risk assessment'!$B$12:$B$100,MATCH(CONCATENATE('Feuil1 (2)'!$C24,"-",'Feuil1 (2)'!$B24,"-",'Feuil1 (2)'!BJ$1),'Risk assessment'!$Z$12:$Z$100,FALSE),1)," ;"),""))</f>
        <v/>
      </c>
      <c r="BK24" s="9" t="str">
        <f>IF($G24=0,"",IFERROR(CONCATENATE(INDEX('Risk assessment'!$B$12:$B$100,MATCH(CONCATENATE('Feuil1 (2)'!$C24,"-",'Feuil1 (2)'!$B24,"-",'Feuil1 (2)'!BK$1),'Risk assessment'!$Z$12:$Z$100,FALSE),1)," ;"),""))</f>
        <v/>
      </c>
      <c r="BL24" s="9" t="str">
        <f>IF($G24=0,"",IFERROR(CONCATENATE(INDEX('Risk assessment'!$B$12:$B$100,MATCH(CONCATENATE('Feuil1 (2)'!$C24,"-",'Feuil1 (2)'!$B24,"-",'Feuil1 (2)'!BL$1),'Risk assessment'!$Z$12:$Z$100,FALSE),1)," ;"),""))</f>
        <v/>
      </c>
      <c r="BM24" s="9" t="str">
        <f>IF($G24=0,"",IFERROR(CONCATENATE(INDEX('Risk assessment'!$B$12:$B$100,MATCH(CONCATENATE('Feuil1 (2)'!$C24,"-",'Feuil1 (2)'!$B24,"-",'Feuil1 (2)'!BM$1),'Risk assessment'!$Z$12:$Z$100,FALSE),1)," ;"),""))</f>
        <v/>
      </c>
      <c r="BN24" s="9" t="str">
        <f>IF($G24=0,"",IFERROR(CONCATENATE(INDEX('Risk assessment'!$B$12:$B$100,MATCH(CONCATENATE('Feuil1 (2)'!$C24,"-",'Feuil1 (2)'!$B24,"-",'Feuil1 (2)'!BN$1),'Risk assessment'!$Z$12:$Z$100,FALSE),1)," ;"),""))</f>
        <v/>
      </c>
      <c r="BO24" s="9" t="str">
        <f>IF($G24=0,"",IFERROR(CONCATENATE(INDEX('Risk assessment'!$B$12:$B$100,MATCH(CONCATENATE('Feuil1 (2)'!$C24,"-",'Feuil1 (2)'!$B24,"-",'Feuil1 (2)'!BO$1),'Risk assessment'!$Z$12:$Z$100,FALSE),1)," ;"),""))</f>
        <v/>
      </c>
      <c r="BP24" s="9" t="str">
        <f>IF($G24=0,"",IFERROR(CONCATENATE(INDEX('Risk assessment'!$B$12:$B$100,MATCH(CONCATENATE('Feuil1 (2)'!$C24,"-",'Feuil1 (2)'!$B24,"-",'Feuil1 (2)'!BP$1),'Risk assessment'!$Z$12:$Z$100,FALSE),1)," ;"),""))</f>
        <v/>
      </c>
      <c r="BQ24" s="9" t="str">
        <f>IF($G24=0,"",IFERROR(CONCATENATE(INDEX('Risk assessment'!$B$12:$B$100,MATCH(CONCATENATE('Feuil1 (2)'!$C24,"-",'Feuil1 (2)'!$B24,"-",'Feuil1 (2)'!BQ$1),'Risk assessment'!$Z$12:$Z$100,FALSE),1)," ;"),""))</f>
        <v/>
      </c>
      <c r="BR24" s="9" t="str">
        <f>IF($G24=0,"",IFERROR(CONCATENATE(INDEX('Risk assessment'!$B$12:$B$100,MATCH(CONCATENATE('Feuil1 (2)'!$C24,"-",'Feuil1 (2)'!$B24,"-",'Feuil1 (2)'!BR$1),'Risk assessment'!$Z$12:$Z$100,FALSE),1)," ;"),""))</f>
        <v/>
      </c>
      <c r="BS24" s="9" t="str">
        <f>IF($G24=0,"",IFERROR(CONCATENATE(INDEX('Risk assessment'!$B$12:$B$100,MATCH(CONCATENATE('Feuil1 (2)'!$C24,"-",'Feuil1 (2)'!$B24,"-",'Feuil1 (2)'!BS$1),'Risk assessment'!$Z$12:$Z$100,FALSE),1)," ;"),""))</f>
        <v/>
      </c>
      <c r="BT24" s="9" t="str">
        <f>IF($G24=0,"",IFERROR(CONCATENATE(INDEX('Risk assessment'!$B$12:$B$100,MATCH(CONCATENATE('Feuil1 (2)'!$C24,"-",'Feuil1 (2)'!$B24,"-",'Feuil1 (2)'!BT$1),'Risk assessment'!$Z$12:$Z$100,FALSE),1)," ;"),""))</f>
        <v/>
      </c>
      <c r="BU24" s="9" t="str">
        <f>IF($G24=0,"",IFERROR(CONCATENATE(INDEX('Risk assessment'!$B$12:$B$100,MATCH(CONCATENATE('Feuil1 (2)'!$C24,"-",'Feuil1 (2)'!$B24,"-",'Feuil1 (2)'!BU$1),'Risk assessment'!$Z$12:$Z$100,FALSE),1)," ;"),""))</f>
        <v/>
      </c>
      <c r="BV24" s="9" t="str">
        <f>IF($G24=0,"",IFERROR(CONCATENATE(INDEX('Risk assessment'!$B$12:$B$100,MATCH(CONCATENATE('Feuil1 (2)'!$C24,"-",'Feuil1 (2)'!$B24,"-",'Feuil1 (2)'!BV$1),'Risk assessment'!$Z$12:$Z$100,FALSE),1)," ;"),""))</f>
        <v/>
      </c>
      <c r="BW24" s="9" t="str">
        <f>IF($G24=0,"",IFERROR(CONCATENATE(INDEX('Risk assessment'!$B$12:$B$100,MATCH(CONCATENATE('Feuil1 (2)'!$C24,"-",'Feuil1 (2)'!$B24,"-",'Feuil1 (2)'!BW$1),'Risk assessment'!$Z$12:$Z$100,FALSE),1)," ;"),""))</f>
        <v/>
      </c>
      <c r="BX24" s="9" t="str">
        <f>IF($G24=0,"",IFERROR(CONCATENATE(INDEX('Risk assessment'!$B$12:$B$100,MATCH(CONCATENATE('Feuil1 (2)'!$C24,"-",'Feuil1 (2)'!$B24,"-",'Feuil1 (2)'!BX$1),'Risk assessment'!$Z$12:$Z$100,FALSE),1)," ;"),""))</f>
        <v/>
      </c>
      <c r="BY24" s="9" t="str">
        <f>IF($G24=0,"",IFERROR(CONCATENATE(INDEX('Risk assessment'!$B$12:$B$100,MATCH(CONCATENATE('Feuil1 (2)'!$C24,"-",'Feuil1 (2)'!$B24,"-",'Feuil1 (2)'!BY$1),'Risk assessment'!$Z$12:$Z$100,FALSE),1)," ;"),""))</f>
        <v/>
      </c>
      <c r="BZ24" s="9" t="str">
        <f>IF($G24=0,"",IFERROR(CONCATENATE(INDEX('Risk assessment'!$B$12:$B$100,MATCH(CONCATENATE('Feuil1 (2)'!$C24,"-",'Feuil1 (2)'!$B24,"-",'Feuil1 (2)'!BZ$1),'Risk assessment'!$Z$12:$Z$100,FALSE),1)," ;"),""))</f>
        <v/>
      </c>
      <c r="CA24" s="9" t="str">
        <f>IF($G24=0,"",IFERROR(CONCATENATE(INDEX('Risk assessment'!$B$12:$B$100,MATCH(CONCATENATE('Feuil1 (2)'!$C24,"-",'Feuil1 (2)'!$B24,"-",'Feuil1 (2)'!CA$1),'Risk assessment'!$Z$12:$Z$100,FALSE),1)," ;"),""))</f>
        <v/>
      </c>
      <c r="CB24" s="9" t="str">
        <f>IF($G24=0,"",IFERROR(CONCATENATE(INDEX('Risk assessment'!$B$12:$B$100,MATCH(CONCATENATE('Feuil1 (2)'!$C24,"-",'Feuil1 (2)'!$B24,"-",'Feuil1 (2)'!CB$1),'Risk assessment'!$Z$12:$Z$100,FALSE),1)," ;"),""))</f>
        <v/>
      </c>
      <c r="CC24" s="9" t="str">
        <f>IF($G24=0,"",IFERROR(CONCATENATE(INDEX('Risk assessment'!$B$12:$B$100,MATCH(CONCATENATE('Feuil1 (2)'!$C24,"-",'Feuil1 (2)'!$B24,"-",'Feuil1 (2)'!CC$1),'Risk assessment'!$Z$12:$Z$100,FALSE),1)," ;"),""))</f>
        <v/>
      </c>
      <c r="CD24" s="9" t="str">
        <f>IF($G24=0,"",IFERROR(CONCATENATE(INDEX('Risk assessment'!$B$12:$B$100,MATCH(CONCATENATE('Feuil1 (2)'!$C24,"-",'Feuil1 (2)'!$B24,"-",'Feuil1 (2)'!CD$1),'Risk assessment'!$Z$12:$Z$100,FALSE),1)," ;"),""))</f>
        <v/>
      </c>
      <c r="CE24" s="9" t="str">
        <f>IF($G24=0,"",IFERROR(CONCATENATE(INDEX('Risk assessment'!$B$12:$B$100,MATCH(CONCATENATE('Feuil1 (2)'!$C24,"-",'Feuil1 (2)'!$B24,"-",'Feuil1 (2)'!CE$1),'Risk assessment'!$Z$12:$Z$100,FALSE),1)," ;"),""))</f>
        <v/>
      </c>
      <c r="CF24" s="9" t="str">
        <f>IF($G24=0,"",IFERROR(CONCATENATE(INDEX('Risk assessment'!$B$12:$B$100,MATCH(CONCATENATE('Feuil1 (2)'!$C24,"-",'Feuil1 (2)'!$B24,"-",'Feuil1 (2)'!CF$1),'Risk assessment'!$Z$12:$Z$100,FALSE),1)," ;"),""))</f>
        <v/>
      </c>
      <c r="CG24" s="9" t="str">
        <f>IF($G24=0,"",IFERROR(CONCATENATE(INDEX('Risk assessment'!$B$12:$B$100,MATCH(CONCATENATE('Feuil1 (2)'!$C24,"-",'Feuil1 (2)'!$B24,"-",'Feuil1 (2)'!CG$1),'Risk assessment'!$Z$12:$Z$100,FALSE),1)," ;"),""))</f>
        <v/>
      </c>
      <c r="CH24" s="9" t="str">
        <f>IF($G24=0,"",IFERROR(CONCATENATE(INDEX('Risk assessment'!$B$12:$B$100,MATCH(CONCATENATE('Feuil1 (2)'!$C24,"-",'Feuil1 (2)'!$B24,"-",'Feuil1 (2)'!CH$1),'Risk assessment'!$Z$12:$Z$100,FALSE),1)," ;"),""))</f>
        <v/>
      </c>
      <c r="CI24" s="9" t="str">
        <f>IF($G24=0,"",IFERROR(CONCATENATE(INDEX('Risk assessment'!$B$12:$B$100,MATCH(CONCATENATE('Feuil1 (2)'!$C24,"-",'Feuil1 (2)'!$B24,"-",'Feuil1 (2)'!CI$1),'Risk assessment'!$Z$12:$Z$100,FALSE),1)," ;"),""))</f>
        <v/>
      </c>
      <c r="CJ24" s="9" t="str">
        <f>IF($G24=0,"",IFERROR(CONCATENATE(INDEX('Risk assessment'!$B$12:$B$100,MATCH(CONCATENATE('Feuil1 (2)'!$C24,"-",'Feuil1 (2)'!$B24,"-",'Feuil1 (2)'!CJ$1),'Risk assessment'!$Z$12:$Z$100,FALSE),1)," ;"),""))</f>
        <v/>
      </c>
      <c r="CK24" s="9" t="str">
        <f>IF($G24=0,"",IFERROR(CONCATENATE(INDEX('Risk assessment'!$B$12:$B$100,MATCH(CONCATENATE('Feuil1 (2)'!$C24,"-",'Feuil1 (2)'!$B24,"-",'Feuil1 (2)'!CK$1),'Risk assessment'!$Z$12:$Z$100,FALSE),1)," ;"),""))</f>
        <v/>
      </c>
      <c r="CL24" s="9" t="str">
        <f>IF($G24=0,"",IFERROR(CONCATENATE(INDEX('Risk assessment'!$B$12:$B$100,MATCH(CONCATENATE('Feuil1 (2)'!$C24,"-",'Feuil1 (2)'!$B24,"-",'Feuil1 (2)'!CL$1),'Risk assessment'!$Z$12:$Z$100,FALSE),1)," ;"),""))</f>
        <v/>
      </c>
      <c r="CM24" s="9" t="str">
        <f>IF($G24=0,"",IFERROR(CONCATENATE(INDEX('Risk assessment'!$B$12:$B$100,MATCH(CONCATENATE('Feuil1 (2)'!$C24,"-",'Feuil1 (2)'!$B24,"-",'Feuil1 (2)'!CM$1),'Risk assessment'!$Z$12:$Z$100,FALSE),1)," ;"),""))</f>
        <v/>
      </c>
      <c r="CN24" s="9" t="str">
        <f>IF($G24=0,"",IFERROR(CONCATENATE(INDEX('Risk assessment'!$B$12:$B$100,MATCH(CONCATENATE('Feuil1 (2)'!$C24,"-",'Feuil1 (2)'!$B24,"-",'Feuil1 (2)'!CN$1),'Risk assessment'!$Z$12:$Z$100,FALSE),1)," ;"),""))</f>
        <v/>
      </c>
      <c r="CO24" s="9" t="str">
        <f>IF($G24=0,"",IFERROR(CONCATENATE(INDEX('Risk assessment'!$B$12:$B$100,MATCH(CONCATENATE('Feuil1 (2)'!$C24,"-",'Feuil1 (2)'!$B24,"-",'Feuil1 (2)'!CO$1),'Risk assessment'!$Z$12:$Z$100,FALSE),1)," ;"),""))</f>
        <v/>
      </c>
      <c r="CP24" s="9" t="str">
        <f>IF($G24=0,"",IFERROR(CONCATENATE(INDEX('Risk assessment'!$B$12:$B$100,MATCH(CONCATENATE('Feuil1 (2)'!$C24,"-",'Feuil1 (2)'!$B24,"-",'Feuil1 (2)'!CP$1),'Risk assessment'!$Z$12:$Z$100,FALSE),1)," ;"),""))</f>
        <v/>
      </c>
      <c r="CQ24" s="9" t="str">
        <f>IF($G24=0,"",IFERROR(CONCATENATE(INDEX('Risk assessment'!$B$12:$B$100,MATCH(CONCATENATE('Feuil1 (2)'!$C24,"-",'Feuil1 (2)'!$B24,"-",'Feuil1 (2)'!CQ$1),'Risk assessment'!$Z$12:$Z$100,FALSE),1)," ;"),""))</f>
        <v/>
      </c>
      <c r="CR24" s="9" t="str">
        <f>IF($G24=0,"",IFERROR(CONCATENATE(INDEX('Risk assessment'!$B$12:$B$100,MATCH(CONCATENATE('Feuil1 (2)'!$C24,"-",'Feuil1 (2)'!$B24,"-",'Feuil1 (2)'!CR$1),'Risk assessment'!$Z$12:$Z$100,FALSE),1)," ;"),""))</f>
        <v/>
      </c>
      <c r="CS24" s="9" t="str">
        <f>IF($G24=0,"",IFERROR(CONCATENATE(INDEX('Risk assessment'!$B$12:$B$100,MATCH(CONCATENATE('Feuil1 (2)'!$C24,"-",'Feuil1 (2)'!$B24,"-",'Feuil1 (2)'!CS$1),'Risk assessment'!$Z$12:$Z$100,FALSE),1)," ;"),""))</f>
        <v/>
      </c>
      <c r="CT24" s="9" t="str">
        <f>IF($G24=0,"",IFERROR(CONCATENATE(INDEX('Risk assessment'!$B$12:$B$100,MATCH(CONCATENATE('Feuil1 (2)'!$C24,"-",'Feuil1 (2)'!$B24,"-",'Feuil1 (2)'!CT$1),'Risk assessment'!$Z$12:$Z$100,FALSE),1)," ;"),""))</f>
        <v/>
      </c>
      <c r="CU24" s="9" t="str">
        <f>IF($G24=0,"",IFERROR(CONCATENATE(INDEX('Risk assessment'!$B$12:$B$100,MATCH(CONCATENATE('Feuil1 (2)'!$C24,"-",'Feuil1 (2)'!$B24,"-",'Feuil1 (2)'!CU$1),'Risk assessment'!$Z$12:$Z$100,FALSE),1)," ;"),""))</f>
        <v/>
      </c>
      <c r="CV24" s="9" t="str">
        <f>IF($G24=0,"",IFERROR(CONCATENATE(INDEX('Risk assessment'!$B$12:$B$100,MATCH(CONCATENATE('Feuil1 (2)'!$C24,"-",'Feuil1 (2)'!$B24,"-",'Feuil1 (2)'!CV$1),'Risk assessment'!$Z$12:$Z$100,FALSE),1)," ;"),""))</f>
        <v/>
      </c>
      <c r="CW24" s="9" t="str">
        <f>IF($G24=0,"",IFERROR(CONCATENATE(INDEX('Risk assessment'!$B$12:$B$100,MATCH(CONCATENATE('Feuil1 (2)'!$C24,"-",'Feuil1 (2)'!$B24,"-",'Feuil1 (2)'!CW$1),'Risk assessment'!$Z$12:$Z$100,FALSE),1)," ;"),""))</f>
        <v/>
      </c>
      <c r="CX24" s="9" t="str">
        <f>IF($G24=0,"",IFERROR(CONCATENATE(INDEX('Risk assessment'!$B$12:$B$100,MATCH(CONCATENATE('Feuil1 (2)'!$C24,"-",'Feuil1 (2)'!$B24,"-",'Feuil1 (2)'!CX$1),'Risk assessment'!$Z$12:$Z$100,FALSE),1)," ;"),""))</f>
        <v/>
      </c>
      <c r="CY24" s="9" t="str">
        <f>IF($G24=0,"",IFERROR(CONCATENATE(INDEX('Risk assessment'!$B$12:$B$100,MATCH(CONCATENATE('Feuil1 (2)'!$C24,"-",'Feuil1 (2)'!$B24,"-",'Feuil1 (2)'!CY$1),'Risk assessment'!$Z$12:$Z$100,FALSE),1)," ;"),""))</f>
        <v/>
      </c>
      <c r="CZ24" s="9" t="str">
        <f>IF($G24=0,"",IFERROR(CONCATENATE(INDEX('Risk assessment'!$B$12:$B$100,MATCH(CONCATENATE('Feuil1 (2)'!$C24,"-",'Feuil1 (2)'!$B24,"-",'Feuil1 (2)'!CZ$1),'Risk assessment'!$Z$12:$Z$100,FALSE),1)," ;"),""))</f>
        <v/>
      </c>
      <c r="DA24" s="9" t="str">
        <f>IF($G24=0,"",IFERROR(CONCATENATE(INDEX('Risk assessment'!$B$12:$B$100,MATCH(CONCATENATE('Feuil1 (2)'!$C24,"-",'Feuil1 (2)'!$B24,"-",'Feuil1 (2)'!DA$1),'Risk assessment'!$Z$12:$Z$100,FALSE),1)," ;"),""))</f>
        <v/>
      </c>
      <c r="DB24" s="9" t="str">
        <f>IF($G24=0,"",IFERROR(CONCATENATE(INDEX('Risk assessment'!$B$12:$B$100,MATCH(CONCATENATE('Feuil1 (2)'!$C24,"-",'Feuil1 (2)'!$B24,"-",'Feuil1 (2)'!DB$1),'Risk assessment'!$Z$12:$Z$100,FALSE),1)," ;"),""))</f>
        <v/>
      </c>
      <c r="DC24" s="9" t="str">
        <f>IF($G24=0,"",IFERROR(CONCATENATE(INDEX('Risk assessment'!$B$12:$B$100,MATCH(CONCATENATE('Feuil1 (2)'!$C24,"-",'Feuil1 (2)'!$B24,"-",'Feuil1 (2)'!DC$1),'Risk assessment'!$Z$12:$Z$100,FALSE),1)," ;"),""))</f>
        <v/>
      </c>
      <c r="DD24" s="9" t="str">
        <f>IF($G24=0,"",IFERROR(INDEX('Risk assessment'!$B$12:$B$100,MATCH(CONCATENATE('Feuil1 (2)'!$C24,'Feuil1 (2)'!$B24,'Feuil1 (2)'!DD$1),'Risk assessment'!$R$12:$R$100,FALSE),1),""))</f>
        <v/>
      </c>
      <c r="DE24" s="9" t="str">
        <f>IF($G24=0,"",IFERROR(INDEX('Risk assessment'!$B$12:$B$100,MATCH(CONCATENATE('Feuil1 (2)'!$C24,'Feuil1 (2)'!$B24,'Feuil1 (2)'!DE$1),'Risk assessment'!$R$12:$R$100,FALSE),1),""))</f>
        <v/>
      </c>
      <c r="DF24" s="9" t="str">
        <f>IF($G24=0,"",IFERROR(INDEX('Risk assessment'!$B$12:$B$100,MATCH(CONCATENATE('Feuil1 (2)'!$C24,'Feuil1 (2)'!$B24,'Feuil1 (2)'!DF$1),'Risk assessment'!$R$12:$R$100,FALSE),1),""))</f>
        <v/>
      </c>
      <c r="DG24" s="9" t="str">
        <f>IF($G24=0,"",IFERROR(INDEX('Risk assessment'!$B$12:$B$100,MATCH(CONCATENATE('Feuil1 (2)'!$C24,'Feuil1 (2)'!$B24,'Feuil1 (2)'!DG$1),'Risk assessment'!$R$12:$R$100,FALSE),1),""))</f>
        <v/>
      </c>
      <c r="DH24" s="9" t="str">
        <f>IF($G24=0,"",IFERROR(INDEX('Risk assessment'!$B$12:$B$100,MATCH(CONCATENATE('Feuil1 (2)'!$C24,'Feuil1 (2)'!$B24,'Feuil1 (2)'!DH$1),'Risk assessment'!$R$12:$R$100,FALSE),1),""))</f>
        <v/>
      </c>
      <c r="DI24" s="9" t="str">
        <f>IF($G24=0,"",IFERROR(INDEX('Risk assessment'!$B$12:$B$100,MATCH(CONCATENATE('Feuil1 (2)'!$C24,'Feuil1 (2)'!$B24,'Feuil1 (2)'!DI$1),'Risk assessment'!$R$12:$R$100,FALSE),1),""))</f>
        <v/>
      </c>
      <c r="DJ24" s="9" t="str">
        <f>IF($G24=0,"",IFERROR(INDEX('Risk assessment'!$B$12:$B$100,MATCH(CONCATENATE('Feuil1 (2)'!$C24,'Feuil1 (2)'!$B24,'Feuil1 (2)'!DJ$1),'Risk assessment'!$R$12:$R$100,FALSE),1),""))</f>
        <v/>
      </c>
      <c r="DK24" s="9" t="str">
        <f>IF($G24=0,"",IFERROR(INDEX('Risk assessment'!$B$12:$B$100,MATCH(CONCATENATE('Feuil1 (2)'!$C24,'Feuil1 (2)'!$B24,'Feuil1 (2)'!DK$1),'Risk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assessment'!J$12:J$100,'Feuil1 (2)'!C25,'Risk assessment'!K$12:K$100,B25)</f>
        <v>0</v>
      </c>
      <c r="H25" s="9" t="str">
        <f>IF($G25=0,"",IFERROR(CONCATENATE(INDEX('Risk assessment'!$B$12:$B$100,MATCH(CONCATENATE('Feuil1 (2)'!$C25,"-",'Feuil1 (2)'!$B25,"-",'Feuil1 (2)'!H$1),'Risk assessment'!$Z$12:$Z$100,FALSE),1)," ;"),""))</f>
        <v/>
      </c>
      <c r="I25" s="9" t="str">
        <f>IF($G25=0,"",IFERROR(CONCATENATE(INDEX('Risk assessment'!$B$12:$B$100,MATCH(CONCATENATE('Feuil1 (2)'!$C25,"-",'Feuil1 (2)'!$B25,"-",'Feuil1 (2)'!I$1),'Risk assessment'!$Z$12:$Z$100,FALSE),1)," ;"),""))</f>
        <v/>
      </c>
      <c r="J25" s="9" t="str">
        <f>IF($G25=0,"",IFERROR(CONCATENATE(INDEX('Risk assessment'!$B$12:$B$100,MATCH(CONCATENATE('Feuil1 (2)'!$C25,"-",'Feuil1 (2)'!$B25,"-",'Feuil1 (2)'!J$1),'Risk assessment'!$Z$12:$Z$100,FALSE),1)," ;"),""))</f>
        <v/>
      </c>
      <c r="K25" s="9" t="str">
        <f>IF($G25=0,"",IFERROR(CONCATENATE(INDEX('Risk assessment'!$B$12:$B$100,MATCH(CONCATENATE('Feuil1 (2)'!$C25,"-",'Feuil1 (2)'!$B25,"-",'Feuil1 (2)'!K$1),'Risk assessment'!$Z$12:$Z$100,FALSE),1)," ;"),""))</f>
        <v/>
      </c>
      <c r="L25" s="9" t="str">
        <f>IF($G25=0,"",IFERROR(CONCATENATE(INDEX('Risk assessment'!$B$12:$B$100,MATCH(CONCATENATE('Feuil1 (2)'!$C25,"-",'Feuil1 (2)'!$B25,"-",'Feuil1 (2)'!L$1),'Risk assessment'!$Z$12:$Z$100,FALSE),1)," ;"),""))</f>
        <v/>
      </c>
      <c r="M25" s="9" t="str">
        <f>IF($G25=0,"",IFERROR(CONCATENATE(INDEX('Risk assessment'!$B$12:$B$100,MATCH(CONCATENATE('Feuil1 (2)'!$C25,"-",'Feuil1 (2)'!$B25,"-",'Feuil1 (2)'!M$1),'Risk assessment'!$Z$12:$Z$100,FALSE),1)," ;"),""))</f>
        <v/>
      </c>
      <c r="N25" s="9" t="str">
        <f>IF($G25=0,"",IFERROR(CONCATENATE(INDEX('Risk assessment'!$B$12:$B$100,MATCH(CONCATENATE('Feuil1 (2)'!$C25,"-",'Feuil1 (2)'!$B25,"-",'Feuil1 (2)'!N$1),'Risk assessment'!$Z$12:$Z$100,FALSE),1)," ;"),""))</f>
        <v/>
      </c>
      <c r="O25" s="9" t="str">
        <f>IF($G25=0,"",IFERROR(CONCATENATE(INDEX('Risk assessment'!$B$12:$B$100,MATCH(CONCATENATE('Feuil1 (2)'!$C25,"-",'Feuil1 (2)'!$B25,"-",'Feuil1 (2)'!O$1),'Risk assessment'!$Z$12:$Z$100,FALSE),1)," ;"),""))</f>
        <v/>
      </c>
      <c r="P25" s="9" t="str">
        <f>IF($G25=0,"",IFERROR(CONCATENATE(INDEX('Risk assessment'!$B$12:$B$100,MATCH(CONCATENATE('Feuil1 (2)'!$C25,"-",'Feuil1 (2)'!$B25,"-",'Feuil1 (2)'!P$1),'Risk assessment'!$Z$12:$Z$100,FALSE),1)," ;"),""))</f>
        <v/>
      </c>
      <c r="Q25" s="9" t="str">
        <f>IF($G25=0,"",IFERROR(CONCATENATE(INDEX('Risk assessment'!$B$12:$B$100,MATCH(CONCATENATE('Feuil1 (2)'!$C25,"-",'Feuil1 (2)'!$B25,"-",'Feuil1 (2)'!Q$1),'Risk assessment'!$Z$12:$Z$100,FALSE),1)," ;"),""))</f>
        <v/>
      </c>
      <c r="R25" s="9" t="str">
        <f>IF($G25=0,"",IFERROR(CONCATENATE(INDEX('Risk assessment'!$B$12:$B$100,MATCH(CONCATENATE('Feuil1 (2)'!$C25,"-",'Feuil1 (2)'!$B25,"-",'Feuil1 (2)'!R$1),'Risk assessment'!$Z$12:$Z$100,FALSE),1)," ;"),""))</f>
        <v/>
      </c>
      <c r="S25" s="9" t="str">
        <f>IF($G25=0,"",IFERROR(CONCATENATE(INDEX('Risk assessment'!$B$12:$B$100,MATCH(CONCATENATE('Feuil1 (2)'!$C25,"-",'Feuil1 (2)'!$B25,"-",'Feuil1 (2)'!S$1),'Risk assessment'!$Z$12:$Z$100,FALSE),1)," ;"),""))</f>
        <v/>
      </c>
      <c r="T25" s="9" t="str">
        <f>IF($G25=0,"",IFERROR(CONCATENATE(INDEX('Risk assessment'!$B$12:$B$100,MATCH(CONCATENATE('Feuil1 (2)'!$C25,"-",'Feuil1 (2)'!$B25,"-",'Feuil1 (2)'!T$1),'Risk assessment'!$Z$12:$Z$100,FALSE),1)," ;"),""))</f>
        <v/>
      </c>
      <c r="U25" s="9" t="str">
        <f>IF($G25=0,"",IFERROR(CONCATENATE(INDEX('Risk assessment'!$B$12:$B$100,MATCH(CONCATENATE('Feuil1 (2)'!$C25,"-",'Feuil1 (2)'!$B25,"-",'Feuil1 (2)'!U$1),'Risk assessment'!$Z$12:$Z$100,FALSE),1)," ;"),""))</f>
        <v/>
      </c>
      <c r="V25" s="9" t="str">
        <f>IF($G25=0,"",IFERROR(CONCATENATE(INDEX('Risk assessment'!$B$12:$B$100,MATCH(CONCATENATE('Feuil1 (2)'!$C25,"-",'Feuil1 (2)'!$B25,"-",'Feuil1 (2)'!V$1),'Risk assessment'!$Z$12:$Z$100,FALSE),1)," ;"),""))</f>
        <v/>
      </c>
      <c r="W25" s="9" t="str">
        <f>IF($G25=0,"",IFERROR(CONCATENATE(INDEX('Risk assessment'!$B$12:$B$100,MATCH(CONCATENATE('Feuil1 (2)'!$C25,"-",'Feuil1 (2)'!$B25,"-",'Feuil1 (2)'!W$1),'Risk assessment'!$Z$12:$Z$100,FALSE),1)," ;"),""))</f>
        <v/>
      </c>
      <c r="X25" s="9" t="str">
        <f>IF($G25=0,"",IFERROR(CONCATENATE(INDEX('Risk assessment'!$B$12:$B$100,MATCH(CONCATENATE('Feuil1 (2)'!$C25,"-",'Feuil1 (2)'!$B25,"-",'Feuil1 (2)'!X$1),'Risk assessment'!$Z$12:$Z$100,FALSE),1)," ;"),""))</f>
        <v/>
      </c>
      <c r="Y25" s="9" t="str">
        <f>IF($G25=0,"",IFERROR(CONCATENATE(INDEX('Risk assessment'!$B$12:$B$100,MATCH(CONCATENATE('Feuil1 (2)'!$C25,"-",'Feuil1 (2)'!$B25,"-",'Feuil1 (2)'!Y$1),'Risk assessment'!$Z$12:$Z$100,FALSE),1)," ;"),""))</f>
        <v/>
      </c>
      <c r="Z25" s="9" t="str">
        <f>IF($G25=0,"",IFERROR(CONCATENATE(INDEX('Risk assessment'!$B$12:$B$100,MATCH(CONCATENATE('Feuil1 (2)'!$C25,"-",'Feuil1 (2)'!$B25,"-",'Feuil1 (2)'!Z$1),'Risk assessment'!$Z$12:$Z$100,FALSE),1)," ;"),""))</f>
        <v/>
      </c>
      <c r="AA25" s="9" t="str">
        <f>IF($G25=0,"",IFERROR(CONCATENATE(INDEX('Risk assessment'!$B$12:$B$100,MATCH(CONCATENATE('Feuil1 (2)'!$C25,"-",'Feuil1 (2)'!$B25,"-",'Feuil1 (2)'!AA$1),'Risk assessment'!$Z$12:$Z$100,FALSE),1)," ;"),""))</f>
        <v/>
      </c>
      <c r="AB25" s="9" t="str">
        <f>IF($G25=0,"",IFERROR(CONCATENATE(INDEX('Risk assessment'!$B$12:$B$100,MATCH(CONCATENATE('Feuil1 (2)'!$C25,"-",'Feuil1 (2)'!$B25,"-",'Feuil1 (2)'!AB$1),'Risk assessment'!$Z$12:$Z$100,FALSE),1)," ;"),""))</f>
        <v/>
      </c>
      <c r="AC25" s="9" t="str">
        <f>IF($G25=0,"",IFERROR(CONCATENATE(INDEX('Risk assessment'!$B$12:$B$100,MATCH(CONCATENATE('Feuil1 (2)'!$C25,"-",'Feuil1 (2)'!$B25,"-",'Feuil1 (2)'!AC$1),'Risk assessment'!$Z$12:$Z$100,FALSE),1)," ;"),""))</f>
        <v/>
      </c>
      <c r="AD25" s="9" t="str">
        <f>IF($G25=0,"",IFERROR(CONCATENATE(INDEX('Risk assessment'!$B$12:$B$100,MATCH(CONCATENATE('Feuil1 (2)'!$C25,"-",'Feuil1 (2)'!$B25,"-",'Feuil1 (2)'!AD$1),'Risk assessment'!$Z$12:$Z$100,FALSE),1)," ;"),""))</f>
        <v/>
      </c>
      <c r="AE25" s="9" t="str">
        <f>IF($G25=0,"",IFERROR(CONCATENATE(INDEX('Risk assessment'!$B$12:$B$100,MATCH(CONCATENATE('Feuil1 (2)'!$C25,"-",'Feuil1 (2)'!$B25,"-",'Feuil1 (2)'!AE$1),'Risk assessment'!$Z$12:$Z$100,FALSE),1)," ;"),""))</f>
        <v/>
      </c>
      <c r="AF25" s="9" t="str">
        <f>IF($G25=0,"",IFERROR(CONCATENATE(INDEX('Risk assessment'!$B$12:$B$100,MATCH(CONCATENATE('Feuil1 (2)'!$C25,"-",'Feuil1 (2)'!$B25,"-",'Feuil1 (2)'!AF$1),'Risk assessment'!$Z$12:$Z$100,FALSE),1)," ;"),""))</f>
        <v/>
      </c>
      <c r="AG25" s="9" t="str">
        <f>IF($G25=0,"",IFERROR(CONCATENATE(INDEX('Risk assessment'!$B$12:$B$100,MATCH(CONCATENATE('Feuil1 (2)'!$C25,"-",'Feuil1 (2)'!$B25,"-",'Feuil1 (2)'!AG$1),'Risk assessment'!$Z$12:$Z$100,FALSE),1)," ;"),""))</f>
        <v/>
      </c>
      <c r="AH25" s="9" t="str">
        <f>IF($G25=0,"",IFERROR(CONCATENATE(INDEX('Risk assessment'!$B$12:$B$100,MATCH(CONCATENATE('Feuil1 (2)'!$C25,"-",'Feuil1 (2)'!$B25,"-",'Feuil1 (2)'!AH$1),'Risk assessment'!$Z$12:$Z$100,FALSE),1)," ;"),""))</f>
        <v/>
      </c>
      <c r="AI25" s="9" t="str">
        <f>IF($G25=0,"",IFERROR(CONCATENATE(INDEX('Risk assessment'!$B$12:$B$100,MATCH(CONCATENATE('Feuil1 (2)'!$C25,"-",'Feuil1 (2)'!$B25,"-",'Feuil1 (2)'!AI$1),'Risk assessment'!$Z$12:$Z$100,FALSE),1)," ;"),""))</f>
        <v/>
      </c>
      <c r="AJ25" s="9" t="str">
        <f>IF($G25=0,"",IFERROR(CONCATENATE(INDEX('Risk assessment'!$B$12:$B$100,MATCH(CONCATENATE('Feuil1 (2)'!$C25,"-",'Feuil1 (2)'!$B25,"-",'Feuil1 (2)'!AJ$1),'Risk assessment'!$Z$12:$Z$100,FALSE),1)," ;"),""))</f>
        <v/>
      </c>
      <c r="AK25" s="9" t="str">
        <f>IF($G25=0,"",IFERROR(CONCATENATE(INDEX('Risk assessment'!$B$12:$B$100,MATCH(CONCATENATE('Feuil1 (2)'!$C25,"-",'Feuil1 (2)'!$B25,"-",'Feuil1 (2)'!AK$1),'Risk assessment'!$Z$12:$Z$100,FALSE),1)," ;"),""))</f>
        <v/>
      </c>
      <c r="AL25" s="9" t="str">
        <f>IF($G25=0,"",IFERROR(CONCATENATE(INDEX('Risk assessment'!$B$12:$B$100,MATCH(CONCATENATE('Feuil1 (2)'!$C25,"-",'Feuil1 (2)'!$B25,"-",'Feuil1 (2)'!AL$1),'Risk assessment'!$Z$12:$Z$100,FALSE),1)," ;"),""))</f>
        <v/>
      </c>
      <c r="AM25" s="9" t="str">
        <f>IF($G25=0,"",IFERROR(CONCATENATE(INDEX('Risk assessment'!$B$12:$B$100,MATCH(CONCATENATE('Feuil1 (2)'!$C25,"-",'Feuil1 (2)'!$B25,"-",'Feuil1 (2)'!AM$1),'Risk assessment'!$Z$12:$Z$100,FALSE),1)," ;"),""))</f>
        <v/>
      </c>
      <c r="AN25" s="9" t="str">
        <f>IF($G25=0,"",IFERROR(CONCATENATE(INDEX('Risk assessment'!$B$12:$B$100,MATCH(CONCATENATE('Feuil1 (2)'!$C25,"-",'Feuil1 (2)'!$B25,"-",'Feuil1 (2)'!AN$1),'Risk assessment'!$Z$12:$Z$100,FALSE),1)," ;"),""))</f>
        <v/>
      </c>
      <c r="AO25" s="9" t="str">
        <f>IF($G25=0,"",IFERROR(CONCATENATE(INDEX('Risk assessment'!$B$12:$B$100,MATCH(CONCATENATE('Feuil1 (2)'!$C25,"-",'Feuil1 (2)'!$B25,"-",'Feuil1 (2)'!AO$1),'Risk assessment'!$Z$12:$Z$100,FALSE),1)," ;"),""))</f>
        <v/>
      </c>
      <c r="AP25" s="9" t="str">
        <f>IF($G25=0,"",IFERROR(CONCATENATE(INDEX('Risk assessment'!$B$12:$B$100,MATCH(CONCATENATE('Feuil1 (2)'!$C25,"-",'Feuil1 (2)'!$B25,"-",'Feuil1 (2)'!AP$1),'Risk assessment'!$Z$12:$Z$100,FALSE),1)," ;"),""))</f>
        <v/>
      </c>
      <c r="AQ25" s="9" t="str">
        <f>IF($G25=0,"",IFERROR(CONCATENATE(INDEX('Risk assessment'!$B$12:$B$100,MATCH(CONCATENATE('Feuil1 (2)'!$C25,"-",'Feuil1 (2)'!$B25,"-",'Feuil1 (2)'!AQ$1),'Risk assessment'!$Z$12:$Z$100,FALSE),1)," ;"),""))</f>
        <v/>
      </c>
      <c r="AR25" s="9" t="str">
        <f>IF($G25=0,"",IFERROR(CONCATENATE(INDEX('Risk assessment'!$B$12:$B$100,MATCH(CONCATENATE('Feuil1 (2)'!$C25,"-",'Feuil1 (2)'!$B25,"-",'Feuil1 (2)'!AR$1),'Risk assessment'!$Z$12:$Z$100,FALSE),1)," ;"),""))</f>
        <v/>
      </c>
      <c r="AS25" s="9" t="str">
        <f>IF($G25=0,"",IFERROR(CONCATENATE(INDEX('Risk assessment'!$B$12:$B$100,MATCH(CONCATENATE('Feuil1 (2)'!$C25,"-",'Feuil1 (2)'!$B25,"-",'Feuil1 (2)'!AS$1),'Risk assessment'!$Z$12:$Z$100,FALSE),1)," ;"),""))</f>
        <v/>
      </c>
      <c r="AT25" s="9" t="str">
        <f>IF($G25=0,"",IFERROR(CONCATENATE(INDEX('Risk assessment'!$B$12:$B$100,MATCH(CONCATENATE('Feuil1 (2)'!$C25,"-",'Feuil1 (2)'!$B25,"-",'Feuil1 (2)'!AT$1),'Risk assessment'!$Z$12:$Z$100,FALSE),1)," ;"),""))</f>
        <v/>
      </c>
      <c r="AU25" s="9" t="str">
        <f>IF($G25=0,"",IFERROR(CONCATENATE(INDEX('Risk assessment'!$B$12:$B$100,MATCH(CONCATENATE('Feuil1 (2)'!$C25,"-",'Feuil1 (2)'!$B25,"-",'Feuil1 (2)'!AU$1),'Risk assessment'!$Z$12:$Z$100,FALSE),1)," ;"),""))</f>
        <v/>
      </c>
      <c r="AV25" s="9" t="str">
        <f>IF($G25=0,"",IFERROR(CONCATENATE(INDEX('Risk assessment'!$B$12:$B$100,MATCH(CONCATENATE('Feuil1 (2)'!$C25,"-",'Feuil1 (2)'!$B25,"-",'Feuil1 (2)'!AV$1),'Risk assessment'!$Z$12:$Z$100,FALSE),1)," ;"),""))</f>
        <v/>
      </c>
      <c r="AW25" s="9" t="str">
        <f>IF($G25=0,"",IFERROR(CONCATENATE(INDEX('Risk assessment'!$B$12:$B$100,MATCH(CONCATENATE('Feuil1 (2)'!$C25,"-",'Feuil1 (2)'!$B25,"-",'Feuil1 (2)'!AW$1),'Risk assessment'!$Z$12:$Z$100,FALSE),1)," ;"),""))</f>
        <v/>
      </c>
      <c r="AX25" s="9" t="str">
        <f>IF($G25=0,"",IFERROR(CONCATENATE(INDEX('Risk assessment'!$B$12:$B$100,MATCH(CONCATENATE('Feuil1 (2)'!$C25,"-",'Feuil1 (2)'!$B25,"-",'Feuil1 (2)'!AX$1),'Risk assessment'!$Z$12:$Z$100,FALSE),1)," ;"),""))</f>
        <v/>
      </c>
      <c r="AY25" s="9" t="str">
        <f>IF($G25=0,"",IFERROR(CONCATENATE(INDEX('Risk assessment'!$B$12:$B$100,MATCH(CONCATENATE('Feuil1 (2)'!$C25,"-",'Feuil1 (2)'!$B25,"-",'Feuil1 (2)'!AY$1),'Risk assessment'!$Z$12:$Z$100,FALSE),1)," ;"),""))</f>
        <v/>
      </c>
      <c r="AZ25" s="9" t="str">
        <f>IF($G25=0,"",IFERROR(CONCATENATE(INDEX('Risk assessment'!$B$12:$B$100,MATCH(CONCATENATE('Feuil1 (2)'!$C25,"-",'Feuil1 (2)'!$B25,"-",'Feuil1 (2)'!AZ$1),'Risk assessment'!$Z$12:$Z$100,FALSE),1)," ;"),""))</f>
        <v/>
      </c>
      <c r="BA25" s="9" t="str">
        <f>IF($G25=0,"",IFERROR(CONCATENATE(INDEX('Risk assessment'!$B$12:$B$100,MATCH(CONCATENATE('Feuil1 (2)'!$C25,"-",'Feuil1 (2)'!$B25,"-",'Feuil1 (2)'!BA$1),'Risk assessment'!$Z$12:$Z$100,FALSE),1)," ;"),""))</f>
        <v/>
      </c>
      <c r="BB25" s="9" t="str">
        <f>IF($G25=0,"",IFERROR(CONCATENATE(INDEX('Risk assessment'!$B$12:$B$100,MATCH(CONCATENATE('Feuil1 (2)'!$C25,"-",'Feuil1 (2)'!$B25,"-",'Feuil1 (2)'!BB$1),'Risk assessment'!$Z$12:$Z$100,FALSE),1)," ;"),""))</f>
        <v/>
      </c>
      <c r="BC25" s="9" t="str">
        <f>IF($G25=0,"",IFERROR(CONCATENATE(INDEX('Risk assessment'!$B$12:$B$100,MATCH(CONCATENATE('Feuil1 (2)'!$C25,"-",'Feuil1 (2)'!$B25,"-",'Feuil1 (2)'!BC$1),'Risk assessment'!$Z$12:$Z$100,FALSE),1)," ;"),""))</f>
        <v/>
      </c>
      <c r="BD25" s="9" t="str">
        <f>IF($G25=0,"",IFERROR(CONCATENATE(INDEX('Risk assessment'!$B$12:$B$100,MATCH(CONCATENATE('Feuil1 (2)'!$C25,"-",'Feuil1 (2)'!$B25,"-",'Feuil1 (2)'!BD$1),'Risk assessment'!$Z$12:$Z$100,FALSE),1)," ;"),""))</f>
        <v/>
      </c>
      <c r="BE25" s="9" t="str">
        <f>IF($G25=0,"",IFERROR(CONCATENATE(INDEX('Risk assessment'!$B$12:$B$100,MATCH(CONCATENATE('Feuil1 (2)'!$C25,"-",'Feuil1 (2)'!$B25,"-",'Feuil1 (2)'!BE$1),'Risk assessment'!$Z$12:$Z$100,FALSE),1)," ;"),""))</f>
        <v/>
      </c>
      <c r="BF25" s="9" t="str">
        <f>IF($G25=0,"",IFERROR(CONCATENATE(INDEX('Risk assessment'!$B$12:$B$100,MATCH(CONCATENATE('Feuil1 (2)'!$C25,"-",'Feuil1 (2)'!$B25,"-",'Feuil1 (2)'!BF$1),'Risk assessment'!$Z$12:$Z$100,FALSE),1)," ;"),""))</f>
        <v/>
      </c>
      <c r="BG25" s="9" t="str">
        <f>IF($G25=0,"",IFERROR(CONCATENATE(INDEX('Risk assessment'!$B$12:$B$100,MATCH(CONCATENATE('Feuil1 (2)'!$C25,"-",'Feuil1 (2)'!$B25,"-",'Feuil1 (2)'!BG$1),'Risk assessment'!$Z$12:$Z$100,FALSE),1)," ;"),""))</f>
        <v/>
      </c>
      <c r="BH25" s="9" t="str">
        <f>IF($G25=0,"",IFERROR(CONCATENATE(INDEX('Risk assessment'!$B$12:$B$100,MATCH(CONCATENATE('Feuil1 (2)'!$C25,"-",'Feuil1 (2)'!$B25,"-",'Feuil1 (2)'!BH$1),'Risk assessment'!$Z$12:$Z$100,FALSE),1)," ;"),""))</f>
        <v/>
      </c>
      <c r="BI25" s="9" t="str">
        <f>IF($G25=0,"",IFERROR(CONCATENATE(INDEX('Risk assessment'!$B$12:$B$100,MATCH(CONCATENATE('Feuil1 (2)'!$C25,"-",'Feuil1 (2)'!$B25,"-",'Feuil1 (2)'!BI$1),'Risk assessment'!$Z$12:$Z$100,FALSE),1)," ;"),""))</f>
        <v/>
      </c>
      <c r="BJ25" s="9" t="str">
        <f>IF($G25=0,"",IFERROR(CONCATENATE(INDEX('Risk assessment'!$B$12:$B$100,MATCH(CONCATENATE('Feuil1 (2)'!$C25,"-",'Feuil1 (2)'!$B25,"-",'Feuil1 (2)'!BJ$1),'Risk assessment'!$Z$12:$Z$100,FALSE),1)," ;"),""))</f>
        <v/>
      </c>
      <c r="BK25" s="9" t="str">
        <f>IF($G25=0,"",IFERROR(CONCATENATE(INDEX('Risk assessment'!$B$12:$B$100,MATCH(CONCATENATE('Feuil1 (2)'!$C25,"-",'Feuil1 (2)'!$B25,"-",'Feuil1 (2)'!BK$1),'Risk assessment'!$Z$12:$Z$100,FALSE),1)," ;"),""))</f>
        <v/>
      </c>
      <c r="BL25" s="9" t="str">
        <f>IF($G25=0,"",IFERROR(CONCATENATE(INDEX('Risk assessment'!$B$12:$B$100,MATCH(CONCATENATE('Feuil1 (2)'!$C25,"-",'Feuil1 (2)'!$B25,"-",'Feuil1 (2)'!BL$1),'Risk assessment'!$Z$12:$Z$100,FALSE),1)," ;"),""))</f>
        <v/>
      </c>
      <c r="BM25" s="9" t="str">
        <f>IF($G25=0,"",IFERROR(CONCATENATE(INDEX('Risk assessment'!$B$12:$B$100,MATCH(CONCATENATE('Feuil1 (2)'!$C25,"-",'Feuil1 (2)'!$B25,"-",'Feuil1 (2)'!BM$1),'Risk assessment'!$Z$12:$Z$100,FALSE),1)," ;"),""))</f>
        <v/>
      </c>
      <c r="BN25" s="9" t="str">
        <f>IF($G25=0,"",IFERROR(CONCATENATE(INDEX('Risk assessment'!$B$12:$B$100,MATCH(CONCATENATE('Feuil1 (2)'!$C25,"-",'Feuil1 (2)'!$B25,"-",'Feuil1 (2)'!BN$1),'Risk assessment'!$Z$12:$Z$100,FALSE),1)," ;"),""))</f>
        <v/>
      </c>
      <c r="BO25" s="9" t="str">
        <f>IF($G25=0,"",IFERROR(CONCATENATE(INDEX('Risk assessment'!$B$12:$B$100,MATCH(CONCATENATE('Feuil1 (2)'!$C25,"-",'Feuil1 (2)'!$B25,"-",'Feuil1 (2)'!BO$1),'Risk assessment'!$Z$12:$Z$100,FALSE),1)," ;"),""))</f>
        <v/>
      </c>
      <c r="BP25" s="9" t="str">
        <f>IF($G25=0,"",IFERROR(CONCATENATE(INDEX('Risk assessment'!$B$12:$B$100,MATCH(CONCATENATE('Feuil1 (2)'!$C25,"-",'Feuil1 (2)'!$B25,"-",'Feuil1 (2)'!BP$1),'Risk assessment'!$Z$12:$Z$100,FALSE),1)," ;"),""))</f>
        <v/>
      </c>
      <c r="BQ25" s="9" t="str">
        <f>IF($G25=0,"",IFERROR(CONCATENATE(INDEX('Risk assessment'!$B$12:$B$100,MATCH(CONCATENATE('Feuil1 (2)'!$C25,"-",'Feuil1 (2)'!$B25,"-",'Feuil1 (2)'!BQ$1),'Risk assessment'!$Z$12:$Z$100,FALSE),1)," ;"),""))</f>
        <v/>
      </c>
      <c r="BR25" s="9" t="str">
        <f>IF($G25=0,"",IFERROR(CONCATENATE(INDEX('Risk assessment'!$B$12:$B$100,MATCH(CONCATENATE('Feuil1 (2)'!$C25,"-",'Feuil1 (2)'!$B25,"-",'Feuil1 (2)'!BR$1),'Risk assessment'!$Z$12:$Z$100,FALSE),1)," ;"),""))</f>
        <v/>
      </c>
      <c r="BS25" s="9" t="str">
        <f>IF($G25=0,"",IFERROR(CONCATENATE(INDEX('Risk assessment'!$B$12:$B$100,MATCH(CONCATENATE('Feuil1 (2)'!$C25,"-",'Feuil1 (2)'!$B25,"-",'Feuil1 (2)'!BS$1),'Risk assessment'!$Z$12:$Z$100,FALSE),1)," ;"),""))</f>
        <v/>
      </c>
      <c r="BT25" s="9" t="str">
        <f>IF($G25=0,"",IFERROR(CONCATENATE(INDEX('Risk assessment'!$B$12:$B$100,MATCH(CONCATENATE('Feuil1 (2)'!$C25,"-",'Feuil1 (2)'!$B25,"-",'Feuil1 (2)'!BT$1),'Risk assessment'!$Z$12:$Z$100,FALSE),1)," ;"),""))</f>
        <v/>
      </c>
      <c r="BU25" s="9" t="str">
        <f>IF($G25=0,"",IFERROR(CONCATENATE(INDEX('Risk assessment'!$B$12:$B$100,MATCH(CONCATENATE('Feuil1 (2)'!$C25,"-",'Feuil1 (2)'!$B25,"-",'Feuil1 (2)'!BU$1),'Risk assessment'!$Z$12:$Z$100,FALSE),1)," ;"),""))</f>
        <v/>
      </c>
      <c r="BV25" s="9" t="str">
        <f>IF($G25=0,"",IFERROR(CONCATENATE(INDEX('Risk assessment'!$B$12:$B$100,MATCH(CONCATENATE('Feuil1 (2)'!$C25,"-",'Feuil1 (2)'!$B25,"-",'Feuil1 (2)'!BV$1),'Risk assessment'!$Z$12:$Z$100,FALSE),1)," ;"),""))</f>
        <v/>
      </c>
      <c r="BW25" s="9" t="str">
        <f>IF($G25=0,"",IFERROR(CONCATENATE(INDEX('Risk assessment'!$B$12:$B$100,MATCH(CONCATENATE('Feuil1 (2)'!$C25,"-",'Feuil1 (2)'!$B25,"-",'Feuil1 (2)'!BW$1),'Risk assessment'!$Z$12:$Z$100,FALSE),1)," ;"),""))</f>
        <v/>
      </c>
      <c r="BX25" s="9" t="str">
        <f>IF($G25=0,"",IFERROR(CONCATENATE(INDEX('Risk assessment'!$B$12:$B$100,MATCH(CONCATENATE('Feuil1 (2)'!$C25,"-",'Feuil1 (2)'!$B25,"-",'Feuil1 (2)'!BX$1),'Risk assessment'!$Z$12:$Z$100,FALSE),1)," ;"),""))</f>
        <v/>
      </c>
      <c r="BY25" s="9" t="str">
        <f>IF($G25=0,"",IFERROR(CONCATENATE(INDEX('Risk assessment'!$B$12:$B$100,MATCH(CONCATENATE('Feuil1 (2)'!$C25,"-",'Feuil1 (2)'!$B25,"-",'Feuil1 (2)'!BY$1),'Risk assessment'!$Z$12:$Z$100,FALSE),1)," ;"),""))</f>
        <v/>
      </c>
      <c r="BZ25" s="9" t="str">
        <f>IF($G25=0,"",IFERROR(CONCATENATE(INDEX('Risk assessment'!$B$12:$B$100,MATCH(CONCATENATE('Feuil1 (2)'!$C25,"-",'Feuil1 (2)'!$B25,"-",'Feuil1 (2)'!BZ$1),'Risk assessment'!$Z$12:$Z$100,FALSE),1)," ;"),""))</f>
        <v/>
      </c>
      <c r="CA25" s="9" t="str">
        <f>IF($G25=0,"",IFERROR(CONCATENATE(INDEX('Risk assessment'!$B$12:$B$100,MATCH(CONCATENATE('Feuil1 (2)'!$C25,"-",'Feuil1 (2)'!$B25,"-",'Feuil1 (2)'!CA$1),'Risk assessment'!$Z$12:$Z$100,FALSE),1)," ;"),""))</f>
        <v/>
      </c>
      <c r="CB25" s="9" t="str">
        <f>IF($G25=0,"",IFERROR(CONCATENATE(INDEX('Risk assessment'!$B$12:$B$100,MATCH(CONCATENATE('Feuil1 (2)'!$C25,"-",'Feuil1 (2)'!$B25,"-",'Feuil1 (2)'!CB$1),'Risk assessment'!$Z$12:$Z$100,FALSE),1)," ;"),""))</f>
        <v/>
      </c>
      <c r="CC25" s="9" t="str">
        <f>IF($G25=0,"",IFERROR(CONCATENATE(INDEX('Risk assessment'!$B$12:$B$100,MATCH(CONCATENATE('Feuil1 (2)'!$C25,"-",'Feuil1 (2)'!$B25,"-",'Feuil1 (2)'!CC$1),'Risk assessment'!$Z$12:$Z$100,FALSE),1)," ;"),""))</f>
        <v/>
      </c>
      <c r="CD25" s="9" t="str">
        <f>IF($G25=0,"",IFERROR(CONCATENATE(INDEX('Risk assessment'!$B$12:$B$100,MATCH(CONCATENATE('Feuil1 (2)'!$C25,"-",'Feuil1 (2)'!$B25,"-",'Feuil1 (2)'!CD$1),'Risk assessment'!$Z$12:$Z$100,FALSE),1)," ;"),""))</f>
        <v/>
      </c>
      <c r="CE25" s="9" t="str">
        <f>IF($G25=0,"",IFERROR(CONCATENATE(INDEX('Risk assessment'!$B$12:$B$100,MATCH(CONCATENATE('Feuil1 (2)'!$C25,"-",'Feuil1 (2)'!$B25,"-",'Feuil1 (2)'!CE$1),'Risk assessment'!$Z$12:$Z$100,FALSE),1)," ;"),""))</f>
        <v/>
      </c>
      <c r="CF25" s="9" t="str">
        <f>IF($G25=0,"",IFERROR(CONCATENATE(INDEX('Risk assessment'!$B$12:$B$100,MATCH(CONCATENATE('Feuil1 (2)'!$C25,"-",'Feuil1 (2)'!$B25,"-",'Feuil1 (2)'!CF$1),'Risk assessment'!$Z$12:$Z$100,FALSE),1)," ;"),""))</f>
        <v/>
      </c>
      <c r="CG25" s="9" t="str">
        <f>IF($G25=0,"",IFERROR(CONCATENATE(INDEX('Risk assessment'!$B$12:$B$100,MATCH(CONCATENATE('Feuil1 (2)'!$C25,"-",'Feuil1 (2)'!$B25,"-",'Feuil1 (2)'!CG$1),'Risk assessment'!$Z$12:$Z$100,FALSE),1)," ;"),""))</f>
        <v/>
      </c>
      <c r="CH25" s="9" t="str">
        <f>IF($G25=0,"",IFERROR(CONCATENATE(INDEX('Risk assessment'!$B$12:$B$100,MATCH(CONCATENATE('Feuil1 (2)'!$C25,"-",'Feuil1 (2)'!$B25,"-",'Feuil1 (2)'!CH$1),'Risk assessment'!$Z$12:$Z$100,FALSE),1)," ;"),""))</f>
        <v/>
      </c>
      <c r="CI25" s="9" t="str">
        <f>IF($G25=0,"",IFERROR(CONCATENATE(INDEX('Risk assessment'!$B$12:$B$100,MATCH(CONCATENATE('Feuil1 (2)'!$C25,"-",'Feuil1 (2)'!$B25,"-",'Feuil1 (2)'!CI$1),'Risk assessment'!$Z$12:$Z$100,FALSE),1)," ;"),""))</f>
        <v/>
      </c>
      <c r="CJ25" s="9" t="str">
        <f>IF($G25=0,"",IFERROR(CONCATENATE(INDEX('Risk assessment'!$B$12:$B$100,MATCH(CONCATENATE('Feuil1 (2)'!$C25,"-",'Feuil1 (2)'!$B25,"-",'Feuil1 (2)'!CJ$1),'Risk assessment'!$Z$12:$Z$100,FALSE),1)," ;"),""))</f>
        <v/>
      </c>
      <c r="CK25" s="9" t="str">
        <f>IF($G25=0,"",IFERROR(CONCATENATE(INDEX('Risk assessment'!$B$12:$B$100,MATCH(CONCATENATE('Feuil1 (2)'!$C25,"-",'Feuil1 (2)'!$B25,"-",'Feuil1 (2)'!CK$1),'Risk assessment'!$Z$12:$Z$100,FALSE),1)," ;"),""))</f>
        <v/>
      </c>
      <c r="CL25" s="9" t="str">
        <f>IF($G25=0,"",IFERROR(CONCATENATE(INDEX('Risk assessment'!$B$12:$B$100,MATCH(CONCATENATE('Feuil1 (2)'!$C25,"-",'Feuil1 (2)'!$B25,"-",'Feuil1 (2)'!CL$1),'Risk assessment'!$Z$12:$Z$100,FALSE),1)," ;"),""))</f>
        <v/>
      </c>
      <c r="CM25" s="9" t="str">
        <f>IF($G25=0,"",IFERROR(CONCATENATE(INDEX('Risk assessment'!$B$12:$B$100,MATCH(CONCATENATE('Feuil1 (2)'!$C25,"-",'Feuil1 (2)'!$B25,"-",'Feuil1 (2)'!CM$1),'Risk assessment'!$Z$12:$Z$100,FALSE),1)," ;"),""))</f>
        <v/>
      </c>
      <c r="CN25" s="9" t="str">
        <f>IF($G25=0,"",IFERROR(CONCATENATE(INDEX('Risk assessment'!$B$12:$B$100,MATCH(CONCATENATE('Feuil1 (2)'!$C25,"-",'Feuil1 (2)'!$B25,"-",'Feuil1 (2)'!CN$1),'Risk assessment'!$Z$12:$Z$100,FALSE),1)," ;"),""))</f>
        <v/>
      </c>
      <c r="CO25" s="9" t="str">
        <f>IF($G25=0,"",IFERROR(CONCATENATE(INDEX('Risk assessment'!$B$12:$B$100,MATCH(CONCATENATE('Feuil1 (2)'!$C25,"-",'Feuil1 (2)'!$B25,"-",'Feuil1 (2)'!CO$1),'Risk assessment'!$Z$12:$Z$100,FALSE),1)," ;"),""))</f>
        <v/>
      </c>
      <c r="CP25" s="9" t="str">
        <f>IF($G25=0,"",IFERROR(CONCATENATE(INDEX('Risk assessment'!$B$12:$B$100,MATCH(CONCATENATE('Feuil1 (2)'!$C25,"-",'Feuil1 (2)'!$B25,"-",'Feuil1 (2)'!CP$1),'Risk assessment'!$Z$12:$Z$100,FALSE),1)," ;"),""))</f>
        <v/>
      </c>
      <c r="CQ25" s="9" t="str">
        <f>IF($G25=0,"",IFERROR(CONCATENATE(INDEX('Risk assessment'!$B$12:$B$100,MATCH(CONCATENATE('Feuil1 (2)'!$C25,"-",'Feuil1 (2)'!$B25,"-",'Feuil1 (2)'!CQ$1),'Risk assessment'!$Z$12:$Z$100,FALSE),1)," ;"),""))</f>
        <v/>
      </c>
      <c r="CR25" s="9" t="str">
        <f>IF($G25=0,"",IFERROR(CONCATENATE(INDEX('Risk assessment'!$B$12:$B$100,MATCH(CONCATENATE('Feuil1 (2)'!$C25,"-",'Feuil1 (2)'!$B25,"-",'Feuil1 (2)'!CR$1),'Risk assessment'!$Z$12:$Z$100,FALSE),1)," ;"),""))</f>
        <v/>
      </c>
      <c r="CS25" s="9" t="str">
        <f>IF($G25=0,"",IFERROR(CONCATENATE(INDEX('Risk assessment'!$B$12:$B$100,MATCH(CONCATENATE('Feuil1 (2)'!$C25,"-",'Feuil1 (2)'!$B25,"-",'Feuil1 (2)'!CS$1),'Risk assessment'!$Z$12:$Z$100,FALSE),1)," ;"),""))</f>
        <v/>
      </c>
      <c r="CT25" s="9" t="str">
        <f>IF($G25=0,"",IFERROR(CONCATENATE(INDEX('Risk assessment'!$B$12:$B$100,MATCH(CONCATENATE('Feuil1 (2)'!$C25,"-",'Feuil1 (2)'!$B25,"-",'Feuil1 (2)'!CT$1),'Risk assessment'!$Z$12:$Z$100,FALSE),1)," ;"),""))</f>
        <v/>
      </c>
      <c r="CU25" s="9" t="str">
        <f>IF($G25=0,"",IFERROR(CONCATENATE(INDEX('Risk assessment'!$B$12:$B$100,MATCH(CONCATENATE('Feuil1 (2)'!$C25,"-",'Feuil1 (2)'!$B25,"-",'Feuil1 (2)'!CU$1),'Risk assessment'!$Z$12:$Z$100,FALSE),1)," ;"),""))</f>
        <v/>
      </c>
      <c r="CV25" s="9" t="str">
        <f>IF($G25=0,"",IFERROR(CONCATENATE(INDEX('Risk assessment'!$B$12:$B$100,MATCH(CONCATENATE('Feuil1 (2)'!$C25,"-",'Feuil1 (2)'!$B25,"-",'Feuil1 (2)'!CV$1),'Risk assessment'!$Z$12:$Z$100,FALSE),1)," ;"),""))</f>
        <v/>
      </c>
      <c r="CW25" s="9" t="str">
        <f>IF($G25=0,"",IFERROR(CONCATENATE(INDEX('Risk assessment'!$B$12:$B$100,MATCH(CONCATENATE('Feuil1 (2)'!$C25,"-",'Feuil1 (2)'!$B25,"-",'Feuil1 (2)'!CW$1),'Risk assessment'!$Z$12:$Z$100,FALSE),1)," ;"),""))</f>
        <v/>
      </c>
      <c r="CX25" s="9" t="str">
        <f>IF($G25=0,"",IFERROR(CONCATENATE(INDEX('Risk assessment'!$B$12:$B$100,MATCH(CONCATENATE('Feuil1 (2)'!$C25,"-",'Feuil1 (2)'!$B25,"-",'Feuil1 (2)'!CX$1),'Risk assessment'!$Z$12:$Z$100,FALSE),1)," ;"),""))</f>
        <v/>
      </c>
      <c r="CY25" s="9" t="str">
        <f>IF($G25=0,"",IFERROR(CONCATENATE(INDEX('Risk assessment'!$B$12:$B$100,MATCH(CONCATENATE('Feuil1 (2)'!$C25,"-",'Feuil1 (2)'!$B25,"-",'Feuil1 (2)'!CY$1),'Risk assessment'!$Z$12:$Z$100,FALSE),1)," ;"),""))</f>
        <v/>
      </c>
      <c r="CZ25" s="9" t="str">
        <f>IF($G25=0,"",IFERROR(CONCATENATE(INDEX('Risk assessment'!$B$12:$B$100,MATCH(CONCATENATE('Feuil1 (2)'!$C25,"-",'Feuil1 (2)'!$B25,"-",'Feuil1 (2)'!CZ$1),'Risk assessment'!$Z$12:$Z$100,FALSE),1)," ;"),""))</f>
        <v/>
      </c>
      <c r="DA25" s="9" t="str">
        <f>IF($G25=0,"",IFERROR(CONCATENATE(INDEX('Risk assessment'!$B$12:$B$100,MATCH(CONCATENATE('Feuil1 (2)'!$C25,"-",'Feuil1 (2)'!$B25,"-",'Feuil1 (2)'!DA$1),'Risk assessment'!$Z$12:$Z$100,FALSE),1)," ;"),""))</f>
        <v/>
      </c>
      <c r="DB25" s="9" t="str">
        <f>IF($G25=0,"",IFERROR(CONCATENATE(INDEX('Risk assessment'!$B$12:$B$100,MATCH(CONCATENATE('Feuil1 (2)'!$C25,"-",'Feuil1 (2)'!$B25,"-",'Feuil1 (2)'!DB$1),'Risk assessment'!$Z$12:$Z$100,FALSE),1)," ;"),""))</f>
        <v/>
      </c>
      <c r="DC25" s="9" t="str">
        <f>IF($G25=0,"",IFERROR(CONCATENATE(INDEX('Risk assessment'!$B$12:$B$100,MATCH(CONCATENATE('Feuil1 (2)'!$C25,"-",'Feuil1 (2)'!$B25,"-",'Feuil1 (2)'!DC$1),'Risk assessment'!$Z$12:$Z$100,FALSE),1)," ;"),""))</f>
        <v/>
      </c>
      <c r="DD25" s="9" t="str">
        <f>IF($G25=0,"",IFERROR(INDEX('Risk assessment'!$B$12:$B$100,MATCH(CONCATENATE('Feuil1 (2)'!$C25,'Feuil1 (2)'!$B25,'Feuil1 (2)'!DD$1),'Risk assessment'!$R$12:$R$100,FALSE),1),""))</f>
        <v/>
      </c>
      <c r="DE25" s="9" t="str">
        <f>IF($G25=0,"",IFERROR(INDEX('Risk assessment'!$B$12:$B$100,MATCH(CONCATENATE('Feuil1 (2)'!$C25,'Feuil1 (2)'!$B25,'Feuil1 (2)'!DE$1),'Risk assessment'!$R$12:$R$100,FALSE),1),""))</f>
        <v/>
      </c>
      <c r="DF25" s="9" t="str">
        <f>IF($G25=0,"",IFERROR(INDEX('Risk assessment'!$B$12:$B$100,MATCH(CONCATENATE('Feuil1 (2)'!$C25,'Feuil1 (2)'!$B25,'Feuil1 (2)'!DF$1),'Risk assessment'!$R$12:$R$100,FALSE),1),""))</f>
        <v/>
      </c>
      <c r="DG25" s="9" t="str">
        <f>IF($G25=0,"",IFERROR(INDEX('Risk assessment'!$B$12:$B$100,MATCH(CONCATENATE('Feuil1 (2)'!$C25,'Feuil1 (2)'!$B25,'Feuil1 (2)'!DG$1),'Risk assessment'!$R$12:$R$100,FALSE),1),""))</f>
        <v/>
      </c>
      <c r="DH25" s="9" t="str">
        <f>IF($G25=0,"",IFERROR(INDEX('Risk assessment'!$B$12:$B$100,MATCH(CONCATENATE('Feuil1 (2)'!$C25,'Feuil1 (2)'!$B25,'Feuil1 (2)'!DH$1),'Risk assessment'!$R$12:$R$100,FALSE),1),""))</f>
        <v/>
      </c>
      <c r="DI25" s="9" t="str">
        <f>IF($G25=0,"",IFERROR(INDEX('Risk assessment'!$B$12:$B$100,MATCH(CONCATENATE('Feuil1 (2)'!$C25,'Feuil1 (2)'!$B25,'Feuil1 (2)'!DI$1),'Risk assessment'!$R$12:$R$100,FALSE),1),""))</f>
        <v/>
      </c>
      <c r="DJ25" s="9" t="str">
        <f>IF($G25=0,"",IFERROR(INDEX('Risk assessment'!$B$12:$B$100,MATCH(CONCATENATE('Feuil1 (2)'!$C25,'Feuil1 (2)'!$B25,'Feuil1 (2)'!DJ$1),'Risk assessment'!$R$12:$R$100,FALSE),1),""))</f>
        <v/>
      </c>
      <c r="DK25" s="9" t="str">
        <f>IF($G25=0,"",IFERROR(INDEX('Risk assessment'!$B$12:$B$100,MATCH(CONCATENATE('Feuil1 (2)'!$C25,'Feuil1 (2)'!$B25,'Feuil1 (2)'!DK$1),'Risk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assessment'!J$12:J$100,'Feuil1 (2)'!C26,'Risk assessment'!K$12:K$100,B26)</f>
        <v>0</v>
      </c>
      <c r="H26" s="9" t="str">
        <f>IF($G26=0,"",IFERROR(CONCATENATE(INDEX('Risk assessment'!$B$12:$B$100,MATCH(CONCATENATE('Feuil1 (2)'!$C26,"-",'Feuil1 (2)'!$B26,"-",'Feuil1 (2)'!H$1),'Risk assessment'!$Z$12:$Z$100,FALSE),1)," ;"),""))</f>
        <v/>
      </c>
      <c r="I26" s="9" t="str">
        <f>IF($G26=0,"",IFERROR(CONCATENATE(INDEX('Risk assessment'!$B$12:$B$100,MATCH(CONCATENATE('Feuil1 (2)'!$C26,"-",'Feuil1 (2)'!$B26,"-",'Feuil1 (2)'!I$1),'Risk assessment'!$Z$12:$Z$100,FALSE),1)," ;"),""))</f>
        <v/>
      </c>
      <c r="J26" s="9" t="str">
        <f>IF($G26=0,"",IFERROR(CONCATENATE(INDEX('Risk assessment'!$B$12:$B$100,MATCH(CONCATENATE('Feuil1 (2)'!$C26,"-",'Feuil1 (2)'!$B26,"-",'Feuil1 (2)'!J$1),'Risk assessment'!$Z$12:$Z$100,FALSE),1)," ;"),""))</f>
        <v/>
      </c>
      <c r="K26" s="9" t="str">
        <f>IF($G26=0,"",IFERROR(CONCATENATE(INDEX('Risk assessment'!$B$12:$B$100,MATCH(CONCATENATE('Feuil1 (2)'!$C26,"-",'Feuil1 (2)'!$B26,"-",'Feuil1 (2)'!K$1),'Risk assessment'!$Z$12:$Z$100,FALSE),1)," ;"),""))</f>
        <v/>
      </c>
      <c r="L26" s="9" t="str">
        <f>IF($G26=0,"",IFERROR(CONCATENATE(INDEX('Risk assessment'!$B$12:$B$100,MATCH(CONCATENATE('Feuil1 (2)'!$C26,"-",'Feuil1 (2)'!$B26,"-",'Feuil1 (2)'!L$1),'Risk assessment'!$Z$12:$Z$100,FALSE),1)," ;"),""))</f>
        <v/>
      </c>
      <c r="M26" s="9" t="str">
        <f>IF($G26=0,"",IFERROR(CONCATENATE(INDEX('Risk assessment'!$B$12:$B$100,MATCH(CONCATENATE('Feuil1 (2)'!$C26,"-",'Feuil1 (2)'!$B26,"-",'Feuil1 (2)'!M$1),'Risk assessment'!$Z$12:$Z$100,FALSE),1)," ;"),""))</f>
        <v/>
      </c>
      <c r="N26" s="9" t="str">
        <f>IF($G26=0,"",IFERROR(CONCATENATE(INDEX('Risk assessment'!$B$12:$B$100,MATCH(CONCATENATE('Feuil1 (2)'!$C26,"-",'Feuil1 (2)'!$B26,"-",'Feuil1 (2)'!N$1),'Risk assessment'!$Z$12:$Z$100,FALSE),1)," ;"),""))</f>
        <v/>
      </c>
      <c r="O26" s="9" t="str">
        <f>IF($G26=0,"",IFERROR(CONCATENATE(INDEX('Risk assessment'!$B$12:$B$100,MATCH(CONCATENATE('Feuil1 (2)'!$C26,"-",'Feuil1 (2)'!$B26,"-",'Feuil1 (2)'!O$1),'Risk assessment'!$Z$12:$Z$100,FALSE),1)," ;"),""))</f>
        <v/>
      </c>
      <c r="P26" s="9" t="str">
        <f>IF($G26=0,"",IFERROR(CONCATENATE(INDEX('Risk assessment'!$B$12:$B$100,MATCH(CONCATENATE('Feuil1 (2)'!$C26,"-",'Feuil1 (2)'!$B26,"-",'Feuil1 (2)'!P$1),'Risk assessment'!$Z$12:$Z$100,FALSE),1)," ;"),""))</f>
        <v/>
      </c>
      <c r="Q26" s="9" t="str">
        <f>IF($G26=0,"",IFERROR(CONCATENATE(INDEX('Risk assessment'!$B$12:$B$100,MATCH(CONCATENATE('Feuil1 (2)'!$C26,"-",'Feuil1 (2)'!$B26,"-",'Feuil1 (2)'!Q$1),'Risk assessment'!$Z$12:$Z$100,FALSE),1)," ;"),""))</f>
        <v/>
      </c>
      <c r="R26" s="9" t="str">
        <f>IF($G26=0,"",IFERROR(CONCATENATE(INDEX('Risk assessment'!$B$12:$B$100,MATCH(CONCATENATE('Feuil1 (2)'!$C26,"-",'Feuil1 (2)'!$B26,"-",'Feuil1 (2)'!R$1),'Risk assessment'!$Z$12:$Z$100,FALSE),1)," ;"),""))</f>
        <v/>
      </c>
      <c r="S26" s="9" t="str">
        <f>IF($G26=0,"",IFERROR(CONCATENATE(INDEX('Risk assessment'!$B$12:$B$100,MATCH(CONCATENATE('Feuil1 (2)'!$C26,"-",'Feuil1 (2)'!$B26,"-",'Feuil1 (2)'!S$1),'Risk assessment'!$Z$12:$Z$100,FALSE),1)," ;"),""))</f>
        <v/>
      </c>
      <c r="T26" s="9" t="str">
        <f>IF($G26=0,"",IFERROR(CONCATENATE(INDEX('Risk assessment'!$B$12:$B$100,MATCH(CONCATENATE('Feuil1 (2)'!$C26,"-",'Feuil1 (2)'!$B26,"-",'Feuil1 (2)'!T$1),'Risk assessment'!$Z$12:$Z$100,FALSE),1)," ;"),""))</f>
        <v/>
      </c>
      <c r="U26" s="9" t="str">
        <f>IF($G26=0,"",IFERROR(CONCATENATE(INDEX('Risk assessment'!$B$12:$B$100,MATCH(CONCATENATE('Feuil1 (2)'!$C26,"-",'Feuil1 (2)'!$B26,"-",'Feuil1 (2)'!U$1),'Risk assessment'!$Z$12:$Z$100,FALSE),1)," ;"),""))</f>
        <v/>
      </c>
      <c r="V26" s="9" t="str">
        <f>IF($G26=0,"",IFERROR(CONCATENATE(INDEX('Risk assessment'!$B$12:$B$100,MATCH(CONCATENATE('Feuil1 (2)'!$C26,"-",'Feuil1 (2)'!$B26,"-",'Feuil1 (2)'!V$1),'Risk assessment'!$Z$12:$Z$100,FALSE),1)," ;"),""))</f>
        <v/>
      </c>
      <c r="W26" s="9" t="str">
        <f>IF($G26=0,"",IFERROR(CONCATENATE(INDEX('Risk assessment'!$B$12:$B$100,MATCH(CONCATENATE('Feuil1 (2)'!$C26,"-",'Feuil1 (2)'!$B26,"-",'Feuil1 (2)'!W$1),'Risk assessment'!$Z$12:$Z$100,FALSE),1)," ;"),""))</f>
        <v/>
      </c>
      <c r="X26" s="9" t="str">
        <f>IF($G26=0,"",IFERROR(CONCATENATE(INDEX('Risk assessment'!$B$12:$B$100,MATCH(CONCATENATE('Feuil1 (2)'!$C26,"-",'Feuil1 (2)'!$B26,"-",'Feuil1 (2)'!X$1),'Risk assessment'!$Z$12:$Z$100,FALSE),1)," ;"),""))</f>
        <v/>
      </c>
      <c r="Y26" s="9" t="str">
        <f>IF($G26=0,"",IFERROR(CONCATENATE(INDEX('Risk assessment'!$B$12:$B$100,MATCH(CONCATENATE('Feuil1 (2)'!$C26,"-",'Feuil1 (2)'!$B26,"-",'Feuil1 (2)'!Y$1),'Risk assessment'!$Z$12:$Z$100,FALSE),1)," ;"),""))</f>
        <v/>
      </c>
      <c r="Z26" s="9" t="str">
        <f>IF($G26=0,"",IFERROR(CONCATENATE(INDEX('Risk assessment'!$B$12:$B$100,MATCH(CONCATENATE('Feuil1 (2)'!$C26,"-",'Feuil1 (2)'!$B26,"-",'Feuil1 (2)'!Z$1),'Risk assessment'!$Z$12:$Z$100,FALSE),1)," ;"),""))</f>
        <v/>
      </c>
      <c r="AA26" s="9" t="str">
        <f>IF($G26=0,"",IFERROR(CONCATENATE(INDEX('Risk assessment'!$B$12:$B$100,MATCH(CONCATENATE('Feuil1 (2)'!$C26,"-",'Feuil1 (2)'!$B26,"-",'Feuil1 (2)'!AA$1),'Risk assessment'!$Z$12:$Z$100,FALSE),1)," ;"),""))</f>
        <v/>
      </c>
      <c r="AB26" s="9" t="str">
        <f>IF($G26=0,"",IFERROR(CONCATENATE(INDEX('Risk assessment'!$B$12:$B$100,MATCH(CONCATENATE('Feuil1 (2)'!$C26,"-",'Feuil1 (2)'!$B26,"-",'Feuil1 (2)'!AB$1),'Risk assessment'!$Z$12:$Z$100,FALSE),1)," ;"),""))</f>
        <v/>
      </c>
      <c r="AC26" s="9" t="str">
        <f>IF($G26=0,"",IFERROR(CONCATENATE(INDEX('Risk assessment'!$B$12:$B$100,MATCH(CONCATENATE('Feuil1 (2)'!$C26,"-",'Feuil1 (2)'!$B26,"-",'Feuil1 (2)'!AC$1),'Risk assessment'!$Z$12:$Z$100,FALSE),1)," ;"),""))</f>
        <v/>
      </c>
      <c r="AD26" s="9" t="str">
        <f>IF($G26=0,"",IFERROR(CONCATENATE(INDEX('Risk assessment'!$B$12:$B$100,MATCH(CONCATENATE('Feuil1 (2)'!$C26,"-",'Feuil1 (2)'!$B26,"-",'Feuil1 (2)'!AD$1),'Risk assessment'!$Z$12:$Z$100,FALSE),1)," ;"),""))</f>
        <v/>
      </c>
      <c r="AE26" s="9" t="str">
        <f>IF($G26=0,"",IFERROR(CONCATENATE(INDEX('Risk assessment'!$B$12:$B$100,MATCH(CONCATENATE('Feuil1 (2)'!$C26,"-",'Feuil1 (2)'!$B26,"-",'Feuil1 (2)'!AE$1),'Risk assessment'!$Z$12:$Z$100,FALSE),1)," ;"),""))</f>
        <v/>
      </c>
      <c r="AF26" s="9" t="str">
        <f>IF($G26=0,"",IFERROR(CONCATENATE(INDEX('Risk assessment'!$B$12:$B$100,MATCH(CONCATENATE('Feuil1 (2)'!$C26,"-",'Feuil1 (2)'!$B26,"-",'Feuil1 (2)'!AF$1),'Risk assessment'!$Z$12:$Z$100,FALSE),1)," ;"),""))</f>
        <v/>
      </c>
      <c r="AG26" s="9" t="str">
        <f>IF($G26=0,"",IFERROR(CONCATENATE(INDEX('Risk assessment'!$B$12:$B$100,MATCH(CONCATENATE('Feuil1 (2)'!$C26,"-",'Feuil1 (2)'!$B26,"-",'Feuil1 (2)'!AG$1),'Risk assessment'!$Z$12:$Z$100,FALSE),1)," ;"),""))</f>
        <v/>
      </c>
      <c r="AH26" s="9" t="str">
        <f>IF($G26=0,"",IFERROR(CONCATENATE(INDEX('Risk assessment'!$B$12:$B$100,MATCH(CONCATENATE('Feuil1 (2)'!$C26,"-",'Feuil1 (2)'!$B26,"-",'Feuil1 (2)'!AH$1),'Risk assessment'!$Z$12:$Z$100,FALSE),1)," ;"),""))</f>
        <v/>
      </c>
      <c r="AI26" s="9" t="str">
        <f>IF($G26=0,"",IFERROR(CONCATENATE(INDEX('Risk assessment'!$B$12:$B$100,MATCH(CONCATENATE('Feuil1 (2)'!$C26,"-",'Feuil1 (2)'!$B26,"-",'Feuil1 (2)'!AI$1),'Risk assessment'!$Z$12:$Z$100,FALSE),1)," ;"),""))</f>
        <v/>
      </c>
      <c r="AJ26" s="9" t="str">
        <f>IF($G26=0,"",IFERROR(CONCATENATE(INDEX('Risk assessment'!$B$12:$B$100,MATCH(CONCATENATE('Feuil1 (2)'!$C26,"-",'Feuil1 (2)'!$B26,"-",'Feuil1 (2)'!AJ$1),'Risk assessment'!$Z$12:$Z$100,FALSE),1)," ;"),""))</f>
        <v/>
      </c>
      <c r="AK26" s="9" t="str">
        <f>IF($G26=0,"",IFERROR(CONCATENATE(INDEX('Risk assessment'!$B$12:$B$100,MATCH(CONCATENATE('Feuil1 (2)'!$C26,"-",'Feuil1 (2)'!$B26,"-",'Feuil1 (2)'!AK$1),'Risk assessment'!$Z$12:$Z$100,FALSE),1)," ;"),""))</f>
        <v/>
      </c>
      <c r="AL26" s="9" t="str">
        <f>IF($G26=0,"",IFERROR(CONCATENATE(INDEX('Risk assessment'!$B$12:$B$100,MATCH(CONCATENATE('Feuil1 (2)'!$C26,"-",'Feuil1 (2)'!$B26,"-",'Feuil1 (2)'!AL$1),'Risk assessment'!$Z$12:$Z$100,FALSE),1)," ;"),""))</f>
        <v/>
      </c>
      <c r="AM26" s="9" t="str">
        <f>IF($G26=0,"",IFERROR(CONCATENATE(INDEX('Risk assessment'!$B$12:$B$100,MATCH(CONCATENATE('Feuil1 (2)'!$C26,"-",'Feuil1 (2)'!$B26,"-",'Feuil1 (2)'!AM$1),'Risk assessment'!$Z$12:$Z$100,FALSE),1)," ;"),""))</f>
        <v/>
      </c>
      <c r="AN26" s="9" t="str">
        <f>IF($G26=0,"",IFERROR(CONCATENATE(INDEX('Risk assessment'!$B$12:$B$100,MATCH(CONCATENATE('Feuil1 (2)'!$C26,"-",'Feuil1 (2)'!$B26,"-",'Feuil1 (2)'!AN$1),'Risk assessment'!$Z$12:$Z$100,FALSE),1)," ;"),""))</f>
        <v/>
      </c>
      <c r="AO26" s="9" t="str">
        <f>IF($G26=0,"",IFERROR(CONCATENATE(INDEX('Risk assessment'!$B$12:$B$100,MATCH(CONCATENATE('Feuil1 (2)'!$C26,"-",'Feuil1 (2)'!$B26,"-",'Feuil1 (2)'!AO$1),'Risk assessment'!$Z$12:$Z$100,FALSE),1)," ;"),""))</f>
        <v/>
      </c>
      <c r="AP26" s="9" t="str">
        <f>IF($G26=0,"",IFERROR(CONCATENATE(INDEX('Risk assessment'!$B$12:$B$100,MATCH(CONCATENATE('Feuil1 (2)'!$C26,"-",'Feuil1 (2)'!$B26,"-",'Feuil1 (2)'!AP$1),'Risk assessment'!$Z$12:$Z$100,FALSE),1)," ;"),""))</f>
        <v/>
      </c>
      <c r="AQ26" s="9" t="str">
        <f>IF($G26=0,"",IFERROR(CONCATENATE(INDEX('Risk assessment'!$B$12:$B$100,MATCH(CONCATENATE('Feuil1 (2)'!$C26,"-",'Feuil1 (2)'!$B26,"-",'Feuil1 (2)'!AQ$1),'Risk assessment'!$Z$12:$Z$100,FALSE),1)," ;"),""))</f>
        <v/>
      </c>
      <c r="AR26" s="9" t="str">
        <f>IF($G26=0,"",IFERROR(CONCATENATE(INDEX('Risk assessment'!$B$12:$B$100,MATCH(CONCATENATE('Feuil1 (2)'!$C26,"-",'Feuil1 (2)'!$B26,"-",'Feuil1 (2)'!AR$1),'Risk assessment'!$Z$12:$Z$100,FALSE),1)," ;"),""))</f>
        <v/>
      </c>
      <c r="AS26" s="9" t="str">
        <f>IF($G26=0,"",IFERROR(CONCATENATE(INDEX('Risk assessment'!$B$12:$B$100,MATCH(CONCATENATE('Feuil1 (2)'!$C26,"-",'Feuil1 (2)'!$B26,"-",'Feuil1 (2)'!AS$1),'Risk assessment'!$Z$12:$Z$100,FALSE),1)," ;"),""))</f>
        <v/>
      </c>
      <c r="AT26" s="9" t="str">
        <f>IF($G26=0,"",IFERROR(CONCATENATE(INDEX('Risk assessment'!$B$12:$B$100,MATCH(CONCATENATE('Feuil1 (2)'!$C26,"-",'Feuil1 (2)'!$B26,"-",'Feuil1 (2)'!AT$1),'Risk assessment'!$Z$12:$Z$100,FALSE),1)," ;"),""))</f>
        <v/>
      </c>
      <c r="AU26" s="9" t="str">
        <f>IF($G26=0,"",IFERROR(CONCATENATE(INDEX('Risk assessment'!$B$12:$B$100,MATCH(CONCATENATE('Feuil1 (2)'!$C26,"-",'Feuil1 (2)'!$B26,"-",'Feuil1 (2)'!AU$1),'Risk assessment'!$Z$12:$Z$100,FALSE),1)," ;"),""))</f>
        <v/>
      </c>
      <c r="AV26" s="9" t="str">
        <f>IF($G26=0,"",IFERROR(CONCATENATE(INDEX('Risk assessment'!$B$12:$B$100,MATCH(CONCATENATE('Feuil1 (2)'!$C26,"-",'Feuil1 (2)'!$B26,"-",'Feuil1 (2)'!AV$1),'Risk assessment'!$Z$12:$Z$100,FALSE),1)," ;"),""))</f>
        <v/>
      </c>
      <c r="AW26" s="9" t="str">
        <f>IF($G26=0,"",IFERROR(CONCATENATE(INDEX('Risk assessment'!$B$12:$B$100,MATCH(CONCATENATE('Feuil1 (2)'!$C26,"-",'Feuil1 (2)'!$B26,"-",'Feuil1 (2)'!AW$1),'Risk assessment'!$Z$12:$Z$100,FALSE),1)," ;"),""))</f>
        <v/>
      </c>
      <c r="AX26" s="9" t="str">
        <f>IF($G26=0,"",IFERROR(CONCATENATE(INDEX('Risk assessment'!$B$12:$B$100,MATCH(CONCATENATE('Feuil1 (2)'!$C26,"-",'Feuil1 (2)'!$B26,"-",'Feuil1 (2)'!AX$1),'Risk assessment'!$Z$12:$Z$100,FALSE),1)," ;"),""))</f>
        <v/>
      </c>
      <c r="AY26" s="9" t="str">
        <f>IF($G26=0,"",IFERROR(CONCATENATE(INDEX('Risk assessment'!$B$12:$B$100,MATCH(CONCATENATE('Feuil1 (2)'!$C26,"-",'Feuil1 (2)'!$B26,"-",'Feuil1 (2)'!AY$1),'Risk assessment'!$Z$12:$Z$100,FALSE),1)," ;"),""))</f>
        <v/>
      </c>
      <c r="AZ26" s="9" t="str">
        <f>IF($G26=0,"",IFERROR(CONCATENATE(INDEX('Risk assessment'!$B$12:$B$100,MATCH(CONCATENATE('Feuil1 (2)'!$C26,"-",'Feuil1 (2)'!$B26,"-",'Feuil1 (2)'!AZ$1),'Risk assessment'!$Z$12:$Z$100,FALSE),1)," ;"),""))</f>
        <v/>
      </c>
      <c r="BA26" s="9" t="str">
        <f>IF($G26=0,"",IFERROR(CONCATENATE(INDEX('Risk assessment'!$B$12:$B$100,MATCH(CONCATENATE('Feuil1 (2)'!$C26,"-",'Feuil1 (2)'!$B26,"-",'Feuil1 (2)'!BA$1),'Risk assessment'!$Z$12:$Z$100,FALSE),1)," ;"),""))</f>
        <v/>
      </c>
      <c r="BB26" s="9" t="str">
        <f>IF($G26=0,"",IFERROR(CONCATENATE(INDEX('Risk assessment'!$B$12:$B$100,MATCH(CONCATENATE('Feuil1 (2)'!$C26,"-",'Feuil1 (2)'!$B26,"-",'Feuil1 (2)'!BB$1),'Risk assessment'!$Z$12:$Z$100,FALSE),1)," ;"),""))</f>
        <v/>
      </c>
      <c r="BC26" s="9" t="str">
        <f>IF($G26=0,"",IFERROR(CONCATENATE(INDEX('Risk assessment'!$B$12:$B$100,MATCH(CONCATENATE('Feuil1 (2)'!$C26,"-",'Feuil1 (2)'!$B26,"-",'Feuil1 (2)'!BC$1),'Risk assessment'!$Z$12:$Z$100,FALSE),1)," ;"),""))</f>
        <v/>
      </c>
      <c r="BD26" s="9" t="str">
        <f>IF($G26=0,"",IFERROR(CONCATENATE(INDEX('Risk assessment'!$B$12:$B$100,MATCH(CONCATENATE('Feuil1 (2)'!$C26,"-",'Feuil1 (2)'!$B26,"-",'Feuil1 (2)'!BD$1),'Risk assessment'!$Z$12:$Z$100,FALSE),1)," ;"),""))</f>
        <v/>
      </c>
      <c r="BE26" s="9" t="str">
        <f>IF($G26=0,"",IFERROR(CONCATENATE(INDEX('Risk assessment'!$B$12:$B$100,MATCH(CONCATENATE('Feuil1 (2)'!$C26,"-",'Feuil1 (2)'!$B26,"-",'Feuil1 (2)'!BE$1),'Risk assessment'!$Z$12:$Z$100,FALSE),1)," ;"),""))</f>
        <v/>
      </c>
      <c r="BF26" s="9" t="str">
        <f>IF($G26=0,"",IFERROR(CONCATENATE(INDEX('Risk assessment'!$B$12:$B$100,MATCH(CONCATENATE('Feuil1 (2)'!$C26,"-",'Feuil1 (2)'!$B26,"-",'Feuil1 (2)'!BF$1),'Risk assessment'!$Z$12:$Z$100,FALSE),1)," ;"),""))</f>
        <v/>
      </c>
      <c r="BG26" s="9" t="str">
        <f>IF($G26=0,"",IFERROR(CONCATENATE(INDEX('Risk assessment'!$B$12:$B$100,MATCH(CONCATENATE('Feuil1 (2)'!$C26,"-",'Feuil1 (2)'!$B26,"-",'Feuil1 (2)'!BG$1),'Risk assessment'!$Z$12:$Z$100,FALSE),1)," ;"),""))</f>
        <v/>
      </c>
      <c r="BH26" s="9" t="str">
        <f>IF($G26=0,"",IFERROR(CONCATENATE(INDEX('Risk assessment'!$B$12:$B$100,MATCH(CONCATENATE('Feuil1 (2)'!$C26,"-",'Feuil1 (2)'!$B26,"-",'Feuil1 (2)'!BH$1),'Risk assessment'!$Z$12:$Z$100,FALSE),1)," ;"),""))</f>
        <v/>
      </c>
      <c r="BI26" s="9" t="str">
        <f>IF($G26=0,"",IFERROR(CONCATENATE(INDEX('Risk assessment'!$B$12:$B$100,MATCH(CONCATENATE('Feuil1 (2)'!$C26,"-",'Feuil1 (2)'!$B26,"-",'Feuil1 (2)'!BI$1),'Risk assessment'!$Z$12:$Z$100,FALSE),1)," ;"),""))</f>
        <v/>
      </c>
      <c r="BJ26" s="9" t="str">
        <f>IF($G26=0,"",IFERROR(CONCATENATE(INDEX('Risk assessment'!$B$12:$B$100,MATCH(CONCATENATE('Feuil1 (2)'!$C26,"-",'Feuil1 (2)'!$B26,"-",'Feuil1 (2)'!BJ$1),'Risk assessment'!$Z$12:$Z$100,FALSE),1)," ;"),""))</f>
        <v/>
      </c>
      <c r="BK26" s="9" t="str">
        <f>IF($G26=0,"",IFERROR(CONCATENATE(INDEX('Risk assessment'!$B$12:$B$100,MATCH(CONCATENATE('Feuil1 (2)'!$C26,"-",'Feuil1 (2)'!$B26,"-",'Feuil1 (2)'!BK$1),'Risk assessment'!$Z$12:$Z$100,FALSE),1)," ;"),""))</f>
        <v/>
      </c>
      <c r="BL26" s="9" t="str">
        <f>IF($G26=0,"",IFERROR(CONCATENATE(INDEX('Risk assessment'!$B$12:$B$100,MATCH(CONCATENATE('Feuil1 (2)'!$C26,"-",'Feuil1 (2)'!$B26,"-",'Feuil1 (2)'!BL$1),'Risk assessment'!$Z$12:$Z$100,FALSE),1)," ;"),""))</f>
        <v/>
      </c>
      <c r="BM26" s="9" t="str">
        <f>IF($G26=0,"",IFERROR(CONCATENATE(INDEX('Risk assessment'!$B$12:$B$100,MATCH(CONCATENATE('Feuil1 (2)'!$C26,"-",'Feuil1 (2)'!$B26,"-",'Feuil1 (2)'!BM$1),'Risk assessment'!$Z$12:$Z$100,FALSE),1)," ;"),""))</f>
        <v/>
      </c>
      <c r="BN26" s="9" t="str">
        <f>IF($G26=0,"",IFERROR(CONCATENATE(INDEX('Risk assessment'!$B$12:$B$100,MATCH(CONCATENATE('Feuil1 (2)'!$C26,"-",'Feuil1 (2)'!$B26,"-",'Feuil1 (2)'!BN$1),'Risk assessment'!$Z$12:$Z$100,FALSE),1)," ;"),""))</f>
        <v/>
      </c>
      <c r="BO26" s="9" t="str">
        <f>IF($G26=0,"",IFERROR(CONCATENATE(INDEX('Risk assessment'!$B$12:$B$100,MATCH(CONCATENATE('Feuil1 (2)'!$C26,"-",'Feuil1 (2)'!$B26,"-",'Feuil1 (2)'!BO$1),'Risk assessment'!$Z$12:$Z$100,FALSE),1)," ;"),""))</f>
        <v/>
      </c>
      <c r="BP26" s="9" t="str">
        <f>IF($G26=0,"",IFERROR(CONCATENATE(INDEX('Risk assessment'!$B$12:$B$100,MATCH(CONCATENATE('Feuil1 (2)'!$C26,"-",'Feuil1 (2)'!$B26,"-",'Feuil1 (2)'!BP$1),'Risk assessment'!$Z$12:$Z$100,FALSE),1)," ;"),""))</f>
        <v/>
      </c>
      <c r="BQ26" s="9" t="str">
        <f>IF($G26=0,"",IFERROR(CONCATENATE(INDEX('Risk assessment'!$B$12:$B$100,MATCH(CONCATENATE('Feuil1 (2)'!$C26,"-",'Feuil1 (2)'!$B26,"-",'Feuil1 (2)'!BQ$1),'Risk assessment'!$Z$12:$Z$100,FALSE),1)," ;"),""))</f>
        <v/>
      </c>
      <c r="BR26" s="9" t="str">
        <f>IF($G26=0,"",IFERROR(CONCATENATE(INDEX('Risk assessment'!$B$12:$B$100,MATCH(CONCATENATE('Feuil1 (2)'!$C26,"-",'Feuil1 (2)'!$B26,"-",'Feuil1 (2)'!BR$1),'Risk assessment'!$Z$12:$Z$100,FALSE),1)," ;"),""))</f>
        <v/>
      </c>
      <c r="BS26" s="9" t="str">
        <f>IF($G26=0,"",IFERROR(CONCATENATE(INDEX('Risk assessment'!$B$12:$B$100,MATCH(CONCATENATE('Feuil1 (2)'!$C26,"-",'Feuil1 (2)'!$B26,"-",'Feuil1 (2)'!BS$1),'Risk assessment'!$Z$12:$Z$100,FALSE),1)," ;"),""))</f>
        <v/>
      </c>
      <c r="BT26" s="9" t="str">
        <f>IF($G26=0,"",IFERROR(CONCATENATE(INDEX('Risk assessment'!$B$12:$B$100,MATCH(CONCATENATE('Feuil1 (2)'!$C26,"-",'Feuil1 (2)'!$B26,"-",'Feuil1 (2)'!BT$1),'Risk assessment'!$Z$12:$Z$100,FALSE),1)," ;"),""))</f>
        <v/>
      </c>
      <c r="BU26" s="9" t="str">
        <f>IF($G26=0,"",IFERROR(CONCATENATE(INDEX('Risk assessment'!$B$12:$B$100,MATCH(CONCATENATE('Feuil1 (2)'!$C26,"-",'Feuil1 (2)'!$B26,"-",'Feuil1 (2)'!BU$1),'Risk assessment'!$Z$12:$Z$100,FALSE),1)," ;"),""))</f>
        <v/>
      </c>
      <c r="BV26" s="9" t="str">
        <f>IF($G26=0,"",IFERROR(CONCATENATE(INDEX('Risk assessment'!$B$12:$B$100,MATCH(CONCATENATE('Feuil1 (2)'!$C26,"-",'Feuil1 (2)'!$B26,"-",'Feuil1 (2)'!BV$1),'Risk assessment'!$Z$12:$Z$100,FALSE),1)," ;"),""))</f>
        <v/>
      </c>
      <c r="BW26" s="9" t="str">
        <f>IF($G26=0,"",IFERROR(CONCATENATE(INDEX('Risk assessment'!$B$12:$B$100,MATCH(CONCATENATE('Feuil1 (2)'!$C26,"-",'Feuil1 (2)'!$B26,"-",'Feuil1 (2)'!BW$1),'Risk assessment'!$Z$12:$Z$100,FALSE),1)," ;"),""))</f>
        <v/>
      </c>
      <c r="BX26" s="9" t="str">
        <f>IF($G26=0,"",IFERROR(CONCATENATE(INDEX('Risk assessment'!$B$12:$B$100,MATCH(CONCATENATE('Feuil1 (2)'!$C26,"-",'Feuil1 (2)'!$B26,"-",'Feuil1 (2)'!BX$1),'Risk assessment'!$Z$12:$Z$100,FALSE),1)," ;"),""))</f>
        <v/>
      </c>
      <c r="BY26" s="9" t="str">
        <f>IF($G26=0,"",IFERROR(CONCATENATE(INDEX('Risk assessment'!$B$12:$B$100,MATCH(CONCATENATE('Feuil1 (2)'!$C26,"-",'Feuil1 (2)'!$B26,"-",'Feuil1 (2)'!BY$1),'Risk assessment'!$Z$12:$Z$100,FALSE),1)," ;"),""))</f>
        <v/>
      </c>
      <c r="BZ26" s="9" t="str">
        <f>IF($G26=0,"",IFERROR(CONCATENATE(INDEX('Risk assessment'!$B$12:$B$100,MATCH(CONCATENATE('Feuil1 (2)'!$C26,"-",'Feuil1 (2)'!$B26,"-",'Feuil1 (2)'!BZ$1),'Risk assessment'!$Z$12:$Z$100,FALSE),1)," ;"),""))</f>
        <v/>
      </c>
      <c r="CA26" s="9" t="str">
        <f>IF($G26=0,"",IFERROR(CONCATENATE(INDEX('Risk assessment'!$B$12:$B$100,MATCH(CONCATENATE('Feuil1 (2)'!$C26,"-",'Feuil1 (2)'!$B26,"-",'Feuil1 (2)'!CA$1),'Risk assessment'!$Z$12:$Z$100,FALSE),1)," ;"),""))</f>
        <v/>
      </c>
      <c r="CB26" s="9" t="str">
        <f>IF($G26=0,"",IFERROR(CONCATENATE(INDEX('Risk assessment'!$B$12:$B$100,MATCH(CONCATENATE('Feuil1 (2)'!$C26,"-",'Feuil1 (2)'!$B26,"-",'Feuil1 (2)'!CB$1),'Risk assessment'!$Z$12:$Z$100,FALSE),1)," ;"),""))</f>
        <v/>
      </c>
      <c r="CC26" s="9" t="str">
        <f>IF($G26=0,"",IFERROR(CONCATENATE(INDEX('Risk assessment'!$B$12:$B$100,MATCH(CONCATENATE('Feuil1 (2)'!$C26,"-",'Feuil1 (2)'!$B26,"-",'Feuil1 (2)'!CC$1),'Risk assessment'!$Z$12:$Z$100,FALSE),1)," ;"),""))</f>
        <v/>
      </c>
      <c r="CD26" s="9" t="str">
        <f>IF($G26=0,"",IFERROR(CONCATENATE(INDEX('Risk assessment'!$B$12:$B$100,MATCH(CONCATENATE('Feuil1 (2)'!$C26,"-",'Feuil1 (2)'!$B26,"-",'Feuil1 (2)'!CD$1),'Risk assessment'!$Z$12:$Z$100,FALSE),1)," ;"),""))</f>
        <v/>
      </c>
      <c r="CE26" s="9" t="str">
        <f>IF($G26=0,"",IFERROR(CONCATENATE(INDEX('Risk assessment'!$B$12:$B$100,MATCH(CONCATENATE('Feuil1 (2)'!$C26,"-",'Feuil1 (2)'!$B26,"-",'Feuil1 (2)'!CE$1),'Risk assessment'!$Z$12:$Z$100,FALSE),1)," ;"),""))</f>
        <v/>
      </c>
      <c r="CF26" s="9" t="str">
        <f>IF($G26=0,"",IFERROR(CONCATENATE(INDEX('Risk assessment'!$B$12:$B$100,MATCH(CONCATENATE('Feuil1 (2)'!$C26,"-",'Feuil1 (2)'!$B26,"-",'Feuil1 (2)'!CF$1),'Risk assessment'!$Z$12:$Z$100,FALSE),1)," ;"),""))</f>
        <v/>
      </c>
      <c r="CG26" s="9" t="str">
        <f>IF($G26=0,"",IFERROR(CONCATENATE(INDEX('Risk assessment'!$B$12:$B$100,MATCH(CONCATENATE('Feuil1 (2)'!$C26,"-",'Feuil1 (2)'!$B26,"-",'Feuil1 (2)'!CG$1),'Risk assessment'!$Z$12:$Z$100,FALSE),1)," ;"),""))</f>
        <v/>
      </c>
      <c r="CH26" s="9" t="str">
        <f>IF($G26=0,"",IFERROR(CONCATENATE(INDEX('Risk assessment'!$B$12:$B$100,MATCH(CONCATENATE('Feuil1 (2)'!$C26,"-",'Feuil1 (2)'!$B26,"-",'Feuil1 (2)'!CH$1),'Risk assessment'!$Z$12:$Z$100,FALSE),1)," ;"),""))</f>
        <v/>
      </c>
      <c r="CI26" s="9" t="str">
        <f>IF($G26=0,"",IFERROR(CONCATENATE(INDEX('Risk assessment'!$B$12:$B$100,MATCH(CONCATENATE('Feuil1 (2)'!$C26,"-",'Feuil1 (2)'!$B26,"-",'Feuil1 (2)'!CI$1),'Risk assessment'!$Z$12:$Z$100,FALSE),1)," ;"),""))</f>
        <v/>
      </c>
      <c r="CJ26" s="9" t="str">
        <f>IF($G26=0,"",IFERROR(CONCATENATE(INDEX('Risk assessment'!$B$12:$B$100,MATCH(CONCATENATE('Feuil1 (2)'!$C26,"-",'Feuil1 (2)'!$B26,"-",'Feuil1 (2)'!CJ$1),'Risk assessment'!$Z$12:$Z$100,FALSE),1)," ;"),""))</f>
        <v/>
      </c>
      <c r="CK26" s="9" t="str">
        <f>IF($G26=0,"",IFERROR(CONCATENATE(INDEX('Risk assessment'!$B$12:$B$100,MATCH(CONCATENATE('Feuil1 (2)'!$C26,"-",'Feuil1 (2)'!$B26,"-",'Feuil1 (2)'!CK$1),'Risk assessment'!$Z$12:$Z$100,FALSE),1)," ;"),""))</f>
        <v/>
      </c>
      <c r="CL26" s="9" t="str">
        <f>IF($G26=0,"",IFERROR(CONCATENATE(INDEX('Risk assessment'!$B$12:$B$100,MATCH(CONCATENATE('Feuil1 (2)'!$C26,"-",'Feuil1 (2)'!$B26,"-",'Feuil1 (2)'!CL$1),'Risk assessment'!$Z$12:$Z$100,FALSE),1)," ;"),""))</f>
        <v/>
      </c>
      <c r="CM26" s="9" t="str">
        <f>IF($G26=0,"",IFERROR(CONCATENATE(INDEX('Risk assessment'!$B$12:$B$100,MATCH(CONCATENATE('Feuil1 (2)'!$C26,"-",'Feuil1 (2)'!$B26,"-",'Feuil1 (2)'!CM$1),'Risk assessment'!$Z$12:$Z$100,FALSE),1)," ;"),""))</f>
        <v/>
      </c>
      <c r="CN26" s="9" t="str">
        <f>IF($G26=0,"",IFERROR(CONCATENATE(INDEX('Risk assessment'!$B$12:$B$100,MATCH(CONCATENATE('Feuil1 (2)'!$C26,"-",'Feuil1 (2)'!$B26,"-",'Feuil1 (2)'!CN$1),'Risk assessment'!$Z$12:$Z$100,FALSE),1)," ;"),""))</f>
        <v/>
      </c>
      <c r="CO26" s="9" t="str">
        <f>IF($G26=0,"",IFERROR(CONCATENATE(INDEX('Risk assessment'!$B$12:$B$100,MATCH(CONCATENATE('Feuil1 (2)'!$C26,"-",'Feuil1 (2)'!$B26,"-",'Feuil1 (2)'!CO$1),'Risk assessment'!$Z$12:$Z$100,FALSE),1)," ;"),""))</f>
        <v/>
      </c>
      <c r="CP26" s="9" t="str">
        <f>IF($G26=0,"",IFERROR(CONCATENATE(INDEX('Risk assessment'!$B$12:$B$100,MATCH(CONCATENATE('Feuil1 (2)'!$C26,"-",'Feuil1 (2)'!$B26,"-",'Feuil1 (2)'!CP$1),'Risk assessment'!$Z$12:$Z$100,FALSE),1)," ;"),""))</f>
        <v/>
      </c>
      <c r="CQ26" s="9" t="str">
        <f>IF($G26=0,"",IFERROR(CONCATENATE(INDEX('Risk assessment'!$B$12:$B$100,MATCH(CONCATENATE('Feuil1 (2)'!$C26,"-",'Feuil1 (2)'!$B26,"-",'Feuil1 (2)'!CQ$1),'Risk assessment'!$Z$12:$Z$100,FALSE),1)," ;"),""))</f>
        <v/>
      </c>
      <c r="CR26" s="9" t="str">
        <f>IF($G26=0,"",IFERROR(CONCATENATE(INDEX('Risk assessment'!$B$12:$B$100,MATCH(CONCATENATE('Feuil1 (2)'!$C26,"-",'Feuil1 (2)'!$B26,"-",'Feuil1 (2)'!CR$1),'Risk assessment'!$Z$12:$Z$100,FALSE),1)," ;"),""))</f>
        <v/>
      </c>
      <c r="CS26" s="9" t="str">
        <f>IF($G26=0,"",IFERROR(CONCATENATE(INDEX('Risk assessment'!$B$12:$B$100,MATCH(CONCATENATE('Feuil1 (2)'!$C26,"-",'Feuil1 (2)'!$B26,"-",'Feuil1 (2)'!CS$1),'Risk assessment'!$Z$12:$Z$100,FALSE),1)," ;"),""))</f>
        <v/>
      </c>
      <c r="CT26" s="9" t="str">
        <f>IF($G26=0,"",IFERROR(CONCATENATE(INDEX('Risk assessment'!$B$12:$B$100,MATCH(CONCATENATE('Feuil1 (2)'!$C26,"-",'Feuil1 (2)'!$B26,"-",'Feuil1 (2)'!CT$1),'Risk assessment'!$Z$12:$Z$100,FALSE),1)," ;"),""))</f>
        <v/>
      </c>
      <c r="CU26" s="9" t="str">
        <f>IF($G26=0,"",IFERROR(CONCATENATE(INDEX('Risk assessment'!$B$12:$B$100,MATCH(CONCATENATE('Feuil1 (2)'!$C26,"-",'Feuil1 (2)'!$B26,"-",'Feuil1 (2)'!CU$1),'Risk assessment'!$Z$12:$Z$100,FALSE),1)," ;"),""))</f>
        <v/>
      </c>
      <c r="CV26" s="9" t="str">
        <f>IF($G26=0,"",IFERROR(CONCATENATE(INDEX('Risk assessment'!$B$12:$B$100,MATCH(CONCATENATE('Feuil1 (2)'!$C26,"-",'Feuil1 (2)'!$B26,"-",'Feuil1 (2)'!CV$1),'Risk assessment'!$Z$12:$Z$100,FALSE),1)," ;"),""))</f>
        <v/>
      </c>
      <c r="CW26" s="9" t="str">
        <f>IF($G26=0,"",IFERROR(CONCATENATE(INDEX('Risk assessment'!$B$12:$B$100,MATCH(CONCATENATE('Feuil1 (2)'!$C26,"-",'Feuil1 (2)'!$B26,"-",'Feuil1 (2)'!CW$1),'Risk assessment'!$Z$12:$Z$100,FALSE),1)," ;"),""))</f>
        <v/>
      </c>
      <c r="CX26" s="9" t="str">
        <f>IF($G26=0,"",IFERROR(CONCATENATE(INDEX('Risk assessment'!$B$12:$B$100,MATCH(CONCATENATE('Feuil1 (2)'!$C26,"-",'Feuil1 (2)'!$B26,"-",'Feuil1 (2)'!CX$1),'Risk assessment'!$Z$12:$Z$100,FALSE),1)," ;"),""))</f>
        <v/>
      </c>
      <c r="CY26" s="9" t="str">
        <f>IF($G26=0,"",IFERROR(CONCATENATE(INDEX('Risk assessment'!$B$12:$B$100,MATCH(CONCATENATE('Feuil1 (2)'!$C26,"-",'Feuil1 (2)'!$B26,"-",'Feuil1 (2)'!CY$1),'Risk assessment'!$Z$12:$Z$100,FALSE),1)," ;"),""))</f>
        <v/>
      </c>
      <c r="CZ26" s="9" t="str">
        <f>IF($G26=0,"",IFERROR(CONCATENATE(INDEX('Risk assessment'!$B$12:$B$100,MATCH(CONCATENATE('Feuil1 (2)'!$C26,"-",'Feuil1 (2)'!$B26,"-",'Feuil1 (2)'!CZ$1),'Risk assessment'!$Z$12:$Z$100,FALSE),1)," ;"),""))</f>
        <v/>
      </c>
      <c r="DA26" s="9" t="str">
        <f>IF($G26=0,"",IFERROR(CONCATENATE(INDEX('Risk assessment'!$B$12:$B$100,MATCH(CONCATENATE('Feuil1 (2)'!$C26,"-",'Feuil1 (2)'!$B26,"-",'Feuil1 (2)'!DA$1),'Risk assessment'!$Z$12:$Z$100,FALSE),1)," ;"),""))</f>
        <v/>
      </c>
      <c r="DB26" s="9" t="str">
        <f>IF($G26=0,"",IFERROR(CONCATENATE(INDEX('Risk assessment'!$B$12:$B$100,MATCH(CONCATENATE('Feuil1 (2)'!$C26,"-",'Feuil1 (2)'!$B26,"-",'Feuil1 (2)'!DB$1),'Risk assessment'!$Z$12:$Z$100,FALSE),1)," ;"),""))</f>
        <v/>
      </c>
      <c r="DC26" s="9" t="str">
        <f>IF($G26=0,"",IFERROR(CONCATENATE(INDEX('Risk assessment'!$B$12:$B$100,MATCH(CONCATENATE('Feuil1 (2)'!$C26,"-",'Feuil1 (2)'!$B26,"-",'Feuil1 (2)'!DC$1),'Risk assessment'!$Z$12:$Z$100,FALSE),1)," ;"),""))</f>
        <v/>
      </c>
      <c r="DD26" s="9" t="str">
        <f>IF($G26=0,"",IFERROR(INDEX('Risk assessment'!$B$12:$B$100,MATCH(CONCATENATE('Feuil1 (2)'!$C26,'Feuil1 (2)'!$B26,'Feuil1 (2)'!DD$1),'Risk assessment'!$R$12:$R$100,FALSE),1),""))</f>
        <v/>
      </c>
      <c r="DE26" s="9" t="str">
        <f>IF($G26=0,"",IFERROR(INDEX('Risk assessment'!$B$12:$B$100,MATCH(CONCATENATE('Feuil1 (2)'!$C26,'Feuil1 (2)'!$B26,'Feuil1 (2)'!DE$1),'Risk assessment'!$R$12:$R$100,FALSE),1),""))</f>
        <v/>
      </c>
      <c r="DF26" s="9" t="str">
        <f>IF($G26=0,"",IFERROR(INDEX('Risk assessment'!$B$12:$B$100,MATCH(CONCATENATE('Feuil1 (2)'!$C26,'Feuil1 (2)'!$B26,'Feuil1 (2)'!DF$1),'Risk assessment'!$R$12:$R$100,FALSE),1),""))</f>
        <v/>
      </c>
      <c r="DG26" s="9" t="str">
        <f>IF($G26=0,"",IFERROR(INDEX('Risk assessment'!$B$12:$B$100,MATCH(CONCATENATE('Feuil1 (2)'!$C26,'Feuil1 (2)'!$B26,'Feuil1 (2)'!DG$1),'Risk assessment'!$R$12:$R$100,FALSE),1),""))</f>
        <v/>
      </c>
      <c r="DH26" s="9" t="str">
        <f>IF($G26=0,"",IFERROR(INDEX('Risk assessment'!$B$12:$B$100,MATCH(CONCATENATE('Feuil1 (2)'!$C26,'Feuil1 (2)'!$B26,'Feuil1 (2)'!DH$1),'Risk assessment'!$R$12:$R$100,FALSE),1),""))</f>
        <v/>
      </c>
      <c r="DI26" s="9" t="str">
        <f>IF($G26=0,"",IFERROR(INDEX('Risk assessment'!$B$12:$B$100,MATCH(CONCATENATE('Feuil1 (2)'!$C26,'Feuil1 (2)'!$B26,'Feuil1 (2)'!DI$1),'Risk assessment'!$R$12:$R$100,FALSE),1),""))</f>
        <v/>
      </c>
      <c r="DJ26" s="9" t="str">
        <f>IF($G26=0,"",IFERROR(INDEX('Risk assessment'!$B$12:$B$100,MATCH(CONCATENATE('Feuil1 (2)'!$C26,'Feuil1 (2)'!$B26,'Feuil1 (2)'!DJ$1),'Risk assessment'!$R$12:$R$100,FALSE),1),""))</f>
        <v/>
      </c>
      <c r="DK26" s="9" t="str">
        <f>IF($G26=0,"",IFERROR(INDEX('Risk assessment'!$B$12:$B$100,MATCH(CONCATENATE('Feuil1 (2)'!$C26,'Feuil1 (2)'!$B26,'Feuil1 (2)'!DK$1),'Risk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assessment'!J$12:J$100,'Feuil1 (2)'!C27,'Risk assessment'!K$12:K$100,B27)</f>
        <v>0</v>
      </c>
      <c r="H27" s="9" t="str">
        <f>IF($G27=0,"",IFERROR(CONCATENATE(INDEX('Risk assessment'!$B$12:$B$100,MATCH(CONCATENATE('Feuil1 (2)'!$C27,"-",'Feuil1 (2)'!$B27,"-",'Feuil1 (2)'!H$1),'Risk assessment'!$Z$12:$Z$100,FALSE),1)," ;"),""))</f>
        <v/>
      </c>
      <c r="I27" s="9" t="str">
        <f>IF($G27=0,"",IFERROR(CONCATENATE(INDEX('Risk assessment'!$B$12:$B$100,MATCH(CONCATENATE('Feuil1 (2)'!$C27,"-",'Feuil1 (2)'!$B27,"-",'Feuil1 (2)'!I$1),'Risk assessment'!$Z$12:$Z$100,FALSE),1)," ;"),""))</f>
        <v/>
      </c>
      <c r="J27" s="9" t="str">
        <f>IF($G27=0,"",IFERROR(CONCATENATE(INDEX('Risk assessment'!$B$12:$B$100,MATCH(CONCATENATE('Feuil1 (2)'!$C27,"-",'Feuil1 (2)'!$B27,"-",'Feuil1 (2)'!J$1),'Risk assessment'!$Z$12:$Z$100,FALSE),1)," ;"),""))</f>
        <v/>
      </c>
      <c r="K27" s="9" t="str">
        <f>IF($G27=0,"",IFERROR(CONCATENATE(INDEX('Risk assessment'!$B$12:$B$100,MATCH(CONCATENATE('Feuil1 (2)'!$C27,"-",'Feuil1 (2)'!$B27,"-",'Feuil1 (2)'!K$1),'Risk assessment'!$Z$12:$Z$100,FALSE),1)," ;"),""))</f>
        <v/>
      </c>
      <c r="L27" s="9" t="str">
        <f>IF($G27=0,"",IFERROR(CONCATENATE(INDEX('Risk assessment'!$B$12:$B$100,MATCH(CONCATENATE('Feuil1 (2)'!$C27,"-",'Feuil1 (2)'!$B27,"-",'Feuil1 (2)'!L$1),'Risk assessment'!$Z$12:$Z$100,FALSE),1)," ;"),""))</f>
        <v/>
      </c>
      <c r="M27" s="9" t="str">
        <f>IF($G27=0,"",IFERROR(CONCATENATE(INDEX('Risk assessment'!$B$12:$B$100,MATCH(CONCATENATE('Feuil1 (2)'!$C27,"-",'Feuil1 (2)'!$B27,"-",'Feuil1 (2)'!M$1),'Risk assessment'!$Z$12:$Z$100,FALSE),1)," ;"),""))</f>
        <v/>
      </c>
      <c r="N27" s="9" t="str">
        <f>IF($G27=0,"",IFERROR(CONCATENATE(INDEX('Risk assessment'!$B$12:$B$100,MATCH(CONCATENATE('Feuil1 (2)'!$C27,"-",'Feuil1 (2)'!$B27,"-",'Feuil1 (2)'!N$1),'Risk assessment'!$Z$12:$Z$100,FALSE),1)," ;"),""))</f>
        <v/>
      </c>
      <c r="O27" s="9" t="str">
        <f>IF($G27=0,"",IFERROR(CONCATENATE(INDEX('Risk assessment'!$B$12:$B$100,MATCH(CONCATENATE('Feuil1 (2)'!$C27,"-",'Feuil1 (2)'!$B27,"-",'Feuil1 (2)'!O$1),'Risk assessment'!$Z$12:$Z$100,FALSE),1)," ;"),""))</f>
        <v/>
      </c>
      <c r="P27" s="9" t="str">
        <f>IF($G27=0,"",IFERROR(CONCATENATE(INDEX('Risk assessment'!$B$12:$B$100,MATCH(CONCATENATE('Feuil1 (2)'!$C27,"-",'Feuil1 (2)'!$B27,"-",'Feuil1 (2)'!P$1),'Risk assessment'!$Z$12:$Z$100,FALSE),1)," ;"),""))</f>
        <v/>
      </c>
      <c r="Q27" s="9" t="str">
        <f>IF($G27=0,"",IFERROR(CONCATENATE(INDEX('Risk assessment'!$B$12:$B$100,MATCH(CONCATENATE('Feuil1 (2)'!$C27,"-",'Feuil1 (2)'!$B27,"-",'Feuil1 (2)'!Q$1),'Risk assessment'!$Z$12:$Z$100,FALSE),1)," ;"),""))</f>
        <v/>
      </c>
      <c r="R27" s="9" t="str">
        <f>IF($G27=0,"",IFERROR(CONCATENATE(INDEX('Risk assessment'!$B$12:$B$100,MATCH(CONCATENATE('Feuil1 (2)'!$C27,"-",'Feuil1 (2)'!$B27,"-",'Feuil1 (2)'!R$1),'Risk assessment'!$Z$12:$Z$100,FALSE),1)," ;"),""))</f>
        <v/>
      </c>
      <c r="S27" s="9" t="str">
        <f>IF($G27=0,"",IFERROR(CONCATENATE(INDEX('Risk assessment'!$B$12:$B$100,MATCH(CONCATENATE('Feuil1 (2)'!$C27,"-",'Feuil1 (2)'!$B27,"-",'Feuil1 (2)'!S$1),'Risk assessment'!$Z$12:$Z$100,FALSE),1)," ;"),""))</f>
        <v/>
      </c>
      <c r="T27" s="9" t="str">
        <f>IF($G27=0,"",IFERROR(CONCATENATE(INDEX('Risk assessment'!$B$12:$B$100,MATCH(CONCATENATE('Feuil1 (2)'!$C27,"-",'Feuil1 (2)'!$B27,"-",'Feuil1 (2)'!T$1),'Risk assessment'!$Z$12:$Z$100,FALSE),1)," ;"),""))</f>
        <v/>
      </c>
      <c r="U27" s="9" t="str">
        <f>IF($G27=0,"",IFERROR(CONCATENATE(INDEX('Risk assessment'!$B$12:$B$100,MATCH(CONCATENATE('Feuil1 (2)'!$C27,"-",'Feuil1 (2)'!$B27,"-",'Feuil1 (2)'!U$1),'Risk assessment'!$Z$12:$Z$100,FALSE),1)," ;"),""))</f>
        <v/>
      </c>
      <c r="V27" s="9" t="str">
        <f>IF($G27=0,"",IFERROR(CONCATENATE(INDEX('Risk assessment'!$B$12:$B$100,MATCH(CONCATENATE('Feuil1 (2)'!$C27,"-",'Feuil1 (2)'!$B27,"-",'Feuil1 (2)'!V$1),'Risk assessment'!$Z$12:$Z$100,FALSE),1)," ;"),""))</f>
        <v/>
      </c>
      <c r="W27" s="9" t="str">
        <f>IF($G27=0,"",IFERROR(CONCATENATE(INDEX('Risk assessment'!$B$12:$B$100,MATCH(CONCATENATE('Feuil1 (2)'!$C27,"-",'Feuil1 (2)'!$B27,"-",'Feuil1 (2)'!W$1),'Risk assessment'!$Z$12:$Z$100,FALSE),1)," ;"),""))</f>
        <v/>
      </c>
      <c r="X27" s="9" t="str">
        <f>IF($G27=0,"",IFERROR(CONCATENATE(INDEX('Risk assessment'!$B$12:$B$100,MATCH(CONCATENATE('Feuil1 (2)'!$C27,"-",'Feuil1 (2)'!$B27,"-",'Feuil1 (2)'!X$1),'Risk assessment'!$Z$12:$Z$100,FALSE),1)," ;"),""))</f>
        <v/>
      </c>
      <c r="Y27" s="9" t="str">
        <f>IF($G27=0,"",IFERROR(CONCATENATE(INDEX('Risk assessment'!$B$12:$B$100,MATCH(CONCATENATE('Feuil1 (2)'!$C27,"-",'Feuil1 (2)'!$B27,"-",'Feuil1 (2)'!Y$1),'Risk assessment'!$Z$12:$Z$100,FALSE),1)," ;"),""))</f>
        <v/>
      </c>
      <c r="Z27" s="9" t="str">
        <f>IF($G27=0,"",IFERROR(CONCATENATE(INDEX('Risk assessment'!$B$12:$B$100,MATCH(CONCATENATE('Feuil1 (2)'!$C27,"-",'Feuil1 (2)'!$B27,"-",'Feuil1 (2)'!Z$1),'Risk assessment'!$Z$12:$Z$100,FALSE),1)," ;"),""))</f>
        <v/>
      </c>
      <c r="AA27" s="9" t="str">
        <f>IF($G27=0,"",IFERROR(CONCATENATE(INDEX('Risk assessment'!$B$12:$B$100,MATCH(CONCATENATE('Feuil1 (2)'!$C27,"-",'Feuil1 (2)'!$B27,"-",'Feuil1 (2)'!AA$1),'Risk assessment'!$Z$12:$Z$100,FALSE),1)," ;"),""))</f>
        <v/>
      </c>
      <c r="AB27" s="9" t="str">
        <f>IF($G27=0,"",IFERROR(CONCATENATE(INDEX('Risk assessment'!$B$12:$B$100,MATCH(CONCATENATE('Feuil1 (2)'!$C27,"-",'Feuil1 (2)'!$B27,"-",'Feuil1 (2)'!AB$1),'Risk assessment'!$Z$12:$Z$100,FALSE),1)," ;"),""))</f>
        <v/>
      </c>
      <c r="AC27" s="9" t="str">
        <f>IF($G27=0,"",IFERROR(CONCATENATE(INDEX('Risk assessment'!$B$12:$B$100,MATCH(CONCATENATE('Feuil1 (2)'!$C27,"-",'Feuil1 (2)'!$B27,"-",'Feuil1 (2)'!AC$1),'Risk assessment'!$Z$12:$Z$100,FALSE),1)," ;"),""))</f>
        <v/>
      </c>
      <c r="AD27" s="9" t="str">
        <f>IF($G27=0,"",IFERROR(CONCATENATE(INDEX('Risk assessment'!$B$12:$B$100,MATCH(CONCATENATE('Feuil1 (2)'!$C27,"-",'Feuil1 (2)'!$B27,"-",'Feuil1 (2)'!AD$1),'Risk assessment'!$Z$12:$Z$100,FALSE),1)," ;"),""))</f>
        <v/>
      </c>
      <c r="AE27" s="9" t="str">
        <f>IF($G27=0,"",IFERROR(CONCATENATE(INDEX('Risk assessment'!$B$12:$B$100,MATCH(CONCATENATE('Feuil1 (2)'!$C27,"-",'Feuil1 (2)'!$B27,"-",'Feuil1 (2)'!AE$1),'Risk assessment'!$Z$12:$Z$100,FALSE),1)," ;"),""))</f>
        <v/>
      </c>
      <c r="AF27" s="9" t="str">
        <f>IF($G27=0,"",IFERROR(CONCATENATE(INDEX('Risk assessment'!$B$12:$B$100,MATCH(CONCATENATE('Feuil1 (2)'!$C27,"-",'Feuil1 (2)'!$B27,"-",'Feuil1 (2)'!AF$1),'Risk assessment'!$Z$12:$Z$100,FALSE),1)," ;"),""))</f>
        <v/>
      </c>
      <c r="AG27" s="9" t="str">
        <f>IF($G27=0,"",IFERROR(CONCATENATE(INDEX('Risk assessment'!$B$12:$B$100,MATCH(CONCATENATE('Feuil1 (2)'!$C27,"-",'Feuil1 (2)'!$B27,"-",'Feuil1 (2)'!AG$1),'Risk assessment'!$Z$12:$Z$100,FALSE),1)," ;"),""))</f>
        <v/>
      </c>
      <c r="AH27" s="9" t="str">
        <f>IF($G27=0,"",IFERROR(CONCATENATE(INDEX('Risk assessment'!$B$12:$B$100,MATCH(CONCATENATE('Feuil1 (2)'!$C27,"-",'Feuil1 (2)'!$B27,"-",'Feuil1 (2)'!AH$1),'Risk assessment'!$Z$12:$Z$100,FALSE),1)," ;"),""))</f>
        <v/>
      </c>
      <c r="AI27" s="9" t="str">
        <f>IF($G27=0,"",IFERROR(CONCATENATE(INDEX('Risk assessment'!$B$12:$B$100,MATCH(CONCATENATE('Feuil1 (2)'!$C27,"-",'Feuil1 (2)'!$B27,"-",'Feuil1 (2)'!AI$1),'Risk assessment'!$Z$12:$Z$100,FALSE),1)," ;"),""))</f>
        <v/>
      </c>
      <c r="AJ27" s="9" t="str">
        <f>IF($G27=0,"",IFERROR(CONCATENATE(INDEX('Risk assessment'!$B$12:$B$100,MATCH(CONCATENATE('Feuil1 (2)'!$C27,"-",'Feuil1 (2)'!$B27,"-",'Feuil1 (2)'!AJ$1),'Risk assessment'!$Z$12:$Z$100,FALSE),1)," ;"),""))</f>
        <v/>
      </c>
      <c r="AK27" s="9" t="str">
        <f>IF($G27=0,"",IFERROR(CONCATENATE(INDEX('Risk assessment'!$B$12:$B$100,MATCH(CONCATENATE('Feuil1 (2)'!$C27,"-",'Feuil1 (2)'!$B27,"-",'Feuil1 (2)'!AK$1),'Risk assessment'!$Z$12:$Z$100,FALSE),1)," ;"),""))</f>
        <v/>
      </c>
      <c r="AL27" s="9" t="str">
        <f>IF($G27=0,"",IFERROR(CONCATENATE(INDEX('Risk assessment'!$B$12:$B$100,MATCH(CONCATENATE('Feuil1 (2)'!$C27,"-",'Feuil1 (2)'!$B27,"-",'Feuil1 (2)'!AL$1),'Risk assessment'!$Z$12:$Z$100,FALSE),1)," ;"),""))</f>
        <v/>
      </c>
      <c r="AM27" s="9" t="str">
        <f>IF($G27=0,"",IFERROR(CONCATENATE(INDEX('Risk assessment'!$B$12:$B$100,MATCH(CONCATENATE('Feuil1 (2)'!$C27,"-",'Feuil1 (2)'!$B27,"-",'Feuil1 (2)'!AM$1),'Risk assessment'!$Z$12:$Z$100,FALSE),1)," ;"),""))</f>
        <v/>
      </c>
      <c r="AN27" s="9" t="str">
        <f>IF($G27=0,"",IFERROR(CONCATENATE(INDEX('Risk assessment'!$B$12:$B$100,MATCH(CONCATENATE('Feuil1 (2)'!$C27,"-",'Feuil1 (2)'!$B27,"-",'Feuil1 (2)'!AN$1),'Risk assessment'!$Z$12:$Z$100,FALSE),1)," ;"),""))</f>
        <v/>
      </c>
      <c r="AO27" s="9" t="str">
        <f>IF($G27=0,"",IFERROR(CONCATENATE(INDEX('Risk assessment'!$B$12:$B$100,MATCH(CONCATENATE('Feuil1 (2)'!$C27,"-",'Feuil1 (2)'!$B27,"-",'Feuil1 (2)'!AO$1),'Risk assessment'!$Z$12:$Z$100,FALSE),1)," ;"),""))</f>
        <v/>
      </c>
      <c r="AP27" s="9" t="str">
        <f>IF($G27=0,"",IFERROR(CONCATENATE(INDEX('Risk assessment'!$B$12:$B$100,MATCH(CONCATENATE('Feuil1 (2)'!$C27,"-",'Feuil1 (2)'!$B27,"-",'Feuil1 (2)'!AP$1),'Risk assessment'!$Z$12:$Z$100,FALSE),1)," ;"),""))</f>
        <v/>
      </c>
      <c r="AQ27" s="9" t="str">
        <f>IF($G27=0,"",IFERROR(CONCATENATE(INDEX('Risk assessment'!$B$12:$B$100,MATCH(CONCATENATE('Feuil1 (2)'!$C27,"-",'Feuil1 (2)'!$B27,"-",'Feuil1 (2)'!AQ$1),'Risk assessment'!$Z$12:$Z$100,FALSE),1)," ;"),""))</f>
        <v/>
      </c>
      <c r="AR27" s="9" t="str">
        <f>IF($G27=0,"",IFERROR(CONCATENATE(INDEX('Risk assessment'!$B$12:$B$100,MATCH(CONCATENATE('Feuil1 (2)'!$C27,"-",'Feuil1 (2)'!$B27,"-",'Feuil1 (2)'!AR$1),'Risk assessment'!$Z$12:$Z$100,FALSE),1)," ;"),""))</f>
        <v/>
      </c>
      <c r="AS27" s="9" t="str">
        <f>IF($G27=0,"",IFERROR(CONCATENATE(INDEX('Risk assessment'!$B$12:$B$100,MATCH(CONCATENATE('Feuil1 (2)'!$C27,"-",'Feuil1 (2)'!$B27,"-",'Feuil1 (2)'!AS$1),'Risk assessment'!$Z$12:$Z$100,FALSE),1)," ;"),""))</f>
        <v/>
      </c>
      <c r="AT27" s="9" t="str">
        <f>IF($G27=0,"",IFERROR(CONCATENATE(INDEX('Risk assessment'!$B$12:$B$100,MATCH(CONCATENATE('Feuil1 (2)'!$C27,"-",'Feuil1 (2)'!$B27,"-",'Feuil1 (2)'!AT$1),'Risk assessment'!$Z$12:$Z$100,FALSE),1)," ;"),""))</f>
        <v/>
      </c>
      <c r="AU27" s="9" t="str">
        <f>IF($G27=0,"",IFERROR(CONCATENATE(INDEX('Risk assessment'!$B$12:$B$100,MATCH(CONCATENATE('Feuil1 (2)'!$C27,"-",'Feuil1 (2)'!$B27,"-",'Feuil1 (2)'!AU$1),'Risk assessment'!$Z$12:$Z$100,FALSE),1)," ;"),""))</f>
        <v/>
      </c>
      <c r="AV27" s="9" t="str">
        <f>IF($G27=0,"",IFERROR(CONCATENATE(INDEX('Risk assessment'!$B$12:$B$100,MATCH(CONCATENATE('Feuil1 (2)'!$C27,"-",'Feuil1 (2)'!$B27,"-",'Feuil1 (2)'!AV$1),'Risk assessment'!$Z$12:$Z$100,FALSE),1)," ;"),""))</f>
        <v/>
      </c>
      <c r="AW27" s="9" t="str">
        <f>IF($G27=0,"",IFERROR(CONCATENATE(INDEX('Risk assessment'!$B$12:$B$100,MATCH(CONCATENATE('Feuil1 (2)'!$C27,"-",'Feuil1 (2)'!$B27,"-",'Feuil1 (2)'!AW$1),'Risk assessment'!$Z$12:$Z$100,FALSE),1)," ;"),""))</f>
        <v/>
      </c>
      <c r="AX27" s="9" t="str">
        <f>IF($G27=0,"",IFERROR(CONCATENATE(INDEX('Risk assessment'!$B$12:$B$100,MATCH(CONCATENATE('Feuil1 (2)'!$C27,"-",'Feuil1 (2)'!$B27,"-",'Feuil1 (2)'!AX$1),'Risk assessment'!$Z$12:$Z$100,FALSE),1)," ;"),""))</f>
        <v/>
      </c>
      <c r="AY27" s="9" t="str">
        <f>IF($G27=0,"",IFERROR(CONCATENATE(INDEX('Risk assessment'!$B$12:$B$100,MATCH(CONCATENATE('Feuil1 (2)'!$C27,"-",'Feuil1 (2)'!$B27,"-",'Feuil1 (2)'!AY$1),'Risk assessment'!$Z$12:$Z$100,FALSE),1)," ;"),""))</f>
        <v/>
      </c>
      <c r="AZ27" s="9" t="str">
        <f>IF($G27=0,"",IFERROR(CONCATENATE(INDEX('Risk assessment'!$B$12:$B$100,MATCH(CONCATENATE('Feuil1 (2)'!$C27,"-",'Feuil1 (2)'!$B27,"-",'Feuil1 (2)'!AZ$1),'Risk assessment'!$Z$12:$Z$100,FALSE),1)," ;"),""))</f>
        <v/>
      </c>
      <c r="BA27" s="9" t="str">
        <f>IF($G27=0,"",IFERROR(CONCATENATE(INDEX('Risk assessment'!$B$12:$B$100,MATCH(CONCATENATE('Feuil1 (2)'!$C27,"-",'Feuil1 (2)'!$B27,"-",'Feuil1 (2)'!BA$1),'Risk assessment'!$Z$12:$Z$100,FALSE),1)," ;"),""))</f>
        <v/>
      </c>
      <c r="BB27" s="9" t="str">
        <f>IF($G27=0,"",IFERROR(CONCATENATE(INDEX('Risk assessment'!$B$12:$B$100,MATCH(CONCATENATE('Feuil1 (2)'!$C27,"-",'Feuil1 (2)'!$B27,"-",'Feuil1 (2)'!BB$1),'Risk assessment'!$Z$12:$Z$100,FALSE),1)," ;"),""))</f>
        <v/>
      </c>
      <c r="BC27" s="9" t="str">
        <f>IF($G27=0,"",IFERROR(CONCATENATE(INDEX('Risk assessment'!$B$12:$B$100,MATCH(CONCATENATE('Feuil1 (2)'!$C27,"-",'Feuil1 (2)'!$B27,"-",'Feuil1 (2)'!BC$1),'Risk assessment'!$Z$12:$Z$100,FALSE),1)," ;"),""))</f>
        <v/>
      </c>
      <c r="BD27" s="9" t="str">
        <f>IF($G27=0,"",IFERROR(CONCATENATE(INDEX('Risk assessment'!$B$12:$B$100,MATCH(CONCATENATE('Feuil1 (2)'!$C27,"-",'Feuil1 (2)'!$B27,"-",'Feuil1 (2)'!BD$1),'Risk assessment'!$Z$12:$Z$100,FALSE),1)," ;"),""))</f>
        <v/>
      </c>
      <c r="BE27" s="9" t="str">
        <f>IF($G27=0,"",IFERROR(CONCATENATE(INDEX('Risk assessment'!$B$12:$B$100,MATCH(CONCATENATE('Feuil1 (2)'!$C27,"-",'Feuil1 (2)'!$B27,"-",'Feuil1 (2)'!BE$1),'Risk assessment'!$Z$12:$Z$100,FALSE),1)," ;"),""))</f>
        <v/>
      </c>
      <c r="BF27" s="9" t="str">
        <f>IF($G27=0,"",IFERROR(CONCATENATE(INDEX('Risk assessment'!$B$12:$B$100,MATCH(CONCATENATE('Feuil1 (2)'!$C27,"-",'Feuil1 (2)'!$B27,"-",'Feuil1 (2)'!BF$1),'Risk assessment'!$Z$12:$Z$100,FALSE),1)," ;"),""))</f>
        <v/>
      </c>
      <c r="BG27" s="9" t="str">
        <f>IF($G27=0,"",IFERROR(CONCATENATE(INDEX('Risk assessment'!$B$12:$B$100,MATCH(CONCATENATE('Feuil1 (2)'!$C27,"-",'Feuil1 (2)'!$B27,"-",'Feuil1 (2)'!BG$1),'Risk assessment'!$Z$12:$Z$100,FALSE),1)," ;"),""))</f>
        <v/>
      </c>
      <c r="BH27" s="9" t="str">
        <f>IF($G27=0,"",IFERROR(CONCATENATE(INDEX('Risk assessment'!$B$12:$B$100,MATCH(CONCATENATE('Feuil1 (2)'!$C27,"-",'Feuil1 (2)'!$B27,"-",'Feuil1 (2)'!BH$1),'Risk assessment'!$Z$12:$Z$100,FALSE),1)," ;"),""))</f>
        <v/>
      </c>
      <c r="BI27" s="9" t="str">
        <f>IF($G27=0,"",IFERROR(CONCATENATE(INDEX('Risk assessment'!$B$12:$B$100,MATCH(CONCATENATE('Feuil1 (2)'!$C27,"-",'Feuil1 (2)'!$B27,"-",'Feuil1 (2)'!BI$1),'Risk assessment'!$Z$12:$Z$100,FALSE),1)," ;"),""))</f>
        <v/>
      </c>
      <c r="BJ27" s="9" t="str">
        <f>IF($G27=0,"",IFERROR(CONCATENATE(INDEX('Risk assessment'!$B$12:$B$100,MATCH(CONCATENATE('Feuil1 (2)'!$C27,"-",'Feuil1 (2)'!$B27,"-",'Feuil1 (2)'!BJ$1),'Risk assessment'!$Z$12:$Z$100,FALSE),1)," ;"),""))</f>
        <v/>
      </c>
      <c r="BK27" s="9" t="str">
        <f>IF($G27=0,"",IFERROR(CONCATENATE(INDEX('Risk assessment'!$B$12:$B$100,MATCH(CONCATENATE('Feuil1 (2)'!$C27,"-",'Feuil1 (2)'!$B27,"-",'Feuil1 (2)'!BK$1),'Risk assessment'!$Z$12:$Z$100,FALSE),1)," ;"),""))</f>
        <v/>
      </c>
      <c r="BL27" s="9" t="str">
        <f>IF($G27=0,"",IFERROR(CONCATENATE(INDEX('Risk assessment'!$B$12:$B$100,MATCH(CONCATENATE('Feuil1 (2)'!$C27,"-",'Feuil1 (2)'!$B27,"-",'Feuil1 (2)'!BL$1),'Risk assessment'!$Z$12:$Z$100,FALSE),1)," ;"),""))</f>
        <v/>
      </c>
      <c r="BM27" s="9" t="str">
        <f>IF($G27=0,"",IFERROR(CONCATENATE(INDEX('Risk assessment'!$B$12:$B$100,MATCH(CONCATENATE('Feuil1 (2)'!$C27,"-",'Feuil1 (2)'!$B27,"-",'Feuil1 (2)'!BM$1),'Risk assessment'!$Z$12:$Z$100,FALSE),1)," ;"),""))</f>
        <v/>
      </c>
      <c r="BN27" s="9" t="str">
        <f>IF($G27=0,"",IFERROR(CONCATENATE(INDEX('Risk assessment'!$B$12:$B$100,MATCH(CONCATENATE('Feuil1 (2)'!$C27,"-",'Feuil1 (2)'!$B27,"-",'Feuil1 (2)'!BN$1),'Risk assessment'!$Z$12:$Z$100,FALSE),1)," ;"),""))</f>
        <v/>
      </c>
      <c r="BO27" s="9" t="str">
        <f>IF($G27=0,"",IFERROR(CONCATENATE(INDEX('Risk assessment'!$B$12:$B$100,MATCH(CONCATENATE('Feuil1 (2)'!$C27,"-",'Feuil1 (2)'!$B27,"-",'Feuil1 (2)'!BO$1),'Risk assessment'!$Z$12:$Z$100,FALSE),1)," ;"),""))</f>
        <v/>
      </c>
      <c r="BP27" s="9" t="str">
        <f>IF($G27=0,"",IFERROR(CONCATENATE(INDEX('Risk assessment'!$B$12:$B$100,MATCH(CONCATENATE('Feuil1 (2)'!$C27,"-",'Feuil1 (2)'!$B27,"-",'Feuil1 (2)'!BP$1),'Risk assessment'!$Z$12:$Z$100,FALSE),1)," ;"),""))</f>
        <v/>
      </c>
      <c r="BQ27" s="9" t="str">
        <f>IF($G27=0,"",IFERROR(CONCATENATE(INDEX('Risk assessment'!$B$12:$B$100,MATCH(CONCATENATE('Feuil1 (2)'!$C27,"-",'Feuil1 (2)'!$B27,"-",'Feuil1 (2)'!BQ$1),'Risk assessment'!$Z$12:$Z$100,FALSE),1)," ;"),""))</f>
        <v/>
      </c>
      <c r="BR27" s="9" t="str">
        <f>IF($G27=0,"",IFERROR(CONCATENATE(INDEX('Risk assessment'!$B$12:$B$100,MATCH(CONCATENATE('Feuil1 (2)'!$C27,"-",'Feuil1 (2)'!$B27,"-",'Feuil1 (2)'!BR$1),'Risk assessment'!$Z$12:$Z$100,FALSE),1)," ;"),""))</f>
        <v/>
      </c>
      <c r="BS27" s="9" t="str">
        <f>IF($G27=0,"",IFERROR(CONCATENATE(INDEX('Risk assessment'!$B$12:$B$100,MATCH(CONCATENATE('Feuil1 (2)'!$C27,"-",'Feuil1 (2)'!$B27,"-",'Feuil1 (2)'!BS$1),'Risk assessment'!$Z$12:$Z$100,FALSE),1)," ;"),""))</f>
        <v/>
      </c>
      <c r="BT27" s="9" t="str">
        <f>IF($G27=0,"",IFERROR(CONCATENATE(INDEX('Risk assessment'!$B$12:$B$100,MATCH(CONCATENATE('Feuil1 (2)'!$C27,"-",'Feuil1 (2)'!$B27,"-",'Feuil1 (2)'!BT$1),'Risk assessment'!$Z$12:$Z$100,FALSE),1)," ;"),""))</f>
        <v/>
      </c>
      <c r="BU27" s="9" t="str">
        <f>IF($G27=0,"",IFERROR(CONCATENATE(INDEX('Risk assessment'!$B$12:$B$100,MATCH(CONCATENATE('Feuil1 (2)'!$C27,"-",'Feuil1 (2)'!$B27,"-",'Feuil1 (2)'!BU$1),'Risk assessment'!$Z$12:$Z$100,FALSE),1)," ;"),""))</f>
        <v/>
      </c>
      <c r="BV27" s="9" t="str">
        <f>IF($G27=0,"",IFERROR(CONCATENATE(INDEX('Risk assessment'!$B$12:$B$100,MATCH(CONCATENATE('Feuil1 (2)'!$C27,"-",'Feuil1 (2)'!$B27,"-",'Feuil1 (2)'!BV$1),'Risk assessment'!$Z$12:$Z$100,FALSE),1)," ;"),""))</f>
        <v/>
      </c>
      <c r="BW27" s="9" t="str">
        <f>IF($G27=0,"",IFERROR(CONCATENATE(INDEX('Risk assessment'!$B$12:$B$100,MATCH(CONCATENATE('Feuil1 (2)'!$C27,"-",'Feuil1 (2)'!$B27,"-",'Feuil1 (2)'!BW$1),'Risk assessment'!$Z$12:$Z$100,FALSE),1)," ;"),""))</f>
        <v/>
      </c>
      <c r="BX27" s="9" t="str">
        <f>IF($G27=0,"",IFERROR(CONCATENATE(INDEX('Risk assessment'!$B$12:$B$100,MATCH(CONCATENATE('Feuil1 (2)'!$C27,"-",'Feuil1 (2)'!$B27,"-",'Feuil1 (2)'!BX$1),'Risk assessment'!$Z$12:$Z$100,FALSE),1)," ;"),""))</f>
        <v/>
      </c>
      <c r="BY27" s="9" t="str">
        <f>IF($G27=0,"",IFERROR(CONCATENATE(INDEX('Risk assessment'!$B$12:$B$100,MATCH(CONCATENATE('Feuil1 (2)'!$C27,"-",'Feuil1 (2)'!$B27,"-",'Feuil1 (2)'!BY$1),'Risk assessment'!$Z$12:$Z$100,FALSE),1)," ;"),""))</f>
        <v/>
      </c>
      <c r="BZ27" s="9" t="str">
        <f>IF($G27=0,"",IFERROR(CONCATENATE(INDEX('Risk assessment'!$B$12:$B$100,MATCH(CONCATENATE('Feuil1 (2)'!$C27,"-",'Feuil1 (2)'!$B27,"-",'Feuil1 (2)'!BZ$1),'Risk assessment'!$Z$12:$Z$100,FALSE),1)," ;"),""))</f>
        <v/>
      </c>
      <c r="CA27" s="9" t="str">
        <f>IF($G27=0,"",IFERROR(CONCATENATE(INDEX('Risk assessment'!$B$12:$B$100,MATCH(CONCATENATE('Feuil1 (2)'!$C27,"-",'Feuil1 (2)'!$B27,"-",'Feuil1 (2)'!CA$1),'Risk assessment'!$Z$12:$Z$100,FALSE),1)," ;"),""))</f>
        <v/>
      </c>
      <c r="CB27" s="9" t="str">
        <f>IF($G27=0,"",IFERROR(CONCATENATE(INDEX('Risk assessment'!$B$12:$B$100,MATCH(CONCATENATE('Feuil1 (2)'!$C27,"-",'Feuil1 (2)'!$B27,"-",'Feuil1 (2)'!CB$1),'Risk assessment'!$Z$12:$Z$100,FALSE),1)," ;"),""))</f>
        <v/>
      </c>
      <c r="CC27" s="9" t="str">
        <f>IF($G27=0,"",IFERROR(CONCATENATE(INDEX('Risk assessment'!$B$12:$B$100,MATCH(CONCATENATE('Feuil1 (2)'!$C27,"-",'Feuil1 (2)'!$B27,"-",'Feuil1 (2)'!CC$1),'Risk assessment'!$Z$12:$Z$100,FALSE),1)," ;"),""))</f>
        <v/>
      </c>
      <c r="CD27" s="9" t="str">
        <f>IF($G27=0,"",IFERROR(CONCATENATE(INDEX('Risk assessment'!$B$12:$B$100,MATCH(CONCATENATE('Feuil1 (2)'!$C27,"-",'Feuil1 (2)'!$B27,"-",'Feuil1 (2)'!CD$1),'Risk assessment'!$Z$12:$Z$100,FALSE),1)," ;"),""))</f>
        <v/>
      </c>
      <c r="CE27" s="9" t="str">
        <f>IF($G27=0,"",IFERROR(CONCATENATE(INDEX('Risk assessment'!$B$12:$B$100,MATCH(CONCATENATE('Feuil1 (2)'!$C27,"-",'Feuil1 (2)'!$B27,"-",'Feuil1 (2)'!CE$1),'Risk assessment'!$Z$12:$Z$100,FALSE),1)," ;"),""))</f>
        <v/>
      </c>
      <c r="CF27" s="9" t="str">
        <f>IF($G27=0,"",IFERROR(CONCATENATE(INDEX('Risk assessment'!$B$12:$B$100,MATCH(CONCATENATE('Feuil1 (2)'!$C27,"-",'Feuil1 (2)'!$B27,"-",'Feuil1 (2)'!CF$1),'Risk assessment'!$Z$12:$Z$100,FALSE),1)," ;"),""))</f>
        <v/>
      </c>
      <c r="CG27" s="9" t="str">
        <f>IF($G27=0,"",IFERROR(CONCATENATE(INDEX('Risk assessment'!$B$12:$B$100,MATCH(CONCATENATE('Feuil1 (2)'!$C27,"-",'Feuil1 (2)'!$B27,"-",'Feuil1 (2)'!CG$1),'Risk assessment'!$Z$12:$Z$100,FALSE),1)," ;"),""))</f>
        <v/>
      </c>
      <c r="CH27" s="9" t="str">
        <f>IF($G27=0,"",IFERROR(CONCATENATE(INDEX('Risk assessment'!$B$12:$B$100,MATCH(CONCATENATE('Feuil1 (2)'!$C27,"-",'Feuil1 (2)'!$B27,"-",'Feuil1 (2)'!CH$1),'Risk assessment'!$Z$12:$Z$100,FALSE),1)," ;"),""))</f>
        <v/>
      </c>
      <c r="CI27" s="9" t="str">
        <f>IF($G27=0,"",IFERROR(CONCATENATE(INDEX('Risk assessment'!$B$12:$B$100,MATCH(CONCATENATE('Feuil1 (2)'!$C27,"-",'Feuil1 (2)'!$B27,"-",'Feuil1 (2)'!CI$1),'Risk assessment'!$Z$12:$Z$100,FALSE),1)," ;"),""))</f>
        <v/>
      </c>
      <c r="CJ27" s="9" t="str">
        <f>IF($G27=0,"",IFERROR(CONCATENATE(INDEX('Risk assessment'!$B$12:$B$100,MATCH(CONCATENATE('Feuil1 (2)'!$C27,"-",'Feuil1 (2)'!$B27,"-",'Feuil1 (2)'!CJ$1),'Risk assessment'!$Z$12:$Z$100,FALSE),1)," ;"),""))</f>
        <v/>
      </c>
      <c r="CK27" s="9" t="str">
        <f>IF($G27=0,"",IFERROR(CONCATENATE(INDEX('Risk assessment'!$B$12:$B$100,MATCH(CONCATENATE('Feuil1 (2)'!$C27,"-",'Feuil1 (2)'!$B27,"-",'Feuil1 (2)'!CK$1),'Risk assessment'!$Z$12:$Z$100,FALSE),1)," ;"),""))</f>
        <v/>
      </c>
      <c r="CL27" s="9" t="str">
        <f>IF($G27=0,"",IFERROR(CONCATENATE(INDEX('Risk assessment'!$B$12:$B$100,MATCH(CONCATENATE('Feuil1 (2)'!$C27,"-",'Feuil1 (2)'!$B27,"-",'Feuil1 (2)'!CL$1),'Risk assessment'!$Z$12:$Z$100,FALSE),1)," ;"),""))</f>
        <v/>
      </c>
      <c r="CM27" s="9" t="str">
        <f>IF($G27=0,"",IFERROR(CONCATENATE(INDEX('Risk assessment'!$B$12:$B$100,MATCH(CONCATENATE('Feuil1 (2)'!$C27,"-",'Feuil1 (2)'!$B27,"-",'Feuil1 (2)'!CM$1),'Risk assessment'!$Z$12:$Z$100,FALSE),1)," ;"),""))</f>
        <v/>
      </c>
      <c r="CN27" s="9" t="str">
        <f>IF($G27=0,"",IFERROR(CONCATENATE(INDEX('Risk assessment'!$B$12:$B$100,MATCH(CONCATENATE('Feuil1 (2)'!$C27,"-",'Feuil1 (2)'!$B27,"-",'Feuil1 (2)'!CN$1),'Risk assessment'!$Z$12:$Z$100,FALSE),1)," ;"),""))</f>
        <v/>
      </c>
      <c r="CO27" s="9" t="str">
        <f>IF($G27=0,"",IFERROR(CONCATENATE(INDEX('Risk assessment'!$B$12:$B$100,MATCH(CONCATENATE('Feuil1 (2)'!$C27,"-",'Feuil1 (2)'!$B27,"-",'Feuil1 (2)'!CO$1),'Risk assessment'!$Z$12:$Z$100,FALSE),1)," ;"),""))</f>
        <v/>
      </c>
      <c r="CP27" s="9" t="str">
        <f>IF($G27=0,"",IFERROR(CONCATENATE(INDEX('Risk assessment'!$B$12:$B$100,MATCH(CONCATENATE('Feuil1 (2)'!$C27,"-",'Feuil1 (2)'!$B27,"-",'Feuil1 (2)'!CP$1),'Risk assessment'!$Z$12:$Z$100,FALSE),1)," ;"),""))</f>
        <v/>
      </c>
      <c r="CQ27" s="9" t="str">
        <f>IF($G27=0,"",IFERROR(CONCATENATE(INDEX('Risk assessment'!$B$12:$B$100,MATCH(CONCATENATE('Feuil1 (2)'!$C27,"-",'Feuil1 (2)'!$B27,"-",'Feuil1 (2)'!CQ$1),'Risk assessment'!$Z$12:$Z$100,FALSE),1)," ;"),""))</f>
        <v/>
      </c>
      <c r="CR27" s="9" t="str">
        <f>IF($G27=0,"",IFERROR(CONCATENATE(INDEX('Risk assessment'!$B$12:$B$100,MATCH(CONCATENATE('Feuil1 (2)'!$C27,"-",'Feuil1 (2)'!$B27,"-",'Feuil1 (2)'!CR$1),'Risk assessment'!$Z$12:$Z$100,FALSE),1)," ;"),""))</f>
        <v/>
      </c>
      <c r="CS27" s="9" t="str">
        <f>IF($G27=0,"",IFERROR(CONCATENATE(INDEX('Risk assessment'!$B$12:$B$100,MATCH(CONCATENATE('Feuil1 (2)'!$C27,"-",'Feuil1 (2)'!$B27,"-",'Feuil1 (2)'!CS$1),'Risk assessment'!$Z$12:$Z$100,FALSE),1)," ;"),""))</f>
        <v/>
      </c>
      <c r="CT27" s="9" t="str">
        <f>IF($G27=0,"",IFERROR(CONCATENATE(INDEX('Risk assessment'!$B$12:$B$100,MATCH(CONCATENATE('Feuil1 (2)'!$C27,"-",'Feuil1 (2)'!$B27,"-",'Feuil1 (2)'!CT$1),'Risk assessment'!$Z$12:$Z$100,FALSE),1)," ;"),""))</f>
        <v/>
      </c>
      <c r="CU27" s="9" t="str">
        <f>IF($G27=0,"",IFERROR(CONCATENATE(INDEX('Risk assessment'!$B$12:$B$100,MATCH(CONCATENATE('Feuil1 (2)'!$C27,"-",'Feuil1 (2)'!$B27,"-",'Feuil1 (2)'!CU$1),'Risk assessment'!$Z$12:$Z$100,FALSE),1)," ;"),""))</f>
        <v/>
      </c>
      <c r="CV27" s="9" t="str">
        <f>IF($G27=0,"",IFERROR(CONCATENATE(INDEX('Risk assessment'!$B$12:$B$100,MATCH(CONCATENATE('Feuil1 (2)'!$C27,"-",'Feuil1 (2)'!$B27,"-",'Feuil1 (2)'!CV$1),'Risk assessment'!$Z$12:$Z$100,FALSE),1)," ;"),""))</f>
        <v/>
      </c>
      <c r="CW27" s="9" t="str">
        <f>IF($G27=0,"",IFERROR(CONCATENATE(INDEX('Risk assessment'!$B$12:$B$100,MATCH(CONCATENATE('Feuil1 (2)'!$C27,"-",'Feuil1 (2)'!$B27,"-",'Feuil1 (2)'!CW$1),'Risk assessment'!$Z$12:$Z$100,FALSE),1)," ;"),""))</f>
        <v/>
      </c>
      <c r="CX27" s="9" t="str">
        <f>IF($G27=0,"",IFERROR(CONCATENATE(INDEX('Risk assessment'!$B$12:$B$100,MATCH(CONCATENATE('Feuil1 (2)'!$C27,"-",'Feuil1 (2)'!$B27,"-",'Feuil1 (2)'!CX$1),'Risk assessment'!$Z$12:$Z$100,FALSE),1)," ;"),""))</f>
        <v/>
      </c>
      <c r="CY27" s="9" t="str">
        <f>IF($G27=0,"",IFERROR(CONCATENATE(INDEX('Risk assessment'!$B$12:$B$100,MATCH(CONCATENATE('Feuil1 (2)'!$C27,"-",'Feuil1 (2)'!$B27,"-",'Feuil1 (2)'!CY$1),'Risk assessment'!$Z$12:$Z$100,FALSE),1)," ;"),""))</f>
        <v/>
      </c>
      <c r="CZ27" s="9" t="str">
        <f>IF($G27=0,"",IFERROR(CONCATENATE(INDEX('Risk assessment'!$B$12:$B$100,MATCH(CONCATENATE('Feuil1 (2)'!$C27,"-",'Feuil1 (2)'!$B27,"-",'Feuil1 (2)'!CZ$1),'Risk assessment'!$Z$12:$Z$100,FALSE),1)," ;"),""))</f>
        <v/>
      </c>
      <c r="DA27" s="9" t="str">
        <f>IF($G27=0,"",IFERROR(CONCATENATE(INDEX('Risk assessment'!$B$12:$B$100,MATCH(CONCATENATE('Feuil1 (2)'!$C27,"-",'Feuil1 (2)'!$B27,"-",'Feuil1 (2)'!DA$1),'Risk assessment'!$Z$12:$Z$100,FALSE),1)," ;"),""))</f>
        <v/>
      </c>
      <c r="DB27" s="9" t="str">
        <f>IF($G27=0,"",IFERROR(CONCATENATE(INDEX('Risk assessment'!$B$12:$B$100,MATCH(CONCATENATE('Feuil1 (2)'!$C27,"-",'Feuil1 (2)'!$B27,"-",'Feuil1 (2)'!DB$1),'Risk assessment'!$Z$12:$Z$100,FALSE),1)," ;"),""))</f>
        <v/>
      </c>
      <c r="DC27" s="9" t="str">
        <f>IF($G27=0,"",IFERROR(CONCATENATE(INDEX('Risk assessment'!$B$12:$B$100,MATCH(CONCATENATE('Feuil1 (2)'!$C27,"-",'Feuil1 (2)'!$B27,"-",'Feuil1 (2)'!DC$1),'Risk assessment'!$Z$12:$Z$100,FALSE),1)," ;"),""))</f>
        <v/>
      </c>
      <c r="DD27" s="9" t="str">
        <f>IF($G27=0,"",IFERROR(INDEX('Risk assessment'!$B$12:$B$100,MATCH(CONCATENATE('Feuil1 (2)'!$C27,'Feuil1 (2)'!$B27,'Feuil1 (2)'!DD$1),'Risk assessment'!$R$12:$R$100,FALSE),1),""))</f>
        <v/>
      </c>
      <c r="DE27" s="9" t="str">
        <f>IF($G27=0,"",IFERROR(INDEX('Risk assessment'!$B$12:$B$100,MATCH(CONCATENATE('Feuil1 (2)'!$C27,'Feuil1 (2)'!$B27,'Feuil1 (2)'!DE$1),'Risk assessment'!$R$12:$R$100,FALSE),1),""))</f>
        <v/>
      </c>
      <c r="DF27" s="9" t="str">
        <f>IF($G27=0,"",IFERROR(INDEX('Risk assessment'!$B$12:$B$100,MATCH(CONCATENATE('Feuil1 (2)'!$C27,'Feuil1 (2)'!$B27,'Feuil1 (2)'!DF$1),'Risk assessment'!$R$12:$R$100,FALSE),1),""))</f>
        <v/>
      </c>
      <c r="DG27" s="9" t="str">
        <f>IF($G27=0,"",IFERROR(INDEX('Risk assessment'!$B$12:$B$100,MATCH(CONCATENATE('Feuil1 (2)'!$C27,'Feuil1 (2)'!$B27,'Feuil1 (2)'!DG$1),'Risk assessment'!$R$12:$R$100,FALSE),1),""))</f>
        <v/>
      </c>
      <c r="DH27" s="9" t="str">
        <f>IF($G27=0,"",IFERROR(INDEX('Risk assessment'!$B$12:$B$100,MATCH(CONCATENATE('Feuil1 (2)'!$C27,'Feuil1 (2)'!$B27,'Feuil1 (2)'!DH$1),'Risk assessment'!$R$12:$R$100,FALSE),1),""))</f>
        <v/>
      </c>
      <c r="DI27" s="9" t="str">
        <f>IF($G27=0,"",IFERROR(INDEX('Risk assessment'!$B$12:$B$100,MATCH(CONCATENATE('Feuil1 (2)'!$C27,'Feuil1 (2)'!$B27,'Feuil1 (2)'!DI$1),'Risk assessment'!$R$12:$R$100,FALSE),1),""))</f>
        <v/>
      </c>
      <c r="DJ27" s="9" t="str">
        <f>IF($G27=0,"",IFERROR(INDEX('Risk assessment'!$B$12:$B$100,MATCH(CONCATENATE('Feuil1 (2)'!$C27,'Feuil1 (2)'!$B27,'Feuil1 (2)'!DJ$1),'Risk assessment'!$R$12:$R$100,FALSE),1),""))</f>
        <v/>
      </c>
      <c r="DK27" s="9" t="str">
        <f>IF($G27=0,"",IFERROR(INDEX('Risk assessment'!$B$12:$B$100,MATCH(CONCATENATE('Feuil1 (2)'!$C27,'Feuil1 (2)'!$B27,'Feuil1 (2)'!DK$1),'Risk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assessment'!J$12:J$100,'Feuil1 (2)'!C28,'Risk assessment'!K$12:K$100,B28)</f>
        <v>0</v>
      </c>
      <c r="H28" s="9" t="str">
        <f>IF($G28=0,"",IFERROR(CONCATENATE(INDEX('Risk assessment'!$B$12:$B$100,MATCH(CONCATENATE('Feuil1 (2)'!$C28,"-",'Feuil1 (2)'!$B28,"-",'Feuil1 (2)'!H$1),'Risk assessment'!$Z$12:$Z$100,FALSE),1)," ;"),""))</f>
        <v/>
      </c>
      <c r="I28" s="9" t="str">
        <f>IF($G28=0,"",IFERROR(CONCATENATE(INDEX('Risk assessment'!$B$12:$B$100,MATCH(CONCATENATE('Feuil1 (2)'!$C28,"-",'Feuil1 (2)'!$B28,"-",'Feuil1 (2)'!I$1),'Risk assessment'!$Z$12:$Z$100,FALSE),1)," ;"),""))</f>
        <v/>
      </c>
      <c r="J28" s="9" t="str">
        <f>IF($G28=0,"",IFERROR(CONCATENATE(INDEX('Risk assessment'!$B$12:$B$100,MATCH(CONCATENATE('Feuil1 (2)'!$C28,"-",'Feuil1 (2)'!$B28,"-",'Feuil1 (2)'!J$1),'Risk assessment'!$Z$12:$Z$100,FALSE),1)," ;"),""))</f>
        <v/>
      </c>
      <c r="K28" s="9" t="str">
        <f>IF($G28=0,"",IFERROR(CONCATENATE(INDEX('Risk assessment'!$B$12:$B$100,MATCH(CONCATENATE('Feuil1 (2)'!$C28,"-",'Feuil1 (2)'!$B28,"-",'Feuil1 (2)'!K$1),'Risk assessment'!$Z$12:$Z$100,FALSE),1)," ;"),""))</f>
        <v/>
      </c>
      <c r="L28" s="9" t="str">
        <f>IF($G28=0,"",IFERROR(CONCATENATE(INDEX('Risk assessment'!$B$12:$B$100,MATCH(CONCATENATE('Feuil1 (2)'!$C28,"-",'Feuil1 (2)'!$B28,"-",'Feuil1 (2)'!L$1),'Risk assessment'!$Z$12:$Z$100,FALSE),1)," ;"),""))</f>
        <v/>
      </c>
      <c r="M28" s="9" t="str">
        <f>IF($G28=0,"",IFERROR(CONCATENATE(INDEX('Risk assessment'!$B$12:$B$100,MATCH(CONCATENATE('Feuil1 (2)'!$C28,"-",'Feuil1 (2)'!$B28,"-",'Feuil1 (2)'!M$1),'Risk assessment'!$Z$12:$Z$100,FALSE),1)," ;"),""))</f>
        <v/>
      </c>
      <c r="N28" s="9" t="str">
        <f>IF($G28=0,"",IFERROR(CONCATENATE(INDEX('Risk assessment'!$B$12:$B$100,MATCH(CONCATENATE('Feuil1 (2)'!$C28,"-",'Feuil1 (2)'!$B28,"-",'Feuil1 (2)'!N$1),'Risk assessment'!$Z$12:$Z$100,FALSE),1)," ;"),""))</f>
        <v/>
      </c>
      <c r="O28" s="9" t="str">
        <f>IF($G28=0,"",IFERROR(CONCATENATE(INDEX('Risk assessment'!$B$12:$B$100,MATCH(CONCATENATE('Feuil1 (2)'!$C28,"-",'Feuil1 (2)'!$B28,"-",'Feuil1 (2)'!O$1),'Risk assessment'!$Z$12:$Z$100,FALSE),1)," ;"),""))</f>
        <v/>
      </c>
      <c r="P28" s="9" t="str">
        <f>IF($G28=0,"",IFERROR(CONCATENATE(INDEX('Risk assessment'!$B$12:$B$100,MATCH(CONCATENATE('Feuil1 (2)'!$C28,"-",'Feuil1 (2)'!$B28,"-",'Feuil1 (2)'!P$1),'Risk assessment'!$Z$12:$Z$100,FALSE),1)," ;"),""))</f>
        <v/>
      </c>
      <c r="Q28" s="9" t="str">
        <f>IF($G28=0,"",IFERROR(CONCATENATE(INDEX('Risk assessment'!$B$12:$B$100,MATCH(CONCATENATE('Feuil1 (2)'!$C28,"-",'Feuil1 (2)'!$B28,"-",'Feuil1 (2)'!Q$1),'Risk assessment'!$Z$12:$Z$100,FALSE),1)," ;"),""))</f>
        <v/>
      </c>
      <c r="R28" s="9" t="str">
        <f>IF($G28=0,"",IFERROR(CONCATENATE(INDEX('Risk assessment'!$B$12:$B$100,MATCH(CONCATENATE('Feuil1 (2)'!$C28,"-",'Feuil1 (2)'!$B28,"-",'Feuil1 (2)'!R$1),'Risk assessment'!$Z$12:$Z$100,FALSE),1)," ;"),""))</f>
        <v/>
      </c>
      <c r="S28" s="9" t="str">
        <f>IF($G28=0,"",IFERROR(CONCATENATE(INDEX('Risk assessment'!$B$12:$B$100,MATCH(CONCATENATE('Feuil1 (2)'!$C28,"-",'Feuil1 (2)'!$B28,"-",'Feuil1 (2)'!S$1),'Risk assessment'!$Z$12:$Z$100,FALSE),1)," ;"),""))</f>
        <v/>
      </c>
      <c r="T28" s="9" t="str">
        <f>IF($G28=0,"",IFERROR(CONCATENATE(INDEX('Risk assessment'!$B$12:$B$100,MATCH(CONCATENATE('Feuil1 (2)'!$C28,"-",'Feuil1 (2)'!$B28,"-",'Feuil1 (2)'!T$1),'Risk assessment'!$Z$12:$Z$100,FALSE),1)," ;"),""))</f>
        <v/>
      </c>
      <c r="U28" s="9" t="str">
        <f>IF($G28=0,"",IFERROR(CONCATENATE(INDEX('Risk assessment'!$B$12:$B$100,MATCH(CONCATENATE('Feuil1 (2)'!$C28,"-",'Feuil1 (2)'!$B28,"-",'Feuil1 (2)'!U$1),'Risk assessment'!$Z$12:$Z$100,FALSE),1)," ;"),""))</f>
        <v/>
      </c>
      <c r="V28" s="9" t="str">
        <f>IF($G28=0,"",IFERROR(CONCATENATE(INDEX('Risk assessment'!$B$12:$B$100,MATCH(CONCATENATE('Feuil1 (2)'!$C28,"-",'Feuil1 (2)'!$B28,"-",'Feuil1 (2)'!V$1),'Risk assessment'!$Z$12:$Z$100,FALSE),1)," ;"),""))</f>
        <v/>
      </c>
      <c r="W28" s="9" t="str">
        <f>IF($G28=0,"",IFERROR(CONCATENATE(INDEX('Risk assessment'!$B$12:$B$100,MATCH(CONCATENATE('Feuil1 (2)'!$C28,"-",'Feuil1 (2)'!$B28,"-",'Feuil1 (2)'!W$1),'Risk assessment'!$Z$12:$Z$100,FALSE),1)," ;"),""))</f>
        <v/>
      </c>
      <c r="X28" s="9" t="str">
        <f>IF($G28=0,"",IFERROR(CONCATENATE(INDEX('Risk assessment'!$B$12:$B$100,MATCH(CONCATENATE('Feuil1 (2)'!$C28,"-",'Feuil1 (2)'!$B28,"-",'Feuil1 (2)'!X$1),'Risk assessment'!$Z$12:$Z$100,FALSE),1)," ;"),""))</f>
        <v/>
      </c>
      <c r="Y28" s="9" t="str">
        <f>IF($G28=0,"",IFERROR(CONCATENATE(INDEX('Risk assessment'!$B$12:$B$100,MATCH(CONCATENATE('Feuil1 (2)'!$C28,"-",'Feuil1 (2)'!$B28,"-",'Feuil1 (2)'!Y$1),'Risk assessment'!$Z$12:$Z$100,FALSE),1)," ;"),""))</f>
        <v/>
      </c>
      <c r="Z28" s="9" t="str">
        <f>IF($G28=0,"",IFERROR(CONCATENATE(INDEX('Risk assessment'!$B$12:$B$100,MATCH(CONCATENATE('Feuil1 (2)'!$C28,"-",'Feuil1 (2)'!$B28,"-",'Feuil1 (2)'!Z$1),'Risk assessment'!$Z$12:$Z$100,FALSE),1)," ;"),""))</f>
        <v/>
      </c>
      <c r="AA28" s="9" t="str">
        <f>IF($G28=0,"",IFERROR(CONCATENATE(INDEX('Risk assessment'!$B$12:$B$100,MATCH(CONCATENATE('Feuil1 (2)'!$C28,"-",'Feuil1 (2)'!$B28,"-",'Feuil1 (2)'!AA$1),'Risk assessment'!$Z$12:$Z$100,FALSE),1)," ;"),""))</f>
        <v/>
      </c>
      <c r="AB28" s="9" t="str">
        <f>IF($G28=0,"",IFERROR(CONCATENATE(INDEX('Risk assessment'!$B$12:$B$100,MATCH(CONCATENATE('Feuil1 (2)'!$C28,"-",'Feuil1 (2)'!$B28,"-",'Feuil1 (2)'!AB$1),'Risk assessment'!$Z$12:$Z$100,FALSE),1)," ;"),""))</f>
        <v/>
      </c>
      <c r="AC28" s="9" t="str">
        <f>IF($G28=0,"",IFERROR(CONCATENATE(INDEX('Risk assessment'!$B$12:$B$100,MATCH(CONCATENATE('Feuil1 (2)'!$C28,"-",'Feuil1 (2)'!$B28,"-",'Feuil1 (2)'!AC$1),'Risk assessment'!$Z$12:$Z$100,FALSE),1)," ;"),""))</f>
        <v/>
      </c>
      <c r="AD28" s="9" t="str">
        <f>IF($G28=0,"",IFERROR(CONCATENATE(INDEX('Risk assessment'!$B$12:$B$100,MATCH(CONCATENATE('Feuil1 (2)'!$C28,"-",'Feuil1 (2)'!$B28,"-",'Feuil1 (2)'!AD$1),'Risk assessment'!$Z$12:$Z$100,FALSE),1)," ;"),""))</f>
        <v/>
      </c>
      <c r="AE28" s="9" t="str">
        <f>IF($G28=0,"",IFERROR(CONCATENATE(INDEX('Risk assessment'!$B$12:$B$100,MATCH(CONCATENATE('Feuil1 (2)'!$C28,"-",'Feuil1 (2)'!$B28,"-",'Feuil1 (2)'!AE$1),'Risk assessment'!$Z$12:$Z$100,FALSE),1)," ;"),""))</f>
        <v/>
      </c>
      <c r="AF28" s="9" t="str">
        <f>IF($G28=0,"",IFERROR(CONCATENATE(INDEX('Risk assessment'!$B$12:$B$100,MATCH(CONCATENATE('Feuil1 (2)'!$C28,"-",'Feuil1 (2)'!$B28,"-",'Feuil1 (2)'!AF$1),'Risk assessment'!$Z$12:$Z$100,FALSE),1)," ;"),""))</f>
        <v/>
      </c>
      <c r="AG28" s="9" t="str">
        <f>IF($G28=0,"",IFERROR(CONCATENATE(INDEX('Risk assessment'!$B$12:$B$100,MATCH(CONCATENATE('Feuil1 (2)'!$C28,"-",'Feuil1 (2)'!$B28,"-",'Feuil1 (2)'!AG$1),'Risk assessment'!$Z$12:$Z$100,FALSE),1)," ;"),""))</f>
        <v/>
      </c>
      <c r="AH28" s="9" t="str">
        <f>IF($G28=0,"",IFERROR(CONCATENATE(INDEX('Risk assessment'!$B$12:$B$100,MATCH(CONCATENATE('Feuil1 (2)'!$C28,"-",'Feuil1 (2)'!$B28,"-",'Feuil1 (2)'!AH$1),'Risk assessment'!$Z$12:$Z$100,FALSE),1)," ;"),""))</f>
        <v/>
      </c>
      <c r="AI28" s="9" t="str">
        <f>IF($G28=0,"",IFERROR(CONCATENATE(INDEX('Risk assessment'!$B$12:$B$100,MATCH(CONCATENATE('Feuil1 (2)'!$C28,"-",'Feuil1 (2)'!$B28,"-",'Feuil1 (2)'!AI$1),'Risk assessment'!$Z$12:$Z$100,FALSE),1)," ;"),""))</f>
        <v/>
      </c>
      <c r="AJ28" s="9" t="str">
        <f>IF($G28=0,"",IFERROR(CONCATENATE(INDEX('Risk assessment'!$B$12:$B$100,MATCH(CONCATENATE('Feuil1 (2)'!$C28,"-",'Feuil1 (2)'!$B28,"-",'Feuil1 (2)'!AJ$1),'Risk assessment'!$Z$12:$Z$100,FALSE),1)," ;"),""))</f>
        <v/>
      </c>
      <c r="AK28" s="9" t="str">
        <f>IF($G28=0,"",IFERROR(CONCATENATE(INDEX('Risk assessment'!$B$12:$B$100,MATCH(CONCATENATE('Feuil1 (2)'!$C28,"-",'Feuil1 (2)'!$B28,"-",'Feuil1 (2)'!AK$1),'Risk assessment'!$Z$12:$Z$100,FALSE),1)," ;"),""))</f>
        <v/>
      </c>
      <c r="AL28" s="9" t="str">
        <f>IF($G28=0,"",IFERROR(CONCATENATE(INDEX('Risk assessment'!$B$12:$B$100,MATCH(CONCATENATE('Feuil1 (2)'!$C28,"-",'Feuil1 (2)'!$B28,"-",'Feuil1 (2)'!AL$1),'Risk assessment'!$Z$12:$Z$100,FALSE),1)," ;"),""))</f>
        <v/>
      </c>
      <c r="AM28" s="9" t="str">
        <f>IF($G28=0,"",IFERROR(CONCATENATE(INDEX('Risk assessment'!$B$12:$B$100,MATCH(CONCATENATE('Feuil1 (2)'!$C28,"-",'Feuil1 (2)'!$B28,"-",'Feuil1 (2)'!AM$1),'Risk assessment'!$Z$12:$Z$100,FALSE),1)," ;"),""))</f>
        <v/>
      </c>
      <c r="AN28" s="9" t="str">
        <f>IF($G28=0,"",IFERROR(CONCATENATE(INDEX('Risk assessment'!$B$12:$B$100,MATCH(CONCATENATE('Feuil1 (2)'!$C28,"-",'Feuil1 (2)'!$B28,"-",'Feuil1 (2)'!AN$1),'Risk assessment'!$Z$12:$Z$100,FALSE),1)," ;"),""))</f>
        <v/>
      </c>
      <c r="AO28" s="9" t="str">
        <f>IF($G28=0,"",IFERROR(CONCATENATE(INDEX('Risk assessment'!$B$12:$B$100,MATCH(CONCATENATE('Feuil1 (2)'!$C28,"-",'Feuil1 (2)'!$B28,"-",'Feuil1 (2)'!AO$1),'Risk assessment'!$Z$12:$Z$100,FALSE),1)," ;"),""))</f>
        <v/>
      </c>
      <c r="AP28" s="9" t="str">
        <f>IF($G28=0,"",IFERROR(CONCATENATE(INDEX('Risk assessment'!$B$12:$B$100,MATCH(CONCATENATE('Feuil1 (2)'!$C28,"-",'Feuil1 (2)'!$B28,"-",'Feuil1 (2)'!AP$1),'Risk assessment'!$Z$12:$Z$100,FALSE),1)," ;"),""))</f>
        <v/>
      </c>
      <c r="AQ28" s="9" t="str">
        <f>IF($G28=0,"",IFERROR(CONCATENATE(INDEX('Risk assessment'!$B$12:$B$100,MATCH(CONCATENATE('Feuil1 (2)'!$C28,"-",'Feuil1 (2)'!$B28,"-",'Feuil1 (2)'!AQ$1),'Risk assessment'!$Z$12:$Z$100,FALSE),1)," ;"),""))</f>
        <v/>
      </c>
      <c r="AR28" s="9" t="str">
        <f>IF($G28=0,"",IFERROR(CONCATENATE(INDEX('Risk assessment'!$B$12:$B$100,MATCH(CONCATENATE('Feuil1 (2)'!$C28,"-",'Feuil1 (2)'!$B28,"-",'Feuil1 (2)'!AR$1),'Risk assessment'!$Z$12:$Z$100,FALSE),1)," ;"),""))</f>
        <v/>
      </c>
      <c r="AS28" s="9" t="str">
        <f>IF($G28=0,"",IFERROR(CONCATENATE(INDEX('Risk assessment'!$B$12:$B$100,MATCH(CONCATENATE('Feuil1 (2)'!$C28,"-",'Feuil1 (2)'!$B28,"-",'Feuil1 (2)'!AS$1),'Risk assessment'!$Z$12:$Z$100,FALSE),1)," ;"),""))</f>
        <v/>
      </c>
      <c r="AT28" s="9" t="str">
        <f>IF($G28=0,"",IFERROR(CONCATENATE(INDEX('Risk assessment'!$B$12:$B$100,MATCH(CONCATENATE('Feuil1 (2)'!$C28,"-",'Feuil1 (2)'!$B28,"-",'Feuil1 (2)'!AT$1),'Risk assessment'!$Z$12:$Z$100,FALSE),1)," ;"),""))</f>
        <v/>
      </c>
      <c r="AU28" s="9" t="str">
        <f>IF($G28=0,"",IFERROR(CONCATENATE(INDEX('Risk assessment'!$B$12:$B$100,MATCH(CONCATENATE('Feuil1 (2)'!$C28,"-",'Feuil1 (2)'!$B28,"-",'Feuil1 (2)'!AU$1),'Risk assessment'!$Z$12:$Z$100,FALSE),1)," ;"),""))</f>
        <v/>
      </c>
      <c r="AV28" s="9" t="str">
        <f>IF($G28=0,"",IFERROR(CONCATENATE(INDEX('Risk assessment'!$B$12:$B$100,MATCH(CONCATENATE('Feuil1 (2)'!$C28,"-",'Feuil1 (2)'!$B28,"-",'Feuil1 (2)'!AV$1),'Risk assessment'!$Z$12:$Z$100,FALSE),1)," ;"),""))</f>
        <v/>
      </c>
      <c r="AW28" s="9" t="str">
        <f>IF($G28=0,"",IFERROR(CONCATENATE(INDEX('Risk assessment'!$B$12:$B$100,MATCH(CONCATENATE('Feuil1 (2)'!$C28,"-",'Feuil1 (2)'!$B28,"-",'Feuil1 (2)'!AW$1),'Risk assessment'!$Z$12:$Z$100,FALSE),1)," ;"),""))</f>
        <v/>
      </c>
      <c r="AX28" s="9" t="str">
        <f>IF($G28=0,"",IFERROR(CONCATENATE(INDEX('Risk assessment'!$B$12:$B$100,MATCH(CONCATENATE('Feuil1 (2)'!$C28,"-",'Feuil1 (2)'!$B28,"-",'Feuil1 (2)'!AX$1),'Risk assessment'!$Z$12:$Z$100,FALSE),1)," ;"),""))</f>
        <v/>
      </c>
      <c r="AY28" s="9" t="str">
        <f>IF($G28=0,"",IFERROR(CONCATENATE(INDEX('Risk assessment'!$B$12:$B$100,MATCH(CONCATENATE('Feuil1 (2)'!$C28,"-",'Feuil1 (2)'!$B28,"-",'Feuil1 (2)'!AY$1),'Risk assessment'!$Z$12:$Z$100,FALSE),1)," ;"),""))</f>
        <v/>
      </c>
      <c r="AZ28" s="9" t="str">
        <f>IF($G28=0,"",IFERROR(CONCATENATE(INDEX('Risk assessment'!$B$12:$B$100,MATCH(CONCATENATE('Feuil1 (2)'!$C28,"-",'Feuil1 (2)'!$B28,"-",'Feuil1 (2)'!AZ$1),'Risk assessment'!$Z$12:$Z$100,FALSE),1)," ;"),""))</f>
        <v/>
      </c>
      <c r="BA28" s="9" t="str">
        <f>IF($G28=0,"",IFERROR(CONCATENATE(INDEX('Risk assessment'!$B$12:$B$100,MATCH(CONCATENATE('Feuil1 (2)'!$C28,"-",'Feuil1 (2)'!$B28,"-",'Feuil1 (2)'!BA$1),'Risk assessment'!$Z$12:$Z$100,FALSE),1)," ;"),""))</f>
        <v/>
      </c>
      <c r="BB28" s="9" t="str">
        <f>IF($G28=0,"",IFERROR(CONCATENATE(INDEX('Risk assessment'!$B$12:$B$100,MATCH(CONCATENATE('Feuil1 (2)'!$C28,"-",'Feuil1 (2)'!$B28,"-",'Feuil1 (2)'!BB$1),'Risk assessment'!$Z$12:$Z$100,FALSE),1)," ;"),""))</f>
        <v/>
      </c>
      <c r="BC28" s="9" t="str">
        <f>IF($G28=0,"",IFERROR(CONCATENATE(INDEX('Risk assessment'!$B$12:$B$100,MATCH(CONCATENATE('Feuil1 (2)'!$C28,"-",'Feuil1 (2)'!$B28,"-",'Feuil1 (2)'!BC$1),'Risk assessment'!$Z$12:$Z$100,FALSE),1)," ;"),""))</f>
        <v/>
      </c>
      <c r="BD28" s="9" t="str">
        <f>IF($G28=0,"",IFERROR(CONCATENATE(INDEX('Risk assessment'!$B$12:$B$100,MATCH(CONCATENATE('Feuil1 (2)'!$C28,"-",'Feuil1 (2)'!$B28,"-",'Feuil1 (2)'!BD$1),'Risk assessment'!$Z$12:$Z$100,FALSE),1)," ;"),""))</f>
        <v/>
      </c>
      <c r="BE28" s="9" t="str">
        <f>IF($G28=0,"",IFERROR(CONCATENATE(INDEX('Risk assessment'!$B$12:$B$100,MATCH(CONCATENATE('Feuil1 (2)'!$C28,"-",'Feuil1 (2)'!$B28,"-",'Feuil1 (2)'!BE$1),'Risk assessment'!$Z$12:$Z$100,FALSE),1)," ;"),""))</f>
        <v/>
      </c>
      <c r="BF28" s="9" t="str">
        <f>IF($G28=0,"",IFERROR(CONCATENATE(INDEX('Risk assessment'!$B$12:$B$100,MATCH(CONCATENATE('Feuil1 (2)'!$C28,"-",'Feuil1 (2)'!$B28,"-",'Feuil1 (2)'!BF$1),'Risk assessment'!$Z$12:$Z$100,FALSE),1)," ;"),""))</f>
        <v/>
      </c>
      <c r="BG28" s="9" t="str">
        <f>IF($G28=0,"",IFERROR(CONCATENATE(INDEX('Risk assessment'!$B$12:$B$100,MATCH(CONCATENATE('Feuil1 (2)'!$C28,"-",'Feuil1 (2)'!$B28,"-",'Feuil1 (2)'!BG$1),'Risk assessment'!$Z$12:$Z$100,FALSE),1)," ;"),""))</f>
        <v/>
      </c>
      <c r="BH28" s="9" t="str">
        <f>IF($G28=0,"",IFERROR(CONCATENATE(INDEX('Risk assessment'!$B$12:$B$100,MATCH(CONCATENATE('Feuil1 (2)'!$C28,"-",'Feuil1 (2)'!$B28,"-",'Feuil1 (2)'!BH$1),'Risk assessment'!$Z$12:$Z$100,FALSE),1)," ;"),""))</f>
        <v/>
      </c>
      <c r="BI28" s="9" t="str">
        <f>IF($G28=0,"",IFERROR(CONCATENATE(INDEX('Risk assessment'!$B$12:$B$100,MATCH(CONCATENATE('Feuil1 (2)'!$C28,"-",'Feuil1 (2)'!$B28,"-",'Feuil1 (2)'!BI$1),'Risk assessment'!$Z$12:$Z$100,FALSE),1)," ;"),""))</f>
        <v/>
      </c>
      <c r="BJ28" s="9" t="str">
        <f>IF($G28=0,"",IFERROR(CONCATENATE(INDEX('Risk assessment'!$B$12:$B$100,MATCH(CONCATENATE('Feuil1 (2)'!$C28,"-",'Feuil1 (2)'!$B28,"-",'Feuil1 (2)'!BJ$1),'Risk assessment'!$Z$12:$Z$100,FALSE),1)," ;"),""))</f>
        <v/>
      </c>
      <c r="BK28" s="9" t="str">
        <f>IF($G28=0,"",IFERROR(CONCATENATE(INDEX('Risk assessment'!$B$12:$B$100,MATCH(CONCATENATE('Feuil1 (2)'!$C28,"-",'Feuil1 (2)'!$B28,"-",'Feuil1 (2)'!BK$1),'Risk assessment'!$Z$12:$Z$100,FALSE),1)," ;"),""))</f>
        <v/>
      </c>
      <c r="BL28" s="9" t="str">
        <f>IF($G28=0,"",IFERROR(CONCATENATE(INDEX('Risk assessment'!$B$12:$B$100,MATCH(CONCATENATE('Feuil1 (2)'!$C28,"-",'Feuil1 (2)'!$B28,"-",'Feuil1 (2)'!BL$1),'Risk assessment'!$Z$12:$Z$100,FALSE),1)," ;"),""))</f>
        <v/>
      </c>
      <c r="BM28" s="9" t="str">
        <f>IF($G28=0,"",IFERROR(CONCATENATE(INDEX('Risk assessment'!$B$12:$B$100,MATCH(CONCATENATE('Feuil1 (2)'!$C28,"-",'Feuil1 (2)'!$B28,"-",'Feuil1 (2)'!BM$1),'Risk assessment'!$Z$12:$Z$100,FALSE),1)," ;"),""))</f>
        <v/>
      </c>
      <c r="BN28" s="9" t="str">
        <f>IF($G28=0,"",IFERROR(CONCATENATE(INDEX('Risk assessment'!$B$12:$B$100,MATCH(CONCATENATE('Feuil1 (2)'!$C28,"-",'Feuil1 (2)'!$B28,"-",'Feuil1 (2)'!BN$1),'Risk assessment'!$Z$12:$Z$100,FALSE),1)," ;"),""))</f>
        <v/>
      </c>
      <c r="BO28" s="9" t="str">
        <f>IF($G28=0,"",IFERROR(CONCATENATE(INDEX('Risk assessment'!$B$12:$B$100,MATCH(CONCATENATE('Feuil1 (2)'!$C28,"-",'Feuil1 (2)'!$B28,"-",'Feuil1 (2)'!BO$1),'Risk assessment'!$Z$12:$Z$100,FALSE),1)," ;"),""))</f>
        <v/>
      </c>
      <c r="BP28" s="9" t="str">
        <f>IF($G28=0,"",IFERROR(CONCATENATE(INDEX('Risk assessment'!$B$12:$B$100,MATCH(CONCATENATE('Feuil1 (2)'!$C28,"-",'Feuil1 (2)'!$B28,"-",'Feuil1 (2)'!BP$1),'Risk assessment'!$Z$12:$Z$100,FALSE),1)," ;"),""))</f>
        <v/>
      </c>
      <c r="BQ28" s="9" t="str">
        <f>IF($G28=0,"",IFERROR(CONCATENATE(INDEX('Risk assessment'!$B$12:$B$100,MATCH(CONCATENATE('Feuil1 (2)'!$C28,"-",'Feuil1 (2)'!$B28,"-",'Feuil1 (2)'!BQ$1),'Risk assessment'!$Z$12:$Z$100,FALSE),1)," ;"),""))</f>
        <v/>
      </c>
      <c r="BR28" s="9" t="str">
        <f>IF($G28=0,"",IFERROR(CONCATENATE(INDEX('Risk assessment'!$B$12:$B$100,MATCH(CONCATENATE('Feuil1 (2)'!$C28,"-",'Feuil1 (2)'!$B28,"-",'Feuil1 (2)'!BR$1),'Risk assessment'!$Z$12:$Z$100,FALSE),1)," ;"),""))</f>
        <v/>
      </c>
      <c r="BS28" s="9" t="str">
        <f>IF($G28=0,"",IFERROR(CONCATENATE(INDEX('Risk assessment'!$B$12:$B$100,MATCH(CONCATENATE('Feuil1 (2)'!$C28,"-",'Feuil1 (2)'!$B28,"-",'Feuil1 (2)'!BS$1),'Risk assessment'!$Z$12:$Z$100,FALSE),1)," ;"),""))</f>
        <v/>
      </c>
      <c r="BT28" s="9" t="str">
        <f>IF($G28=0,"",IFERROR(CONCATENATE(INDEX('Risk assessment'!$B$12:$B$100,MATCH(CONCATENATE('Feuil1 (2)'!$C28,"-",'Feuil1 (2)'!$B28,"-",'Feuil1 (2)'!BT$1),'Risk assessment'!$Z$12:$Z$100,FALSE),1)," ;"),""))</f>
        <v/>
      </c>
      <c r="BU28" s="9" t="str">
        <f>IF($G28=0,"",IFERROR(CONCATENATE(INDEX('Risk assessment'!$B$12:$B$100,MATCH(CONCATENATE('Feuil1 (2)'!$C28,"-",'Feuil1 (2)'!$B28,"-",'Feuil1 (2)'!BU$1),'Risk assessment'!$Z$12:$Z$100,FALSE),1)," ;"),""))</f>
        <v/>
      </c>
      <c r="BV28" s="9" t="str">
        <f>IF($G28=0,"",IFERROR(CONCATENATE(INDEX('Risk assessment'!$B$12:$B$100,MATCH(CONCATENATE('Feuil1 (2)'!$C28,"-",'Feuil1 (2)'!$B28,"-",'Feuil1 (2)'!BV$1),'Risk assessment'!$Z$12:$Z$100,FALSE),1)," ;"),""))</f>
        <v/>
      </c>
      <c r="BW28" s="9" t="str">
        <f>IF($G28=0,"",IFERROR(CONCATENATE(INDEX('Risk assessment'!$B$12:$B$100,MATCH(CONCATENATE('Feuil1 (2)'!$C28,"-",'Feuil1 (2)'!$B28,"-",'Feuil1 (2)'!BW$1),'Risk assessment'!$Z$12:$Z$100,FALSE),1)," ;"),""))</f>
        <v/>
      </c>
      <c r="BX28" s="9" t="str">
        <f>IF($G28=0,"",IFERROR(CONCATENATE(INDEX('Risk assessment'!$B$12:$B$100,MATCH(CONCATENATE('Feuil1 (2)'!$C28,"-",'Feuil1 (2)'!$B28,"-",'Feuil1 (2)'!BX$1),'Risk assessment'!$Z$12:$Z$100,FALSE),1)," ;"),""))</f>
        <v/>
      </c>
      <c r="BY28" s="9" t="str">
        <f>IF($G28=0,"",IFERROR(CONCATENATE(INDEX('Risk assessment'!$B$12:$B$100,MATCH(CONCATENATE('Feuil1 (2)'!$C28,"-",'Feuil1 (2)'!$B28,"-",'Feuil1 (2)'!BY$1),'Risk assessment'!$Z$12:$Z$100,FALSE),1)," ;"),""))</f>
        <v/>
      </c>
      <c r="BZ28" s="9" t="str">
        <f>IF($G28=0,"",IFERROR(CONCATENATE(INDEX('Risk assessment'!$B$12:$B$100,MATCH(CONCATENATE('Feuil1 (2)'!$C28,"-",'Feuil1 (2)'!$B28,"-",'Feuil1 (2)'!BZ$1),'Risk assessment'!$Z$12:$Z$100,FALSE),1)," ;"),""))</f>
        <v/>
      </c>
      <c r="CA28" s="9" t="str">
        <f>IF($G28=0,"",IFERROR(CONCATENATE(INDEX('Risk assessment'!$B$12:$B$100,MATCH(CONCATENATE('Feuil1 (2)'!$C28,"-",'Feuil1 (2)'!$B28,"-",'Feuil1 (2)'!CA$1),'Risk assessment'!$Z$12:$Z$100,FALSE),1)," ;"),""))</f>
        <v/>
      </c>
      <c r="CB28" s="9" t="str">
        <f>IF($G28=0,"",IFERROR(CONCATENATE(INDEX('Risk assessment'!$B$12:$B$100,MATCH(CONCATENATE('Feuil1 (2)'!$C28,"-",'Feuil1 (2)'!$B28,"-",'Feuil1 (2)'!CB$1),'Risk assessment'!$Z$12:$Z$100,FALSE),1)," ;"),""))</f>
        <v/>
      </c>
      <c r="CC28" s="9" t="str">
        <f>IF($G28=0,"",IFERROR(CONCATENATE(INDEX('Risk assessment'!$B$12:$B$100,MATCH(CONCATENATE('Feuil1 (2)'!$C28,"-",'Feuil1 (2)'!$B28,"-",'Feuil1 (2)'!CC$1),'Risk assessment'!$Z$12:$Z$100,FALSE),1)," ;"),""))</f>
        <v/>
      </c>
      <c r="CD28" s="9" t="str">
        <f>IF($G28=0,"",IFERROR(CONCATENATE(INDEX('Risk assessment'!$B$12:$B$100,MATCH(CONCATENATE('Feuil1 (2)'!$C28,"-",'Feuil1 (2)'!$B28,"-",'Feuil1 (2)'!CD$1),'Risk assessment'!$Z$12:$Z$100,FALSE),1)," ;"),""))</f>
        <v/>
      </c>
      <c r="CE28" s="9" t="str">
        <f>IF($G28=0,"",IFERROR(CONCATENATE(INDEX('Risk assessment'!$B$12:$B$100,MATCH(CONCATENATE('Feuil1 (2)'!$C28,"-",'Feuil1 (2)'!$B28,"-",'Feuil1 (2)'!CE$1),'Risk assessment'!$Z$12:$Z$100,FALSE),1)," ;"),""))</f>
        <v/>
      </c>
      <c r="CF28" s="9" t="str">
        <f>IF($G28=0,"",IFERROR(CONCATENATE(INDEX('Risk assessment'!$B$12:$B$100,MATCH(CONCATENATE('Feuil1 (2)'!$C28,"-",'Feuil1 (2)'!$B28,"-",'Feuil1 (2)'!CF$1),'Risk assessment'!$Z$12:$Z$100,FALSE),1)," ;"),""))</f>
        <v/>
      </c>
      <c r="CG28" s="9" t="str">
        <f>IF($G28=0,"",IFERROR(CONCATENATE(INDEX('Risk assessment'!$B$12:$B$100,MATCH(CONCATENATE('Feuil1 (2)'!$C28,"-",'Feuil1 (2)'!$B28,"-",'Feuil1 (2)'!CG$1),'Risk assessment'!$Z$12:$Z$100,FALSE),1)," ;"),""))</f>
        <v/>
      </c>
      <c r="CH28" s="9" t="str">
        <f>IF($G28=0,"",IFERROR(CONCATENATE(INDEX('Risk assessment'!$B$12:$B$100,MATCH(CONCATENATE('Feuil1 (2)'!$C28,"-",'Feuil1 (2)'!$B28,"-",'Feuil1 (2)'!CH$1),'Risk assessment'!$Z$12:$Z$100,FALSE),1)," ;"),""))</f>
        <v/>
      </c>
      <c r="CI28" s="9" t="str">
        <f>IF($G28=0,"",IFERROR(CONCATENATE(INDEX('Risk assessment'!$B$12:$B$100,MATCH(CONCATENATE('Feuil1 (2)'!$C28,"-",'Feuil1 (2)'!$B28,"-",'Feuil1 (2)'!CI$1),'Risk assessment'!$Z$12:$Z$100,FALSE),1)," ;"),""))</f>
        <v/>
      </c>
      <c r="CJ28" s="9" t="str">
        <f>IF($G28=0,"",IFERROR(CONCATENATE(INDEX('Risk assessment'!$B$12:$B$100,MATCH(CONCATENATE('Feuil1 (2)'!$C28,"-",'Feuil1 (2)'!$B28,"-",'Feuil1 (2)'!CJ$1),'Risk assessment'!$Z$12:$Z$100,FALSE),1)," ;"),""))</f>
        <v/>
      </c>
      <c r="CK28" s="9" t="str">
        <f>IF($G28=0,"",IFERROR(CONCATENATE(INDEX('Risk assessment'!$B$12:$B$100,MATCH(CONCATENATE('Feuil1 (2)'!$C28,"-",'Feuil1 (2)'!$B28,"-",'Feuil1 (2)'!CK$1),'Risk assessment'!$Z$12:$Z$100,FALSE),1)," ;"),""))</f>
        <v/>
      </c>
      <c r="CL28" s="9" t="str">
        <f>IF($G28=0,"",IFERROR(CONCATENATE(INDEX('Risk assessment'!$B$12:$B$100,MATCH(CONCATENATE('Feuil1 (2)'!$C28,"-",'Feuil1 (2)'!$B28,"-",'Feuil1 (2)'!CL$1),'Risk assessment'!$Z$12:$Z$100,FALSE),1)," ;"),""))</f>
        <v/>
      </c>
      <c r="CM28" s="9" t="str">
        <f>IF($G28=0,"",IFERROR(CONCATENATE(INDEX('Risk assessment'!$B$12:$B$100,MATCH(CONCATENATE('Feuil1 (2)'!$C28,"-",'Feuil1 (2)'!$B28,"-",'Feuil1 (2)'!CM$1),'Risk assessment'!$Z$12:$Z$100,FALSE),1)," ;"),""))</f>
        <v/>
      </c>
      <c r="CN28" s="9" t="str">
        <f>IF($G28=0,"",IFERROR(CONCATENATE(INDEX('Risk assessment'!$B$12:$B$100,MATCH(CONCATENATE('Feuil1 (2)'!$C28,"-",'Feuil1 (2)'!$B28,"-",'Feuil1 (2)'!CN$1),'Risk assessment'!$Z$12:$Z$100,FALSE),1)," ;"),""))</f>
        <v/>
      </c>
      <c r="CO28" s="9" t="str">
        <f>IF($G28=0,"",IFERROR(CONCATENATE(INDEX('Risk assessment'!$B$12:$B$100,MATCH(CONCATENATE('Feuil1 (2)'!$C28,"-",'Feuil1 (2)'!$B28,"-",'Feuil1 (2)'!CO$1),'Risk assessment'!$Z$12:$Z$100,FALSE),1)," ;"),""))</f>
        <v/>
      </c>
      <c r="CP28" s="9" t="str">
        <f>IF($G28=0,"",IFERROR(CONCATENATE(INDEX('Risk assessment'!$B$12:$B$100,MATCH(CONCATENATE('Feuil1 (2)'!$C28,"-",'Feuil1 (2)'!$B28,"-",'Feuil1 (2)'!CP$1),'Risk assessment'!$Z$12:$Z$100,FALSE),1)," ;"),""))</f>
        <v/>
      </c>
      <c r="CQ28" s="9" t="str">
        <f>IF($G28=0,"",IFERROR(CONCATENATE(INDEX('Risk assessment'!$B$12:$B$100,MATCH(CONCATENATE('Feuil1 (2)'!$C28,"-",'Feuil1 (2)'!$B28,"-",'Feuil1 (2)'!CQ$1),'Risk assessment'!$Z$12:$Z$100,FALSE),1)," ;"),""))</f>
        <v/>
      </c>
      <c r="CR28" s="9" t="str">
        <f>IF($G28=0,"",IFERROR(CONCATENATE(INDEX('Risk assessment'!$B$12:$B$100,MATCH(CONCATENATE('Feuil1 (2)'!$C28,"-",'Feuil1 (2)'!$B28,"-",'Feuil1 (2)'!CR$1),'Risk assessment'!$Z$12:$Z$100,FALSE),1)," ;"),""))</f>
        <v/>
      </c>
      <c r="CS28" s="9" t="str">
        <f>IF($G28=0,"",IFERROR(CONCATENATE(INDEX('Risk assessment'!$B$12:$B$100,MATCH(CONCATENATE('Feuil1 (2)'!$C28,"-",'Feuil1 (2)'!$B28,"-",'Feuil1 (2)'!CS$1),'Risk assessment'!$Z$12:$Z$100,FALSE),1)," ;"),""))</f>
        <v/>
      </c>
      <c r="CT28" s="9" t="str">
        <f>IF($G28=0,"",IFERROR(CONCATENATE(INDEX('Risk assessment'!$B$12:$B$100,MATCH(CONCATENATE('Feuil1 (2)'!$C28,"-",'Feuil1 (2)'!$B28,"-",'Feuil1 (2)'!CT$1),'Risk assessment'!$Z$12:$Z$100,FALSE),1)," ;"),""))</f>
        <v/>
      </c>
      <c r="CU28" s="9" t="str">
        <f>IF($G28=0,"",IFERROR(CONCATENATE(INDEX('Risk assessment'!$B$12:$B$100,MATCH(CONCATENATE('Feuil1 (2)'!$C28,"-",'Feuil1 (2)'!$B28,"-",'Feuil1 (2)'!CU$1),'Risk assessment'!$Z$12:$Z$100,FALSE),1)," ;"),""))</f>
        <v/>
      </c>
      <c r="CV28" s="9" t="str">
        <f>IF($G28=0,"",IFERROR(CONCATENATE(INDEX('Risk assessment'!$B$12:$B$100,MATCH(CONCATENATE('Feuil1 (2)'!$C28,"-",'Feuil1 (2)'!$B28,"-",'Feuil1 (2)'!CV$1),'Risk assessment'!$Z$12:$Z$100,FALSE),1)," ;"),""))</f>
        <v/>
      </c>
      <c r="CW28" s="9" t="str">
        <f>IF($G28=0,"",IFERROR(CONCATENATE(INDEX('Risk assessment'!$B$12:$B$100,MATCH(CONCATENATE('Feuil1 (2)'!$C28,"-",'Feuil1 (2)'!$B28,"-",'Feuil1 (2)'!CW$1),'Risk assessment'!$Z$12:$Z$100,FALSE),1)," ;"),""))</f>
        <v/>
      </c>
      <c r="CX28" s="9" t="str">
        <f>IF($G28=0,"",IFERROR(CONCATENATE(INDEX('Risk assessment'!$B$12:$B$100,MATCH(CONCATENATE('Feuil1 (2)'!$C28,"-",'Feuil1 (2)'!$B28,"-",'Feuil1 (2)'!CX$1),'Risk assessment'!$Z$12:$Z$100,FALSE),1)," ;"),""))</f>
        <v/>
      </c>
      <c r="CY28" s="9" t="str">
        <f>IF($G28=0,"",IFERROR(CONCATENATE(INDEX('Risk assessment'!$B$12:$B$100,MATCH(CONCATENATE('Feuil1 (2)'!$C28,"-",'Feuil1 (2)'!$B28,"-",'Feuil1 (2)'!CY$1),'Risk assessment'!$Z$12:$Z$100,FALSE),1)," ;"),""))</f>
        <v/>
      </c>
      <c r="CZ28" s="9" t="str">
        <f>IF($G28=0,"",IFERROR(CONCATENATE(INDEX('Risk assessment'!$B$12:$B$100,MATCH(CONCATENATE('Feuil1 (2)'!$C28,"-",'Feuil1 (2)'!$B28,"-",'Feuil1 (2)'!CZ$1),'Risk assessment'!$Z$12:$Z$100,FALSE),1)," ;"),""))</f>
        <v/>
      </c>
      <c r="DA28" s="9" t="str">
        <f>IF($G28=0,"",IFERROR(CONCATENATE(INDEX('Risk assessment'!$B$12:$B$100,MATCH(CONCATENATE('Feuil1 (2)'!$C28,"-",'Feuil1 (2)'!$B28,"-",'Feuil1 (2)'!DA$1),'Risk assessment'!$Z$12:$Z$100,FALSE),1)," ;"),""))</f>
        <v/>
      </c>
      <c r="DB28" s="9" t="str">
        <f>IF($G28=0,"",IFERROR(CONCATENATE(INDEX('Risk assessment'!$B$12:$B$100,MATCH(CONCATENATE('Feuil1 (2)'!$C28,"-",'Feuil1 (2)'!$B28,"-",'Feuil1 (2)'!DB$1),'Risk assessment'!$Z$12:$Z$100,FALSE),1)," ;"),""))</f>
        <v/>
      </c>
      <c r="DC28" s="9" t="str">
        <f>IF($G28=0,"",IFERROR(CONCATENATE(INDEX('Risk assessment'!$B$12:$B$100,MATCH(CONCATENATE('Feuil1 (2)'!$C28,"-",'Feuil1 (2)'!$B28,"-",'Feuil1 (2)'!DC$1),'Risk assessment'!$Z$12:$Z$100,FALSE),1)," ;"),""))</f>
        <v/>
      </c>
      <c r="DD28" s="9" t="str">
        <f>IF($G28=0,"",IFERROR(INDEX('Risk assessment'!$B$12:$B$100,MATCH(CONCATENATE('Feuil1 (2)'!$C28,'Feuil1 (2)'!$B28,'Feuil1 (2)'!DD$1),'Risk assessment'!$R$12:$R$100,FALSE),1),""))</f>
        <v/>
      </c>
      <c r="DE28" s="9" t="str">
        <f>IF($G28=0,"",IFERROR(INDEX('Risk assessment'!$B$12:$B$100,MATCH(CONCATENATE('Feuil1 (2)'!$C28,'Feuil1 (2)'!$B28,'Feuil1 (2)'!DE$1),'Risk assessment'!$R$12:$R$100,FALSE),1),""))</f>
        <v/>
      </c>
      <c r="DF28" s="9" t="str">
        <f>IF($G28=0,"",IFERROR(INDEX('Risk assessment'!$B$12:$B$100,MATCH(CONCATENATE('Feuil1 (2)'!$C28,'Feuil1 (2)'!$B28,'Feuil1 (2)'!DF$1),'Risk assessment'!$R$12:$R$100,FALSE),1),""))</f>
        <v/>
      </c>
      <c r="DG28" s="9" t="str">
        <f>IF($G28=0,"",IFERROR(INDEX('Risk assessment'!$B$12:$B$100,MATCH(CONCATENATE('Feuil1 (2)'!$C28,'Feuil1 (2)'!$B28,'Feuil1 (2)'!DG$1),'Risk assessment'!$R$12:$R$100,FALSE),1),""))</f>
        <v/>
      </c>
      <c r="DH28" s="9" t="str">
        <f>IF($G28=0,"",IFERROR(INDEX('Risk assessment'!$B$12:$B$100,MATCH(CONCATENATE('Feuil1 (2)'!$C28,'Feuil1 (2)'!$B28,'Feuil1 (2)'!DH$1),'Risk assessment'!$R$12:$R$100,FALSE),1),""))</f>
        <v/>
      </c>
      <c r="DI28" s="9" t="str">
        <f>IF($G28=0,"",IFERROR(INDEX('Risk assessment'!$B$12:$B$100,MATCH(CONCATENATE('Feuil1 (2)'!$C28,'Feuil1 (2)'!$B28,'Feuil1 (2)'!DI$1),'Risk assessment'!$R$12:$R$100,FALSE),1),""))</f>
        <v/>
      </c>
      <c r="DJ28" s="9" t="str">
        <f>IF($G28=0,"",IFERROR(INDEX('Risk assessment'!$B$12:$B$100,MATCH(CONCATENATE('Feuil1 (2)'!$C28,'Feuil1 (2)'!$B28,'Feuil1 (2)'!DJ$1),'Risk assessment'!$R$12:$R$100,FALSE),1),""))</f>
        <v/>
      </c>
      <c r="DK28" s="9" t="str">
        <f>IF($G28=0,"",IFERROR(INDEX('Risk assessment'!$B$12:$B$100,MATCH(CONCATENATE('Feuil1 (2)'!$C28,'Feuil1 (2)'!$B28,'Feuil1 (2)'!DK$1),'Risk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assessment'!J$12:J$100,'Feuil1 (2)'!C29,'Risk assessment'!K$12:K$100,B29)</f>
        <v>0</v>
      </c>
      <c r="H29" s="9" t="str">
        <f>IF($G29=0,"",IFERROR(CONCATENATE(INDEX('Risk assessment'!$B$12:$B$100,MATCH(CONCATENATE('Feuil1 (2)'!$C29,"-",'Feuil1 (2)'!$B29,"-",'Feuil1 (2)'!H$1),'Risk assessment'!$Z$12:$Z$100,FALSE),1)," ;"),""))</f>
        <v/>
      </c>
      <c r="I29" s="9" t="str">
        <f>IF($G29=0,"",IFERROR(CONCATENATE(INDEX('Risk assessment'!$B$12:$B$100,MATCH(CONCATENATE('Feuil1 (2)'!$C29,"-",'Feuil1 (2)'!$B29,"-",'Feuil1 (2)'!I$1),'Risk assessment'!$Z$12:$Z$100,FALSE),1)," ;"),""))</f>
        <v/>
      </c>
      <c r="J29" s="9" t="str">
        <f>IF($G29=0,"",IFERROR(CONCATENATE(INDEX('Risk assessment'!$B$12:$B$100,MATCH(CONCATENATE('Feuil1 (2)'!$C29,"-",'Feuil1 (2)'!$B29,"-",'Feuil1 (2)'!J$1),'Risk assessment'!$Z$12:$Z$100,FALSE),1)," ;"),""))</f>
        <v/>
      </c>
      <c r="K29" s="9" t="str">
        <f>IF($G29=0,"",IFERROR(CONCATENATE(INDEX('Risk assessment'!$B$12:$B$100,MATCH(CONCATENATE('Feuil1 (2)'!$C29,"-",'Feuil1 (2)'!$B29,"-",'Feuil1 (2)'!K$1),'Risk assessment'!$Z$12:$Z$100,FALSE),1)," ;"),""))</f>
        <v/>
      </c>
      <c r="L29" s="9" t="str">
        <f>IF($G29=0,"",IFERROR(CONCATENATE(INDEX('Risk assessment'!$B$12:$B$100,MATCH(CONCATENATE('Feuil1 (2)'!$C29,"-",'Feuil1 (2)'!$B29,"-",'Feuil1 (2)'!L$1),'Risk assessment'!$Z$12:$Z$100,FALSE),1)," ;"),""))</f>
        <v/>
      </c>
      <c r="M29" s="9" t="str">
        <f>IF($G29=0,"",IFERROR(CONCATENATE(INDEX('Risk assessment'!$B$12:$B$100,MATCH(CONCATENATE('Feuil1 (2)'!$C29,"-",'Feuil1 (2)'!$B29,"-",'Feuil1 (2)'!M$1),'Risk assessment'!$Z$12:$Z$100,FALSE),1)," ;"),""))</f>
        <v/>
      </c>
      <c r="N29" s="9" t="str">
        <f>IF($G29=0,"",IFERROR(CONCATENATE(INDEX('Risk assessment'!$B$12:$B$100,MATCH(CONCATENATE('Feuil1 (2)'!$C29,"-",'Feuil1 (2)'!$B29,"-",'Feuil1 (2)'!N$1),'Risk assessment'!$Z$12:$Z$100,FALSE),1)," ;"),""))</f>
        <v/>
      </c>
      <c r="O29" s="9" t="str">
        <f>IF($G29=0,"",IFERROR(CONCATENATE(INDEX('Risk assessment'!$B$12:$B$100,MATCH(CONCATENATE('Feuil1 (2)'!$C29,"-",'Feuil1 (2)'!$B29,"-",'Feuil1 (2)'!O$1),'Risk assessment'!$Z$12:$Z$100,FALSE),1)," ;"),""))</f>
        <v/>
      </c>
      <c r="P29" s="9" t="str">
        <f>IF($G29=0,"",IFERROR(CONCATENATE(INDEX('Risk assessment'!$B$12:$B$100,MATCH(CONCATENATE('Feuil1 (2)'!$C29,"-",'Feuil1 (2)'!$B29,"-",'Feuil1 (2)'!P$1),'Risk assessment'!$Z$12:$Z$100,FALSE),1)," ;"),""))</f>
        <v/>
      </c>
      <c r="Q29" s="9" t="str">
        <f>IF($G29=0,"",IFERROR(CONCATENATE(INDEX('Risk assessment'!$B$12:$B$100,MATCH(CONCATENATE('Feuil1 (2)'!$C29,"-",'Feuil1 (2)'!$B29,"-",'Feuil1 (2)'!Q$1),'Risk assessment'!$Z$12:$Z$100,FALSE),1)," ;"),""))</f>
        <v/>
      </c>
      <c r="R29" s="9" t="str">
        <f>IF($G29=0,"",IFERROR(CONCATENATE(INDEX('Risk assessment'!$B$12:$B$100,MATCH(CONCATENATE('Feuil1 (2)'!$C29,"-",'Feuil1 (2)'!$B29,"-",'Feuil1 (2)'!R$1),'Risk assessment'!$Z$12:$Z$100,FALSE),1)," ;"),""))</f>
        <v/>
      </c>
      <c r="S29" s="9" t="str">
        <f>IF($G29=0,"",IFERROR(CONCATENATE(INDEX('Risk assessment'!$B$12:$B$100,MATCH(CONCATENATE('Feuil1 (2)'!$C29,"-",'Feuil1 (2)'!$B29,"-",'Feuil1 (2)'!S$1),'Risk assessment'!$Z$12:$Z$100,FALSE),1)," ;"),""))</f>
        <v/>
      </c>
      <c r="T29" s="9" t="str">
        <f>IF($G29=0,"",IFERROR(CONCATENATE(INDEX('Risk assessment'!$B$12:$B$100,MATCH(CONCATENATE('Feuil1 (2)'!$C29,"-",'Feuil1 (2)'!$B29,"-",'Feuil1 (2)'!T$1),'Risk assessment'!$Z$12:$Z$100,FALSE),1)," ;"),""))</f>
        <v/>
      </c>
      <c r="U29" s="9" t="str">
        <f>IF($G29=0,"",IFERROR(CONCATENATE(INDEX('Risk assessment'!$B$12:$B$100,MATCH(CONCATENATE('Feuil1 (2)'!$C29,"-",'Feuil1 (2)'!$B29,"-",'Feuil1 (2)'!U$1),'Risk assessment'!$Z$12:$Z$100,FALSE),1)," ;"),""))</f>
        <v/>
      </c>
      <c r="V29" s="9" t="str">
        <f>IF($G29=0,"",IFERROR(CONCATENATE(INDEX('Risk assessment'!$B$12:$B$100,MATCH(CONCATENATE('Feuil1 (2)'!$C29,"-",'Feuil1 (2)'!$B29,"-",'Feuil1 (2)'!V$1),'Risk assessment'!$Z$12:$Z$100,FALSE),1)," ;"),""))</f>
        <v/>
      </c>
      <c r="W29" s="9" t="str">
        <f>IF($G29=0,"",IFERROR(CONCATENATE(INDEX('Risk assessment'!$B$12:$B$100,MATCH(CONCATENATE('Feuil1 (2)'!$C29,"-",'Feuil1 (2)'!$B29,"-",'Feuil1 (2)'!W$1),'Risk assessment'!$Z$12:$Z$100,FALSE),1)," ;"),""))</f>
        <v/>
      </c>
      <c r="X29" s="9" t="str">
        <f>IF($G29=0,"",IFERROR(CONCATENATE(INDEX('Risk assessment'!$B$12:$B$100,MATCH(CONCATENATE('Feuil1 (2)'!$C29,"-",'Feuil1 (2)'!$B29,"-",'Feuil1 (2)'!X$1),'Risk assessment'!$Z$12:$Z$100,FALSE),1)," ;"),""))</f>
        <v/>
      </c>
      <c r="Y29" s="9" t="str">
        <f>IF($G29=0,"",IFERROR(CONCATENATE(INDEX('Risk assessment'!$B$12:$B$100,MATCH(CONCATENATE('Feuil1 (2)'!$C29,"-",'Feuil1 (2)'!$B29,"-",'Feuil1 (2)'!Y$1),'Risk assessment'!$Z$12:$Z$100,FALSE),1)," ;"),""))</f>
        <v/>
      </c>
      <c r="Z29" s="9" t="str">
        <f>IF($G29=0,"",IFERROR(CONCATENATE(INDEX('Risk assessment'!$B$12:$B$100,MATCH(CONCATENATE('Feuil1 (2)'!$C29,"-",'Feuil1 (2)'!$B29,"-",'Feuil1 (2)'!Z$1),'Risk assessment'!$Z$12:$Z$100,FALSE),1)," ;"),""))</f>
        <v/>
      </c>
      <c r="AA29" s="9" t="str">
        <f>IF($G29=0,"",IFERROR(CONCATENATE(INDEX('Risk assessment'!$B$12:$B$100,MATCH(CONCATENATE('Feuil1 (2)'!$C29,"-",'Feuil1 (2)'!$B29,"-",'Feuil1 (2)'!AA$1),'Risk assessment'!$Z$12:$Z$100,FALSE),1)," ;"),""))</f>
        <v/>
      </c>
      <c r="AB29" s="9" t="str">
        <f>IF($G29=0,"",IFERROR(CONCATENATE(INDEX('Risk assessment'!$B$12:$B$100,MATCH(CONCATENATE('Feuil1 (2)'!$C29,"-",'Feuil1 (2)'!$B29,"-",'Feuil1 (2)'!AB$1),'Risk assessment'!$Z$12:$Z$100,FALSE),1)," ;"),""))</f>
        <v/>
      </c>
      <c r="AC29" s="9" t="str">
        <f>IF($G29=0,"",IFERROR(CONCATENATE(INDEX('Risk assessment'!$B$12:$B$100,MATCH(CONCATENATE('Feuil1 (2)'!$C29,"-",'Feuil1 (2)'!$B29,"-",'Feuil1 (2)'!AC$1),'Risk assessment'!$Z$12:$Z$100,FALSE),1)," ;"),""))</f>
        <v/>
      </c>
      <c r="AD29" s="9" t="str">
        <f>IF($G29=0,"",IFERROR(CONCATENATE(INDEX('Risk assessment'!$B$12:$B$100,MATCH(CONCATENATE('Feuil1 (2)'!$C29,"-",'Feuil1 (2)'!$B29,"-",'Feuil1 (2)'!AD$1),'Risk assessment'!$Z$12:$Z$100,FALSE),1)," ;"),""))</f>
        <v/>
      </c>
      <c r="AE29" s="9" t="str">
        <f>IF($G29=0,"",IFERROR(CONCATENATE(INDEX('Risk assessment'!$B$12:$B$100,MATCH(CONCATENATE('Feuil1 (2)'!$C29,"-",'Feuil1 (2)'!$B29,"-",'Feuil1 (2)'!AE$1),'Risk assessment'!$Z$12:$Z$100,FALSE),1)," ;"),""))</f>
        <v/>
      </c>
      <c r="AF29" s="9" t="str">
        <f>IF($G29=0,"",IFERROR(CONCATENATE(INDEX('Risk assessment'!$B$12:$B$100,MATCH(CONCATENATE('Feuil1 (2)'!$C29,"-",'Feuil1 (2)'!$B29,"-",'Feuil1 (2)'!AF$1),'Risk assessment'!$Z$12:$Z$100,FALSE),1)," ;"),""))</f>
        <v/>
      </c>
      <c r="AG29" s="9" t="str">
        <f>IF($G29=0,"",IFERROR(CONCATENATE(INDEX('Risk assessment'!$B$12:$B$100,MATCH(CONCATENATE('Feuil1 (2)'!$C29,"-",'Feuil1 (2)'!$B29,"-",'Feuil1 (2)'!AG$1),'Risk assessment'!$Z$12:$Z$100,FALSE),1)," ;"),""))</f>
        <v/>
      </c>
      <c r="AH29" s="9" t="str">
        <f>IF($G29=0,"",IFERROR(CONCATENATE(INDEX('Risk assessment'!$B$12:$B$100,MATCH(CONCATENATE('Feuil1 (2)'!$C29,"-",'Feuil1 (2)'!$B29,"-",'Feuil1 (2)'!AH$1),'Risk assessment'!$Z$12:$Z$100,FALSE),1)," ;"),""))</f>
        <v/>
      </c>
      <c r="AI29" s="9" t="str">
        <f>IF($G29=0,"",IFERROR(CONCATENATE(INDEX('Risk assessment'!$B$12:$B$100,MATCH(CONCATENATE('Feuil1 (2)'!$C29,"-",'Feuil1 (2)'!$B29,"-",'Feuil1 (2)'!AI$1),'Risk assessment'!$Z$12:$Z$100,FALSE),1)," ;"),""))</f>
        <v/>
      </c>
      <c r="AJ29" s="9" t="str">
        <f>IF($G29=0,"",IFERROR(CONCATENATE(INDEX('Risk assessment'!$B$12:$B$100,MATCH(CONCATENATE('Feuil1 (2)'!$C29,"-",'Feuil1 (2)'!$B29,"-",'Feuil1 (2)'!AJ$1),'Risk assessment'!$Z$12:$Z$100,FALSE),1)," ;"),""))</f>
        <v/>
      </c>
      <c r="AK29" s="9" t="str">
        <f>IF($G29=0,"",IFERROR(CONCATENATE(INDEX('Risk assessment'!$B$12:$B$100,MATCH(CONCATENATE('Feuil1 (2)'!$C29,"-",'Feuil1 (2)'!$B29,"-",'Feuil1 (2)'!AK$1),'Risk assessment'!$Z$12:$Z$100,FALSE),1)," ;"),""))</f>
        <v/>
      </c>
      <c r="AL29" s="9" t="str">
        <f>IF($G29=0,"",IFERROR(CONCATENATE(INDEX('Risk assessment'!$B$12:$B$100,MATCH(CONCATENATE('Feuil1 (2)'!$C29,"-",'Feuil1 (2)'!$B29,"-",'Feuil1 (2)'!AL$1),'Risk assessment'!$Z$12:$Z$100,FALSE),1)," ;"),""))</f>
        <v/>
      </c>
      <c r="AM29" s="9" t="str">
        <f>IF($G29=0,"",IFERROR(CONCATENATE(INDEX('Risk assessment'!$B$12:$B$100,MATCH(CONCATENATE('Feuil1 (2)'!$C29,"-",'Feuil1 (2)'!$B29,"-",'Feuil1 (2)'!AM$1),'Risk assessment'!$Z$12:$Z$100,FALSE),1)," ;"),""))</f>
        <v/>
      </c>
      <c r="AN29" s="9" t="str">
        <f>IF($G29=0,"",IFERROR(CONCATENATE(INDEX('Risk assessment'!$B$12:$B$100,MATCH(CONCATENATE('Feuil1 (2)'!$C29,"-",'Feuil1 (2)'!$B29,"-",'Feuil1 (2)'!AN$1),'Risk assessment'!$Z$12:$Z$100,FALSE),1)," ;"),""))</f>
        <v/>
      </c>
      <c r="AO29" s="9" t="str">
        <f>IF($G29=0,"",IFERROR(CONCATENATE(INDEX('Risk assessment'!$B$12:$B$100,MATCH(CONCATENATE('Feuil1 (2)'!$C29,"-",'Feuil1 (2)'!$B29,"-",'Feuil1 (2)'!AO$1),'Risk assessment'!$Z$12:$Z$100,FALSE),1)," ;"),""))</f>
        <v/>
      </c>
      <c r="AP29" s="9" t="str">
        <f>IF($G29=0,"",IFERROR(CONCATENATE(INDEX('Risk assessment'!$B$12:$B$100,MATCH(CONCATENATE('Feuil1 (2)'!$C29,"-",'Feuil1 (2)'!$B29,"-",'Feuil1 (2)'!AP$1),'Risk assessment'!$Z$12:$Z$100,FALSE),1)," ;"),""))</f>
        <v/>
      </c>
      <c r="AQ29" s="9" t="str">
        <f>IF($G29=0,"",IFERROR(CONCATENATE(INDEX('Risk assessment'!$B$12:$B$100,MATCH(CONCATENATE('Feuil1 (2)'!$C29,"-",'Feuil1 (2)'!$B29,"-",'Feuil1 (2)'!AQ$1),'Risk assessment'!$Z$12:$Z$100,FALSE),1)," ;"),""))</f>
        <v/>
      </c>
      <c r="AR29" s="9" t="str">
        <f>IF($G29=0,"",IFERROR(CONCATENATE(INDEX('Risk assessment'!$B$12:$B$100,MATCH(CONCATENATE('Feuil1 (2)'!$C29,"-",'Feuil1 (2)'!$B29,"-",'Feuil1 (2)'!AR$1),'Risk assessment'!$Z$12:$Z$100,FALSE),1)," ;"),""))</f>
        <v/>
      </c>
      <c r="AS29" s="9" t="str">
        <f>IF($G29=0,"",IFERROR(CONCATENATE(INDEX('Risk assessment'!$B$12:$B$100,MATCH(CONCATENATE('Feuil1 (2)'!$C29,"-",'Feuil1 (2)'!$B29,"-",'Feuil1 (2)'!AS$1),'Risk assessment'!$Z$12:$Z$100,FALSE),1)," ;"),""))</f>
        <v/>
      </c>
      <c r="AT29" s="9" t="str">
        <f>IF($G29=0,"",IFERROR(CONCATENATE(INDEX('Risk assessment'!$B$12:$B$100,MATCH(CONCATENATE('Feuil1 (2)'!$C29,"-",'Feuil1 (2)'!$B29,"-",'Feuil1 (2)'!AT$1),'Risk assessment'!$Z$12:$Z$100,FALSE),1)," ;"),""))</f>
        <v/>
      </c>
      <c r="AU29" s="9" t="str">
        <f>IF($G29=0,"",IFERROR(CONCATENATE(INDEX('Risk assessment'!$B$12:$B$100,MATCH(CONCATENATE('Feuil1 (2)'!$C29,"-",'Feuil1 (2)'!$B29,"-",'Feuil1 (2)'!AU$1),'Risk assessment'!$Z$12:$Z$100,FALSE),1)," ;"),""))</f>
        <v/>
      </c>
      <c r="AV29" s="9" t="str">
        <f>IF($G29=0,"",IFERROR(CONCATENATE(INDEX('Risk assessment'!$B$12:$B$100,MATCH(CONCATENATE('Feuil1 (2)'!$C29,"-",'Feuil1 (2)'!$B29,"-",'Feuil1 (2)'!AV$1),'Risk assessment'!$Z$12:$Z$100,FALSE),1)," ;"),""))</f>
        <v/>
      </c>
      <c r="AW29" s="9" t="str">
        <f>IF($G29=0,"",IFERROR(CONCATENATE(INDEX('Risk assessment'!$B$12:$B$100,MATCH(CONCATENATE('Feuil1 (2)'!$C29,"-",'Feuil1 (2)'!$B29,"-",'Feuil1 (2)'!AW$1),'Risk assessment'!$Z$12:$Z$100,FALSE),1)," ;"),""))</f>
        <v/>
      </c>
      <c r="AX29" s="9" t="str">
        <f>IF($G29=0,"",IFERROR(CONCATENATE(INDEX('Risk assessment'!$B$12:$B$100,MATCH(CONCATENATE('Feuil1 (2)'!$C29,"-",'Feuil1 (2)'!$B29,"-",'Feuil1 (2)'!AX$1),'Risk assessment'!$Z$12:$Z$100,FALSE),1)," ;"),""))</f>
        <v/>
      </c>
      <c r="AY29" s="9" t="str">
        <f>IF($G29=0,"",IFERROR(CONCATENATE(INDEX('Risk assessment'!$B$12:$B$100,MATCH(CONCATENATE('Feuil1 (2)'!$C29,"-",'Feuil1 (2)'!$B29,"-",'Feuil1 (2)'!AY$1),'Risk assessment'!$Z$12:$Z$100,FALSE),1)," ;"),""))</f>
        <v/>
      </c>
      <c r="AZ29" s="9" t="str">
        <f>IF($G29=0,"",IFERROR(CONCATENATE(INDEX('Risk assessment'!$B$12:$B$100,MATCH(CONCATENATE('Feuil1 (2)'!$C29,"-",'Feuil1 (2)'!$B29,"-",'Feuil1 (2)'!AZ$1),'Risk assessment'!$Z$12:$Z$100,FALSE),1)," ;"),""))</f>
        <v/>
      </c>
      <c r="BA29" s="9" t="str">
        <f>IF($G29=0,"",IFERROR(CONCATENATE(INDEX('Risk assessment'!$B$12:$B$100,MATCH(CONCATENATE('Feuil1 (2)'!$C29,"-",'Feuil1 (2)'!$B29,"-",'Feuil1 (2)'!BA$1),'Risk assessment'!$Z$12:$Z$100,FALSE),1)," ;"),""))</f>
        <v/>
      </c>
      <c r="BB29" s="9" t="str">
        <f>IF($G29=0,"",IFERROR(CONCATENATE(INDEX('Risk assessment'!$B$12:$B$100,MATCH(CONCATENATE('Feuil1 (2)'!$C29,"-",'Feuil1 (2)'!$B29,"-",'Feuil1 (2)'!BB$1),'Risk assessment'!$Z$12:$Z$100,FALSE),1)," ;"),""))</f>
        <v/>
      </c>
      <c r="BC29" s="9" t="str">
        <f>IF($G29=0,"",IFERROR(CONCATENATE(INDEX('Risk assessment'!$B$12:$B$100,MATCH(CONCATENATE('Feuil1 (2)'!$C29,"-",'Feuil1 (2)'!$B29,"-",'Feuil1 (2)'!BC$1),'Risk assessment'!$Z$12:$Z$100,FALSE),1)," ;"),""))</f>
        <v/>
      </c>
      <c r="BD29" s="9" t="str">
        <f>IF($G29=0,"",IFERROR(CONCATENATE(INDEX('Risk assessment'!$B$12:$B$100,MATCH(CONCATENATE('Feuil1 (2)'!$C29,"-",'Feuil1 (2)'!$B29,"-",'Feuil1 (2)'!BD$1),'Risk assessment'!$Z$12:$Z$100,FALSE),1)," ;"),""))</f>
        <v/>
      </c>
      <c r="BE29" s="9" t="str">
        <f>IF($G29=0,"",IFERROR(CONCATENATE(INDEX('Risk assessment'!$B$12:$B$100,MATCH(CONCATENATE('Feuil1 (2)'!$C29,"-",'Feuil1 (2)'!$B29,"-",'Feuil1 (2)'!BE$1),'Risk assessment'!$Z$12:$Z$100,FALSE),1)," ;"),""))</f>
        <v/>
      </c>
      <c r="BF29" s="9" t="str">
        <f>IF($G29=0,"",IFERROR(CONCATENATE(INDEX('Risk assessment'!$B$12:$B$100,MATCH(CONCATENATE('Feuil1 (2)'!$C29,"-",'Feuil1 (2)'!$B29,"-",'Feuil1 (2)'!BF$1),'Risk assessment'!$Z$12:$Z$100,FALSE),1)," ;"),""))</f>
        <v/>
      </c>
      <c r="BG29" s="9" t="str">
        <f>IF($G29=0,"",IFERROR(CONCATENATE(INDEX('Risk assessment'!$B$12:$B$100,MATCH(CONCATENATE('Feuil1 (2)'!$C29,"-",'Feuil1 (2)'!$B29,"-",'Feuil1 (2)'!BG$1),'Risk assessment'!$Z$12:$Z$100,FALSE),1)," ;"),""))</f>
        <v/>
      </c>
      <c r="BH29" s="9" t="str">
        <f>IF($G29=0,"",IFERROR(CONCATENATE(INDEX('Risk assessment'!$B$12:$B$100,MATCH(CONCATENATE('Feuil1 (2)'!$C29,"-",'Feuil1 (2)'!$B29,"-",'Feuil1 (2)'!BH$1),'Risk assessment'!$Z$12:$Z$100,FALSE),1)," ;"),""))</f>
        <v/>
      </c>
      <c r="BI29" s="9" t="str">
        <f>IF($G29=0,"",IFERROR(CONCATENATE(INDEX('Risk assessment'!$B$12:$B$100,MATCH(CONCATENATE('Feuil1 (2)'!$C29,"-",'Feuil1 (2)'!$B29,"-",'Feuil1 (2)'!BI$1),'Risk assessment'!$Z$12:$Z$100,FALSE),1)," ;"),""))</f>
        <v/>
      </c>
      <c r="BJ29" s="9" t="str">
        <f>IF($G29=0,"",IFERROR(CONCATENATE(INDEX('Risk assessment'!$B$12:$B$100,MATCH(CONCATENATE('Feuil1 (2)'!$C29,"-",'Feuil1 (2)'!$B29,"-",'Feuil1 (2)'!BJ$1),'Risk assessment'!$Z$12:$Z$100,FALSE),1)," ;"),""))</f>
        <v/>
      </c>
      <c r="BK29" s="9" t="str">
        <f>IF($G29=0,"",IFERROR(CONCATENATE(INDEX('Risk assessment'!$B$12:$B$100,MATCH(CONCATENATE('Feuil1 (2)'!$C29,"-",'Feuil1 (2)'!$B29,"-",'Feuil1 (2)'!BK$1),'Risk assessment'!$Z$12:$Z$100,FALSE),1)," ;"),""))</f>
        <v/>
      </c>
      <c r="BL29" s="9" t="str">
        <f>IF($G29=0,"",IFERROR(CONCATENATE(INDEX('Risk assessment'!$B$12:$B$100,MATCH(CONCATENATE('Feuil1 (2)'!$C29,"-",'Feuil1 (2)'!$B29,"-",'Feuil1 (2)'!BL$1),'Risk assessment'!$Z$12:$Z$100,FALSE),1)," ;"),""))</f>
        <v/>
      </c>
      <c r="BM29" s="9" t="str">
        <f>IF($G29=0,"",IFERROR(CONCATENATE(INDEX('Risk assessment'!$B$12:$B$100,MATCH(CONCATENATE('Feuil1 (2)'!$C29,"-",'Feuil1 (2)'!$B29,"-",'Feuil1 (2)'!BM$1),'Risk assessment'!$Z$12:$Z$100,FALSE),1)," ;"),""))</f>
        <v/>
      </c>
      <c r="BN29" s="9" t="str">
        <f>IF($G29=0,"",IFERROR(CONCATENATE(INDEX('Risk assessment'!$B$12:$B$100,MATCH(CONCATENATE('Feuil1 (2)'!$C29,"-",'Feuil1 (2)'!$B29,"-",'Feuil1 (2)'!BN$1),'Risk assessment'!$Z$12:$Z$100,FALSE),1)," ;"),""))</f>
        <v/>
      </c>
      <c r="BO29" s="9" t="str">
        <f>IF($G29=0,"",IFERROR(CONCATENATE(INDEX('Risk assessment'!$B$12:$B$100,MATCH(CONCATENATE('Feuil1 (2)'!$C29,"-",'Feuil1 (2)'!$B29,"-",'Feuil1 (2)'!BO$1),'Risk assessment'!$Z$12:$Z$100,FALSE),1)," ;"),""))</f>
        <v/>
      </c>
      <c r="BP29" s="9" t="str">
        <f>IF($G29=0,"",IFERROR(CONCATENATE(INDEX('Risk assessment'!$B$12:$B$100,MATCH(CONCATENATE('Feuil1 (2)'!$C29,"-",'Feuil1 (2)'!$B29,"-",'Feuil1 (2)'!BP$1),'Risk assessment'!$Z$12:$Z$100,FALSE),1)," ;"),""))</f>
        <v/>
      </c>
      <c r="BQ29" s="9" t="str">
        <f>IF($G29=0,"",IFERROR(CONCATENATE(INDEX('Risk assessment'!$B$12:$B$100,MATCH(CONCATENATE('Feuil1 (2)'!$C29,"-",'Feuil1 (2)'!$B29,"-",'Feuil1 (2)'!BQ$1),'Risk assessment'!$Z$12:$Z$100,FALSE),1)," ;"),""))</f>
        <v/>
      </c>
      <c r="BR29" s="9" t="str">
        <f>IF($G29=0,"",IFERROR(CONCATENATE(INDEX('Risk assessment'!$B$12:$B$100,MATCH(CONCATENATE('Feuil1 (2)'!$C29,"-",'Feuil1 (2)'!$B29,"-",'Feuil1 (2)'!BR$1),'Risk assessment'!$Z$12:$Z$100,FALSE),1)," ;"),""))</f>
        <v/>
      </c>
      <c r="BS29" s="9" t="str">
        <f>IF($G29=0,"",IFERROR(CONCATENATE(INDEX('Risk assessment'!$B$12:$B$100,MATCH(CONCATENATE('Feuil1 (2)'!$C29,"-",'Feuil1 (2)'!$B29,"-",'Feuil1 (2)'!BS$1),'Risk assessment'!$Z$12:$Z$100,FALSE),1)," ;"),""))</f>
        <v/>
      </c>
      <c r="BT29" s="9" t="str">
        <f>IF($G29=0,"",IFERROR(CONCATENATE(INDEX('Risk assessment'!$B$12:$B$100,MATCH(CONCATENATE('Feuil1 (2)'!$C29,"-",'Feuil1 (2)'!$B29,"-",'Feuil1 (2)'!BT$1),'Risk assessment'!$Z$12:$Z$100,FALSE),1)," ;"),""))</f>
        <v/>
      </c>
      <c r="BU29" s="9" t="str">
        <f>IF($G29=0,"",IFERROR(CONCATENATE(INDEX('Risk assessment'!$B$12:$B$100,MATCH(CONCATENATE('Feuil1 (2)'!$C29,"-",'Feuil1 (2)'!$B29,"-",'Feuil1 (2)'!BU$1),'Risk assessment'!$Z$12:$Z$100,FALSE),1)," ;"),""))</f>
        <v/>
      </c>
      <c r="BV29" s="9" t="str">
        <f>IF($G29=0,"",IFERROR(CONCATENATE(INDEX('Risk assessment'!$B$12:$B$100,MATCH(CONCATENATE('Feuil1 (2)'!$C29,"-",'Feuil1 (2)'!$B29,"-",'Feuil1 (2)'!BV$1),'Risk assessment'!$Z$12:$Z$100,FALSE),1)," ;"),""))</f>
        <v/>
      </c>
      <c r="BW29" s="9" t="str">
        <f>IF($G29=0,"",IFERROR(CONCATENATE(INDEX('Risk assessment'!$B$12:$B$100,MATCH(CONCATENATE('Feuil1 (2)'!$C29,"-",'Feuil1 (2)'!$B29,"-",'Feuil1 (2)'!BW$1),'Risk assessment'!$Z$12:$Z$100,FALSE),1)," ;"),""))</f>
        <v/>
      </c>
      <c r="BX29" s="9" t="str">
        <f>IF($G29=0,"",IFERROR(CONCATENATE(INDEX('Risk assessment'!$B$12:$B$100,MATCH(CONCATENATE('Feuil1 (2)'!$C29,"-",'Feuil1 (2)'!$B29,"-",'Feuil1 (2)'!BX$1),'Risk assessment'!$Z$12:$Z$100,FALSE),1)," ;"),""))</f>
        <v/>
      </c>
      <c r="BY29" s="9" t="str">
        <f>IF($G29=0,"",IFERROR(CONCATENATE(INDEX('Risk assessment'!$B$12:$B$100,MATCH(CONCATENATE('Feuil1 (2)'!$C29,"-",'Feuil1 (2)'!$B29,"-",'Feuil1 (2)'!BY$1),'Risk assessment'!$Z$12:$Z$100,FALSE),1)," ;"),""))</f>
        <v/>
      </c>
      <c r="BZ29" s="9" t="str">
        <f>IF($G29=0,"",IFERROR(CONCATENATE(INDEX('Risk assessment'!$B$12:$B$100,MATCH(CONCATENATE('Feuil1 (2)'!$C29,"-",'Feuil1 (2)'!$B29,"-",'Feuil1 (2)'!BZ$1),'Risk assessment'!$Z$12:$Z$100,FALSE),1)," ;"),""))</f>
        <v/>
      </c>
      <c r="CA29" s="9" t="str">
        <f>IF($G29=0,"",IFERROR(CONCATENATE(INDEX('Risk assessment'!$B$12:$B$100,MATCH(CONCATENATE('Feuil1 (2)'!$C29,"-",'Feuil1 (2)'!$B29,"-",'Feuil1 (2)'!CA$1),'Risk assessment'!$Z$12:$Z$100,FALSE),1)," ;"),""))</f>
        <v/>
      </c>
      <c r="CB29" s="9" t="str">
        <f>IF($G29=0,"",IFERROR(CONCATENATE(INDEX('Risk assessment'!$B$12:$B$100,MATCH(CONCATENATE('Feuil1 (2)'!$C29,"-",'Feuil1 (2)'!$B29,"-",'Feuil1 (2)'!CB$1),'Risk assessment'!$Z$12:$Z$100,FALSE),1)," ;"),""))</f>
        <v/>
      </c>
      <c r="CC29" s="9" t="str">
        <f>IF($G29=0,"",IFERROR(CONCATENATE(INDEX('Risk assessment'!$B$12:$B$100,MATCH(CONCATENATE('Feuil1 (2)'!$C29,"-",'Feuil1 (2)'!$B29,"-",'Feuil1 (2)'!CC$1),'Risk assessment'!$Z$12:$Z$100,FALSE),1)," ;"),""))</f>
        <v/>
      </c>
      <c r="CD29" s="9" t="str">
        <f>IF($G29=0,"",IFERROR(CONCATENATE(INDEX('Risk assessment'!$B$12:$B$100,MATCH(CONCATENATE('Feuil1 (2)'!$C29,"-",'Feuil1 (2)'!$B29,"-",'Feuil1 (2)'!CD$1),'Risk assessment'!$Z$12:$Z$100,FALSE),1)," ;"),""))</f>
        <v/>
      </c>
      <c r="CE29" s="9" t="str">
        <f>IF($G29=0,"",IFERROR(CONCATENATE(INDEX('Risk assessment'!$B$12:$B$100,MATCH(CONCATENATE('Feuil1 (2)'!$C29,"-",'Feuil1 (2)'!$B29,"-",'Feuil1 (2)'!CE$1),'Risk assessment'!$Z$12:$Z$100,FALSE),1)," ;"),""))</f>
        <v/>
      </c>
      <c r="CF29" s="9" t="str">
        <f>IF($G29=0,"",IFERROR(CONCATENATE(INDEX('Risk assessment'!$B$12:$B$100,MATCH(CONCATENATE('Feuil1 (2)'!$C29,"-",'Feuil1 (2)'!$B29,"-",'Feuil1 (2)'!CF$1),'Risk assessment'!$Z$12:$Z$100,FALSE),1)," ;"),""))</f>
        <v/>
      </c>
      <c r="CG29" s="9" t="str">
        <f>IF($G29=0,"",IFERROR(CONCATENATE(INDEX('Risk assessment'!$B$12:$B$100,MATCH(CONCATENATE('Feuil1 (2)'!$C29,"-",'Feuil1 (2)'!$B29,"-",'Feuil1 (2)'!CG$1),'Risk assessment'!$Z$12:$Z$100,FALSE),1)," ;"),""))</f>
        <v/>
      </c>
      <c r="CH29" s="9" t="str">
        <f>IF($G29=0,"",IFERROR(CONCATENATE(INDEX('Risk assessment'!$B$12:$B$100,MATCH(CONCATENATE('Feuil1 (2)'!$C29,"-",'Feuil1 (2)'!$B29,"-",'Feuil1 (2)'!CH$1),'Risk assessment'!$Z$12:$Z$100,FALSE),1)," ;"),""))</f>
        <v/>
      </c>
      <c r="CI29" s="9" t="str">
        <f>IF($G29=0,"",IFERROR(CONCATENATE(INDEX('Risk assessment'!$B$12:$B$100,MATCH(CONCATENATE('Feuil1 (2)'!$C29,"-",'Feuil1 (2)'!$B29,"-",'Feuil1 (2)'!CI$1),'Risk assessment'!$Z$12:$Z$100,FALSE),1)," ;"),""))</f>
        <v/>
      </c>
      <c r="CJ29" s="9" t="str">
        <f>IF($G29=0,"",IFERROR(CONCATENATE(INDEX('Risk assessment'!$B$12:$B$100,MATCH(CONCATENATE('Feuil1 (2)'!$C29,"-",'Feuil1 (2)'!$B29,"-",'Feuil1 (2)'!CJ$1),'Risk assessment'!$Z$12:$Z$100,FALSE),1)," ;"),""))</f>
        <v/>
      </c>
      <c r="CK29" s="9" t="str">
        <f>IF($G29=0,"",IFERROR(CONCATENATE(INDEX('Risk assessment'!$B$12:$B$100,MATCH(CONCATENATE('Feuil1 (2)'!$C29,"-",'Feuil1 (2)'!$B29,"-",'Feuil1 (2)'!CK$1),'Risk assessment'!$Z$12:$Z$100,FALSE),1)," ;"),""))</f>
        <v/>
      </c>
      <c r="CL29" s="9" t="str">
        <f>IF($G29=0,"",IFERROR(CONCATENATE(INDEX('Risk assessment'!$B$12:$B$100,MATCH(CONCATENATE('Feuil1 (2)'!$C29,"-",'Feuil1 (2)'!$B29,"-",'Feuil1 (2)'!CL$1),'Risk assessment'!$Z$12:$Z$100,FALSE),1)," ;"),""))</f>
        <v/>
      </c>
      <c r="CM29" s="9" t="str">
        <f>IF($G29=0,"",IFERROR(CONCATENATE(INDEX('Risk assessment'!$B$12:$B$100,MATCH(CONCATENATE('Feuil1 (2)'!$C29,"-",'Feuil1 (2)'!$B29,"-",'Feuil1 (2)'!CM$1),'Risk assessment'!$Z$12:$Z$100,FALSE),1)," ;"),""))</f>
        <v/>
      </c>
      <c r="CN29" s="9" t="str">
        <f>IF($G29=0,"",IFERROR(CONCATENATE(INDEX('Risk assessment'!$B$12:$B$100,MATCH(CONCATENATE('Feuil1 (2)'!$C29,"-",'Feuil1 (2)'!$B29,"-",'Feuil1 (2)'!CN$1),'Risk assessment'!$Z$12:$Z$100,FALSE),1)," ;"),""))</f>
        <v/>
      </c>
      <c r="CO29" s="9" t="str">
        <f>IF($G29=0,"",IFERROR(CONCATENATE(INDEX('Risk assessment'!$B$12:$B$100,MATCH(CONCATENATE('Feuil1 (2)'!$C29,"-",'Feuil1 (2)'!$B29,"-",'Feuil1 (2)'!CO$1),'Risk assessment'!$Z$12:$Z$100,FALSE),1)," ;"),""))</f>
        <v/>
      </c>
      <c r="CP29" s="9" t="str">
        <f>IF($G29=0,"",IFERROR(CONCATENATE(INDEX('Risk assessment'!$B$12:$B$100,MATCH(CONCATENATE('Feuil1 (2)'!$C29,"-",'Feuil1 (2)'!$B29,"-",'Feuil1 (2)'!CP$1),'Risk assessment'!$Z$12:$Z$100,FALSE),1)," ;"),""))</f>
        <v/>
      </c>
      <c r="CQ29" s="9" t="str">
        <f>IF($G29=0,"",IFERROR(CONCATENATE(INDEX('Risk assessment'!$B$12:$B$100,MATCH(CONCATENATE('Feuil1 (2)'!$C29,"-",'Feuil1 (2)'!$B29,"-",'Feuil1 (2)'!CQ$1),'Risk assessment'!$Z$12:$Z$100,FALSE),1)," ;"),""))</f>
        <v/>
      </c>
      <c r="CR29" s="9" t="str">
        <f>IF($G29=0,"",IFERROR(CONCATENATE(INDEX('Risk assessment'!$B$12:$B$100,MATCH(CONCATENATE('Feuil1 (2)'!$C29,"-",'Feuil1 (2)'!$B29,"-",'Feuil1 (2)'!CR$1),'Risk assessment'!$Z$12:$Z$100,FALSE),1)," ;"),""))</f>
        <v/>
      </c>
      <c r="CS29" s="9" t="str">
        <f>IF($G29=0,"",IFERROR(CONCATENATE(INDEX('Risk assessment'!$B$12:$B$100,MATCH(CONCATENATE('Feuil1 (2)'!$C29,"-",'Feuil1 (2)'!$B29,"-",'Feuil1 (2)'!CS$1),'Risk assessment'!$Z$12:$Z$100,FALSE),1)," ;"),""))</f>
        <v/>
      </c>
      <c r="CT29" s="9" t="str">
        <f>IF($G29=0,"",IFERROR(CONCATENATE(INDEX('Risk assessment'!$B$12:$B$100,MATCH(CONCATENATE('Feuil1 (2)'!$C29,"-",'Feuil1 (2)'!$B29,"-",'Feuil1 (2)'!CT$1),'Risk assessment'!$Z$12:$Z$100,FALSE),1)," ;"),""))</f>
        <v/>
      </c>
      <c r="CU29" s="9" t="str">
        <f>IF($G29=0,"",IFERROR(CONCATENATE(INDEX('Risk assessment'!$B$12:$B$100,MATCH(CONCATENATE('Feuil1 (2)'!$C29,"-",'Feuil1 (2)'!$B29,"-",'Feuil1 (2)'!CU$1),'Risk assessment'!$Z$12:$Z$100,FALSE),1)," ;"),""))</f>
        <v/>
      </c>
      <c r="CV29" s="9" t="str">
        <f>IF($G29=0,"",IFERROR(CONCATENATE(INDEX('Risk assessment'!$B$12:$B$100,MATCH(CONCATENATE('Feuil1 (2)'!$C29,"-",'Feuil1 (2)'!$B29,"-",'Feuil1 (2)'!CV$1),'Risk assessment'!$Z$12:$Z$100,FALSE),1)," ;"),""))</f>
        <v/>
      </c>
      <c r="CW29" s="9" t="str">
        <f>IF($G29=0,"",IFERROR(CONCATENATE(INDEX('Risk assessment'!$B$12:$B$100,MATCH(CONCATENATE('Feuil1 (2)'!$C29,"-",'Feuil1 (2)'!$B29,"-",'Feuil1 (2)'!CW$1),'Risk assessment'!$Z$12:$Z$100,FALSE),1)," ;"),""))</f>
        <v/>
      </c>
      <c r="CX29" s="9" t="str">
        <f>IF($G29=0,"",IFERROR(CONCATENATE(INDEX('Risk assessment'!$B$12:$B$100,MATCH(CONCATENATE('Feuil1 (2)'!$C29,"-",'Feuil1 (2)'!$B29,"-",'Feuil1 (2)'!CX$1),'Risk assessment'!$Z$12:$Z$100,FALSE),1)," ;"),""))</f>
        <v/>
      </c>
      <c r="CY29" s="9" t="str">
        <f>IF($G29=0,"",IFERROR(CONCATENATE(INDEX('Risk assessment'!$B$12:$B$100,MATCH(CONCATENATE('Feuil1 (2)'!$C29,"-",'Feuil1 (2)'!$B29,"-",'Feuil1 (2)'!CY$1),'Risk assessment'!$Z$12:$Z$100,FALSE),1)," ;"),""))</f>
        <v/>
      </c>
      <c r="CZ29" s="9" t="str">
        <f>IF($G29=0,"",IFERROR(CONCATENATE(INDEX('Risk assessment'!$B$12:$B$100,MATCH(CONCATENATE('Feuil1 (2)'!$C29,"-",'Feuil1 (2)'!$B29,"-",'Feuil1 (2)'!CZ$1),'Risk assessment'!$Z$12:$Z$100,FALSE),1)," ;"),""))</f>
        <v/>
      </c>
      <c r="DA29" s="9" t="str">
        <f>IF($G29=0,"",IFERROR(CONCATENATE(INDEX('Risk assessment'!$B$12:$B$100,MATCH(CONCATENATE('Feuil1 (2)'!$C29,"-",'Feuil1 (2)'!$B29,"-",'Feuil1 (2)'!DA$1),'Risk assessment'!$Z$12:$Z$100,FALSE),1)," ;"),""))</f>
        <v/>
      </c>
      <c r="DB29" s="9" t="str">
        <f>IF($G29=0,"",IFERROR(CONCATENATE(INDEX('Risk assessment'!$B$12:$B$100,MATCH(CONCATENATE('Feuil1 (2)'!$C29,"-",'Feuil1 (2)'!$B29,"-",'Feuil1 (2)'!DB$1),'Risk assessment'!$Z$12:$Z$100,FALSE),1)," ;"),""))</f>
        <v/>
      </c>
      <c r="DC29" s="9" t="str">
        <f>IF($G29=0,"",IFERROR(CONCATENATE(INDEX('Risk assessment'!$B$12:$B$100,MATCH(CONCATENATE('Feuil1 (2)'!$C29,"-",'Feuil1 (2)'!$B29,"-",'Feuil1 (2)'!DC$1),'Risk assessment'!$Z$12:$Z$100,FALSE),1)," ;"),""))</f>
        <v/>
      </c>
      <c r="DD29" s="9" t="str">
        <f>IF($G29=0,"",IFERROR(INDEX('Risk assessment'!$B$12:$B$100,MATCH(CONCATENATE('Feuil1 (2)'!$C29,'Feuil1 (2)'!$B29,'Feuil1 (2)'!DD$1),'Risk assessment'!$R$12:$R$100,FALSE),1),""))</f>
        <v/>
      </c>
      <c r="DE29" s="9" t="str">
        <f>IF($G29=0,"",IFERROR(INDEX('Risk assessment'!$B$12:$B$100,MATCH(CONCATENATE('Feuil1 (2)'!$C29,'Feuil1 (2)'!$B29,'Feuil1 (2)'!DE$1),'Risk assessment'!$R$12:$R$100,FALSE),1),""))</f>
        <v/>
      </c>
      <c r="DF29" s="9" t="str">
        <f>IF($G29=0,"",IFERROR(INDEX('Risk assessment'!$B$12:$B$100,MATCH(CONCATENATE('Feuil1 (2)'!$C29,'Feuil1 (2)'!$B29,'Feuil1 (2)'!DF$1),'Risk assessment'!$R$12:$R$100,FALSE),1),""))</f>
        <v/>
      </c>
      <c r="DG29" s="9" t="str">
        <f>IF($G29=0,"",IFERROR(INDEX('Risk assessment'!$B$12:$B$100,MATCH(CONCATENATE('Feuil1 (2)'!$C29,'Feuil1 (2)'!$B29,'Feuil1 (2)'!DG$1),'Risk assessment'!$R$12:$R$100,FALSE),1),""))</f>
        <v/>
      </c>
      <c r="DH29" s="9" t="str">
        <f>IF($G29=0,"",IFERROR(INDEX('Risk assessment'!$B$12:$B$100,MATCH(CONCATENATE('Feuil1 (2)'!$C29,'Feuil1 (2)'!$B29,'Feuil1 (2)'!DH$1),'Risk assessment'!$R$12:$R$100,FALSE),1),""))</f>
        <v/>
      </c>
      <c r="DI29" s="9" t="str">
        <f>IF($G29=0,"",IFERROR(INDEX('Risk assessment'!$B$12:$B$100,MATCH(CONCATENATE('Feuil1 (2)'!$C29,'Feuil1 (2)'!$B29,'Feuil1 (2)'!DI$1),'Risk assessment'!$R$12:$R$100,FALSE),1),""))</f>
        <v/>
      </c>
      <c r="DJ29" s="9" t="str">
        <f>IF($G29=0,"",IFERROR(INDEX('Risk assessment'!$B$12:$B$100,MATCH(CONCATENATE('Feuil1 (2)'!$C29,'Feuil1 (2)'!$B29,'Feuil1 (2)'!DJ$1),'Risk assessment'!$R$12:$R$100,FALSE),1),""))</f>
        <v/>
      </c>
      <c r="DK29" s="9" t="str">
        <f>IF($G29=0,"",IFERROR(INDEX('Risk assessment'!$B$12:$B$100,MATCH(CONCATENATE('Feuil1 (2)'!$C29,'Feuil1 (2)'!$B29,'Feuil1 (2)'!DK$1),'Risk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assessment'!J$12:J$100,'Feuil1 (2)'!C30,'Risk assessment'!K$12:K$100,B30)</f>
        <v>0</v>
      </c>
      <c r="H30" s="9" t="str">
        <f>IF($G30=0,"",IFERROR(CONCATENATE(INDEX('Risk assessment'!$B$12:$B$100,MATCH(CONCATENATE('Feuil1 (2)'!$C30,"-",'Feuil1 (2)'!$B30,"-",'Feuil1 (2)'!H$1),'Risk assessment'!$Z$12:$Z$100,FALSE),1)," ;"),""))</f>
        <v/>
      </c>
      <c r="I30" s="9" t="str">
        <f>IF($G30=0,"",IFERROR(CONCATENATE(INDEX('Risk assessment'!$B$12:$B$100,MATCH(CONCATENATE('Feuil1 (2)'!$C30,"-",'Feuil1 (2)'!$B30,"-",'Feuil1 (2)'!I$1),'Risk assessment'!$Z$12:$Z$100,FALSE),1)," ;"),""))</f>
        <v/>
      </c>
      <c r="J30" s="9" t="str">
        <f>IF($G30=0,"",IFERROR(CONCATENATE(INDEX('Risk assessment'!$B$12:$B$100,MATCH(CONCATENATE('Feuil1 (2)'!$C30,"-",'Feuil1 (2)'!$B30,"-",'Feuil1 (2)'!J$1),'Risk assessment'!$Z$12:$Z$100,FALSE),1)," ;"),""))</f>
        <v/>
      </c>
      <c r="K30" s="9" t="str">
        <f>IF($G30=0,"",IFERROR(CONCATENATE(INDEX('Risk assessment'!$B$12:$B$100,MATCH(CONCATENATE('Feuil1 (2)'!$C30,"-",'Feuil1 (2)'!$B30,"-",'Feuil1 (2)'!K$1),'Risk assessment'!$Z$12:$Z$100,FALSE),1)," ;"),""))</f>
        <v/>
      </c>
      <c r="L30" s="9" t="str">
        <f>IF($G30=0,"",IFERROR(CONCATENATE(INDEX('Risk assessment'!$B$12:$B$100,MATCH(CONCATENATE('Feuil1 (2)'!$C30,"-",'Feuil1 (2)'!$B30,"-",'Feuil1 (2)'!L$1),'Risk assessment'!$Z$12:$Z$100,FALSE),1)," ;"),""))</f>
        <v/>
      </c>
      <c r="M30" s="9" t="str">
        <f>IF($G30=0,"",IFERROR(CONCATENATE(INDEX('Risk assessment'!$B$12:$B$100,MATCH(CONCATENATE('Feuil1 (2)'!$C30,"-",'Feuil1 (2)'!$B30,"-",'Feuil1 (2)'!M$1),'Risk assessment'!$Z$12:$Z$100,FALSE),1)," ;"),""))</f>
        <v/>
      </c>
      <c r="N30" s="9" t="str">
        <f>IF($G30=0,"",IFERROR(CONCATENATE(INDEX('Risk assessment'!$B$12:$B$100,MATCH(CONCATENATE('Feuil1 (2)'!$C30,"-",'Feuil1 (2)'!$B30,"-",'Feuil1 (2)'!N$1),'Risk assessment'!$Z$12:$Z$100,FALSE),1)," ;"),""))</f>
        <v/>
      </c>
      <c r="O30" s="9" t="str">
        <f>IF($G30=0,"",IFERROR(CONCATENATE(INDEX('Risk assessment'!$B$12:$B$100,MATCH(CONCATENATE('Feuil1 (2)'!$C30,"-",'Feuil1 (2)'!$B30,"-",'Feuil1 (2)'!O$1),'Risk assessment'!$Z$12:$Z$100,FALSE),1)," ;"),""))</f>
        <v/>
      </c>
      <c r="P30" s="9" t="str">
        <f>IF($G30=0,"",IFERROR(CONCATENATE(INDEX('Risk assessment'!$B$12:$B$100,MATCH(CONCATENATE('Feuil1 (2)'!$C30,"-",'Feuil1 (2)'!$B30,"-",'Feuil1 (2)'!P$1),'Risk assessment'!$Z$12:$Z$100,FALSE),1)," ;"),""))</f>
        <v/>
      </c>
      <c r="Q30" s="9" t="str">
        <f>IF($G30=0,"",IFERROR(CONCATENATE(INDEX('Risk assessment'!$B$12:$B$100,MATCH(CONCATENATE('Feuil1 (2)'!$C30,"-",'Feuil1 (2)'!$B30,"-",'Feuil1 (2)'!Q$1),'Risk assessment'!$Z$12:$Z$100,FALSE),1)," ;"),""))</f>
        <v/>
      </c>
      <c r="R30" s="9" t="str">
        <f>IF($G30=0,"",IFERROR(CONCATENATE(INDEX('Risk assessment'!$B$12:$B$100,MATCH(CONCATENATE('Feuil1 (2)'!$C30,"-",'Feuil1 (2)'!$B30,"-",'Feuil1 (2)'!R$1),'Risk assessment'!$Z$12:$Z$100,FALSE),1)," ;"),""))</f>
        <v/>
      </c>
      <c r="S30" s="9" t="str">
        <f>IF($G30=0,"",IFERROR(CONCATENATE(INDEX('Risk assessment'!$B$12:$B$100,MATCH(CONCATENATE('Feuil1 (2)'!$C30,"-",'Feuil1 (2)'!$B30,"-",'Feuil1 (2)'!S$1),'Risk assessment'!$Z$12:$Z$100,FALSE),1)," ;"),""))</f>
        <v/>
      </c>
      <c r="T30" s="9" t="str">
        <f>IF($G30=0,"",IFERROR(CONCATENATE(INDEX('Risk assessment'!$B$12:$B$100,MATCH(CONCATENATE('Feuil1 (2)'!$C30,"-",'Feuil1 (2)'!$B30,"-",'Feuil1 (2)'!T$1),'Risk assessment'!$Z$12:$Z$100,FALSE),1)," ;"),""))</f>
        <v/>
      </c>
      <c r="U30" s="9" t="str">
        <f>IF($G30=0,"",IFERROR(CONCATENATE(INDEX('Risk assessment'!$B$12:$B$100,MATCH(CONCATENATE('Feuil1 (2)'!$C30,"-",'Feuil1 (2)'!$B30,"-",'Feuil1 (2)'!U$1),'Risk assessment'!$Z$12:$Z$100,FALSE),1)," ;"),""))</f>
        <v/>
      </c>
      <c r="V30" s="9" t="str">
        <f>IF($G30=0,"",IFERROR(CONCATENATE(INDEX('Risk assessment'!$B$12:$B$100,MATCH(CONCATENATE('Feuil1 (2)'!$C30,"-",'Feuil1 (2)'!$B30,"-",'Feuil1 (2)'!V$1),'Risk assessment'!$Z$12:$Z$100,FALSE),1)," ;"),""))</f>
        <v/>
      </c>
      <c r="W30" s="9" t="str">
        <f>IF($G30=0,"",IFERROR(CONCATENATE(INDEX('Risk assessment'!$B$12:$B$100,MATCH(CONCATENATE('Feuil1 (2)'!$C30,"-",'Feuil1 (2)'!$B30,"-",'Feuil1 (2)'!W$1),'Risk assessment'!$Z$12:$Z$100,FALSE),1)," ;"),""))</f>
        <v/>
      </c>
      <c r="X30" s="9" t="str">
        <f>IF($G30=0,"",IFERROR(CONCATENATE(INDEX('Risk assessment'!$B$12:$B$100,MATCH(CONCATENATE('Feuil1 (2)'!$C30,"-",'Feuil1 (2)'!$B30,"-",'Feuil1 (2)'!X$1),'Risk assessment'!$Z$12:$Z$100,FALSE),1)," ;"),""))</f>
        <v/>
      </c>
      <c r="Y30" s="9" t="str">
        <f>IF($G30=0,"",IFERROR(CONCATENATE(INDEX('Risk assessment'!$B$12:$B$100,MATCH(CONCATENATE('Feuil1 (2)'!$C30,"-",'Feuil1 (2)'!$B30,"-",'Feuil1 (2)'!Y$1),'Risk assessment'!$Z$12:$Z$100,FALSE),1)," ;"),""))</f>
        <v/>
      </c>
      <c r="Z30" s="9" t="str">
        <f>IF($G30=0,"",IFERROR(CONCATENATE(INDEX('Risk assessment'!$B$12:$B$100,MATCH(CONCATENATE('Feuil1 (2)'!$C30,"-",'Feuil1 (2)'!$B30,"-",'Feuil1 (2)'!Z$1),'Risk assessment'!$Z$12:$Z$100,FALSE),1)," ;"),""))</f>
        <v/>
      </c>
      <c r="AA30" s="9" t="str">
        <f>IF($G30=0,"",IFERROR(CONCATENATE(INDEX('Risk assessment'!$B$12:$B$100,MATCH(CONCATENATE('Feuil1 (2)'!$C30,"-",'Feuil1 (2)'!$B30,"-",'Feuil1 (2)'!AA$1),'Risk assessment'!$Z$12:$Z$100,FALSE),1)," ;"),""))</f>
        <v/>
      </c>
      <c r="AB30" s="9" t="str">
        <f>IF($G30=0,"",IFERROR(CONCATENATE(INDEX('Risk assessment'!$B$12:$B$100,MATCH(CONCATENATE('Feuil1 (2)'!$C30,"-",'Feuil1 (2)'!$B30,"-",'Feuil1 (2)'!AB$1),'Risk assessment'!$Z$12:$Z$100,FALSE),1)," ;"),""))</f>
        <v/>
      </c>
      <c r="AC30" s="9" t="str">
        <f>IF($G30=0,"",IFERROR(CONCATENATE(INDEX('Risk assessment'!$B$12:$B$100,MATCH(CONCATENATE('Feuil1 (2)'!$C30,"-",'Feuil1 (2)'!$B30,"-",'Feuil1 (2)'!AC$1),'Risk assessment'!$Z$12:$Z$100,FALSE),1)," ;"),""))</f>
        <v/>
      </c>
      <c r="AD30" s="9" t="str">
        <f>IF($G30=0,"",IFERROR(CONCATENATE(INDEX('Risk assessment'!$B$12:$B$100,MATCH(CONCATENATE('Feuil1 (2)'!$C30,"-",'Feuil1 (2)'!$B30,"-",'Feuil1 (2)'!AD$1),'Risk assessment'!$Z$12:$Z$100,FALSE),1)," ;"),""))</f>
        <v/>
      </c>
      <c r="AE30" s="9" t="str">
        <f>IF($G30=0,"",IFERROR(CONCATENATE(INDEX('Risk assessment'!$B$12:$B$100,MATCH(CONCATENATE('Feuil1 (2)'!$C30,"-",'Feuil1 (2)'!$B30,"-",'Feuil1 (2)'!AE$1),'Risk assessment'!$Z$12:$Z$100,FALSE),1)," ;"),""))</f>
        <v/>
      </c>
      <c r="AF30" s="9" t="str">
        <f>IF($G30=0,"",IFERROR(CONCATENATE(INDEX('Risk assessment'!$B$12:$B$100,MATCH(CONCATENATE('Feuil1 (2)'!$C30,"-",'Feuil1 (2)'!$B30,"-",'Feuil1 (2)'!AF$1),'Risk assessment'!$Z$12:$Z$100,FALSE),1)," ;"),""))</f>
        <v/>
      </c>
      <c r="AG30" s="9" t="str">
        <f>IF($G30=0,"",IFERROR(CONCATENATE(INDEX('Risk assessment'!$B$12:$B$100,MATCH(CONCATENATE('Feuil1 (2)'!$C30,"-",'Feuil1 (2)'!$B30,"-",'Feuil1 (2)'!AG$1),'Risk assessment'!$Z$12:$Z$100,FALSE),1)," ;"),""))</f>
        <v/>
      </c>
      <c r="AH30" s="9" t="str">
        <f>IF($G30=0,"",IFERROR(CONCATENATE(INDEX('Risk assessment'!$B$12:$B$100,MATCH(CONCATENATE('Feuil1 (2)'!$C30,"-",'Feuil1 (2)'!$B30,"-",'Feuil1 (2)'!AH$1),'Risk assessment'!$Z$12:$Z$100,FALSE),1)," ;"),""))</f>
        <v/>
      </c>
      <c r="AI30" s="9" t="str">
        <f>IF($G30=0,"",IFERROR(CONCATENATE(INDEX('Risk assessment'!$B$12:$B$100,MATCH(CONCATENATE('Feuil1 (2)'!$C30,"-",'Feuil1 (2)'!$B30,"-",'Feuil1 (2)'!AI$1),'Risk assessment'!$Z$12:$Z$100,FALSE),1)," ;"),""))</f>
        <v/>
      </c>
      <c r="AJ30" s="9" t="str">
        <f>IF($G30=0,"",IFERROR(CONCATENATE(INDEX('Risk assessment'!$B$12:$B$100,MATCH(CONCATENATE('Feuil1 (2)'!$C30,"-",'Feuil1 (2)'!$B30,"-",'Feuil1 (2)'!AJ$1),'Risk assessment'!$Z$12:$Z$100,FALSE),1)," ;"),""))</f>
        <v/>
      </c>
      <c r="AK30" s="9" t="str">
        <f>IF($G30=0,"",IFERROR(CONCATENATE(INDEX('Risk assessment'!$B$12:$B$100,MATCH(CONCATENATE('Feuil1 (2)'!$C30,"-",'Feuil1 (2)'!$B30,"-",'Feuil1 (2)'!AK$1),'Risk assessment'!$Z$12:$Z$100,FALSE),1)," ;"),""))</f>
        <v/>
      </c>
      <c r="AL30" s="9" t="str">
        <f>IF($G30=0,"",IFERROR(CONCATENATE(INDEX('Risk assessment'!$B$12:$B$100,MATCH(CONCATENATE('Feuil1 (2)'!$C30,"-",'Feuil1 (2)'!$B30,"-",'Feuil1 (2)'!AL$1),'Risk assessment'!$Z$12:$Z$100,FALSE),1)," ;"),""))</f>
        <v/>
      </c>
      <c r="AM30" s="9" t="str">
        <f>IF($G30=0,"",IFERROR(CONCATENATE(INDEX('Risk assessment'!$B$12:$B$100,MATCH(CONCATENATE('Feuil1 (2)'!$C30,"-",'Feuil1 (2)'!$B30,"-",'Feuil1 (2)'!AM$1),'Risk assessment'!$Z$12:$Z$100,FALSE),1)," ;"),""))</f>
        <v/>
      </c>
      <c r="AN30" s="9" t="str">
        <f>IF($G30=0,"",IFERROR(CONCATENATE(INDEX('Risk assessment'!$B$12:$B$100,MATCH(CONCATENATE('Feuil1 (2)'!$C30,"-",'Feuil1 (2)'!$B30,"-",'Feuil1 (2)'!AN$1),'Risk assessment'!$Z$12:$Z$100,FALSE),1)," ;"),""))</f>
        <v/>
      </c>
      <c r="AO30" s="9" t="str">
        <f>IF($G30=0,"",IFERROR(CONCATENATE(INDEX('Risk assessment'!$B$12:$B$100,MATCH(CONCATENATE('Feuil1 (2)'!$C30,"-",'Feuil1 (2)'!$B30,"-",'Feuil1 (2)'!AO$1),'Risk assessment'!$Z$12:$Z$100,FALSE),1)," ;"),""))</f>
        <v/>
      </c>
      <c r="AP30" s="9" t="str">
        <f>IF($G30=0,"",IFERROR(CONCATENATE(INDEX('Risk assessment'!$B$12:$B$100,MATCH(CONCATENATE('Feuil1 (2)'!$C30,"-",'Feuil1 (2)'!$B30,"-",'Feuil1 (2)'!AP$1),'Risk assessment'!$Z$12:$Z$100,FALSE),1)," ;"),""))</f>
        <v/>
      </c>
      <c r="AQ30" s="9" t="str">
        <f>IF($G30=0,"",IFERROR(CONCATENATE(INDEX('Risk assessment'!$B$12:$B$100,MATCH(CONCATENATE('Feuil1 (2)'!$C30,"-",'Feuil1 (2)'!$B30,"-",'Feuil1 (2)'!AQ$1),'Risk assessment'!$Z$12:$Z$100,FALSE),1)," ;"),""))</f>
        <v/>
      </c>
      <c r="AR30" s="9" t="str">
        <f>IF($G30=0,"",IFERROR(CONCATENATE(INDEX('Risk assessment'!$B$12:$B$100,MATCH(CONCATENATE('Feuil1 (2)'!$C30,"-",'Feuil1 (2)'!$B30,"-",'Feuil1 (2)'!AR$1),'Risk assessment'!$Z$12:$Z$100,FALSE),1)," ;"),""))</f>
        <v/>
      </c>
      <c r="AS30" s="9" t="str">
        <f>IF($G30=0,"",IFERROR(CONCATENATE(INDEX('Risk assessment'!$B$12:$B$100,MATCH(CONCATENATE('Feuil1 (2)'!$C30,"-",'Feuil1 (2)'!$B30,"-",'Feuil1 (2)'!AS$1),'Risk assessment'!$Z$12:$Z$100,FALSE),1)," ;"),""))</f>
        <v/>
      </c>
      <c r="AT30" s="9" t="str">
        <f>IF($G30=0,"",IFERROR(CONCATENATE(INDEX('Risk assessment'!$B$12:$B$100,MATCH(CONCATENATE('Feuil1 (2)'!$C30,"-",'Feuil1 (2)'!$B30,"-",'Feuil1 (2)'!AT$1),'Risk assessment'!$Z$12:$Z$100,FALSE),1)," ;"),""))</f>
        <v/>
      </c>
      <c r="AU30" s="9" t="str">
        <f>IF($G30=0,"",IFERROR(CONCATENATE(INDEX('Risk assessment'!$B$12:$B$100,MATCH(CONCATENATE('Feuil1 (2)'!$C30,"-",'Feuil1 (2)'!$B30,"-",'Feuil1 (2)'!AU$1),'Risk assessment'!$Z$12:$Z$100,FALSE),1)," ;"),""))</f>
        <v/>
      </c>
      <c r="AV30" s="9" t="str">
        <f>IF($G30=0,"",IFERROR(CONCATENATE(INDEX('Risk assessment'!$B$12:$B$100,MATCH(CONCATENATE('Feuil1 (2)'!$C30,"-",'Feuil1 (2)'!$B30,"-",'Feuil1 (2)'!AV$1),'Risk assessment'!$Z$12:$Z$100,FALSE),1)," ;"),""))</f>
        <v/>
      </c>
      <c r="AW30" s="9" t="str">
        <f>IF($G30=0,"",IFERROR(CONCATENATE(INDEX('Risk assessment'!$B$12:$B$100,MATCH(CONCATENATE('Feuil1 (2)'!$C30,"-",'Feuil1 (2)'!$B30,"-",'Feuil1 (2)'!AW$1),'Risk assessment'!$Z$12:$Z$100,FALSE),1)," ;"),""))</f>
        <v/>
      </c>
      <c r="AX30" s="9" t="str">
        <f>IF($G30=0,"",IFERROR(CONCATENATE(INDEX('Risk assessment'!$B$12:$B$100,MATCH(CONCATENATE('Feuil1 (2)'!$C30,"-",'Feuil1 (2)'!$B30,"-",'Feuil1 (2)'!AX$1),'Risk assessment'!$Z$12:$Z$100,FALSE),1)," ;"),""))</f>
        <v/>
      </c>
      <c r="AY30" s="9" t="str">
        <f>IF($G30=0,"",IFERROR(CONCATENATE(INDEX('Risk assessment'!$B$12:$B$100,MATCH(CONCATENATE('Feuil1 (2)'!$C30,"-",'Feuil1 (2)'!$B30,"-",'Feuil1 (2)'!AY$1),'Risk assessment'!$Z$12:$Z$100,FALSE),1)," ;"),""))</f>
        <v/>
      </c>
      <c r="AZ30" s="9" t="str">
        <f>IF($G30=0,"",IFERROR(CONCATENATE(INDEX('Risk assessment'!$B$12:$B$100,MATCH(CONCATENATE('Feuil1 (2)'!$C30,"-",'Feuil1 (2)'!$B30,"-",'Feuil1 (2)'!AZ$1),'Risk assessment'!$Z$12:$Z$100,FALSE),1)," ;"),""))</f>
        <v/>
      </c>
      <c r="BA30" s="9" t="str">
        <f>IF($G30=0,"",IFERROR(CONCATENATE(INDEX('Risk assessment'!$B$12:$B$100,MATCH(CONCATENATE('Feuil1 (2)'!$C30,"-",'Feuil1 (2)'!$B30,"-",'Feuil1 (2)'!BA$1),'Risk assessment'!$Z$12:$Z$100,FALSE),1)," ;"),""))</f>
        <v/>
      </c>
      <c r="BB30" s="9" t="str">
        <f>IF($G30=0,"",IFERROR(CONCATENATE(INDEX('Risk assessment'!$B$12:$B$100,MATCH(CONCATENATE('Feuil1 (2)'!$C30,"-",'Feuil1 (2)'!$B30,"-",'Feuil1 (2)'!BB$1),'Risk assessment'!$Z$12:$Z$100,FALSE),1)," ;"),""))</f>
        <v/>
      </c>
      <c r="BC30" s="9" t="str">
        <f>IF($G30=0,"",IFERROR(CONCATENATE(INDEX('Risk assessment'!$B$12:$B$100,MATCH(CONCATENATE('Feuil1 (2)'!$C30,"-",'Feuil1 (2)'!$B30,"-",'Feuil1 (2)'!BC$1),'Risk assessment'!$Z$12:$Z$100,FALSE),1)," ;"),""))</f>
        <v/>
      </c>
      <c r="BD30" s="9" t="str">
        <f>IF($G30=0,"",IFERROR(CONCATENATE(INDEX('Risk assessment'!$B$12:$B$100,MATCH(CONCATENATE('Feuil1 (2)'!$C30,"-",'Feuil1 (2)'!$B30,"-",'Feuil1 (2)'!BD$1),'Risk assessment'!$Z$12:$Z$100,FALSE),1)," ;"),""))</f>
        <v/>
      </c>
      <c r="BE30" s="9" t="str">
        <f>IF($G30=0,"",IFERROR(CONCATENATE(INDEX('Risk assessment'!$B$12:$B$100,MATCH(CONCATENATE('Feuil1 (2)'!$C30,"-",'Feuil1 (2)'!$B30,"-",'Feuil1 (2)'!BE$1),'Risk assessment'!$Z$12:$Z$100,FALSE),1)," ;"),""))</f>
        <v/>
      </c>
      <c r="BF30" s="9" t="str">
        <f>IF($G30=0,"",IFERROR(CONCATENATE(INDEX('Risk assessment'!$B$12:$B$100,MATCH(CONCATENATE('Feuil1 (2)'!$C30,"-",'Feuil1 (2)'!$B30,"-",'Feuil1 (2)'!BF$1),'Risk assessment'!$Z$12:$Z$100,FALSE),1)," ;"),""))</f>
        <v/>
      </c>
      <c r="BG30" s="9" t="str">
        <f>IF($G30=0,"",IFERROR(CONCATENATE(INDEX('Risk assessment'!$B$12:$B$100,MATCH(CONCATENATE('Feuil1 (2)'!$C30,"-",'Feuil1 (2)'!$B30,"-",'Feuil1 (2)'!BG$1),'Risk assessment'!$Z$12:$Z$100,FALSE),1)," ;"),""))</f>
        <v/>
      </c>
      <c r="BH30" s="9" t="str">
        <f>IF($G30=0,"",IFERROR(CONCATENATE(INDEX('Risk assessment'!$B$12:$B$100,MATCH(CONCATENATE('Feuil1 (2)'!$C30,"-",'Feuil1 (2)'!$B30,"-",'Feuil1 (2)'!BH$1),'Risk assessment'!$Z$12:$Z$100,FALSE),1)," ;"),""))</f>
        <v/>
      </c>
      <c r="BI30" s="9" t="str">
        <f>IF($G30=0,"",IFERROR(CONCATENATE(INDEX('Risk assessment'!$B$12:$B$100,MATCH(CONCATENATE('Feuil1 (2)'!$C30,"-",'Feuil1 (2)'!$B30,"-",'Feuil1 (2)'!BI$1),'Risk assessment'!$Z$12:$Z$100,FALSE),1)," ;"),""))</f>
        <v/>
      </c>
      <c r="BJ30" s="9" t="str">
        <f>IF($G30=0,"",IFERROR(CONCATENATE(INDEX('Risk assessment'!$B$12:$B$100,MATCH(CONCATENATE('Feuil1 (2)'!$C30,"-",'Feuil1 (2)'!$B30,"-",'Feuil1 (2)'!BJ$1),'Risk assessment'!$Z$12:$Z$100,FALSE),1)," ;"),""))</f>
        <v/>
      </c>
      <c r="BK30" s="9" t="str">
        <f>IF($G30=0,"",IFERROR(CONCATENATE(INDEX('Risk assessment'!$B$12:$B$100,MATCH(CONCATENATE('Feuil1 (2)'!$C30,"-",'Feuil1 (2)'!$B30,"-",'Feuil1 (2)'!BK$1),'Risk assessment'!$Z$12:$Z$100,FALSE),1)," ;"),""))</f>
        <v/>
      </c>
      <c r="BL30" s="9" t="str">
        <f>IF($G30=0,"",IFERROR(CONCATENATE(INDEX('Risk assessment'!$B$12:$B$100,MATCH(CONCATENATE('Feuil1 (2)'!$C30,"-",'Feuil1 (2)'!$B30,"-",'Feuil1 (2)'!BL$1),'Risk assessment'!$Z$12:$Z$100,FALSE),1)," ;"),""))</f>
        <v/>
      </c>
      <c r="BM30" s="9" t="str">
        <f>IF($G30=0,"",IFERROR(CONCATENATE(INDEX('Risk assessment'!$B$12:$B$100,MATCH(CONCATENATE('Feuil1 (2)'!$C30,"-",'Feuil1 (2)'!$B30,"-",'Feuil1 (2)'!BM$1),'Risk assessment'!$Z$12:$Z$100,FALSE),1)," ;"),""))</f>
        <v/>
      </c>
      <c r="BN30" s="9" t="str">
        <f>IF($G30=0,"",IFERROR(CONCATENATE(INDEX('Risk assessment'!$B$12:$B$100,MATCH(CONCATENATE('Feuil1 (2)'!$C30,"-",'Feuil1 (2)'!$B30,"-",'Feuil1 (2)'!BN$1),'Risk assessment'!$Z$12:$Z$100,FALSE),1)," ;"),""))</f>
        <v/>
      </c>
      <c r="BO30" s="9" t="str">
        <f>IF($G30=0,"",IFERROR(CONCATENATE(INDEX('Risk assessment'!$B$12:$B$100,MATCH(CONCATENATE('Feuil1 (2)'!$C30,"-",'Feuil1 (2)'!$B30,"-",'Feuil1 (2)'!BO$1),'Risk assessment'!$Z$12:$Z$100,FALSE),1)," ;"),""))</f>
        <v/>
      </c>
      <c r="BP30" s="9" t="str">
        <f>IF($G30=0,"",IFERROR(CONCATENATE(INDEX('Risk assessment'!$B$12:$B$100,MATCH(CONCATENATE('Feuil1 (2)'!$C30,"-",'Feuil1 (2)'!$B30,"-",'Feuil1 (2)'!BP$1),'Risk assessment'!$Z$12:$Z$100,FALSE),1)," ;"),""))</f>
        <v/>
      </c>
      <c r="BQ30" s="9" t="str">
        <f>IF($G30=0,"",IFERROR(CONCATENATE(INDEX('Risk assessment'!$B$12:$B$100,MATCH(CONCATENATE('Feuil1 (2)'!$C30,"-",'Feuil1 (2)'!$B30,"-",'Feuil1 (2)'!BQ$1),'Risk assessment'!$Z$12:$Z$100,FALSE),1)," ;"),""))</f>
        <v/>
      </c>
      <c r="BR30" s="9" t="str">
        <f>IF($G30=0,"",IFERROR(CONCATENATE(INDEX('Risk assessment'!$B$12:$B$100,MATCH(CONCATENATE('Feuil1 (2)'!$C30,"-",'Feuil1 (2)'!$B30,"-",'Feuil1 (2)'!BR$1),'Risk assessment'!$Z$12:$Z$100,FALSE),1)," ;"),""))</f>
        <v/>
      </c>
      <c r="BS30" s="9" t="str">
        <f>IF($G30=0,"",IFERROR(CONCATENATE(INDEX('Risk assessment'!$B$12:$B$100,MATCH(CONCATENATE('Feuil1 (2)'!$C30,"-",'Feuil1 (2)'!$B30,"-",'Feuil1 (2)'!BS$1),'Risk assessment'!$Z$12:$Z$100,FALSE),1)," ;"),""))</f>
        <v/>
      </c>
      <c r="BT30" s="9" t="str">
        <f>IF($G30=0,"",IFERROR(CONCATENATE(INDEX('Risk assessment'!$B$12:$B$100,MATCH(CONCATENATE('Feuil1 (2)'!$C30,"-",'Feuil1 (2)'!$B30,"-",'Feuil1 (2)'!BT$1),'Risk assessment'!$Z$12:$Z$100,FALSE),1)," ;"),""))</f>
        <v/>
      </c>
      <c r="BU30" s="9" t="str">
        <f>IF($G30=0,"",IFERROR(CONCATENATE(INDEX('Risk assessment'!$B$12:$B$100,MATCH(CONCATENATE('Feuil1 (2)'!$C30,"-",'Feuil1 (2)'!$B30,"-",'Feuil1 (2)'!BU$1),'Risk assessment'!$Z$12:$Z$100,FALSE),1)," ;"),""))</f>
        <v/>
      </c>
      <c r="BV30" s="9" t="str">
        <f>IF($G30=0,"",IFERROR(CONCATENATE(INDEX('Risk assessment'!$B$12:$B$100,MATCH(CONCATENATE('Feuil1 (2)'!$C30,"-",'Feuil1 (2)'!$B30,"-",'Feuil1 (2)'!BV$1),'Risk assessment'!$Z$12:$Z$100,FALSE),1)," ;"),""))</f>
        <v/>
      </c>
      <c r="BW30" s="9" t="str">
        <f>IF($G30=0,"",IFERROR(CONCATENATE(INDEX('Risk assessment'!$B$12:$B$100,MATCH(CONCATENATE('Feuil1 (2)'!$C30,"-",'Feuil1 (2)'!$B30,"-",'Feuil1 (2)'!BW$1),'Risk assessment'!$Z$12:$Z$100,FALSE),1)," ;"),""))</f>
        <v/>
      </c>
      <c r="BX30" s="9" t="str">
        <f>IF($G30=0,"",IFERROR(CONCATENATE(INDEX('Risk assessment'!$B$12:$B$100,MATCH(CONCATENATE('Feuil1 (2)'!$C30,"-",'Feuil1 (2)'!$B30,"-",'Feuil1 (2)'!BX$1),'Risk assessment'!$Z$12:$Z$100,FALSE),1)," ;"),""))</f>
        <v/>
      </c>
      <c r="BY30" s="9" t="str">
        <f>IF($G30=0,"",IFERROR(CONCATENATE(INDEX('Risk assessment'!$B$12:$B$100,MATCH(CONCATENATE('Feuil1 (2)'!$C30,"-",'Feuil1 (2)'!$B30,"-",'Feuil1 (2)'!BY$1),'Risk assessment'!$Z$12:$Z$100,FALSE),1)," ;"),""))</f>
        <v/>
      </c>
      <c r="BZ30" s="9" t="str">
        <f>IF($G30=0,"",IFERROR(CONCATENATE(INDEX('Risk assessment'!$B$12:$B$100,MATCH(CONCATENATE('Feuil1 (2)'!$C30,"-",'Feuil1 (2)'!$B30,"-",'Feuil1 (2)'!BZ$1),'Risk assessment'!$Z$12:$Z$100,FALSE),1)," ;"),""))</f>
        <v/>
      </c>
      <c r="CA30" s="9" t="str">
        <f>IF($G30=0,"",IFERROR(CONCATENATE(INDEX('Risk assessment'!$B$12:$B$100,MATCH(CONCATENATE('Feuil1 (2)'!$C30,"-",'Feuil1 (2)'!$B30,"-",'Feuil1 (2)'!CA$1),'Risk assessment'!$Z$12:$Z$100,FALSE),1)," ;"),""))</f>
        <v/>
      </c>
      <c r="CB30" s="9" t="str">
        <f>IF($G30=0,"",IFERROR(CONCATENATE(INDEX('Risk assessment'!$B$12:$B$100,MATCH(CONCATENATE('Feuil1 (2)'!$C30,"-",'Feuil1 (2)'!$B30,"-",'Feuil1 (2)'!CB$1),'Risk assessment'!$Z$12:$Z$100,FALSE),1)," ;"),""))</f>
        <v/>
      </c>
      <c r="CC30" s="9" t="str">
        <f>IF($G30=0,"",IFERROR(CONCATENATE(INDEX('Risk assessment'!$B$12:$B$100,MATCH(CONCATENATE('Feuil1 (2)'!$C30,"-",'Feuil1 (2)'!$B30,"-",'Feuil1 (2)'!CC$1),'Risk assessment'!$Z$12:$Z$100,FALSE),1)," ;"),""))</f>
        <v/>
      </c>
      <c r="CD30" s="9" t="str">
        <f>IF($G30=0,"",IFERROR(CONCATENATE(INDEX('Risk assessment'!$B$12:$B$100,MATCH(CONCATENATE('Feuil1 (2)'!$C30,"-",'Feuil1 (2)'!$B30,"-",'Feuil1 (2)'!CD$1),'Risk assessment'!$Z$12:$Z$100,FALSE),1)," ;"),""))</f>
        <v/>
      </c>
      <c r="CE30" s="9" t="str">
        <f>IF($G30=0,"",IFERROR(CONCATENATE(INDEX('Risk assessment'!$B$12:$B$100,MATCH(CONCATENATE('Feuil1 (2)'!$C30,"-",'Feuil1 (2)'!$B30,"-",'Feuil1 (2)'!CE$1),'Risk assessment'!$Z$12:$Z$100,FALSE),1)," ;"),""))</f>
        <v/>
      </c>
      <c r="CF30" s="9" t="str">
        <f>IF($G30=0,"",IFERROR(CONCATENATE(INDEX('Risk assessment'!$B$12:$B$100,MATCH(CONCATENATE('Feuil1 (2)'!$C30,"-",'Feuil1 (2)'!$B30,"-",'Feuil1 (2)'!CF$1),'Risk assessment'!$Z$12:$Z$100,FALSE),1)," ;"),""))</f>
        <v/>
      </c>
      <c r="CG30" s="9" t="str">
        <f>IF($G30=0,"",IFERROR(CONCATENATE(INDEX('Risk assessment'!$B$12:$B$100,MATCH(CONCATENATE('Feuil1 (2)'!$C30,"-",'Feuil1 (2)'!$B30,"-",'Feuil1 (2)'!CG$1),'Risk assessment'!$Z$12:$Z$100,FALSE),1)," ;"),""))</f>
        <v/>
      </c>
      <c r="CH30" s="9" t="str">
        <f>IF($G30=0,"",IFERROR(CONCATENATE(INDEX('Risk assessment'!$B$12:$B$100,MATCH(CONCATENATE('Feuil1 (2)'!$C30,"-",'Feuil1 (2)'!$B30,"-",'Feuil1 (2)'!CH$1),'Risk assessment'!$Z$12:$Z$100,FALSE),1)," ;"),""))</f>
        <v/>
      </c>
      <c r="CI30" s="9" t="str">
        <f>IF($G30=0,"",IFERROR(CONCATENATE(INDEX('Risk assessment'!$B$12:$B$100,MATCH(CONCATENATE('Feuil1 (2)'!$C30,"-",'Feuil1 (2)'!$B30,"-",'Feuil1 (2)'!CI$1),'Risk assessment'!$Z$12:$Z$100,FALSE),1)," ;"),""))</f>
        <v/>
      </c>
      <c r="CJ30" s="9" t="str">
        <f>IF($G30=0,"",IFERROR(CONCATENATE(INDEX('Risk assessment'!$B$12:$B$100,MATCH(CONCATENATE('Feuil1 (2)'!$C30,"-",'Feuil1 (2)'!$B30,"-",'Feuil1 (2)'!CJ$1),'Risk assessment'!$Z$12:$Z$100,FALSE),1)," ;"),""))</f>
        <v/>
      </c>
      <c r="CK30" s="9" t="str">
        <f>IF($G30=0,"",IFERROR(CONCATENATE(INDEX('Risk assessment'!$B$12:$B$100,MATCH(CONCATENATE('Feuil1 (2)'!$C30,"-",'Feuil1 (2)'!$B30,"-",'Feuil1 (2)'!CK$1),'Risk assessment'!$Z$12:$Z$100,FALSE),1)," ;"),""))</f>
        <v/>
      </c>
      <c r="CL30" s="9" t="str">
        <f>IF($G30=0,"",IFERROR(CONCATENATE(INDEX('Risk assessment'!$B$12:$B$100,MATCH(CONCATENATE('Feuil1 (2)'!$C30,"-",'Feuil1 (2)'!$B30,"-",'Feuil1 (2)'!CL$1),'Risk assessment'!$Z$12:$Z$100,FALSE),1)," ;"),""))</f>
        <v/>
      </c>
      <c r="CM30" s="9" t="str">
        <f>IF($G30=0,"",IFERROR(CONCATENATE(INDEX('Risk assessment'!$B$12:$B$100,MATCH(CONCATENATE('Feuil1 (2)'!$C30,"-",'Feuil1 (2)'!$B30,"-",'Feuil1 (2)'!CM$1),'Risk assessment'!$Z$12:$Z$100,FALSE),1)," ;"),""))</f>
        <v/>
      </c>
      <c r="CN30" s="9" t="str">
        <f>IF($G30=0,"",IFERROR(CONCATENATE(INDEX('Risk assessment'!$B$12:$B$100,MATCH(CONCATENATE('Feuil1 (2)'!$C30,"-",'Feuil1 (2)'!$B30,"-",'Feuil1 (2)'!CN$1),'Risk assessment'!$Z$12:$Z$100,FALSE),1)," ;"),""))</f>
        <v/>
      </c>
      <c r="CO30" s="9" t="str">
        <f>IF($G30=0,"",IFERROR(CONCATENATE(INDEX('Risk assessment'!$B$12:$B$100,MATCH(CONCATENATE('Feuil1 (2)'!$C30,"-",'Feuil1 (2)'!$B30,"-",'Feuil1 (2)'!CO$1),'Risk assessment'!$Z$12:$Z$100,FALSE),1)," ;"),""))</f>
        <v/>
      </c>
      <c r="CP30" s="9" t="str">
        <f>IF($G30=0,"",IFERROR(CONCATENATE(INDEX('Risk assessment'!$B$12:$B$100,MATCH(CONCATENATE('Feuil1 (2)'!$C30,"-",'Feuil1 (2)'!$B30,"-",'Feuil1 (2)'!CP$1),'Risk assessment'!$Z$12:$Z$100,FALSE),1)," ;"),""))</f>
        <v/>
      </c>
      <c r="CQ30" s="9" t="str">
        <f>IF($G30=0,"",IFERROR(CONCATENATE(INDEX('Risk assessment'!$B$12:$B$100,MATCH(CONCATENATE('Feuil1 (2)'!$C30,"-",'Feuil1 (2)'!$B30,"-",'Feuil1 (2)'!CQ$1),'Risk assessment'!$Z$12:$Z$100,FALSE),1)," ;"),""))</f>
        <v/>
      </c>
      <c r="CR30" s="9" t="str">
        <f>IF($G30=0,"",IFERROR(CONCATENATE(INDEX('Risk assessment'!$B$12:$B$100,MATCH(CONCATENATE('Feuil1 (2)'!$C30,"-",'Feuil1 (2)'!$B30,"-",'Feuil1 (2)'!CR$1),'Risk assessment'!$Z$12:$Z$100,FALSE),1)," ;"),""))</f>
        <v/>
      </c>
      <c r="CS30" s="9" t="str">
        <f>IF($G30=0,"",IFERROR(CONCATENATE(INDEX('Risk assessment'!$B$12:$B$100,MATCH(CONCATENATE('Feuil1 (2)'!$C30,"-",'Feuil1 (2)'!$B30,"-",'Feuil1 (2)'!CS$1),'Risk assessment'!$Z$12:$Z$100,FALSE),1)," ;"),""))</f>
        <v/>
      </c>
      <c r="CT30" s="9" t="str">
        <f>IF($G30=0,"",IFERROR(CONCATENATE(INDEX('Risk assessment'!$B$12:$B$100,MATCH(CONCATENATE('Feuil1 (2)'!$C30,"-",'Feuil1 (2)'!$B30,"-",'Feuil1 (2)'!CT$1),'Risk assessment'!$Z$12:$Z$100,FALSE),1)," ;"),""))</f>
        <v/>
      </c>
      <c r="CU30" s="9" t="str">
        <f>IF($G30=0,"",IFERROR(CONCATENATE(INDEX('Risk assessment'!$B$12:$B$100,MATCH(CONCATENATE('Feuil1 (2)'!$C30,"-",'Feuil1 (2)'!$B30,"-",'Feuil1 (2)'!CU$1),'Risk assessment'!$Z$12:$Z$100,FALSE),1)," ;"),""))</f>
        <v/>
      </c>
      <c r="CV30" s="9" t="str">
        <f>IF($G30=0,"",IFERROR(CONCATENATE(INDEX('Risk assessment'!$B$12:$B$100,MATCH(CONCATENATE('Feuil1 (2)'!$C30,"-",'Feuil1 (2)'!$B30,"-",'Feuil1 (2)'!CV$1),'Risk assessment'!$Z$12:$Z$100,FALSE),1)," ;"),""))</f>
        <v/>
      </c>
      <c r="CW30" s="9" t="str">
        <f>IF($G30=0,"",IFERROR(CONCATENATE(INDEX('Risk assessment'!$B$12:$B$100,MATCH(CONCATENATE('Feuil1 (2)'!$C30,"-",'Feuil1 (2)'!$B30,"-",'Feuil1 (2)'!CW$1),'Risk assessment'!$Z$12:$Z$100,FALSE),1)," ;"),""))</f>
        <v/>
      </c>
      <c r="CX30" s="9" t="str">
        <f>IF($G30=0,"",IFERROR(CONCATENATE(INDEX('Risk assessment'!$B$12:$B$100,MATCH(CONCATENATE('Feuil1 (2)'!$C30,"-",'Feuil1 (2)'!$B30,"-",'Feuil1 (2)'!CX$1),'Risk assessment'!$Z$12:$Z$100,FALSE),1)," ;"),""))</f>
        <v/>
      </c>
      <c r="CY30" s="9" t="str">
        <f>IF($G30=0,"",IFERROR(CONCATENATE(INDEX('Risk assessment'!$B$12:$B$100,MATCH(CONCATENATE('Feuil1 (2)'!$C30,"-",'Feuil1 (2)'!$B30,"-",'Feuil1 (2)'!CY$1),'Risk assessment'!$Z$12:$Z$100,FALSE),1)," ;"),""))</f>
        <v/>
      </c>
      <c r="CZ30" s="9" t="str">
        <f>IF($G30=0,"",IFERROR(CONCATENATE(INDEX('Risk assessment'!$B$12:$B$100,MATCH(CONCATENATE('Feuil1 (2)'!$C30,"-",'Feuil1 (2)'!$B30,"-",'Feuil1 (2)'!CZ$1),'Risk assessment'!$Z$12:$Z$100,FALSE),1)," ;"),""))</f>
        <v/>
      </c>
      <c r="DA30" s="9" t="str">
        <f>IF($G30=0,"",IFERROR(CONCATENATE(INDEX('Risk assessment'!$B$12:$B$100,MATCH(CONCATENATE('Feuil1 (2)'!$C30,"-",'Feuil1 (2)'!$B30,"-",'Feuil1 (2)'!DA$1),'Risk assessment'!$Z$12:$Z$100,FALSE),1)," ;"),""))</f>
        <v/>
      </c>
      <c r="DB30" s="9" t="str">
        <f>IF($G30=0,"",IFERROR(CONCATENATE(INDEX('Risk assessment'!$B$12:$B$100,MATCH(CONCATENATE('Feuil1 (2)'!$C30,"-",'Feuil1 (2)'!$B30,"-",'Feuil1 (2)'!DB$1),'Risk assessment'!$Z$12:$Z$100,FALSE),1)," ;"),""))</f>
        <v/>
      </c>
      <c r="DC30" s="9" t="str">
        <f>IF($G30=0,"",IFERROR(CONCATENATE(INDEX('Risk assessment'!$B$12:$B$100,MATCH(CONCATENATE('Feuil1 (2)'!$C30,"-",'Feuil1 (2)'!$B30,"-",'Feuil1 (2)'!DC$1),'Risk assessment'!$Z$12:$Z$100,FALSE),1)," ;"),""))</f>
        <v/>
      </c>
      <c r="DD30" s="9" t="str">
        <f>IF($G30=0,"",IFERROR(INDEX('Risk assessment'!$B$12:$B$100,MATCH(CONCATENATE('Feuil1 (2)'!$C30,'Feuil1 (2)'!$B30,'Feuil1 (2)'!DD$1),'Risk assessment'!$R$12:$R$100,FALSE),1),""))</f>
        <v/>
      </c>
      <c r="DE30" s="9" t="str">
        <f>IF($G30=0,"",IFERROR(INDEX('Risk assessment'!$B$12:$B$100,MATCH(CONCATENATE('Feuil1 (2)'!$C30,'Feuil1 (2)'!$B30,'Feuil1 (2)'!DE$1),'Risk assessment'!$R$12:$R$100,FALSE),1),""))</f>
        <v/>
      </c>
      <c r="DF30" s="9" t="str">
        <f>IF($G30=0,"",IFERROR(INDEX('Risk assessment'!$B$12:$B$100,MATCH(CONCATENATE('Feuil1 (2)'!$C30,'Feuil1 (2)'!$B30,'Feuil1 (2)'!DF$1),'Risk assessment'!$R$12:$R$100,FALSE),1),""))</f>
        <v/>
      </c>
      <c r="DG30" s="9" t="str">
        <f>IF($G30=0,"",IFERROR(INDEX('Risk assessment'!$B$12:$B$100,MATCH(CONCATENATE('Feuil1 (2)'!$C30,'Feuil1 (2)'!$B30,'Feuil1 (2)'!DG$1),'Risk assessment'!$R$12:$R$100,FALSE),1),""))</f>
        <v/>
      </c>
      <c r="DH30" s="9" t="str">
        <f>IF($G30=0,"",IFERROR(INDEX('Risk assessment'!$B$12:$B$100,MATCH(CONCATENATE('Feuil1 (2)'!$C30,'Feuil1 (2)'!$B30,'Feuil1 (2)'!DH$1),'Risk assessment'!$R$12:$R$100,FALSE),1),""))</f>
        <v/>
      </c>
      <c r="DI30" s="9" t="str">
        <f>IF($G30=0,"",IFERROR(INDEX('Risk assessment'!$B$12:$B$100,MATCH(CONCATENATE('Feuil1 (2)'!$C30,'Feuil1 (2)'!$B30,'Feuil1 (2)'!DI$1),'Risk assessment'!$R$12:$R$100,FALSE),1),""))</f>
        <v/>
      </c>
      <c r="DJ30" s="9" t="str">
        <f>IF($G30=0,"",IFERROR(INDEX('Risk assessment'!$B$12:$B$100,MATCH(CONCATENATE('Feuil1 (2)'!$C30,'Feuil1 (2)'!$B30,'Feuil1 (2)'!DJ$1),'Risk assessment'!$R$12:$R$100,FALSE),1),""))</f>
        <v/>
      </c>
      <c r="DK30" s="9" t="str">
        <f>IF($G30=0,"",IFERROR(INDEX('Risk assessment'!$B$12:$B$100,MATCH(CONCATENATE('Feuil1 (2)'!$C30,'Feuil1 (2)'!$B30,'Feuil1 (2)'!DK$1),'Risk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assessment'!J$12:J$100,'Feuil1 (2)'!C31,'Risk assessment'!K$12:K$100,B31)</f>
        <v>0</v>
      </c>
      <c r="H31" s="9" t="str">
        <f>IF($G31=0,"",IFERROR(CONCATENATE(INDEX('Risk assessment'!$B$12:$B$100,MATCH(CONCATENATE('Feuil1 (2)'!$C31,"-",'Feuil1 (2)'!$B31,"-",'Feuil1 (2)'!H$1),'Risk assessment'!$Z$12:$Z$100,FALSE),1)," ;"),""))</f>
        <v/>
      </c>
      <c r="I31" s="9" t="str">
        <f>IF($G31=0,"",IFERROR(CONCATENATE(INDEX('Risk assessment'!$B$12:$B$100,MATCH(CONCATENATE('Feuil1 (2)'!$C31,"-",'Feuil1 (2)'!$B31,"-",'Feuil1 (2)'!I$1),'Risk assessment'!$Z$12:$Z$100,FALSE),1)," ;"),""))</f>
        <v/>
      </c>
      <c r="J31" s="9" t="str">
        <f>IF($G31=0,"",IFERROR(CONCATENATE(INDEX('Risk assessment'!$B$12:$B$100,MATCH(CONCATENATE('Feuil1 (2)'!$C31,"-",'Feuil1 (2)'!$B31,"-",'Feuil1 (2)'!J$1),'Risk assessment'!$Z$12:$Z$100,FALSE),1)," ;"),""))</f>
        <v/>
      </c>
      <c r="K31" s="9" t="str">
        <f>IF($G31=0,"",IFERROR(CONCATENATE(INDEX('Risk assessment'!$B$12:$B$100,MATCH(CONCATENATE('Feuil1 (2)'!$C31,"-",'Feuil1 (2)'!$B31,"-",'Feuil1 (2)'!K$1),'Risk assessment'!$Z$12:$Z$100,FALSE),1)," ;"),""))</f>
        <v/>
      </c>
      <c r="L31" s="9" t="str">
        <f>IF($G31=0,"",IFERROR(CONCATENATE(INDEX('Risk assessment'!$B$12:$B$100,MATCH(CONCATENATE('Feuil1 (2)'!$C31,"-",'Feuil1 (2)'!$B31,"-",'Feuil1 (2)'!L$1),'Risk assessment'!$Z$12:$Z$100,FALSE),1)," ;"),""))</f>
        <v/>
      </c>
      <c r="M31" s="9" t="str">
        <f>IF($G31=0,"",IFERROR(CONCATENATE(INDEX('Risk assessment'!$B$12:$B$100,MATCH(CONCATENATE('Feuil1 (2)'!$C31,"-",'Feuil1 (2)'!$B31,"-",'Feuil1 (2)'!M$1),'Risk assessment'!$Z$12:$Z$100,FALSE),1)," ;"),""))</f>
        <v/>
      </c>
      <c r="N31" s="9" t="str">
        <f>IF($G31=0,"",IFERROR(CONCATENATE(INDEX('Risk assessment'!$B$12:$B$100,MATCH(CONCATENATE('Feuil1 (2)'!$C31,"-",'Feuil1 (2)'!$B31,"-",'Feuil1 (2)'!N$1),'Risk assessment'!$Z$12:$Z$100,FALSE),1)," ;"),""))</f>
        <v/>
      </c>
      <c r="O31" s="9" t="str">
        <f>IF($G31=0,"",IFERROR(CONCATENATE(INDEX('Risk assessment'!$B$12:$B$100,MATCH(CONCATENATE('Feuil1 (2)'!$C31,"-",'Feuil1 (2)'!$B31,"-",'Feuil1 (2)'!O$1),'Risk assessment'!$Z$12:$Z$100,FALSE),1)," ;"),""))</f>
        <v/>
      </c>
      <c r="P31" s="9" t="str">
        <f>IF($G31=0,"",IFERROR(CONCATENATE(INDEX('Risk assessment'!$B$12:$B$100,MATCH(CONCATENATE('Feuil1 (2)'!$C31,"-",'Feuil1 (2)'!$B31,"-",'Feuil1 (2)'!P$1),'Risk assessment'!$Z$12:$Z$100,FALSE),1)," ;"),""))</f>
        <v/>
      </c>
      <c r="Q31" s="9" t="str">
        <f>IF($G31=0,"",IFERROR(CONCATENATE(INDEX('Risk assessment'!$B$12:$B$100,MATCH(CONCATENATE('Feuil1 (2)'!$C31,"-",'Feuil1 (2)'!$B31,"-",'Feuil1 (2)'!Q$1),'Risk assessment'!$Z$12:$Z$100,FALSE),1)," ;"),""))</f>
        <v/>
      </c>
      <c r="R31" s="9" t="str">
        <f>IF($G31=0,"",IFERROR(CONCATENATE(INDEX('Risk assessment'!$B$12:$B$100,MATCH(CONCATENATE('Feuil1 (2)'!$C31,"-",'Feuil1 (2)'!$B31,"-",'Feuil1 (2)'!R$1),'Risk assessment'!$Z$12:$Z$100,FALSE),1)," ;"),""))</f>
        <v/>
      </c>
      <c r="S31" s="9" t="str">
        <f>IF($G31=0,"",IFERROR(CONCATENATE(INDEX('Risk assessment'!$B$12:$B$100,MATCH(CONCATENATE('Feuil1 (2)'!$C31,"-",'Feuil1 (2)'!$B31,"-",'Feuil1 (2)'!S$1),'Risk assessment'!$Z$12:$Z$100,FALSE),1)," ;"),""))</f>
        <v/>
      </c>
      <c r="T31" s="9" t="str">
        <f>IF($G31=0,"",IFERROR(CONCATENATE(INDEX('Risk assessment'!$B$12:$B$100,MATCH(CONCATENATE('Feuil1 (2)'!$C31,"-",'Feuil1 (2)'!$B31,"-",'Feuil1 (2)'!T$1),'Risk assessment'!$Z$12:$Z$100,FALSE),1)," ;"),""))</f>
        <v/>
      </c>
      <c r="U31" s="9" t="str">
        <f>IF($G31=0,"",IFERROR(CONCATENATE(INDEX('Risk assessment'!$B$12:$B$100,MATCH(CONCATENATE('Feuil1 (2)'!$C31,"-",'Feuil1 (2)'!$B31,"-",'Feuil1 (2)'!U$1),'Risk assessment'!$Z$12:$Z$100,FALSE),1)," ;"),""))</f>
        <v/>
      </c>
      <c r="V31" s="9" t="str">
        <f>IF($G31=0,"",IFERROR(CONCATENATE(INDEX('Risk assessment'!$B$12:$B$100,MATCH(CONCATENATE('Feuil1 (2)'!$C31,"-",'Feuil1 (2)'!$B31,"-",'Feuil1 (2)'!V$1),'Risk assessment'!$Z$12:$Z$100,FALSE),1)," ;"),""))</f>
        <v/>
      </c>
      <c r="W31" s="9" t="str">
        <f>IF($G31=0,"",IFERROR(CONCATENATE(INDEX('Risk assessment'!$B$12:$B$100,MATCH(CONCATENATE('Feuil1 (2)'!$C31,"-",'Feuil1 (2)'!$B31,"-",'Feuil1 (2)'!W$1),'Risk assessment'!$Z$12:$Z$100,FALSE),1)," ;"),""))</f>
        <v/>
      </c>
      <c r="X31" s="9" t="str">
        <f>IF($G31=0,"",IFERROR(CONCATENATE(INDEX('Risk assessment'!$B$12:$B$100,MATCH(CONCATENATE('Feuil1 (2)'!$C31,"-",'Feuil1 (2)'!$B31,"-",'Feuil1 (2)'!X$1),'Risk assessment'!$Z$12:$Z$100,FALSE),1)," ;"),""))</f>
        <v/>
      </c>
      <c r="Y31" s="9" t="str">
        <f>IF($G31=0,"",IFERROR(CONCATENATE(INDEX('Risk assessment'!$B$12:$B$100,MATCH(CONCATENATE('Feuil1 (2)'!$C31,"-",'Feuil1 (2)'!$B31,"-",'Feuil1 (2)'!Y$1),'Risk assessment'!$Z$12:$Z$100,FALSE),1)," ;"),""))</f>
        <v/>
      </c>
      <c r="Z31" s="9" t="str">
        <f>IF($G31=0,"",IFERROR(CONCATENATE(INDEX('Risk assessment'!$B$12:$B$100,MATCH(CONCATENATE('Feuil1 (2)'!$C31,"-",'Feuil1 (2)'!$B31,"-",'Feuil1 (2)'!Z$1),'Risk assessment'!$Z$12:$Z$100,FALSE),1)," ;"),""))</f>
        <v/>
      </c>
      <c r="AA31" s="9" t="str">
        <f>IF($G31=0,"",IFERROR(CONCATENATE(INDEX('Risk assessment'!$B$12:$B$100,MATCH(CONCATENATE('Feuil1 (2)'!$C31,"-",'Feuil1 (2)'!$B31,"-",'Feuil1 (2)'!AA$1),'Risk assessment'!$Z$12:$Z$100,FALSE),1)," ;"),""))</f>
        <v/>
      </c>
      <c r="AB31" s="9" t="str">
        <f>IF($G31=0,"",IFERROR(CONCATENATE(INDEX('Risk assessment'!$B$12:$B$100,MATCH(CONCATENATE('Feuil1 (2)'!$C31,"-",'Feuil1 (2)'!$B31,"-",'Feuil1 (2)'!AB$1),'Risk assessment'!$Z$12:$Z$100,FALSE),1)," ;"),""))</f>
        <v/>
      </c>
      <c r="AC31" s="9" t="str">
        <f>IF($G31=0,"",IFERROR(CONCATENATE(INDEX('Risk assessment'!$B$12:$B$100,MATCH(CONCATENATE('Feuil1 (2)'!$C31,"-",'Feuil1 (2)'!$B31,"-",'Feuil1 (2)'!AC$1),'Risk assessment'!$Z$12:$Z$100,FALSE),1)," ;"),""))</f>
        <v/>
      </c>
      <c r="AD31" s="9" t="str">
        <f>IF($G31=0,"",IFERROR(CONCATENATE(INDEX('Risk assessment'!$B$12:$B$100,MATCH(CONCATENATE('Feuil1 (2)'!$C31,"-",'Feuil1 (2)'!$B31,"-",'Feuil1 (2)'!AD$1),'Risk assessment'!$Z$12:$Z$100,FALSE),1)," ;"),""))</f>
        <v/>
      </c>
      <c r="AE31" s="9" t="str">
        <f>IF($G31=0,"",IFERROR(CONCATENATE(INDEX('Risk assessment'!$B$12:$B$100,MATCH(CONCATENATE('Feuil1 (2)'!$C31,"-",'Feuil1 (2)'!$B31,"-",'Feuil1 (2)'!AE$1),'Risk assessment'!$Z$12:$Z$100,FALSE),1)," ;"),""))</f>
        <v/>
      </c>
      <c r="AF31" s="9" t="str">
        <f>IF($G31=0,"",IFERROR(CONCATENATE(INDEX('Risk assessment'!$B$12:$B$100,MATCH(CONCATENATE('Feuil1 (2)'!$C31,"-",'Feuil1 (2)'!$B31,"-",'Feuil1 (2)'!AF$1),'Risk assessment'!$Z$12:$Z$100,FALSE),1)," ;"),""))</f>
        <v/>
      </c>
      <c r="AG31" s="9" t="str">
        <f>IF($G31=0,"",IFERROR(CONCATENATE(INDEX('Risk assessment'!$B$12:$B$100,MATCH(CONCATENATE('Feuil1 (2)'!$C31,"-",'Feuil1 (2)'!$B31,"-",'Feuil1 (2)'!AG$1),'Risk assessment'!$Z$12:$Z$100,FALSE),1)," ;"),""))</f>
        <v/>
      </c>
      <c r="AH31" s="9" t="str">
        <f>IF($G31=0,"",IFERROR(CONCATENATE(INDEX('Risk assessment'!$B$12:$B$100,MATCH(CONCATENATE('Feuil1 (2)'!$C31,"-",'Feuil1 (2)'!$B31,"-",'Feuil1 (2)'!AH$1),'Risk assessment'!$Z$12:$Z$100,FALSE),1)," ;"),""))</f>
        <v/>
      </c>
      <c r="AI31" s="9" t="str">
        <f>IF($G31=0,"",IFERROR(CONCATENATE(INDEX('Risk assessment'!$B$12:$B$100,MATCH(CONCATENATE('Feuil1 (2)'!$C31,"-",'Feuil1 (2)'!$B31,"-",'Feuil1 (2)'!AI$1),'Risk assessment'!$Z$12:$Z$100,FALSE),1)," ;"),""))</f>
        <v/>
      </c>
      <c r="AJ31" s="9" t="str">
        <f>IF($G31=0,"",IFERROR(CONCATENATE(INDEX('Risk assessment'!$B$12:$B$100,MATCH(CONCATENATE('Feuil1 (2)'!$C31,"-",'Feuil1 (2)'!$B31,"-",'Feuil1 (2)'!AJ$1),'Risk assessment'!$Z$12:$Z$100,FALSE),1)," ;"),""))</f>
        <v/>
      </c>
      <c r="AK31" s="9" t="str">
        <f>IF($G31=0,"",IFERROR(CONCATENATE(INDEX('Risk assessment'!$B$12:$B$100,MATCH(CONCATENATE('Feuil1 (2)'!$C31,"-",'Feuil1 (2)'!$B31,"-",'Feuil1 (2)'!AK$1),'Risk assessment'!$Z$12:$Z$100,FALSE),1)," ;"),""))</f>
        <v/>
      </c>
      <c r="AL31" s="9" t="str">
        <f>IF($G31=0,"",IFERROR(CONCATENATE(INDEX('Risk assessment'!$B$12:$B$100,MATCH(CONCATENATE('Feuil1 (2)'!$C31,"-",'Feuil1 (2)'!$B31,"-",'Feuil1 (2)'!AL$1),'Risk assessment'!$Z$12:$Z$100,FALSE),1)," ;"),""))</f>
        <v/>
      </c>
      <c r="AM31" s="9" t="str">
        <f>IF($G31=0,"",IFERROR(CONCATENATE(INDEX('Risk assessment'!$B$12:$B$100,MATCH(CONCATENATE('Feuil1 (2)'!$C31,"-",'Feuil1 (2)'!$B31,"-",'Feuil1 (2)'!AM$1),'Risk assessment'!$Z$12:$Z$100,FALSE),1)," ;"),""))</f>
        <v/>
      </c>
      <c r="AN31" s="9" t="str">
        <f>IF($G31=0,"",IFERROR(CONCATENATE(INDEX('Risk assessment'!$B$12:$B$100,MATCH(CONCATENATE('Feuil1 (2)'!$C31,"-",'Feuil1 (2)'!$B31,"-",'Feuil1 (2)'!AN$1),'Risk assessment'!$Z$12:$Z$100,FALSE),1)," ;"),""))</f>
        <v/>
      </c>
      <c r="AO31" s="9" t="str">
        <f>IF($G31=0,"",IFERROR(CONCATENATE(INDEX('Risk assessment'!$B$12:$B$100,MATCH(CONCATENATE('Feuil1 (2)'!$C31,"-",'Feuil1 (2)'!$B31,"-",'Feuil1 (2)'!AO$1),'Risk assessment'!$Z$12:$Z$100,FALSE),1)," ;"),""))</f>
        <v/>
      </c>
      <c r="AP31" s="9" t="str">
        <f>IF($G31=0,"",IFERROR(CONCATENATE(INDEX('Risk assessment'!$B$12:$B$100,MATCH(CONCATENATE('Feuil1 (2)'!$C31,"-",'Feuil1 (2)'!$B31,"-",'Feuil1 (2)'!AP$1),'Risk assessment'!$Z$12:$Z$100,FALSE),1)," ;"),""))</f>
        <v/>
      </c>
      <c r="AQ31" s="9" t="str">
        <f>IF($G31=0,"",IFERROR(CONCATENATE(INDEX('Risk assessment'!$B$12:$B$100,MATCH(CONCATENATE('Feuil1 (2)'!$C31,"-",'Feuil1 (2)'!$B31,"-",'Feuil1 (2)'!AQ$1),'Risk assessment'!$Z$12:$Z$100,FALSE),1)," ;"),""))</f>
        <v/>
      </c>
      <c r="AR31" s="9" t="str">
        <f>IF($G31=0,"",IFERROR(CONCATENATE(INDEX('Risk assessment'!$B$12:$B$100,MATCH(CONCATENATE('Feuil1 (2)'!$C31,"-",'Feuil1 (2)'!$B31,"-",'Feuil1 (2)'!AR$1),'Risk assessment'!$Z$12:$Z$100,FALSE),1)," ;"),""))</f>
        <v/>
      </c>
      <c r="AS31" s="9" t="str">
        <f>IF($G31=0,"",IFERROR(CONCATENATE(INDEX('Risk assessment'!$B$12:$B$100,MATCH(CONCATENATE('Feuil1 (2)'!$C31,"-",'Feuil1 (2)'!$B31,"-",'Feuil1 (2)'!AS$1),'Risk assessment'!$Z$12:$Z$100,FALSE),1)," ;"),""))</f>
        <v/>
      </c>
      <c r="AT31" s="9" t="str">
        <f>IF($G31=0,"",IFERROR(CONCATENATE(INDEX('Risk assessment'!$B$12:$B$100,MATCH(CONCATENATE('Feuil1 (2)'!$C31,"-",'Feuil1 (2)'!$B31,"-",'Feuil1 (2)'!AT$1),'Risk assessment'!$Z$12:$Z$100,FALSE),1)," ;"),""))</f>
        <v/>
      </c>
      <c r="AU31" s="9" t="str">
        <f>IF($G31=0,"",IFERROR(CONCATENATE(INDEX('Risk assessment'!$B$12:$B$100,MATCH(CONCATENATE('Feuil1 (2)'!$C31,"-",'Feuil1 (2)'!$B31,"-",'Feuil1 (2)'!AU$1),'Risk assessment'!$Z$12:$Z$100,FALSE),1)," ;"),""))</f>
        <v/>
      </c>
      <c r="AV31" s="9" t="str">
        <f>IF($G31=0,"",IFERROR(CONCATENATE(INDEX('Risk assessment'!$B$12:$B$100,MATCH(CONCATENATE('Feuil1 (2)'!$C31,"-",'Feuil1 (2)'!$B31,"-",'Feuil1 (2)'!AV$1),'Risk assessment'!$Z$12:$Z$100,FALSE),1)," ;"),""))</f>
        <v/>
      </c>
      <c r="AW31" s="9" t="str">
        <f>IF($G31=0,"",IFERROR(CONCATENATE(INDEX('Risk assessment'!$B$12:$B$100,MATCH(CONCATENATE('Feuil1 (2)'!$C31,"-",'Feuil1 (2)'!$B31,"-",'Feuil1 (2)'!AW$1),'Risk assessment'!$Z$12:$Z$100,FALSE),1)," ;"),""))</f>
        <v/>
      </c>
      <c r="AX31" s="9" t="str">
        <f>IF($G31=0,"",IFERROR(CONCATENATE(INDEX('Risk assessment'!$B$12:$B$100,MATCH(CONCATENATE('Feuil1 (2)'!$C31,"-",'Feuil1 (2)'!$B31,"-",'Feuil1 (2)'!AX$1),'Risk assessment'!$Z$12:$Z$100,FALSE),1)," ;"),""))</f>
        <v/>
      </c>
      <c r="AY31" s="9" t="str">
        <f>IF($G31=0,"",IFERROR(CONCATENATE(INDEX('Risk assessment'!$B$12:$B$100,MATCH(CONCATENATE('Feuil1 (2)'!$C31,"-",'Feuil1 (2)'!$B31,"-",'Feuil1 (2)'!AY$1),'Risk assessment'!$Z$12:$Z$100,FALSE),1)," ;"),""))</f>
        <v/>
      </c>
      <c r="AZ31" s="9" t="str">
        <f>IF($G31=0,"",IFERROR(CONCATENATE(INDEX('Risk assessment'!$B$12:$B$100,MATCH(CONCATENATE('Feuil1 (2)'!$C31,"-",'Feuil1 (2)'!$B31,"-",'Feuil1 (2)'!AZ$1),'Risk assessment'!$Z$12:$Z$100,FALSE),1)," ;"),""))</f>
        <v/>
      </c>
      <c r="BA31" s="9" t="str">
        <f>IF($G31=0,"",IFERROR(CONCATENATE(INDEX('Risk assessment'!$B$12:$B$100,MATCH(CONCATENATE('Feuil1 (2)'!$C31,"-",'Feuil1 (2)'!$B31,"-",'Feuil1 (2)'!BA$1),'Risk assessment'!$Z$12:$Z$100,FALSE),1)," ;"),""))</f>
        <v/>
      </c>
      <c r="BB31" s="9" t="str">
        <f>IF($G31=0,"",IFERROR(CONCATENATE(INDEX('Risk assessment'!$B$12:$B$100,MATCH(CONCATENATE('Feuil1 (2)'!$C31,"-",'Feuil1 (2)'!$B31,"-",'Feuil1 (2)'!BB$1),'Risk assessment'!$Z$12:$Z$100,FALSE),1)," ;"),""))</f>
        <v/>
      </c>
      <c r="BC31" s="9" t="str">
        <f>IF($G31=0,"",IFERROR(CONCATENATE(INDEX('Risk assessment'!$B$12:$B$100,MATCH(CONCATENATE('Feuil1 (2)'!$C31,"-",'Feuil1 (2)'!$B31,"-",'Feuil1 (2)'!BC$1),'Risk assessment'!$Z$12:$Z$100,FALSE),1)," ;"),""))</f>
        <v/>
      </c>
      <c r="BD31" s="9" t="str">
        <f>IF($G31=0,"",IFERROR(CONCATENATE(INDEX('Risk assessment'!$B$12:$B$100,MATCH(CONCATENATE('Feuil1 (2)'!$C31,"-",'Feuil1 (2)'!$B31,"-",'Feuil1 (2)'!BD$1),'Risk assessment'!$Z$12:$Z$100,FALSE),1)," ;"),""))</f>
        <v/>
      </c>
      <c r="BE31" s="9" t="str">
        <f>IF($G31=0,"",IFERROR(CONCATENATE(INDEX('Risk assessment'!$B$12:$B$100,MATCH(CONCATENATE('Feuil1 (2)'!$C31,"-",'Feuil1 (2)'!$B31,"-",'Feuil1 (2)'!BE$1),'Risk assessment'!$Z$12:$Z$100,FALSE),1)," ;"),""))</f>
        <v/>
      </c>
      <c r="BF31" s="9" t="str">
        <f>IF($G31=0,"",IFERROR(CONCATENATE(INDEX('Risk assessment'!$B$12:$B$100,MATCH(CONCATENATE('Feuil1 (2)'!$C31,"-",'Feuil1 (2)'!$B31,"-",'Feuil1 (2)'!BF$1),'Risk assessment'!$Z$12:$Z$100,FALSE),1)," ;"),""))</f>
        <v/>
      </c>
      <c r="BG31" s="9" t="str">
        <f>IF($G31=0,"",IFERROR(CONCATENATE(INDEX('Risk assessment'!$B$12:$B$100,MATCH(CONCATENATE('Feuil1 (2)'!$C31,"-",'Feuil1 (2)'!$B31,"-",'Feuil1 (2)'!BG$1),'Risk assessment'!$Z$12:$Z$100,FALSE),1)," ;"),""))</f>
        <v/>
      </c>
      <c r="BH31" s="9" t="str">
        <f>IF($G31=0,"",IFERROR(CONCATENATE(INDEX('Risk assessment'!$B$12:$B$100,MATCH(CONCATENATE('Feuil1 (2)'!$C31,"-",'Feuil1 (2)'!$B31,"-",'Feuil1 (2)'!BH$1),'Risk assessment'!$Z$12:$Z$100,FALSE),1)," ;"),""))</f>
        <v/>
      </c>
      <c r="BI31" s="9" t="str">
        <f>IF($G31=0,"",IFERROR(CONCATENATE(INDEX('Risk assessment'!$B$12:$B$100,MATCH(CONCATENATE('Feuil1 (2)'!$C31,"-",'Feuil1 (2)'!$B31,"-",'Feuil1 (2)'!BI$1),'Risk assessment'!$Z$12:$Z$100,FALSE),1)," ;"),""))</f>
        <v/>
      </c>
      <c r="BJ31" s="9" t="str">
        <f>IF($G31=0,"",IFERROR(CONCATENATE(INDEX('Risk assessment'!$B$12:$B$100,MATCH(CONCATENATE('Feuil1 (2)'!$C31,"-",'Feuil1 (2)'!$B31,"-",'Feuil1 (2)'!BJ$1),'Risk assessment'!$Z$12:$Z$100,FALSE),1)," ;"),""))</f>
        <v/>
      </c>
      <c r="BK31" s="9" t="str">
        <f>IF($G31=0,"",IFERROR(CONCATENATE(INDEX('Risk assessment'!$B$12:$B$100,MATCH(CONCATENATE('Feuil1 (2)'!$C31,"-",'Feuil1 (2)'!$B31,"-",'Feuil1 (2)'!BK$1),'Risk assessment'!$Z$12:$Z$100,FALSE),1)," ;"),""))</f>
        <v/>
      </c>
      <c r="BL31" s="9" t="str">
        <f>IF($G31=0,"",IFERROR(CONCATENATE(INDEX('Risk assessment'!$B$12:$B$100,MATCH(CONCATENATE('Feuil1 (2)'!$C31,"-",'Feuil1 (2)'!$B31,"-",'Feuil1 (2)'!BL$1),'Risk assessment'!$Z$12:$Z$100,FALSE),1)," ;"),""))</f>
        <v/>
      </c>
      <c r="BM31" s="9" t="str">
        <f>IF($G31=0,"",IFERROR(CONCATENATE(INDEX('Risk assessment'!$B$12:$B$100,MATCH(CONCATENATE('Feuil1 (2)'!$C31,"-",'Feuil1 (2)'!$B31,"-",'Feuil1 (2)'!BM$1),'Risk assessment'!$Z$12:$Z$100,FALSE),1)," ;"),""))</f>
        <v/>
      </c>
      <c r="BN31" s="9" t="str">
        <f>IF($G31=0,"",IFERROR(CONCATENATE(INDEX('Risk assessment'!$B$12:$B$100,MATCH(CONCATENATE('Feuil1 (2)'!$C31,"-",'Feuil1 (2)'!$B31,"-",'Feuil1 (2)'!BN$1),'Risk assessment'!$Z$12:$Z$100,FALSE),1)," ;"),""))</f>
        <v/>
      </c>
      <c r="BO31" s="9" t="str">
        <f>IF($G31=0,"",IFERROR(CONCATENATE(INDEX('Risk assessment'!$B$12:$B$100,MATCH(CONCATENATE('Feuil1 (2)'!$C31,"-",'Feuil1 (2)'!$B31,"-",'Feuil1 (2)'!BO$1),'Risk assessment'!$Z$12:$Z$100,FALSE),1)," ;"),""))</f>
        <v/>
      </c>
      <c r="BP31" s="9" t="str">
        <f>IF($G31=0,"",IFERROR(CONCATENATE(INDEX('Risk assessment'!$B$12:$B$100,MATCH(CONCATENATE('Feuil1 (2)'!$C31,"-",'Feuil1 (2)'!$B31,"-",'Feuil1 (2)'!BP$1),'Risk assessment'!$Z$12:$Z$100,FALSE),1)," ;"),""))</f>
        <v/>
      </c>
      <c r="BQ31" s="9" t="str">
        <f>IF($G31=0,"",IFERROR(CONCATENATE(INDEX('Risk assessment'!$B$12:$B$100,MATCH(CONCATENATE('Feuil1 (2)'!$C31,"-",'Feuil1 (2)'!$B31,"-",'Feuil1 (2)'!BQ$1),'Risk assessment'!$Z$12:$Z$100,FALSE),1)," ;"),""))</f>
        <v/>
      </c>
      <c r="BR31" s="9" t="str">
        <f>IF($G31=0,"",IFERROR(CONCATENATE(INDEX('Risk assessment'!$B$12:$B$100,MATCH(CONCATENATE('Feuil1 (2)'!$C31,"-",'Feuil1 (2)'!$B31,"-",'Feuil1 (2)'!BR$1),'Risk assessment'!$Z$12:$Z$100,FALSE),1)," ;"),""))</f>
        <v/>
      </c>
      <c r="BS31" s="9" t="str">
        <f>IF($G31=0,"",IFERROR(CONCATENATE(INDEX('Risk assessment'!$B$12:$B$100,MATCH(CONCATENATE('Feuil1 (2)'!$C31,"-",'Feuil1 (2)'!$B31,"-",'Feuil1 (2)'!BS$1),'Risk assessment'!$Z$12:$Z$100,FALSE),1)," ;"),""))</f>
        <v/>
      </c>
      <c r="BT31" s="9" t="str">
        <f>IF($G31=0,"",IFERROR(CONCATENATE(INDEX('Risk assessment'!$B$12:$B$100,MATCH(CONCATENATE('Feuil1 (2)'!$C31,"-",'Feuil1 (2)'!$B31,"-",'Feuil1 (2)'!BT$1),'Risk assessment'!$Z$12:$Z$100,FALSE),1)," ;"),""))</f>
        <v/>
      </c>
      <c r="BU31" s="9" t="str">
        <f>IF($G31=0,"",IFERROR(CONCATENATE(INDEX('Risk assessment'!$B$12:$B$100,MATCH(CONCATENATE('Feuil1 (2)'!$C31,"-",'Feuil1 (2)'!$B31,"-",'Feuil1 (2)'!BU$1),'Risk assessment'!$Z$12:$Z$100,FALSE),1)," ;"),""))</f>
        <v/>
      </c>
      <c r="BV31" s="9" t="str">
        <f>IF($G31=0,"",IFERROR(CONCATENATE(INDEX('Risk assessment'!$B$12:$B$100,MATCH(CONCATENATE('Feuil1 (2)'!$C31,"-",'Feuil1 (2)'!$B31,"-",'Feuil1 (2)'!BV$1),'Risk assessment'!$Z$12:$Z$100,FALSE),1)," ;"),""))</f>
        <v/>
      </c>
      <c r="BW31" s="9" t="str">
        <f>IF($G31=0,"",IFERROR(CONCATENATE(INDEX('Risk assessment'!$B$12:$B$100,MATCH(CONCATENATE('Feuil1 (2)'!$C31,"-",'Feuil1 (2)'!$B31,"-",'Feuil1 (2)'!BW$1),'Risk assessment'!$Z$12:$Z$100,FALSE),1)," ;"),""))</f>
        <v/>
      </c>
      <c r="BX31" s="9" t="str">
        <f>IF($G31=0,"",IFERROR(CONCATENATE(INDEX('Risk assessment'!$B$12:$B$100,MATCH(CONCATENATE('Feuil1 (2)'!$C31,"-",'Feuil1 (2)'!$B31,"-",'Feuil1 (2)'!BX$1),'Risk assessment'!$Z$12:$Z$100,FALSE),1)," ;"),""))</f>
        <v/>
      </c>
      <c r="BY31" s="9" t="str">
        <f>IF($G31=0,"",IFERROR(CONCATENATE(INDEX('Risk assessment'!$B$12:$B$100,MATCH(CONCATENATE('Feuil1 (2)'!$C31,"-",'Feuil1 (2)'!$B31,"-",'Feuil1 (2)'!BY$1),'Risk assessment'!$Z$12:$Z$100,FALSE),1)," ;"),""))</f>
        <v/>
      </c>
      <c r="BZ31" s="9" t="str">
        <f>IF($G31=0,"",IFERROR(CONCATENATE(INDEX('Risk assessment'!$B$12:$B$100,MATCH(CONCATENATE('Feuil1 (2)'!$C31,"-",'Feuil1 (2)'!$B31,"-",'Feuil1 (2)'!BZ$1),'Risk assessment'!$Z$12:$Z$100,FALSE),1)," ;"),""))</f>
        <v/>
      </c>
      <c r="CA31" s="9" t="str">
        <f>IF($G31=0,"",IFERROR(CONCATENATE(INDEX('Risk assessment'!$B$12:$B$100,MATCH(CONCATENATE('Feuil1 (2)'!$C31,"-",'Feuil1 (2)'!$B31,"-",'Feuil1 (2)'!CA$1),'Risk assessment'!$Z$12:$Z$100,FALSE),1)," ;"),""))</f>
        <v/>
      </c>
      <c r="CB31" s="9" t="str">
        <f>IF($G31=0,"",IFERROR(CONCATENATE(INDEX('Risk assessment'!$B$12:$B$100,MATCH(CONCATENATE('Feuil1 (2)'!$C31,"-",'Feuil1 (2)'!$B31,"-",'Feuil1 (2)'!CB$1),'Risk assessment'!$Z$12:$Z$100,FALSE),1)," ;"),""))</f>
        <v/>
      </c>
      <c r="CC31" s="9" t="str">
        <f>IF($G31=0,"",IFERROR(CONCATENATE(INDEX('Risk assessment'!$B$12:$B$100,MATCH(CONCATENATE('Feuil1 (2)'!$C31,"-",'Feuil1 (2)'!$B31,"-",'Feuil1 (2)'!CC$1),'Risk assessment'!$Z$12:$Z$100,FALSE),1)," ;"),""))</f>
        <v/>
      </c>
      <c r="CD31" s="9" t="str">
        <f>IF($G31=0,"",IFERROR(CONCATENATE(INDEX('Risk assessment'!$B$12:$B$100,MATCH(CONCATENATE('Feuil1 (2)'!$C31,"-",'Feuil1 (2)'!$B31,"-",'Feuil1 (2)'!CD$1),'Risk assessment'!$Z$12:$Z$100,FALSE),1)," ;"),""))</f>
        <v/>
      </c>
      <c r="CE31" s="9" t="str">
        <f>IF($G31=0,"",IFERROR(CONCATENATE(INDEX('Risk assessment'!$B$12:$B$100,MATCH(CONCATENATE('Feuil1 (2)'!$C31,"-",'Feuil1 (2)'!$B31,"-",'Feuil1 (2)'!CE$1),'Risk assessment'!$Z$12:$Z$100,FALSE),1)," ;"),""))</f>
        <v/>
      </c>
      <c r="CF31" s="9" t="str">
        <f>IF($G31=0,"",IFERROR(CONCATENATE(INDEX('Risk assessment'!$B$12:$B$100,MATCH(CONCATENATE('Feuil1 (2)'!$C31,"-",'Feuil1 (2)'!$B31,"-",'Feuil1 (2)'!CF$1),'Risk assessment'!$Z$12:$Z$100,FALSE),1)," ;"),""))</f>
        <v/>
      </c>
      <c r="CG31" s="9" t="str">
        <f>IF($G31=0,"",IFERROR(CONCATENATE(INDEX('Risk assessment'!$B$12:$B$100,MATCH(CONCATENATE('Feuil1 (2)'!$C31,"-",'Feuil1 (2)'!$B31,"-",'Feuil1 (2)'!CG$1),'Risk assessment'!$Z$12:$Z$100,FALSE),1)," ;"),""))</f>
        <v/>
      </c>
      <c r="CH31" s="9" t="str">
        <f>IF($G31=0,"",IFERROR(CONCATENATE(INDEX('Risk assessment'!$B$12:$B$100,MATCH(CONCATENATE('Feuil1 (2)'!$C31,"-",'Feuil1 (2)'!$B31,"-",'Feuil1 (2)'!CH$1),'Risk assessment'!$Z$12:$Z$100,FALSE),1)," ;"),""))</f>
        <v/>
      </c>
      <c r="CI31" s="9" t="str">
        <f>IF($G31=0,"",IFERROR(CONCATENATE(INDEX('Risk assessment'!$B$12:$B$100,MATCH(CONCATENATE('Feuil1 (2)'!$C31,"-",'Feuil1 (2)'!$B31,"-",'Feuil1 (2)'!CI$1),'Risk assessment'!$Z$12:$Z$100,FALSE),1)," ;"),""))</f>
        <v/>
      </c>
      <c r="CJ31" s="9" t="str">
        <f>IF($G31=0,"",IFERROR(CONCATENATE(INDEX('Risk assessment'!$B$12:$B$100,MATCH(CONCATENATE('Feuil1 (2)'!$C31,"-",'Feuil1 (2)'!$B31,"-",'Feuil1 (2)'!CJ$1),'Risk assessment'!$Z$12:$Z$100,FALSE),1)," ;"),""))</f>
        <v/>
      </c>
      <c r="CK31" s="9" t="str">
        <f>IF($G31=0,"",IFERROR(CONCATENATE(INDEX('Risk assessment'!$B$12:$B$100,MATCH(CONCATENATE('Feuil1 (2)'!$C31,"-",'Feuil1 (2)'!$B31,"-",'Feuil1 (2)'!CK$1),'Risk assessment'!$Z$12:$Z$100,FALSE),1)," ;"),""))</f>
        <v/>
      </c>
      <c r="CL31" s="9" t="str">
        <f>IF($G31=0,"",IFERROR(CONCATENATE(INDEX('Risk assessment'!$B$12:$B$100,MATCH(CONCATENATE('Feuil1 (2)'!$C31,"-",'Feuil1 (2)'!$B31,"-",'Feuil1 (2)'!CL$1),'Risk assessment'!$Z$12:$Z$100,FALSE),1)," ;"),""))</f>
        <v/>
      </c>
      <c r="CM31" s="9" t="str">
        <f>IF($G31=0,"",IFERROR(CONCATENATE(INDEX('Risk assessment'!$B$12:$B$100,MATCH(CONCATENATE('Feuil1 (2)'!$C31,"-",'Feuil1 (2)'!$B31,"-",'Feuil1 (2)'!CM$1),'Risk assessment'!$Z$12:$Z$100,FALSE),1)," ;"),""))</f>
        <v/>
      </c>
      <c r="CN31" s="9" t="str">
        <f>IF($G31=0,"",IFERROR(CONCATENATE(INDEX('Risk assessment'!$B$12:$B$100,MATCH(CONCATENATE('Feuil1 (2)'!$C31,"-",'Feuil1 (2)'!$B31,"-",'Feuil1 (2)'!CN$1),'Risk assessment'!$Z$12:$Z$100,FALSE),1)," ;"),""))</f>
        <v/>
      </c>
      <c r="CO31" s="9" t="str">
        <f>IF($G31=0,"",IFERROR(CONCATENATE(INDEX('Risk assessment'!$B$12:$B$100,MATCH(CONCATENATE('Feuil1 (2)'!$C31,"-",'Feuil1 (2)'!$B31,"-",'Feuil1 (2)'!CO$1),'Risk assessment'!$Z$12:$Z$100,FALSE),1)," ;"),""))</f>
        <v/>
      </c>
      <c r="CP31" s="9" t="str">
        <f>IF($G31=0,"",IFERROR(CONCATENATE(INDEX('Risk assessment'!$B$12:$B$100,MATCH(CONCATENATE('Feuil1 (2)'!$C31,"-",'Feuil1 (2)'!$B31,"-",'Feuil1 (2)'!CP$1),'Risk assessment'!$Z$12:$Z$100,FALSE),1)," ;"),""))</f>
        <v/>
      </c>
      <c r="CQ31" s="9" t="str">
        <f>IF($G31=0,"",IFERROR(CONCATENATE(INDEX('Risk assessment'!$B$12:$B$100,MATCH(CONCATENATE('Feuil1 (2)'!$C31,"-",'Feuil1 (2)'!$B31,"-",'Feuil1 (2)'!CQ$1),'Risk assessment'!$Z$12:$Z$100,FALSE),1)," ;"),""))</f>
        <v/>
      </c>
      <c r="CR31" s="9" t="str">
        <f>IF($G31=0,"",IFERROR(CONCATENATE(INDEX('Risk assessment'!$B$12:$B$100,MATCH(CONCATENATE('Feuil1 (2)'!$C31,"-",'Feuil1 (2)'!$B31,"-",'Feuil1 (2)'!CR$1),'Risk assessment'!$Z$12:$Z$100,FALSE),1)," ;"),""))</f>
        <v/>
      </c>
      <c r="CS31" s="9" t="str">
        <f>IF($G31=0,"",IFERROR(CONCATENATE(INDEX('Risk assessment'!$B$12:$B$100,MATCH(CONCATENATE('Feuil1 (2)'!$C31,"-",'Feuil1 (2)'!$B31,"-",'Feuil1 (2)'!CS$1),'Risk assessment'!$Z$12:$Z$100,FALSE),1)," ;"),""))</f>
        <v/>
      </c>
      <c r="CT31" s="9" t="str">
        <f>IF($G31=0,"",IFERROR(CONCATENATE(INDEX('Risk assessment'!$B$12:$B$100,MATCH(CONCATENATE('Feuil1 (2)'!$C31,"-",'Feuil1 (2)'!$B31,"-",'Feuil1 (2)'!CT$1),'Risk assessment'!$Z$12:$Z$100,FALSE),1)," ;"),""))</f>
        <v/>
      </c>
      <c r="CU31" s="9" t="str">
        <f>IF($G31=0,"",IFERROR(CONCATENATE(INDEX('Risk assessment'!$B$12:$B$100,MATCH(CONCATENATE('Feuil1 (2)'!$C31,"-",'Feuil1 (2)'!$B31,"-",'Feuil1 (2)'!CU$1),'Risk assessment'!$Z$12:$Z$100,FALSE),1)," ;"),""))</f>
        <v/>
      </c>
      <c r="CV31" s="9" t="str">
        <f>IF($G31=0,"",IFERROR(CONCATENATE(INDEX('Risk assessment'!$B$12:$B$100,MATCH(CONCATENATE('Feuil1 (2)'!$C31,"-",'Feuil1 (2)'!$B31,"-",'Feuil1 (2)'!CV$1),'Risk assessment'!$Z$12:$Z$100,FALSE),1)," ;"),""))</f>
        <v/>
      </c>
      <c r="CW31" s="9" t="str">
        <f>IF($G31=0,"",IFERROR(CONCATENATE(INDEX('Risk assessment'!$B$12:$B$100,MATCH(CONCATENATE('Feuil1 (2)'!$C31,"-",'Feuil1 (2)'!$B31,"-",'Feuil1 (2)'!CW$1),'Risk assessment'!$Z$12:$Z$100,FALSE),1)," ;"),""))</f>
        <v/>
      </c>
      <c r="CX31" s="9" t="str">
        <f>IF($G31=0,"",IFERROR(CONCATENATE(INDEX('Risk assessment'!$B$12:$B$100,MATCH(CONCATENATE('Feuil1 (2)'!$C31,"-",'Feuil1 (2)'!$B31,"-",'Feuil1 (2)'!CX$1),'Risk assessment'!$Z$12:$Z$100,FALSE),1)," ;"),""))</f>
        <v/>
      </c>
      <c r="CY31" s="9" t="str">
        <f>IF($G31=0,"",IFERROR(CONCATENATE(INDEX('Risk assessment'!$B$12:$B$100,MATCH(CONCATENATE('Feuil1 (2)'!$C31,"-",'Feuil1 (2)'!$B31,"-",'Feuil1 (2)'!CY$1),'Risk assessment'!$Z$12:$Z$100,FALSE),1)," ;"),""))</f>
        <v/>
      </c>
      <c r="CZ31" s="9" t="str">
        <f>IF($G31=0,"",IFERROR(CONCATENATE(INDEX('Risk assessment'!$B$12:$B$100,MATCH(CONCATENATE('Feuil1 (2)'!$C31,"-",'Feuil1 (2)'!$B31,"-",'Feuil1 (2)'!CZ$1),'Risk assessment'!$Z$12:$Z$100,FALSE),1)," ;"),""))</f>
        <v/>
      </c>
      <c r="DA31" s="9" t="str">
        <f>IF($G31=0,"",IFERROR(CONCATENATE(INDEX('Risk assessment'!$B$12:$B$100,MATCH(CONCATENATE('Feuil1 (2)'!$C31,"-",'Feuil1 (2)'!$B31,"-",'Feuil1 (2)'!DA$1),'Risk assessment'!$Z$12:$Z$100,FALSE),1)," ;"),""))</f>
        <v/>
      </c>
      <c r="DB31" s="9" t="str">
        <f>IF($G31=0,"",IFERROR(CONCATENATE(INDEX('Risk assessment'!$B$12:$B$100,MATCH(CONCATENATE('Feuil1 (2)'!$C31,"-",'Feuil1 (2)'!$B31,"-",'Feuil1 (2)'!DB$1),'Risk assessment'!$Z$12:$Z$100,FALSE),1)," ;"),""))</f>
        <v/>
      </c>
      <c r="DC31" s="9" t="str">
        <f>IF($G31=0,"",IFERROR(CONCATENATE(INDEX('Risk assessment'!$B$12:$B$100,MATCH(CONCATENATE('Feuil1 (2)'!$C31,"-",'Feuil1 (2)'!$B31,"-",'Feuil1 (2)'!DC$1),'Risk assessment'!$Z$12:$Z$100,FALSE),1)," ;"),""))</f>
        <v/>
      </c>
      <c r="DD31" s="9" t="str">
        <f>IF($G31=0,"",IFERROR(INDEX('Risk assessment'!$B$12:$B$100,MATCH(CONCATENATE('Feuil1 (2)'!$C31,'Feuil1 (2)'!$B31,'Feuil1 (2)'!DD$1),'Risk assessment'!$R$12:$R$100,FALSE),1),""))</f>
        <v/>
      </c>
      <c r="DE31" s="9" t="str">
        <f>IF($G31=0,"",IFERROR(INDEX('Risk assessment'!$B$12:$B$100,MATCH(CONCATENATE('Feuil1 (2)'!$C31,'Feuil1 (2)'!$B31,'Feuil1 (2)'!DE$1),'Risk assessment'!$R$12:$R$100,FALSE),1),""))</f>
        <v/>
      </c>
      <c r="DF31" s="9" t="str">
        <f>IF($G31=0,"",IFERROR(INDEX('Risk assessment'!$B$12:$B$100,MATCH(CONCATENATE('Feuil1 (2)'!$C31,'Feuil1 (2)'!$B31,'Feuil1 (2)'!DF$1),'Risk assessment'!$R$12:$R$100,FALSE),1),""))</f>
        <v/>
      </c>
      <c r="DG31" s="9" t="str">
        <f>IF($G31=0,"",IFERROR(INDEX('Risk assessment'!$B$12:$B$100,MATCH(CONCATENATE('Feuil1 (2)'!$C31,'Feuil1 (2)'!$B31,'Feuil1 (2)'!DG$1),'Risk assessment'!$R$12:$R$100,FALSE),1),""))</f>
        <v/>
      </c>
      <c r="DH31" s="9" t="str">
        <f>IF($G31=0,"",IFERROR(INDEX('Risk assessment'!$B$12:$B$100,MATCH(CONCATENATE('Feuil1 (2)'!$C31,'Feuil1 (2)'!$B31,'Feuil1 (2)'!DH$1),'Risk assessment'!$R$12:$R$100,FALSE),1),""))</f>
        <v/>
      </c>
      <c r="DI31" s="9" t="str">
        <f>IF($G31=0,"",IFERROR(INDEX('Risk assessment'!$B$12:$B$100,MATCH(CONCATENATE('Feuil1 (2)'!$C31,'Feuil1 (2)'!$B31,'Feuil1 (2)'!DI$1),'Risk assessment'!$R$12:$R$100,FALSE),1),""))</f>
        <v/>
      </c>
      <c r="DJ31" s="9" t="str">
        <f>IF($G31=0,"",IFERROR(INDEX('Risk assessment'!$B$12:$B$100,MATCH(CONCATENATE('Feuil1 (2)'!$C31,'Feuil1 (2)'!$B31,'Feuil1 (2)'!DJ$1),'Risk assessment'!$R$12:$R$100,FALSE),1),""))</f>
        <v/>
      </c>
      <c r="DK31" s="9" t="str">
        <f>IF($G31=0,"",IFERROR(INDEX('Risk assessment'!$B$12:$B$100,MATCH(CONCATENATE('Feuil1 (2)'!$C31,'Feuil1 (2)'!$B31,'Feuil1 (2)'!DK$1),'Risk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assessment'!J$12:J$100,'Feuil1 (2)'!C32,'Risk assessment'!K$12:K$100,B32)</f>
        <v>0</v>
      </c>
      <c r="H32" s="9" t="str">
        <f>IF($G32=0,"",IFERROR(CONCATENATE(INDEX('Risk assessment'!$B$12:$B$100,MATCH(CONCATENATE('Feuil1 (2)'!$C32,"-",'Feuil1 (2)'!$B32,"-",'Feuil1 (2)'!H$1),'Risk assessment'!$Z$12:$Z$100,FALSE),1)," ;"),""))</f>
        <v/>
      </c>
      <c r="I32" s="9" t="str">
        <f>IF($G32=0,"",IFERROR(CONCATENATE(INDEX('Risk assessment'!$B$12:$B$100,MATCH(CONCATENATE('Feuil1 (2)'!$C32,"-",'Feuil1 (2)'!$B32,"-",'Feuil1 (2)'!I$1),'Risk assessment'!$Z$12:$Z$100,FALSE),1)," ;"),""))</f>
        <v/>
      </c>
      <c r="J32" s="9" t="str">
        <f>IF($G32=0,"",IFERROR(CONCATENATE(INDEX('Risk assessment'!$B$12:$B$100,MATCH(CONCATENATE('Feuil1 (2)'!$C32,"-",'Feuil1 (2)'!$B32,"-",'Feuil1 (2)'!J$1),'Risk assessment'!$Z$12:$Z$100,FALSE),1)," ;"),""))</f>
        <v/>
      </c>
      <c r="K32" s="9" t="str">
        <f>IF($G32=0,"",IFERROR(CONCATENATE(INDEX('Risk assessment'!$B$12:$B$100,MATCH(CONCATENATE('Feuil1 (2)'!$C32,"-",'Feuil1 (2)'!$B32,"-",'Feuil1 (2)'!K$1),'Risk assessment'!$Z$12:$Z$100,FALSE),1)," ;"),""))</f>
        <v/>
      </c>
      <c r="L32" s="9" t="str">
        <f>IF($G32=0,"",IFERROR(CONCATENATE(INDEX('Risk assessment'!$B$12:$B$100,MATCH(CONCATENATE('Feuil1 (2)'!$C32,"-",'Feuil1 (2)'!$B32,"-",'Feuil1 (2)'!L$1),'Risk assessment'!$Z$12:$Z$100,FALSE),1)," ;"),""))</f>
        <v/>
      </c>
      <c r="M32" s="9" t="str">
        <f>IF($G32=0,"",IFERROR(CONCATENATE(INDEX('Risk assessment'!$B$12:$B$100,MATCH(CONCATENATE('Feuil1 (2)'!$C32,"-",'Feuil1 (2)'!$B32,"-",'Feuil1 (2)'!M$1),'Risk assessment'!$Z$12:$Z$100,FALSE),1)," ;"),""))</f>
        <v/>
      </c>
      <c r="N32" s="9" t="str">
        <f>IF($G32=0,"",IFERROR(CONCATENATE(INDEX('Risk assessment'!$B$12:$B$100,MATCH(CONCATENATE('Feuil1 (2)'!$C32,"-",'Feuil1 (2)'!$B32,"-",'Feuil1 (2)'!N$1),'Risk assessment'!$Z$12:$Z$100,FALSE),1)," ;"),""))</f>
        <v/>
      </c>
      <c r="O32" s="9" t="str">
        <f>IF($G32=0,"",IFERROR(CONCATENATE(INDEX('Risk assessment'!$B$12:$B$100,MATCH(CONCATENATE('Feuil1 (2)'!$C32,"-",'Feuil1 (2)'!$B32,"-",'Feuil1 (2)'!O$1),'Risk assessment'!$Z$12:$Z$100,FALSE),1)," ;"),""))</f>
        <v/>
      </c>
      <c r="P32" s="9" t="str">
        <f>IF($G32=0,"",IFERROR(CONCATENATE(INDEX('Risk assessment'!$B$12:$B$100,MATCH(CONCATENATE('Feuil1 (2)'!$C32,"-",'Feuil1 (2)'!$B32,"-",'Feuil1 (2)'!P$1),'Risk assessment'!$Z$12:$Z$100,FALSE),1)," ;"),""))</f>
        <v/>
      </c>
      <c r="Q32" s="9" t="str">
        <f>IF($G32=0,"",IFERROR(CONCATENATE(INDEX('Risk assessment'!$B$12:$B$100,MATCH(CONCATENATE('Feuil1 (2)'!$C32,"-",'Feuil1 (2)'!$B32,"-",'Feuil1 (2)'!Q$1),'Risk assessment'!$Z$12:$Z$100,FALSE),1)," ;"),""))</f>
        <v/>
      </c>
      <c r="R32" s="9" t="str">
        <f>IF($G32=0,"",IFERROR(CONCATENATE(INDEX('Risk assessment'!$B$12:$B$100,MATCH(CONCATENATE('Feuil1 (2)'!$C32,"-",'Feuil1 (2)'!$B32,"-",'Feuil1 (2)'!R$1),'Risk assessment'!$Z$12:$Z$100,FALSE),1)," ;"),""))</f>
        <v/>
      </c>
      <c r="S32" s="9" t="str">
        <f>IF($G32=0,"",IFERROR(CONCATENATE(INDEX('Risk assessment'!$B$12:$B$100,MATCH(CONCATENATE('Feuil1 (2)'!$C32,"-",'Feuil1 (2)'!$B32,"-",'Feuil1 (2)'!S$1),'Risk assessment'!$Z$12:$Z$100,FALSE),1)," ;"),""))</f>
        <v/>
      </c>
      <c r="T32" s="9" t="str">
        <f>IF($G32=0,"",IFERROR(CONCATENATE(INDEX('Risk assessment'!$B$12:$B$100,MATCH(CONCATENATE('Feuil1 (2)'!$C32,"-",'Feuil1 (2)'!$B32,"-",'Feuil1 (2)'!T$1),'Risk assessment'!$Z$12:$Z$100,FALSE),1)," ;"),""))</f>
        <v/>
      </c>
      <c r="U32" s="9" t="str">
        <f>IF($G32=0,"",IFERROR(CONCATENATE(INDEX('Risk assessment'!$B$12:$B$100,MATCH(CONCATENATE('Feuil1 (2)'!$C32,"-",'Feuil1 (2)'!$B32,"-",'Feuil1 (2)'!U$1),'Risk assessment'!$Z$12:$Z$100,FALSE),1)," ;"),""))</f>
        <v/>
      </c>
      <c r="V32" s="9" t="str">
        <f>IF($G32=0,"",IFERROR(CONCATENATE(INDEX('Risk assessment'!$B$12:$B$100,MATCH(CONCATENATE('Feuil1 (2)'!$C32,"-",'Feuil1 (2)'!$B32,"-",'Feuil1 (2)'!V$1),'Risk assessment'!$Z$12:$Z$100,FALSE),1)," ;"),""))</f>
        <v/>
      </c>
      <c r="W32" s="9" t="str">
        <f>IF($G32=0,"",IFERROR(CONCATENATE(INDEX('Risk assessment'!$B$12:$B$100,MATCH(CONCATENATE('Feuil1 (2)'!$C32,"-",'Feuil1 (2)'!$B32,"-",'Feuil1 (2)'!W$1),'Risk assessment'!$Z$12:$Z$100,FALSE),1)," ;"),""))</f>
        <v/>
      </c>
      <c r="X32" s="9" t="str">
        <f>IF($G32=0,"",IFERROR(CONCATENATE(INDEX('Risk assessment'!$B$12:$B$100,MATCH(CONCATENATE('Feuil1 (2)'!$C32,"-",'Feuil1 (2)'!$B32,"-",'Feuil1 (2)'!X$1),'Risk assessment'!$Z$12:$Z$100,FALSE),1)," ;"),""))</f>
        <v/>
      </c>
      <c r="Y32" s="9" t="str">
        <f>IF($G32=0,"",IFERROR(CONCATENATE(INDEX('Risk assessment'!$B$12:$B$100,MATCH(CONCATENATE('Feuil1 (2)'!$C32,"-",'Feuil1 (2)'!$B32,"-",'Feuil1 (2)'!Y$1),'Risk assessment'!$Z$12:$Z$100,FALSE),1)," ;"),""))</f>
        <v/>
      </c>
      <c r="Z32" s="9" t="str">
        <f>IF($G32=0,"",IFERROR(CONCATENATE(INDEX('Risk assessment'!$B$12:$B$100,MATCH(CONCATENATE('Feuil1 (2)'!$C32,"-",'Feuil1 (2)'!$B32,"-",'Feuil1 (2)'!Z$1),'Risk assessment'!$Z$12:$Z$100,FALSE),1)," ;"),""))</f>
        <v/>
      </c>
      <c r="AA32" s="9" t="str">
        <f>IF($G32=0,"",IFERROR(CONCATENATE(INDEX('Risk assessment'!$B$12:$B$100,MATCH(CONCATENATE('Feuil1 (2)'!$C32,"-",'Feuil1 (2)'!$B32,"-",'Feuil1 (2)'!AA$1),'Risk assessment'!$Z$12:$Z$100,FALSE),1)," ;"),""))</f>
        <v/>
      </c>
      <c r="AB32" s="9" t="str">
        <f>IF($G32=0,"",IFERROR(CONCATENATE(INDEX('Risk assessment'!$B$12:$B$100,MATCH(CONCATENATE('Feuil1 (2)'!$C32,"-",'Feuil1 (2)'!$B32,"-",'Feuil1 (2)'!AB$1),'Risk assessment'!$Z$12:$Z$100,FALSE),1)," ;"),""))</f>
        <v/>
      </c>
      <c r="AC32" s="9" t="str">
        <f>IF($G32=0,"",IFERROR(CONCATENATE(INDEX('Risk assessment'!$B$12:$B$100,MATCH(CONCATENATE('Feuil1 (2)'!$C32,"-",'Feuil1 (2)'!$B32,"-",'Feuil1 (2)'!AC$1),'Risk assessment'!$Z$12:$Z$100,FALSE),1)," ;"),""))</f>
        <v/>
      </c>
      <c r="AD32" s="9" t="str">
        <f>IF($G32=0,"",IFERROR(CONCATENATE(INDEX('Risk assessment'!$B$12:$B$100,MATCH(CONCATENATE('Feuil1 (2)'!$C32,"-",'Feuil1 (2)'!$B32,"-",'Feuil1 (2)'!AD$1),'Risk assessment'!$Z$12:$Z$100,FALSE),1)," ;"),""))</f>
        <v/>
      </c>
      <c r="AE32" s="9" t="str">
        <f>IF($G32=0,"",IFERROR(CONCATENATE(INDEX('Risk assessment'!$B$12:$B$100,MATCH(CONCATENATE('Feuil1 (2)'!$C32,"-",'Feuil1 (2)'!$B32,"-",'Feuil1 (2)'!AE$1),'Risk assessment'!$Z$12:$Z$100,FALSE),1)," ;"),""))</f>
        <v/>
      </c>
      <c r="AF32" s="9" t="str">
        <f>IF($G32=0,"",IFERROR(CONCATENATE(INDEX('Risk assessment'!$B$12:$B$100,MATCH(CONCATENATE('Feuil1 (2)'!$C32,"-",'Feuil1 (2)'!$B32,"-",'Feuil1 (2)'!AF$1),'Risk assessment'!$Z$12:$Z$100,FALSE),1)," ;"),""))</f>
        <v/>
      </c>
      <c r="AG32" s="9" t="str">
        <f>IF($G32=0,"",IFERROR(CONCATENATE(INDEX('Risk assessment'!$B$12:$B$100,MATCH(CONCATENATE('Feuil1 (2)'!$C32,"-",'Feuil1 (2)'!$B32,"-",'Feuil1 (2)'!AG$1),'Risk assessment'!$Z$12:$Z$100,FALSE),1)," ;"),""))</f>
        <v/>
      </c>
      <c r="AH32" s="9" t="str">
        <f>IF($G32=0,"",IFERROR(CONCATENATE(INDEX('Risk assessment'!$B$12:$B$100,MATCH(CONCATENATE('Feuil1 (2)'!$C32,"-",'Feuil1 (2)'!$B32,"-",'Feuil1 (2)'!AH$1),'Risk assessment'!$Z$12:$Z$100,FALSE),1)," ;"),""))</f>
        <v/>
      </c>
      <c r="AI32" s="9" t="str">
        <f>IF($G32=0,"",IFERROR(CONCATENATE(INDEX('Risk assessment'!$B$12:$B$100,MATCH(CONCATENATE('Feuil1 (2)'!$C32,"-",'Feuil1 (2)'!$B32,"-",'Feuil1 (2)'!AI$1),'Risk assessment'!$Z$12:$Z$100,FALSE),1)," ;"),""))</f>
        <v/>
      </c>
      <c r="AJ32" s="9" t="str">
        <f>IF($G32=0,"",IFERROR(CONCATENATE(INDEX('Risk assessment'!$B$12:$B$100,MATCH(CONCATENATE('Feuil1 (2)'!$C32,"-",'Feuil1 (2)'!$B32,"-",'Feuil1 (2)'!AJ$1),'Risk assessment'!$Z$12:$Z$100,FALSE),1)," ;"),""))</f>
        <v/>
      </c>
      <c r="AK32" s="9" t="str">
        <f>IF($G32=0,"",IFERROR(CONCATENATE(INDEX('Risk assessment'!$B$12:$B$100,MATCH(CONCATENATE('Feuil1 (2)'!$C32,"-",'Feuil1 (2)'!$B32,"-",'Feuil1 (2)'!AK$1),'Risk assessment'!$Z$12:$Z$100,FALSE),1)," ;"),""))</f>
        <v/>
      </c>
      <c r="AL32" s="9" t="str">
        <f>IF($G32=0,"",IFERROR(CONCATENATE(INDEX('Risk assessment'!$B$12:$B$100,MATCH(CONCATENATE('Feuil1 (2)'!$C32,"-",'Feuil1 (2)'!$B32,"-",'Feuil1 (2)'!AL$1),'Risk assessment'!$Z$12:$Z$100,FALSE),1)," ;"),""))</f>
        <v/>
      </c>
      <c r="AM32" s="9" t="str">
        <f>IF($G32=0,"",IFERROR(CONCATENATE(INDEX('Risk assessment'!$B$12:$B$100,MATCH(CONCATENATE('Feuil1 (2)'!$C32,"-",'Feuil1 (2)'!$B32,"-",'Feuil1 (2)'!AM$1),'Risk assessment'!$Z$12:$Z$100,FALSE),1)," ;"),""))</f>
        <v/>
      </c>
      <c r="AN32" s="9" t="str">
        <f>IF($G32=0,"",IFERROR(CONCATENATE(INDEX('Risk assessment'!$B$12:$B$100,MATCH(CONCATENATE('Feuil1 (2)'!$C32,"-",'Feuil1 (2)'!$B32,"-",'Feuil1 (2)'!AN$1),'Risk assessment'!$Z$12:$Z$100,FALSE),1)," ;"),""))</f>
        <v/>
      </c>
      <c r="AO32" s="9" t="str">
        <f>IF($G32=0,"",IFERROR(CONCATENATE(INDEX('Risk assessment'!$B$12:$B$100,MATCH(CONCATENATE('Feuil1 (2)'!$C32,"-",'Feuil1 (2)'!$B32,"-",'Feuil1 (2)'!AO$1),'Risk assessment'!$Z$12:$Z$100,FALSE),1)," ;"),""))</f>
        <v/>
      </c>
      <c r="AP32" s="9" t="str">
        <f>IF($G32=0,"",IFERROR(CONCATENATE(INDEX('Risk assessment'!$B$12:$B$100,MATCH(CONCATENATE('Feuil1 (2)'!$C32,"-",'Feuil1 (2)'!$B32,"-",'Feuil1 (2)'!AP$1),'Risk assessment'!$Z$12:$Z$100,FALSE),1)," ;"),""))</f>
        <v/>
      </c>
      <c r="AQ32" s="9" t="str">
        <f>IF($G32=0,"",IFERROR(CONCATENATE(INDEX('Risk assessment'!$B$12:$B$100,MATCH(CONCATENATE('Feuil1 (2)'!$C32,"-",'Feuil1 (2)'!$B32,"-",'Feuil1 (2)'!AQ$1),'Risk assessment'!$Z$12:$Z$100,FALSE),1)," ;"),""))</f>
        <v/>
      </c>
      <c r="AR32" s="9" t="str">
        <f>IF($G32=0,"",IFERROR(CONCATENATE(INDEX('Risk assessment'!$B$12:$B$100,MATCH(CONCATENATE('Feuil1 (2)'!$C32,"-",'Feuil1 (2)'!$B32,"-",'Feuil1 (2)'!AR$1),'Risk assessment'!$Z$12:$Z$100,FALSE),1)," ;"),""))</f>
        <v/>
      </c>
      <c r="AS32" s="9" t="str">
        <f>IF($G32=0,"",IFERROR(CONCATENATE(INDEX('Risk assessment'!$B$12:$B$100,MATCH(CONCATENATE('Feuil1 (2)'!$C32,"-",'Feuil1 (2)'!$B32,"-",'Feuil1 (2)'!AS$1),'Risk assessment'!$Z$12:$Z$100,FALSE),1)," ;"),""))</f>
        <v/>
      </c>
      <c r="AT32" s="9" t="str">
        <f>IF($G32=0,"",IFERROR(CONCATENATE(INDEX('Risk assessment'!$B$12:$B$100,MATCH(CONCATENATE('Feuil1 (2)'!$C32,"-",'Feuil1 (2)'!$B32,"-",'Feuil1 (2)'!AT$1),'Risk assessment'!$Z$12:$Z$100,FALSE),1)," ;"),""))</f>
        <v/>
      </c>
      <c r="AU32" s="9" t="str">
        <f>IF($G32=0,"",IFERROR(CONCATENATE(INDEX('Risk assessment'!$B$12:$B$100,MATCH(CONCATENATE('Feuil1 (2)'!$C32,"-",'Feuil1 (2)'!$B32,"-",'Feuil1 (2)'!AU$1),'Risk assessment'!$Z$12:$Z$100,FALSE),1)," ;"),""))</f>
        <v/>
      </c>
      <c r="AV32" s="9" t="str">
        <f>IF($G32=0,"",IFERROR(CONCATENATE(INDEX('Risk assessment'!$B$12:$B$100,MATCH(CONCATENATE('Feuil1 (2)'!$C32,"-",'Feuil1 (2)'!$B32,"-",'Feuil1 (2)'!AV$1),'Risk assessment'!$Z$12:$Z$100,FALSE),1)," ;"),""))</f>
        <v/>
      </c>
      <c r="AW32" s="9" t="str">
        <f>IF($G32=0,"",IFERROR(CONCATENATE(INDEX('Risk assessment'!$B$12:$B$100,MATCH(CONCATENATE('Feuil1 (2)'!$C32,"-",'Feuil1 (2)'!$B32,"-",'Feuil1 (2)'!AW$1),'Risk assessment'!$Z$12:$Z$100,FALSE),1)," ;"),""))</f>
        <v/>
      </c>
      <c r="AX32" s="9" t="str">
        <f>IF($G32=0,"",IFERROR(CONCATENATE(INDEX('Risk assessment'!$B$12:$B$100,MATCH(CONCATENATE('Feuil1 (2)'!$C32,"-",'Feuil1 (2)'!$B32,"-",'Feuil1 (2)'!AX$1),'Risk assessment'!$Z$12:$Z$100,FALSE),1)," ;"),""))</f>
        <v/>
      </c>
      <c r="AY32" s="9" t="str">
        <f>IF($G32=0,"",IFERROR(CONCATENATE(INDEX('Risk assessment'!$B$12:$B$100,MATCH(CONCATENATE('Feuil1 (2)'!$C32,"-",'Feuil1 (2)'!$B32,"-",'Feuil1 (2)'!AY$1),'Risk assessment'!$Z$12:$Z$100,FALSE),1)," ;"),""))</f>
        <v/>
      </c>
      <c r="AZ32" s="9" t="str">
        <f>IF($G32=0,"",IFERROR(CONCATENATE(INDEX('Risk assessment'!$B$12:$B$100,MATCH(CONCATENATE('Feuil1 (2)'!$C32,"-",'Feuil1 (2)'!$B32,"-",'Feuil1 (2)'!AZ$1),'Risk assessment'!$Z$12:$Z$100,FALSE),1)," ;"),""))</f>
        <v/>
      </c>
      <c r="BA32" s="9" t="str">
        <f>IF($G32=0,"",IFERROR(CONCATENATE(INDEX('Risk assessment'!$B$12:$B$100,MATCH(CONCATENATE('Feuil1 (2)'!$C32,"-",'Feuil1 (2)'!$B32,"-",'Feuil1 (2)'!BA$1),'Risk assessment'!$Z$12:$Z$100,FALSE),1)," ;"),""))</f>
        <v/>
      </c>
      <c r="BB32" s="9" t="str">
        <f>IF($G32=0,"",IFERROR(CONCATENATE(INDEX('Risk assessment'!$B$12:$B$100,MATCH(CONCATENATE('Feuil1 (2)'!$C32,"-",'Feuil1 (2)'!$B32,"-",'Feuil1 (2)'!BB$1),'Risk assessment'!$Z$12:$Z$100,FALSE),1)," ;"),""))</f>
        <v/>
      </c>
      <c r="BC32" s="9" t="str">
        <f>IF($G32=0,"",IFERROR(CONCATENATE(INDEX('Risk assessment'!$B$12:$B$100,MATCH(CONCATENATE('Feuil1 (2)'!$C32,"-",'Feuil1 (2)'!$B32,"-",'Feuil1 (2)'!BC$1),'Risk assessment'!$Z$12:$Z$100,FALSE),1)," ;"),""))</f>
        <v/>
      </c>
      <c r="BD32" s="9" t="str">
        <f>IF($G32=0,"",IFERROR(CONCATENATE(INDEX('Risk assessment'!$B$12:$B$100,MATCH(CONCATENATE('Feuil1 (2)'!$C32,"-",'Feuil1 (2)'!$B32,"-",'Feuil1 (2)'!BD$1),'Risk assessment'!$Z$12:$Z$100,FALSE),1)," ;"),""))</f>
        <v/>
      </c>
      <c r="BE32" s="9" t="str">
        <f>IF($G32=0,"",IFERROR(CONCATENATE(INDEX('Risk assessment'!$B$12:$B$100,MATCH(CONCATENATE('Feuil1 (2)'!$C32,"-",'Feuil1 (2)'!$B32,"-",'Feuil1 (2)'!BE$1),'Risk assessment'!$Z$12:$Z$100,FALSE),1)," ;"),""))</f>
        <v/>
      </c>
      <c r="BF32" s="9" t="str">
        <f>IF($G32=0,"",IFERROR(CONCATENATE(INDEX('Risk assessment'!$B$12:$B$100,MATCH(CONCATENATE('Feuil1 (2)'!$C32,"-",'Feuil1 (2)'!$B32,"-",'Feuil1 (2)'!BF$1),'Risk assessment'!$Z$12:$Z$100,FALSE),1)," ;"),""))</f>
        <v/>
      </c>
      <c r="BG32" s="9" t="str">
        <f>IF($G32=0,"",IFERROR(CONCATENATE(INDEX('Risk assessment'!$B$12:$B$100,MATCH(CONCATENATE('Feuil1 (2)'!$C32,"-",'Feuil1 (2)'!$B32,"-",'Feuil1 (2)'!BG$1),'Risk assessment'!$Z$12:$Z$100,FALSE),1)," ;"),""))</f>
        <v/>
      </c>
      <c r="BH32" s="9" t="str">
        <f>IF($G32=0,"",IFERROR(CONCATENATE(INDEX('Risk assessment'!$B$12:$B$100,MATCH(CONCATENATE('Feuil1 (2)'!$C32,"-",'Feuil1 (2)'!$B32,"-",'Feuil1 (2)'!BH$1),'Risk assessment'!$Z$12:$Z$100,FALSE),1)," ;"),""))</f>
        <v/>
      </c>
      <c r="BI32" s="9" t="str">
        <f>IF($G32=0,"",IFERROR(CONCATENATE(INDEX('Risk assessment'!$B$12:$B$100,MATCH(CONCATENATE('Feuil1 (2)'!$C32,"-",'Feuil1 (2)'!$B32,"-",'Feuil1 (2)'!BI$1),'Risk assessment'!$Z$12:$Z$100,FALSE),1)," ;"),""))</f>
        <v/>
      </c>
      <c r="BJ32" s="9" t="str">
        <f>IF($G32=0,"",IFERROR(CONCATENATE(INDEX('Risk assessment'!$B$12:$B$100,MATCH(CONCATENATE('Feuil1 (2)'!$C32,"-",'Feuil1 (2)'!$B32,"-",'Feuil1 (2)'!BJ$1),'Risk assessment'!$Z$12:$Z$100,FALSE),1)," ;"),""))</f>
        <v/>
      </c>
      <c r="BK32" s="9" t="str">
        <f>IF($G32=0,"",IFERROR(CONCATENATE(INDEX('Risk assessment'!$B$12:$B$100,MATCH(CONCATENATE('Feuil1 (2)'!$C32,"-",'Feuil1 (2)'!$B32,"-",'Feuil1 (2)'!BK$1),'Risk assessment'!$Z$12:$Z$100,FALSE),1)," ;"),""))</f>
        <v/>
      </c>
      <c r="BL32" s="9" t="str">
        <f>IF($G32=0,"",IFERROR(CONCATENATE(INDEX('Risk assessment'!$B$12:$B$100,MATCH(CONCATENATE('Feuil1 (2)'!$C32,"-",'Feuil1 (2)'!$B32,"-",'Feuil1 (2)'!BL$1),'Risk assessment'!$Z$12:$Z$100,FALSE),1)," ;"),""))</f>
        <v/>
      </c>
      <c r="BM32" s="9" t="str">
        <f>IF($G32=0,"",IFERROR(CONCATENATE(INDEX('Risk assessment'!$B$12:$B$100,MATCH(CONCATENATE('Feuil1 (2)'!$C32,"-",'Feuil1 (2)'!$B32,"-",'Feuil1 (2)'!BM$1),'Risk assessment'!$Z$12:$Z$100,FALSE),1)," ;"),""))</f>
        <v/>
      </c>
      <c r="BN32" s="9" t="str">
        <f>IF($G32=0,"",IFERROR(CONCATENATE(INDEX('Risk assessment'!$B$12:$B$100,MATCH(CONCATENATE('Feuil1 (2)'!$C32,"-",'Feuil1 (2)'!$B32,"-",'Feuil1 (2)'!BN$1),'Risk assessment'!$Z$12:$Z$100,FALSE),1)," ;"),""))</f>
        <v/>
      </c>
      <c r="BO32" s="9" t="str">
        <f>IF($G32=0,"",IFERROR(CONCATENATE(INDEX('Risk assessment'!$B$12:$B$100,MATCH(CONCATENATE('Feuil1 (2)'!$C32,"-",'Feuil1 (2)'!$B32,"-",'Feuil1 (2)'!BO$1),'Risk assessment'!$Z$12:$Z$100,FALSE),1)," ;"),""))</f>
        <v/>
      </c>
      <c r="BP32" s="9" t="str">
        <f>IF($G32=0,"",IFERROR(CONCATENATE(INDEX('Risk assessment'!$B$12:$B$100,MATCH(CONCATENATE('Feuil1 (2)'!$C32,"-",'Feuil1 (2)'!$B32,"-",'Feuil1 (2)'!BP$1),'Risk assessment'!$Z$12:$Z$100,FALSE),1)," ;"),""))</f>
        <v/>
      </c>
      <c r="BQ32" s="9" t="str">
        <f>IF($G32=0,"",IFERROR(CONCATENATE(INDEX('Risk assessment'!$B$12:$B$100,MATCH(CONCATENATE('Feuil1 (2)'!$C32,"-",'Feuil1 (2)'!$B32,"-",'Feuil1 (2)'!BQ$1),'Risk assessment'!$Z$12:$Z$100,FALSE),1)," ;"),""))</f>
        <v/>
      </c>
      <c r="BR32" s="9" t="str">
        <f>IF($G32=0,"",IFERROR(CONCATENATE(INDEX('Risk assessment'!$B$12:$B$100,MATCH(CONCATENATE('Feuil1 (2)'!$C32,"-",'Feuil1 (2)'!$B32,"-",'Feuil1 (2)'!BR$1),'Risk assessment'!$Z$12:$Z$100,FALSE),1)," ;"),""))</f>
        <v/>
      </c>
      <c r="BS32" s="9" t="str">
        <f>IF($G32=0,"",IFERROR(CONCATENATE(INDEX('Risk assessment'!$B$12:$B$100,MATCH(CONCATENATE('Feuil1 (2)'!$C32,"-",'Feuil1 (2)'!$B32,"-",'Feuil1 (2)'!BS$1),'Risk assessment'!$Z$12:$Z$100,FALSE),1)," ;"),""))</f>
        <v/>
      </c>
      <c r="BT32" s="9" t="str">
        <f>IF($G32=0,"",IFERROR(CONCATENATE(INDEX('Risk assessment'!$B$12:$B$100,MATCH(CONCATENATE('Feuil1 (2)'!$C32,"-",'Feuil1 (2)'!$B32,"-",'Feuil1 (2)'!BT$1),'Risk assessment'!$Z$12:$Z$100,FALSE),1)," ;"),""))</f>
        <v/>
      </c>
      <c r="BU32" s="9" t="str">
        <f>IF($G32=0,"",IFERROR(CONCATENATE(INDEX('Risk assessment'!$B$12:$B$100,MATCH(CONCATENATE('Feuil1 (2)'!$C32,"-",'Feuil1 (2)'!$B32,"-",'Feuil1 (2)'!BU$1),'Risk assessment'!$Z$12:$Z$100,FALSE),1)," ;"),""))</f>
        <v/>
      </c>
      <c r="BV32" s="9" t="str">
        <f>IF($G32=0,"",IFERROR(CONCATENATE(INDEX('Risk assessment'!$B$12:$B$100,MATCH(CONCATENATE('Feuil1 (2)'!$C32,"-",'Feuil1 (2)'!$B32,"-",'Feuil1 (2)'!BV$1),'Risk assessment'!$Z$12:$Z$100,FALSE),1)," ;"),""))</f>
        <v/>
      </c>
      <c r="BW32" s="9" t="str">
        <f>IF($G32=0,"",IFERROR(CONCATENATE(INDEX('Risk assessment'!$B$12:$B$100,MATCH(CONCATENATE('Feuil1 (2)'!$C32,"-",'Feuil1 (2)'!$B32,"-",'Feuil1 (2)'!BW$1),'Risk assessment'!$Z$12:$Z$100,FALSE),1)," ;"),""))</f>
        <v/>
      </c>
      <c r="BX32" s="9" t="str">
        <f>IF($G32=0,"",IFERROR(CONCATENATE(INDEX('Risk assessment'!$B$12:$B$100,MATCH(CONCATENATE('Feuil1 (2)'!$C32,"-",'Feuil1 (2)'!$B32,"-",'Feuil1 (2)'!BX$1),'Risk assessment'!$Z$12:$Z$100,FALSE),1)," ;"),""))</f>
        <v/>
      </c>
      <c r="BY32" s="9" t="str">
        <f>IF($G32=0,"",IFERROR(CONCATENATE(INDEX('Risk assessment'!$B$12:$B$100,MATCH(CONCATENATE('Feuil1 (2)'!$C32,"-",'Feuil1 (2)'!$B32,"-",'Feuil1 (2)'!BY$1),'Risk assessment'!$Z$12:$Z$100,FALSE),1)," ;"),""))</f>
        <v/>
      </c>
      <c r="BZ32" s="9" t="str">
        <f>IF($G32=0,"",IFERROR(CONCATENATE(INDEX('Risk assessment'!$B$12:$B$100,MATCH(CONCATENATE('Feuil1 (2)'!$C32,"-",'Feuil1 (2)'!$B32,"-",'Feuil1 (2)'!BZ$1),'Risk assessment'!$Z$12:$Z$100,FALSE),1)," ;"),""))</f>
        <v/>
      </c>
      <c r="CA32" s="9" t="str">
        <f>IF($G32=0,"",IFERROR(CONCATENATE(INDEX('Risk assessment'!$B$12:$B$100,MATCH(CONCATENATE('Feuil1 (2)'!$C32,"-",'Feuil1 (2)'!$B32,"-",'Feuil1 (2)'!CA$1),'Risk assessment'!$Z$12:$Z$100,FALSE),1)," ;"),""))</f>
        <v/>
      </c>
      <c r="CB32" s="9" t="str">
        <f>IF($G32=0,"",IFERROR(CONCATENATE(INDEX('Risk assessment'!$B$12:$B$100,MATCH(CONCATENATE('Feuil1 (2)'!$C32,"-",'Feuil1 (2)'!$B32,"-",'Feuil1 (2)'!CB$1),'Risk assessment'!$Z$12:$Z$100,FALSE),1)," ;"),""))</f>
        <v/>
      </c>
      <c r="CC32" s="9" t="str">
        <f>IF($G32=0,"",IFERROR(CONCATENATE(INDEX('Risk assessment'!$B$12:$B$100,MATCH(CONCATENATE('Feuil1 (2)'!$C32,"-",'Feuil1 (2)'!$B32,"-",'Feuil1 (2)'!CC$1),'Risk assessment'!$Z$12:$Z$100,FALSE),1)," ;"),""))</f>
        <v/>
      </c>
      <c r="CD32" s="9" t="str">
        <f>IF($G32=0,"",IFERROR(CONCATENATE(INDEX('Risk assessment'!$B$12:$B$100,MATCH(CONCATENATE('Feuil1 (2)'!$C32,"-",'Feuil1 (2)'!$B32,"-",'Feuil1 (2)'!CD$1),'Risk assessment'!$Z$12:$Z$100,FALSE),1)," ;"),""))</f>
        <v/>
      </c>
      <c r="CE32" s="9" t="str">
        <f>IF($G32=0,"",IFERROR(CONCATENATE(INDEX('Risk assessment'!$B$12:$B$100,MATCH(CONCATENATE('Feuil1 (2)'!$C32,"-",'Feuil1 (2)'!$B32,"-",'Feuil1 (2)'!CE$1),'Risk assessment'!$Z$12:$Z$100,FALSE),1)," ;"),""))</f>
        <v/>
      </c>
      <c r="CF32" s="9" t="str">
        <f>IF($G32=0,"",IFERROR(CONCATENATE(INDEX('Risk assessment'!$B$12:$B$100,MATCH(CONCATENATE('Feuil1 (2)'!$C32,"-",'Feuil1 (2)'!$B32,"-",'Feuil1 (2)'!CF$1),'Risk assessment'!$Z$12:$Z$100,FALSE),1)," ;"),""))</f>
        <v/>
      </c>
      <c r="CG32" s="9" t="str">
        <f>IF($G32=0,"",IFERROR(CONCATENATE(INDEX('Risk assessment'!$B$12:$B$100,MATCH(CONCATENATE('Feuil1 (2)'!$C32,"-",'Feuil1 (2)'!$B32,"-",'Feuil1 (2)'!CG$1),'Risk assessment'!$Z$12:$Z$100,FALSE),1)," ;"),""))</f>
        <v/>
      </c>
      <c r="CH32" s="9" t="str">
        <f>IF($G32=0,"",IFERROR(CONCATENATE(INDEX('Risk assessment'!$B$12:$B$100,MATCH(CONCATENATE('Feuil1 (2)'!$C32,"-",'Feuil1 (2)'!$B32,"-",'Feuil1 (2)'!CH$1),'Risk assessment'!$Z$12:$Z$100,FALSE),1)," ;"),""))</f>
        <v/>
      </c>
      <c r="CI32" s="9" t="str">
        <f>IF($G32=0,"",IFERROR(CONCATENATE(INDEX('Risk assessment'!$B$12:$B$100,MATCH(CONCATENATE('Feuil1 (2)'!$C32,"-",'Feuil1 (2)'!$B32,"-",'Feuil1 (2)'!CI$1),'Risk assessment'!$Z$12:$Z$100,FALSE),1)," ;"),""))</f>
        <v/>
      </c>
      <c r="CJ32" s="9" t="str">
        <f>IF($G32=0,"",IFERROR(CONCATENATE(INDEX('Risk assessment'!$B$12:$B$100,MATCH(CONCATENATE('Feuil1 (2)'!$C32,"-",'Feuil1 (2)'!$B32,"-",'Feuil1 (2)'!CJ$1),'Risk assessment'!$Z$12:$Z$100,FALSE),1)," ;"),""))</f>
        <v/>
      </c>
      <c r="CK32" s="9" t="str">
        <f>IF($G32=0,"",IFERROR(CONCATENATE(INDEX('Risk assessment'!$B$12:$B$100,MATCH(CONCATENATE('Feuil1 (2)'!$C32,"-",'Feuil1 (2)'!$B32,"-",'Feuil1 (2)'!CK$1),'Risk assessment'!$Z$12:$Z$100,FALSE),1)," ;"),""))</f>
        <v/>
      </c>
      <c r="CL32" s="9" t="str">
        <f>IF($G32=0,"",IFERROR(CONCATENATE(INDEX('Risk assessment'!$B$12:$B$100,MATCH(CONCATENATE('Feuil1 (2)'!$C32,"-",'Feuil1 (2)'!$B32,"-",'Feuil1 (2)'!CL$1),'Risk assessment'!$Z$12:$Z$100,FALSE),1)," ;"),""))</f>
        <v/>
      </c>
      <c r="CM32" s="9" t="str">
        <f>IF($G32=0,"",IFERROR(CONCATENATE(INDEX('Risk assessment'!$B$12:$B$100,MATCH(CONCATENATE('Feuil1 (2)'!$C32,"-",'Feuil1 (2)'!$B32,"-",'Feuil1 (2)'!CM$1),'Risk assessment'!$Z$12:$Z$100,FALSE),1)," ;"),""))</f>
        <v/>
      </c>
      <c r="CN32" s="9" t="str">
        <f>IF($G32=0,"",IFERROR(CONCATENATE(INDEX('Risk assessment'!$B$12:$B$100,MATCH(CONCATENATE('Feuil1 (2)'!$C32,"-",'Feuil1 (2)'!$B32,"-",'Feuil1 (2)'!CN$1),'Risk assessment'!$Z$12:$Z$100,FALSE),1)," ;"),""))</f>
        <v/>
      </c>
      <c r="CO32" s="9" t="str">
        <f>IF($G32=0,"",IFERROR(CONCATENATE(INDEX('Risk assessment'!$B$12:$B$100,MATCH(CONCATENATE('Feuil1 (2)'!$C32,"-",'Feuil1 (2)'!$B32,"-",'Feuil1 (2)'!CO$1),'Risk assessment'!$Z$12:$Z$100,FALSE),1)," ;"),""))</f>
        <v/>
      </c>
      <c r="CP32" s="9" t="str">
        <f>IF($G32=0,"",IFERROR(CONCATENATE(INDEX('Risk assessment'!$B$12:$B$100,MATCH(CONCATENATE('Feuil1 (2)'!$C32,"-",'Feuil1 (2)'!$B32,"-",'Feuil1 (2)'!CP$1),'Risk assessment'!$Z$12:$Z$100,FALSE),1)," ;"),""))</f>
        <v/>
      </c>
      <c r="CQ32" s="9" t="str">
        <f>IF($G32=0,"",IFERROR(CONCATENATE(INDEX('Risk assessment'!$B$12:$B$100,MATCH(CONCATENATE('Feuil1 (2)'!$C32,"-",'Feuil1 (2)'!$B32,"-",'Feuil1 (2)'!CQ$1),'Risk assessment'!$Z$12:$Z$100,FALSE),1)," ;"),""))</f>
        <v/>
      </c>
      <c r="CR32" s="9" t="str">
        <f>IF($G32=0,"",IFERROR(CONCATENATE(INDEX('Risk assessment'!$B$12:$B$100,MATCH(CONCATENATE('Feuil1 (2)'!$C32,"-",'Feuil1 (2)'!$B32,"-",'Feuil1 (2)'!CR$1),'Risk assessment'!$Z$12:$Z$100,FALSE),1)," ;"),""))</f>
        <v/>
      </c>
      <c r="CS32" s="9" t="str">
        <f>IF($G32=0,"",IFERROR(CONCATENATE(INDEX('Risk assessment'!$B$12:$B$100,MATCH(CONCATENATE('Feuil1 (2)'!$C32,"-",'Feuil1 (2)'!$B32,"-",'Feuil1 (2)'!CS$1),'Risk assessment'!$Z$12:$Z$100,FALSE),1)," ;"),""))</f>
        <v/>
      </c>
      <c r="CT32" s="9" t="str">
        <f>IF($G32=0,"",IFERROR(CONCATENATE(INDEX('Risk assessment'!$B$12:$B$100,MATCH(CONCATENATE('Feuil1 (2)'!$C32,"-",'Feuil1 (2)'!$B32,"-",'Feuil1 (2)'!CT$1),'Risk assessment'!$Z$12:$Z$100,FALSE),1)," ;"),""))</f>
        <v/>
      </c>
      <c r="CU32" s="9" t="str">
        <f>IF($G32=0,"",IFERROR(CONCATENATE(INDEX('Risk assessment'!$B$12:$B$100,MATCH(CONCATENATE('Feuil1 (2)'!$C32,"-",'Feuil1 (2)'!$B32,"-",'Feuil1 (2)'!CU$1),'Risk assessment'!$Z$12:$Z$100,FALSE),1)," ;"),""))</f>
        <v/>
      </c>
      <c r="CV32" s="9" t="str">
        <f>IF($G32=0,"",IFERROR(CONCATENATE(INDEX('Risk assessment'!$B$12:$B$100,MATCH(CONCATENATE('Feuil1 (2)'!$C32,"-",'Feuil1 (2)'!$B32,"-",'Feuil1 (2)'!CV$1),'Risk assessment'!$Z$12:$Z$100,FALSE),1)," ;"),""))</f>
        <v/>
      </c>
      <c r="CW32" s="9" t="str">
        <f>IF($G32=0,"",IFERROR(CONCATENATE(INDEX('Risk assessment'!$B$12:$B$100,MATCH(CONCATENATE('Feuil1 (2)'!$C32,"-",'Feuil1 (2)'!$B32,"-",'Feuil1 (2)'!CW$1),'Risk assessment'!$Z$12:$Z$100,FALSE),1)," ;"),""))</f>
        <v/>
      </c>
      <c r="CX32" s="9" t="str">
        <f>IF($G32=0,"",IFERROR(CONCATENATE(INDEX('Risk assessment'!$B$12:$B$100,MATCH(CONCATENATE('Feuil1 (2)'!$C32,"-",'Feuil1 (2)'!$B32,"-",'Feuil1 (2)'!CX$1),'Risk assessment'!$Z$12:$Z$100,FALSE),1)," ;"),""))</f>
        <v/>
      </c>
      <c r="CY32" s="9" t="str">
        <f>IF($G32=0,"",IFERROR(CONCATENATE(INDEX('Risk assessment'!$B$12:$B$100,MATCH(CONCATENATE('Feuil1 (2)'!$C32,"-",'Feuil1 (2)'!$B32,"-",'Feuil1 (2)'!CY$1),'Risk assessment'!$Z$12:$Z$100,FALSE),1)," ;"),""))</f>
        <v/>
      </c>
      <c r="CZ32" s="9" t="str">
        <f>IF($G32=0,"",IFERROR(CONCATENATE(INDEX('Risk assessment'!$B$12:$B$100,MATCH(CONCATENATE('Feuil1 (2)'!$C32,"-",'Feuil1 (2)'!$B32,"-",'Feuil1 (2)'!CZ$1),'Risk assessment'!$Z$12:$Z$100,FALSE),1)," ;"),""))</f>
        <v/>
      </c>
      <c r="DA32" s="9" t="str">
        <f>IF($G32=0,"",IFERROR(CONCATENATE(INDEX('Risk assessment'!$B$12:$B$100,MATCH(CONCATENATE('Feuil1 (2)'!$C32,"-",'Feuil1 (2)'!$B32,"-",'Feuil1 (2)'!DA$1),'Risk assessment'!$Z$12:$Z$100,FALSE),1)," ;"),""))</f>
        <v/>
      </c>
      <c r="DB32" s="9" t="str">
        <f>IF($G32=0,"",IFERROR(CONCATENATE(INDEX('Risk assessment'!$B$12:$B$100,MATCH(CONCATENATE('Feuil1 (2)'!$C32,"-",'Feuil1 (2)'!$B32,"-",'Feuil1 (2)'!DB$1),'Risk assessment'!$Z$12:$Z$100,FALSE),1)," ;"),""))</f>
        <v/>
      </c>
      <c r="DC32" s="9" t="str">
        <f>IF($G32=0,"",IFERROR(CONCATENATE(INDEX('Risk assessment'!$B$12:$B$100,MATCH(CONCATENATE('Feuil1 (2)'!$C32,"-",'Feuil1 (2)'!$B32,"-",'Feuil1 (2)'!DC$1),'Risk assessment'!$Z$12:$Z$100,FALSE),1)," ;"),""))</f>
        <v/>
      </c>
      <c r="DD32" s="9" t="str">
        <f>IF($G32=0,"",IFERROR(INDEX('Risk assessment'!$B$12:$B$100,MATCH(CONCATENATE('Feuil1 (2)'!$C32,'Feuil1 (2)'!$B32,'Feuil1 (2)'!DD$1),'Risk assessment'!$R$12:$R$100,FALSE),1),""))</f>
        <v/>
      </c>
      <c r="DE32" s="9" t="str">
        <f>IF($G32=0,"",IFERROR(INDEX('Risk assessment'!$B$12:$B$100,MATCH(CONCATENATE('Feuil1 (2)'!$C32,'Feuil1 (2)'!$B32,'Feuil1 (2)'!DE$1),'Risk assessment'!$R$12:$R$100,FALSE),1),""))</f>
        <v/>
      </c>
      <c r="DF32" s="9" t="str">
        <f>IF($G32=0,"",IFERROR(INDEX('Risk assessment'!$B$12:$B$100,MATCH(CONCATENATE('Feuil1 (2)'!$C32,'Feuil1 (2)'!$B32,'Feuil1 (2)'!DF$1),'Risk assessment'!$R$12:$R$100,FALSE),1),""))</f>
        <v/>
      </c>
      <c r="DG32" s="9" t="str">
        <f>IF($G32=0,"",IFERROR(INDEX('Risk assessment'!$B$12:$B$100,MATCH(CONCATENATE('Feuil1 (2)'!$C32,'Feuil1 (2)'!$B32,'Feuil1 (2)'!DG$1),'Risk assessment'!$R$12:$R$100,FALSE),1),""))</f>
        <v/>
      </c>
      <c r="DH32" s="9" t="str">
        <f>IF($G32=0,"",IFERROR(INDEX('Risk assessment'!$B$12:$B$100,MATCH(CONCATENATE('Feuil1 (2)'!$C32,'Feuil1 (2)'!$B32,'Feuil1 (2)'!DH$1),'Risk assessment'!$R$12:$R$100,FALSE),1),""))</f>
        <v/>
      </c>
      <c r="DI32" s="9" t="str">
        <f>IF($G32=0,"",IFERROR(INDEX('Risk assessment'!$B$12:$B$100,MATCH(CONCATENATE('Feuil1 (2)'!$C32,'Feuil1 (2)'!$B32,'Feuil1 (2)'!DI$1),'Risk assessment'!$R$12:$R$100,FALSE),1),""))</f>
        <v/>
      </c>
      <c r="DJ32" s="9" t="str">
        <f>IF($G32=0,"",IFERROR(INDEX('Risk assessment'!$B$12:$B$100,MATCH(CONCATENATE('Feuil1 (2)'!$C32,'Feuil1 (2)'!$B32,'Feuil1 (2)'!DJ$1),'Risk assessment'!$R$12:$R$100,FALSE),1),""))</f>
        <v/>
      </c>
      <c r="DK32" s="9" t="str">
        <f>IF($G32=0,"",IFERROR(INDEX('Risk assessment'!$B$12:$B$100,MATCH(CONCATENATE('Feuil1 (2)'!$C32,'Feuil1 (2)'!$B32,'Feuil1 (2)'!DK$1),'Risk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assessment'!J$12:J$100,'Feuil1 (2)'!C33,'Risk assessment'!K$12:K$100,B33)</f>
        <v>0</v>
      </c>
      <c r="H33" s="9" t="str">
        <f>IF($G33=0,"",IFERROR(CONCATENATE(INDEX('Risk assessment'!$B$12:$B$100,MATCH(CONCATENATE('Feuil1 (2)'!$C33,"-",'Feuil1 (2)'!$B33,"-",'Feuil1 (2)'!H$1),'Risk assessment'!$Z$12:$Z$100,FALSE),1)," ;"),""))</f>
        <v/>
      </c>
      <c r="I33" s="9" t="str">
        <f>IF($G33=0,"",IFERROR(CONCATENATE(INDEX('Risk assessment'!$B$12:$B$100,MATCH(CONCATENATE('Feuil1 (2)'!$C33,"-",'Feuil1 (2)'!$B33,"-",'Feuil1 (2)'!I$1),'Risk assessment'!$Z$12:$Z$100,FALSE),1)," ;"),""))</f>
        <v/>
      </c>
      <c r="J33" s="9" t="str">
        <f>IF($G33=0,"",IFERROR(CONCATENATE(INDEX('Risk assessment'!$B$12:$B$100,MATCH(CONCATENATE('Feuil1 (2)'!$C33,"-",'Feuil1 (2)'!$B33,"-",'Feuil1 (2)'!J$1),'Risk assessment'!$Z$12:$Z$100,FALSE),1)," ;"),""))</f>
        <v/>
      </c>
      <c r="K33" s="9" t="str">
        <f>IF($G33=0,"",IFERROR(CONCATENATE(INDEX('Risk assessment'!$B$12:$B$100,MATCH(CONCATENATE('Feuil1 (2)'!$C33,"-",'Feuil1 (2)'!$B33,"-",'Feuil1 (2)'!K$1),'Risk assessment'!$Z$12:$Z$100,FALSE),1)," ;"),""))</f>
        <v/>
      </c>
      <c r="L33" s="9" t="str">
        <f>IF($G33=0,"",IFERROR(CONCATENATE(INDEX('Risk assessment'!$B$12:$B$100,MATCH(CONCATENATE('Feuil1 (2)'!$C33,"-",'Feuil1 (2)'!$B33,"-",'Feuil1 (2)'!L$1),'Risk assessment'!$Z$12:$Z$100,FALSE),1)," ;"),""))</f>
        <v/>
      </c>
      <c r="M33" s="9" t="str">
        <f>IF($G33=0,"",IFERROR(CONCATENATE(INDEX('Risk assessment'!$B$12:$B$100,MATCH(CONCATENATE('Feuil1 (2)'!$C33,"-",'Feuil1 (2)'!$B33,"-",'Feuil1 (2)'!M$1),'Risk assessment'!$Z$12:$Z$100,FALSE),1)," ;"),""))</f>
        <v/>
      </c>
      <c r="N33" s="9" t="str">
        <f>IF($G33=0,"",IFERROR(CONCATENATE(INDEX('Risk assessment'!$B$12:$B$100,MATCH(CONCATENATE('Feuil1 (2)'!$C33,"-",'Feuil1 (2)'!$B33,"-",'Feuil1 (2)'!N$1),'Risk assessment'!$Z$12:$Z$100,FALSE),1)," ;"),""))</f>
        <v/>
      </c>
      <c r="O33" s="9" t="str">
        <f>IF($G33=0,"",IFERROR(CONCATENATE(INDEX('Risk assessment'!$B$12:$B$100,MATCH(CONCATENATE('Feuil1 (2)'!$C33,"-",'Feuil1 (2)'!$B33,"-",'Feuil1 (2)'!O$1),'Risk assessment'!$Z$12:$Z$100,FALSE),1)," ;"),""))</f>
        <v/>
      </c>
      <c r="P33" s="9" t="str">
        <f>IF($G33=0,"",IFERROR(CONCATENATE(INDEX('Risk assessment'!$B$12:$B$100,MATCH(CONCATENATE('Feuil1 (2)'!$C33,"-",'Feuil1 (2)'!$B33,"-",'Feuil1 (2)'!P$1),'Risk assessment'!$Z$12:$Z$100,FALSE),1)," ;"),""))</f>
        <v/>
      </c>
      <c r="Q33" s="9" t="str">
        <f>IF($G33=0,"",IFERROR(CONCATENATE(INDEX('Risk assessment'!$B$12:$B$100,MATCH(CONCATENATE('Feuil1 (2)'!$C33,"-",'Feuil1 (2)'!$B33,"-",'Feuil1 (2)'!Q$1),'Risk assessment'!$Z$12:$Z$100,FALSE),1)," ;"),""))</f>
        <v/>
      </c>
      <c r="R33" s="9" t="str">
        <f>IF($G33=0,"",IFERROR(CONCATENATE(INDEX('Risk assessment'!$B$12:$B$100,MATCH(CONCATENATE('Feuil1 (2)'!$C33,"-",'Feuil1 (2)'!$B33,"-",'Feuil1 (2)'!R$1),'Risk assessment'!$Z$12:$Z$100,FALSE),1)," ;"),""))</f>
        <v/>
      </c>
      <c r="S33" s="9" t="str">
        <f>IF($G33=0,"",IFERROR(CONCATENATE(INDEX('Risk assessment'!$B$12:$B$100,MATCH(CONCATENATE('Feuil1 (2)'!$C33,"-",'Feuil1 (2)'!$B33,"-",'Feuil1 (2)'!S$1),'Risk assessment'!$Z$12:$Z$100,FALSE),1)," ;"),""))</f>
        <v/>
      </c>
      <c r="T33" s="9" t="str">
        <f>IF($G33=0,"",IFERROR(CONCATENATE(INDEX('Risk assessment'!$B$12:$B$100,MATCH(CONCATENATE('Feuil1 (2)'!$C33,"-",'Feuil1 (2)'!$B33,"-",'Feuil1 (2)'!T$1),'Risk assessment'!$Z$12:$Z$100,FALSE),1)," ;"),""))</f>
        <v/>
      </c>
      <c r="U33" s="9" t="str">
        <f>IF($G33=0,"",IFERROR(CONCATENATE(INDEX('Risk assessment'!$B$12:$B$100,MATCH(CONCATENATE('Feuil1 (2)'!$C33,"-",'Feuil1 (2)'!$B33,"-",'Feuil1 (2)'!U$1),'Risk assessment'!$Z$12:$Z$100,FALSE),1)," ;"),""))</f>
        <v/>
      </c>
      <c r="V33" s="9" t="str">
        <f>IF($G33=0,"",IFERROR(CONCATENATE(INDEX('Risk assessment'!$B$12:$B$100,MATCH(CONCATENATE('Feuil1 (2)'!$C33,"-",'Feuil1 (2)'!$B33,"-",'Feuil1 (2)'!V$1),'Risk assessment'!$Z$12:$Z$100,FALSE),1)," ;"),""))</f>
        <v/>
      </c>
      <c r="W33" s="9" t="str">
        <f>IF($G33=0,"",IFERROR(CONCATENATE(INDEX('Risk assessment'!$B$12:$B$100,MATCH(CONCATENATE('Feuil1 (2)'!$C33,"-",'Feuil1 (2)'!$B33,"-",'Feuil1 (2)'!W$1),'Risk assessment'!$Z$12:$Z$100,FALSE),1)," ;"),""))</f>
        <v/>
      </c>
      <c r="X33" s="9" t="str">
        <f>IF($G33=0,"",IFERROR(CONCATENATE(INDEX('Risk assessment'!$B$12:$B$100,MATCH(CONCATENATE('Feuil1 (2)'!$C33,"-",'Feuil1 (2)'!$B33,"-",'Feuil1 (2)'!X$1),'Risk assessment'!$Z$12:$Z$100,FALSE),1)," ;"),""))</f>
        <v/>
      </c>
      <c r="Y33" s="9" t="str">
        <f>IF($G33=0,"",IFERROR(CONCATENATE(INDEX('Risk assessment'!$B$12:$B$100,MATCH(CONCATENATE('Feuil1 (2)'!$C33,"-",'Feuil1 (2)'!$B33,"-",'Feuil1 (2)'!Y$1),'Risk assessment'!$Z$12:$Z$100,FALSE),1)," ;"),""))</f>
        <v/>
      </c>
      <c r="Z33" s="9" t="str">
        <f>IF($G33=0,"",IFERROR(CONCATENATE(INDEX('Risk assessment'!$B$12:$B$100,MATCH(CONCATENATE('Feuil1 (2)'!$C33,"-",'Feuil1 (2)'!$B33,"-",'Feuil1 (2)'!Z$1),'Risk assessment'!$Z$12:$Z$100,FALSE),1)," ;"),""))</f>
        <v/>
      </c>
      <c r="AA33" s="9" t="str">
        <f>IF($G33=0,"",IFERROR(CONCATENATE(INDEX('Risk assessment'!$B$12:$B$100,MATCH(CONCATENATE('Feuil1 (2)'!$C33,"-",'Feuil1 (2)'!$B33,"-",'Feuil1 (2)'!AA$1),'Risk assessment'!$Z$12:$Z$100,FALSE),1)," ;"),""))</f>
        <v/>
      </c>
      <c r="AB33" s="9" t="str">
        <f>IF($G33=0,"",IFERROR(CONCATENATE(INDEX('Risk assessment'!$B$12:$B$100,MATCH(CONCATENATE('Feuil1 (2)'!$C33,"-",'Feuil1 (2)'!$B33,"-",'Feuil1 (2)'!AB$1),'Risk assessment'!$Z$12:$Z$100,FALSE),1)," ;"),""))</f>
        <v/>
      </c>
      <c r="AC33" s="9" t="str">
        <f>IF($G33=0,"",IFERROR(CONCATENATE(INDEX('Risk assessment'!$B$12:$B$100,MATCH(CONCATENATE('Feuil1 (2)'!$C33,"-",'Feuil1 (2)'!$B33,"-",'Feuil1 (2)'!AC$1),'Risk assessment'!$Z$12:$Z$100,FALSE),1)," ;"),""))</f>
        <v/>
      </c>
      <c r="AD33" s="9" t="str">
        <f>IF($G33=0,"",IFERROR(CONCATENATE(INDEX('Risk assessment'!$B$12:$B$100,MATCH(CONCATENATE('Feuil1 (2)'!$C33,"-",'Feuil1 (2)'!$B33,"-",'Feuil1 (2)'!AD$1),'Risk assessment'!$Z$12:$Z$100,FALSE),1)," ;"),""))</f>
        <v/>
      </c>
      <c r="AE33" s="9" t="str">
        <f>IF($G33=0,"",IFERROR(CONCATENATE(INDEX('Risk assessment'!$B$12:$B$100,MATCH(CONCATENATE('Feuil1 (2)'!$C33,"-",'Feuil1 (2)'!$B33,"-",'Feuil1 (2)'!AE$1),'Risk assessment'!$Z$12:$Z$100,FALSE),1)," ;"),""))</f>
        <v/>
      </c>
      <c r="AF33" s="9" t="str">
        <f>IF($G33=0,"",IFERROR(CONCATENATE(INDEX('Risk assessment'!$B$12:$B$100,MATCH(CONCATENATE('Feuil1 (2)'!$C33,"-",'Feuil1 (2)'!$B33,"-",'Feuil1 (2)'!AF$1),'Risk assessment'!$Z$12:$Z$100,FALSE),1)," ;"),""))</f>
        <v/>
      </c>
      <c r="AG33" s="9" t="str">
        <f>IF($G33=0,"",IFERROR(CONCATENATE(INDEX('Risk assessment'!$B$12:$B$100,MATCH(CONCATENATE('Feuil1 (2)'!$C33,"-",'Feuil1 (2)'!$B33,"-",'Feuil1 (2)'!AG$1),'Risk assessment'!$Z$12:$Z$100,FALSE),1)," ;"),""))</f>
        <v/>
      </c>
      <c r="AH33" s="9" t="str">
        <f>IF($G33=0,"",IFERROR(CONCATENATE(INDEX('Risk assessment'!$B$12:$B$100,MATCH(CONCATENATE('Feuil1 (2)'!$C33,"-",'Feuil1 (2)'!$B33,"-",'Feuil1 (2)'!AH$1),'Risk assessment'!$Z$12:$Z$100,FALSE),1)," ;"),""))</f>
        <v/>
      </c>
      <c r="AI33" s="9" t="str">
        <f>IF($G33=0,"",IFERROR(CONCATENATE(INDEX('Risk assessment'!$B$12:$B$100,MATCH(CONCATENATE('Feuil1 (2)'!$C33,"-",'Feuil1 (2)'!$B33,"-",'Feuil1 (2)'!AI$1),'Risk assessment'!$Z$12:$Z$100,FALSE),1)," ;"),""))</f>
        <v/>
      </c>
      <c r="AJ33" s="9" t="str">
        <f>IF($G33=0,"",IFERROR(CONCATENATE(INDEX('Risk assessment'!$B$12:$B$100,MATCH(CONCATENATE('Feuil1 (2)'!$C33,"-",'Feuil1 (2)'!$B33,"-",'Feuil1 (2)'!AJ$1),'Risk assessment'!$Z$12:$Z$100,FALSE),1)," ;"),""))</f>
        <v/>
      </c>
      <c r="AK33" s="9" t="str">
        <f>IF($G33=0,"",IFERROR(CONCATENATE(INDEX('Risk assessment'!$B$12:$B$100,MATCH(CONCATENATE('Feuil1 (2)'!$C33,"-",'Feuil1 (2)'!$B33,"-",'Feuil1 (2)'!AK$1),'Risk assessment'!$Z$12:$Z$100,FALSE),1)," ;"),""))</f>
        <v/>
      </c>
      <c r="AL33" s="9" t="str">
        <f>IF($G33=0,"",IFERROR(CONCATENATE(INDEX('Risk assessment'!$B$12:$B$100,MATCH(CONCATENATE('Feuil1 (2)'!$C33,"-",'Feuil1 (2)'!$B33,"-",'Feuil1 (2)'!AL$1),'Risk assessment'!$Z$12:$Z$100,FALSE),1)," ;"),""))</f>
        <v/>
      </c>
      <c r="AM33" s="9" t="str">
        <f>IF($G33=0,"",IFERROR(CONCATENATE(INDEX('Risk assessment'!$B$12:$B$100,MATCH(CONCATENATE('Feuil1 (2)'!$C33,"-",'Feuil1 (2)'!$B33,"-",'Feuil1 (2)'!AM$1),'Risk assessment'!$Z$12:$Z$100,FALSE),1)," ;"),""))</f>
        <v/>
      </c>
      <c r="AN33" s="9" t="str">
        <f>IF($G33=0,"",IFERROR(CONCATENATE(INDEX('Risk assessment'!$B$12:$B$100,MATCH(CONCATENATE('Feuil1 (2)'!$C33,"-",'Feuil1 (2)'!$B33,"-",'Feuil1 (2)'!AN$1),'Risk assessment'!$Z$12:$Z$100,FALSE),1)," ;"),""))</f>
        <v/>
      </c>
      <c r="AO33" s="9" t="str">
        <f>IF($G33=0,"",IFERROR(CONCATENATE(INDEX('Risk assessment'!$B$12:$B$100,MATCH(CONCATENATE('Feuil1 (2)'!$C33,"-",'Feuil1 (2)'!$B33,"-",'Feuil1 (2)'!AO$1),'Risk assessment'!$Z$12:$Z$100,FALSE),1)," ;"),""))</f>
        <v/>
      </c>
      <c r="AP33" s="9" t="str">
        <f>IF($G33=0,"",IFERROR(CONCATENATE(INDEX('Risk assessment'!$B$12:$B$100,MATCH(CONCATENATE('Feuil1 (2)'!$C33,"-",'Feuil1 (2)'!$B33,"-",'Feuil1 (2)'!AP$1),'Risk assessment'!$Z$12:$Z$100,FALSE),1)," ;"),""))</f>
        <v/>
      </c>
      <c r="AQ33" s="9" t="str">
        <f>IF($G33=0,"",IFERROR(CONCATENATE(INDEX('Risk assessment'!$B$12:$B$100,MATCH(CONCATENATE('Feuil1 (2)'!$C33,"-",'Feuil1 (2)'!$B33,"-",'Feuil1 (2)'!AQ$1),'Risk assessment'!$Z$12:$Z$100,FALSE),1)," ;"),""))</f>
        <v/>
      </c>
      <c r="AR33" s="9" t="str">
        <f>IF($G33=0,"",IFERROR(CONCATENATE(INDEX('Risk assessment'!$B$12:$B$100,MATCH(CONCATENATE('Feuil1 (2)'!$C33,"-",'Feuil1 (2)'!$B33,"-",'Feuil1 (2)'!AR$1),'Risk assessment'!$Z$12:$Z$100,FALSE),1)," ;"),""))</f>
        <v/>
      </c>
      <c r="AS33" s="9" t="str">
        <f>IF($G33=0,"",IFERROR(CONCATENATE(INDEX('Risk assessment'!$B$12:$B$100,MATCH(CONCATENATE('Feuil1 (2)'!$C33,"-",'Feuil1 (2)'!$B33,"-",'Feuil1 (2)'!AS$1),'Risk assessment'!$Z$12:$Z$100,FALSE),1)," ;"),""))</f>
        <v/>
      </c>
      <c r="AT33" s="9" t="str">
        <f>IF($G33=0,"",IFERROR(CONCATENATE(INDEX('Risk assessment'!$B$12:$B$100,MATCH(CONCATENATE('Feuil1 (2)'!$C33,"-",'Feuil1 (2)'!$B33,"-",'Feuil1 (2)'!AT$1),'Risk assessment'!$Z$12:$Z$100,FALSE),1)," ;"),""))</f>
        <v/>
      </c>
      <c r="AU33" s="9" t="str">
        <f>IF($G33=0,"",IFERROR(CONCATENATE(INDEX('Risk assessment'!$B$12:$B$100,MATCH(CONCATENATE('Feuil1 (2)'!$C33,"-",'Feuil1 (2)'!$B33,"-",'Feuil1 (2)'!AU$1),'Risk assessment'!$Z$12:$Z$100,FALSE),1)," ;"),""))</f>
        <v/>
      </c>
      <c r="AV33" s="9" t="str">
        <f>IF($G33=0,"",IFERROR(CONCATENATE(INDEX('Risk assessment'!$B$12:$B$100,MATCH(CONCATENATE('Feuil1 (2)'!$C33,"-",'Feuil1 (2)'!$B33,"-",'Feuil1 (2)'!AV$1),'Risk assessment'!$Z$12:$Z$100,FALSE),1)," ;"),""))</f>
        <v/>
      </c>
      <c r="AW33" s="9" t="str">
        <f>IF($G33=0,"",IFERROR(CONCATENATE(INDEX('Risk assessment'!$B$12:$B$100,MATCH(CONCATENATE('Feuil1 (2)'!$C33,"-",'Feuil1 (2)'!$B33,"-",'Feuil1 (2)'!AW$1),'Risk assessment'!$Z$12:$Z$100,FALSE),1)," ;"),""))</f>
        <v/>
      </c>
      <c r="AX33" s="9" t="str">
        <f>IF($G33=0,"",IFERROR(CONCATENATE(INDEX('Risk assessment'!$B$12:$B$100,MATCH(CONCATENATE('Feuil1 (2)'!$C33,"-",'Feuil1 (2)'!$B33,"-",'Feuil1 (2)'!AX$1),'Risk assessment'!$Z$12:$Z$100,FALSE),1)," ;"),""))</f>
        <v/>
      </c>
      <c r="AY33" s="9" t="str">
        <f>IF($G33=0,"",IFERROR(CONCATENATE(INDEX('Risk assessment'!$B$12:$B$100,MATCH(CONCATENATE('Feuil1 (2)'!$C33,"-",'Feuil1 (2)'!$B33,"-",'Feuil1 (2)'!AY$1),'Risk assessment'!$Z$12:$Z$100,FALSE),1)," ;"),""))</f>
        <v/>
      </c>
      <c r="AZ33" s="9" t="str">
        <f>IF($G33=0,"",IFERROR(CONCATENATE(INDEX('Risk assessment'!$B$12:$B$100,MATCH(CONCATENATE('Feuil1 (2)'!$C33,"-",'Feuil1 (2)'!$B33,"-",'Feuil1 (2)'!AZ$1),'Risk assessment'!$Z$12:$Z$100,FALSE),1)," ;"),""))</f>
        <v/>
      </c>
      <c r="BA33" s="9" t="str">
        <f>IF($G33=0,"",IFERROR(CONCATENATE(INDEX('Risk assessment'!$B$12:$B$100,MATCH(CONCATENATE('Feuil1 (2)'!$C33,"-",'Feuil1 (2)'!$B33,"-",'Feuil1 (2)'!BA$1),'Risk assessment'!$Z$12:$Z$100,FALSE),1)," ;"),""))</f>
        <v/>
      </c>
      <c r="BB33" s="9" t="str">
        <f>IF($G33=0,"",IFERROR(CONCATENATE(INDEX('Risk assessment'!$B$12:$B$100,MATCH(CONCATENATE('Feuil1 (2)'!$C33,"-",'Feuil1 (2)'!$B33,"-",'Feuil1 (2)'!BB$1),'Risk assessment'!$Z$12:$Z$100,FALSE),1)," ;"),""))</f>
        <v/>
      </c>
      <c r="BC33" s="9" t="str">
        <f>IF($G33=0,"",IFERROR(CONCATENATE(INDEX('Risk assessment'!$B$12:$B$100,MATCH(CONCATENATE('Feuil1 (2)'!$C33,"-",'Feuil1 (2)'!$B33,"-",'Feuil1 (2)'!BC$1),'Risk assessment'!$Z$12:$Z$100,FALSE),1)," ;"),""))</f>
        <v/>
      </c>
      <c r="BD33" s="9" t="str">
        <f>IF($G33=0,"",IFERROR(CONCATENATE(INDEX('Risk assessment'!$B$12:$B$100,MATCH(CONCATENATE('Feuil1 (2)'!$C33,"-",'Feuil1 (2)'!$B33,"-",'Feuil1 (2)'!BD$1),'Risk assessment'!$Z$12:$Z$100,FALSE),1)," ;"),""))</f>
        <v/>
      </c>
      <c r="BE33" s="9" t="str">
        <f>IF($G33=0,"",IFERROR(CONCATENATE(INDEX('Risk assessment'!$B$12:$B$100,MATCH(CONCATENATE('Feuil1 (2)'!$C33,"-",'Feuil1 (2)'!$B33,"-",'Feuil1 (2)'!BE$1),'Risk assessment'!$Z$12:$Z$100,FALSE),1)," ;"),""))</f>
        <v/>
      </c>
      <c r="BF33" s="9" t="str">
        <f>IF($G33=0,"",IFERROR(CONCATENATE(INDEX('Risk assessment'!$B$12:$B$100,MATCH(CONCATENATE('Feuil1 (2)'!$C33,"-",'Feuil1 (2)'!$B33,"-",'Feuil1 (2)'!BF$1),'Risk assessment'!$Z$12:$Z$100,FALSE),1)," ;"),""))</f>
        <v/>
      </c>
      <c r="BG33" s="9" t="str">
        <f>IF($G33=0,"",IFERROR(CONCATENATE(INDEX('Risk assessment'!$B$12:$B$100,MATCH(CONCATENATE('Feuil1 (2)'!$C33,"-",'Feuil1 (2)'!$B33,"-",'Feuil1 (2)'!BG$1),'Risk assessment'!$Z$12:$Z$100,FALSE),1)," ;"),""))</f>
        <v/>
      </c>
      <c r="BH33" s="9" t="str">
        <f>IF($G33=0,"",IFERROR(CONCATENATE(INDEX('Risk assessment'!$B$12:$B$100,MATCH(CONCATENATE('Feuil1 (2)'!$C33,"-",'Feuil1 (2)'!$B33,"-",'Feuil1 (2)'!BH$1),'Risk assessment'!$Z$12:$Z$100,FALSE),1)," ;"),""))</f>
        <v/>
      </c>
      <c r="BI33" s="9" t="str">
        <f>IF($G33=0,"",IFERROR(CONCATENATE(INDEX('Risk assessment'!$B$12:$B$100,MATCH(CONCATENATE('Feuil1 (2)'!$C33,"-",'Feuil1 (2)'!$B33,"-",'Feuil1 (2)'!BI$1),'Risk assessment'!$Z$12:$Z$100,FALSE),1)," ;"),""))</f>
        <v/>
      </c>
      <c r="BJ33" s="9" t="str">
        <f>IF($G33=0,"",IFERROR(CONCATENATE(INDEX('Risk assessment'!$B$12:$B$100,MATCH(CONCATENATE('Feuil1 (2)'!$C33,"-",'Feuil1 (2)'!$B33,"-",'Feuil1 (2)'!BJ$1),'Risk assessment'!$Z$12:$Z$100,FALSE),1)," ;"),""))</f>
        <v/>
      </c>
      <c r="BK33" s="9" t="str">
        <f>IF($G33=0,"",IFERROR(CONCATENATE(INDEX('Risk assessment'!$B$12:$B$100,MATCH(CONCATENATE('Feuil1 (2)'!$C33,"-",'Feuil1 (2)'!$B33,"-",'Feuil1 (2)'!BK$1),'Risk assessment'!$Z$12:$Z$100,FALSE),1)," ;"),""))</f>
        <v/>
      </c>
      <c r="BL33" s="9" t="str">
        <f>IF($G33=0,"",IFERROR(CONCATENATE(INDEX('Risk assessment'!$B$12:$B$100,MATCH(CONCATENATE('Feuil1 (2)'!$C33,"-",'Feuil1 (2)'!$B33,"-",'Feuil1 (2)'!BL$1),'Risk assessment'!$Z$12:$Z$100,FALSE),1)," ;"),""))</f>
        <v/>
      </c>
      <c r="BM33" s="9" t="str">
        <f>IF($G33=0,"",IFERROR(CONCATENATE(INDEX('Risk assessment'!$B$12:$B$100,MATCH(CONCATENATE('Feuil1 (2)'!$C33,"-",'Feuil1 (2)'!$B33,"-",'Feuil1 (2)'!BM$1),'Risk assessment'!$Z$12:$Z$100,FALSE),1)," ;"),""))</f>
        <v/>
      </c>
      <c r="BN33" s="9" t="str">
        <f>IF($G33=0,"",IFERROR(CONCATENATE(INDEX('Risk assessment'!$B$12:$B$100,MATCH(CONCATENATE('Feuil1 (2)'!$C33,"-",'Feuil1 (2)'!$B33,"-",'Feuil1 (2)'!BN$1),'Risk assessment'!$Z$12:$Z$100,FALSE),1)," ;"),""))</f>
        <v/>
      </c>
      <c r="BO33" s="9" t="str">
        <f>IF($G33=0,"",IFERROR(CONCATENATE(INDEX('Risk assessment'!$B$12:$B$100,MATCH(CONCATENATE('Feuil1 (2)'!$C33,"-",'Feuil1 (2)'!$B33,"-",'Feuil1 (2)'!BO$1),'Risk assessment'!$Z$12:$Z$100,FALSE),1)," ;"),""))</f>
        <v/>
      </c>
      <c r="BP33" s="9" t="str">
        <f>IF($G33=0,"",IFERROR(CONCATENATE(INDEX('Risk assessment'!$B$12:$B$100,MATCH(CONCATENATE('Feuil1 (2)'!$C33,"-",'Feuil1 (2)'!$B33,"-",'Feuil1 (2)'!BP$1),'Risk assessment'!$Z$12:$Z$100,FALSE),1)," ;"),""))</f>
        <v/>
      </c>
      <c r="BQ33" s="9" t="str">
        <f>IF($G33=0,"",IFERROR(CONCATENATE(INDEX('Risk assessment'!$B$12:$B$100,MATCH(CONCATENATE('Feuil1 (2)'!$C33,"-",'Feuil1 (2)'!$B33,"-",'Feuil1 (2)'!BQ$1),'Risk assessment'!$Z$12:$Z$100,FALSE),1)," ;"),""))</f>
        <v/>
      </c>
      <c r="BR33" s="9" t="str">
        <f>IF($G33=0,"",IFERROR(CONCATENATE(INDEX('Risk assessment'!$B$12:$B$100,MATCH(CONCATENATE('Feuil1 (2)'!$C33,"-",'Feuil1 (2)'!$B33,"-",'Feuil1 (2)'!BR$1),'Risk assessment'!$Z$12:$Z$100,FALSE),1)," ;"),""))</f>
        <v/>
      </c>
      <c r="BS33" s="9" t="str">
        <f>IF($G33=0,"",IFERROR(CONCATENATE(INDEX('Risk assessment'!$B$12:$B$100,MATCH(CONCATENATE('Feuil1 (2)'!$C33,"-",'Feuil1 (2)'!$B33,"-",'Feuil1 (2)'!BS$1),'Risk assessment'!$Z$12:$Z$100,FALSE),1)," ;"),""))</f>
        <v/>
      </c>
      <c r="BT33" s="9" t="str">
        <f>IF($G33=0,"",IFERROR(CONCATENATE(INDEX('Risk assessment'!$B$12:$B$100,MATCH(CONCATENATE('Feuil1 (2)'!$C33,"-",'Feuil1 (2)'!$B33,"-",'Feuil1 (2)'!BT$1),'Risk assessment'!$Z$12:$Z$100,FALSE),1)," ;"),""))</f>
        <v/>
      </c>
      <c r="BU33" s="9" t="str">
        <f>IF($G33=0,"",IFERROR(CONCATENATE(INDEX('Risk assessment'!$B$12:$B$100,MATCH(CONCATENATE('Feuil1 (2)'!$C33,"-",'Feuil1 (2)'!$B33,"-",'Feuil1 (2)'!BU$1),'Risk assessment'!$Z$12:$Z$100,FALSE),1)," ;"),""))</f>
        <v/>
      </c>
      <c r="BV33" s="9" t="str">
        <f>IF($G33=0,"",IFERROR(CONCATENATE(INDEX('Risk assessment'!$B$12:$B$100,MATCH(CONCATENATE('Feuil1 (2)'!$C33,"-",'Feuil1 (2)'!$B33,"-",'Feuil1 (2)'!BV$1),'Risk assessment'!$Z$12:$Z$100,FALSE),1)," ;"),""))</f>
        <v/>
      </c>
      <c r="BW33" s="9" t="str">
        <f>IF($G33=0,"",IFERROR(CONCATENATE(INDEX('Risk assessment'!$B$12:$B$100,MATCH(CONCATENATE('Feuil1 (2)'!$C33,"-",'Feuil1 (2)'!$B33,"-",'Feuil1 (2)'!BW$1),'Risk assessment'!$Z$12:$Z$100,FALSE),1)," ;"),""))</f>
        <v/>
      </c>
      <c r="BX33" s="9" t="str">
        <f>IF($G33=0,"",IFERROR(CONCATENATE(INDEX('Risk assessment'!$B$12:$B$100,MATCH(CONCATENATE('Feuil1 (2)'!$C33,"-",'Feuil1 (2)'!$B33,"-",'Feuil1 (2)'!BX$1),'Risk assessment'!$Z$12:$Z$100,FALSE),1)," ;"),""))</f>
        <v/>
      </c>
      <c r="BY33" s="9" t="str">
        <f>IF($G33=0,"",IFERROR(CONCATENATE(INDEX('Risk assessment'!$B$12:$B$100,MATCH(CONCATENATE('Feuil1 (2)'!$C33,"-",'Feuil1 (2)'!$B33,"-",'Feuil1 (2)'!BY$1),'Risk assessment'!$Z$12:$Z$100,FALSE),1)," ;"),""))</f>
        <v/>
      </c>
      <c r="BZ33" s="9" t="str">
        <f>IF($G33=0,"",IFERROR(CONCATENATE(INDEX('Risk assessment'!$B$12:$B$100,MATCH(CONCATENATE('Feuil1 (2)'!$C33,"-",'Feuil1 (2)'!$B33,"-",'Feuil1 (2)'!BZ$1),'Risk assessment'!$Z$12:$Z$100,FALSE),1)," ;"),""))</f>
        <v/>
      </c>
      <c r="CA33" s="9" t="str">
        <f>IF($G33=0,"",IFERROR(CONCATENATE(INDEX('Risk assessment'!$B$12:$B$100,MATCH(CONCATENATE('Feuil1 (2)'!$C33,"-",'Feuil1 (2)'!$B33,"-",'Feuil1 (2)'!CA$1),'Risk assessment'!$Z$12:$Z$100,FALSE),1)," ;"),""))</f>
        <v/>
      </c>
      <c r="CB33" s="9" t="str">
        <f>IF($G33=0,"",IFERROR(CONCATENATE(INDEX('Risk assessment'!$B$12:$B$100,MATCH(CONCATENATE('Feuil1 (2)'!$C33,"-",'Feuil1 (2)'!$B33,"-",'Feuil1 (2)'!CB$1),'Risk assessment'!$Z$12:$Z$100,FALSE),1)," ;"),""))</f>
        <v/>
      </c>
      <c r="CC33" s="9" t="str">
        <f>IF($G33=0,"",IFERROR(CONCATENATE(INDEX('Risk assessment'!$B$12:$B$100,MATCH(CONCATENATE('Feuil1 (2)'!$C33,"-",'Feuil1 (2)'!$B33,"-",'Feuil1 (2)'!CC$1),'Risk assessment'!$Z$12:$Z$100,FALSE),1)," ;"),""))</f>
        <v/>
      </c>
      <c r="CD33" s="9" t="str">
        <f>IF($G33=0,"",IFERROR(CONCATENATE(INDEX('Risk assessment'!$B$12:$B$100,MATCH(CONCATENATE('Feuil1 (2)'!$C33,"-",'Feuil1 (2)'!$B33,"-",'Feuil1 (2)'!CD$1),'Risk assessment'!$Z$12:$Z$100,FALSE),1)," ;"),""))</f>
        <v/>
      </c>
      <c r="CE33" s="9" t="str">
        <f>IF($G33=0,"",IFERROR(CONCATENATE(INDEX('Risk assessment'!$B$12:$B$100,MATCH(CONCATENATE('Feuil1 (2)'!$C33,"-",'Feuil1 (2)'!$B33,"-",'Feuil1 (2)'!CE$1),'Risk assessment'!$Z$12:$Z$100,FALSE),1)," ;"),""))</f>
        <v/>
      </c>
      <c r="CF33" s="9" t="str">
        <f>IF($G33=0,"",IFERROR(CONCATENATE(INDEX('Risk assessment'!$B$12:$B$100,MATCH(CONCATENATE('Feuil1 (2)'!$C33,"-",'Feuil1 (2)'!$B33,"-",'Feuil1 (2)'!CF$1),'Risk assessment'!$Z$12:$Z$100,FALSE),1)," ;"),""))</f>
        <v/>
      </c>
      <c r="CG33" s="9" t="str">
        <f>IF($G33=0,"",IFERROR(CONCATENATE(INDEX('Risk assessment'!$B$12:$B$100,MATCH(CONCATENATE('Feuil1 (2)'!$C33,"-",'Feuil1 (2)'!$B33,"-",'Feuil1 (2)'!CG$1),'Risk assessment'!$Z$12:$Z$100,FALSE),1)," ;"),""))</f>
        <v/>
      </c>
      <c r="CH33" s="9" t="str">
        <f>IF($G33=0,"",IFERROR(CONCATENATE(INDEX('Risk assessment'!$B$12:$B$100,MATCH(CONCATENATE('Feuil1 (2)'!$C33,"-",'Feuil1 (2)'!$B33,"-",'Feuil1 (2)'!CH$1),'Risk assessment'!$Z$12:$Z$100,FALSE),1)," ;"),""))</f>
        <v/>
      </c>
      <c r="CI33" s="9" t="str">
        <f>IF($G33=0,"",IFERROR(CONCATENATE(INDEX('Risk assessment'!$B$12:$B$100,MATCH(CONCATENATE('Feuil1 (2)'!$C33,"-",'Feuil1 (2)'!$B33,"-",'Feuil1 (2)'!CI$1),'Risk assessment'!$Z$12:$Z$100,FALSE),1)," ;"),""))</f>
        <v/>
      </c>
      <c r="CJ33" s="9" t="str">
        <f>IF($G33=0,"",IFERROR(CONCATENATE(INDEX('Risk assessment'!$B$12:$B$100,MATCH(CONCATENATE('Feuil1 (2)'!$C33,"-",'Feuil1 (2)'!$B33,"-",'Feuil1 (2)'!CJ$1),'Risk assessment'!$Z$12:$Z$100,FALSE),1)," ;"),""))</f>
        <v/>
      </c>
      <c r="CK33" s="9" t="str">
        <f>IF($G33=0,"",IFERROR(CONCATENATE(INDEX('Risk assessment'!$B$12:$B$100,MATCH(CONCATENATE('Feuil1 (2)'!$C33,"-",'Feuil1 (2)'!$B33,"-",'Feuil1 (2)'!CK$1),'Risk assessment'!$Z$12:$Z$100,FALSE),1)," ;"),""))</f>
        <v/>
      </c>
      <c r="CL33" s="9" t="str">
        <f>IF($G33=0,"",IFERROR(CONCATENATE(INDEX('Risk assessment'!$B$12:$B$100,MATCH(CONCATENATE('Feuil1 (2)'!$C33,"-",'Feuil1 (2)'!$B33,"-",'Feuil1 (2)'!CL$1),'Risk assessment'!$Z$12:$Z$100,FALSE),1)," ;"),""))</f>
        <v/>
      </c>
      <c r="CM33" s="9" t="str">
        <f>IF($G33=0,"",IFERROR(CONCATENATE(INDEX('Risk assessment'!$B$12:$B$100,MATCH(CONCATENATE('Feuil1 (2)'!$C33,"-",'Feuil1 (2)'!$B33,"-",'Feuil1 (2)'!CM$1),'Risk assessment'!$Z$12:$Z$100,FALSE),1)," ;"),""))</f>
        <v/>
      </c>
      <c r="CN33" s="9" t="str">
        <f>IF($G33=0,"",IFERROR(CONCATENATE(INDEX('Risk assessment'!$B$12:$B$100,MATCH(CONCATENATE('Feuil1 (2)'!$C33,"-",'Feuil1 (2)'!$B33,"-",'Feuil1 (2)'!CN$1),'Risk assessment'!$Z$12:$Z$100,FALSE),1)," ;"),""))</f>
        <v/>
      </c>
      <c r="CO33" s="9" t="str">
        <f>IF($G33=0,"",IFERROR(CONCATENATE(INDEX('Risk assessment'!$B$12:$B$100,MATCH(CONCATENATE('Feuil1 (2)'!$C33,"-",'Feuil1 (2)'!$B33,"-",'Feuil1 (2)'!CO$1),'Risk assessment'!$Z$12:$Z$100,FALSE),1)," ;"),""))</f>
        <v/>
      </c>
      <c r="CP33" s="9" t="str">
        <f>IF($G33=0,"",IFERROR(CONCATENATE(INDEX('Risk assessment'!$B$12:$B$100,MATCH(CONCATENATE('Feuil1 (2)'!$C33,"-",'Feuil1 (2)'!$B33,"-",'Feuil1 (2)'!CP$1),'Risk assessment'!$Z$12:$Z$100,FALSE),1)," ;"),""))</f>
        <v/>
      </c>
      <c r="CQ33" s="9" t="str">
        <f>IF($G33=0,"",IFERROR(CONCATENATE(INDEX('Risk assessment'!$B$12:$B$100,MATCH(CONCATENATE('Feuil1 (2)'!$C33,"-",'Feuil1 (2)'!$B33,"-",'Feuil1 (2)'!CQ$1),'Risk assessment'!$Z$12:$Z$100,FALSE),1)," ;"),""))</f>
        <v/>
      </c>
      <c r="CR33" s="9" t="str">
        <f>IF($G33=0,"",IFERROR(CONCATENATE(INDEX('Risk assessment'!$B$12:$B$100,MATCH(CONCATENATE('Feuil1 (2)'!$C33,"-",'Feuil1 (2)'!$B33,"-",'Feuil1 (2)'!CR$1),'Risk assessment'!$Z$12:$Z$100,FALSE),1)," ;"),""))</f>
        <v/>
      </c>
      <c r="CS33" s="9" t="str">
        <f>IF($G33=0,"",IFERROR(CONCATENATE(INDEX('Risk assessment'!$B$12:$B$100,MATCH(CONCATENATE('Feuil1 (2)'!$C33,"-",'Feuil1 (2)'!$B33,"-",'Feuil1 (2)'!CS$1),'Risk assessment'!$Z$12:$Z$100,FALSE),1)," ;"),""))</f>
        <v/>
      </c>
      <c r="CT33" s="9" t="str">
        <f>IF($G33=0,"",IFERROR(CONCATENATE(INDEX('Risk assessment'!$B$12:$B$100,MATCH(CONCATENATE('Feuil1 (2)'!$C33,"-",'Feuil1 (2)'!$B33,"-",'Feuil1 (2)'!CT$1),'Risk assessment'!$Z$12:$Z$100,FALSE),1)," ;"),""))</f>
        <v/>
      </c>
      <c r="CU33" s="9" t="str">
        <f>IF($G33=0,"",IFERROR(CONCATENATE(INDEX('Risk assessment'!$B$12:$B$100,MATCH(CONCATENATE('Feuil1 (2)'!$C33,"-",'Feuil1 (2)'!$B33,"-",'Feuil1 (2)'!CU$1),'Risk assessment'!$Z$12:$Z$100,FALSE),1)," ;"),""))</f>
        <v/>
      </c>
      <c r="CV33" s="9" t="str">
        <f>IF($G33=0,"",IFERROR(CONCATENATE(INDEX('Risk assessment'!$B$12:$B$100,MATCH(CONCATENATE('Feuil1 (2)'!$C33,"-",'Feuil1 (2)'!$B33,"-",'Feuil1 (2)'!CV$1),'Risk assessment'!$Z$12:$Z$100,FALSE),1)," ;"),""))</f>
        <v/>
      </c>
      <c r="CW33" s="9" t="str">
        <f>IF($G33=0,"",IFERROR(CONCATENATE(INDEX('Risk assessment'!$B$12:$B$100,MATCH(CONCATENATE('Feuil1 (2)'!$C33,"-",'Feuil1 (2)'!$B33,"-",'Feuil1 (2)'!CW$1),'Risk assessment'!$Z$12:$Z$100,FALSE),1)," ;"),""))</f>
        <v/>
      </c>
      <c r="CX33" s="9" t="str">
        <f>IF($G33=0,"",IFERROR(CONCATENATE(INDEX('Risk assessment'!$B$12:$B$100,MATCH(CONCATENATE('Feuil1 (2)'!$C33,"-",'Feuil1 (2)'!$B33,"-",'Feuil1 (2)'!CX$1),'Risk assessment'!$Z$12:$Z$100,FALSE),1)," ;"),""))</f>
        <v/>
      </c>
      <c r="CY33" s="9" t="str">
        <f>IF($G33=0,"",IFERROR(CONCATENATE(INDEX('Risk assessment'!$B$12:$B$100,MATCH(CONCATENATE('Feuil1 (2)'!$C33,"-",'Feuil1 (2)'!$B33,"-",'Feuil1 (2)'!CY$1),'Risk assessment'!$Z$12:$Z$100,FALSE),1)," ;"),""))</f>
        <v/>
      </c>
      <c r="CZ33" s="9" t="str">
        <f>IF($G33=0,"",IFERROR(CONCATENATE(INDEX('Risk assessment'!$B$12:$B$100,MATCH(CONCATENATE('Feuil1 (2)'!$C33,"-",'Feuil1 (2)'!$B33,"-",'Feuil1 (2)'!CZ$1),'Risk assessment'!$Z$12:$Z$100,FALSE),1)," ;"),""))</f>
        <v/>
      </c>
      <c r="DA33" s="9" t="str">
        <f>IF($G33=0,"",IFERROR(CONCATENATE(INDEX('Risk assessment'!$B$12:$B$100,MATCH(CONCATENATE('Feuil1 (2)'!$C33,"-",'Feuil1 (2)'!$B33,"-",'Feuil1 (2)'!DA$1),'Risk assessment'!$Z$12:$Z$100,FALSE),1)," ;"),""))</f>
        <v/>
      </c>
      <c r="DB33" s="9" t="str">
        <f>IF($G33=0,"",IFERROR(CONCATENATE(INDEX('Risk assessment'!$B$12:$B$100,MATCH(CONCATENATE('Feuil1 (2)'!$C33,"-",'Feuil1 (2)'!$B33,"-",'Feuil1 (2)'!DB$1),'Risk assessment'!$Z$12:$Z$100,FALSE),1)," ;"),""))</f>
        <v/>
      </c>
      <c r="DC33" s="9" t="str">
        <f>IF($G33=0,"",IFERROR(CONCATENATE(INDEX('Risk assessment'!$B$12:$B$100,MATCH(CONCATENATE('Feuil1 (2)'!$C33,"-",'Feuil1 (2)'!$B33,"-",'Feuil1 (2)'!DC$1),'Risk assessment'!$Z$12:$Z$100,FALSE),1)," ;"),""))</f>
        <v/>
      </c>
      <c r="DD33" s="9" t="str">
        <f>IF($G33=0,"",IFERROR(INDEX('Risk assessment'!$B$12:$B$100,MATCH(CONCATENATE('Feuil1 (2)'!$C33,'Feuil1 (2)'!$B33,'Feuil1 (2)'!DD$1),'Risk assessment'!$R$12:$R$100,FALSE),1),""))</f>
        <v/>
      </c>
      <c r="DE33" s="9" t="str">
        <f>IF($G33=0,"",IFERROR(INDEX('Risk assessment'!$B$12:$B$100,MATCH(CONCATENATE('Feuil1 (2)'!$C33,'Feuil1 (2)'!$B33,'Feuil1 (2)'!DE$1),'Risk assessment'!$R$12:$R$100,FALSE),1),""))</f>
        <v/>
      </c>
      <c r="DF33" s="9" t="str">
        <f>IF($G33=0,"",IFERROR(INDEX('Risk assessment'!$B$12:$B$100,MATCH(CONCATENATE('Feuil1 (2)'!$C33,'Feuil1 (2)'!$B33,'Feuil1 (2)'!DF$1),'Risk assessment'!$R$12:$R$100,FALSE),1),""))</f>
        <v/>
      </c>
      <c r="DG33" s="9" t="str">
        <f>IF($G33=0,"",IFERROR(INDEX('Risk assessment'!$B$12:$B$100,MATCH(CONCATENATE('Feuil1 (2)'!$C33,'Feuil1 (2)'!$B33,'Feuil1 (2)'!DG$1),'Risk assessment'!$R$12:$R$100,FALSE),1),""))</f>
        <v/>
      </c>
      <c r="DH33" s="9" t="str">
        <f>IF($G33=0,"",IFERROR(INDEX('Risk assessment'!$B$12:$B$100,MATCH(CONCATENATE('Feuil1 (2)'!$C33,'Feuil1 (2)'!$B33,'Feuil1 (2)'!DH$1),'Risk assessment'!$R$12:$R$100,FALSE),1),""))</f>
        <v/>
      </c>
      <c r="DI33" s="9" t="str">
        <f>IF($G33=0,"",IFERROR(INDEX('Risk assessment'!$B$12:$B$100,MATCH(CONCATENATE('Feuil1 (2)'!$C33,'Feuil1 (2)'!$B33,'Feuil1 (2)'!DI$1),'Risk assessment'!$R$12:$R$100,FALSE),1),""))</f>
        <v/>
      </c>
      <c r="DJ33" s="9" t="str">
        <f>IF($G33=0,"",IFERROR(INDEX('Risk assessment'!$B$12:$B$100,MATCH(CONCATENATE('Feuil1 (2)'!$C33,'Feuil1 (2)'!$B33,'Feuil1 (2)'!DJ$1),'Risk assessment'!$R$12:$R$100,FALSE),1),""))</f>
        <v/>
      </c>
      <c r="DK33" s="9" t="str">
        <f>IF($G33=0,"",IFERROR(INDEX('Risk assessment'!$B$12:$B$100,MATCH(CONCATENATE('Feuil1 (2)'!$C33,'Feuil1 (2)'!$B33,'Feuil1 (2)'!DK$1),'Risk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assessment'!J$12:J$100,'Feuil1 (2)'!C34,'Risk assessment'!K$12:K$100,B34)</f>
        <v>0</v>
      </c>
      <c r="H34" s="9" t="str">
        <f>IF($G34=0,"",IFERROR(CONCATENATE(INDEX('Risk assessment'!$B$12:$B$100,MATCH(CONCATENATE('Feuil1 (2)'!$C34,"-",'Feuil1 (2)'!$B34,"-",'Feuil1 (2)'!H$1),'Risk assessment'!$Z$12:$Z$100,FALSE),1)," ;"),""))</f>
        <v/>
      </c>
      <c r="I34" s="9" t="str">
        <f>IF($G34=0,"",IFERROR(CONCATENATE(INDEX('Risk assessment'!$B$12:$B$100,MATCH(CONCATENATE('Feuil1 (2)'!$C34,"-",'Feuil1 (2)'!$B34,"-",'Feuil1 (2)'!I$1),'Risk assessment'!$Z$12:$Z$100,FALSE),1)," ;"),""))</f>
        <v/>
      </c>
      <c r="J34" s="9" t="str">
        <f>IF($G34=0,"",IFERROR(CONCATENATE(INDEX('Risk assessment'!$B$12:$B$100,MATCH(CONCATENATE('Feuil1 (2)'!$C34,"-",'Feuil1 (2)'!$B34,"-",'Feuil1 (2)'!J$1),'Risk assessment'!$Z$12:$Z$100,FALSE),1)," ;"),""))</f>
        <v/>
      </c>
      <c r="K34" s="9" t="str">
        <f>IF($G34=0,"",IFERROR(CONCATENATE(INDEX('Risk assessment'!$B$12:$B$100,MATCH(CONCATENATE('Feuil1 (2)'!$C34,"-",'Feuil1 (2)'!$B34,"-",'Feuil1 (2)'!K$1),'Risk assessment'!$Z$12:$Z$100,FALSE),1)," ;"),""))</f>
        <v/>
      </c>
      <c r="L34" s="9" t="str">
        <f>IF($G34=0,"",IFERROR(CONCATENATE(INDEX('Risk assessment'!$B$12:$B$100,MATCH(CONCATENATE('Feuil1 (2)'!$C34,"-",'Feuil1 (2)'!$B34,"-",'Feuil1 (2)'!L$1),'Risk assessment'!$Z$12:$Z$100,FALSE),1)," ;"),""))</f>
        <v/>
      </c>
      <c r="M34" s="9" t="str">
        <f>IF($G34=0,"",IFERROR(CONCATENATE(INDEX('Risk assessment'!$B$12:$B$100,MATCH(CONCATENATE('Feuil1 (2)'!$C34,"-",'Feuil1 (2)'!$B34,"-",'Feuil1 (2)'!M$1),'Risk assessment'!$Z$12:$Z$100,FALSE),1)," ;"),""))</f>
        <v/>
      </c>
      <c r="N34" s="9" t="str">
        <f>IF($G34=0,"",IFERROR(CONCATENATE(INDEX('Risk assessment'!$B$12:$B$100,MATCH(CONCATENATE('Feuil1 (2)'!$C34,"-",'Feuil1 (2)'!$B34,"-",'Feuil1 (2)'!N$1),'Risk assessment'!$Z$12:$Z$100,FALSE),1)," ;"),""))</f>
        <v/>
      </c>
      <c r="O34" s="9" t="str">
        <f>IF($G34=0,"",IFERROR(CONCATENATE(INDEX('Risk assessment'!$B$12:$B$100,MATCH(CONCATENATE('Feuil1 (2)'!$C34,"-",'Feuil1 (2)'!$B34,"-",'Feuil1 (2)'!O$1),'Risk assessment'!$Z$12:$Z$100,FALSE),1)," ;"),""))</f>
        <v/>
      </c>
      <c r="P34" s="9" t="str">
        <f>IF($G34=0,"",IFERROR(CONCATENATE(INDEX('Risk assessment'!$B$12:$B$100,MATCH(CONCATENATE('Feuil1 (2)'!$C34,"-",'Feuil1 (2)'!$B34,"-",'Feuil1 (2)'!P$1),'Risk assessment'!$Z$12:$Z$100,FALSE),1)," ;"),""))</f>
        <v/>
      </c>
      <c r="Q34" s="9" t="str">
        <f>IF($G34=0,"",IFERROR(CONCATENATE(INDEX('Risk assessment'!$B$12:$B$100,MATCH(CONCATENATE('Feuil1 (2)'!$C34,"-",'Feuil1 (2)'!$B34,"-",'Feuil1 (2)'!Q$1),'Risk assessment'!$Z$12:$Z$100,FALSE),1)," ;"),""))</f>
        <v/>
      </c>
      <c r="R34" s="9" t="str">
        <f>IF($G34=0,"",IFERROR(CONCATENATE(INDEX('Risk assessment'!$B$12:$B$100,MATCH(CONCATENATE('Feuil1 (2)'!$C34,"-",'Feuil1 (2)'!$B34,"-",'Feuil1 (2)'!R$1),'Risk assessment'!$Z$12:$Z$100,FALSE),1)," ;"),""))</f>
        <v/>
      </c>
      <c r="S34" s="9" t="str">
        <f>IF($G34=0,"",IFERROR(CONCATENATE(INDEX('Risk assessment'!$B$12:$B$100,MATCH(CONCATENATE('Feuil1 (2)'!$C34,"-",'Feuil1 (2)'!$B34,"-",'Feuil1 (2)'!S$1),'Risk assessment'!$Z$12:$Z$100,FALSE),1)," ;"),""))</f>
        <v/>
      </c>
      <c r="T34" s="9" t="str">
        <f>IF($G34=0,"",IFERROR(CONCATENATE(INDEX('Risk assessment'!$B$12:$B$100,MATCH(CONCATENATE('Feuil1 (2)'!$C34,"-",'Feuil1 (2)'!$B34,"-",'Feuil1 (2)'!T$1),'Risk assessment'!$Z$12:$Z$100,FALSE),1)," ;"),""))</f>
        <v/>
      </c>
      <c r="U34" s="9" t="str">
        <f>IF($G34=0,"",IFERROR(CONCATENATE(INDEX('Risk assessment'!$B$12:$B$100,MATCH(CONCATENATE('Feuil1 (2)'!$C34,"-",'Feuil1 (2)'!$B34,"-",'Feuil1 (2)'!U$1),'Risk assessment'!$Z$12:$Z$100,FALSE),1)," ;"),""))</f>
        <v/>
      </c>
      <c r="V34" s="9" t="str">
        <f>IF($G34=0,"",IFERROR(CONCATENATE(INDEX('Risk assessment'!$B$12:$B$100,MATCH(CONCATENATE('Feuil1 (2)'!$C34,"-",'Feuil1 (2)'!$B34,"-",'Feuil1 (2)'!V$1),'Risk assessment'!$Z$12:$Z$100,FALSE),1)," ;"),""))</f>
        <v/>
      </c>
      <c r="W34" s="9" t="str">
        <f>IF($G34=0,"",IFERROR(CONCATENATE(INDEX('Risk assessment'!$B$12:$B$100,MATCH(CONCATENATE('Feuil1 (2)'!$C34,"-",'Feuil1 (2)'!$B34,"-",'Feuil1 (2)'!W$1),'Risk assessment'!$Z$12:$Z$100,FALSE),1)," ;"),""))</f>
        <v/>
      </c>
      <c r="X34" s="9" t="str">
        <f>IF($G34=0,"",IFERROR(CONCATENATE(INDEX('Risk assessment'!$B$12:$B$100,MATCH(CONCATENATE('Feuil1 (2)'!$C34,"-",'Feuil1 (2)'!$B34,"-",'Feuil1 (2)'!X$1),'Risk assessment'!$Z$12:$Z$100,FALSE),1)," ;"),""))</f>
        <v/>
      </c>
      <c r="Y34" s="9" t="str">
        <f>IF($G34=0,"",IFERROR(CONCATENATE(INDEX('Risk assessment'!$B$12:$B$100,MATCH(CONCATENATE('Feuil1 (2)'!$C34,"-",'Feuil1 (2)'!$B34,"-",'Feuil1 (2)'!Y$1),'Risk assessment'!$Z$12:$Z$100,FALSE),1)," ;"),""))</f>
        <v/>
      </c>
      <c r="Z34" s="9" t="str">
        <f>IF($G34=0,"",IFERROR(CONCATENATE(INDEX('Risk assessment'!$B$12:$B$100,MATCH(CONCATENATE('Feuil1 (2)'!$C34,"-",'Feuil1 (2)'!$B34,"-",'Feuil1 (2)'!Z$1),'Risk assessment'!$Z$12:$Z$100,FALSE),1)," ;"),""))</f>
        <v/>
      </c>
      <c r="AA34" s="9" t="str">
        <f>IF($G34=0,"",IFERROR(CONCATENATE(INDEX('Risk assessment'!$B$12:$B$100,MATCH(CONCATENATE('Feuil1 (2)'!$C34,"-",'Feuil1 (2)'!$B34,"-",'Feuil1 (2)'!AA$1),'Risk assessment'!$Z$12:$Z$100,FALSE),1)," ;"),""))</f>
        <v/>
      </c>
      <c r="AB34" s="9" t="str">
        <f>IF($G34=0,"",IFERROR(CONCATENATE(INDEX('Risk assessment'!$B$12:$B$100,MATCH(CONCATENATE('Feuil1 (2)'!$C34,"-",'Feuil1 (2)'!$B34,"-",'Feuil1 (2)'!AB$1),'Risk assessment'!$Z$12:$Z$100,FALSE),1)," ;"),""))</f>
        <v/>
      </c>
      <c r="AC34" s="9" t="str">
        <f>IF($G34=0,"",IFERROR(CONCATENATE(INDEX('Risk assessment'!$B$12:$B$100,MATCH(CONCATENATE('Feuil1 (2)'!$C34,"-",'Feuil1 (2)'!$B34,"-",'Feuil1 (2)'!AC$1),'Risk assessment'!$Z$12:$Z$100,FALSE),1)," ;"),""))</f>
        <v/>
      </c>
      <c r="AD34" s="9" t="str">
        <f>IF($G34=0,"",IFERROR(CONCATENATE(INDEX('Risk assessment'!$B$12:$B$100,MATCH(CONCATENATE('Feuil1 (2)'!$C34,"-",'Feuil1 (2)'!$B34,"-",'Feuil1 (2)'!AD$1),'Risk assessment'!$Z$12:$Z$100,FALSE),1)," ;"),""))</f>
        <v/>
      </c>
      <c r="AE34" s="9" t="str">
        <f>IF($G34=0,"",IFERROR(CONCATENATE(INDEX('Risk assessment'!$B$12:$B$100,MATCH(CONCATENATE('Feuil1 (2)'!$C34,"-",'Feuil1 (2)'!$B34,"-",'Feuil1 (2)'!AE$1),'Risk assessment'!$Z$12:$Z$100,FALSE),1)," ;"),""))</f>
        <v/>
      </c>
      <c r="AF34" s="9" t="str">
        <f>IF($G34=0,"",IFERROR(CONCATENATE(INDEX('Risk assessment'!$B$12:$B$100,MATCH(CONCATENATE('Feuil1 (2)'!$C34,"-",'Feuil1 (2)'!$B34,"-",'Feuil1 (2)'!AF$1),'Risk assessment'!$Z$12:$Z$100,FALSE),1)," ;"),""))</f>
        <v/>
      </c>
      <c r="AG34" s="9" t="str">
        <f>IF($G34=0,"",IFERROR(CONCATENATE(INDEX('Risk assessment'!$B$12:$B$100,MATCH(CONCATENATE('Feuil1 (2)'!$C34,"-",'Feuil1 (2)'!$B34,"-",'Feuil1 (2)'!AG$1),'Risk assessment'!$Z$12:$Z$100,FALSE),1)," ;"),""))</f>
        <v/>
      </c>
      <c r="AH34" s="9" t="str">
        <f>IF($G34=0,"",IFERROR(CONCATENATE(INDEX('Risk assessment'!$B$12:$B$100,MATCH(CONCATENATE('Feuil1 (2)'!$C34,"-",'Feuil1 (2)'!$B34,"-",'Feuil1 (2)'!AH$1),'Risk assessment'!$Z$12:$Z$100,FALSE),1)," ;"),""))</f>
        <v/>
      </c>
      <c r="AI34" s="9" t="str">
        <f>IF($G34=0,"",IFERROR(CONCATENATE(INDEX('Risk assessment'!$B$12:$B$100,MATCH(CONCATENATE('Feuil1 (2)'!$C34,"-",'Feuil1 (2)'!$B34,"-",'Feuil1 (2)'!AI$1),'Risk assessment'!$Z$12:$Z$100,FALSE),1)," ;"),""))</f>
        <v/>
      </c>
      <c r="AJ34" s="9" t="str">
        <f>IF($G34=0,"",IFERROR(CONCATENATE(INDEX('Risk assessment'!$B$12:$B$100,MATCH(CONCATENATE('Feuil1 (2)'!$C34,"-",'Feuil1 (2)'!$B34,"-",'Feuil1 (2)'!AJ$1),'Risk assessment'!$Z$12:$Z$100,FALSE),1)," ;"),""))</f>
        <v/>
      </c>
      <c r="AK34" s="9" t="str">
        <f>IF($G34=0,"",IFERROR(CONCATENATE(INDEX('Risk assessment'!$B$12:$B$100,MATCH(CONCATENATE('Feuil1 (2)'!$C34,"-",'Feuil1 (2)'!$B34,"-",'Feuil1 (2)'!AK$1),'Risk assessment'!$Z$12:$Z$100,FALSE),1)," ;"),""))</f>
        <v/>
      </c>
      <c r="AL34" s="9" t="str">
        <f>IF($G34=0,"",IFERROR(CONCATENATE(INDEX('Risk assessment'!$B$12:$B$100,MATCH(CONCATENATE('Feuil1 (2)'!$C34,"-",'Feuil1 (2)'!$B34,"-",'Feuil1 (2)'!AL$1),'Risk assessment'!$Z$12:$Z$100,FALSE),1)," ;"),""))</f>
        <v/>
      </c>
      <c r="AM34" s="9" t="str">
        <f>IF($G34=0,"",IFERROR(CONCATENATE(INDEX('Risk assessment'!$B$12:$B$100,MATCH(CONCATENATE('Feuil1 (2)'!$C34,"-",'Feuil1 (2)'!$B34,"-",'Feuil1 (2)'!AM$1),'Risk assessment'!$Z$12:$Z$100,FALSE),1)," ;"),""))</f>
        <v/>
      </c>
      <c r="AN34" s="9" t="str">
        <f>IF($G34=0,"",IFERROR(CONCATENATE(INDEX('Risk assessment'!$B$12:$B$100,MATCH(CONCATENATE('Feuil1 (2)'!$C34,"-",'Feuil1 (2)'!$B34,"-",'Feuil1 (2)'!AN$1),'Risk assessment'!$Z$12:$Z$100,FALSE),1)," ;"),""))</f>
        <v/>
      </c>
      <c r="AO34" s="9" t="str">
        <f>IF($G34=0,"",IFERROR(CONCATENATE(INDEX('Risk assessment'!$B$12:$B$100,MATCH(CONCATENATE('Feuil1 (2)'!$C34,"-",'Feuil1 (2)'!$B34,"-",'Feuil1 (2)'!AO$1),'Risk assessment'!$Z$12:$Z$100,FALSE),1)," ;"),""))</f>
        <v/>
      </c>
      <c r="AP34" s="9" t="str">
        <f>IF($G34=0,"",IFERROR(CONCATENATE(INDEX('Risk assessment'!$B$12:$B$100,MATCH(CONCATENATE('Feuil1 (2)'!$C34,"-",'Feuil1 (2)'!$B34,"-",'Feuil1 (2)'!AP$1),'Risk assessment'!$Z$12:$Z$100,FALSE),1)," ;"),""))</f>
        <v/>
      </c>
      <c r="AQ34" s="9" t="str">
        <f>IF($G34=0,"",IFERROR(CONCATENATE(INDEX('Risk assessment'!$B$12:$B$100,MATCH(CONCATENATE('Feuil1 (2)'!$C34,"-",'Feuil1 (2)'!$B34,"-",'Feuil1 (2)'!AQ$1),'Risk assessment'!$Z$12:$Z$100,FALSE),1)," ;"),""))</f>
        <v/>
      </c>
      <c r="AR34" s="9" t="str">
        <f>IF($G34=0,"",IFERROR(CONCATENATE(INDEX('Risk assessment'!$B$12:$B$100,MATCH(CONCATENATE('Feuil1 (2)'!$C34,"-",'Feuil1 (2)'!$B34,"-",'Feuil1 (2)'!AR$1),'Risk assessment'!$Z$12:$Z$100,FALSE),1)," ;"),""))</f>
        <v/>
      </c>
      <c r="AS34" s="9" t="str">
        <f>IF($G34=0,"",IFERROR(CONCATENATE(INDEX('Risk assessment'!$B$12:$B$100,MATCH(CONCATENATE('Feuil1 (2)'!$C34,"-",'Feuil1 (2)'!$B34,"-",'Feuil1 (2)'!AS$1),'Risk assessment'!$Z$12:$Z$100,FALSE),1)," ;"),""))</f>
        <v/>
      </c>
      <c r="AT34" s="9" t="str">
        <f>IF($G34=0,"",IFERROR(CONCATENATE(INDEX('Risk assessment'!$B$12:$B$100,MATCH(CONCATENATE('Feuil1 (2)'!$C34,"-",'Feuil1 (2)'!$B34,"-",'Feuil1 (2)'!AT$1),'Risk assessment'!$Z$12:$Z$100,FALSE),1)," ;"),""))</f>
        <v/>
      </c>
      <c r="AU34" s="9" t="str">
        <f>IF($G34=0,"",IFERROR(CONCATENATE(INDEX('Risk assessment'!$B$12:$B$100,MATCH(CONCATENATE('Feuil1 (2)'!$C34,"-",'Feuil1 (2)'!$B34,"-",'Feuil1 (2)'!AU$1),'Risk assessment'!$Z$12:$Z$100,FALSE),1)," ;"),""))</f>
        <v/>
      </c>
      <c r="AV34" s="9" t="str">
        <f>IF($G34=0,"",IFERROR(CONCATENATE(INDEX('Risk assessment'!$B$12:$B$100,MATCH(CONCATENATE('Feuil1 (2)'!$C34,"-",'Feuil1 (2)'!$B34,"-",'Feuil1 (2)'!AV$1),'Risk assessment'!$Z$12:$Z$100,FALSE),1)," ;"),""))</f>
        <v/>
      </c>
      <c r="AW34" s="9" t="str">
        <f>IF($G34=0,"",IFERROR(CONCATENATE(INDEX('Risk assessment'!$B$12:$B$100,MATCH(CONCATENATE('Feuil1 (2)'!$C34,"-",'Feuil1 (2)'!$B34,"-",'Feuil1 (2)'!AW$1),'Risk assessment'!$Z$12:$Z$100,FALSE),1)," ;"),""))</f>
        <v/>
      </c>
      <c r="AX34" s="9" t="str">
        <f>IF($G34=0,"",IFERROR(CONCATENATE(INDEX('Risk assessment'!$B$12:$B$100,MATCH(CONCATENATE('Feuil1 (2)'!$C34,"-",'Feuil1 (2)'!$B34,"-",'Feuil1 (2)'!AX$1),'Risk assessment'!$Z$12:$Z$100,FALSE),1)," ;"),""))</f>
        <v/>
      </c>
      <c r="AY34" s="9" t="str">
        <f>IF($G34=0,"",IFERROR(CONCATENATE(INDEX('Risk assessment'!$B$12:$B$100,MATCH(CONCATENATE('Feuil1 (2)'!$C34,"-",'Feuil1 (2)'!$B34,"-",'Feuil1 (2)'!AY$1),'Risk assessment'!$Z$12:$Z$100,FALSE),1)," ;"),""))</f>
        <v/>
      </c>
      <c r="AZ34" s="9" t="str">
        <f>IF($G34=0,"",IFERROR(CONCATENATE(INDEX('Risk assessment'!$B$12:$B$100,MATCH(CONCATENATE('Feuil1 (2)'!$C34,"-",'Feuil1 (2)'!$B34,"-",'Feuil1 (2)'!AZ$1),'Risk assessment'!$Z$12:$Z$100,FALSE),1)," ;"),""))</f>
        <v/>
      </c>
      <c r="BA34" s="9" t="str">
        <f>IF($G34=0,"",IFERROR(CONCATENATE(INDEX('Risk assessment'!$B$12:$B$100,MATCH(CONCATENATE('Feuil1 (2)'!$C34,"-",'Feuil1 (2)'!$B34,"-",'Feuil1 (2)'!BA$1),'Risk assessment'!$Z$12:$Z$100,FALSE),1)," ;"),""))</f>
        <v/>
      </c>
      <c r="BB34" s="9" t="str">
        <f>IF($G34=0,"",IFERROR(CONCATENATE(INDEX('Risk assessment'!$B$12:$B$100,MATCH(CONCATENATE('Feuil1 (2)'!$C34,"-",'Feuil1 (2)'!$B34,"-",'Feuil1 (2)'!BB$1),'Risk assessment'!$Z$12:$Z$100,FALSE),1)," ;"),""))</f>
        <v/>
      </c>
      <c r="BC34" s="9" t="str">
        <f>IF($G34=0,"",IFERROR(CONCATENATE(INDEX('Risk assessment'!$B$12:$B$100,MATCH(CONCATENATE('Feuil1 (2)'!$C34,"-",'Feuil1 (2)'!$B34,"-",'Feuil1 (2)'!BC$1),'Risk assessment'!$Z$12:$Z$100,FALSE),1)," ;"),""))</f>
        <v/>
      </c>
      <c r="BD34" s="9" t="str">
        <f>IF($G34=0,"",IFERROR(CONCATENATE(INDEX('Risk assessment'!$B$12:$B$100,MATCH(CONCATENATE('Feuil1 (2)'!$C34,"-",'Feuil1 (2)'!$B34,"-",'Feuil1 (2)'!BD$1),'Risk assessment'!$Z$12:$Z$100,FALSE),1)," ;"),""))</f>
        <v/>
      </c>
      <c r="BE34" s="9" t="str">
        <f>IF($G34=0,"",IFERROR(CONCATENATE(INDEX('Risk assessment'!$B$12:$B$100,MATCH(CONCATENATE('Feuil1 (2)'!$C34,"-",'Feuil1 (2)'!$B34,"-",'Feuil1 (2)'!BE$1),'Risk assessment'!$Z$12:$Z$100,FALSE),1)," ;"),""))</f>
        <v/>
      </c>
      <c r="BF34" s="9" t="str">
        <f>IF($G34=0,"",IFERROR(CONCATENATE(INDEX('Risk assessment'!$B$12:$B$100,MATCH(CONCATENATE('Feuil1 (2)'!$C34,"-",'Feuil1 (2)'!$B34,"-",'Feuil1 (2)'!BF$1),'Risk assessment'!$Z$12:$Z$100,FALSE),1)," ;"),""))</f>
        <v/>
      </c>
      <c r="BG34" s="9" t="str">
        <f>IF($G34=0,"",IFERROR(CONCATENATE(INDEX('Risk assessment'!$B$12:$B$100,MATCH(CONCATENATE('Feuil1 (2)'!$C34,"-",'Feuil1 (2)'!$B34,"-",'Feuil1 (2)'!BG$1),'Risk assessment'!$Z$12:$Z$100,FALSE),1)," ;"),""))</f>
        <v/>
      </c>
      <c r="BH34" s="9" t="str">
        <f>IF($G34=0,"",IFERROR(CONCATENATE(INDEX('Risk assessment'!$B$12:$B$100,MATCH(CONCATENATE('Feuil1 (2)'!$C34,"-",'Feuil1 (2)'!$B34,"-",'Feuil1 (2)'!BH$1),'Risk assessment'!$Z$12:$Z$100,FALSE),1)," ;"),""))</f>
        <v/>
      </c>
      <c r="BI34" s="9" t="str">
        <f>IF($G34=0,"",IFERROR(CONCATENATE(INDEX('Risk assessment'!$B$12:$B$100,MATCH(CONCATENATE('Feuil1 (2)'!$C34,"-",'Feuil1 (2)'!$B34,"-",'Feuil1 (2)'!BI$1),'Risk assessment'!$Z$12:$Z$100,FALSE),1)," ;"),""))</f>
        <v/>
      </c>
      <c r="BJ34" s="9" t="str">
        <f>IF($G34=0,"",IFERROR(CONCATENATE(INDEX('Risk assessment'!$B$12:$B$100,MATCH(CONCATENATE('Feuil1 (2)'!$C34,"-",'Feuil1 (2)'!$B34,"-",'Feuil1 (2)'!BJ$1),'Risk assessment'!$Z$12:$Z$100,FALSE),1)," ;"),""))</f>
        <v/>
      </c>
      <c r="BK34" s="9" t="str">
        <f>IF($G34=0,"",IFERROR(CONCATENATE(INDEX('Risk assessment'!$B$12:$B$100,MATCH(CONCATENATE('Feuil1 (2)'!$C34,"-",'Feuil1 (2)'!$B34,"-",'Feuil1 (2)'!BK$1),'Risk assessment'!$Z$12:$Z$100,FALSE),1)," ;"),""))</f>
        <v/>
      </c>
      <c r="BL34" s="9" t="str">
        <f>IF($G34=0,"",IFERROR(CONCATENATE(INDEX('Risk assessment'!$B$12:$B$100,MATCH(CONCATENATE('Feuil1 (2)'!$C34,"-",'Feuil1 (2)'!$B34,"-",'Feuil1 (2)'!BL$1),'Risk assessment'!$Z$12:$Z$100,FALSE),1)," ;"),""))</f>
        <v/>
      </c>
      <c r="BM34" s="9" t="str">
        <f>IF($G34=0,"",IFERROR(CONCATENATE(INDEX('Risk assessment'!$B$12:$B$100,MATCH(CONCATENATE('Feuil1 (2)'!$C34,"-",'Feuil1 (2)'!$B34,"-",'Feuil1 (2)'!BM$1),'Risk assessment'!$Z$12:$Z$100,FALSE),1)," ;"),""))</f>
        <v/>
      </c>
      <c r="BN34" s="9" t="str">
        <f>IF($G34=0,"",IFERROR(CONCATENATE(INDEX('Risk assessment'!$B$12:$B$100,MATCH(CONCATENATE('Feuil1 (2)'!$C34,"-",'Feuil1 (2)'!$B34,"-",'Feuil1 (2)'!BN$1),'Risk assessment'!$Z$12:$Z$100,FALSE),1)," ;"),""))</f>
        <v/>
      </c>
      <c r="BO34" s="9" t="str">
        <f>IF($G34=0,"",IFERROR(CONCATENATE(INDEX('Risk assessment'!$B$12:$B$100,MATCH(CONCATENATE('Feuil1 (2)'!$C34,"-",'Feuil1 (2)'!$B34,"-",'Feuil1 (2)'!BO$1),'Risk assessment'!$Z$12:$Z$100,FALSE),1)," ;"),""))</f>
        <v/>
      </c>
      <c r="BP34" s="9" t="str">
        <f>IF($G34=0,"",IFERROR(CONCATENATE(INDEX('Risk assessment'!$B$12:$B$100,MATCH(CONCATENATE('Feuil1 (2)'!$C34,"-",'Feuil1 (2)'!$B34,"-",'Feuil1 (2)'!BP$1),'Risk assessment'!$Z$12:$Z$100,FALSE),1)," ;"),""))</f>
        <v/>
      </c>
      <c r="BQ34" s="9" t="str">
        <f>IF($G34=0,"",IFERROR(CONCATENATE(INDEX('Risk assessment'!$B$12:$B$100,MATCH(CONCATENATE('Feuil1 (2)'!$C34,"-",'Feuil1 (2)'!$B34,"-",'Feuil1 (2)'!BQ$1),'Risk assessment'!$Z$12:$Z$100,FALSE),1)," ;"),""))</f>
        <v/>
      </c>
      <c r="BR34" s="9" t="str">
        <f>IF($G34=0,"",IFERROR(CONCATENATE(INDEX('Risk assessment'!$B$12:$B$100,MATCH(CONCATENATE('Feuil1 (2)'!$C34,"-",'Feuil1 (2)'!$B34,"-",'Feuil1 (2)'!BR$1),'Risk assessment'!$Z$12:$Z$100,FALSE),1)," ;"),""))</f>
        <v/>
      </c>
      <c r="BS34" s="9" t="str">
        <f>IF($G34=0,"",IFERROR(CONCATENATE(INDEX('Risk assessment'!$B$12:$B$100,MATCH(CONCATENATE('Feuil1 (2)'!$C34,"-",'Feuil1 (2)'!$B34,"-",'Feuil1 (2)'!BS$1),'Risk assessment'!$Z$12:$Z$100,FALSE),1)," ;"),""))</f>
        <v/>
      </c>
      <c r="BT34" s="9" t="str">
        <f>IF($G34=0,"",IFERROR(CONCATENATE(INDEX('Risk assessment'!$B$12:$B$100,MATCH(CONCATENATE('Feuil1 (2)'!$C34,"-",'Feuil1 (2)'!$B34,"-",'Feuil1 (2)'!BT$1),'Risk assessment'!$Z$12:$Z$100,FALSE),1)," ;"),""))</f>
        <v/>
      </c>
      <c r="BU34" s="9" t="str">
        <f>IF($G34=0,"",IFERROR(CONCATENATE(INDEX('Risk assessment'!$B$12:$B$100,MATCH(CONCATENATE('Feuil1 (2)'!$C34,"-",'Feuil1 (2)'!$B34,"-",'Feuil1 (2)'!BU$1),'Risk assessment'!$Z$12:$Z$100,FALSE),1)," ;"),""))</f>
        <v/>
      </c>
      <c r="BV34" s="9" t="str">
        <f>IF($G34=0,"",IFERROR(CONCATENATE(INDEX('Risk assessment'!$B$12:$B$100,MATCH(CONCATENATE('Feuil1 (2)'!$C34,"-",'Feuil1 (2)'!$B34,"-",'Feuil1 (2)'!BV$1),'Risk assessment'!$Z$12:$Z$100,FALSE),1)," ;"),""))</f>
        <v/>
      </c>
      <c r="BW34" s="9" t="str">
        <f>IF($G34=0,"",IFERROR(CONCATENATE(INDEX('Risk assessment'!$B$12:$B$100,MATCH(CONCATENATE('Feuil1 (2)'!$C34,"-",'Feuil1 (2)'!$B34,"-",'Feuil1 (2)'!BW$1),'Risk assessment'!$Z$12:$Z$100,FALSE),1)," ;"),""))</f>
        <v/>
      </c>
      <c r="BX34" s="9" t="str">
        <f>IF($G34=0,"",IFERROR(CONCATENATE(INDEX('Risk assessment'!$B$12:$B$100,MATCH(CONCATENATE('Feuil1 (2)'!$C34,"-",'Feuil1 (2)'!$B34,"-",'Feuil1 (2)'!BX$1),'Risk assessment'!$Z$12:$Z$100,FALSE),1)," ;"),""))</f>
        <v/>
      </c>
      <c r="BY34" s="9" t="str">
        <f>IF($G34=0,"",IFERROR(CONCATENATE(INDEX('Risk assessment'!$B$12:$B$100,MATCH(CONCATENATE('Feuil1 (2)'!$C34,"-",'Feuil1 (2)'!$B34,"-",'Feuil1 (2)'!BY$1),'Risk assessment'!$Z$12:$Z$100,FALSE),1)," ;"),""))</f>
        <v/>
      </c>
      <c r="BZ34" s="9" t="str">
        <f>IF($G34=0,"",IFERROR(CONCATENATE(INDEX('Risk assessment'!$B$12:$B$100,MATCH(CONCATENATE('Feuil1 (2)'!$C34,"-",'Feuil1 (2)'!$B34,"-",'Feuil1 (2)'!BZ$1),'Risk assessment'!$Z$12:$Z$100,FALSE),1)," ;"),""))</f>
        <v/>
      </c>
      <c r="CA34" s="9" t="str">
        <f>IF($G34=0,"",IFERROR(CONCATENATE(INDEX('Risk assessment'!$B$12:$B$100,MATCH(CONCATENATE('Feuil1 (2)'!$C34,"-",'Feuil1 (2)'!$B34,"-",'Feuil1 (2)'!CA$1),'Risk assessment'!$Z$12:$Z$100,FALSE),1)," ;"),""))</f>
        <v/>
      </c>
      <c r="CB34" s="9" t="str">
        <f>IF($G34=0,"",IFERROR(CONCATENATE(INDEX('Risk assessment'!$B$12:$B$100,MATCH(CONCATENATE('Feuil1 (2)'!$C34,"-",'Feuil1 (2)'!$B34,"-",'Feuil1 (2)'!CB$1),'Risk assessment'!$Z$12:$Z$100,FALSE),1)," ;"),""))</f>
        <v/>
      </c>
      <c r="CC34" s="9" t="str">
        <f>IF($G34=0,"",IFERROR(CONCATENATE(INDEX('Risk assessment'!$B$12:$B$100,MATCH(CONCATENATE('Feuil1 (2)'!$C34,"-",'Feuil1 (2)'!$B34,"-",'Feuil1 (2)'!CC$1),'Risk assessment'!$Z$12:$Z$100,FALSE),1)," ;"),""))</f>
        <v/>
      </c>
      <c r="CD34" s="9" t="str">
        <f>IF($G34=0,"",IFERROR(CONCATENATE(INDEX('Risk assessment'!$B$12:$B$100,MATCH(CONCATENATE('Feuil1 (2)'!$C34,"-",'Feuil1 (2)'!$B34,"-",'Feuil1 (2)'!CD$1),'Risk assessment'!$Z$12:$Z$100,FALSE),1)," ;"),""))</f>
        <v/>
      </c>
      <c r="CE34" s="9" t="str">
        <f>IF($G34=0,"",IFERROR(CONCATENATE(INDEX('Risk assessment'!$B$12:$B$100,MATCH(CONCATENATE('Feuil1 (2)'!$C34,"-",'Feuil1 (2)'!$B34,"-",'Feuil1 (2)'!CE$1),'Risk assessment'!$Z$12:$Z$100,FALSE),1)," ;"),""))</f>
        <v/>
      </c>
      <c r="CF34" s="9" t="str">
        <f>IF($G34=0,"",IFERROR(CONCATENATE(INDEX('Risk assessment'!$B$12:$B$100,MATCH(CONCATENATE('Feuil1 (2)'!$C34,"-",'Feuil1 (2)'!$B34,"-",'Feuil1 (2)'!CF$1),'Risk assessment'!$Z$12:$Z$100,FALSE),1)," ;"),""))</f>
        <v/>
      </c>
      <c r="CG34" s="9" t="str">
        <f>IF($G34=0,"",IFERROR(CONCATENATE(INDEX('Risk assessment'!$B$12:$B$100,MATCH(CONCATENATE('Feuil1 (2)'!$C34,"-",'Feuil1 (2)'!$B34,"-",'Feuil1 (2)'!CG$1),'Risk assessment'!$Z$12:$Z$100,FALSE),1)," ;"),""))</f>
        <v/>
      </c>
      <c r="CH34" s="9" t="str">
        <f>IF($G34=0,"",IFERROR(CONCATENATE(INDEX('Risk assessment'!$B$12:$B$100,MATCH(CONCATENATE('Feuil1 (2)'!$C34,"-",'Feuil1 (2)'!$B34,"-",'Feuil1 (2)'!CH$1),'Risk assessment'!$Z$12:$Z$100,FALSE),1)," ;"),""))</f>
        <v/>
      </c>
      <c r="CI34" s="9" t="str">
        <f>IF($G34=0,"",IFERROR(CONCATENATE(INDEX('Risk assessment'!$B$12:$B$100,MATCH(CONCATENATE('Feuil1 (2)'!$C34,"-",'Feuil1 (2)'!$B34,"-",'Feuil1 (2)'!CI$1),'Risk assessment'!$Z$12:$Z$100,FALSE),1)," ;"),""))</f>
        <v/>
      </c>
      <c r="CJ34" s="9" t="str">
        <f>IF($G34=0,"",IFERROR(CONCATENATE(INDEX('Risk assessment'!$B$12:$B$100,MATCH(CONCATENATE('Feuil1 (2)'!$C34,"-",'Feuil1 (2)'!$B34,"-",'Feuil1 (2)'!CJ$1),'Risk assessment'!$Z$12:$Z$100,FALSE),1)," ;"),""))</f>
        <v/>
      </c>
      <c r="CK34" s="9" t="str">
        <f>IF($G34=0,"",IFERROR(CONCATENATE(INDEX('Risk assessment'!$B$12:$B$100,MATCH(CONCATENATE('Feuil1 (2)'!$C34,"-",'Feuil1 (2)'!$B34,"-",'Feuil1 (2)'!CK$1),'Risk assessment'!$Z$12:$Z$100,FALSE),1)," ;"),""))</f>
        <v/>
      </c>
      <c r="CL34" s="9" t="str">
        <f>IF($G34=0,"",IFERROR(CONCATENATE(INDEX('Risk assessment'!$B$12:$B$100,MATCH(CONCATENATE('Feuil1 (2)'!$C34,"-",'Feuil1 (2)'!$B34,"-",'Feuil1 (2)'!CL$1),'Risk assessment'!$Z$12:$Z$100,FALSE),1)," ;"),""))</f>
        <v/>
      </c>
      <c r="CM34" s="9" t="str">
        <f>IF($G34=0,"",IFERROR(CONCATENATE(INDEX('Risk assessment'!$B$12:$B$100,MATCH(CONCATENATE('Feuil1 (2)'!$C34,"-",'Feuil1 (2)'!$B34,"-",'Feuil1 (2)'!CM$1),'Risk assessment'!$Z$12:$Z$100,FALSE),1)," ;"),""))</f>
        <v/>
      </c>
      <c r="CN34" s="9" t="str">
        <f>IF($G34=0,"",IFERROR(CONCATENATE(INDEX('Risk assessment'!$B$12:$B$100,MATCH(CONCATENATE('Feuil1 (2)'!$C34,"-",'Feuil1 (2)'!$B34,"-",'Feuil1 (2)'!CN$1),'Risk assessment'!$Z$12:$Z$100,FALSE),1)," ;"),""))</f>
        <v/>
      </c>
      <c r="CO34" s="9" t="str">
        <f>IF($G34=0,"",IFERROR(CONCATENATE(INDEX('Risk assessment'!$B$12:$B$100,MATCH(CONCATENATE('Feuil1 (2)'!$C34,"-",'Feuil1 (2)'!$B34,"-",'Feuil1 (2)'!CO$1),'Risk assessment'!$Z$12:$Z$100,FALSE),1)," ;"),""))</f>
        <v/>
      </c>
      <c r="CP34" s="9" t="str">
        <f>IF($G34=0,"",IFERROR(CONCATENATE(INDEX('Risk assessment'!$B$12:$B$100,MATCH(CONCATENATE('Feuil1 (2)'!$C34,"-",'Feuil1 (2)'!$B34,"-",'Feuil1 (2)'!CP$1),'Risk assessment'!$Z$12:$Z$100,FALSE),1)," ;"),""))</f>
        <v/>
      </c>
      <c r="CQ34" s="9" t="str">
        <f>IF($G34=0,"",IFERROR(CONCATENATE(INDEX('Risk assessment'!$B$12:$B$100,MATCH(CONCATENATE('Feuil1 (2)'!$C34,"-",'Feuil1 (2)'!$B34,"-",'Feuil1 (2)'!CQ$1),'Risk assessment'!$Z$12:$Z$100,FALSE),1)," ;"),""))</f>
        <v/>
      </c>
      <c r="CR34" s="9" t="str">
        <f>IF($G34=0,"",IFERROR(CONCATENATE(INDEX('Risk assessment'!$B$12:$B$100,MATCH(CONCATENATE('Feuil1 (2)'!$C34,"-",'Feuil1 (2)'!$B34,"-",'Feuil1 (2)'!CR$1),'Risk assessment'!$Z$12:$Z$100,FALSE),1)," ;"),""))</f>
        <v/>
      </c>
      <c r="CS34" s="9" t="str">
        <f>IF($G34=0,"",IFERROR(CONCATENATE(INDEX('Risk assessment'!$B$12:$B$100,MATCH(CONCATENATE('Feuil1 (2)'!$C34,"-",'Feuil1 (2)'!$B34,"-",'Feuil1 (2)'!CS$1),'Risk assessment'!$Z$12:$Z$100,FALSE),1)," ;"),""))</f>
        <v/>
      </c>
      <c r="CT34" s="9" t="str">
        <f>IF($G34=0,"",IFERROR(CONCATENATE(INDEX('Risk assessment'!$B$12:$B$100,MATCH(CONCATENATE('Feuil1 (2)'!$C34,"-",'Feuil1 (2)'!$B34,"-",'Feuil1 (2)'!CT$1),'Risk assessment'!$Z$12:$Z$100,FALSE),1)," ;"),""))</f>
        <v/>
      </c>
      <c r="CU34" s="9" t="str">
        <f>IF($G34=0,"",IFERROR(CONCATENATE(INDEX('Risk assessment'!$B$12:$B$100,MATCH(CONCATENATE('Feuil1 (2)'!$C34,"-",'Feuil1 (2)'!$B34,"-",'Feuil1 (2)'!CU$1),'Risk assessment'!$Z$12:$Z$100,FALSE),1)," ;"),""))</f>
        <v/>
      </c>
      <c r="CV34" s="9" t="str">
        <f>IF($G34=0,"",IFERROR(CONCATENATE(INDEX('Risk assessment'!$B$12:$B$100,MATCH(CONCATENATE('Feuil1 (2)'!$C34,"-",'Feuil1 (2)'!$B34,"-",'Feuil1 (2)'!CV$1),'Risk assessment'!$Z$12:$Z$100,FALSE),1)," ;"),""))</f>
        <v/>
      </c>
      <c r="CW34" s="9" t="str">
        <f>IF($G34=0,"",IFERROR(CONCATENATE(INDEX('Risk assessment'!$B$12:$B$100,MATCH(CONCATENATE('Feuil1 (2)'!$C34,"-",'Feuil1 (2)'!$B34,"-",'Feuil1 (2)'!CW$1),'Risk assessment'!$Z$12:$Z$100,FALSE),1)," ;"),""))</f>
        <v/>
      </c>
      <c r="CX34" s="9" t="str">
        <f>IF($G34=0,"",IFERROR(CONCATENATE(INDEX('Risk assessment'!$B$12:$B$100,MATCH(CONCATENATE('Feuil1 (2)'!$C34,"-",'Feuil1 (2)'!$B34,"-",'Feuil1 (2)'!CX$1),'Risk assessment'!$Z$12:$Z$100,FALSE),1)," ;"),""))</f>
        <v/>
      </c>
      <c r="CY34" s="9" t="str">
        <f>IF($G34=0,"",IFERROR(CONCATENATE(INDEX('Risk assessment'!$B$12:$B$100,MATCH(CONCATENATE('Feuil1 (2)'!$C34,"-",'Feuil1 (2)'!$B34,"-",'Feuil1 (2)'!CY$1),'Risk assessment'!$Z$12:$Z$100,FALSE),1)," ;"),""))</f>
        <v/>
      </c>
      <c r="CZ34" s="9" t="str">
        <f>IF($G34=0,"",IFERROR(CONCATENATE(INDEX('Risk assessment'!$B$12:$B$100,MATCH(CONCATENATE('Feuil1 (2)'!$C34,"-",'Feuil1 (2)'!$B34,"-",'Feuil1 (2)'!CZ$1),'Risk assessment'!$Z$12:$Z$100,FALSE),1)," ;"),""))</f>
        <v/>
      </c>
      <c r="DA34" s="9" t="str">
        <f>IF($G34=0,"",IFERROR(CONCATENATE(INDEX('Risk assessment'!$B$12:$B$100,MATCH(CONCATENATE('Feuil1 (2)'!$C34,"-",'Feuil1 (2)'!$B34,"-",'Feuil1 (2)'!DA$1),'Risk assessment'!$Z$12:$Z$100,FALSE),1)," ;"),""))</f>
        <v/>
      </c>
      <c r="DB34" s="9" t="str">
        <f>IF($G34=0,"",IFERROR(CONCATENATE(INDEX('Risk assessment'!$B$12:$B$100,MATCH(CONCATENATE('Feuil1 (2)'!$C34,"-",'Feuil1 (2)'!$B34,"-",'Feuil1 (2)'!DB$1),'Risk assessment'!$Z$12:$Z$100,FALSE),1)," ;"),""))</f>
        <v/>
      </c>
      <c r="DC34" s="9" t="str">
        <f>IF($G34=0,"",IFERROR(CONCATENATE(INDEX('Risk assessment'!$B$12:$B$100,MATCH(CONCATENATE('Feuil1 (2)'!$C34,"-",'Feuil1 (2)'!$B34,"-",'Feuil1 (2)'!DC$1),'Risk assessment'!$Z$12:$Z$100,FALSE),1)," ;"),""))</f>
        <v/>
      </c>
      <c r="DD34" s="9" t="str">
        <f>IF($G34=0,"",IFERROR(INDEX('Risk assessment'!$B$12:$B$100,MATCH(CONCATENATE('Feuil1 (2)'!$C34,'Feuil1 (2)'!$B34,'Feuil1 (2)'!DD$1),'Risk assessment'!$R$12:$R$100,FALSE),1),""))</f>
        <v/>
      </c>
      <c r="DE34" s="9" t="str">
        <f>IF($G34=0,"",IFERROR(INDEX('Risk assessment'!$B$12:$B$100,MATCH(CONCATENATE('Feuil1 (2)'!$C34,'Feuil1 (2)'!$B34,'Feuil1 (2)'!DE$1),'Risk assessment'!$R$12:$R$100,FALSE),1),""))</f>
        <v/>
      </c>
      <c r="DF34" s="9" t="str">
        <f>IF($G34=0,"",IFERROR(INDEX('Risk assessment'!$B$12:$B$100,MATCH(CONCATENATE('Feuil1 (2)'!$C34,'Feuil1 (2)'!$B34,'Feuil1 (2)'!DF$1),'Risk assessment'!$R$12:$R$100,FALSE),1),""))</f>
        <v/>
      </c>
      <c r="DG34" s="9" t="str">
        <f>IF($G34=0,"",IFERROR(INDEX('Risk assessment'!$B$12:$B$100,MATCH(CONCATENATE('Feuil1 (2)'!$C34,'Feuil1 (2)'!$B34,'Feuil1 (2)'!DG$1),'Risk assessment'!$R$12:$R$100,FALSE),1),""))</f>
        <v/>
      </c>
      <c r="DH34" s="9" t="str">
        <f>IF($G34=0,"",IFERROR(INDEX('Risk assessment'!$B$12:$B$100,MATCH(CONCATENATE('Feuil1 (2)'!$C34,'Feuil1 (2)'!$B34,'Feuil1 (2)'!DH$1),'Risk assessment'!$R$12:$R$100,FALSE),1),""))</f>
        <v/>
      </c>
      <c r="DI34" s="9" t="str">
        <f>IF($G34=0,"",IFERROR(INDEX('Risk assessment'!$B$12:$B$100,MATCH(CONCATENATE('Feuil1 (2)'!$C34,'Feuil1 (2)'!$B34,'Feuil1 (2)'!DI$1),'Risk assessment'!$R$12:$R$100,FALSE),1),""))</f>
        <v/>
      </c>
      <c r="DJ34" s="9" t="str">
        <f>IF($G34=0,"",IFERROR(INDEX('Risk assessment'!$B$12:$B$100,MATCH(CONCATENATE('Feuil1 (2)'!$C34,'Feuil1 (2)'!$B34,'Feuil1 (2)'!DJ$1),'Risk assessment'!$R$12:$R$100,FALSE),1),""))</f>
        <v/>
      </c>
      <c r="DK34" s="9" t="str">
        <f>IF($G34=0,"",IFERROR(INDEX('Risk assessment'!$B$12:$B$100,MATCH(CONCATENATE('Feuil1 (2)'!$C34,'Feuil1 (2)'!$B34,'Feuil1 (2)'!DK$1),'Risk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assessment'!J$12:J$100,'Feuil1 (2)'!C35,'Risk assessment'!K$12:K$100,B35)</f>
        <v>0</v>
      </c>
      <c r="H35" s="9" t="str">
        <f>IF($G35=0,"",IFERROR(CONCATENATE(INDEX('Risk assessment'!$B$12:$B$100,MATCH(CONCATENATE('Feuil1 (2)'!$C35,"-",'Feuil1 (2)'!$B35,"-",'Feuil1 (2)'!H$1),'Risk assessment'!$Z$12:$Z$100,FALSE),1)," ;"),""))</f>
        <v/>
      </c>
      <c r="I35" s="9" t="str">
        <f>IF($G35=0,"",IFERROR(CONCATENATE(INDEX('Risk assessment'!$B$12:$B$100,MATCH(CONCATENATE('Feuil1 (2)'!$C35,"-",'Feuil1 (2)'!$B35,"-",'Feuil1 (2)'!I$1),'Risk assessment'!$Z$12:$Z$100,FALSE),1)," ;"),""))</f>
        <v/>
      </c>
      <c r="J35" s="9" t="str">
        <f>IF($G35=0,"",IFERROR(CONCATENATE(INDEX('Risk assessment'!$B$12:$B$100,MATCH(CONCATENATE('Feuil1 (2)'!$C35,"-",'Feuil1 (2)'!$B35,"-",'Feuil1 (2)'!J$1),'Risk assessment'!$Z$12:$Z$100,FALSE),1)," ;"),""))</f>
        <v/>
      </c>
      <c r="K35" s="9" t="str">
        <f>IF($G35=0,"",IFERROR(CONCATENATE(INDEX('Risk assessment'!$B$12:$B$100,MATCH(CONCATENATE('Feuil1 (2)'!$C35,"-",'Feuil1 (2)'!$B35,"-",'Feuil1 (2)'!K$1),'Risk assessment'!$Z$12:$Z$100,FALSE),1)," ;"),""))</f>
        <v/>
      </c>
      <c r="L35" s="9" t="str">
        <f>IF($G35=0,"",IFERROR(CONCATENATE(INDEX('Risk assessment'!$B$12:$B$100,MATCH(CONCATENATE('Feuil1 (2)'!$C35,"-",'Feuil1 (2)'!$B35,"-",'Feuil1 (2)'!L$1),'Risk assessment'!$Z$12:$Z$100,FALSE),1)," ;"),""))</f>
        <v/>
      </c>
      <c r="M35" s="9" t="str">
        <f>IF($G35=0,"",IFERROR(CONCATENATE(INDEX('Risk assessment'!$B$12:$B$100,MATCH(CONCATENATE('Feuil1 (2)'!$C35,"-",'Feuil1 (2)'!$B35,"-",'Feuil1 (2)'!M$1),'Risk assessment'!$Z$12:$Z$100,FALSE),1)," ;"),""))</f>
        <v/>
      </c>
      <c r="N35" s="9" t="str">
        <f>IF($G35=0,"",IFERROR(CONCATENATE(INDEX('Risk assessment'!$B$12:$B$100,MATCH(CONCATENATE('Feuil1 (2)'!$C35,"-",'Feuil1 (2)'!$B35,"-",'Feuil1 (2)'!N$1),'Risk assessment'!$Z$12:$Z$100,FALSE),1)," ;"),""))</f>
        <v/>
      </c>
      <c r="O35" s="9" t="str">
        <f>IF($G35=0,"",IFERROR(CONCATENATE(INDEX('Risk assessment'!$B$12:$B$100,MATCH(CONCATENATE('Feuil1 (2)'!$C35,"-",'Feuil1 (2)'!$B35,"-",'Feuil1 (2)'!O$1),'Risk assessment'!$Z$12:$Z$100,FALSE),1)," ;"),""))</f>
        <v/>
      </c>
      <c r="P35" s="9" t="str">
        <f>IF($G35=0,"",IFERROR(CONCATENATE(INDEX('Risk assessment'!$B$12:$B$100,MATCH(CONCATENATE('Feuil1 (2)'!$C35,"-",'Feuil1 (2)'!$B35,"-",'Feuil1 (2)'!P$1),'Risk assessment'!$Z$12:$Z$100,FALSE),1)," ;"),""))</f>
        <v/>
      </c>
      <c r="Q35" s="9" t="str">
        <f>IF($G35=0,"",IFERROR(CONCATENATE(INDEX('Risk assessment'!$B$12:$B$100,MATCH(CONCATENATE('Feuil1 (2)'!$C35,"-",'Feuil1 (2)'!$B35,"-",'Feuil1 (2)'!Q$1),'Risk assessment'!$Z$12:$Z$100,FALSE),1)," ;"),""))</f>
        <v/>
      </c>
      <c r="R35" s="9" t="str">
        <f>IF($G35=0,"",IFERROR(CONCATENATE(INDEX('Risk assessment'!$B$12:$B$100,MATCH(CONCATENATE('Feuil1 (2)'!$C35,"-",'Feuil1 (2)'!$B35,"-",'Feuil1 (2)'!R$1),'Risk assessment'!$Z$12:$Z$100,FALSE),1)," ;"),""))</f>
        <v/>
      </c>
      <c r="S35" s="9" t="str">
        <f>IF($G35=0,"",IFERROR(CONCATENATE(INDEX('Risk assessment'!$B$12:$B$100,MATCH(CONCATENATE('Feuil1 (2)'!$C35,"-",'Feuil1 (2)'!$B35,"-",'Feuil1 (2)'!S$1),'Risk assessment'!$Z$12:$Z$100,FALSE),1)," ;"),""))</f>
        <v/>
      </c>
      <c r="T35" s="9" t="str">
        <f>IF($G35=0,"",IFERROR(CONCATENATE(INDEX('Risk assessment'!$B$12:$B$100,MATCH(CONCATENATE('Feuil1 (2)'!$C35,"-",'Feuil1 (2)'!$B35,"-",'Feuil1 (2)'!T$1),'Risk assessment'!$Z$12:$Z$100,FALSE),1)," ;"),""))</f>
        <v/>
      </c>
      <c r="U35" s="9" t="str">
        <f>IF($G35=0,"",IFERROR(CONCATENATE(INDEX('Risk assessment'!$B$12:$B$100,MATCH(CONCATENATE('Feuil1 (2)'!$C35,"-",'Feuil1 (2)'!$B35,"-",'Feuil1 (2)'!U$1),'Risk assessment'!$Z$12:$Z$100,FALSE),1)," ;"),""))</f>
        <v/>
      </c>
      <c r="V35" s="9" t="str">
        <f>IF($G35=0,"",IFERROR(CONCATENATE(INDEX('Risk assessment'!$B$12:$B$100,MATCH(CONCATENATE('Feuil1 (2)'!$C35,"-",'Feuil1 (2)'!$B35,"-",'Feuil1 (2)'!V$1),'Risk assessment'!$Z$12:$Z$100,FALSE),1)," ;"),""))</f>
        <v/>
      </c>
      <c r="W35" s="9" t="str">
        <f>IF($G35=0,"",IFERROR(CONCATENATE(INDEX('Risk assessment'!$B$12:$B$100,MATCH(CONCATENATE('Feuil1 (2)'!$C35,"-",'Feuil1 (2)'!$B35,"-",'Feuil1 (2)'!W$1),'Risk assessment'!$Z$12:$Z$100,FALSE),1)," ;"),""))</f>
        <v/>
      </c>
      <c r="X35" s="9" t="str">
        <f>IF($G35=0,"",IFERROR(CONCATENATE(INDEX('Risk assessment'!$B$12:$B$100,MATCH(CONCATENATE('Feuil1 (2)'!$C35,"-",'Feuil1 (2)'!$B35,"-",'Feuil1 (2)'!X$1),'Risk assessment'!$Z$12:$Z$100,FALSE),1)," ;"),""))</f>
        <v/>
      </c>
      <c r="Y35" s="9" t="str">
        <f>IF($G35=0,"",IFERROR(CONCATENATE(INDEX('Risk assessment'!$B$12:$B$100,MATCH(CONCATENATE('Feuil1 (2)'!$C35,"-",'Feuil1 (2)'!$B35,"-",'Feuil1 (2)'!Y$1),'Risk assessment'!$Z$12:$Z$100,FALSE),1)," ;"),""))</f>
        <v/>
      </c>
      <c r="Z35" s="9" t="str">
        <f>IF($G35=0,"",IFERROR(CONCATENATE(INDEX('Risk assessment'!$B$12:$B$100,MATCH(CONCATENATE('Feuil1 (2)'!$C35,"-",'Feuil1 (2)'!$B35,"-",'Feuil1 (2)'!Z$1),'Risk assessment'!$Z$12:$Z$100,FALSE),1)," ;"),""))</f>
        <v/>
      </c>
      <c r="AA35" s="9" t="str">
        <f>IF($G35=0,"",IFERROR(CONCATENATE(INDEX('Risk assessment'!$B$12:$B$100,MATCH(CONCATENATE('Feuil1 (2)'!$C35,"-",'Feuil1 (2)'!$B35,"-",'Feuil1 (2)'!AA$1),'Risk assessment'!$Z$12:$Z$100,FALSE),1)," ;"),""))</f>
        <v/>
      </c>
      <c r="AB35" s="9" t="str">
        <f>IF($G35=0,"",IFERROR(CONCATENATE(INDEX('Risk assessment'!$B$12:$B$100,MATCH(CONCATENATE('Feuil1 (2)'!$C35,"-",'Feuil1 (2)'!$B35,"-",'Feuil1 (2)'!AB$1),'Risk assessment'!$Z$12:$Z$100,FALSE),1)," ;"),""))</f>
        <v/>
      </c>
      <c r="AC35" s="9" t="str">
        <f>IF($G35=0,"",IFERROR(CONCATENATE(INDEX('Risk assessment'!$B$12:$B$100,MATCH(CONCATENATE('Feuil1 (2)'!$C35,"-",'Feuil1 (2)'!$B35,"-",'Feuil1 (2)'!AC$1),'Risk assessment'!$Z$12:$Z$100,FALSE),1)," ;"),""))</f>
        <v/>
      </c>
      <c r="AD35" s="9" t="str">
        <f>IF($G35=0,"",IFERROR(CONCATENATE(INDEX('Risk assessment'!$B$12:$B$100,MATCH(CONCATENATE('Feuil1 (2)'!$C35,"-",'Feuil1 (2)'!$B35,"-",'Feuil1 (2)'!AD$1),'Risk assessment'!$Z$12:$Z$100,FALSE),1)," ;"),""))</f>
        <v/>
      </c>
      <c r="AE35" s="9" t="str">
        <f>IF($G35=0,"",IFERROR(CONCATENATE(INDEX('Risk assessment'!$B$12:$B$100,MATCH(CONCATENATE('Feuil1 (2)'!$C35,"-",'Feuil1 (2)'!$B35,"-",'Feuil1 (2)'!AE$1),'Risk assessment'!$Z$12:$Z$100,FALSE),1)," ;"),""))</f>
        <v/>
      </c>
      <c r="AF35" s="9" t="str">
        <f>IF($G35=0,"",IFERROR(CONCATENATE(INDEX('Risk assessment'!$B$12:$B$100,MATCH(CONCATENATE('Feuil1 (2)'!$C35,"-",'Feuil1 (2)'!$B35,"-",'Feuil1 (2)'!AF$1),'Risk assessment'!$Z$12:$Z$100,FALSE),1)," ;"),""))</f>
        <v/>
      </c>
      <c r="AG35" s="9" t="str">
        <f>IF($G35=0,"",IFERROR(CONCATENATE(INDEX('Risk assessment'!$B$12:$B$100,MATCH(CONCATENATE('Feuil1 (2)'!$C35,"-",'Feuil1 (2)'!$B35,"-",'Feuil1 (2)'!AG$1),'Risk assessment'!$Z$12:$Z$100,FALSE),1)," ;"),""))</f>
        <v/>
      </c>
      <c r="AH35" s="9" t="str">
        <f>IF($G35=0,"",IFERROR(CONCATENATE(INDEX('Risk assessment'!$B$12:$B$100,MATCH(CONCATENATE('Feuil1 (2)'!$C35,"-",'Feuil1 (2)'!$B35,"-",'Feuil1 (2)'!AH$1),'Risk assessment'!$Z$12:$Z$100,FALSE),1)," ;"),""))</f>
        <v/>
      </c>
      <c r="AI35" s="9" t="str">
        <f>IF($G35=0,"",IFERROR(CONCATENATE(INDEX('Risk assessment'!$B$12:$B$100,MATCH(CONCATENATE('Feuil1 (2)'!$C35,"-",'Feuil1 (2)'!$B35,"-",'Feuil1 (2)'!AI$1),'Risk assessment'!$Z$12:$Z$100,FALSE),1)," ;"),""))</f>
        <v/>
      </c>
      <c r="AJ35" s="9" t="str">
        <f>IF($G35=0,"",IFERROR(CONCATENATE(INDEX('Risk assessment'!$B$12:$B$100,MATCH(CONCATENATE('Feuil1 (2)'!$C35,"-",'Feuil1 (2)'!$B35,"-",'Feuil1 (2)'!AJ$1),'Risk assessment'!$Z$12:$Z$100,FALSE),1)," ;"),""))</f>
        <v/>
      </c>
      <c r="AK35" s="9" t="str">
        <f>IF($G35=0,"",IFERROR(CONCATENATE(INDEX('Risk assessment'!$B$12:$B$100,MATCH(CONCATENATE('Feuil1 (2)'!$C35,"-",'Feuil1 (2)'!$B35,"-",'Feuil1 (2)'!AK$1),'Risk assessment'!$Z$12:$Z$100,FALSE),1)," ;"),""))</f>
        <v/>
      </c>
      <c r="AL35" s="9" t="str">
        <f>IF($G35=0,"",IFERROR(CONCATENATE(INDEX('Risk assessment'!$B$12:$B$100,MATCH(CONCATENATE('Feuil1 (2)'!$C35,"-",'Feuil1 (2)'!$B35,"-",'Feuil1 (2)'!AL$1),'Risk assessment'!$Z$12:$Z$100,FALSE),1)," ;"),""))</f>
        <v/>
      </c>
      <c r="AM35" s="9" t="str">
        <f>IF($G35=0,"",IFERROR(CONCATENATE(INDEX('Risk assessment'!$B$12:$B$100,MATCH(CONCATENATE('Feuil1 (2)'!$C35,"-",'Feuil1 (2)'!$B35,"-",'Feuil1 (2)'!AM$1),'Risk assessment'!$Z$12:$Z$100,FALSE),1)," ;"),""))</f>
        <v/>
      </c>
      <c r="AN35" s="9" t="str">
        <f>IF($G35=0,"",IFERROR(CONCATENATE(INDEX('Risk assessment'!$B$12:$B$100,MATCH(CONCATENATE('Feuil1 (2)'!$C35,"-",'Feuil1 (2)'!$B35,"-",'Feuil1 (2)'!AN$1),'Risk assessment'!$Z$12:$Z$100,FALSE),1)," ;"),""))</f>
        <v/>
      </c>
      <c r="AO35" s="9" t="str">
        <f>IF($G35=0,"",IFERROR(CONCATENATE(INDEX('Risk assessment'!$B$12:$B$100,MATCH(CONCATENATE('Feuil1 (2)'!$C35,"-",'Feuil1 (2)'!$B35,"-",'Feuil1 (2)'!AO$1),'Risk assessment'!$Z$12:$Z$100,FALSE),1)," ;"),""))</f>
        <v/>
      </c>
      <c r="AP35" s="9" t="str">
        <f>IF($G35=0,"",IFERROR(CONCATENATE(INDEX('Risk assessment'!$B$12:$B$100,MATCH(CONCATENATE('Feuil1 (2)'!$C35,"-",'Feuil1 (2)'!$B35,"-",'Feuil1 (2)'!AP$1),'Risk assessment'!$Z$12:$Z$100,FALSE),1)," ;"),""))</f>
        <v/>
      </c>
      <c r="AQ35" s="9" t="str">
        <f>IF($G35=0,"",IFERROR(CONCATENATE(INDEX('Risk assessment'!$B$12:$B$100,MATCH(CONCATENATE('Feuil1 (2)'!$C35,"-",'Feuil1 (2)'!$B35,"-",'Feuil1 (2)'!AQ$1),'Risk assessment'!$Z$12:$Z$100,FALSE),1)," ;"),""))</f>
        <v/>
      </c>
      <c r="AR35" s="9" t="str">
        <f>IF($G35=0,"",IFERROR(CONCATENATE(INDEX('Risk assessment'!$B$12:$B$100,MATCH(CONCATENATE('Feuil1 (2)'!$C35,"-",'Feuil1 (2)'!$B35,"-",'Feuil1 (2)'!AR$1),'Risk assessment'!$Z$12:$Z$100,FALSE),1)," ;"),""))</f>
        <v/>
      </c>
      <c r="AS35" s="9" t="str">
        <f>IF($G35=0,"",IFERROR(CONCATENATE(INDEX('Risk assessment'!$B$12:$B$100,MATCH(CONCATENATE('Feuil1 (2)'!$C35,"-",'Feuil1 (2)'!$B35,"-",'Feuil1 (2)'!AS$1),'Risk assessment'!$Z$12:$Z$100,FALSE),1)," ;"),""))</f>
        <v/>
      </c>
      <c r="AT35" s="9" t="str">
        <f>IF($G35=0,"",IFERROR(CONCATENATE(INDEX('Risk assessment'!$B$12:$B$100,MATCH(CONCATENATE('Feuil1 (2)'!$C35,"-",'Feuil1 (2)'!$B35,"-",'Feuil1 (2)'!AT$1),'Risk assessment'!$Z$12:$Z$100,FALSE),1)," ;"),""))</f>
        <v/>
      </c>
      <c r="AU35" s="9" t="str">
        <f>IF($G35=0,"",IFERROR(CONCATENATE(INDEX('Risk assessment'!$B$12:$B$100,MATCH(CONCATENATE('Feuil1 (2)'!$C35,"-",'Feuil1 (2)'!$B35,"-",'Feuil1 (2)'!AU$1),'Risk assessment'!$Z$12:$Z$100,FALSE),1)," ;"),""))</f>
        <v/>
      </c>
      <c r="AV35" s="9" t="str">
        <f>IF($G35=0,"",IFERROR(CONCATENATE(INDEX('Risk assessment'!$B$12:$B$100,MATCH(CONCATENATE('Feuil1 (2)'!$C35,"-",'Feuil1 (2)'!$B35,"-",'Feuil1 (2)'!AV$1),'Risk assessment'!$Z$12:$Z$100,FALSE),1)," ;"),""))</f>
        <v/>
      </c>
      <c r="AW35" s="9" t="str">
        <f>IF($G35=0,"",IFERROR(CONCATENATE(INDEX('Risk assessment'!$B$12:$B$100,MATCH(CONCATENATE('Feuil1 (2)'!$C35,"-",'Feuil1 (2)'!$B35,"-",'Feuil1 (2)'!AW$1),'Risk assessment'!$Z$12:$Z$100,FALSE),1)," ;"),""))</f>
        <v/>
      </c>
      <c r="AX35" s="9" t="str">
        <f>IF($G35=0,"",IFERROR(CONCATENATE(INDEX('Risk assessment'!$B$12:$B$100,MATCH(CONCATENATE('Feuil1 (2)'!$C35,"-",'Feuil1 (2)'!$B35,"-",'Feuil1 (2)'!AX$1),'Risk assessment'!$Z$12:$Z$100,FALSE),1)," ;"),""))</f>
        <v/>
      </c>
      <c r="AY35" s="9" t="str">
        <f>IF($G35=0,"",IFERROR(CONCATENATE(INDEX('Risk assessment'!$B$12:$B$100,MATCH(CONCATENATE('Feuil1 (2)'!$C35,"-",'Feuil1 (2)'!$B35,"-",'Feuil1 (2)'!AY$1),'Risk assessment'!$Z$12:$Z$100,FALSE),1)," ;"),""))</f>
        <v/>
      </c>
      <c r="AZ35" s="9" t="str">
        <f>IF($G35=0,"",IFERROR(CONCATENATE(INDEX('Risk assessment'!$B$12:$B$100,MATCH(CONCATENATE('Feuil1 (2)'!$C35,"-",'Feuil1 (2)'!$B35,"-",'Feuil1 (2)'!AZ$1),'Risk assessment'!$Z$12:$Z$100,FALSE),1)," ;"),""))</f>
        <v/>
      </c>
      <c r="BA35" s="9" t="str">
        <f>IF($G35=0,"",IFERROR(CONCATENATE(INDEX('Risk assessment'!$B$12:$B$100,MATCH(CONCATENATE('Feuil1 (2)'!$C35,"-",'Feuil1 (2)'!$B35,"-",'Feuil1 (2)'!BA$1),'Risk assessment'!$Z$12:$Z$100,FALSE),1)," ;"),""))</f>
        <v/>
      </c>
      <c r="BB35" s="9" t="str">
        <f>IF($G35=0,"",IFERROR(CONCATENATE(INDEX('Risk assessment'!$B$12:$B$100,MATCH(CONCATENATE('Feuil1 (2)'!$C35,"-",'Feuil1 (2)'!$B35,"-",'Feuil1 (2)'!BB$1),'Risk assessment'!$Z$12:$Z$100,FALSE),1)," ;"),""))</f>
        <v/>
      </c>
      <c r="BC35" s="9" t="str">
        <f>IF($G35=0,"",IFERROR(CONCATENATE(INDEX('Risk assessment'!$B$12:$B$100,MATCH(CONCATENATE('Feuil1 (2)'!$C35,"-",'Feuil1 (2)'!$B35,"-",'Feuil1 (2)'!BC$1),'Risk assessment'!$Z$12:$Z$100,FALSE),1)," ;"),""))</f>
        <v/>
      </c>
      <c r="BD35" s="9" t="str">
        <f>IF($G35=0,"",IFERROR(CONCATENATE(INDEX('Risk assessment'!$B$12:$B$100,MATCH(CONCATENATE('Feuil1 (2)'!$C35,"-",'Feuil1 (2)'!$B35,"-",'Feuil1 (2)'!BD$1),'Risk assessment'!$Z$12:$Z$100,FALSE),1)," ;"),""))</f>
        <v/>
      </c>
      <c r="BE35" s="9" t="str">
        <f>IF($G35=0,"",IFERROR(CONCATENATE(INDEX('Risk assessment'!$B$12:$B$100,MATCH(CONCATENATE('Feuil1 (2)'!$C35,"-",'Feuil1 (2)'!$B35,"-",'Feuil1 (2)'!BE$1),'Risk assessment'!$Z$12:$Z$100,FALSE),1)," ;"),""))</f>
        <v/>
      </c>
      <c r="BF35" s="9" t="str">
        <f>IF($G35=0,"",IFERROR(CONCATENATE(INDEX('Risk assessment'!$B$12:$B$100,MATCH(CONCATENATE('Feuil1 (2)'!$C35,"-",'Feuil1 (2)'!$B35,"-",'Feuil1 (2)'!BF$1),'Risk assessment'!$Z$12:$Z$100,FALSE),1)," ;"),""))</f>
        <v/>
      </c>
      <c r="BG35" s="9" t="str">
        <f>IF($G35=0,"",IFERROR(CONCATENATE(INDEX('Risk assessment'!$B$12:$B$100,MATCH(CONCATENATE('Feuil1 (2)'!$C35,"-",'Feuil1 (2)'!$B35,"-",'Feuil1 (2)'!BG$1),'Risk assessment'!$Z$12:$Z$100,FALSE),1)," ;"),""))</f>
        <v/>
      </c>
      <c r="BH35" s="9" t="str">
        <f>IF($G35=0,"",IFERROR(CONCATENATE(INDEX('Risk assessment'!$B$12:$B$100,MATCH(CONCATENATE('Feuil1 (2)'!$C35,"-",'Feuil1 (2)'!$B35,"-",'Feuil1 (2)'!BH$1),'Risk assessment'!$Z$12:$Z$100,FALSE),1)," ;"),""))</f>
        <v/>
      </c>
      <c r="BI35" s="9" t="str">
        <f>IF($G35=0,"",IFERROR(CONCATENATE(INDEX('Risk assessment'!$B$12:$B$100,MATCH(CONCATENATE('Feuil1 (2)'!$C35,"-",'Feuil1 (2)'!$B35,"-",'Feuil1 (2)'!BI$1),'Risk assessment'!$Z$12:$Z$100,FALSE),1)," ;"),""))</f>
        <v/>
      </c>
      <c r="BJ35" s="9" t="str">
        <f>IF($G35=0,"",IFERROR(CONCATENATE(INDEX('Risk assessment'!$B$12:$B$100,MATCH(CONCATENATE('Feuil1 (2)'!$C35,"-",'Feuil1 (2)'!$B35,"-",'Feuil1 (2)'!BJ$1),'Risk assessment'!$Z$12:$Z$100,FALSE),1)," ;"),""))</f>
        <v/>
      </c>
      <c r="BK35" s="9" t="str">
        <f>IF($G35=0,"",IFERROR(CONCATENATE(INDEX('Risk assessment'!$B$12:$B$100,MATCH(CONCATENATE('Feuil1 (2)'!$C35,"-",'Feuil1 (2)'!$B35,"-",'Feuil1 (2)'!BK$1),'Risk assessment'!$Z$12:$Z$100,FALSE),1)," ;"),""))</f>
        <v/>
      </c>
      <c r="BL35" s="9" t="str">
        <f>IF($G35=0,"",IFERROR(CONCATENATE(INDEX('Risk assessment'!$B$12:$B$100,MATCH(CONCATENATE('Feuil1 (2)'!$C35,"-",'Feuil1 (2)'!$B35,"-",'Feuil1 (2)'!BL$1),'Risk assessment'!$Z$12:$Z$100,FALSE),1)," ;"),""))</f>
        <v/>
      </c>
      <c r="BM35" s="9" t="str">
        <f>IF($G35=0,"",IFERROR(CONCATENATE(INDEX('Risk assessment'!$B$12:$B$100,MATCH(CONCATENATE('Feuil1 (2)'!$C35,"-",'Feuil1 (2)'!$B35,"-",'Feuil1 (2)'!BM$1),'Risk assessment'!$Z$12:$Z$100,FALSE),1)," ;"),""))</f>
        <v/>
      </c>
      <c r="BN35" s="9" t="str">
        <f>IF($G35=0,"",IFERROR(CONCATENATE(INDEX('Risk assessment'!$B$12:$B$100,MATCH(CONCATENATE('Feuil1 (2)'!$C35,"-",'Feuil1 (2)'!$B35,"-",'Feuil1 (2)'!BN$1),'Risk assessment'!$Z$12:$Z$100,FALSE),1)," ;"),""))</f>
        <v/>
      </c>
      <c r="BO35" s="9" t="str">
        <f>IF($G35=0,"",IFERROR(CONCATENATE(INDEX('Risk assessment'!$B$12:$B$100,MATCH(CONCATENATE('Feuil1 (2)'!$C35,"-",'Feuil1 (2)'!$B35,"-",'Feuil1 (2)'!BO$1),'Risk assessment'!$Z$12:$Z$100,FALSE),1)," ;"),""))</f>
        <v/>
      </c>
      <c r="BP35" s="9" t="str">
        <f>IF($G35=0,"",IFERROR(CONCATENATE(INDEX('Risk assessment'!$B$12:$B$100,MATCH(CONCATENATE('Feuil1 (2)'!$C35,"-",'Feuil1 (2)'!$B35,"-",'Feuil1 (2)'!BP$1),'Risk assessment'!$Z$12:$Z$100,FALSE),1)," ;"),""))</f>
        <v/>
      </c>
      <c r="BQ35" s="9" t="str">
        <f>IF($G35=0,"",IFERROR(CONCATENATE(INDEX('Risk assessment'!$B$12:$B$100,MATCH(CONCATENATE('Feuil1 (2)'!$C35,"-",'Feuil1 (2)'!$B35,"-",'Feuil1 (2)'!BQ$1),'Risk assessment'!$Z$12:$Z$100,FALSE),1)," ;"),""))</f>
        <v/>
      </c>
      <c r="BR35" s="9" t="str">
        <f>IF($G35=0,"",IFERROR(CONCATENATE(INDEX('Risk assessment'!$B$12:$B$100,MATCH(CONCATENATE('Feuil1 (2)'!$C35,"-",'Feuil1 (2)'!$B35,"-",'Feuil1 (2)'!BR$1),'Risk assessment'!$Z$12:$Z$100,FALSE),1)," ;"),""))</f>
        <v/>
      </c>
      <c r="BS35" s="9" t="str">
        <f>IF($G35=0,"",IFERROR(CONCATENATE(INDEX('Risk assessment'!$B$12:$B$100,MATCH(CONCATENATE('Feuil1 (2)'!$C35,"-",'Feuil1 (2)'!$B35,"-",'Feuil1 (2)'!BS$1),'Risk assessment'!$Z$12:$Z$100,FALSE),1)," ;"),""))</f>
        <v/>
      </c>
      <c r="BT35" s="9" t="str">
        <f>IF($G35=0,"",IFERROR(CONCATENATE(INDEX('Risk assessment'!$B$12:$B$100,MATCH(CONCATENATE('Feuil1 (2)'!$C35,"-",'Feuil1 (2)'!$B35,"-",'Feuil1 (2)'!BT$1),'Risk assessment'!$Z$12:$Z$100,FALSE),1)," ;"),""))</f>
        <v/>
      </c>
      <c r="BU35" s="9" t="str">
        <f>IF($G35=0,"",IFERROR(CONCATENATE(INDEX('Risk assessment'!$B$12:$B$100,MATCH(CONCATENATE('Feuil1 (2)'!$C35,"-",'Feuil1 (2)'!$B35,"-",'Feuil1 (2)'!BU$1),'Risk assessment'!$Z$12:$Z$100,FALSE),1)," ;"),""))</f>
        <v/>
      </c>
      <c r="BV35" s="9" t="str">
        <f>IF($G35=0,"",IFERROR(CONCATENATE(INDEX('Risk assessment'!$B$12:$B$100,MATCH(CONCATENATE('Feuil1 (2)'!$C35,"-",'Feuil1 (2)'!$B35,"-",'Feuil1 (2)'!BV$1),'Risk assessment'!$Z$12:$Z$100,FALSE),1)," ;"),""))</f>
        <v/>
      </c>
      <c r="BW35" s="9" t="str">
        <f>IF($G35=0,"",IFERROR(CONCATENATE(INDEX('Risk assessment'!$B$12:$B$100,MATCH(CONCATENATE('Feuil1 (2)'!$C35,"-",'Feuil1 (2)'!$B35,"-",'Feuil1 (2)'!BW$1),'Risk assessment'!$Z$12:$Z$100,FALSE),1)," ;"),""))</f>
        <v/>
      </c>
      <c r="BX35" s="9" t="str">
        <f>IF($G35=0,"",IFERROR(CONCATENATE(INDEX('Risk assessment'!$B$12:$B$100,MATCH(CONCATENATE('Feuil1 (2)'!$C35,"-",'Feuil1 (2)'!$B35,"-",'Feuil1 (2)'!BX$1),'Risk assessment'!$Z$12:$Z$100,FALSE),1)," ;"),""))</f>
        <v/>
      </c>
      <c r="BY35" s="9" t="str">
        <f>IF($G35=0,"",IFERROR(CONCATENATE(INDEX('Risk assessment'!$B$12:$B$100,MATCH(CONCATENATE('Feuil1 (2)'!$C35,"-",'Feuil1 (2)'!$B35,"-",'Feuil1 (2)'!BY$1),'Risk assessment'!$Z$12:$Z$100,FALSE),1)," ;"),""))</f>
        <v/>
      </c>
      <c r="BZ35" s="9" t="str">
        <f>IF($G35=0,"",IFERROR(CONCATENATE(INDEX('Risk assessment'!$B$12:$B$100,MATCH(CONCATENATE('Feuil1 (2)'!$C35,"-",'Feuil1 (2)'!$B35,"-",'Feuil1 (2)'!BZ$1),'Risk assessment'!$Z$12:$Z$100,FALSE),1)," ;"),""))</f>
        <v/>
      </c>
      <c r="CA35" s="9" t="str">
        <f>IF($G35=0,"",IFERROR(CONCATENATE(INDEX('Risk assessment'!$B$12:$B$100,MATCH(CONCATENATE('Feuil1 (2)'!$C35,"-",'Feuil1 (2)'!$B35,"-",'Feuil1 (2)'!CA$1),'Risk assessment'!$Z$12:$Z$100,FALSE),1)," ;"),""))</f>
        <v/>
      </c>
      <c r="CB35" s="9" t="str">
        <f>IF($G35=0,"",IFERROR(CONCATENATE(INDEX('Risk assessment'!$B$12:$B$100,MATCH(CONCATENATE('Feuil1 (2)'!$C35,"-",'Feuil1 (2)'!$B35,"-",'Feuil1 (2)'!CB$1),'Risk assessment'!$Z$12:$Z$100,FALSE),1)," ;"),""))</f>
        <v/>
      </c>
      <c r="CC35" s="9" t="str">
        <f>IF($G35=0,"",IFERROR(CONCATENATE(INDEX('Risk assessment'!$B$12:$B$100,MATCH(CONCATENATE('Feuil1 (2)'!$C35,"-",'Feuil1 (2)'!$B35,"-",'Feuil1 (2)'!CC$1),'Risk assessment'!$Z$12:$Z$100,FALSE),1)," ;"),""))</f>
        <v/>
      </c>
      <c r="CD35" s="9" t="str">
        <f>IF($G35=0,"",IFERROR(CONCATENATE(INDEX('Risk assessment'!$B$12:$B$100,MATCH(CONCATENATE('Feuil1 (2)'!$C35,"-",'Feuil1 (2)'!$B35,"-",'Feuil1 (2)'!CD$1),'Risk assessment'!$Z$12:$Z$100,FALSE),1)," ;"),""))</f>
        <v/>
      </c>
      <c r="CE35" s="9" t="str">
        <f>IF($G35=0,"",IFERROR(CONCATENATE(INDEX('Risk assessment'!$B$12:$B$100,MATCH(CONCATENATE('Feuil1 (2)'!$C35,"-",'Feuil1 (2)'!$B35,"-",'Feuil1 (2)'!CE$1),'Risk assessment'!$Z$12:$Z$100,FALSE),1)," ;"),""))</f>
        <v/>
      </c>
      <c r="CF35" s="9" t="str">
        <f>IF($G35=0,"",IFERROR(CONCATENATE(INDEX('Risk assessment'!$B$12:$B$100,MATCH(CONCATENATE('Feuil1 (2)'!$C35,"-",'Feuil1 (2)'!$B35,"-",'Feuil1 (2)'!CF$1),'Risk assessment'!$Z$12:$Z$100,FALSE),1)," ;"),""))</f>
        <v/>
      </c>
      <c r="CG35" s="9" t="str">
        <f>IF($G35=0,"",IFERROR(CONCATENATE(INDEX('Risk assessment'!$B$12:$B$100,MATCH(CONCATENATE('Feuil1 (2)'!$C35,"-",'Feuil1 (2)'!$B35,"-",'Feuil1 (2)'!CG$1),'Risk assessment'!$Z$12:$Z$100,FALSE),1)," ;"),""))</f>
        <v/>
      </c>
      <c r="CH35" s="9" t="str">
        <f>IF($G35=0,"",IFERROR(CONCATENATE(INDEX('Risk assessment'!$B$12:$B$100,MATCH(CONCATENATE('Feuil1 (2)'!$C35,"-",'Feuil1 (2)'!$B35,"-",'Feuil1 (2)'!CH$1),'Risk assessment'!$Z$12:$Z$100,FALSE),1)," ;"),""))</f>
        <v/>
      </c>
      <c r="CI35" s="9" t="str">
        <f>IF($G35=0,"",IFERROR(CONCATENATE(INDEX('Risk assessment'!$B$12:$B$100,MATCH(CONCATENATE('Feuil1 (2)'!$C35,"-",'Feuil1 (2)'!$B35,"-",'Feuil1 (2)'!CI$1),'Risk assessment'!$Z$12:$Z$100,FALSE),1)," ;"),""))</f>
        <v/>
      </c>
      <c r="CJ35" s="9" t="str">
        <f>IF($G35=0,"",IFERROR(CONCATENATE(INDEX('Risk assessment'!$B$12:$B$100,MATCH(CONCATENATE('Feuil1 (2)'!$C35,"-",'Feuil1 (2)'!$B35,"-",'Feuil1 (2)'!CJ$1),'Risk assessment'!$Z$12:$Z$100,FALSE),1)," ;"),""))</f>
        <v/>
      </c>
      <c r="CK35" s="9" t="str">
        <f>IF($G35=0,"",IFERROR(CONCATENATE(INDEX('Risk assessment'!$B$12:$B$100,MATCH(CONCATENATE('Feuil1 (2)'!$C35,"-",'Feuil1 (2)'!$B35,"-",'Feuil1 (2)'!CK$1),'Risk assessment'!$Z$12:$Z$100,FALSE),1)," ;"),""))</f>
        <v/>
      </c>
      <c r="CL35" s="9" t="str">
        <f>IF($G35=0,"",IFERROR(CONCATENATE(INDEX('Risk assessment'!$B$12:$B$100,MATCH(CONCATENATE('Feuil1 (2)'!$C35,"-",'Feuil1 (2)'!$B35,"-",'Feuil1 (2)'!CL$1),'Risk assessment'!$Z$12:$Z$100,FALSE),1)," ;"),""))</f>
        <v/>
      </c>
      <c r="CM35" s="9" t="str">
        <f>IF($G35=0,"",IFERROR(CONCATENATE(INDEX('Risk assessment'!$B$12:$B$100,MATCH(CONCATENATE('Feuil1 (2)'!$C35,"-",'Feuil1 (2)'!$B35,"-",'Feuil1 (2)'!CM$1),'Risk assessment'!$Z$12:$Z$100,FALSE),1)," ;"),""))</f>
        <v/>
      </c>
      <c r="CN35" s="9" t="str">
        <f>IF($G35=0,"",IFERROR(CONCATENATE(INDEX('Risk assessment'!$B$12:$B$100,MATCH(CONCATENATE('Feuil1 (2)'!$C35,"-",'Feuil1 (2)'!$B35,"-",'Feuil1 (2)'!CN$1),'Risk assessment'!$Z$12:$Z$100,FALSE),1)," ;"),""))</f>
        <v/>
      </c>
      <c r="CO35" s="9" t="str">
        <f>IF($G35=0,"",IFERROR(CONCATENATE(INDEX('Risk assessment'!$B$12:$B$100,MATCH(CONCATENATE('Feuil1 (2)'!$C35,"-",'Feuil1 (2)'!$B35,"-",'Feuil1 (2)'!CO$1),'Risk assessment'!$Z$12:$Z$100,FALSE),1)," ;"),""))</f>
        <v/>
      </c>
      <c r="CP35" s="9" t="str">
        <f>IF($G35=0,"",IFERROR(CONCATENATE(INDEX('Risk assessment'!$B$12:$B$100,MATCH(CONCATENATE('Feuil1 (2)'!$C35,"-",'Feuil1 (2)'!$B35,"-",'Feuil1 (2)'!CP$1),'Risk assessment'!$Z$12:$Z$100,FALSE),1)," ;"),""))</f>
        <v/>
      </c>
      <c r="CQ35" s="9" t="str">
        <f>IF($G35=0,"",IFERROR(CONCATENATE(INDEX('Risk assessment'!$B$12:$B$100,MATCH(CONCATENATE('Feuil1 (2)'!$C35,"-",'Feuil1 (2)'!$B35,"-",'Feuil1 (2)'!CQ$1),'Risk assessment'!$Z$12:$Z$100,FALSE),1)," ;"),""))</f>
        <v/>
      </c>
      <c r="CR35" s="9" t="str">
        <f>IF($G35=0,"",IFERROR(CONCATENATE(INDEX('Risk assessment'!$B$12:$B$100,MATCH(CONCATENATE('Feuil1 (2)'!$C35,"-",'Feuil1 (2)'!$B35,"-",'Feuil1 (2)'!CR$1),'Risk assessment'!$Z$12:$Z$100,FALSE),1)," ;"),""))</f>
        <v/>
      </c>
      <c r="CS35" s="9" t="str">
        <f>IF($G35=0,"",IFERROR(CONCATENATE(INDEX('Risk assessment'!$B$12:$B$100,MATCH(CONCATENATE('Feuil1 (2)'!$C35,"-",'Feuil1 (2)'!$B35,"-",'Feuil1 (2)'!CS$1),'Risk assessment'!$Z$12:$Z$100,FALSE),1)," ;"),""))</f>
        <v/>
      </c>
      <c r="CT35" s="9" t="str">
        <f>IF($G35=0,"",IFERROR(CONCATENATE(INDEX('Risk assessment'!$B$12:$B$100,MATCH(CONCATENATE('Feuil1 (2)'!$C35,"-",'Feuil1 (2)'!$B35,"-",'Feuil1 (2)'!CT$1),'Risk assessment'!$Z$12:$Z$100,FALSE),1)," ;"),""))</f>
        <v/>
      </c>
      <c r="CU35" s="9" t="str">
        <f>IF($G35=0,"",IFERROR(CONCATENATE(INDEX('Risk assessment'!$B$12:$B$100,MATCH(CONCATENATE('Feuil1 (2)'!$C35,"-",'Feuil1 (2)'!$B35,"-",'Feuil1 (2)'!CU$1),'Risk assessment'!$Z$12:$Z$100,FALSE),1)," ;"),""))</f>
        <v/>
      </c>
      <c r="CV35" s="9" t="str">
        <f>IF($G35=0,"",IFERROR(CONCATENATE(INDEX('Risk assessment'!$B$12:$B$100,MATCH(CONCATENATE('Feuil1 (2)'!$C35,"-",'Feuil1 (2)'!$B35,"-",'Feuil1 (2)'!CV$1),'Risk assessment'!$Z$12:$Z$100,FALSE),1)," ;"),""))</f>
        <v/>
      </c>
      <c r="CW35" s="9" t="str">
        <f>IF($G35=0,"",IFERROR(CONCATENATE(INDEX('Risk assessment'!$B$12:$B$100,MATCH(CONCATENATE('Feuil1 (2)'!$C35,"-",'Feuil1 (2)'!$B35,"-",'Feuil1 (2)'!CW$1),'Risk assessment'!$Z$12:$Z$100,FALSE),1)," ;"),""))</f>
        <v/>
      </c>
      <c r="CX35" s="9" t="str">
        <f>IF($G35=0,"",IFERROR(CONCATENATE(INDEX('Risk assessment'!$B$12:$B$100,MATCH(CONCATENATE('Feuil1 (2)'!$C35,"-",'Feuil1 (2)'!$B35,"-",'Feuil1 (2)'!CX$1),'Risk assessment'!$Z$12:$Z$100,FALSE),1)," ;"),""))</f>
        <v/>
      </c>
      <c r="CY35" s="9" t="str">
        <f>IF($G35=0,"",IFERROR(CONCATENATE(INDEX('Risk assessment'!$B$12:$B$100,MATCH(CONCATENATE('Feuil1 (2)'!$C35,"-",'Feuil1 (2)'!$B35,"-",'Feuil1 (2)'!CY$1),'Risk assessment'!$Z$12:$Z$100,FALSE),1)," ;"),""))</f>
        <v/>
      </c>
      <c r="CZ35" s="9" t="str">
        <f>IF($G35=0,"",IFERROR(CONCATENATE(INDEX('Risk assessment'!$B$12:$B$100,MATCH(CONCATENATE('Feuil1 (2)'!$C35,"-",'Feuil1 (2)'!$B35,"-",'Feuil1 (2)'!CZ$1),'Risk assessment'!$Z$12:$Z$100,FALSE),1)," ;"),""))</f>
        <v/>
      </c>
      <c r="DA35" s="9" t="str">
        <f>IF($G35=0,"",IFERROR(CONCATENATE(INDEX('Risk assessment'!$B$12:$B$100,MATCH(CONCATENATE('Feuil1 (2)'!$C35,"-",'Feuil1 (2)'!$B35,"-",'Feuil1 (2)'!DA$1),'Risk assessment'!$Z$12:$Z$100,FALSE),1)," ;"),""))</f>
        <v/>
      </c>
      <c r="DB35" s="9" t="str">
        <f>IF($G35=0,"",IFERROR(CONCATENATE(INDEX('Risk assessment'!$B$12:$B$100,MATCH(CONCATENATE('Feuil1 (2)'!$C35,"-",'Feuil1 (2)'!$B35,"-",'Feuil1 (2)'!DB$1),'Risk assessment'!$Z$12:$Z$100,FALSE),1)," ;"),""))</f>
        <v/>
      </c>
      <c r="DC35" s="9" t="str">
        <f>IF($G35=0,"",IFERROR(CONCATENATE(INDEX('Risk assessment'!$B$12:$B$100,MATCH(CONCATENATE('Feuil1 (2)'!$C35,"-",'Feuil1 (2)'!$B35,"-",'Feuil1 (2)'!DC$1),'Risk assessment'!$Z$12:$Z$100,FALSE),1)," ;"),""))</f>
        <v/>
      </c>
      <c r="DD35" s="9" t="str">
        <f>IF($G35=0,"",IFERROR(INDEX('Risk assessment'!$B$12:$B$100,MATCH(CONCATENATE('Feuil1 (2)'!$C35,'Feuil1 (2)'!$B35,'Feuil1 (2)'!DD$1),'Risk assessment'!$R$12:$R$100,FALSE),1),""))</f>
        <v/>
      </c>
      <c r="DE35" s="9" t="str">
        <f>IF($G35=0,"",IFERROR(INDEX('Risk assessment'!$B$12:$B$100,MATCH(CONCATENATE('Feuil1 (2)'!$C35,'Feuil1 (2)'!$B35,'Feuil1 (2)'!DE$1),'Risk assessment'!$R$12:$R$100,FALSE),1),""))</f>
        <v/>
      </c>
      <c r="DF35" s="9" t="str">
        <f>IF($G35=0,"",IFERROR(INDEX('Risk assessment'!$B$12:$B$100,MATCH(CONCATENATE('Feuil1 (2)'!$C35,'Feuil1 (2)'!$B35,'Feuil1 (2)'!DF$1),'Risk assessment'!$R$12:$R$100,FALSE),1),""))</f>
        <v/>
      </c>
      <c r="DG35" s="9" t="str">
        <f>IF($G35=0,"",IFERROR(INDEX('Risk assessment'!$B$12:$B$100,MATCH(CONCATENATE('Feuil1 (2)'!$C35,'Feuil1 (2)'!$B35,'Feuil1 (2)'!DG$1),'Risk assessment'!$R$12:$R$100,FALSE),1),""))</f>
        <v/>
      </c>
      <c r="DH35" s="9" t="str">
        <f>IF($G35=0,"",IFERROR(INDEX('Risk assessment'!$B$12:$B$100,MATCH(CONCATENATE('Feuil1 (2)'!$C35,'Feuil1 (2)'!$B35,'Feuil1 (2)'!DH$1),'Risk assessment'!$R$12:$R$100,FALSE),1),""))</f>
        <v/>
      </c>
      <c r="DI35" s="9" t="str">
        <f>IF($G35=0,"",IFERROR(INDEX('Risk assessment'!$B$12:$B$100,MATCH(CONCATENATE('Feuil1 (2)'!$C35,'Feuil1 (2)'!$B35,'Feuil1 (2)'!DI$1),'Risk assessment'!$R$12:$R$100,FALSE),1),""))</f>
        <v/>
      </c>
      <c r="DJ35" s="9" t="str">
        <f>IF($G35=0,"",IFERROR(INDEX('Risk assessment'!$B$12:$B$100,MATCH(CONCATENATE('Feuil1 (2)'!$C35,'Feuil1 (2)'!$B35,'Feuil1 (2)'!DJ$1),'Risk assessment'!$R$12:$R$100,FALSE),1),""))</f>
        <v/>
      </c>
      <c r="DK35" s="9" t="str">
        <f>IF($G35=0,"",IFERROR(INDEX('Risk assessment'!$B$12:$B$100,MATCH(CONCATENATE('Feuil1 (2)'!$C35,'Feuil1 (2)'!$B35,'Feuil1 (2)'!DK$1),'Risk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assessment'!J$12:J$100,'Feuil1 (2)'!C36,'Risk assessment'!K$12:K$100,B36)</f>
        <v>0</v>
      </c>
      <c r="H36" s="9" t="str">
        <f>IF($G36=0,"",IFERROR(CONCATENATE(INDEX('Risk assessment'!$B$12:$B$100,MATCH(CONCATENATE('Feuil1 (2)'!$C36,"-",'Feuil1 (2)'!$B36,"-",'Feuil1 (2)'!H$1),'Risk assessment'!$Z$12:$Z$100,FALSE),1)," ;"),""))</f>
        <v/>
      </c>
      <c r="I36" s="9" t="str">
        <f>IF($G36=0,"",IFERROR(CONCATENATE(INDEX('Risk assessment'!$B$12:$B$100,MATCH(CONCATENATE('Feuil1 (2)'!$C36,"-",'Feuil1 (2)'!$B36,"-",'Feuil1 (2)'!I$1),'Risk assessment'!$Z$12:$Z$100,FALSE),1)," ;"),""))</f>
        <v/>
      </c>
      <c r="J36" s="9" t="str">
        <f>IF($G36=0,"",IFERROR(CONCATENATE(INDEX('Risk assessment'!$B$12:$B$100,MATCH(CONCATENATE('Feuil1 (2)'!$C36,"-",'Feuil1 (2)'!$B36,"-",'Feuil1 (2)'!J$1),'Risk assessment'!$Z$12:$Z$100,FALSE),1)," ;"),""))</f>
        <v/>
      </c>
      <c r="K36" s="9" t="str">
        <f>IF($G36=0,"",IFERROR(CONCATENATE(INDEX('Risk assessment'!$B$12:$B$100,MATCH(CONCATENATE('Feuil1 (2)'!$C36,"-",'Feuil1 (2)'!$B36,"-",'Feuil1 (2)'!K$1),'Risk assessment'!$Z$12:$Z$100,FALSE),1)," ;"),""))</f>
        <v/>
      </c>
      <c r="L36" s="9" t="str">
        <f>IF($G36=0,"",IFERROR(CONCATENATE(INDEX('Risk assessment'!$B$12:$B$100,MATCH(CONCATENATE('Feuil1 (2)'!$C36,"-",'Feuil1 (2)'!$B36,"-",'Feuil1 (2)'!L$1),'Risk assessment'!$Z$12:$Z$100,FALSE),1)," ;"),""))</f>
        <v/>
      </c>
      <c r="M36" s="9" t="str">
        <f>IF($G36=0,"",IFERROR(CONCATENATE(INDEX('Risk assessment'!$B$12:$B$100,MATCH(CONCATENATE('Feuil1 (2)'!$C36,"-",'Feuil1 (2)'!$B36,"-",'Feuil1 (2)'!M$1),'Risk assessment'!$Z$12:$Z$100,FALSE),1)," ;"),""))</f>
        <v/>
      </c>
      <c r="N36" s="9" t="str">
        <f>IF($G36=0,"",IFERROR(CONCATENATE(INDEX('Risk assessment'!$B$12:$B$100,MATCH(CONCATENATE('Feuil1 (2)'!$C36,"-",'Feuil1 (2)'!$B36,"-",'Feuil1 (2)'!N$1),'Risk assessment'!$Z$12:$Z$100,FALSE),1)," ;"),""))</f>
        <v/>
      </c>
      <c r="O36" s="9" t="str">
        <f>IF($G36=0,"",IFERROR(CONCATENATE(INDEX('Risk assessment'!$B$12:$B$100,MATCH(CONCATENATE('Feuil1 (2)'!$C36,"-",'Feuil1 (2)'!$B36,"-",'Feuil1 (2)'!O$1),'Risk assessment'!$Z$12:$Z$100,FALSE),1)," ;"),""))</f>
        <v/>
      </c>
      <c r="P36" s="9" t="str">
        <f>IF($G36=0,"",IFERROR(CONCATENATE(INDEX('Risk assessment'!$B$12:$B$100,MATCH(CONCATENATE('Feuil1 (2)'!$C36,"-",'Feuil1 (2)'!$B36,"-",'Feuil1 (2)'!P$1),'Risk assessment'!$Z$12:$Z$100,FALSE),1)," ;"),""))</f>
        <v/>
      </c>
      <c r="Q36" s="9" t="str">
        <f>IF($G36=0,"",IFERROR(CONCATENATE(INDEX('Risk assessment'!$B$12:$B$100,MATCH(CONCATENATE('Feuil1 (2)'!$C36,"-",'Feuil1 (2)'!$B36,"-",'Feuil1 (2)'!Q$1),'Risk assessment'!$Z$12:$Z$100,FALSE),1)," ;"),""))</f>
        <v/>
      </c>
      <c r="R36" s="9" t="str">
        <f>IF($G36=0,"",IFERROR(CONCATENATE(INDEX('Risk assessment'!$B$12:$B$100,MATCH(CONCATENATE('Feuil1 (2)'!$C36,"-",'Feuil1 (2)'!$B36,"-",'Feuil1 (2)'!R$1),'Risk assessment'!$Z$12:$Z$100,FALSE),1)," ;"),""))</f>
        <v/>
      </c>
      <c r="S36" s="9" t="str">
        <f>IF($G36=0,"",IFERROR(CONCATENATE(INDEX('Risk assessment'!$B$12:$B$100,MATCH(CONCATENATE('Feuil1 (2)'!$C36,"-",'Feuil1 (2)'!$B36,"-",'Feuil1 (2)'!S$1),'Risk assessment'!$Z$12:$Z$100,FALSE),1)," ;"),""))</f>
        <v/>
      </c>
      <c r="T36" s="9" t="str">
        <f>IF($G36=0,"",IFERROR(CONCATENATE(INDEX('Risk assessment'!$B$12:$B$100,MATCH(CONCATENATE('Feuil1 (2)'!$C36,"-",'Feuil1 (2)'!$B36,"-",'Feuil1 (2)'!T$1),'Risk assessment'!$Z$12:$Z$100,FALSE),1)," ;"),""))</f>
        <v/>
      </c>
      <c r="U36" s="9" t="str">
        <f>IF($G36=0,"",IFERROR(CONCATENATE(INDEX('Risk assessment'!$B$12:$B$100,MATCH(CONCATENATE('Feuil1 (2)'!$C36,"-",'Feuil1 (2)'!$B36,"-",'Feuil1 (2)'!U$1),'Risk assessment'!$Z$12:$Z$100,FALSE),1)," ;"),""))</f>
        <v/>
      </c>
      <c r="V36" s="9" t="str">
        <f>IF($G36=0,"",IFERROR(CONCATENATE(INDEX('Risk assessment'!$B$12:$B$100,MATCH(CONCATENATE('Feuil1 (2)'!$C36,"-",'Feuil1 (2)'!$B36,"-",'Feuil1 (2)'!V$1),'Risk assessment'!$Z$12:$Z$100,FALSE),1)," ;"),""))</f>
        <v/>
      </c>
      <c r="W36" s="9" t="str">
        <f>IF($G36=0,"",IFERROR(CONCATENATE(INDEX('Risk assessment'!$B$12:$B$100,MATCH(CONCATENATE('Feuil1 (2)'!$C36,"-",'Feuil1 (2)'!$B36,"-",'Feuil1 (2)'!W$1),'Risk assessment'!$Z$12:$Z$100,FALSE),1)," ;"),""))</f>
        <v/>
      </c>
      <c r="X36" s="9" t="str">
        <f>IF($G36=0,"",IFERROR(CONCATENATE(INDEX('Risk assessment'!$B$12:$B$100,MATCH(CONCATENATE('Feuil1 (2)'!$C36,"-",'Feuil1 (2)'!$B36,"-",'Feuil1 (2)'!X$1),'Risk assessment'!$Z$12:$Z$100,FALSE),1)," ;"),""))</f>
        <v/>
      </c>
      <c r="Y36" s="9" t="str">
        <f>IF($G36=0,"",IFERROR(CONCATENATE(INDEX('Risk assessment'!$B$12:$B$100,MATCH(CONCATENATE('Feuil1 (2)'!$C36,"-",'Feuil1 (2)'!$B36,"-",'Feuil1 (2)'!Y$1),'Risk assessment'!$Z$12:$Z$100,FALSE),1)," ;"),""))</f>
        <v/>
      </c>
      <c r="Z36" s="9" t="str">
        <f>IF($G36=0,"",IFERROR(CONCATENATE(INDEX('Risk assessment'!$B$12:$B$100,MATCH(CONCATENATE('Feuil1 (2)'!$C36,"-",'Feuil1 (2)'!$B36,"-",'Feuil1 (2)'!Z$1),'Risk assessment'!$Z$12:$Z$100,FALSE),1)," ;"),""))</f>
        <v/>
      </c>
      <c r="AA36" s="9" t="str">
        <f>IF($G36=0,"",IFERROR(CONCATENATE(INDEX('Risk assessment'!$B$12:$B$100,MATCH(CONCATENATE('Feuil1 (2)'!$C36,"-",'Feuil1 (2)'!$B36,"-",'Feuil1 (2)'!AA$1),'Risk assessment'!$Z$12:$Z$100,FALSE),1)," ;"),""))</f>
        <v/>
      </c>
      <c r="AB36" s="9" t="str">
        <f>IF($G36=0,"",IFERROR(CONCATENATE(INDEX('Risk assessment'!$B$12:$B$100,MATCH(CONCATENATE('Feuil1 (2)'!$C36,"-",'Feuil1 (2)'!$B36,"-",'Feuil1 (2)'!AB$1),'Risk assessment'!$Z$12:$Z$100,FALSE),1)," ;"),""))</f>
        <v/>
      </c>
      <c r="AC36" s="9" t="str">
        <f>IF($G36=0,"",IFERROR(CONCATENATE(INDEX('Risk assessment'!$B$12:$B$100,MATCH(CONCATENATE('Feuil1 (2)'!$C36,"-",'Feuil1 (2)'!$B36,"-",'Feuil1 (2)'!AC$1),'Risk assessment'!$Z$12:$Z$100,FALSE),1)," ;"),""))</f>
        <v/>
      </c>
      <c r="AD36" s="9" t="str">
        <f>IF($G36=0,"",IFERROR(CONCATENATE(INDEX('Risk assessment'!$B$12:$B$100,MATCH(CONCATENATE('Feuil1 (2)'!$C36,"-",'Feuil1 (2)'!$B36,"-",'Feuil1 (2)'!AD$1),'Risk assessment'!$Z$12:$Z$100,FALSE),1)," ;"),""))</f>
        <v/>
      </c>
      <c r="AE36" s="9" t="str">
        <f>IF($G36=0,"",IFERROR(CONCATENATE(INDEX('Risk assessment'!$B$12:$B$100,MATCH(CONCATENATE('Feuil1 (2)'!$C36,"-",'Feuil1 (2)'!$B36,"-",'Feuil1 (2)'!AE$1),'Risk assessment'!$Z$12:$Z$100,FALSE),1)," ;"),""))</f>
        <v/>
      </c>
      <c r="AF36" s="9" t="str">
        <f>IF($G36=0,"",IFERROR(CONCATENATE(INDEX('Risk assessment'!$B$12:$B$100,MATCH(CONCATENATE('Feuil1 (2)'!$C36,"-",'Feuil1 (2)'!$B36,"-",'Feuil1 (2)'!AF$1),'Risk assessment'!$Z$12:$Z$100,FALSE),1)," ;"),""))</f>
        <v/>
      </c>
      <c r="AG36" s="9" t="str">
        <f>IF($G36=0,"",IFERROR(CONCATENATE(INDEX('Risk assessment'!$B$12:$B$100,MATCH(CONCATENATE('Feuil1 (2)'!$C36,"-",'Feuil1 (2)'!$B36,"-",'Feuil1 (2)'!AG$1),'Risk assessment'!$Z$12:$Z$100,FALSE),1)," ;"),""))</f>
        <v/>
      </c>
      <c r="AH36" s="9" t="str">
        <f>IF($G36=0,"",IFERROR(CONCATENATE(INDEX('Risk assessment'!$B$12:$B$100,MATCH(CONCATENATE('Feuil1 (2)'!$C36,"-",'Feuil1 (2)'!$B36,"-",'Feuil1 (2)'!AH$1),'Risk assessment'!$Z$12:$Z$100,FALSE),1)," ;"),""))</f>
        <v/>
      </c>
      <c r="AI36" s="9" t="str">
        <f>IF($G36=0,"",IFERROR(CONCATENATE(INDEX('Risk assessment'!$B$12:$B$100,MATCH(CONCATENATE('Feuil1 (2)'!$C36,"-",'Feuil1 (2)'!$B36,"-",'Feuil1 (2)'!AI$1),'Risk assessment'!$Z$12:$Z$100,FALSE),1)," ;"),""))</f>
        <v/>
      </c>
      <c r="AJ36" s="9" t="str">
        <f>IF($G36=0,"",IFERROR(CONCATENATE(INDEX('Risk assessment'!$B$12:$B$100,MATCH(CONCATENATE('Feuil1 (2)'!$C36,"-",'Feuil1 (2)'!$B36,"-",'Feuil1 (2)'!AJ$1),'Risk assessment'!$Z$12:$Z$100,FALSE),1)," ;"),""))</f>
        <v/>
      </c>
      <c r="AK36" s="9" t="str">
        <f>IF($G36=0,"",IFERROR(CONCATENATE(INDEX('Risk assessment'!$B$12:$B$100,MATCH(CONCATENATE('Feuil1 (2)'!$C36,"-",'Feuil1 (2)'!$B36,"-",'Feuil1 (2)'!AK$1),'Risk assessment'!$Z$12:$Z$100,FALSE),1)," ;"),""))</f>
        <v/>
      </c>
      <c r="AL36" s="9" t="str">
        <f>IF($G36=0,"",IFERROR(CONCATENATE(INDEX('Risk assessment'!$B$12:$B$100,MATCH(CONCATENATE('Feuil1 (2)'!$C36,"-",'Feuil1 (2)'!$B36,"-",'Feuil1 (2)'!AL$1),'Risk assessment'!$Z$12:$Z$100,FALSE),1)," ;"),""))</f>
        <v/>
      </c>
      <c r="AM36" s="9" t="str">
        <f>IF($G36=0,"",IFERROR(CONCATENATE(INDEX('Risk assessment'!$B$12:$B$100,MATCH(CONCATENATE('Feuil1 (2)'!$C36,"-",'Feuil1 (2)'!$B36,"-",'Feuil1 (2)'!AM$1),'Risk assessment'!$Z$12:$Z$100,FALSE),1)," ;"),""))</f>
        <v/>
      </c>
      <c r="AN36" s="9" t="str">
        <f>IF($G36=0,"",IFERROR(CONCATENATE(INDEX('Risk assessment'!$B$12:$B$100,MATCH(CONCATENATE('Feuil1 (2)'!$C36,"-",'Feuil1 (2)'!$B36,"-",'Feuil1 (2)'!AN$1),'Risk assessment'!$Z$12:$Z$100,FALSE),1)," ;"),""))</f>
        <v/>
      </c>
      <c r="AO36" s="9" t="str">
        <f>IF($G36=0,"",IFERROR(CONCATENATE(INDEX('Risk assessment'!$B$12:$B$100,MATCH(CONCATENATE('Feuil1 (2)'!$C36,"-",'Feuil1 (2)'!$B36,"-",'Feuil1 (2)'!AO$1),'Risk assessment'!$Z$12:$Z$100,FALSE),1)," ;"),""))</f>
        <v/>
      </c>
      <c r="AP36" s="9" t="str">
        <f>IF($G36=0,"",IFERROR(CONCATENATE(INDEX('Risk assessment'!$B$12:$B$100,MATCH(CONCATENATE('Feuil1 (2)'!$C36,"-",'Feuil1 (2)'!$B36,"-",'Feuil1 (2)'!AP$1),'Risk assessment'!$Z$12:$Z$100,FALSE),1)," ;"),""))</f>
        <v/>
      </c>
      <c r="AQ36" s="9" t="str">
        <f>IF($G36=0,"",IFERROR(CONCATENATE(INDEX('Risk assessment'!$B$12:$B$100,MATCH(CONCATENATE('Feuil1 (2)'!$C36,"-",'Feuil1 (2)'!$B36,"-",'Feuil1 (2)'!AQ$1),'Risk assessment'!$Z$12:$Z$100,FALSE),1)," ;"),""))</f>
        <v/>
      </c>
      <c r="AR36" s="9" t="str">
        <f>IF($G36=0,"",IFERROR(CONCATENATE(INDEX('Risk assessment'!$B$12:$B$100,MATCH(CONCATENATE('Feuil1 (2)'!$C36,"-",'Feuil1 (2)'!$B36,"-",'Feuil1 (2)'!AR$1),'Risk assessment'!$Z$12:$Z$100,FALSE),1)," ;"),""))</f>
        <v/>
      </c>
      <c r="AS36" s="9" t="str">
        <f>IF($G36=0,"",IFERROR(CONCATENATE(INDEX('Risk assessment'!$B$12:$B$100,MATCH(CONCATENATE('Feuil1 (2)'!$C36,"-",'Feuil1 (2)'!$B36,"-",'Feuil1 (2)'!AS$1),'Risk assessment'!$Z$12:$Z$100,FALSE),1)," ;"),""))</f>
        <v/>
      </c>
      <c r="AT36" s="9" t="str">
        <f>IF($G36=0,"",IFERROR(CONCATENATE(INDEX('Risk assessment'!$B$12:$B$100,MATCH(CONCATENATE('Feuil1 (2)'!$C36,"-",'Feuil1 (2)'!$B36,"-",'Feuil1 (2)'!AT$1),'Risk assessment'!$Z$12:$Z$100,FALSE),1)," ;"),""))</f>
        <v/>
      </c>
      <c r="AU36" s="9" t="str">
        <f>IF($G36=0,"",IFERROR(CONCATENATE(INDEX('Risk assessment'!$B$12:$B$100,MATCH(CONCATENATE('Feuil1 (2)'!$C36,"-",'Feuil1 (2)'!$B36,"-",'Feuil1 (2)'!AU$1),'Risk assessment'!$Z$12:$Z$100,FALSE),1)," ;"),""))</f>
        <v/>
      </c>
      <c r="AV36" s="9" t="str">
        <f>IF($G36=0,"",IFERROR(CONCATENATE(INDEX('Risk assessment'!$B$12:$B$100,MATCH(CONCATENATE('Feuil1 (2)'!$C36,"-",'Feuil1 (2)'!$B36,"-",'Feuil1 (2)'!AV$1),'Risk assessment'!$Z$12:$Z$100,FALSE),1)," ;"),""))</f>
        <v/>
      </c>
      <c r="AW36" s="9" t="str">
        <f>IF($G36=0,"",IFERROR(CONCATENATE(INDEX('Risk assessment'!$B$12:$B$100,MATCH(CONCATENATE('Feuil1 (2)'!$C36,"-",'Feuil1 (2)'!$B36,"-",'Feuil1 (2)'!AW$1),'Risk assessment'!$Z$12:$Z$100,FALSE),1)," ;"),""))</f>
        <v/>
      </c>
      <c r="AX36" s="9" t="str">
        <f>IF($G36=0,"",IFERROR(CONCATENATE(INDEX('Risk assessment'!$B$12:$B$100,MATCH(CONCATENATE('Feuil1 (2)'!$C36,"-",'Feuil1 (2)'!$B36,"-",'Feuil1 (2)'!AX$1),'Risk assessment'!$Z$12:$Z$100,FALSE),1)," ;"),""))</f>
        <v/>
      </c>
      <c r="AY36" s="9" t="str">
        <f>IF($G36=0,"",IFERROR(CONCATENATE(INDEX('Risk assessment'!$B$12:$B$100,MATCH(CONCATENATE('Feuil1 (2)'!$C36,"-",'Feuil1 (2)'!$B36,"-",'Feuil1 (2)'!AY$1),'Risk assessment'!$Z$12:$Z$100,FALSE),1)," ;"),""))</f>
        <v/>
      </c>
      <c r="AZ36" s="9" t="str">
        <f>IF($G36=0,"",IFERROR(CONCATENATE(INDEX('Risk assessment'!$B$12:$B$100,MATCH(CONCATENATE('Feuil1 (2)'!$C36,"-",'Feuil1 (2)'!$B36,"-",'Feuil1 (2)'!AZ$1),'Risk assessment'!$Z$12:$Z$100,FALSE),1)," ;"),""))</f>
        <v/>
      </c>
      <c r="BA36" s="9" t="str">
        <f>IF($G36=0,"",IFERROR(CONCATENATE(INDEX('Risk assessment'!$B$12:$B$100,MATCH(CONCATENATE('Feuil1 (2)'!$C36,"-",'Feuil1 (2)'!$B36,"-",'Feuil1 (2)'!BA$1),'Risk assessment'!$Z$12:$Z$100,FALSE),1)," ;"),""))</f>
        <v/>
      </c>
      <c r="BB36" s="9" t="str">
        <f>IF($G36=0,"",IFERROR(CONCATENATE(INDEX('Risk assessment'!$B$12:$B$100,MATCH(CONCATENATE('Feuil1 (2)'!$C36,"-",'Feuil1 (2)'!$B36,"-",'Feuil1 (2)'!BB$1),'Risk assessment'!$Z$12:$Z$100,FALSE),1)," ;"),""))</f>
        <v/>
      </c>
      <c r="BC36" s="9" t="str">
        <f>IF($G36=0,"",IFERROR(CONCATENATE(INDEX('Risk assessment'!$B$12:$B$100,MATCH(CONCATENATE('Feuil1 (2)'!$C36,"-",'Feuil1 (2)'!$B36,"-",'Feuil1 (2)'!BC$1),'Risk assessment'!$Z$12:$Z$100,FALSE),1)," ;"),""))</f>
        <v/>
      </c>
      <c r="BD36" s="9" t="str">
        <f>IF($G36=0,"",IFERROR(CONCATENATE(INDEX('Risk assessment'!$B$12:$B$100,MATCH(CONCATENATE('Feuil1 (2)'!$C36,"-",'Feuil1 (2)'!$B36,"-",'Feuil1 (2)'!BD$1),'Risk assessment'!$Z$12:$Z$100,FALSE),1)," ;"),""))</f>
        <v/>
      </c>
      <c r="BE36" s="9" t="str">
        <f>IF($G36=0,"",IFERROR(CONCATENATE(INDEX('Risk assessment'!$B$12:$B$100,MATCH(CONCATENATE('Feuil1 (2)'!$C36,"-",'Feuil1 (2)'!$B36,"-",'Feuil1 (2)'!BE$1),'Risk assessment'!$Z$12:$Z$100,FALSE),1)," ;"),""))</f>
        <v/>
      </c>
      <c r="BF36" s="9" t="str">
        <f>IF($G36=0,"",IFERROR(CONCATENATE(INDEX('Risk assessment'!$B$12:$B$100,MATCH(CONCATENATE('Feuil1 (2)'!$C36,"-",'Feuil1 (2)'!$B36,"-",'Feuil1 (2)'!BF$1),'Risk assessment'!$Z$12:$Z$100,FALSE),1)," ;"),""))</f>
        <v/>
      </c>
      <c r="BG36" s="9" t="str">
        <f>IF($G36=0,"",IFERROR(CONCATENATE(INDEX('Risk assessment'!$B$12:$B$100,MATCH(CONCATENATE('Feuil1 (2)'!$C36,"-",'Feuil1 (2)'!$B36,"-",'Feuil1 (2)'!BG$1),'Risk assessment'!$Z$12:$Z$100,FALSE),1)," ;"),""))</f>
        <v/>
      </c>
      <c r="BH36" s="9" t="str">
        <f>IF($G36=0,"",IFERROR(CONCATENATE(INDEX('Risk assessment'!$B$12:$B$100,MATCH(CONCATENATE('Feuil1 (2)'!$C36,"-",'Feuil1 (2)'!$B36,"-",'Feuil1 (2)'!BH$1),'Risk assessment'!$Z$12:$Z$100,FALSE),1)," ;"),""))</f>
        <v/>
      </c>
      <c r="BI36" s="9" t="str">
        <f>IF($G36=0,"",IFERROR(CONCATENATE(INDEX('Risk assessment'!$B$12:$B$100,MATCH(CONCATENATE('Feuil1 (2)'!$C36,"-",'Feuil1 (2)'!$B36,"-",'Feuil1 (2)'!BI$1),'Risk assessment'!$Z$12:$Z$100,FALSE),1)," ;"),""))</f>
        <v/>
      </c>
      <c r="BJ36" s="9" t="str">
        <f>IF($G36=0,"",IFERROR(CONCATENATE(INDEX('Risk assessment'!$B$12:$B$100,MATCH(CONCATENATE('Feuil1 (2)'!$C36,"-",'Feuil1 (2)'!$B36,"-",'Feuil1 (2)'!BJ$1),'Risk assessment'!$Z$12:$Z$100,FALSE),1)," ;"),""))</f>
        <v/>
      </c>
      <c r="BK36" s="9" t="str">
        <f>IF($G36=0,"",IFERROR(CONCATENATE(INDEX('Risk assessment'!$B$12:$B$100,MATCH(CONCATENATE('Feuil1 (2)'!$C36,"-",'Feuil1 (2)'!$B36,"-",'Feuil1 (2)'!BK$1),'Risk assessment'!$Z$12:$Z$100,FALSE),1)," ;"),""))</f>
        <v/>
      </c>
      <c r="BL36" s="9" t="str">
        <f>IF($G36=0,"",IFERROR(CONCATENATE(INDEX('Risk assessment'!$B$12:$B$100,MATCH(CONCATENATE('Feuil1 (2)'!$C36,"-",'Feuil1 (2)'!$B36,"-",'Feuil1 (2)'!BL$1),'Risk assessment'!$Z$12:$Z$100,FALSE),1)," ;"),""))</f>
        <v/>
      </c>
      <c r="BM36" s="9" t="str">
        <f>IF($G36=0,"",IFERROR(CONCATENATE(INDEX('Risk assessment'!$B$12:$B$100,MATCH(CONCATENATE('Feuil1 (2)'!$C36,"-",'Feuil1 (2)'!$B36,"-",'Feuil1 (2)'!BM$1),'Risk assessment'!$Z$12:$Z$100,FALSE),1)," ;"),""))</f>
        <v/>
      </c>
      <c r="BN36" s="9" t="str">
        <f>IF($G36=0,"",IFERROR(CONCATENATE(INDEX('Risk assessment'!$B$12:$B$100,MATCH(CONCATENATE('Feuil1 (2)'!$C36,"-",'Feuil1 (2)'!$B36,"-",'Feuil1 (2)'!BN$1),'Risk assessment'!$Z$12:$Z$100,FALSE),1)," ;"),""))</f>
        <v/>
      </c>
      <c r="BO36" s="9" t="str">
        <f>IF($G36=0,"",IFERROR(CONCATENATE(INDEX('Risk assessment'!$B$12:$B$100,MATCH(CONCATENATE('Feuil1 (2)'!$C36,"-",'Feuil1 (2)'!$B36,"-",'Feuil1 (2)'!BO$1),'Risk assessment'!$Z$12:$Z$100,FALSE),1)," ;"),""))</f>
        <v/>
      </c>
      <c r="BP36" s="9" t="str">
        <f>IF($G36=0,"",IFERROR(CONCATENATE(INDEX('Risk assessment'!$B$12:$B$100,MATCH(CONCATENATE('Feuil1 (2)'!$C36,"-",'Feuil1 (2)'!$B36,"-",'Feuil1 (2)'!BP$1),'Risk assessment'!$Z$12:$Z$100,FALSE),1)," ;"),""))</f>
        <v/>
      </c>
      <c r="BQ36" s="9" t="str">
        <f>IF($G36=0,"",IFERROR(CONCATENATE(INDEX('Risk assessment'!$B$12:$B$100,MATCH(CONCATENATE('Feuil1 (2)'!$C36,"-",'Feuil1 (2)'!$B36,"-",'Feuil1 (2)'!BQ$1),'Risk assessment'!$Z$12:$Z$100,FALSE),1)," ;"),""))</f>
        <v/>
      </c>
      <c r="BR36" s="9" t="str">
        <f>IF($G36=0,"",IFERROR(CONCATENATE(INDEX('Risk assessment'!$B$12:$B$100,MATCH(CONCATENATE('Feuil1 (2)'!$C36,"-",'Feuil1 (2)'!$B36,"-",'Feuil1 (2)'!BR$1),'Risk assessment'!$Z$12:$Z$100,FALSE),1)," ;"),""))</f>
        <v/>
      </c>
      <c r="BS36" s="9" t="str">
        <f>IF($G36=0,"",IFERROR(CONCATENATE(INDEX('Risk assessment'!$B$12:$B$100,MATCH(CONCATENATE('Feuil1 (2)'!$C36,"-",'Feuil1 (2)'!$B36,"-",'Feuil1 (2)'!BS$1),'Risk assessment'!$Z$12:$Z$100,FALSE),1)," ;"),""))</f>
        <v/>
      </c>
      <c r="BT36" s="9" t="str">
        <f>IF($G36=0,"",IFERROR(CONCATENATE(INDEX('Risk assessment'!$B$12:$B$100,MATCH(CONCATENATE('Feuil1 (2)'!$C36,"-",'Feuil1 (2)'!$B36,"-",'Feuil1 (2)'!BT$1),'Risk assessment'!$Z$12:$Z$100,FALSE),1)," ;"),""))</f>
        <v/>
      </c>
      <c r="BU36" s="9" t="str">
        <f>IF($G36=0,"",IFERROR(CONCATENATE(INDEX('Risk assessment'!$B$12:$B$100,MATCH(CONCATENATE('Feuil1 (2)'!$C36,"-",'Feuil1 (2)'!$B36,"-",'Feuil1 (2)'!BU$1),'Risk assessment'!$Z$12:$Z$100,FALSE),1)," ;"),""))</f>
        <v/>
      </c>
      <c r="BV36" s="9" t="str">
        <f>IF($G36=0,"",IFERROR(CONCATENATE(INDEX('Risk assessment'!$B$12:$B$100,MATCH(CONCATENATE('Feuil1 (2)'!$C36,"-",'Feuil1 (2)'!$B36,"-",'Feuil1 (2)'!BV$1),'Risk assessment'!$Z$12:$Z$100,FALSE),1)," ;"),""))</f>
        <v/>
      </c>
      <c r="BW36" s="9" t="str">
        <f>IF($G36=0,"",IFERROR(CONCATENATE(INDEX('Risk assessment'!$B$12:$B$100,MATCH(CONCATENATE('Feuil1 (2)'!$C36,"-",'Feuil1 (2)'!$B36,"-",'Feuil1 (2)'!BW$1),'Risk assessment'!$Z$12:$Z$100,FALSE),1)," ;"),""))</f>
        <v/>
      </c>
      <c r="BX36" s="9" t="str">
        <f>IF($G36=0,"",IFERROR(CONCATENATE(INDEX('Risk assessment'!$B$12:$B$100,MATCH(CONCATENATE('Feuil1 (2)'!$C36,"-",'Feuil1 (2)'!$B36,"-",'Feuil1 (2)'!BX$1),'Risk assessment'!$Z$12:$Z$100,FALSE),1)," ;"),""))</f>
        <v/>
      </c>
      <c r="BY36" s="9" t="str">
        <f>IF($G36=0,"",IFERROR(CONCATENATE(INDEX('Risk assessment'!$B$12:$B$100,MATCH(CONCATENATE('Feuil1 (2)'!$C36,"-",'Feuil1 (2)'!$B36,"-",'Feuil1 (2)'!BY$1),'Risk assessment'!$Z$12:$Z$100,FALSE),1)," ;"),""))</f>
        <v/>
      </c>
      <c r="BZ36" s="9" t="str">
        <f>IF($G36=0,"",IFERROR(CONCATENATE(INDEX('Risk assessment'!$B$12:$B$100,MATCH(CONCATENATE('Feuil1 (2)'!$C36,"-",'Feuil1 (2)'!$B36,"-",'Feuil1 (2)'!BZ$1),'Risk assessment'!$Z$12:$Z$100,FALSE),1)," ;"),""))</f>
        <v/>
      </c>
      <c r="CA36" s="9" t="str">
        <f>IF($G36=0,"",IFERROR(CONCATENATE(INDEX('Risk assessment'!$B$12:$B$100,MATCH(CONCATENATE('Feuil1 (2)'!$C36,"-",'Feuil1 (2)'!$B36,"-",'Feuil1 (2)'!CA$1),'Risk assessment'!$Z$12:$Z$100,FALSE),1)," ;"),""))</f>
        <v/>
      </c>
      <c r="CB36" s="9" t="str">
        <f>IF($G36=0,"",IFERROR(CONCATENATE(INDEX('Risk assessment'!$B$12:$B$100,MATCH(CONCATENATE('Feuil1 (2)'!$C36,"-",'Feuil1 (2)'!$B36,"-",'Feuil1 (2)'!CB$1),'Risk assessment'!$Z$12:$Z$100,FALSE),1)," ;"),""))</f>
        <v/>
      </c>
      <c r="CC36" s="9" t="str">
        <f>IF($G36=0,"",IFERROR(CONCATENATE(INDEX('Risk assessment'!$B$12:$B$100,MATCH(CONCATENATE('Feuil1 (2)'!$C36,"-",'Feuil1 (2)'!$B36,"-",'Feuil1 (2)'!CC$1),'Risk assessment'!$Z$12:$Z$100,FALSE),1)," ;"),""))</f>
        <v/>
      </c>
      <c r="CD36" s="9" t="str">
        <f>IF($G36=0,"",IFERROR(CONCATENATE(INDEX('Risk assessment'!$B$12:$B$100,MATCH(CONCATENATE('Feuil1 (2)'!$C36,"-",'Feuil1 (2)'!$B36,"-",'Feuil1 (2)'!CD$1),'Risk assessment'!$Z$12:$Z$100,FALSE),1)," ;"),""))</f>
        <v/>
      </c>
      <c r="CE36" s="9" t="str">
        <f>IF($G36=0,"",IFERROR(CONCATENATE(INDEX('Risk assessment'!$B$12:$B$100,MATCH(CONCATENATE('Feuil1 (2)'!$C36,"-",'Feuil1 (2)'!$B36,"-",'Feuil1 (2)'!CE$1),'Risk assessment'!$Z$12:$Z$100,FALSE),1)," ;"),""))</f>
        <v/>
      </c>
      <c r="CF36" s="9" t="str">
        <f>IF($G36=0,"",IFERROR(CONCATENATE(INDEX('Risk assessment'!$B$12:$B$100,MATCH(CONCATENATE('Feuil1 (2)'!$C36,"-",'Feuil1 (2)'!$B36,"-",'Feuil1 (2)'!CF$1),'Risk assessment'!$Z$12:$Z$100,FALSE),1)," ;"),""))</f>
        <v/>
      </c>
      <c r="CG36" s="9" t="str">
        <f>IF($G36=0,"",IFERROR(CONCATENATE(INDEX('Risk assessment'!$B$12:$B$100,MATCH(CONCATENATE('Feuil1 (2)'!$C36,"-",'Feuil1 (2)'!$B36,"-",'Feuil1 (2)'!CG$1),'Risk assessment'!$Z$12:$Z$100,FALSE),1)," ;"),""))</f>
        <v/>
      </c>
      <c r="CH36" s="9" t="str">
        <f>IF($G36=0,"",IFERROR(CONCATENATE(INDEX('Risk assessment'!$B$12:$B$100,MATCH(CONCATENATE('Feuil1 (2)'!$C36,"-",'Feuil1 (2)'!$B36,"-",'Feuil1 (2)'!CH$1),'Risk assessment'!$Z$12:$Z$100,FALSE),1)," ;"),""))</f>
        <v/>
      </c>
      <c r="CI36" s="9" t="str">
        <f>IF($G36=0,"",IFERROR(CONCATENATE(INDEX('Risk assessment'!$B$12:$B$100,MATCH(CONCATENATE('Feuil1 (2)'!$C36,"-",'Feuil1 (2)'!$B36,"-",'Feuil1 (2)'!CI$1),'Risk assessment'!$Z$12:$Z$100,FALSE),1)," ;"),""))</f>
        <v/>
      </c>
      <c r="CJ36" s="9" t="str">
        <f>IF($G36=0,"",IFERROR(CONCATENATE(INDEX('Risk assessment'!$B$12:$B$100,MATCH(CONCATENATE('Feuil1 (2)'!$C36,"-",'Feuil1 (2)'!$B36,"-",'Feuil1 (2)'!CJ$1),'Risk assessment'!$Z$12:$Z$100,FALSE),1)," ;"),""))</f>
        <v/>
      </c>
      <c r="CK36" s="9" t="str">
        <f>IF($G36=0,"",IFERROR(CONCATENATE(INDEX('Risk assessment'!$B$12:$B$100,MATCH(CONCATENATE('Feuil1 (2)'!$C36,"-",'Feuil1 (2)'!$B36,"-",'Feuil1 (2)'!CK$1),'Risk assessment'!$Z$12:$Z$100,FALSE),1)," ;"),""))</f>
        <v/>
      </c>
      <c r="CL36" s="9" t="str">
        <f>IF($G36=0,"",IFERROR(CONCATENATE(INDEX('Risk assessment'!$B$12:$B$100,MATCH(CONCATENATE('Feuil1 (2)'!$C36,"-",'Feuil1 (2)'!$B36,"-",'Feuil1 (2)'!CL$1),'Risk assessment'!$Z$12:$Z$100,FALSE),1)," ;"),""))</f>
        <v/>
      </c>
      <c r="CM36" s="9" t="str">
        <f>IF($G36=0,"",IFERROR(CONCATENATE(INDEX('Risk assessment'!$B$12:$B$100,MATCH(CONCATENATE('Feuil1 (2)'!$C36,"-",'Feuil1 (2)'!$B36,"-",'Feuil1 (2)'!CM$1),'Risk assessment'!$Z$12:$Z$100,FALSE),1)," ;"),""))</f>
        <v/>
      </c>
      <c r="CN36" s="9" t="str">
        <f>IF($G36=0,"",IFERROR(CONCATENATE(INDEX('Risk assessment'!$B$12:$B$100,MATCH(CONCATENATE('Feuil1 (2)'!$C36,"-",'Feuil1 (2)'!$B36,"-",'Feuil1 (2)'!CN$1),'Risk assessment'!$Z$12:$Z$100,FALSE),1)," ;"),""))</f>
        <v/>
      </c>
      <c r="CO36" s="9" t="str">
        <f>IF($G36=0,"",IFERROR(CONCATENATE(INDEX('Risk assessment'!$B$12:$B$100,MATCH(CONCATENATE('Feuil1 (2)'!$C36,"-",'Feuil1 (2)'!$B36,"-",'Feuil1 (2)'!CO$1),'Risk assessment'!$Z$12:$Z$100,FALSE),1)," ;"),""))</f>
        <v/>
      </c>
      <c r="CP36" s="9" t="str">
        <f>IF($G36=0,"",IFERROR(CONCATENATE(INDEX('Risk assessment'!$B$12:$B$100,MATCH(CONCATENATE('Feuil1 (2)'!$C36,"-",'Feuil1 (2)'!$B36,"-",'Feuil1 (2)'!CP$1),'Risk assessment'!$Z$12:$Z$100,FALSE),1)," ;"),""))</f>
        <v/>
      </c>
      <c r="CQ36" s="9" t="str">
        <f>IF($G36=0,"",IFERROR(CONCATENATE(INDEX('Risk assessment'!$B$12:$B$100,MATCH(CONCATENATE('Feuil1 (2)'!$C36,"-",'Feuil1 (2)'!$B36,"-",'Feuil1 (2)'!CQ$1),'Risk assessment'!$Z$12:$Z$100,FALSE),1)," ;"),""))</f>
        <v/>
      </c>
      <c r="CR36" s="9" t="str">
        <f>IF($G36=0,"",IFERROR(CONCATENATE(INDEX('Risk assessment'!$B$12:$B$100,MATCH(CONCATENATE('Feuil1 (2)'!$C36,"-",'Feuil1 (2)'!$B36,"-",'Feuil1 (2)'!CR$1),'Risk assessment'!$Z$12:$Z$100,FALSE),1)," ;"),""))</f>
        <v/>
      </c>
      <c r="CS36" s="9" t="str">
        <f>IF($G36=0,"",IFERROR(CONCATENATE(INDEX('Risk assessment'!$B$12:$B$100,MATCH(CONCATENATE('Feuil1 (2)'!$C36,"-",'Feuil1 (2)'!$B36,"-",'Feuil1 (2)'!CS$1),'Risk assessment'!$Z$12:$Z$100,FALSE),1)," ;"),""))</f>
        <v/>
      </c>
      <c r="CT36" s="9" t="str">
        <f>IF($G36=0,"",IFERROR(CONCATENATE(INDEX('Risk assessment'!$B$12:$B$100,MATCH(CONCATENATE('Feuil1 (2)'!$C36,"-",'Feuil1 (2)'!$B36,"-",'Feuil1 (2)'!CT$1),'Risk assessment'!$Z$12:$Z$100,FALSE),1)," ;"),""))</f>
        <v/>
      </c>
      <c r="CU36" s="9" t="str">
        <f>IF($G36=0,"",IFERROR(CONCATENATE(INDEX('Risk assessment'!$B$12:$B$100,MATCH(CONCATENATE('Feuil1 (2)'!$C36,"-",'Feuil1 (2)'!$B36,"-",'Feuil1 (2)'!CU$1),'Risk assessment'!$Z$12:$Z$100,FALSE),1)," ;"),""))</f>
        <v/>
      </c>
      <c r="CV36" s="9" t="str">
        <f>IF($G36=0,"",IFERROR(CONCATENATE(INDEX('Risk assessment'!$B$12:$B$100,MATCH(CONCATENATE('Feuil1 (2)'!$C36,"-",'Feuil1 (2)'!$B36,"-",'Feuil1 (2)'!CV$1),'Risk assessment'!$Z$12:$Z$100,FALSE),1)," ;"),""))</f>
        <v/>
      </c>
      <c r="CW36" s="9" t="str">
        <f>IF($G36=0,"",IFERROR(CONCATENATE(INDEX('Risk assessment'!$B$12:$B$100,MATCH(CONCATENATE('Feuil1 (2)'!$C36,"-",'Feuil1 (2)'!$B36,"-",'Feuil1 (2)'!CW$1),'Risk assessment'!$Z$12:$Z$100,FALSE),1)," ;"),""))</f>
        <v/>
      </c>
      <c r="CX36" s="9" t="str">
        <f>IF($G36=0,"",IFERROR(CONCATENATE(INDEX('Risk assessment'!$B$12:$B$100,MATCH(CONCATENATE('Feuil1 (2)'!$C36,"-",'Feuil1 (2)'!$B36,"-",'Feuil1 (2)'!CX$1),'Risk assessment'!$Z$12:$Z$100,FALSE),1)," ;"),""))</f>
        <v/>
      </c>
      <c r="CY36" s="9" t="str">
        <f>IF($G36=0,"",IFERROR(CONCATENATE(INDEX('Risk assessment'!$B$12:$B$100,MATCH(CONCATENATE('Feuil1 (2)'!$C36,"-",'Feuil1 (2)'!$B36,"-",'Feuil1 (2)'!CY$1),'Risk assessment'!$Z$12:$Z$100,FALSE),1)," ;"),""))</f>
        <v/>
      </c>
      <c r="CZ36" s="9" t="str">
        <f>IF($G36=0,"",IFERROR(CONCATENATE(INDEX('Risk assessment'!$B$12:$B$100,MATCH(CONCATENATE('Feuil1 (2)'!$C36,"-",'Feuil1 (2)'!$B36,"-",'Feuil1 (2)'!CZ$1),'Risk assessment'!$Z$12:$Z$100,FALSE),1)," ;"),""))</f>
        <v/>
      </c>
      <c r="DA36" s="9" t="str">
        <f>IF($G36=0,"",IFERROR(CONCATENATE(INDEX('Risk assessment'!$B$12:$B$100,MATCH(CONCATENATE('Feuil1 (2)'!$C36,"-",'Feuil1 (2)'!$B36,"-",'Feuil1 (2)'!DA$1),'Risk assessment'!$Z$12:$Z$100,FALSE),1)," ;"),""))</f>
        <v/>
      </c>
      <c r="DB36" s="9" t="str">
        <f>IF($G36=0,"",IFERROR(CONCATENATE(INDEX('Risk assessment'!$B$12:$B$100,MATCH(CONCATENATE('Feuil1 (2)'!$C36,"-",'Feuil1 (2)'!$B36,"-",'Feuil1 (2)'!DB$1),'Risk assessment'!$Z$12:$Z$100,FALSE),1)," ;"),""))</f>
        <v/>
      </c>
      <c r="DC36" s="9" t="str">
        <f>IF($G36=0,"",IFERROR(CONCATENATE(INDEX('Risk assessment'!$B$12:$B$100,MATCH(CONCATENATE('Feuil1 (2)'!$C36,"-",'Feuil1 (2)'!$B36,"-",'Feuil1 (2)'!DC$1),'Risk assessment'!$Z$12:$Z$100,FALSE),1)," ;"),""))</f>
        <v/>
      </c>
      <c r="DD36" s="9" t="str">
        <f>IF($G36=0,"",IFERROR(INDEX('Risk assessment'!$B$12:$B$100,MATCH(CONCATENATE('Feuil1 (2)'!$C36,'Feuil1 (2)'!$B36,'Feuil1 (2)'!DD$1),'Risk assessment'!$R$12:$R$100,FALSE),1),""))</f>
        <v/>
      </c>
      <c r="DE36" s="9" t="str">
        <f>IF($G36=0,"",IFERROR(INDEX('Risk assessment'!$B$12:$B$100,MATCH(CONCATENATE('Feuil1 (2)'!$C36,'Feuil1 (2)'!$B36,'Feuil1 (2)'!DE$1),'Risk assessment'!$R$12:$R$100,FALSE),1),""))</f>
        <v/>
      </c>
      <c r="DF36" s="9" t="str">
        <f>IF($G36=0,"",IFERROR(INDEX('Risk assessment'!$B$12:$B$100,MATCH(CONCATENATE('Feuil1 (2)'!$C36,'Feuil1 (2)'!$B36,'Feuil1 (2)'!DF$1),'Risk assessment'!$R$12:$R$100,FALSE),1),""))</f>
        <v/>
      </c>
      <c r="DG36" s="9" t="str">
        <f>IF($G36=0,"",IFERROR(INDEX('Risk assessment'!$B$12:$B$100,MATCH(CONCATENATE('Feuil1 (2)'!$C36,'Feuil1 (2)'!$B36,'Feuil1 (2)'!DG$1),'Risk assessment'!$R$12:$R$100,FALSE),1),""))</f>
        <v/>
      </c>
      <c r="DH36" s="9" t="str">
        <f>IF($G36=0,"",IFERROR(INDEX('Risk assessment'!$B$12:$B$100,MATCH(CONCATENATE('Feuil1 (2)'!$C36,'Feuil1 (2)'!$B36,'Feuil1 (2)'!DH$1),'Risk assessment'!$R$12:$R$100,FALSE),1),""))</f>
        <v/>
      </c>
      <c r="DI36" s="9" t="str">
        <f>IF($G36=0,"",IFERROR(INDEX('Risk assessment'!$B$12:$B$100,MATCH(CONCATENATE('Feuil1 (2)'!$C36,'Feuil1 (2)'!$B36,'Feuil1 (2)'!DI$1),'Risk assessment'!$R$12:$R$100,FALSE),1),""))</f>
        <v/>
      </c>
      <c r="DJ36" s="9" t="str">
        <f>IF($G36=0,"",IFERROR(INDEX('Risk assessment'!$B$12:$B$100,MATCH(CONCATENATE('Feuil1 (2)'!$C36,'Feuil1 (2)'!$B36,'Feuil1 (2)'!DJ$1),'Risk assessment'!$R$12:$R$100,FALSE),1),""))</f>
        <v/>
      </c>
      <c r="DK36" s="9" t="str">
        <f>IF($G36=0,"",IFERROR(INDEX('Risk assessment'!$B$12:$B$100,MATCH(CONCATENATE('Feuil1 (2)'!$C36,'Feuil1 (2)'!$B36,'Feuil1 (2)'!DK$1),'Risk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assessment'!J$12:J$100,'Feuil1 (2)'!C37,'Risk assessment'!K$12:K$100,B37)</f>
        <v>0</v>
      </c>
      <c r="H37" s="9" t="str">
        <f>IF($G37=0,"",IFERROR(CONCATENATE(INDEX('Risk assessment'!$B$12:$B$100,MATCH(CONCATENATE('Feuil1 (2)'!$C37,"-",'Feuil1 (2)'!$B37,"-",'Feuil1 (2)'!H$1),'Risk assessment'!$Z$12:$Z$100,FALSE),1)," ;"),""))</f>
        <v/>
      </c>
      <c r="I37" s="9" t="str">
        <f>IF($G37=0,"",IFERROR(CONCATENATE(INDEX('Risk assessment'!$B$12:$B$100,MATCH(CONCATENATE('Feuil1 (2)'!$C37,"-",'Feuil1 (2)'!$B37,"-",'Feuil1 (2)'!I$1),'Risk assessment'!$Z$12:$Z$100,FALSE),1)," ;"),""))</f>
        <v/>
      </c>
      <c r="J37" s="9" t="str">
        <f>IF($G37=0,"",IFERROR(CONCATENATE(INDEX('Risk assessment'!$B$12:$B$100,MATCH(CONCATENATE('Feuil1 (2)'!$C37,"-",'Feuil1 (2)'!$B37,"-",'Feuil1 (2)'!J$1),'Risk assessment'!$Z$12:$Z$100,FALSE),1)," ;"),""))</f>
        <v/>
      </c>
      <c r="K37" s="9" t="str">
        <f>IF($G37=0,"",IFERROR(CONCATENATE(INDEX('Risk assessment'!$B$12:$B$100,MATCH(CONCATENATE('Feuil1 (2)'!$C37,"-",'Feuil1 (2)'!$B37,"-",'Feuil1 (2)'!K$1),'Risk assessment'!$Z$12:$Z$100,FALSE),1)," ;"),""))</f>
        <v/>
      </c>
      <c r="L37" s="9" t="str">
        <f>IF($G37=0,"",IFERROR(CONCATENATE(INDEX('Risk assessment'!$B$12:$B$100,MATCH(CONCATENATE('Feuil1 (2)'!$C37,"-",'Feuil1 (2)'!$B37,"-",'Feuil1 (2)'!L$1),'Risk assessment'!$Z$12:$Z$100,FALSE),1)," ;"),""))</f>
        <v/>
      </c>
      <c r="M37" s="9" t="str">
        <f>IF($G37=0,"",IFERROR(CONCATENATE(INDEX('Risk assessment'!$B$12:$B$100,MATCH(CONCATENATE('Feuil1 (2)'!$C37,"-",'Feuil1 (2)'!$B37,"-",'Feuil1 (2)'!M$1),'Risk assessment'!$Z$12:$Z$100,FALSE),1)," ;"),""))</f>
        <v/>
      </c>
      <c r="N37" s="9" t="str">
        <f>IF($G37=0,"",IFERROR(CONCATENATE(INDEX('Risk assessment'!$B$12:$B$100,MATCH(CONCATENATE('Feuil1 (2)'!$C37,"-",'Feuil1 (2)'!$B37,"-",'Feuil1 (2)'!N$1),'Risk assessment'!$Z$12:$Z$100,FALSE),1)," ;"),""))</f>
        <v/>
      </c>
      <c r="O37" s="9" t="str">
        <f>IF($G37=0,"",IFERROR(CONCATENATE(INDEX('Risk assessment'!$B$12:$B$100,MATCH(CONCATENATE('Feuil1 (2)'!$C37,"-",'Feuil1 (2)'!$B37,"-",'Feuil1 (2)'!O$1),'Risk assessment'!$Z$12:$Z$100,FALSE),1)," ;"),""))</f>
        <v/>
      </c>
      <c r="P37" s="9" t="str">
        <f>IF($G37=0,"",IFERROR(CONCATENATE(INDEX('Risk assessment'!$B$12:$B$100,MATCH(CONCATENATE('Feuil1 (2)'!$C37,"-",'Feuil1 (2)'!$B37,"-",'Feuil1 (2)'!P$1),'Risk assessment'!$Z$12:$Z$100,FALSE),1)," ;"),""))</f>
        <v/>
      </c>
      <c r="Q37" s="9" t="str">
        <f>IF($G37=0,"",IFERROR(CONCATENATE(INDEX('Risk assessment'!$B$12:$B$100,MATCH(CONCATENATE('Feuil1 (2)'!$C37,"-",'Feuil1 (2)'!$B37,"-",'Feuil1 (2)'!Q$1),'Risk assessment'!$Z$12:$Z$100,FALSE),1)," ;"),""))</f>
        <v/>
      </c>
      <c r="R37" s="9" t="str">
        <f>IF($G37=0,"",IFERROR(CONCATENATE(INDEX('Risk assessment'!$B$12:$B$100,MATCH(CONCATENATE('Feuil1 (2)'!$C37,"-",'Feuil1 (2)'!$B37,"-",'Feuil1 (2)'!R$1),'Risk assessment'!$Z$12:$Z$100,FALSE),1)," ;"),""))</f>
        <v/>
      </c>
      <c r="S37" s="9" t="str">
        <f>IF($G37=0,"",IFERROR(CONCATENATE(INDEX('Risk assessment'!$B$12:$B$100,MATCH(CONCATENATE('Feuil1 (2)'!$C37,"-",'Feuil1 (2)'!$B37,"-",'Feuil1 (2)'!S$1),'Risk assessment'!$Z$12:$Z$100,FALSE),1)," ;"),""))</f>
        <v/>
      </c>
      <c r="T37" s="9" t="str">
        <f>IF($G37=0,"",IFERROR(CONCATENATE(INDEX('Risk assessment'!$B$12:$B$100,MATCH(CONCATENATE('Feuil1 (2)'!$C37,"-",'Feuil1 (2)'!$B37,"-",'Feuil1 (2)'!T$1),'Risk assessment'!$Z$12:$Z$100,FALSE),1)," ;"),""))</f>
        <v/>
      </c>
      <c r="U37" s="9" t="str">
        <f>IF($G37=0,"",IFERROR(CONCATENATE(INDEX('Risk assessment'!$B$12:$B$100,MATCH(CONCATENATE('Feuil1 (2)'!$C37,"-",'Feuil1 (2)'!$B37,"-",'Feuil1 (2)'!U$1),'Risk assessment'!$Z$12:$Z$100,FALSE),1)," ;"),""))</f>
        <v/>
      </c>
      <c r="V37" s="9" t="str">
        <f>IF($G37=0,"",IFERROR(CONCATENATE(INDEX('Risk assessment'!$B$12:$B$100,MATCH(CONCATENATE('Feuil1 (2)'!$C37,"-",'Feuil1 (2)'!$B37,"-",'Feuil1 (2)'!V$1),'Risk assessment'!$Z$12:$Z$100,FALSE),1)," ;"),""))</f>
        <v/>
      </c>
      <c r="W37" s="9" t="str">
        <f>IF($G37=0,"",IFERROR(CONCATENATE(INDEX('Risk assessment'!$B$12:$B$100,MATCH(CONCATENATE('Feuil1 (2)'!$C37,"-",'Feuil1 (2)'!$B37,"-",'Feuil1 (2)'!W$1),'Risk assessment'!$Z$12:$Z$100,FALSE),1)," ;"),""))</f>
        <v/>
      </c>
      <c r="X37" s="9" t="str">
        <f>IF($G37=0,"",IFERROR(CONCATENATE(INDEX('Risk assessment'!$B$12:$B$100,MATCH(CONCATENATE('Feuil1 (2)'!$C37,"-",'Feuil1 (2)'!$B37,"-",'Feuil1 (2)'!X$1),'Risk assessment'!$Z$12:$Z$100,FALSE),1)," ;"),""))</f>
        <v/>
      </c>
      <c r="Y37" s="9" t="str">
        <f>IF($G37=0,"",IFERROR(CONCATENATE(INDEX('Risk assessment'!$B$12:$B$100,MATCH(CONCATENATE('Feuil1 (2)'!$C37,"-",'Feuil1 (2)'!$B37,"-",'Feuil1 (2)'!Y$1),'Risk assessment'!$Z$12:$Z$100,FALSE),1)," ;"),""))</f>
        <v/>
      </c>
      <c r="Z37" s="9" t="str">
        <f>IF($G37=0,"",IFERROR(CONCATENATE(INDEX('Risk assessment'!$B$12:$B$100,MATCH(CONCATENATE('Feuil1 (2)'!$C37,"-",'Feuil1 (2)'!$B37,"-",'Feuil1 (2)'!Z$1),'Risk assessment'!$Z$12:$Z$100,FALSE),1)," ;"),""))</f>
        <v/>
      </c>
      <c r="AA37" s="9" t="str">
        <f>IF($G37=0,"",IFERROR(CONCATENATE(INDEX('Risk assessment'!$B$12:$B$100,MATCH(CONCATENATE('Feuil1 (2)'!$C37,"-",'Feuil1 (2)'!$B37,"-",'Feuil1 (2)'!AA$1),'Risk assessment'!$Z$12:$Z$100,FALSE),1)," ;"),""))</f>
        <v/>
      </c>
      <c r="AB37" s="9" t="str">
        <f>IF($G37=0,"",IFERROR(CONCATENATE(INDEX('Risk assessment'!$B$12:$B$100,MATCH(CONCATENATE('Feuil1 (2)'!$C37,"-",'Feuil1 (2)'!$B37,"-",'Feuil1 (2)'!AB$1),'Risk assessment'!$Z$12:$Z$100,FALSE),1)," ;"),""))</f>
        <v/>
      </c>
      <c r="AC37" s="9" t="str">
        <f>IF($G37=0,"",IFERROR(CONCATENATE(INDEX('Risk assessment'!$B$12:$B$100,MATCH(CONCATENATE('Feuil1 (2)'!$C37,"-",'Feuil1 (2)'!$B37,"-",'Feuil1 (2)'!AC$1),'Risk assessment'!$Z$12:$Z$100,FALSE),1)," ;"),""))</f>
        <v/>
      </c>
      <c r="AD37" s="9" t="str">
        <f>IF($G37=0,"",IFERROR(CONCATENATE(INDEX('Risk assessment'!$B$12:$B$100,MATCH(CONCATENATE('Feuil1 (2)'!$C37,"-",'Feuil1 (2)'!$B37,"-",'Feuil1 (2)'!AD$1),'Risk assessment'!$Z$12:$Z$100,FALSE),1)," ;"),""))</f>
        <v/>
      </c>
      <c r="AE37" s="9" t="str">
        <f>IF($G37=0,"",IFERROR(CONCATENATE(INDEX('Risk assessment'!$B$12:$B$100,MATCH(CONCATENATE('Feuil1 (2)'!$C37,"-",'Feuil1 (2)'!$B37,"-",'Feuil1 (2)'!AE$1),'Risk assessment'!$Z$12:$Z$100,FALSE),1)," ;"),""))</f>
        <v/>
      </c>
      <c r="AF37" s="9" t="str">
        <f>IF($G37=0,"",IFERROR(CONCATENATE(INDEX('Risk assessment'!$B$12:$B$100,MATCH(CONCATENATE('Feuil1 (2)'!$C37,"-",'Feuil1 (2)'!$B37,"-",'Feuil1 (2)'!AF$1),'Risk assessment'!$Z$12:$Z$100,FALSE),1)," ;"),""))</f>
        <v/>
      </c>
      <c r="AG37" s="9" t="str">
        <f>IF($G37=0,"",IFERROR(CONCATENATE(INDEX('Risk assessment'!$B$12:$B$100,MATCH(CONCATENATE('Feuil1 (2)'!$C37,"-",'Feuil1 (2)'!$B37,"-",'Feuil1 (2)'!AG$1),'Risk assessment'!$Z$12:$Z$100,FALSE),1)," ;"),""))</f>
        <v/>
      </c>
      <c r="AH37" s="9" t="str">
        <f>IF($G37=0,"",IFERROR(CONCATENATE(INDEX('Risk assessment'!$B$12:$B$100,MATCH(CONCATENATE('Feuil1 (2)'!$C37,"-",'Feuil1 (2)'!$B37,"-",'Feuil1 (2)'!AH$1),'Risk assessment'!$Z$12:$Z$100,FALSE),1)," ;"),""))</f>
        <v/>
      </c>
      <c r="AI37" s="9" t="str">
        <f>IF($G37=0,"",IFERROR(CONCATENATE(INDEX('Risk assessment'!$B$12:$B$100,MATCH(CONCATENATE('Feuil1 (2)'!$C37,"-",'Feuil1 (2)'!$B37,"-",'Feuil1 (2)'!AI$1),'Risk assessment'!$Z$12:$Z$100,FALSE),1)," ;"),""))</f>
        <v/>
      </c>
      <c r="AJ37" s="9" t="str">
        <f>IF($G37=0,"",IFERROR(CONCATENATE(INDEX('Risk assessment'!$B$12:$B$100,MATCH(CONCATENATE('Feuil1 (2)'!$C37,"-",'Feuil1 (2)'!$B37,"-",'Feuil1 (2)'!AJ$1),'Risk assessment'!$Z$12:$Z$100,FALSE),1)," ;"),""))</f>
        <v/>
      </c>
      <c r="AK37" s="9" t="str">
        <f>IF($G37=0,"",IFERROR(CONCATENATE(INDEX('Risk assessment'!$B$12:$B$100,MATCH(CONCATENATE('Feuil1 (2)'!$C37,"-",'Feuil1 (2)'!$B37,"-",'Feuil1 (2)'!AK$1),'Risk assessment'!$Z$12:$Z$100,FALSE),1)," ;"),""))</f>
        <v/>
      </c>
      <c r="AL37" s="9" t="str">
        <f>IF($G37=0,"",IFERROR(CONCATENATE(INDEX('Risk assessment'!$B$12:$B$100,MATCH(CONCATENATE('Feuil1 (2)'!$C37,"-",'Feuil1 (2)'!$B37,"-",'Feuil1 (2)'!AL$1),'Risk assessment'!$Z$12:$Z$100,FALSE),1)," ;"),""))</f>
        <v/>
      </c>
      <c r="AM37" s="9" t="str">
        <f>IF($G37=0,"",IFERROR(CONCATENATE(INDEX('Risk assessment'!$B$12:$B$100,MATCH(CONCATENATE('Feuil1 (2)'!$C37,"-",'Feuil1 (2)'!$B37,"-",'Feuil1 (2)'!AM$1),'Risk assessment'!$Z$12:$Z$100,FALSE),1)," ;"),""))</f>
        <v/>
      </c>
      <c r="AN37" s="9" t="str">
        <f>IF($G37=0,"",IFERROR(CONCATENATE(INDEX('Risk assessment'!$B$12:$B$100,MATCH(CONCATENATE('Feuil1 (2)'!$C37,"-",'Feuil1 (2)'!$B37,"-",'Feuil1 (2)'!AN$1),'Risk assessment'!$Z$12:$Z$100,FALSE),1)," ;"),""))</f>
        <v/>
      </c>
      <c r="AO37" s="9" t="str">
        <f>IF($G37=0,"",IFERROR(CONCATENATE(INDEX('Risk assessment'!$B$12:$B$100,MATCH(CONCATENATE('Feuil1 (2)'!$C37,"-",'Feuil1 (2)'!$B37,"-",'Feuil1 (2)'!AO$1),'Risk assessment'!$Z$12:$Z$100,FALSE),1)," ;"),""))</f>
        <v/>
      </c>
      <c r="AP37" s="9" t="str">
        <f>IF($G37=0,"",IFERROR(CONCATENATE(INDEX('Risk assessment'!$B$12:$B$100,MATCH(CONCATENATE('Feuil1 (2)'!$C37,"-",'Feuil1 (2)'!$B37,"-",'Feuil1 (2)'!AP$1),'Risk assessment'!$Z$12:$Z$100,FALSE),1)," ;"),""))</f>
        <v/>
      </c>
      <c r="AQ37" s="9" t="str">
        <f>IF($G37=0,"",IFERROR(CONCATENATE(INDEX('Risk assessment'!$B$12:$B$100,MATCH(CONCATENATE('Feuil1 (2)'!$C37,"-",'Feuil1 (2)'!$B37,"-",'Feuil1 (2)'!AQ$1),'Risk assessment'!$Z$12:$Z$100,FALSE),1)," ;"),""))</f>
        <v/>
      </c>
      <c r="AR37" s="9" t="str">
        <f>IF($G37=0,"",IFERROR(CONCATENATE(INDEX('Risk assessment'!$B$12:$B$100,MATCH(CONCATENATE('Feuil1 (2)'!$C37,"-",'Feuil1 (2)'!$B37,"-",'Feuil1 (2)'!AR$1),'Risk assessment'!$Z$12:$Z$100,FALSE),1)," ;"),""))</f>
        <v/>
      </c>
      <c r="AS37" s="9" t="str">
        <f>IF($G37=0,"",IFERROR(CONCATENATE(INDEX('Risk assessment'!$B$12:$B$100,MATCH(CONCATENATE('Feuil1 (2)'!$C37,"-",'Feuil1 (2)'!$B37,"-",'Feuil1 (2)'!AS$1),'Risk assessment'!$Z$12:$Z$100,FALSE),1)," ;"),""))</f>
        <v/>
      </c>
      <c r="AT37" s="9" t="str">
        <f>IF($G37=0,"",IFERROR(CONCATENATE(INDEX('Risk assessment'!$B$12:$B$100,MATCH(CONCATENATE('Feuil1 (2)'!$C37,"-",'Feuil1 (2)'!$B37,"-",'Feuil1 (2)'!AT$1),'Risk assessment'!$Z$12:$Z$100,FALSE),1)," ;"),""))</f>
        <v/>
      </c>
      <c r="AU37" s="9" t="str">
        <f>IF($G37=0,"",IFERROR(CONCATENATE(INDEX('Risk assessment'!$B$12:$B$100,MATCH(CONCATENATE('Feuil1 (2)'!$C37,"-",'Feuil1 (2)'!$B37,"-",'Feuil1 (2)'!AU$1),'Risk assessment'!$Z$12:$Z$100,FALSE),1)," ;"),""))</f>
        <v/>
      </c>
      <c r="AV37" s="9" t="str">
        <f>IF($G37=0,"",IFERROR(CONCATENATE(INDEX('Risk assessment'!$B$12:$B$100,MATCH(CONCATENATE('Feuil1 (2)'!$C37,"-",'Feuil1 (2)'!$B37,"-",'Feuil1 (2)'!AV$1),'Risk assessment'!$Z$12:$Z$100,FALSE),1)," ;"),""))</f>
        <v/>
      </c>
      <c r="AW37" s="9" t="str">
        <f>IF($G37=0,"",IFERROR(CONCATENATE(INDEX('Risk assessment'!$B$12:$B$100,MATCH(CONCATENATE('Feuil1 (2)'!$C37,"-",'Feuil1 (2)'!$B37,"-",'Feuil1 (2)'!AW$1),'Risk assessment'!$Z$12:$Z$100,FALSE),1)," ;"),""))</f>
        <v/>
      </c>
      <c r="AX37" s="9" t="str">
        <f>IF($G37=0,"",IFERROR(CONCATENATE(INDEX('Risk assessment'!$B$12:$B$100,MATCH(CONCATENATE('Feuil1 (2)'!$C37,"-",'Feuil1 (2)'!$B37,"-",'Feuil1 (2)'!AX$1),'Risk assessment'!$Z$12:$Z$100,FALSE),1)," ;"),""))</f>
        <v/>
      </c>
      <c r="AY37" s="9" t="str">
        <f>IF($G37=0,"",IFERROR(CONCATENATE(INDEX('Risk assessment'!$B$12:$B$100,MATCH(CONCATENATE('Feuil1 (2)'!$C37,"-",'Feuil1 (2)'!$B37,"-",'Feuil1 (2)'!AY$1),'Risk assessment'!$Z$12:$Z$100,FALSE),1)," ;"),""))</f>
        <v/>
      </c>
      <c r="AZ37" s="9" t="str">
        <f>IF($G37=0,"",IFERROR(CONCATENATE(INDEX('Risk assessment'!$B$12:$B$100,MATCH(CONCATENATE('Feuil1 (2)'!$C37,"-",'Feuil1 (2)'!$B37,"-",'Feuil1 (2)'!AZ$1),'Risk assessment'!$Z$12:$Z$100,FALSE),1)," ;"),""))</f>
        <v/>
      </c>
      <c r="BA37" s="9" t="str">
        <f>IF($G37=0,"",IFERROR(CONCATENATE(INDEX('Risk assessment'!$B$12:$B$100,MATCH(CONCATENATE('Feuil1 (2)'!$C37,"-",'Feuil1 (2)'!$B37,"-",'Feuil1 (2)'!BA$1),'Risk assessment'!$Z$12:$Z$100,FALSE),1)," ;"),""))</f>
        <v/>
      </c>
      <c r="BB37" s="9" t="str">
        <f>IF($G37=0,"",IFERROR(CONCATENATE(INDEX('Risk assessment'!$B$12:$B$100,MATCH(CONCATENATE('Feuil1 (2)'!$C37,"-",'Feuil1 (2)'!$B37,"-",'Feuil1 (2)'!BB$1),'Risk assessment'!$Z$12:$Z$100,FALSE),1)," ;"),""))</f>
        <v/>
      </c>
      <c r="BC37" s="9" t="str">
        <f>IF($G37=0,"",IFERROR(CONCATENATE(INDEX('Risk assessment'!$B$12:$B$100,MATCH(CONCATENATE('Feuil1 (2)'!$C37,"-",'Feuil1 (2)'!$B37,"-",'Feuil1 (2)'!BC$1),'Risk assessment'!$Z$12:$Z$100,FALSE),1)," ;"),""))</f>
        <v/>
      </c>
      <c r="BD37" s="9" t="str">
        <f>IF($G37=0,"",IFERROR(CONCATENATE(INDEX('Risk assessment'!$B$12:$B$100,MATCH(CONCATENATE('Feuil1 (2)'!$C37,"-",'Feuil1 (2)'!$B37,"-",'Feuil1 (2)'!BD$1),'Risk assessment'!$Z$12:$Z$100,FALSE),1)," ;"),""))</f>
        <v/>
      </c>
      <c r="BE37" s="9" t="str">
        <f>IF($G37=0,"",IFERROR(CONCATENATE(INDEX('Risk assessment'!$B$12:$B$100,MATCH(CONCATENATE('Feuil1 (2)'!$C37,"-",'Feuil1 (2)'!$B37,"-",'Feuil1 (2)'!BE$1),'Risk assessment'!$Z$12:$Z$100,FALSE),1)," ;"),""))</f>
        <v/>
      </c>
      <c r="BF37" s="9" t="str">
        <f>IF($G37=0,"",IFERROR(CONCATENATE(INDEX('Risk assessment'!$B$12:$B$100,MATCH(CONCATENATE('Feuil1 (2)'!$C37,"-",'Feuil1 (2)'!$B37,"-",'Feuil1 (2)'!BF$1),'Risk assessment'!$Z$12:$Z$100,FALSE),1)," ;"),""))</f>
        <v/>
      </c>
      <c r="BG37" s="9" t="str">
        <f>IF($G37=0,"",IFERROR(CONCATENATE(INDEX('Risk assessment'!$B$12:$B$100,MATCH(CONCATENATE('Feuil1 (2)'!$C37,"-",'Feuil1 (2)'!$B37,"-",'Feuil1 (2)'!BG$1),'Risk assessment'!$Z$12:$Z$100,FALSE),1)," ;"),""))</f>
        <v/>
      </c>
      <c r="BH37" s="9" t="str">
        <f>IF($G37=0,"",IFERROR(CONCATENATE(INDEX('Risk assessment'!$B$12:$B$100,MATCH(CONCATENATE('Feuil1 (2)'!$C37,"-",'Feuil1 (2)'!$B37,"-",'Feuil1 (2)'!BH$1),'Risk assessment'!$Z$12:$Z$100,FALSE),1)," ;"),""))</f>
        <v/>
      </c>
      <c r="BI37" s="9" t="str">
        <f>IF($G37=0,"",IFERROR(CONCATENATE(INDEX('Risk assessment'!$B$12:$B$100,MATCH(CONCATENATE('Feuil1 (2)'!$C37,"-",'Feuil1 (2)'!$B37,"-",'Feuil1 (2)'!BI$1),'Risk assessment'!$Z$12:$Z$100,FALSE),1)," ;"),""))</f>
        <v/>
      </c>
      <c r="BJ37" s="9" t="str">
        <f>IF($G37=0,"",IFERROR(CONCATENATE(INDEX('Risk assessment'!$B$12:$B$100,MATCH(CONCATENATE('Feuil1 (2)'!$C37,"-",'Feuil1 (2)'!$B37,"-",'Feuil1 (2)'!BJ$1),'Risk assessment'!$Z$12:$Z$100,FALSE),1)," ;"),""))</f>
        <v/>
      </c>
      <c r="BK37" s="9" t="str">
        <f>IF($G37=0,"",IFERROR(CONCATENATE(INDEX('Risk assessment'!$B$12:$B$100,MATCH(CONCATENATE('Feuil1 (2)'!$C37,"-",'Feuil1 (2)'!$B37,"-",'Feuil1 (2)'!BK$1),'Risk assessment'!$Z$12:$Z$100,FALSE),1)," ;"),""))</f>
        <v/>
      </c>
      <c r="BL37" s="9" t="str">
        <f>IF($G37=0,"",IFERROR(CONCATENATE(INDEX('Risk assessment'!$B$12:$B$100,MATCH(CONCATENATE('Feuil1 (2)'!$C37,"-",'Feuil1 (2)'!$B37,"-",'Feuil1 (2)'!BL$1),'Risk assessment'!$Z$12:$Z$100,FALSE),1)," ;"),""))</f>
        <v/>
      </c>
      <c r="BM37" s="9" t="str">
        <f>IF($G37=0,"",IFERROR(CONCATENATE(INDEX('Risk assessment'!$B$12:$B$100,MATCH(CONCATENATE('Feuil1 (2)'!$C37,"-",'Feuil1 (2)'!$B37,"-",'Feuil1 (2)'!BM$1),'Risk assessment'!$Z$12:$Z$100,FALSE),1)," ;"),""))</f>
        <v/>
      </c>
      <c r="BN37" s="9" t="str">
        <f>IF($G37=0,"",IFERROR(CONCATENATE(INDEX('Risk assessment'!$B$12:$B$100,MATCH(CONCATENATE('Feuil1 (2)'!$C37,"-",'Feuil1 (2)'!$B37,"-",'Feuil1 (2)'!BN$1),'Risk assessment'!$Z$12:$Z$100,FALSE),1)," ;"),""))</f>
        <v/>
      </c>
      <c r="BO37" s="9" t="str">
        <f>IF($G37=0,"",IFERROR(CONCATENATE(INDEX('Risk assessment'!$B$12:$B$100,MATCH(CONCATENATE('Feuil1 (2)'!$C37,"-",'Feuil1 (2)'!$B37,"-",'Feuil1 (2)'!BO$1),'Risk assessment'!$Z$12:$Z$100,FALSE),1)," ;"),""))</f>
        <v/>
      </c>
      <c r="BP37" s="9" t="str">
        <f>IF($G37=0,"",IFERROR(CONCATENATE(INDEX('Risk assessment'!$B$12:$B$100,MATCH(CONCATENATE('Feuil1 (2)'!$C37,"-",'Feuil1 (2)'!$B37,"-",'Feuil1 (2)'!BP$1),'Risk assessment'!$Z$12:$Z$100,FALSE),1)," ;"),""))</f>
        <v/>
      </c>
      <c r="BQ37" s="9" t="str">
        <f>IF($G37=0,"",IFERROR(CONCATENATE(INDEX('Risk assessment'!$B$12:$B$100,MATCH(CONCATENATE('Feuil1 (2)'!$C37,"-",'Feuil1 (2)'!$B37,"-",'Feuil1 (2)'!BQ$1),'Risk assessment'!$Z$12:$Z$100,FALSE),1)," ;"),""))</f>
        <v/>
      </c>
      <c r="BR37" s="9" t="str">
        <f>IF($G37=0,"",IFERROR(CONCATENATE(INDEX('Risk assessment'!$B$12:$B$100,MATCH(CONCATENATE('Feuil1 (2)'!$C37,"-",'Feuil1 (2)'!$B37,"-",'Feuil1 (2)'!BR$1),'Risk assessment'!$Z$12:$Z$100,FALSE),1)," ;"),""))</f>
        <v/>
      </c>
      <c r="BS37" s="9" t="str">
        <f>IF($G37=0,"",IFERROR(CONCATENATE(INDEX('Risk assessment'!$B$12:$B$100,MATCH(CONCATENATE('Feuil1 (2)'!$C37,"-",'Feuil1 (2)'!$B37,"-",'Feuil1 (2)'!BS$1),'Risk assessment'!$Z$12:$Z$100,FALSE),1)," ;"),""))</f>
        <v/>
      </c>
      <c r="BT37" s="9" t="str">
        <f>IF($G37=0,"",IFERROR(CONCATENATE(INDEX('Risk assessment'!$B$12:$B$100,MATCH(CONCATENATE('Feuil1 (2)'!$C37,"-",'Feuil1 (2)'!$B37,"-",'Feuil1 (2)'!BT$1),'Risk assessment'!$Z$12:$Z$100,FALSE),1)," ;"),""))</f>
        <v/>
      </c>
      <c r="BU37" s="9" t="str">
        <f>IF($G37=0,"",IFERROR(CONCATENATE(INDEX('Risk assessment'!$B$12:$B$100,MATCH(CONCATENATE('Feuil1 (2)'!$C37,"-",'Feuil1 (2)'!$B37,"-",'Feuil1 (2)'!BU$1),'Risk assessment'!$Z$12:$Z$100,FALSE),1)," ;"),""))</f>
        <v/>
      </c>
      <c r="BV37" s="9" t="str">
        <f>IF($G37=0,"",IFERROR(CONCATENATE(INDEX('Risk assessment'!$B$12:$B$100,MATCH(CONCATENATE('Feuil1 (2)'!$C37,"-",'Feuil1 (2)'!$B37,"-",'Feuil1 (2)'!BV$1),'Risk assessment'!$Z$12:$Z$100,FALSE),1)," ;"),""))</f>
        <v/>
      </c>
      <c r="BW37" s="9" t="str">
        <f>IF($G37=0,"",IFERROR(CONCATENATE(INDEX('Risk assessment'!$B$12:$B$100,MATCH(CONCATENATE('Feuil1 (2)'!$C37,"-",'Feuil1 (2)'!$B37,"-",'Feuil1 (2)'!BW$1),'Risk assessment'!$Z$12:$Z$100,FALSE),1)," ;"),""))</f>
        <v/>
      </c>
      <c r="BX37" s="9" t="str">
        <f>IF($G37=0,"",IFERROR(CONCATENATE(INDEX('Risk assessment'!$B$12:$B$100,MATCH(CONCATENATE('Feuil1 (2)'!$C37,"-",'Feuil1 (2)'!$B37,"-",'Feuil1 (2)'!BX$1),'Risk assessment'!$Z$12:$Z$100,FALSE),1)," ;"),""))</f>
        <v/>
      </c>
      <c r="BY37" s="9" t="str">
        <f>IF($G37=0,"",IFERROR(CONCATENATE(INDEX('Risk assessment'!$B$12:$B$100,MATCH(CONCATENATE('Feuil1 (2)'!$C37,"-",'Feuil1 (2)'!$B37,"-",'Feuil1 (2)'!BY$1),'Risk assessment'!$Z$12:$Z$100,FALSE),1)," ;"),""))</f>
        <v/>
      </c>
      <c r="BZ37" s="9" t="str">
        <f>IF($G37=0,"",IFERROR(CONCATENATE(INDEX('Risk assessment'!$B$12:$B$100,MATCH(CONCATENATE('Feuil1 (2)'!$C37,"-",'Feuil1 (2)'!$B37,"-",'Feuil1 (2)'!BZ$1),'Risk assessment'!$Z$12:$Z$100,FALSE),1)," ;"),""))</f>
        <v/>
      </c>
      <c r="CA37" s="9" t="str">
        <f>IF($G37=0,"",IFERROR(CONCATENATE(INDEX('Risk assessment'!$B$12:$B$100,MATCH(CONCATENATE('Feuil1 (2)'!$C37,"-",'Feuil1 (2)'!$B37,"-",'Feuil1 (2)'!CA$1),'Risk assessment'!$Z$12:$Z$100,FALSE),1)," ;"),""))</f>
        <v/>
      </c>
      <c r="CB37" s="9" t="str">
        <f>IF($G37=0,"",IFERROR(CONCATENATE(INDEX('Risk assessment'!$B$12:$B$100,MATCH(CONCATENATE('Feuil1 (2)'!$C37,"-",'Feuil1 (2)'!$B37,"-",'Feuil1 (2)'!CB$1),'Risk assessment'!$Z$12:$Z$100,FALSE),1)," ;"),""))</f>
        <v/>
      </c>
      <c r="CC37" s="9" t="str">
        <f>IF($G37=0,"",IFERROR(CONCATENATE(INDEX('Risk assessment'!$B$12:$B$100,MATCH(CONCATENATE('Feuil1 (2)'!$C37,"-",'Feuil1 (2)'!$B37,"-",'Feuil1 (2)'!CC$1),'Risk assessment'!$Z$12:$Z$100,FALSE),1)," ;"),""))</f>
        <v/>
      </c>
      <c r="CD37" s="9" t="str">
        <f>IF($G37=0,"",IFERROR(CONCATENATE(INDEX('Risk assessment'!$B$12:$B$100,MATCH(CONCATENATE('Feuil1 (2)'!$C37,"-",'Feuil1 (2)'!$B37,"-",'Feuil1 (2)'!CD$1),'Risk assessment'!$Z$12:$Z$100,FALSE),1)," ;"),""))</f>
        <v/>
      </c>
      <c r="CE37" s="9" t="str">
        <f>IF($G37=0,"",IFERROR(CONCATENATE(INDEX('Risk assessment'!$B$12:$B$100,MATCH(CONCATENATE('Feuil1 (2)'!$C37,"-",'Feuil1 (2)'!$B37,"-",'Feuil1 (2)'!CE$1),'Risk assessment'!$Z$12:$Z$100,FALSE),1)," ;"),""))</f>
        <v/>
      </c>
      <c r="CF37" s="9" t="str">
        <f>IF($G37=0,"",IFERROR(CONCATENATE(INDEX('Risk assessment'!$B$12:$B$100,MATCH(CONCATENATE('Feuil1 (2)'!$C37,"-",'Feuil1 (2)'!$B37,"-",'Feuil1 (2)'!CF$1),'Risk assessment'!$Z$12:$Z$100,FALSE),1)," ;"),""))</f>
        <v/>
      </c>
      <c r="CG37" s="9" t="str">
        <f>IF($G37=0,"",IFERROR(CONCATENATE(INDEX('Risk assessment'!$B$12:$B$100,MATCH(CONCATENATE('Feuil1 (2)'!$C37,"-",'Feuil1 (2)'!$B37,"-",'Feuil1 (2)'!CG$1),'Risk assessment'!$Z$12:$Z$100,FALSE),1)," ;"),""))</f>
        <v/>
      </c>
      <c r="CH37" s="9" t="str">
        <f>IF($G37=0,"",IFERROR(CONCATENATE(INDEX('Risk assessment'!$B$12:$B$100,MATCH(CONCATENATE('Feuil1 (2)'!$C37,"-",'Feuil1 (2)'!$B37,"-",'Feuil1 (2)'!CH$1),'Risk assessment'!$Z$12:$Z$100,FALSE),1)," ;"),""))</f>
        <v/>
      </c>
      <c r="CI37" s="9" t="str">
        <f>IF($G37=0,"",IFERROR(CONCATENATE(INDEX('Risk assessment'!$B$12:$B$100,MATCH(CONCATENATE('Feuil1 (2)'!$C37,"-",'Feuil1 (2)'!$B37,"-",'Feuil1 (2)'!CI$1),'Risk assessment'!$Z$12:$Z$100,FALSE),1)," ;"),""))</f>
        <v/>
      </c>
      <c r="CJ37" s="9" t="str">
        <f>IF($G37=0,"",IFERROR(CONCATENATE(INDEX('Risk assessment'!$B$12:$B$100,MATCH(CONCATENATE('Feuil1 (2)'!$C37,"-",'Feuil1 (2)'!$B37,"-",'Feuil1 (2)'!CJ$1),'Risk assessment'!$Z$12:$Z$100,FALSE),1)," ;"),""))</f>
        <v/>
      </c>
      <c r="CK37" s="9" t="str">
        <f>IF($G37=0,"",IFERROR(CONCATENATE(INDEX('Risk assessment'!$B$12:$B$100,MATCH(CONCATENATE('Feuil1 (2)'!$C37,"-",'Feuil1 (2)'!$B37,"-",'Feuil1 (2)'!CK$1),'Risk assessment'!$Z$12:$Z$100,FALSE),1)," ;"),""))</f>
        <v/>
      </c>
      <c r="CL37" s="9" t="str">
        <f>IF($G37=0,"",IFERROR(CONCATENATE(INDEX('Risk assessment'!$B$12:$B$100,MATCH(CONCATENATE('Feuil1 (2)'!$C37,"-",'Feuil1 (2)'!$B37,"-",'Feuil1 (2)'!CL$1),'Risk assessment'!$Z$12:$Z$100,FALSE),1)," ;"),""))</f>
        <v/>
      </c>
      <c r="CM37" s="9" t="str">
        <f>IF($G37=0,"",IFERROR(CONCATENATE(INDEX('Risk assessment'!$B$12:$B$100,MATCH(CONCATENATE('Feuil1 (2)'!$C37,"-",'Feuil1 (2)'!$B37,"-",'Feuil1 (2)'!CM$1),'Risk assessment'!$Z$12:$Z$100,FALSE),1)," ;"),""))</f>
        <v/>
      </c>
      <c r="CN37" s="9" t="str">
        <f>IF($G37=0,"",IFERROR(CONCATENATE(INDEX('Risk assessment'!$B$12:$B$100,MATCH(CONCATENATE('Feuil1 (2)'!$C37,"-",'Feuil1 (2)'!$B37,"-",'Feuil1 (2)'!CN$1),'Risk assessment'!$Z$12:$Z$100,FALSE),1)," ;"),""))</f>
        <v/>
      </c>
      <c r="CO37" s="9" t="str">
        <f>IF($G37=0,"",IFERROR(CONCATENATE(INDEX('Risk assessment'!$B$12:$B$100,MATCH(CONCATENATE('Feuil1 (2)'!$C37,"-",'Feuil1 (2)'!$B37,"-",'Feuil1 (2)'!CO$1),'Risk assessment'!$Z$12:$Z$100,FALSE),1)," ;"),""))</f>
        <v/>
      </c>
      <c r="CP37" s="9" t="str">
        <f>IF($G37=0,"",IFERROR(CONCATENATE(INDEX('Risk assessment'!$B$12:$B$100,MATCH(CONCATENATE('Feuil1 (2)'!$C37,"-",'Feuil1 (2)'!$B37,"-",'Feuil1 (2)'!CP$1),'Risk assessment'!$Z$12:$Z$100,FALSE),1)," ;"),""))</f>
        <v/>
      </c>
      <c r="CQ37" s="9" t="str">
        <f>IF($G37=0,"",IFERROR(CONCATENATE(INDEX('Risk assessment'!$B$12:$B$100,MATCH(CONCATENATE('Feuil1 (2)'!$C37,"-",'Feuil1 (2)'!$B37,"-",'Feuil1 (2)'!CQ$1),'Risk assessment'!$Z$12:$Z$100,FALSE),1)," ;"),""))</f>
        <v/>
      </c>
      <c r="CR37" s="9" t="str">
        <f>IF($G37=0,"",IFERROR(CONCATENATE(INDEX('Risk assessment'!$B$12:$B$100,MATCH(CONCATENATE('Feuil1 (2)'!$C37,"-",'Feuil1 (2)'!$B37,"-",'Feuil1 (2)'!CR$1),'Risk assessment'!$Z$12:$Z$100,FALSE),1)," ;"),""))</f>
        <v/>
      </c>
      <c r="CS37" s="9" t="str">
        <f>IF($G37=0,"",IFERROR(CONCATENATE(INDEX('Risk assessment'!$B$12:$B$100,MATCH(CONCATENATE('Feuil1 (2)'!$C37,"-",'Feuil1 (2)'!$B37,"-",'Feuil1 (2)'!CS$1),'Risk assessment'!$Z$12:$Z$100,FALSE),1)," ;"),""))</f>
        <v/>
      </c>
      <c r="CT37" s="9" t="str">
        <f>IF($G37=0,"",IFERROR(CONCATENATE(INDEX('Risk assessment'!$B$12:$B$100,MATCH(CONCATENATE('Feuil1 (2)'!$C37,"-",'Feuil1 (2)'!$B37,"-",'Feuil1 (2)'!CT$1),'Risk assessment'!$Z$12:$Z$100,FALSE),1)," ;"),""))</f>
        <v/>
      </c>
      <c r="CU37" s="9" t="str">
        <f>IF($G37=0,"",IFERROR(CONCATENATE(INDEX('Risk assessment'!$B$12:$B$100,MATCH(CONCATENATE('Feuil1 (2)'!$C37,"-",'Feuil1 (2)'!$B37,"-",'Feuil1 (2)'!CU$1),'Risk assessment'!$Z$12:$Z$100,FALSE),1)," ;"),""))</f>
        <v/>
      </c>
      <c r="CV37" s="9" t="str">
        <f>IF($G37=0,"",IFERROR(CONCATENATE(INDEX('Risk assessment'!$B$12:$B$100,MATCH(CONCATENATE('Feuil1 (2)'!$C37,"-",'Feuil1 (2)'!$B37,"-",'Feuil1 (2)'!CV$1),'Risk assessment'!$Z$12:$Z$100,FALSE),1)," ;"),""))</f>
        <v/>
      </c>
      <c r="CW37" s="9" t="str">
        <f>IF($G37=0,"",IFERROR(CONCATENATE(INDEX('Risk assessment'!$B$12:$B$100,MATCH(CONCATENATE('Feuil1 (2)'!$C37,"-",'Feuil1 (2)'!$B37,"-",'Feuil1 (2)'!CW$1),'Risk assessment'!$Z$12:$Z$100,FALSE),1)," ;"),""))</f>
        <v/>
      </c>
      <c r="CX37" s="9" t="str">
        <f>IF($G37=0,"",IFERROR(CONCATENATE(INDEX('Risk assessment'!$B$12:$B$100,MATCH(CONCATENATE('Feuil1 (2)'!$C37,"-",'Feuil1 (2)'!$B37,"-",'Feuil1 (2)'!CX$1),'Risk assessment'!$Z$12:$Z$100,FALSE),1)," ;"),""))</f>
        <v/>
      </c>
      <c r="CY37" s="9" t="str">
        <f>IF($G37=0,"",IFERROR(CONCATENATE(INDEX('Risk assessment'!$B$12:$B$100,MATCH(CONCATENATE('Feuil1 (2)'!$C37,"-",'Feuil1 (2)'!$B37,"-",'Feuil1 (2)'!CY$1),'Risk assessment'!$Z$12:$Z$100,FALSE),1)," ;"),""))</f>
        <v/>
      </c>
      <c r="CZ37" s="9" t="str">
        <f>IF($G37=0,"",IFERROR(CONCATENATE(INDEX('Risk assessment'!$B$12:$B$100,MATCH(CONCATENATE('Feuil1 (2)'!$C37,"-",'Feuil1 (2)'!$B37,"-",'Feuil1 (2)'!CZ$1),'Risk assessment'!$Z$12:$Z$100,FALSE),1)," ;"),""))</f>
        <v/>
      </c>
      <c r="DA37" s="9" t="str">
        <f>IF($G37=0,"",IFERROR(CONCATENATE(INDEX('Risk assessment'!$B$12:$B$100,MATCH(CONCATENATE('Feuil1 (2)'!$C37,"-",'Feuil1 (2)'!$B37,"-",'Feuil1 (2)'!DA$1),'Risk assessment'!$Z$12:$Z$100,FALSE),1)," ;"),""))</f>
        <v/>
      </c>
      <c r="DB37" s="9" t="str">
        <f>IF($G37=0,"",IFERROR(CONCATENATE(INDEX('Risk assessment'!$B$12:$B$100,MATCH(CONCATENATE('Feuil1 (2)'!$C37,"-",'Feuil1 (2)'!$B37,"-",'Feuil1 (2)'!DB$1),'Risk assessment'!$Z$12:$Z$100,FALSE),1)," ;"),""))</f>
        <v/>
      </c>
      <c r="DC37" s="9" t="str">
        <f>IF($G37=0,"",IFERROR(CONCATENATE(INDEX('Risk assessment'!$B$12:$B$100,MATCH(CONCATENATE('Feuil1 (2)'!$C37,"-",'Feuil1 (2)'!$B37,"-",'Feuil1 (2)'!DC$1),'Risk assessment'!$Z$12:$Z$100,FALSE),1)," ;"),""))</f>
        <v/>
      </c>
      <c r="DD37" s="9" t="str">
        <f>IF($G37=0,"",IFERROR(INDEX('Risk assessment'!$B$12:$B$100,MATCH(CONCATENATE('Feuil1 (2)'!$C37,'Feuil1 (2)'!$B37,'Feuil1 (2)'!DD$1),'Risk assessment'!$R$12:$R$100,FALSE),1),""))</f>
        <v/>
      </c>
      <c r="DE37" s="9" t="str">
        <f>IF($G37=0,"",IFERROR(INDEX('Risk assessment'!$B$12:$B$100,MATCH(CONCATENATE('Feuil1 (2)'!$C37,'Feuil1 (2)'!$B37,'Feuil1 (2)'!DE$1),'Risk assessment'!$R$12:$R$100,FALSE),1),""))</f>
        <v/>
      </c>
      <c r="DF37" s="9" t="str">
        <f>IF($G37=0,"",IFERROR(INDEX('Risk assessment'!$B$12:$B$100,MATCH(CONCATENATE('Feuil1 (2)'!$C37,'Feuil1 (2)'!$B37,'Feuil1 (2)'!DF$1),'Risk assessment'!$R$12:$R$100,FALSE),1),""))</f>
        <v/>
      </c>
      <c r="DG37" s="9" t="str">
        <f>IF($G37=0,"",IFERROR(INDEX('Risk assessment'!$B$12:$B$100,MATCH(CONCATENATE('Feuil1 (2)'!$C37,'Feuil1 (2)'!$B37,'Feuil1 (2)'!DG$1),'Risk assessment'!$R$12:$R$100,FALSE),1),""))</f>
        <v/>
      </c>
      <c r="DH37" s="9" t="str">
        <f>IF($G37=0,"",IFERROR(INDEX('Risk assessment'!$B$12:$B$100,MATCH(CONCATENATE('Feuil1 (2)'!$C37,'Feuil1 (2)'!$B37,'Feuil1 (2)'!DH$1),'Risk assessment'!$R$12:$R$100,FALSE),1),""))</f>
        <v/>
      </c>
      <c r="DI37" s="9" t="str">
        <f>IF($G37=0,"",IFERROR(INDEX('Risk assessment'!$B$12:$B$100,MATCH(CONCATENATE('Feuil1 (2)'!$C37,'Feuil1 (2)'!$B37,'Feuil1 (2)'!DI$1),'Risk assessment'!$R$12:$R$100,FALSE),1),""))</f>
        <v/>
      </c>
      <c r="DJ37" s="9" t="str">
        <f>IF($G37=0,"",IFERROR(INDEX('Risk assessment'!$B$12:$B$100,MATCH(CONCATENATE('Feuil1 (2)'!$C37,'Feuil1 (2)'!$B37,'Feuil1 (2)'!DJ$1),'Risk assessment'!$R$12:$R$100,FALSE),1),""))</f>
        <v/>
      </c>
      <c r="DK37" s="9" t="str">
        <f>IF($G37=0,"",IFERROR(INDEX('Risk assessment'!$B$12:$B$100,MATCH(CONCATENATE('Feuil1 (2)'!$C37,'Feuil1 (2)'!$B37,'Feuil1 (2)'!DK$1),'Risk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assessment'!J$12:J$100,'Feuil1 (2)'!C38,'Risk assessment'!K$12:K$100,B38)</f>
        <v>0</v>
      </c>
      <c r="H38" s="9" t="str">
        <f>IF($G38=0,"",IFERROR(CONCATENATE(INDEX('Risk assessment'!$B$12:$B$100,MATCH(CONCATENATE('Feuil1 (2)'!$C38,"-",'Feuil1 (2)'!$B38,"-",'Feuil1 (2)'!H$1),'Risk assessment'!$Z$12:$Z$100,FALSE),1)," ;"),""))</f>
        <v/>
      </c>
      <c r="I38" s="9" t="str">
        <f>IF($G38=0,"",IFERROR(CONCATENATE(INDEX('Risk assessment'!$B$12:$B$100,MATCH(CONCATENATE('Feuil1 (2)'!$C38,"-",'Feuil1 (2)'!$B38,"-",'Feuil1 (2)'!I$1),'Risk assessment'!$Z$12:$Z$100,FALSE),1)," ;"),""))</f>
        <v/>
      </c>
      <c r="J38" s="9" t="str">
        <f>IF($G38=0,"",IFERROR(CONCATENATE(INDEX('Risk assessment'!$B$12:$B$100,MATCH(CONCATENATE('Feuil1 (2)'!$C38,"-",'Feuil1 (2)'!$B38,"-",'Feuil1 (2)'!J$1),'Risk assessment'!$Z$12:$Z$100,FALSE),1)," ;"),""))</f>
        <v/>
      </c>
      <c r="K38" s="9" t="str">
        <f>IF($G38=0,"",IFERROR(CONCATENATE(INDEX('Risk assessment'!$B$12:$B$100,MATCH(CONCATENATE('Feuil1 (2)'!$C38,"-",'Feuil1 (2)'!$B38,"-",'Feuil1 (2)'!K$1),'Risk assessment'!$Z$12:$Z$100,FALSE),1)," ;"),""))</f>
        <v/>
      </c>
      <c r="L38" s="9" t="str">
        <f>IF($G38=0,"",IFERROR(CONCATENATE(INDEX('Risk assessment'!$B$12:$B$100,MATCH(CONCATENATE('Feuil1 (2)'!$C38,"-",'Feuil1 (2)'!$B38,"-",'Feuil1 (2)'!L$1),'Risk assessment'!$Z$12:$Z$100,FALSE),1)," ;"),""))</f>
        <v/>
      </c>
      <c r="M38" s="9" t="str">
        <f>IF($G38=0,"",IFERROR(CONCATENATE(INDEX('Risk assessment'!$B$12:$B$100,MATCH(CONCATENATE('Feuil1 (2)'!$C38,"-",'Feuil1 (2)'!$B38,"-",'Feuil1 (2)'!M$1),'Risk assessment'!$Z$12:$Z$100,FALSE),1)," ;"),""))</f>
        <v/>
      </c>
      <c r="N38" s="9" t="str">
        <f>IF($G38=0,"",IFERROR(CONCATENATE(INDEX('Risk assessment'!$B$12:$B$100,MATCH(CONCATENATE('Feuil1 (2)'!$C38,"-",'Feuil1 (2)'!$B38,"-",'Feuil1 (2)'!N$1),'Risk assessment'!$Z$12:$Z$100,FALSE),1)," ;"),""))</f>
        <v/>
      </c>
      <c r="O38" s="9" t="str">
        <f>IF($G38=0,"",IFERROR(CONCATENATE(INDEX('Risk assessment'!$B$12:$B$100,MATCH(CONCATENATE('Feuil1 (2)'!$C38,"-",'Feuil1 (2)'!$B38,"-",'Feuil1 (2)'!O$1),'Risk assessment'!$Z$12:$Z$100,FALSE),1)," ;"),""))</f>
        <v/>
      </c>
      <c r="P38" s="9" t="str">
        <f>IF($G38=0,"",IFERROR(CONCATENATE(INDEX('Risk assessment'!$B$12:$B$100,MATCH(CONCATENATE('Feuil1 (2)'!$C38,"-",'Feuil1 (2)'!$B38,"-",'Feuil1 (2)'!P$1),'Risk assessment'!$Z$12:$Z$100,FALSE),1)," ;"),""))</f>
        <v/>
      </c>
      <c r="Q38" s="9" t="str">
        <f>IF($G38=0,"",IFERROR(CONCATENATE(INDEX('Risk assessment'!$B$12:$B$100,MATCH(CONCATENATE('Feuil1 (2)'!$C38,"-",'Feuil1 (2)'!$B38,"-",'Feuil1 (2)'!Q$1),'Risk assessment'!$Z$12:$Z$100,FALSE),1)," ;"),""))</f>
        <v/>
      </c>
      <c r="R38" s="9" t="str">
        <f>IF($G38=0,"",IFERROR(CONCATENATE(INDEX('Risk assessment'!$B$12:$B$100,MATCH(CONCATENATE('Feuil1 (2)'!$C38,"-",'Feuil1 (2)'!$B38,"-",'Feuil1 (2)'!R$1),'Risk assessment'!$Z$12:$Z$100,FALSE),1)," ;"),""))</f>
        <v/>
      </c>
      <c r="S38" s="9" t="str">
        <f>IF($G38=0,"",IFERROR(CONCATENATE(INDEX('Risk assessment'!$B$12:$B$100,MATCH(CONCATENATE('Feuil1 (2)'!$C38,"-",'Feuil1 (2)'!$B38,"-",'Feuil1 (2)'!S$1),'Risk assessment'!$Z$12:$Z$100,FALSE),1)," ;"),""))</f>
        <v/>
      </c>
      <c r="T38" s="9" t="str">
        <f>IF($G38=0,"",IFERROR(CONCATENATE(INDEX('Risk assessment'!$B$12:$B$100,MATCH(CONCATENATE('Feuil1 (2)'!$C38,"-",'Feuil1 (2)'!$B38,"-",'Feuil1 (2)'!T$1),'Risk assessment'!$Z$12:$Z$100,FALSE),1)," ;"),""))</f>
        <v/>
      </c>
      <c r="U38" s="9" t="str">
        <f>IF($G38=0,"",IFERROR(CONCATENATE(INDEX('Risk assessment'!$B$12:$B$100,MATCH(CONCATENATE('Feuil1 (2)'!$C38,"-",'Feuil1 (2)'!$B38,"-",'Feuil1 (2)'!U$1),'Risk assessment'!$Z$12:$Z$100,FALSE),1)," ;"),""))</f>
        <v/>
      </c>
      <c r="V38" s="9" t="str">
        <f>IF($G38=0,"",IFERROR(CONCATENATE(INDEX('Risk assessment'!$B$12:$B$100,MATCH(CONCATENATE('Feuil1 (2)'!$C38,"-",'Feuil1 (2)'!$B38,"-",'Feuil1 (2)'!V$1),'Risk assessment'!$Z$12:$Z$100,FALSE),1)," ;"),""))</f>
        <v/>
      </c>
      <c r="W38" s="9" t="str">
        <f>IF($G38=0,"",IFERROR(CONCATENATE(INDEX('Risk assessment'!$B$12:$B$100,MATCH(CONCATENATE('Feuil1 (2)'!$C38,"-",'Feuil1 (2)'!$B38,"-",'Feuil1 (2)'!W$1),'Risk assessment'!$Z$12:$Z$100,FALSE),1)," ;"),""))</f>
        <v/>
      </c>
      <c r="X38" s="9" t="str">
        <f>IF($G38=0,"",IFERROR(CONCATENATE(INDEX('Risk assessment'!$B$12:$B$100,MATCH(CONCATENATE('Feuil1 (2)'!$C38,"-",'Feuil1 (2)'!$B38,"-",'Feuil1 (2)'!X$1),'Risk assessment'!$Z$12:$Z$100,FALSE),1)," ;"),""))</f>
        <v/>
      </c>
      <c r="Y38" s="9" t="str">
        <f>IF($G38=0,"",IFERROR(CONCATENATE(INDEX('Risk assessment'!$B$12:$B$100,MATCH(CONCATENATE('Feuil1 (2)'!$C38,"-",'Feuil1 (2)'!$B38,"-",'Feuil1 (2)'!Y$1),'Risk assessment'!$Z$12:$Z$100,FALSE),1)," ;"),""))</f>
        <v/>
      </c>
      <c r="Z38" s="9" t="str">
        <f>IF($G38=0,"",IFERROR(CONCATENATE(INDEX('Risk assessment'!$B$12:$B$100,MATCH(CONCATENATE('Feuil1 (2)'!$C38,"-",'Feuil1 (2)'!$B38,"-",'Feuil1 (2)'!Z$1),'Risk assessment'!$Z$12:$Z$100,FALSE),1)," ;"),""))</f>
        <v/>
      </c>
      <c r="AA38" s="9" t="str">
        <f>IF($G38=0,"",IFERROR(CONCATENATE(INDEX('Risk assessment'!$B$12:$B$100,MATCH(CONCATENATE('Feuil1 (2)'!$C38,"-",'Feuil1 (2)'!$B38,"-",'Feuil1 (2)'!AA$1),'Risk assessment'!$Z$12:$Z$100,FALSE),1)," ;"),""))</f>
        <v/>
      </c>
      <c r="AB38" s="9" t="str">
        <f>IF($G38=0,"",IFERROR(CONCATENATE(INDEX('Risk assessment'!$B$12:$B$100,MATCH(CONCATENATE('Feuil1 (2)'!$C38,"-",'Feuil1 (2)'!$B38,"-",'Feuil1 (2)'!AB$1),'Risk assessment'!$Z$12:$Z$100,FALSE),1)," ;"),""))</f>
        <v/>
      </c>
      <c r="AC38" s="9" t="str">
        <f>IF($G38=0,"",IFERROR(CONCATENATE(INDEX('Risk assessment'!$B$12:$B$100,MATCH(CONCATENATE('Feuil1 (2)'!$C38,"-",'Feuil1 (2)'!$B38,"-",'Feuil1 (2)'!AC$1),'Risk assessment'!$Z$12:$Z$100,FALSE),1)," ;"),""))</f>
        <v/>
      </c>
      <c r="AD38" s="9" t="str">
        <f>IF($G38=0,"",IFERROR(CONCATENATE(INDEX('Risk assessment'!$B$12:$B$100,MATCH(CONCATENATE('Feuil1 (2)'!$C38,"-",'Feuil1 (2)'!$B38,"-",'Feuil1 (2)'!AD$1),'Risk assessment'!$Z$12:$Z$100,FALSE),1)," ;"),""))</f>
        <v/>
      </c>
      <c r="AE38" s="9" t="str">
        <f>IF($G38=0,"",IFERROR(CONCATENATE(INDEX('Risk assessment'!$B$12:$B$100,MATCH(CONCATENATE('Feuil1 (2)'!$C38,"-",'Feuil1 (2)'!$B38,"-",'Feuil1 (2)'!AE$1),'Risk assessment'!$Z$12:$Z$100,FALSE),1)," ;"),""))</f>
        <v/>
      </c>
      <c r="AF38" s="9" t="str">
        <f>IF($G38=0,"",IFERROR(CONCATENATE(INDEX('Risk assessment'!$B$12:$B$100,MATCH(CONCATENATE('Feuil1 (2)'!$C38,"-",'Feuil1 (2)'!$B38,"-",'Feuil1 (2)'!AF$1),'Risk assessment'!$Z$12:$Z$100,FALSE),1)," ;"),""))</f>
        <v/>
      </c>
      <c r="AG38" s="9" t="str">
        <f>IF($G38=0,"",IFERROR(CONCATENATE(INDEX('Risk assessment'!$B$12:$B$100,MATCH(CONCATENATE('Feuil1 (2)'!$C38,"-",'Feuil1 (2)'!$B38,"-",'Feuil1 (2)'!AG$1),'Risk assessment'!$Z$12:$Z$100,FALSE),1)," ;"),""))</f>
        <v/>
      </c>
      <c r="AH38" s="9" t="str">
        <f>IF($G38=0,"",IFERROR(CONCATENATE(INDEX('Risk assessment'!$B$12:$B$100,MATCH(CONCATENATE('Feuil1 (2)'!$C38,"-",'Feuil1 (2)'!$B38,"-",'Feuil1 (2)'!AH$1),'Risk assessment'!$Z$12:$Z$100,FALSE),1)," ;"),""))</f>
        <v/>
      </c>
      <c r="AI38" s="9" t="str">
        <f>IF($G38=0,"",IFERROR(CONCATENATE(INDEX('Risk assessment'!$B$12:$B$100,MATCH(CONCATENATE('Feuil1 (2)'!$C38,"-",'Feuil1 (2)'!$B38,"-",'Feuil1 (2)'!AI$1),'Risk assessment'!$Z$12:$Z$100,FALSE),1)," ;"),""))</f>
        <v/>
      </c>
      <c r="AJ38" s="9" t="str">
        <f>IF($G38=0,"",IFERROR(CONCATENATE(INDEX('Risk assessment'!$B$12:$B$100,MATCH(CONCATENATE('Feuil1 (2)'!$C38,"-",'Feuil1 (2)'!$B38,"-",'Feuil1 (2)'!AJ$1),'Risk assessment'!$Z$12:$Z$100,FALSE),1)," ;"),""))</f>
        <v/>
      </c>
      <c r="AK38" s="9" t="str">
        <f>IF($G38=0,"",IFERROR(CONCATENATE(INDEX('Risk assessment'!$B$12:$B$100,MATCH(CONCATENATE('Feuil1 (2)'!$C38,"-",'Feuil1 (2)'!$B38,"-",'Feuil1 (2)'!AK$1),'Risk assessment'!$Z$12:$Z$100,FALSE),1)," ;"),""))</f>
        <v/>
      </c>
      <c r="AL38" s="9" t="str">
        <f>IF($G38=0,"",IFERROR(CONCATENATE(INDEX('Risk assessment'!$B$12:$B$100,MATCH(CONCATENATE('Feuil1 (2)'!$C38,"-",'Feuil1 (2)'!$B38,"-",'Feuil1 (2)'!AL$1),'Risk assessment'!$Z$12:$Z$100,FALSE),1)," ;"),""))</f>
        <v/>
      </c>
      <c r="AM38" s="9" t="str">
        <f>IF($G38=0,"",IFERROR(CONCATENATE(INDEX('Risk assessment'!$B$12:$B$100,MATCH(CONCATENATE('Feuil1 (2)'!$C38,"-",'Feuil1 (2)'!$B38,"-",'Feuil1 (2)'!AM$1),'Risk assessment'!$Z$12:$Z$100,FALSE),1)," ;"),""))</f>
        <v/>
      </c>
      <c r="AN38" s="9" t="str">
        <f>IF($G38=0,"",IFERROR(CONCATENATE(INDEX('Risk assessment'!$B$12:$B$100,MATCH(CONCATENATE('Feuil1 (2)'!$C38,"-",'Feuil1 (2)'!$B38,"-",'Feuil1 (2)'!AN$1),'Risk assessment'!$Z$12:$Z$100,FALSE),1)," ;"),""))</f>
        <v/>
      </c>
      <c r="AO38" s="9" t="str">
        <f>IF($G38=0,"",IFERROR(CONCATENATE(INDEX('Risk assessment'!$B$12:$B$100,MATCH(CONCATENATE('Feuil1 (2)'!$C38,"-",'Feuil1 (2)'!$B38,"-",'Feuil1 (2)'!AO$1),'Risk assessment'!$Z$12:$Z$100,FALSE),1)," ;"),""))</f>
        <v/>
      </c>
      <c r="AP38" s="9" t="str">
        <f>IF($G38=0,"",IFERROR(CONCATENATE(INDEX('Risk assessment'!$B$12:$B$100,MATCH(CONCATENATE('Feuil1 (2)'!$C38,"-",'Feuil1 (2)'!$B38,"-",'Feuil1 (2)'!AP$1),'Risk assessment'!$Z$12:$Z$100,FALSE),1)," ;"),""))</f>
        <v/>
      </c>
      <c r="AQ38" s="9" t="str">
        <f>IF($G38=0,"",IFERROR(CONCATENATE(INDEX('Risk assessment'!$B$12:$B$100,MATCH(CONCATENATE('Feuil1 (2)'!$C38,"-",'Feuil1 (2)'!$B38,"-",'Feuil1 (2)'!AQ$1),'Risk assessment'!$Z$12:$Z$100,FALSE),1)," ;"),""))</f>
        <v/>
      </c>
      <c r="AR38" s="9" t="str">
        <f>IF($G38=0,"",IFERROR(CONCATENATE(INDEX('Risk assessment'!$B$12:$B$100,MATCH(CONCATENATE('Feuil1 (2)'!$C38,"-",'Feuil1 (2)'!$B38,"-",'Feuil1 (2)'!AR$1),'Risk assessment'!$Z$12:$Z$100,FALSE),1)," ;"),""))</f>
        <v/>
      </c>
      <c r="AS38" s="9" t="str">
        <f>IF($G38=0,"",IFERROR(CONCATENATE(INDEX('Risk assessment'!$B$12:$B$100,MATCH(CONCATENATE('Feuil1 (2)'!$C38,"-",'Feuil1 (2)'!$B38,"-",'Feuil1 (2)'!AS$1),'Risk assessment'!$Z$12:$Z$100,FALSE),1)," ;"),""))</f>
        <v/>
      </c>
      <c r="AT38" s="9" t="str">
        <f>IF($G38=0,"",IFERROR(CONCATENATE(INDEX('Risk assessment'!$B$12:$B$100,MATCH(CONCATENATE('Feuil1 (2)'!$C38,"-",'Feuil1 (2)'!$B38,"-",'Feuil1 (2)'!AT$1),'Risk assessment'!$Z$12:$Z$100,FALSE),1)," ;"),""))</f>
        <v/>
      </c>
      <c r="AU38" s="9" t="str">
        <f>IF($G38=0,"",IFERROR(CONCATENATE(INDEX('Risk assessment'!$B$12:$B$100,MATCH(CONCATENATE('Feuil1 (2)'!$C38,"-",'Feuil1 (2)'!$B38,"-",'Feuil1 (2)'!AU$1),'Risk assessment'!$Z$12:$Z$100,FALSE),1)," ;"),""))</f>
        <v/>
      </c>
      <c r="AV38" s="9" t="str">
        <f>IF($G38=0,"",IFERROR(CONCATENATE(INDEX('Risk assessment'!$B$12:$B$100,MATCH(CONCATENATE('Feuil1 (2)'!$C38,"-",'Feuil1 (2)'!$B38,"-",'Feuil1 (2)'!AV$1),'Risk assessment'!$Z$12:$Z$100,FALSE),1)," ;"),""))</f>
        <v/>
      </c>
      <c r="AW38" s="9" t="str">
        <f>IF($G38=0,"",IFERROR(CONCATENATE(INDEX('Risk assessment'!$B$12:$B$100,MATCH(CONCATENATE('Feuil1 (2)'!$C38,"-",'Feuil1 (2)'!$B38,"-",'Feuil1 (2)'!AW$1),'Risk assessment'!$Z$12:$Z$100,FALSE),1)," ;"),""))</f>
        <v/>
      </c>
      <c r="AX38" s="9" t="str">
        <f>IF($G38=0,"",IFERROR(CONCATENATE(INDEX('Risk assessment'!$B$12:$B$100,MATCH(CONCATENATE('Feuil1 (2)'!$C38,"-",'Feuil1 (2)'!$B38,"-",'Feuil1 (2)'!AX$1),'Risk assessment'!$Z$12:$Z$100,FALSE),1)," ;"),""))</f>
        <v/>
      </c>
      <c r="AY38" s="9" t="str">
        <f>IF($G38=0,"",IFERROR(CONCATENATE(INDEX('Risk assessment'!$B$12:$B$100,MATCH(CONCATENATE('Feuil1 (2)'!$C38,"-",'Feuil1 (2)'!$B38,"-",'Feuil1 (2)'!AY$1),'Risk assessment'!$Z$12:$Z$100,FALSE),1)," ;"),""))</f>
        <v/>
      </c>
      <c r="AZ38" s="9" t="str">
        <f>IF($G38=0,"",IFERROR(CONCATENATE(INDEX('Risk assessment'!$B$12:$B$100,MATCH(CONCATENATE('Feuil1 (2)'!$C38,"-",'Feuil1 (2)'!$B38,"-",'Feuil1 (2)'!AZ$1),'Risk assessment'!$Z$12:$Z$100,FALSE),1)," ;"),""))</f>
        <v/>
      </c>
      <c r="BA38" s="9" t="str">
        <f>IF($G38=0,"",IFERROR(CONCATENATE(INDEX('Risk assessment'!$B$12:$B$100,MATCH(CONCATENATE('Feuil1 (2)'!$C38,"-",'Feuil1 (2)'!$B38,"-",'Feuil1 (2)'!BA$1),'Risk assessment'!$Z$12:$Z$100,FALSE),1)," ;"),""))</f>
        <v/>
      </c>
      <c r="BB38" s="9" t="str">
        <f>IF($G38=0,"",IFERROR(CONCATENATE(INDEX('Risk assessment'!$B$12:$B$100,MATCH(CONCATENATE('Feuil1 (2)'!$C38,"-",'Feuil1 (2)'!$B38,"-",'Feuil1 (2)'!BB$1),'Risk assessment'!$Z$12:$Z$100,FALSE),1)," ;"),""))</f>
        <v/>
      </c>
      <c r="BC38" s="9" t="str">
        <f>IF($G38=0,"",IFERROR(CONCATENATE(INDEX('Risk assessment'!$B$12:$B$100,MATCH(CONCATENATE('Feuil1 (2)'!$C38,"-",'Feuil1 (2)'!$B38,"-",'Feuil1 (2)'!BC$1),'Risk assessment'!$Z$12:$Z$100,FALSE),1)," ;"),""))</f>
        <v/>
      </c>
      <c r="BD38" s="9" t="str">
        <f>IF($G38=0,"",IFERROR(CONCATENATE(INDEX('Risk assessment'!$B$12:$B$100,MATCH(CONCATENATE('Feuil1 (2)'!$C38,"-",'Feuil1 (2)'!$B38,"-",'Feuil1 (2)'!BD$1),'Risk assessment'!$Z$12:$Z$100,FALSE),1)," ;"),""))</f>
        <v/>
      </c>
      <c r="BE38" s="9" t="str">
        <f>IF($G38=0,"",IFERROR(CONCATENATE(INDEX('Risk assessment'!$B$12:$B$100,MATCH(CONCATENATE('Feuil1 (2)'!$C38,"-",'Feuil1 (2)'!$B38,"-",'Feuil1 (2)'!BE$1),'Risk assessment'!$Z$12:$Z$100,FALSE),1)," ;"),""))</f>
        <v/>
      </c>
      <c r="BF38" s="9" t="str">
        <f>IF($G38=0,"",IFERROR(CONCATENATE(INDEX('Risk assessment'!$B$12:$B$100,MATCH(CONCATENATE('Feuil1 (2)'!$C38,"-",'Feuil1 (2)'!$B38,"-",'Feuil1 (2)'!BF$1),'Risk assessment'!$Z$12:$Z$100,FALSE),1)," ;"),""))</f>
        <v/>
      </c>
      <c r="BG38" s="9" t="str">
        <f>IF($G38=0,"",IFERROR(CONCATENATE(INDEX('Risk assessment'!$B$12:$B$100,MATCH(CONCATENATE('Feuil1 (2)'!$C38,"-",'Feuil1 (2)'!$B38,"-",'Feuil1 (2)'!BG$1),'Risk assessment'!$Z$12:$Z$100,FALSE),1)," ;"),""))</f>
        <v/>
      </c>
      <c r="BH38" s="9" t="str">
        <f>IF($G38=0,"",IFERROR(CONCATENATE(INDEX('Risk assessment'!$B$12:$B$100,MATCH(CONCATENATE('Feuil1 (2)'!$C38,"-",'Feuil1 (2)'!$B38,"-",'Feuil1 (2)'!BH$1),'Risk assessment'!$Z$12:$Z$100,FALSE),1)," ;"),""))</f>
        <v/>
      </c>
      <c r="BI38" s="9" t="str">
        <f>IF($G38=0,"",IFERROR(CONCATENATE(INDEX('Risk assessment'!$B$12:$B$100,MATCH(CONCATENATE('Feuil1 (2)'!$C38,"-",'Feuil1 (2)'!$B38,"-",'Feuil1 (2)'!BI$1),'Risk assessment'!$Z$12:$Z$100,FALSE),1)," ;"),""))</f>
        <v/>
      </c>
      <c r="BJ38" s="9" t="str">
        <f>IF($G38=0,"",IFERROR(CONCATENATE(INDEX('Risk assessment'!$B$12:$B$100,MATCH(CONCATENATE('Feuil1 (2)'!$C38,"-",'Feuil1 (2)'!$B38,"-",'Feuil1 (2)'!BJ$1),'Risk assessment'!$Z$12:$Z$100,FALSE),1)," ;"),""))</f>
        <v/>
      </c>
      <c r="BK38" s="9" t="str">
        <f>IF($G38=0,"",IFERROR(CONCATENATE(INDEX('Risk assessment'!$B$12:$B$100,MATCH(CONCATENATE('Feuil1 (2)'!$C38,"-",'Feuil1 (2)'!$B38,"-",'Feuil1 (2)'!BK$1),'Risk assessment'!$Z$12:$Z$100,FALSE),1)," ;"),""))</f>
        <v/>
      </c>
      <c r="BL38" s="9" t="str">
        <f>IF($G38=0,"",IFERROR(CONCATENATE(INDEX('Risk assessment'!$B$12:$B$100,MATCH(CONCATENATE('Feuil1 (2)'!$C38,"-",'Feuil1 (2)'!$B38,"-",'Feuil1 (2)'!BL$1),'Risk assessment'!$Z$12:$Z$100,FALSE),1)," ;"),""))</f>
        <v/>
      </c>
      <c r="BM38" s="9" t="str">
        <f>IF($G38=0,"",IFERROR(CONCATENATE(INDEX('Risk assessment'!$B$12:$B$100,MATCH(CONCATENATE('Feuil1 (2)'!$C38,"-",'Feuil1 (2)'!$B38,"-",'Feuil1 (2)'!BM$1),'Risk assessment'!$Z$12:$Z$100,FALSE),1)," ;"),""))</f>
        <v/>
      </c>
      <c r="BN38" s="9" t="str">
        <f>IF($G38=0,"",IFERROR(CONCATENATE(INDEX('Risk assessment'!$B$12:$B$100,MATCH(CONCATENATE('Feuil1 (2)'!$C38,"-",'Feuil1 (2)'!$B38,"-",'Feuil1 (2)'!BN$1),'Risk assessment'!$Z$12:$Z$100,FALSE),1)," ;"),""))</f>
        <v/>
      </c>
      <c r="BO38" s="9" t="str">
        <f>IF($G38=0,"",IFERROR(CONCATENATE(INDEX('Risk assessment'!$B$12:$B$100,MATCH(CONCATENATE('Feuil1 (2)'!$C38,"-",'Feuil1 (2)'!$B38,"-",'Feuil1 (2)'!BO$1),'Risk assessment'!$Z$12:$Z$100,FALSE),1)," ;"),""))</f>
        <v/>
      </c>
      <c r="BP38" s="9" t="str">
        <f>IF($G38=0,"",IFERROR(CONCATENATE(INDEX('Risk assessment'!$B$12:$B$100,MATCH(CONCATENATE('Feuil1 (2)'!$C38,"-",'Feuil1 (2)'!$B38,"-",'Feuil1 (2)'!BP$1),'Risk assessment'!$Z$12:$Z$100,FALSE),1)," ;"),""))</f>
        <v/>
      </c>
      <c r="BQ38" s="9" t="str">
        <f>IF($G38=0,"",IFERROR(CONCATENATE(INDEX('Risk assessment'!$B$12:$B$100,MATCH(CONCATENATE('Feuil1 (2)'!$C38,"-",'Feuil1 (2)'!$B38,"-",'Feuil1 (2)'!BQ$1),'Risk assessment'!$Z$12:$Z$100,FALSE),1)," ;"),""))</f>
        <v/>
      </c>
      <c r="BR38" s="9" t="str">
        <f>IF($G38=0,"",IFERROR(CONCATENATE(INDEX('Risk assessment'!$B$12:$B$100,MATCH(CONCATENATE('Feuil1 (2)'!$C38,"-",'Feuil1 (2)'!$B38,"-",'Feuil1 (2)'!BR$1),'Risk assessment'!$Z$12:$Z$100,FALSE),1)," ;"),""))</f>
        <v/>
      </c>
      <c r="BS38" s="9" t="str">
        <f>IF($G38=0,"",IFERROR(CONCATENATE(INDEX('Risk assessment'!$B$12:$B$100,MATCH(CONCATENATE('Feuil1 (2)'!$C38,"-",'Feuil1 (2)'!$B38,"-",'Feuil1 (2)'!BS$1),'Risk assessment'!$Z$12:$Z$100,FALSE),1)," ;"),""))</f>
        <v/>
      </c>
      <c r="BT38" s="9" t="str">
        <f>IF($G38=0,"",IFERROR(CONCATENATE(INDEX('Risk assessment'!$B$12:$B$100,MATCH(CONCATENATE('Feuil1 (2)'!$C38,"-",'Feuil1 (2)'!$B38,"-",'Feuil1 (2)'!BT$1),'Risk assessment'!$Z$12:$Z$100,FALSE),1)," ;"),""))</f>
        <v/>
      </c>
      <c r="BU38" s="9" t="str">
        <f>IF($G38=0,"",IFERROR(CONCATENATE(INDEX('Risk assessment'!$B$12:$B$100,MATCH(CONCATENATE('Feuil1 (2)'!$C38,"-",'Feuil1 (2)'!$B38,"-",'Feuil1 (2)'!BU$1),'Risk assessment'!$Z$12:$Z$100,FALSE),1)," ;"),""))</f>
        <v/>
      </c>
      <c r="BV38" s="9" t="str">
        <f>IF($G38=0,"",IFERROR(CONCATENATE(INDEX('Risk assessment'!$B$12:$B$100,MATCH(CONCATENATE('Feuil1 (2)'!$C38,"-",'Feuil1 (2)'!$B38,"-",'Feuil1 (2)'!BV$1),'Risk assessment'!$Z$12:$Z$100,FALSE),1)," ;"),""))</f>
        <v/>
      </c>
      <c r="BW38" s="9" t="str">
        <f>IF($G38=0,"",IFERROR(CONCATENATE(INDEX('Risk assessment'!$B$12:$B$100,MATCH(CONCATENATE('Feuil1 (2)'!$C38,"-",'Feuil1 (2)'!$B38,"-",'Feuil1 (2)'!BW$1),'Risk assessment'!$Z$12:$Z$100,FALSE),1)," ;"),""))</f>
        <v/>
      </c>
      <c r="BX38" s="9" t="str">
        <f>IF($G38=0,"",IFERROR(CONCATENATE(INDEX('Risk assessment'!$B$12:$B$100,MATCH(CONCATENATE('Feuil1 (2)'!$C38,"-",'Feuil1 (2)'!$B38,"-",'Feuil1 (2)'!BX$1),'Risk assessment'!$Z$12:$Z$100,FALSE),1)," ;"),""))</f>
        <v/>
      </c>
      <c r="BY38" s="9" t="str">
        <f>IF($G38=0,"",IFERROR(CONCATENATE(INDEX('Risk assessment'!$B$12:$B$100,MATCH(CONCATENATE('Feuil1 (2)'!$C38,"-",'Feuil1 (2)'!$B38,"-",'Feuil1 (2)'!BY$1),'Risk assessment'!$Z$12:$Z$100,FALSE),1)," ;"),""))</f>
        <v/>
      </c>
      <c r="BZ38" s="9" t="str">
        <f>IF($G38=0,"",IFERROR(CONCATENATE(INDEX('Risk assessment'!$B$12:$B$100,MATCH(CONCATENATE('Feuil1 (2)'!$C38,"-",'Feuil1 (2)'!$B38,"-",'Feuil1 (2)'!BZ$1),'Risk assessment'!$Z$12:$Z$100,FALSE),1)," ;"),""))</f>
        <v/>
      </c>
      <c r="CA38" s="9" t="str">
        <f>IF($G38=0,"",IFERROR(CONCATENATE(INDEX('Risk assessment'!$B$12:$B$100,MATCH(CONCATENATE('Feuil1 (2)'!$C38,"-",'Feuil1 (2)'!$B38,"-",'Feuil1 (2)'!CA$1),'Risk assessment'!$Z$12:$Z$100,FALSE),1)," ;"),""))</f>
        <v/>
      </c>
      <c r="CB38" s="9" t="str">
        <f>IF($G38=0,"",IFERROR(CONCATENATE(INDEX('Risk assessment'!$B$12:$B$100,MATCH(CONCATENATE('Feuil1 (2)'!$C38,"-",'Feuil1 (2)'!$B38,"-",'Feuil1 (2)'!CB$1),'Risk assessment'!$Z$12:$Z$100,FALSE),1)," ;"),""))</f>
        <v/>
      </c>
      <c r="CC38" s="9" t="str">
        <f>IF($G38=0,"",IFERROR(CONCATENATE(INDEX('Risk assessment'!$B$12:$B$100,MATCH(CONCATENATE('Feuil1 (2)'!$C38,"-",'Feuil1 (2)'!$B38,"-",'Feuil1 (2)'!CC$1),'Risk assessment'!$Z$12:$Z$100,FALSE),1)," ;"),""))</f>
        <v/>
      </c>
      <c r="CD38" s="9" t="str">
        <f>IF($G38=0,"",IFERROR(CONCATENATE(INDEX('Risk assessment'!$B$12:$B$100,MATCH(CONCATENATE('Feuil1 (2)'!$C38,"-",'Feuil1 (2)'!$B38,"-",'Feuil1 (2)'!CD$1),'Risk assessment'!$Z$12:$Z$100,FALSE),1)," ;"),""))</f>
        <v/>
      </c>
      <c r="CE38" s="9" t="str">
        <f>IF($G38=0,"",IFERROR(CONCATENATE(INDEX('Risk assessment'!$B$12:$B$100,MATCH(CONCATENATE('Feuil1 (2)'!$C38,"-",'Feuil1 (2)'!$B38,"-",'Feuil1 (2)'!CE$1),'Risk assessment'!$Z$12:$Z$100,FALSE),1)," ;"),""))</f>
        <v/>
      </c>
      <c r="CF38" s="9" t="str">
        <f>IF($G38=0,"",IFERROR(CONCATENATE(INDEX('Risk assessment'!$B$12:$B$100,MATCH(CONCATENATE('Feuil1 (2)'!$C38,"-",'Feuil1 (2)'!$B38,"-",'Feuil1 (2)'!CF$1),'Risk assessment'!$Z$12:$Z$100,FALSE),1)," ;"),""))</f>
        <v/>
      </c>
      <c r="CG38" s="9" t="str">
        <f>IF($G38=0,"",IFERROR(CONCATENATE(INDEX('Risk assessment'!$B$12:$B$100,MATCH(CONCATENATE('Feuil1 (2)'!$C38,"-",'Feuil1 (2)'!$B38,"-",'Feuil1 (2)'!CG$1),'Risk assessment'!$Z$12:$Z$100,FALSE),1)," ;"),""))</f>
        <v/>
      </c>
      <c r="CH38" s="9" t="str">
        <f>IF($G38=0,"",IFERROR(CONCATENATE(INDEX('Risk assessment'!$B$12:$B$100,MATCH(CONCATENATE('Feuil1 (2)'!$C38,"-",'Feuil1 (2)'!$B38,"-",'Feuil1 (2)'!CH$1),'Risk assessment'!$Z$12:$Z$100,FALSE),1)," ;"),""))</f>
        <v/>
      </c>
      <c r="CI38" s="9" t="str">
        <f>IF($G38=0,"",IFERROR(CONCATENATE(INDEX('Risk assessment'!$B$12:$B$100,MATCH(CONCATENATE('Feuil1 (2)'!$C38,"-",'Feuil1 (2)'!$B38,"-",'Feuil1 (2)'!CI$1),'Risk assessment'!$Z$12:$Z$100,FALSE),1)," ;"),""))</f>
        <v/>
      </c>
      <c r="CJ38" s="9" t="str">
        <f>IF($G38=0,"",IFERROR(CONCATENATE(INDEX('Risk assessment'!$B$12:$B$100,MATCH(CONCATENATE('Feuil1 (2)'!$C38,"-",'Feuil1 (2)'!$B38,"-",'Feuil1 (2)'!CJ$1),'Risk assessment'!$Z$12:$Z$100,FALSE),1)," ;"),""))</f>
        <v/>
      </c>
      <c r="CK38" s="9" t="str">
        <f>IF($G38=0,"",IFERROR(CONCATENATE(INDEX('Risk assessment'!$B$12:$B$100,MATCH(CONCATENATE('Feuil1 (2)'!$C38,"-",'Feuil1 (2)'!$B38,"-",'Feuil1 (2)'!CK$1),'Risk assessment'!$Z$12:$Z$100,FALSE),1)," ;"),""))</f>
        <v/>
      </c>
      <c r="CL38" s="9" t="str">
        <f>IF($G38=0,"",IFERROR(CONCATENATE(INDEX('Risk assessment'!$B$12:$B$100,MATCH(CONCATENATE('Feuil1 (2)'!$C38,"-",'Feuil1 (2)'!$B38,"-",'Feuil1 (2)'!CL$1),'Risk assessment'!$Z$12:$Z$100,FALSE),1)," ;"),""))</f>
        <v/>
      </c>
      <c r="CM38" s="9" t="str">
        <f>IF($G38=0,"",IFERROR(CONCATENATE(INDEX('Risk assessment'!$B$12:$B$100,MATCH(CONCATENATE('Feuil1 (2)'!$C38,"-",'Feuil1 (2)'!$B38,"-",'Feuil1 (2)'!CM$1),'Risk assessment'!$Z$12:$Z$100,FALSE),1)," ;"),""))</f>
        <v/>
      </c>
      <c r="CN38" s="9" t="str">
        <f>IF($G38=0,"",IFERROR(CONCATENATE(INDEX('Risk assessment'!$B$12:$B$100,MATCH(CONCATENATE('Feuil1 (2)'!$C38,"-",'Feuil1 (2)'!$B38,"-",'Feuil1 (2)'!CN$1),'Risk assessment'!$Z$12:$Z$100,FALSE),1)," ;"),""))</f>
        <v/>
      </c>
      <c r="CO38" s="9" t="str">
        <f>IF($G38=0,"",IFERROR(CONCATENATE(INDEX('Risk assessment'!$B$12:$B$100,MATCH(CONCATENATE('Feuil1 (2)'!$C38,"-",'Feuil1 (2)'!$B38,"-",'Feuil1 (2)'!CO$1),'Risk assessment'!$Z$12:$Z$100,FALSE),1)," ;"),""))</f>
        <v/>
      </c>
      <c r="CP38" s="9" t="str">
        <f>IF($G38=0,"",IFERROR(CONCATENATE(INDEX('Risk assessment'!$B$12:$B$100,MATCH(CONCATENATE('Feuil1 (2)'!$C38,"-",'Feuil1 (2)'!$B38,"-",'Feuil1 (2)'!CP$1),'Risk assessment'!$Z$12:$Z$100,FALSE),1)," ;"),""))</f>
        <v/>
      </c>
      <c r="CQ38" s="9" t="str">
        <f>IF($G38=0,"",IFERROR(CONCATENATE(INDEX('Risk assessment'!$B$12:$B$100,MATCH(CONCATENATE('Feuil1 (2)'!$C38,"-",'Feuil1 (2)'!$B38,"-",'Feuil1 (2)'!CQ$1),'Risk assessment'!$Z$12:$Z$100,FALSE),1)," ;"),""))</f>
        <v/>
      </c>
      <c r="CR38" s="9" t="str">
        <f>IF($G38=0,"",IFERROR(CONCATENATE(INDEX('Risk assessment'!$B$12:$B$100,MATCH(CONCATENATE('Feuil1 (2)'!$C38,"-",'Feuil1 (2)'!$B38,"-",'Feuil1 (2)'!CR$1),'Risk assessment'!$Z$12:$Z$100,FALSE),1)," ;"),""))</f>
        <v/>
      </c>
      <c r="CS38" s="9" t="str">
        <f>IF($G38=0,"",IFERROR(CONCATENATE(INDEX('Risk assessment'!$B$12:$B$100,MATCH(CONCATENATE('Feuil1 (2)'!$C38,"-",'Feuil1 (2)'!$B38,"-",'Feuil1 (2)'!CS$1),'Risk assessment'!$Z$12:$Z$100,FALSE),1)," ;"),""))</f>
        <v/>
      </c>
      <c r="CT38" s="9" t="str">
        <f>IF($G38=0,"",IFERROR(CONCATENATE(INDEX('Risk assessment'!$B$12:$B$100,MATCH(CONCATENATE('Feuil1 (2)'!$C38,"-",'Feuil1 (2)'!$B38,"-",'Feuil1 (2)'!CT$1),'Risk assessment'!$Z$12:$Z$100,FALSE),1)," ;"),""))</f>
        <v/>
      </c>
      <c r="CU38" s="9" t="str">
        <f>IF($G38=0,"",IFERROR(CONCATENATE(INDEX('Risk assessment'!$B$12:$B$100,MATCH(CONCATENATE('Feuil1 (2)'!$C38,"-",'Feuil1 (2)'!$B38,"-",'Feuil1 (2)'!CU$1),'Risk assessment'!$Z$12:$Z$100,FALSE),1)," ;"),""))</f>
        <v/>
      </c>
      <c r="CV38" s="9" t="str">
        <f>IF($G38=0,"",IFERROR(CONCATENATE(INDEX('Risk assessment'!$B$12:$B$100,MATCH(CONCATENATE('Feuil1 (2)'!$C38,"-",'Feuil1 (2)'!$B38,"-",'Feuil1 (2)'!CV$1),'Risk assessment'!$Z$12:$Z$100,FALSE),1)," ;"),""))</f>
        <v/>
      </c>
      <c r="CW38" s="9" t="str">
        <f>IF($G38=0,"",IFERROR(CONCATENATE(INDEX('Risk assessment'!$B$12:$B$100,MATCH(CONCATENATE('Feuil1 (2)'!$C38,"-",'Feuil1 (2)'!$B38,"-",'Feuil1 (2)'!CW$1),'Risk assessment'!$Z$12:$Z$100,FALSE),1)," ;"),""))</f>
        <v/>
      </c>
      <c r="CX38" s="9" t="str">
        <f>IF($G38=0,"",IFERROR(CONCATENATE(INDEX('Risk assessment'!$B$12:$B$100,MATCH(CONCATENATE('Feuil1 (2)'!$C38,"-",'Feuil1 (2)'!$B38,"-",'Feuil1 (2)'!CX$1),'Risk assessment'!$Z$12:$Z$100,FALSE),1)," ;"),""))</f>
        <v/>
      </c>
      <c r="CY38" s="9" t="str">
        <f>IF($G38=0,"",IFERROR(CONCATENATE(INDEX('Risk assessment'!$B$12:$B$100,MATCH(CONCATENATE('Feuil1 (2)'!$C38,"-",'Feuil1 (2)'!$B38,"-",'Feuil1 (2)'!CY$1),'Risk assessment'!$Z$12:$Z$100,FALSE),1)," ;"),""))</f>
        <v/>
      </c>
      <c r="CZ38" s="9" t="str">
        <f>IF($G38=0,"",IFERROR(CONCATENATE(INDEX('Risk assessment'!$B$12:$B$100,MATCH(CONCATENATE('Feuil1 (2)'!$C38,"-",'Feuil1 (2)'!$B38,"-",'Feuil1 (2)'!CZ$1),'Risk assessment'!$Z$12:$Z$100,FALSE),1)," ;"),""))</f>
        <v/>
      </c>
      <c r="DA38" s="9" t="str">
        <f>IF($G38=0,"",IFERROR(CONCATENATE(INDEX('Risk assessment'!$B$12:$B$100,MATCH(CONCATENATE('Feuil1 (2)'!$C38,"-",'Feuil1 (2)'!$B38,"-",'Feuil1 (2)'!DA$1),'Risk assessment'!$Z$12:$Z$100,FALSE),1)," ;"),""))</f>
        <v/>
      </c>
      <c r="DB38" s="9" t="str">
        <f>IF($G38=0,"",IFERROR(CONCATENATE(INDEX('Risk assessment'!$B$12:$B$100,MATCH(CONCATENATE('Feuil1 (2)'!$C38,"-",'Feuil1 (2)'!$B38,"-",'Feuil1 (2)'!DB$1),'Risk assessment'!$Z$12:$Z$100,FALSE),1)," ;"),""))</f>
        <v/>
      </c>
      <c r="DC38" s="9" t="str">
        <f>IF($G38=0,"",IFERROR(CONCATENATE(INDEX('Risk assessment'!$B$12:$B$100,MATCH(CONCATENATE('Feuil1 (2)'!$C38,"-",'Feuil1 (2)'!$B38,"-",'Feuil1 (2)'!DC$1),'Risk assessment'!$Z$12:$Z$100,FALSE),1)," ;"),""))</f>
        <v/>
      </c>
      <c r="DD38" s="9" t="str">
        <f>IF($G38=0,"",IFERROR(INDEX('Risk assessment'!$B$12:$B$100,MATCH(CONCATENATE('Feuil1 (2)'!$C38,'Feuil1 (2)'!$B38,'Feuil1 (2)'!DD$1),'Risk assessment'!$R$12:$R$100,FALSE),1),""))</f>
        <v/>
      </c>
      <c r="DE38" s="9" t="str">
        <f>IF($G38=0,"",IFERROR(INDEX('Risk assessment'!$B$12:$B$100,MATCH(CONCATENATE('Feuil1 (2)'!$C38,'Feuil1 (2)'!$B38,'Feuil1 (2)'!DE$1),'Risk assessment'!$R$12:$R$100,FALSE),1),""))</f>
        <v/>
      </c>
      <c r="DF38" s="9" t="str">
        <f>IF($G38=0,"",IFERROR(INDEX('Risk assessment'!$B$12:$B$100,MATCH(CONCATENATE('Feuil1 (2)'!$C38,'Feuil1 (2)'!$B38,'Feuil1 (2)'!DF$1),'Risk assessment'!$R$12:$R$100,FALSE),1),""))</f>
        <v/>
      </c>
      <c r="DG38" s="9" t="str">
        <f>IF($G38=0,"",IFERROR(INDEX('Risk assessment'!$B$12:$B$100,MATCH(CONCATENATE('Feuil1 (2)'!$C38,'Feuil1 (2)'!$B38,'Feuil1 (2)'!DG$1),'Risk assessment'!$R$12:$R$100,FALSE),1),""))</f>
        <v/>
      </c>
      <c r="DH38" s="9" t="str">
        <f>IF($G38=0,"",IFERROR(INDEX('Risk assessment'!$B$12:$B$100,MATCH(CONCATENATE('Feuil1 (2)'!$C38,'Feuil1 (2)'!$B38,'Feuil1 (2)'!DH$1),'Risk assessment'!$R$12:$R$100,FALSE),1),""))</f>
        <v/>
      </c>
      <c r="DI38" s="9" t="str">
        <f>IF($G38=0,"",IFERROR(INDEX('Risk assessment'!$B$12:$B$100,MATCH(CONCATENATE('Feuil1 (2)'!$C38,'Feuil1 (2)'!$B38,'Feuil1 (2)'!DI$1),'Risk assessment'!$R$12:$R$100,FALSE),1),""))</f>
        <v/>
      </c>
      <c r="DJ38" s="9" t="str">
        <f>IF($G38=0,"",IFERROR(INDEX('Risk assessment'!$B$12:$B$100,MATCH(CONCATENATE('Feuil1 (2)'!$C38,'Feuil1 (2)'!$B38,'Feuil1 (2)'!DJ$1),'Risk assessment'!$R$12:$R$100,FALSE),1),""))</f>
        <v/>
      </c>
      <c r="DK38" s="9" t="str">
        <f>IF($G38=0,"",IFERROR(INDEX('Risk assessment'!$B$12:$B$100,MATCH(CONCATENATE('Feuil1 (2)'!$C38,'Feuil1 (2)'!$B38,'Feuil1 (2)'!DK$1),'Risk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assessment'!J$12:J$100,'Feuil1 (2)'!C39,'Risk assessment'!K$12:K$100,B39)</f>
        <v>0</v>
      </c>
      <c r="H39" s="9" t="str">
        <f>IF($G39=0,"",IFERROR(CONCATENATE(INDEX('Risk assessment'!$B$12:$B$100,MATCH(CONCATENATE('Feuil1 (2)'!$C39,"-",'Feuil1 (2)'!$B39,"-",'Feuil1 (2)'!H$1),'Risk assessment'!$Z$12:$Z$100,FALSE),1)," ;"),""))</f>
        <v/>
      </c>
      <c r="I39" s="9" t="str">
        <f>IF($G39=0,"",IFERROR(CONCATENATE(INDEX('Risk assessment'!$B$12:$B$100,MATCH(CONCATENATE('Feuil1 (2)'!$C39,"-",'Feuil1 (2)'!$B39,"-",'Feuil1 (2)'!I$1),'Risk assessment'!$Z$12:$Z$100,FALSE),1)," ;"),""))</f>
        <v/>
      </c>
      <c r="J39" s="9" t="str">
        <f>IF($G39=0,"",IFERROR(CONCATENATE(INDEX('Risk assessment'!$B$12:$B$100,MATCH(CONCATENATE('Feuil1 (2)'!$C39,"-",'Feuil1 (2)'!$B39,"-",'Feuil1 (2)'!J$1),'Risk assessment'!$Z$12:$Z$100,FALSE),1)," ;"),""))</f>
        <v/>
      </c>
      <c r="K39" s="9" t="str">
        <f>IF($G39=0,"",IFERROR(CONCATENATE(INDEX('Risk assessment'!$B$12:$B$100,MATCH(CONCATENATE('Feuil1 (2)'!$C39,"-",'Feuil1 (2)'!$B39,"-",'Feuil1 (2)'!K$1),'Risk assessment'!$Z$12:$Z$100,FALSE),1)," ;"),""))</f>
        <v/>
      </c>
      <c r="L39" s="9" t="str">
        <f>IF($G39=0,"",IFERROR(CONCATENATE(INDEX('Risk assessment'!$B$12:$B$100,MATCH(CONCATENATE('Feuil1 (2)'!$C39,"-",'Feuil1 (2)'!$B39,"-",'Feuil1 (2)'!L$1),'Risk assessment'!$Z$12:$Z$100,FALSE),1)," ;"),""))</f>
        <v/>
      </c>
      <c r="M39" s="9" t="str">
        <f>IF($G39=0,"",IFERROR(CONCATENATE(INDEX('Risk assessment'!$B$12:$B$100,MATCH(CONCATENATE('Feuil1 (2)'!$C39,"-",'Feuil1 (2)'!$B39,"-",'Feuil1 (2)'!M$1),'Risk assessment'!$Z$12:$Z$100,FALSE),1)," ;"),""))</f>
        <v/>
      </c>
      <c r="N39" s="9" t="str">
        <f>IF($G39=0,"",IFERROR(CONCATENATE(INDEX('Risk assessment'!$B$12:$B$100,MATCH(CONCATENATE('Feuil1 (2)'!$C39,"-",'Feuil1 (2)'!$B39,"-",'Feuil1 (2)'!N$1),'Risk assessment'!$Z$12:$Z$100,FALSE),1)," ;"),""))</f>
        <v/>
      </c>
      <c r="O39" s="9" t="str">
        <f>IF($G39=0,"",IFERROR(CONCATENATE(INDEX('Risk assessment'!$B$12:$B$100,MATCH(CONCATENATE('Feuil1 (2)'!$C39,"-",'Feuil1 (2)'!$B39,"-",'Feuil1 (2)'!O$1),'Risk assessment'!$Z$12:$Z$100,FALSE),1)," ;"),""))</f>
        <v/>
      </c>
      <c r="P39" s="9" t="str">
        <f>IF($G39=0,"",IFERROR(CONCATENATE(INDEX('Risk assessment'!$B$12:$B$100,MATCH(CONCATENATE('Feuil1 (2)'!$C39,"-",'Feuil1 (2)'!$B39,"-",'Feuil1 (2)'!P$1),'Risk assessment'!$Z$12:$Z$100,FALSE),1)," ;"),""))</f>
        <v/>
      </c>
      <c r="Q39" s="9" t="str">
        <f>IF($G39=0,"",IFERROR(CONCATENATE(INDEX('Risk assessment'!$B$12:$B$100,MATCH(CONCATENATE('Feuil1 (2)'!$C39,"-",'Feuil1 (2)'!$B39,"-",'Feuil1 (2)'!Q$1),'Risk assessment'!$Z$12:$Z$100,FALSE),1)," ;"),""))</f>
        <v/>
      </c>
      <c r="R39" s="9" t="str">
        <f>IF($G39=0,"",IFERROR(CONCATENATE(INDEX('Risk assessment'!$B$12:$B$100,MATCH(CONCATENATE('Feuil1 (2)'!$C39,"-",'Feuil1 (2)'!$B39,"-",'Feuil1 (2)'!R$1),'Risk assessment'!$Z$12:$Z$100,FALSE),1)," ;"),""))</f>
        <v/>
      </c>
      <c r="S39" s="9" t="str">
        <f>IF($G39=0,"",IFERROR(CONCATENATE(INDEX('Risk assessment'!$B$12:$B$100,MATCH(CONCATENATE('Feuil1 (2)'!$C39,"-",'Feuil1 (2)'!$B39,"-",'Feuil1 (2)'!S$1),'Risk assessment'!$Z$12:$Z$100,FALSE),1)," ;"),""))</f>
        <v/>
      </c>
      <c r="T39" s="9" t="str">
        <f>IF($G39=0,"",IFERROR(CONCATENATE(INDEX('Risk assessment'!$B$12:$B$100,MATCH(CONCATENATE('Feuil1 (2)'!$C39,"-",'Feuil1 (2)'!$B39,"-",'Feuil1 (2)'!T$1),'Risk assessment'!$Z$12:$Z$100,FALSE),1)," ;"),""))</f>
        <v/>
      </c>
      <c r="U39" s="9" t="str">
        <f>IF($G39=0,"",IFERROR(CONCATENATE(INDEX('Risk assessment'!$B$12:$B$100,MATCH(CONCATENATE('Feuil1 (2)'!$C39,"-",'Feuil1 (2)'!$B39,"-",'Feuil1 (2)'!U$1),'Risk assessment'!$Z$12:$Z$100,FALSE),1)," ;"),""))</f>
        <v/>
      </c>
      <c r="V39" s="9" t="str">
        <f>IF($G39=0,"",IFERROR(CONCATENATE(INDEX('Risk assessment'!$B$12:$B$100,MATCH(CONCATENATE('Feuil1 (2)'!$C39,"-",'Feuil1 (2)'!$B39,"-",'Feuil1 (2)'!V$1),'Risk assessment'!$Z$12:$Z$100,FALSE),1)," ;"),""))</f>
        <v/>
      </c>
      <c r="W39" s="9" t="str">
        <f>IF($G39=0,"",IFERROR(CONCATENATE(INDEX('Risk assessment'!$B$12:$B$100,MATCH(CONCATENATE('Feuil1 (2)'!$C39,"-",'Feuil1 (2)'!$B39,"-",'Feuil1 (2)'!W$1),'Risk assessment'!$Z$12:$Z$100,FALSE),1)," ;"),""))</f>
        <v/>
      </c>
      <c r="X39" s="9" t="str">
        <f>IF($G39=0,"",IFERROR(CONCATENATE(INDEX('Risk assessment'!$B$12:$B$100,MATCH(CONCATENATE('Feuil1 (2)'!$C39,"-",'Feuil1 (2)'!$B39,"-",'Feuil1 (2)'!X$1),'Risk assessment'!$Z$12:$Z$100,FALSE),1)," ;"),""))</f>
        <v/>
      </c>
      <c r="Y39" s="9" t="str">
        <f>IF($G39=0,"",IFERROR(CONCATENATE(INDEX('Risk assessment'!$B$12:$B$100,MATCH(CONCATENATE('Feuil1 (2)'!$C39,"-",'Feuil1 (2)'!$B39,"-",'Feuil1 (2)'!Y$1),'Risk assessment'!$Z$12:$Z$100,FALSE),1)," ;"),""))</f>
        <v/>
      </c>
      <c r="Z39" s="9" t="str">
        <f>IF($G39=0,"",IFERROR(CONCATENATE(INDEX('Risk assessment'!$B$12:$B$100,MATCH(CONCATENATE('Feuil1 (2)'!$C39,"-",'Feuil1 (2)'!$B39,"-",'Feuil1 (2)'!Z$1),'Risk assessment'!$Z$12:$Z$100,FALSE),1)," ;"),""))</f>
        <v/>
      </c>
      <c r="AA39" s="9" t="str">
        <f>IF($G39=0,"",IFERROR(CONCATENATE(INDEX('Risk assessment'!$B$12:$B$100,MATCH(CONCATENATE('Feuil1 (2)'!$C39,"-",'Feuil1 (2)'!$B39,"-",'Feuil1 (2)'!AA$1),'Risk assessment'!$Z$12:$Z$100,FALSE),1)," ;"),""))</f>
        <v/>
      </c>
      <c r="AB39" s="9" t="str">
        <f>IF($G39=0,"",IFERROR(CONCATENATE(INDEX('Risk assessment'!$B$12:$B$100,MATCH(CONCATENATE('Feuil1 (2)'!$C39,"-",'Feuil1 (2)'!$B39,"-",'Feuil1 (2)'!AB$1),'Risk assessment'!$Z$12:$Z$100,FALSE),1)," ;"),""))</f>
        <v/>
      </c>
      <c r="AC39" s="9" t="str">
        <f>IF($G39=0,"",IFERROR(CONCATENATE(INDEX('Risk assessment'!$B$12:$B$100,MATCH(CONCATENATE('Feuil1 (2)'!$C39,"-",'Feuil1 (2)'!$B39,"-",'Feuil1 (2)'!AC$1),'Risk assessment'!$Z$12:$Z$100,FALSE),1)," ;"),""))</f>
        <v/>
      </c>
      <c r="AD39" s="9" t="str">
        <f>IF($G39=0,"",IFERROR(CONCATENATE(INDEX('Risk assessment'!$B$12:$B$100,MATCH(CONCATENATE('Feuil1 (2)'!$C39,"-",'Feuil1 (2)'!$B39,"-",'Feuil1 (2)'!AD$1),'Risk assessment'!$Z$12:$Z$100,FALSE),1)," ;"),""))</f>
        <v/>
      </c>
      <c r="AE39" s="9" t="str">
        <f>IF($G39=0,"",IFERROR(CONCATENATE(INDEX('Risk assessment'!$B$12:$B$100,MATCH(CONCATENATE('Feuil1 (2)'!$C39,"-",'Feuil1 (2)'!$B39,"-",'Feuil1 (2)'!AE$1),'Risk assessment'!$Z$12:$Z$100,FALSE),1)," ;"),""))</f>
        <v/>
      </c>
      <c r="AF39" s="9" t="str">
        <f>IF($G39=0,"",IFERROR(CONCATENATE(INDEX('Risk assessment'!$B$12:$B$100,MATCH(CONCATENATE('Feuil1 (2)'!$C39,"-",'Feuil1 (2)'!$B39,"-",'Feuil1 (2)'!AF$1),'Risk assessment'!$Z$12:$Z$100,FALSE),1)," ;"),""))</f>
        <v/>
      </c>
      <c r="AG39" s="9" t="str">
        <f>IF($G39=0,"",IFERROR(CONCATENATE(INDEX('Risk assessment'!$B$12:$B$100,MATCH(CONCATENATE('Feuil1 (2)'!$C39,"-",'Feuil1 (2)'!$B39,"-",'Feuil1 (2)'!AG$1),'Risk assessment'!$Z$12:$Z$100,FALSE),1)," ;"),""))</f>
        <v/>
      </c>
      <c r="AH39" s="9" t="str">
        <f>IF($G39=0,"",IFERROR(CONCATENATE(INDEX('Risk assessment'!$B$12:$B$100,MATCH(CONCATENATE('Feuil1 (2)'!$C39,"-",'Feuil1 (2)'!$B39,"-",'Feuil1 (2)'!AH$1),'Risk assessment'!$Z$12:$Z$100,FALSE),1)," ;"),""))</f>
        <v/>
      </c>
      <c r="AI39" s="9" t="str">
        <f>IF($G39=0,"",IFERROR(CONCATENATE(INDEX('Risk assessment'!$B$12:$B$100,MATCH(CONCATENATE('Feuil1 (2)'!$C39,"-",'Feuil1 (2)'!$B39,"-",'Feuil1 (2)'!AI$1),'Risk assessment'!$Z$12:$Z$100,FALSE),1)," ;"),""))</f>
        <v/>
      </c>
      <c r="AJ39" s="9" t="str">
        <f>IF($G39=0,"",IFERROR(CONCATENATE(INDEX('Risk assessment'!$B$12:$B$100,MATCH(CONCATENATE('Feuil1 (2)'!$C39,"-",'Feuil1 (2)'!$B39,"-",'Feuil1 (2)'!AJ$1),'Risk assessment'!$Z$12:$Z$100,FALSE),1)," ;"),""))</f>
        <v/>
      </c>
      <c r="AK39" s="9" t="str">
        <f>IF($G39=0,"",IFERROR(CONCATENATE(INDEX('Risk assessment'!$B$12:$B$100,MATCH(CONCATENATE('Feuil1 (2)'!$C39,"-",'Feuil1 (2)'!$B39,"-",'Feuil1 (2)'!AK$1),'Risk assessment'!$Z$12:$Z$100,FALSE),1)," ;"),""))</f>
        <v/>
      </c>
      <c r="AL39" s="9" t="str">
        <f>IF($G39=0,"",IFERROR(CONCATENATE(INDEX('Risk assessment'!$B$12:$B$100,MATCH(CONCATENATE('Feuil1 (2)'!$C39,"-",'Feuil1 (2)'!$B39,"-",'Feuil1 (2)'!AL$1),'Risk assessment'!$Z$12:$Z$100,FALSE),1)," ;"),""))</f>
        <v/>
      </c>
      <c r="AM39" s="9" t="str">
        <f>IF($G39=0,"",IFERROR(CONCATENATE(INDEX('Risk assessment'!$B$12:$B$100,MATCH(CONCATENATE('Feuil1 (2)'!$C39,"-",'Feuil1 (2)'!$B39,"-",'Feuil1 (2)'!AM$1),'Risk assessment'!$Z$12:$Z$100,FALSE),1)," ;"),""))</f>
        <v/>
      </c>
      <c r="AN39" s="9" t="str">
        <f>IF($G39=0,"",IFERROR(CONCATENATE(INDEX('Risk assessment'!$B$12:$B$100,MATCH(CONCATENATE('Feuil1 (2)'!$C39,"-",'Feuil1 (2)'!$B39,"-",'Feuil1 (2)'!AN$1),'Risk assessment'!$Z$12:$Z$100,FALSE),1)," ;"),""))</f>
        <v/>
      </c>
      <c r="AO39" s="9" t="str">
        <f>IF($G39=0,"",IFERROR(CONCATENATE(INDEX('Risk assessment'!$B$12:$B$100,MATCH(CONCATENATE('Feuil1 (2)'!$C39,"-",'Feuil1 (2)'!$B39,"-",'Feuil1 (2)'!AO$1),'Risk assessment'!$Z$12:$Z$100,FALSE),1)," ;"),""))</f>
        <v/>
      </c>
      <c r="AP39" s="9" t="str">
        <f>IF($G39=0,"",IFERROR(CONCATENATE(INDEX('Risk assessment'!$B$12:$B$100,MATCH(CONCATENATE('Feuil1 (2)'!$C39,"-",'Feuil1 (2)'!$B39,"-",'Feuil1 (2)'!AP$1),'Risk assessment'!$Z$12:$Z$100,FALSE),1)," ;"),""))</f>
        <v/>
      </c>
      <c r="AQ39" s="9" t="str">
        <f>IF($G39=0,"",IFERROR(CONCATENATE(INDEX('Risk assessment'!$B$12:$B$100,MATCH(CONCATENATE('Feuil1 (2)'!$C39,"-",'Feuil1 (2)'!$B39,"-",'Feuil1 (2)'!AQ$1),'Risk assessment'!$Z$12:$Z$100,FALSE),1)," ;"),""))</f>
        <v/>
      </c>
      <c r="AR39" s="9" t="str">
        <f>IF($G39=0,"",IFERROR(CONCATENATE(INDEX('Risk assessment'!$B$12:$B$100,MATCH(CONCATENATE('Feuil1 (2)'!$C39,"-",'Feuil1 (2)'!$B39,"-",'Feuil1 (2)'!AR$1),'Risk assessment'!$Z$12:$Z$100,FALSE),1)," ;"),""))</f>
        <v/>
      </c>
      <c r="AS39" s="9" t="str">
        <f>IF($G39=0,"",IFERROR(CONCATENATE(INDEX('Risk assessment'!$B$12:$B$100,MATCH(CONCATENATE('Feuil1 (2)'!$C39,"-",'Feuil1 (2)'!$B39,"-",'Feuil1 (2)'!AS$1),'Risk assessment'!$Z$12:$Z$100,FALSE),1)," ;"),""))</f>
        <v/>
      </c>
      <c r="AT39" s="9" t="str">
        <f>IF($G39=0,"",IFERROR(CONCATENATE(INDEX('Risk assessment'!$B$12:$B$100,MATCH(CONCATENATE('Feuil1 (2)'!$C39,"-",'Feuil1 (2)'!$B39,"-",'Feuil1 (2)'!AT$1),'Risk assessment'!$Z$12:$Z$100,FALSE),1)," ;"),""))</f>
        <v/>
      </c>
      <c r="AU39" s="9" t="str">
        <f>IF($G39=0,"",IFERROR(CONCATENATE(INDEX('Risk assessment'!$B$12:$B$100,MATCH(CONCATENATE('Feuil1 (2)'!$C39,"-",'Feuil1 (2)'!$B39,"-",'Feuil1 (2)'!AU$1),'Risk assessment'!$Z$12:$Z$100,FALSE),1)," ;"),""))</f>
        <v/>
      </c>
      <c r="AV39" s="9" t="str">
        <f>IF($G39=0,"",IFERROR(CONCATENATE(INDEX('Risk assessment'!$B$12:$B$100,MATCH(CONCATENATE('Feuil1 (2)'!$C39,"-",'Feuil1 (2)'!$B39,"-",'Feuil1 (2)'!AV$1),'Risk assessment'!$Z$12:$Z$100,FALSE),1)," ;"),""))</f>
        <v/>
      </c>
      <c r="AW39" s="9" t="str">
        <f>IF($G39=0,"",IFERROR(CONCATENATE(INDEX('Risk assessment'!$B$12:$B$100,MATCH(CONCATENATE('Feuil1 (2)'!$C39,"-",'Feuil1 (2)'!$B39,"-",'Feuil1 (2)'!AW$1),'Risk assessment'!$Z$12:$Z$100,FALSE),1)," ;"),""))</f>
        <v/>
      </c>
      <c r="AX39" s="9" t="str">
        <f>IF($G39=0,"",IFERROR(CONCATENATE(INDEX('Risk assessment'!$B$12:$B$100,MATCH(CONCATENATE('Feuil1 (2)'!$C39,"-",'Feuil1 (2)'!$B39,"-",'Feuil1 (2)'!AX$1),'Risk assessment'!$Z$12:$Z$100,FALSE),1)," ;"),""))</f>
        <v/>
      </c>
      <c r="AY39" s="9" t="str">
        <f>IF($G39=0,"",IFERROR(CONCATENATE(INDEX('Risk assessment'!$B$12:$B$100,MATCH(CONCATENATE('Feuil1 (2)'!$C39,"-",'Feuil1 (2)'!$B39,"-",'Feuil1 (2)'!AY$1),'Risk assessment'!$Z$12:$Z$100,FALSE),1)," ;"),""))</f>
        <v/>
      </c>
      <c r="AZ39" s="9" t="str">
        <f>IF($G39=0,"",IFERROR(CONCATENATE(INDEX('Risk assessment'!$B$12:$B$100,MATCH(CONCATENATE('Feuil1 (2)'!$C39,"-",'Feuil1 (2)'!$B39,"-",'Feuil1 (2)'!AZ$1),'Risk assessment'!$Z$12:$Z$100,FALSE),1)," ;"),""))</f>
        <v/>
      </c>
      <c r="BA39" s="9" t="str">
        <f>IF($G39=0,"",IFERROR(CONCATENATE(INDEX('Risk assessment'!$B$12:$B$100,MATCH(CONCATENATE('Feuil1 (2)'!$C39,"-",'Feuil1 (2)'!$B39,"-",'Feuil1 (2)'!BA$1),'Risk assessment'!$Z$12:$Z$100,FALSE),1)," ;"),""))</f>
        <v/>
      </c>
      <c r="BB39" s="9" t="str">
        <f>IF($G39=0,"",IFERROR(CONCATENATE(INDEX('Risk assessment'!$B$12:$B$100,MATCH(CONCATENATE('Feuil1 (2)'!$C39,"-",'Feuil1 (2)'!$B39,"-",'Feuil1 (2)'!BB$1),'Risk assessment'!$Z$12:$Z$100,FALSE),1)," ;"),""))</f>
        <v/>
      </c>
      <c r="BC39" s="9" t="str">
        <f>IF($G39=0,"",IFERROR(CONCATENATE(INDEX('Risk assessment'!$B$12:$B$100,MATCH(CONCATENATE('Feuil1 (2)'!$C39,"-",'Feuil1 (2)'!$B39,"-",'Feuil1 (2)'!BC$1),'Risk assessment'!$Z$12:$Z$100,FALSE),1)," ;"),""))</f>
        <v/>
      </c>
      <c r="BD39" s="9" t="str">
        <f>IF($G39=0,"",IFERROR(CONCATENATE(INDEX('Risk assessment'!$B$12:$B$100,MATCH(CONCATENATE('Feuil1 (2)'!$C39,"-",'Feuil1 (2)'!$B39,"-",'Feuil1 (2)'!BD$1),'Risk assessment'!$Z$12:$Z$100,FALSE),1)," ;"),""))</f>
        <v/>
      </c>
      <c r="BE39" s="9" t="str">
        <f>IF($G39=0,"",IFERROR(CONCATENATE(INDEX('Risk assessment'!$B$12:$B$100,MATCH(CONCATENATE('Feuil1 (2)'!$C39,"-",'Feuil1 (2)'!$B39,"-",'Feuil1 (2)'!BE$1),'Risk assessment'!$Z$12:$Z$100,FALSE),1)," ;"),""))</f>
        <v/>
      </c>
      <c r="BF39" s="9" t="str">
        <f>IF($G39=0,"",IFERROR(CONCATENATE(INDEX('Risk assessment'!$B$12:$B$100,MATCH(CONCATENATE('Feuil1 (2)'!$C39,"-",'Feuil1 (2)'!$B39,"-",'Feuil1 (2)'!BF$1),'Risk assessment'!$Z$12:$Z$100,FALSE),1)," ;"),""))</f>
        <v/>
      </c>
      <c r="BG39" s="9" t="str">
        <f>IF($G39=0,"",IFERROR(CONCATENATE(INDEX('Risk assessment'!$B$12:$B$100,MATCH(CONCATENATE('Feuil1 (2)'!$C39,"-",'Feuil1 (2)'!$B39,"-",'Feuil1 (2)'!BG$1),'Risk assessment'!$Z$12:$Z$100,FALSE),1)," ;"),""))</f>
        <v/>
      </c>
      <c r="BH39" s="9" t="str">
        <f>IF($G39=0,"",IFERROR(CONCATENATE(INDEX('Risk assessment'!$B$12:$B$100,MATCH(CONCATENATE('Feuil1 (2)'!$C39,"-",'Feuil1 (2)'!$B39,"-",'Feuil1 (2)'!BH$1),'Risk assessment'!$Z$12:$Z$100,FALSE),1)," ;"),""))</f>
        <v/>
      </c>
      <c r="BI39" s="9" t="str">
        <f>IF($G39=0,"",IFERROR(CONCATENATE(INDEX('Risk assessment'!$B$12:$B$100,MATCH(CONCATENATE('Feuil1 (2)'!$C39,"-",'Feuil1 (2)'!$B39,"-",'Feuil1 (2)'!BI$1),'Risk assessment'!$Z$12:$Z$100,FALSE),1)," ;"),""))</f>
        <v/>
      </c>
      <c r="BJ39" s="9" t="str">
        <f>IF($G39=0,"",IFERROR(CONCATENATE(INDEX('Risk assessment'!$B$12:$B$100,MATCH(CONCATENATE('Feuil1 (2)'!$C39,"-",'Feuil1 (2)'!$B39,"-",'Feuil1 (2)'!BJ$1),'Risk assessment'!$Z$12:$Z$100,FALSE),1)," ;"),""))</f>
        <v/>
      </c>
      <c r="BK39" s="9" t="str">
        <f>IF($G39=0,"",IFERROR(CONCATENATE(INDEX('Risk assessment'!$B$12:$B$100,MATCH(CONCATENATE('Feuil1 (2)'!$C39,"-",'Feuil1 (2)'!$B39,"-",'Feuil1 (2)'!BK$1),'Risk assessment'!$Z$12:$Z$100,FALSE),1)," ;"),""))</f>
        <v/>
      </c>
      <c r="BL39" s="9" t="str">
        <f>IF($G39=0,"",IFERROR(CONCATENATE(INDEX('Risk assessment'!$B$12:$B$100,MATCH(CONCATENATE('Feuil1 (2)'!$C39,"-",'Feuil1 (2)'!$B39,"-",'Feuil1 (2)'!BL$1),'Risk assessment'!$Z$12:$Z$100,FALSE),1)," ;"),""))</f>
        <v/>
      </c>
      <c r="BM39" s="9" t="str">
        <f>IF($G39=0,"",IFERROR(CONCATENATE(INDEX('Risk assessment'!$B$12:$B$100,MATCH(CONCATENATE('Feuil1 (2)'!$C39,"-",'Feuil1 (2)'!$B39,"-",'Feuil1 (2)'!BM$1),'Risk assessment'!$Z$12:$Z$100,FALSE),1)," ;"),""))</f>
        <v/>
      </c>
      <c r="BN39" s="9" t="str">
        <f>IF($G39=0,"",IFERROR(CONCATENATE(INDEX('Risk assessment'!$B$12:$B$100,MATCH(CONCATENATE('Feuil1 (2)'!$C39,"-",'Feuil1 (2)'!$B39,"-",'Feuil1 (2)'!BN$1),'Risk assessment'!$Z$12:$Z$100,FALSE),1)," ;"),""))</f>
        <v/>
      </c>
      <c r="BO39" s="9" t="str">
        <f>IF($G39=0,"",IFERROR(CONCATENATE(INDEX('Risk assessment'!$B$12:$B$100,MATCH(CONCATENATE('Feuil1 (2)'!$C39,"-",'Feuil1 (2)'!$B39,"-",'Feuil1 (2)'!BO$1),'Risk assessment'!$Z$12:$Z$100,FALSE),1)," ;"),""))</f>
        <v/>
      </c>
      <c r="BP39" s="9" t="str">
        <f>IF($G39=0,"",IFERROR(CONCATENATE(INDEX('Risk assessment'!$B$12:$B$100,MATCH(CONCATENATE('Feuil1 (2)'!$C39,"-",'Feuil1 (2)'!$B39,"-",'Feuil1 (2)'!BP$1),'Risk assessment'!$Z$12:$Z$100,FALSE),1)," ;"),""))</f>
        <v/>
      </c>
      <c r="BQ39" s="9" t="str">
        <f>IF($G39=0,"",IFERROR(CONCATENATE(INDEX('Risk assessment'!$B$12:$B$100,MATCH(CONCATENATE('Feuil1 (2)'!$C39,"-",'Feuil1 (2)'!$B39,"-",'Feuil1 (2)'!BQ$1),'Risk assessment'!$Z$12:$Z$100,FALSE),1)," ;"),""))</f>
        <v/>
      </c>
      <c r="BR39" s="9" t="str">
        <f>IF($G39=0,"",IFERROR(CONCATENATE(INDEX('Risk assessment'!$B$12:$B$100,MATCH(CONCATENATE('Feuil1 (2)'!$C39,"-",'Feuil1 (2)'!$B39,"-",'Feuil1 (2)'!BR$1),'Risk assessment'!$Z$12:$Z$100,FALSE),1)," ;"),""))</f>
        <v/>
      </c>
      <c r="BS39" s="9" t="str">
        <f>IF($G39=0,"",IFERROR(CONCATENATE(INDEX('Risk assessment'!$B$12:$B$100,MATCH(CONCATENATE('Feuil1 (2)'!$C39,"-",'Feuil1 (2)'!$B39,"-",'Feuil1 (2)'!BS$1),'Risk assessment'!$Z$12:$Z$100,FALSE),1)," ;"),""))</f>
        <v/>
      </c>
      <c r="BT39" s="9" t="str">
        <f>IF($G39=0,"",IFERROR(CONCATENATE(INDEX('Risk assessment'!$B$12:$B$100,MATCH(CONCATENATE('Feuil1 (2)'!$C39,"-",'Feuil1 (2)'!$B39,"-",'Feuil1 (2)'!BT$1),'Risk assessment'!$Z$12:$Z$100,FALSE),1)," ;"),""))</f>
        <v/>
      </c>
      <c r="BU39" s="9" t="str">
        <f>IF($G39=0,"",IFERROR(CONCATENATE(INDEX('Risk assessment'!$B$12:$B$100,MATCH(CONCATENATE('Feuil1 (2)'!$C39,"-",'Feuil1 (2)'!$B39,"-",'Feuil1 (2)'!BU$1),'Risk assessment'!$Z$12:$Z$100,FALSE),1)," ;"),""))</f>
        <v/>
      </c>
      <c r="BV39" s="9" t="str">
        <f>IF($G39=0,"",IFERROR(CONCATENATE(INDEX('Risk assessment'!$B$12:$B$100,MATCH(CONCATENATE('Feuil1 (2)'!$C39,"-",'Feuil1 (2)'!$B39,"-",'Feuil1 (2)'!BV$1),'Risk assessment'!$Z$12:$Z$100,FALSE),1)," ;"),""))</f>
        <v/>
      </c>
      <c r="BW39" s="9" t="str">
        <f>IF($G39=0,"",IFERROR(CONCATENATE(INDEX('Risk assessment'!$B$12:$B$100,MATCH(CONCATENATE('Feuil1 (2)'!$C39,"-",'Feuil1 (2)'!$B39,"-",'Feuil1 (2)'!BW$1),'Risk assessment'!$Z$12:$Z$100,FALSE),1)," ;"),""))</f>
        <v/>
      </c>
      <c r="BX39" s="9" t="str">
        <f>IF($G39=0,"",IFERROR(CONCATENATE(INDEX('Risk assessment'!$B$12:$B$100,MATCH(CONCATENATE('Feuil1 (2)'!$C39,"-",'Feuil1 (2)'!$B39,"-",'Feuil1 (2)'!BX$1),'Risk assessment'!$Z$12:$Z$100,FALSE),1)," ;"),""))</f>
        <v/>
      </c>
      <c r="BY39" s="9" t="str">
        <f>IF($G39=0,"",IFERROR(CONCATENATE(INDEX('Risk assessment'!$B$12:$B$100,MATCH(CONCATENATE('Feuil1 (2)'!$C39,"-",'Feuil1 (2)'!$B39,"-",'Feuil1 (2)'!BY$1),'Risk assessment'!$Z$12:$Z$100,FALSE),1)," ;"),""))</f>
        <v/>
      </c>
      <c r="BZ39" s="9" t="str">
        <f>IF($G39=0,"",IFERROR(CONCATENATE(INDEX('Risk assessment'!$B$12:$B$100,MATCH(CONCATENATE('Feuil1 (2)'!$C39,"-",'Feuil1 (2)'!$B39,"-",'Feuil1 (2)'!BZ$1),'Risk assessment'!$Z$12:$Z$100,FALSE),1)," ;"),""))</f>
        <v/>
      </c>
      <c r="CA39" s="9" t="str">
        <f>IF($G39=0,"",IFERROR(CONCATENATE(INDEX('Risk assessment'!$B$12:$B$100,MATCH(CONCATENATE('Feuil1 (2)'!$C39,"-",'Feuil1 (2)'!$B39,"-",'Feuil1 (2)'!CA$1),'Risk assessment'!$Z$12:$Z$100,FALSE),1)," ;"),""))</f>
        <v/>
      </c>
      <c r="CB39" s="9" t="str">
        <f>IF($G39=0,"",IFERROR(CONCATENATE(INDEX('Risk assessment'!$B$12:$B$100,MATCH(CONCATENATE('Feuil1 (2)'!$C39,"-",'Feuil1 (2)'!$B39,"-",'Feuil1 (2)'!CB$1),'Risk assessment'!$Z$12:$Z$100,FALSE),1)," ;"),""))</f>
        <v/>
      </c>
      <c r="CC39" s="9" t="str">
        <f>IF($G39=0,"",IFERROR(CONCATENATE(INDEX('Risk assessment'!$B$12:$B$100,MATCH(CONCATENATE('Feuil1 (2)'!$C39,"-",'Feuil1 (2)'!$B39,"-",'Feuil1 (2)'!CC$1),'Risk assessment'!$Z$12:$Z$100,FALSE),1)," ;"),""))</f>
        <v/>
      </c>
      <c r="CD39" s="9" t="str">
        <f>IF($G39=0,"",IFERROR(CONCATENATE(INDEX('Risk assessment'!$B$12:$B$100,MATCH(CONCATENATE('Feuil1 (2)'!$C39,"-",'Feuil1 (2)'!$B39,"-",'Feuil1 (2)'!CD$1),'Risk assessment'!$Z$12:$Z$100,FALSE),1)," ;"),""))</f>
        <v/>
      </c>
      <c r="CE39" s="9" t="str">
        <f>IF($G39=0,"",IFERROR(CONCATENATE(INDEX('Risk assessment'!$B$12:$B$100,MATCH(CONCATENATE('Feuil1 (2)'!$C39,"-",'Feuil1 (2)'!$B39,"-",'Feuil1 (2)'!CE$1),'Risk assessment'!$Z$12:$Z$100,FALSE),1)," ;"),""))</f>
        <v/>
      </c>
      <c r="CF39" s="9" t="str">
        <f>IF($G39=0,"",IFERROR(CONCATENATE(INDEX('Risk assessment'!$B$12:$B$100,MATCH(CONCATENATE('Feuil1 (2)'!$C39,"-",'Feuil1 (2)'!$B39,"-",'Feuil1 (2)'!CF$1),'Risk assessment'!$Z$12:$Z$100,FALSE),1)," ;"),""))</f>
        <v/>
      </c>
      <c r="CG39" s="9" t="str">
        <f>IF($G39=0,"",IFERROR(CONCATENATE(INDEX('Risk assessment'!$B$12:$B$100,MATCH(CONCATENATE('Feuil1 (2)'!$C39,"-",'Feuil1 (2)'!$B39,"-",'Feuil1 (2)'!CG$1),'Risk assessment'!$Z$12:$Z$100,FALSE),1)," ;"),""))</f>
        <v/>
      </c>
      <c r="CH39" s="9" t="str">
        <f>IF($G39=0,"",IFERROR(CONCATENATE(INDEX('Risk assessment'!$B$12:$B$100,MATCH(CONCATENATE('Feuil1 (2)'!$C39,"-",'Feuil1 (2)'!$B39,"-",'Feuil1 (2)'!CH$1),'Risk assessment'!$Z$12:$Z$100,FALSE),1)," ;"),""))</f>
        <v/>
      </c>
      <c r="CI39" s="9" t="str">
        <f>IF($G39=0,"",IFERROR(CONCATENATE(INDEX('Risk assessment'!$B$12:$B$100,MATCH(CONCATENATE('Feuil1 (2)'!$C39,"-",'Feuil1 (2)'!$B39,"-",'Feuil1 (2)'!CI$1),'Risk assessment'!$Z$12:$Z$100,FALSE),1)," ;"),""))</f>
        <v/>
      </c>
      <c r="CJ39" s="9" t="str">
        <f>IF($G39=0,"",IFERROR(CONCATENATE(INDEX('Risk assessment'!$B$12:$B$100,MATCH(CONCATENATE('Feuil1 (2)'!$C39,"-",'Feuil1 (2)'!$B39,"-",'Feuil1 (2)'!CJ$1),'Risk assessment'!$Z$12:$Z$100,FALSE),1)," ;"),""))</f>
        <v/>
      </c>
      <c r="CK39" s="9" t="str">
        <f>IF($G39=0,"",IFERROR(CONCATENATE(INDEX('Risk assessment'!$B$12:$B$100,MATCH(CONCATENATE('Feuil1 (2)'!$C39,"-",'Feuil1 (2)'!$B39,"-",'Feuil1 (2)'!CK$1),'Risk assessment'!$Z$12:$Z$100,FALSE),1)," ;"),""))</f>
        <v/>
      </c>
      <c r="CL39" s="9" t="str">
        <f>IF($G39=0,"",IFERROR(CONCATENATE(INDEX('Risk assessment'!$B$12:$B$100,MATCH(CONCATENATE('Feuil1 (2)'!$C39,"-",'Feuil1 (2)'!$B39,"-",'Feuil1 (2)'!CL$1),'Risk assessment'!$Z$12:$Z$100,FALSE),1)," ;"),""))</f>
        <v/>
      </c>
      <c r="CM39" s="9" t="str">
        <f>IF($G39=0,"",IFERROR(CONCATENATE(INDEX('Risk assessment'!$B$12:$B$100,MATCH(CONCATENATE('Feuil1 (2)'!$C39,"-",'Feuil1 (2)'!$B39,"-",'Feuil1 (2)'!CM$1),'Risk assessment'!$Z$12:$Z$100,FALSE),1)," ;"),""))</f>
        <v/>
      </c>
      <c r="CN39" s="9" t="str">
        <f>IF($G39=0,"",IFERROR(CONCATENATE(INDEX('Risk assessment'!$B$12:$B$100,MATCH(CONCATENATE('Feuil1 (2)'!$C39,"-",'Feuil1 (2)'!$B39,"-",'Feuil1 (2)'!CN$1),'Risk assessment'!$Z$12:$Z$100,FALSE),1)," ;"),""))</f>
        <v/>
      </c>
      <c r="CO39" s="9" t="str">
        <f>IF($G39=0,"",IFERROR(CONCATENATE(INDEX('Risk assessment'!$B$12:$B$100,MATCH(CONCATENATE('Feuil1 (2)'!$C39,"-",'Feuil1 (2)'!$B39,"-",'Feuil1 (2)'!CO$1),'Risk assessment'!$Z$12:$Z$100,FALSE),1)," ;"),""))</f>
        <v/>
      </c>
      <c r="CP39" s="9" t="str">
        <f>IF($G39=0,"",IFERROR(CONCATENATE(INDEX('Risk assessment'!$B$12:$B$100,MATCH(CONCATENATE('Feuil1 (2)'!$C39,"-",'Feuil1 (2)'!$B39,"-",'Feuil1 (2)'!CP$1),'Risk assessment'!$Z$12:$Z$100,FALSE),1)," ;"),""))</f>
        <v/>
      </c>
      <c r="CQ39" s="9" t="str">
        <f>IF($G39=0,"",IFERROR(CONCATENATE(INDEX('Risk assessment'!$B$12:$B$100,MATCH(CONCATENATE('Feuil1 (2)'!$C39,"-",'Feuil1 (2)'!$B39,"-",'Feuil1 (2)'!CQ$1),'Risk assessment'!$Z$12:$Z$100,FALSE),1)," ;"),""))</f>
        <v/>
      </c>
      <c r="CR39" s="9" t="str">
        <f>IF($G39=0,"",IFERROR(CONCATENATE(INDEX('Risk assessment'!$B$12:$B$100,MATCH(CONCATENATE('Feuil1 (2)'!$C39,"-",'Feuil1 (2)'!$B39,"-",'Feuil1 (2)'!CR$1),'Risk assessment'!$Z$12:$Z$100,FALSE),1)," ;"),""))</f>
        <v/>
      </c>
      <c r="CS39" s="9" t="str">
        <f>IF($G39=0,"",IFERROR(CONCATENATE(INDEX('Risk assessment'!$B$12:$B$100,MATCH(CONCATENATE('Feuil1 (2)'!$C39,"-",'Feuil1 (2)'!$B39,"-",'Feuil1 (2)'!CS$1),'Risk assessment'!$Z$12:$Z$100,FALSE),1)," ;"),""))</f>
        <v/>
      </c>
      <c r="CT39" s="9" t="str">
        <f>IF($G39=0,"",IFERROR(CONCATENATE(INDEX('Risk assessment'!$B$12:$B$100,MATCH(CONCATENATE('Feuil1 (2)'!$C39,"-",'Feuil1 (2)'!$B39,"-",'Feuil1 (2)'!CT$1),'Risk assessment'!$Z$12:$Z$100,FALSE),1)," ;"),""))</f>
        <v/>
      </c>
      <c r="CU39" s="9" t="str">
        <f>IF($G39=0,"",IFERROR(CONCATENATE(INDEX('Risk assessment'!$B$12:$B$100,MATCH(CONCATENATE('Feuil1 (2)'!$C39,"-",'Feuil1 (2)'!$B39,"-",'Feuil1 (2)'!CU$1),'Risk assessment'!$Z$12:$Z$100,FALSE),1)," ;"),""))</f>
        <v/>
      </c>
      <c r="CV39" s="9" t="str">
        <f>IF($G39=0,"",IFERROR(CONCATENATE(INDEX('Risk assessment'!$B$12:$B$100,MATCH(CONCATENATE('Feuil1 (2)'!$C39,"-",'Feuil1 (2)'!$B39,"-",'Feuil1 (2)'!CV$1),'Risk assessment'!$Z$12:$Z$100,FALSE),1)," ;"),""))</f>
        <v/>
      </c>
      <c r="CW39" s="9" t="str">
        <f>IF($G39=0,"",IFERROR(CONCATENATE(INDEX('Risk assessment'!$B$12:$B$100,MATCH(CONCATENATE('Feuil1 (2)'!$C39,"-",'Feuil1 (2)'!$B39,"-",'Feuil1 (2)'!CW$1),'Risk assessment'!$Z$12:$Z$100,FALSE),1)," ;"),""))</f>
        <v/>
      </c>
      <c r="CX39" s="9" t="str">
        <f>IF($G39=0,"",IFERROR(CONCATENATE(INDEX('Risk assessment'!$B$12:$B$100,MATCH(CONCATENATE('Feuil1 (2)'!$C39,"-",'Feuil1 (2)'!$B39,"-",'Feuil1 (2)'!CX$1),'Risk assessment'!$Z$12:$Z$100,FALSE),1)," ;"),""))</f>
        <v/>
      </c>
      <c r="CY39" s="9" t="str">
        <f>IF($G39=0,"",IFERROR(CONCATENATE(INDEX('Risk assessment'!$B$12:$B$100,MATCH(CONCATENATE('Feuil1 (2)'!$C39,"-",'Feuil1 (2)'!$B39,"-",'Feuil1 (2)'!CY$1),'Risk assessment'!$Z$12:$Z$100,FALSE),1)," ;"),""))</f>
        <v/>
      </c>
      <c r="CZ39" s="9" t="str">
        <f>IF($G39=0,"",IFERROR(CONCATENATE(INDEX('Risk assessment'!$B$12:$B$100,MATCH(CONCATENATE('Feuil1 (2)'!$C39,"-",'Feuil1 (2)'!$B39,"-",'Feuil1 (2)'!CZ$1),'Risk assessment'!$Z$12:$Z$100,FALSE),1)," ;"),""))</f>
        <v/>
      </c>
      <c r="DA39" s="9" t="str">
        <f>IF($G39=0,"",IFERROR(CONCATENATE(INDEX('Risk assessment'!$B$12:$B$100,MATCH(CONCATENATE('Feuil1 (2)'!$C39,"-",'Feuil1 (2)'!$B39,"-",'Feuil1 (2)'!DA$1),'Risk assessment'!$Z$12:$Z$100,FALSE),1)," ;"),""))</f>
        <v/>
      </c>
      <c r="DB39" s="9" t="str">
        <f>IF($G39=0,"",IFERROR(CONCATENATE(INDEX('Risk assessment'!$B$12:$B$100,MATCH(CONCATENATE('Feuil1 (2)'!$C39,"-",'Feuil1 (2)'!$B39,"-",'Feuil1 (2)'!DB$1),'Risk assessment'!$Z$12:$Z$100,FALSE),1)," ;"),""))</f>
        <v/>
      </c>
      <c r="DC39" s="9" t="str">
        <f>IF($G39=0,"",IFERROR(CONCATENATE(INDEX('Risk assessment'!$B$12:$B$100,MATCH(CONCATENATE('Feuil1 (2)'!$C39,"-",'Feuil1 (2)'!$B39,"-",'Feuil1 (2)'!DC$1),'Risk assessment'!$Z$12:$Z$100,FALSE),1)," ;"),""))</f>
        <v/>
      </c>
      <c r="DD39" s="9" t="str">
        <f>IF($G39=0,"",IFERROR(INDEX('Risk assessment'!$B$12:$B$100,MATCH(CONCATENATE('Feuil1 (2)'!$C39,'Feuil1 (2)'!$B39,'Feuil1 (2)'!DD$1),'Risk assessment'!$R$12:$R$100,FALSE),1),""))</f>
        <v/>
      </c>
      <c r="DE39" s="9" t="str">
        <f>IF($G39=0,"",IFERROR(INDEX('Risk assessment'!$B$12:$B$100,MATCH(CONCATENATE('Feuil1 (2)'!$C39,'Feuil1 (2)'!$B39,'Feuil1 (2)'!DE$1),'Risk assessment'!$R$12:$R$100,FALSE),1),""))</f>
        <v/>
      </c>
      <c r="DF39" s="9" t="str">
        <f>IF($G39=0,"",IFERROR(INDEX('Risk assessment'!$B$12:$B$100,MATCH(CONCATENATE('Feuil1 (2)'!$C39,'Feuil1 (2)'!$B39,'Feuil1 (2)'!DF$1),'Risk assessment'!$R$12:$R$100,FALSE),1),""))</f>
        <v/>
      </c>
      <c r="DG39" s="9" t="str">
        <f>IF($G39=0,"",IFERROR(INDEX('Risk assessment'!$B$12:$B$100,MATCH(CONCATENATE('Feuil1 (2)'!$C39,'Feuil1 (2)'!$B39,'Feuil1 (2)'!DG$1),'Risk assessment'!$R$12:$R$100,FALSE),1),""))</f>
        <v/>
      </c>
      <c r="DH39" s="9" t="str">
        <f>IF($G39=0,"",IFERROR(INDEX('Risk assessment'!$B$12:$B$100,MATCH(CONCATENATE('Feuil1 (2)'!$C39,'Feuil1 (2)'!$B39,'Feuil1 (2)'!DH$1),'Risk assessment'!$R$12:$R$100,FALSE),1),""))</f>
        <v/>
      </c>
      <c r="DI39" s="9" t="str">
        <f>IF($G39=0,"",IFERROR(INDEX('Risk assessment'!$B$12:$B$100,MATCH(CONCATENATE('Feuil1 (2)'!$C39,'Feuil1 (2)'!$B39,'Feuil1 (2)'!DI$1),'Risk assessment'!$R$12:$R$100,FALSE),1),""))</f>
        <v/>
      </c>
      <c r="DJ39" s="9" t="str">
        <f>IF($G39=0,"",IFERROR(INDEX('Risk assessment'!$B$12:$B$100,MATCH(CONCATENATE('Feuil1 (2)'!$C39,'Feuil1 (2)'!$B39,'Feuil1 (2)'!DJ$1),'Risk assessment'!$R$12:$R$100,FALSE),1),""))</f>
        <v/>
      </c>
      <c r="DK39" s="9" t="str">
        <f>IF($G39=0,"",IFERROR(INDEX('Risk assessment'!$B$12:$B$100,MATCH(CONCATENATE('Feuil1 (2)'!$C39,'Feuil1 (2)'!$B39,'Feuil1 (2)'!DK$1),'Risk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assessment'!J$12:J$100,'Feuil1 (2)'!C40,'Risk assessment'!K$12:K$100,B40)</f>
        <v>0</v>
      </c>
      <c r="H40" s="9" t="str">
        <f>IF($G40=0,"",IFERROR(CONCATENATE(INDEX('Risk assessment'!$B$12:$B$100,MATCH(CONCATENATE('Feuil1 (2)'!$C40,"-",'Feuil1 (2)'!$B40,"-",'Feuil1 (2)'!H$1),'Risk assessment'!$Z$12:$Z$100,FALSE),1)," ;"),""))</f>
        <v/>
      </c>
      <c r="I40" s="9" t="str">
        <f>IF($G40=0,"",IFERROR(CONCATENATE(INDEX('Risk assessment'!$B$12:$B$100,MATCH(CONCATENATE('Feuil1 (2)'!$C40,"-",'Feuil1 (2)'!$B40,"-",'Feuil1 (2)'!I$1),'Risk assessment'!$Z$12:$Z$100,FALSE),1)," ;"),""))</f>
        <v/>
      </c>
      <c r="J40" s="9" t="str">
        <f>IF($G40=0,"",IFERROR(CONCATENATE(INDEX('Risk assessment'!$B$12:$B$100,MATCH(CONCATENATE('Feuil1 (2)'!$C40,"-",'Feuil1 (2)'!$B40,"-",'Feuil1 (2)'!J$1),'Risk assessment'!$Z$12:$Z$100,FALSE),1)," ;"),""))</f>
        <v/>
      </c>
      <c r="K40" s="9" t="str">
        <f>IF($G40=0,"",IFERROR(CONCATENATE(INDEX('Risk assessment'!$B$12:$B$100,MATCH(CONCATENATE('Feuil1 (2)'!$C40,"-",'Feuil1 (2)'!$B40,"-",'Feuil1 (2)'!K$1),'Risk assessment'!$Z$12:$Z$100,FALSE),1)," ;"),""))</f>
        <v/>
      </c>
      <c r="L40" s="9" t="str">
        <f>IF($G40=0,"",IFERROR(CONCATENATE(INDEX('Risk assessment'!$B$12:$B$100,MATCH(CONCATENATE('Feuil1 (2)'!$C40,"-",'Feuil1 (2)'!$B40,"-",'Feuil1 (2)'!L$1),'Risk assessment'!$Z$12:$Z$100,FALSE),1)," ;"),""))</f>
        <v/>
      </c>
      <c r="M40" s="9" t="str">
        <f>IF($G40=0,"",IFERROR(CONCATENATE(INDEX('Risk assessment'!$B$12:$B$100,MATCH(CONCATENATE('Feuil1 (2)'!$C40,"-",'Feuil1 (2)'!$B40,"-",'Feuil1 (2)'!M$1),'Risk assessment'!$Z$12:$Z$100,FALSE),1)," ;"),""))</f>
        <v/>
      </c>
      <c r="N40" s="9" t="str">
        <f>IF($G40=0,"",IFERROR(CONCATENATE(INDEX('Risk assessment'!$B$12:$B$100,MATCH(CONCATENATE('Feuil1 (2)'!$C40,"-",'Feuil1 (2)'!$B40,"-",'Feuil1 (2)'!N$1),'Risk assessment'!$Z$12:$Z$100,FALSE),1)," ;"),""))</f>
        <v/>
      </c>
      <c r="O40" s="9" t="str">
        <f>IF($G40=0,"",IFERROR(CONCATENATE(INDEX('Risk assessment'!$B$12:$B$100,MATCH(CONCATENATE('Feuil1 (2)'!$C40,"-",'Feuil1 (2)'!$B40,"-",'Feuil1 (2)'!O$1),'Risk assessment'!$Z$12:$Z$100,FALSE),1)," ;"),""))</f>
        <v/>
      </c>
      <c r="P40" s="9" t="str">
        <f>IF($G40=0,"",IFERROR(CONCATENATE(INDEX('Risk assessment'!$B$12:$B$100,MATCH(CONCATENATE('Feuil1 (2)'!$C40,"-",'Feuil1 (2)'!$B40,"-",'Feuil1 (2)'!P$1),'Risk assessment'!$Z$12:$Z$100,FALSE),1)," ;"),""))</f>
        <v/>
      </c>
      <c r="Q40" s="9" t="str">
        <f>IF($G40=0,"",IFERROR(CONCATENATE(INDEX('Risk assessment'!$B$12:$B$100,MATCH(CONCATENATE('Feuil1 (2)'!$C40,"-",'Feuil1 (2)'!$B40,"-",'Feuil1 (2)'!Q$1),'Risk assessment'!$Z$12:$Z$100,FALSE),1)," ;"),""))</f>
        <v/>
      </c>
      <c r="R40" s="9" t="str">
        <f>IF($G40=0,"",IFERROR(CONCATENATE(INDEX('Risk assessment'!$B$12:$B$100,MATCH(CONCATENATE('Feuil1 (2)'!$C40,"-",'Feuil1 (2)'!$B40,"-",'Feuil1 (2)'!R$1),'Risk assessment'!$Z$12:$Z$100,FALSE),1)," ;"),""))</f>
        <v/>
      </c>
      <c r="S40" s="9" t="str">
        <f>IF($G40=0,"",IFERROR(CONCATENATE(INDEX('Risk assessment'!$B$12:$B$100,MATCH(CONCATENATE('Feuil1 (2)'!$C40,"-",'Feuil1 (2)'!$B40,"-",'Feuil1 (2)'!S$1),'Risk assessment'!$Z$12:$Z$100,FALSE),1)," ;"),""))</f>
        <v/>
      </c>
      <c r="T40" s="9" t="str">
        <f>IF($G40=0,"",IFERROR(CONCATENATE(INDEX('Risk assessment'!$B$12:$B$100,MATCH(CONCATENATE('Feuil1 (2)'!$C40,"-",'Feuil1 (2)'!$B40,"-",'Feuil1 (2)'!T$1),'Risk assessment'!$Z$12:$Z$100,FALSE),1)," ;"),""))</f>
        <v/>
      </c>
      <c r="U40" s="9" t="str">
        <f>IF($G40=0,"",IFERROR(CONCATENATE(INDEX('Risk assessment'!$B$12:$B$100,MATCH(CONCATENATE('Feuil1 (2)'!$C40,"-",'Feuil1 (2)'!$B40,"-",'Feuil1 (2)'!U$1),'Risk assessment'!$Z$12:$Z$100,FALSE),1)," ;"),""))</f>
        <v/>
      </c>
      <c r="V40" s="9" t="str">
        <f>IF($G40=0,"",IFERROR(CONCATENATE(INDEX('Risk assessment'!$B$12:$B$100,MATCH(CONCATENATE('Feuil1 (2)'!$C40,"-",'Feuil1 (2)'!$B40,"-",'Feuil1 (2)'!V$1),'Risk assessment'!$Z$12:$Z$100,FALSE),1)," ;"),""))</f>
        <v/>
      </c>
      <c r="W40" s="9" t="str">
        <f>IF($G40=0,"",IFERROR(CONCATENATE(INDEX('Risk assessment'!$B$12:$B$100,MATCH(CONCATENATE('Feuil1 (2)'!$C40,"-",'Feuil1 (2)'!$B40,"-",'Feuil1 (2)'!W$1),'Risk assessment'!$Z$12:$Z$100,FALSE),1)," ;"),""))</f>
        <v/>
      </c>
      <c r="X40" s="9" t="str">
        <f>IF($G40=0,"",IFERROR(CONCATENATE(INDEX('Risk assessment'!$B$12:$B$100,MATCH(CONCATENATE('Feuil1 (2)'!$C40,"-",'Feuil1 (2)'!$B40,"-",'Feuil1 (2)'!X$1),'Risk assessment'!$Z$12:$Z$100,FALSE),1)," ;"),""))</f>
        <v/>
      </c>
      <c r="Y40" s="9" t="str">
        <f>IF($G40=0,"",IFERROR(CONCATENATE(INDEX('Risk assessment'!$B$12:$B$100,MATCH(CONCATENATE('Feuil1 (2)'!$C40,"-",'Feuil1 (2)'!$B40,"-",'Feuil1 (2)'!Y$1),'Risk assessment'!$Z$12:$Z$100,FALSE),1)," ;"),""))</f>
        <v/>
      </c>
      <c r="Z40" s="9" t="str">
        <f>IF($G40=0,"",IFERROR(CONCATENATE(INDEX('Risk assessment'!$B$12:$B$100,MATCH(CONCATENATE('Feuil1 (2)'!$C40,"-",'Feuil1 (2)'!$B40,"-",'Feuil1 (2)'!Z$1),'Risk assessment'!$Z$12:$Z$100,FALSE),1)," ;"),""))</f>
        <v/>
      </c>
      <c r="AA40" s="9" t="str">
        <f>IF($G40=0,"",IFERROR(CONCATENATE(INDEX('Risk assessment'!$B$12:$B$100,MATCH(CONCATENATE('Feuil1 (2)'!$C40,"-",'Feuil1 (2)'!$B40,"-",'Feuil1 (2)'!AA$1),'Risk assessment'!$Z$12:$Z$100,FALSE),1)," ;"),""))</f>
        <v/>
      </c>
      <c r="AB40" s="9" t="str">
        <f>IF($G40=0,"",IFERROR(CONCATENATE(INDEX('Risk assessment'!$B$12:$B$100,MATCH(CONCATENATE('Feuil1 (2)'!$C40,"-",'Feuil1 (2)'!$B40,"-",'Feuil1 (2)'!AB$1),'Risk assessment'!$Z$12:$Z$100,FALSE),1)," ;"),""))</f>
        <v/>
      </c>
      <c r="AC40" s="9" t="str">
        <f>IF($G40=0,"",IFERROR(CONCATENATE(INDEX('Risk assessment'!$B$12:$B$100,MATCH(CONCATENATE('Feuil1 (2)'!$C40,"-",'Feuil1 (2)'!$B40,"-",'Feuil1 (2)'!AC$1),'Risk assessment'!$Z$12:$Z$100,FALSE),1)," ;"),""))</f>
        <v/>
      </c>
      <c r="AD40" s="9" t="str">
        <f>IF($G40=0,"",IFERROR(CONCATENATE(INDEX('Risk assessment'!$B$12:$B$100,MATCH(CONCATENATE('Feuil1 (2)'!$C40,"-",'Feuil1 (2)'!$B40,"-",'Feuil1 (2)'!AD$1),'Risk assessment'!$Z$12:$Z$100,FALSE),1)," ;"),""))</f>
        <v/>
      </c>
      <c r="AE40" s="9" t="str">
        <f>IF($G40=0,"",IFERROR(CONCATENATE(INDEX('Risk assessment'!$B$12:$B$100,MATCH(CONCATENATE('Feuil1 (2)'!$C40,"-",'Feuil1 (2)'!$B40,"-",'Feuil1 (2)'!AE$1),'Risk assessment'!$Z$12:$Z$100,FALSE),1)," ;"),""))</f>
        <v/>
      </c>
      <c r="AF40" s="9" t="str">
        <f>IF($G40=0,"",IFERROR(CONCATENATE(INDEX('Risk assessment'!$B$12:$B$100,MATCH(CONCATENATE('Feuil1 (2)'!$C40,"-",'Feuil1 (2)'!$B40,"-",'Feuil1 (2)'!AF$1),'Risk assessment'!$Z$12:$Z$100,FALSE),1)," ;"),""))</f>
        <v/>
      </c>
      <c r="AG40" s="9" t="str">
        <f>IF($G40=0,"",IFERROR(CONCATENATE(INDEX('Risk assessment'!$B$12:$B$100,MATCH(CONCATENATE('Feuil1 (2)'!$C40,"-",'Feuil1 (2)'!$B40,"-",'Feuil1 (2)'!AG$1),'Risk assessment'!$Z$12:$Z$100,FALSE),1)," ;"),""))</f>
        <v/>
      </c>
      <c r="AH40" s="9" t="str">
        <f>IF($G40=0,"",IFERROR(CONCATENATE(INDEX('Risk assessment'!$B$12:$B$100,MATCH(CONCATENATE('Feuil1 (2)'!$C40,"-",'Feuil1 (2)'!$B40,"-",'Feuil1 (2)'!AH$1),'Risk assessment'!$Z$12:$Z$100,FALSE),1)," ;"),""))</f>
        <v/>
      </c>
      <c r="AI40" s="9" t="str">
        <f>IF($G40=0,"",IFERROR(CONCATENATE(INDEX('Risk assessment'!$B$12:$B$100,MATCH(CONCATENATE('Feuil1 (2)'!$C40,"-",'Feuil1 (2)'!$B40,"-",'Feuil1 (2)'!AI$1),'Risk assessment'!$Z$12:$Z$100,FALSE),1)," ;"),""))</f>
        <v/>
      </c>
      <c r="AJ40" s="9" t="str">
        <f>IF($G40=0,"",IFERROR(CONCATENATE(INDEX('Risk assessment'!$B$12:$B$100,MATCH(CONCATENATE('Feuil1 (2)'!$C40,"-",'Feuil1 (2)'!$B40,"-",'Feuil1 (2)'!AJ$1),'Risk assessment'!$Z$12:$Z$100,FALSE),1)," ;"),""))</f>
        <v/>
      </c>
      <c r="AK40" s="9" t="str">
        <f>IF($G40=0,"",IFERROR(CONCATENATE(INDEX('Risk assessment'!$B$12:$B$100,MATCH(CONCATENATE('Feuil1 (2)'!$C40,"-",'Feuil1 (2)'!$B40,"-",'Feuil1 (2)'!AK$1),'Risk assessment'!$Z$12:$Z$100,FALSE),1)," ;"),""))</f>
        <v/>
      </c>
      <c r="AL40" s="9" t="str">
        <f>IF($G40=0,"",IFERROR(CONCATENATE(INDEX('Risk assessment'!$B$12:$B$100,MATCH(CONCATENATE('Feuil1 (2)'!$C40,"-",'Feuil1 (2)'!$B40,"-",'Feuil1 (2)'!AL$1),'Risk assessment'!$Z$12:$Z$100,FALSE),1)," ;"),""))</f>
        <v/>
      </c>
      <c r="AM40" s="9" t="str">
        <f>IF($G40=0,"",IFERROR(CONCATENATE(INDEX('Risk assessment'!$B$12:$B$100,MATCH(CONCATENATE('Feuil1 (2)'!$C40,"-",'Feuil1 (2)'!$B40,"-",'Feuil1 (2)'!AM$1),'Risk assessment'!$Z$12:$Z$100,FALSE),1)," ;"),""))</f>
        <v/>
      </c>
      <c r="AN40" s="9" t="str">
        <f>IF($G40=0,"",IFERROR(CONCATENATE(INDEX('Risk assessment'!$B$12:$B$100,MATCH(CONCATENATE('Feuil1 (2)'!$C40,"-",'Feuil1 (2)'!$B40,"-",'Feuil1 (2)'!AN$1),'Risk assessment'!$Z$12:$Z$100,FALSE),1)," ;"),""))</f>
        <v/>
      </c>
      <c r="AO40" s="9" t="str">
        <f>IF($G40=0,"",IFERROR(CONCATENATE(INDEX('Risk assessment'!$B$12:$B$100,MATCH(CONCATENATE('Feuil1 (2)'!$C40,"-",'Feuil1 (2)'!$B40,"-",'Feuil1 (2)'!AO$1),'Risk assessment'!$Z$12:$Z$100,FALSE),1)," ;"),""))</f>
        <v/>
      </c>
      <c r="AP40" s="9" t="str">
        <f>IF($G40=0,"",IFERROR(CONCATENATE(INDEX('Risk assessment'!$B$12:$B$100,MATCH(CONCATENATE('Feuil1 (2)'!$C40,"-",'Feuil1 (2)'!$B40,"-",'Feuil1 (2)'!AP$1),'Risk assessment'!$Z$12:$Z$100,FALSE),1)," ;"),""))</f>
        <v/>
      </c>
      <c r="AQ40" s="9" t="str">
        <f>IF($G40=0,"",IFERROR(CONCATENATE(INDEX('Risk assessment'!$B$12:$B$100,MATCH(CONCATENATE('Feuil1 (2)'!$C40,"-",'Feuil1 (2)'!$B40,"-",'Feuil1 (2)'!AQ$1),'Risk assessment'!$Z$12:$Z$100,FALSE),1)," ;"),""))</f>
        <v/>
      </c>
      <c r="AR40" s="9" t="str">
        <f>IF($G40=0,"",IFERROR(CONCATENATE(INDEX('Risk assessment'!$B$12:$B$100,MATCH(CONCATENATE('Feuil1 (2)'!$C40,"-",'Feuil1 (2)'!$B40,"-",'Feuil1 (2)'!AR$1),'Risk assessment'!$Z$12:$Z$100,FALSE),1)," ;"),""))</f>
        <v/>
      </c>
      <c r="AS40" s="9" t="str">
        <f>IF($G40=0,"",IFERROR(CONCATENATE(INDEX('Risk assessment'!$B$12:$B$100,MATCH(CONCATENATE('Feuil1 (2)'!$C40,"-",'Feuil1 (2)'!$B40,"-",'Feuil1 (2)'!AS$1),'Risk assessment'!$Z$12:$Z$100,FALSE),1)," ;"),""))</f>
        <v/>
      </c>
      <c r="AT40" s="9" t="str">
        <f>IF($G40=0,"",IFERROR(CONCATENATE(INDEX('Risk assessment'!$B$12:$B$100,MATCH(CONCATENATE('Feuil1 (2)'!$C40,"-",'Feuil1 (2)'!$B40,"-",'Feuil1 (2)'!AT$1),'Risk assessment'!$Z$12:$Z$100,FALSE),1)," ;"),""))</f>
        <v/>
      </c>
      <c r="AU40" s="9" t="str">
        <f>IF($G40=0,"",IFERROR(CONCATENATE(INDEX('Risk assessment'!$B$12:$B$100,MATCH(CONCATENATE('Feuil1 (2)'!$C40,"-",'Feuil1 (2)'!$B40,"-",'Feuil1 (2)'!AU$1),'Risk assessment'!$Z$12:$Z$100,FALSE),1)," ;"),""))</f>
        <v/>
      </c>
      <c r="AV40" s="9" t="str">
        <f>IF($G40=0,"",IFERROR(CONCATENATE(INDEX('Risk assessment'!$B$12:$B$100,MATCH(CONCATENATE('Feuil1 (2)'!$C40,"-",'Feuil1 (2)'!$B40,"-",'Feuil1 (2)'!AV$1),'Risk assessment'!$Z$12:$Z$100,FALSE),1)," ;"),""))</f>
        <v/>
      </c>
      <c r="AW40" s="9" t="str">
        <f>IF($G40=0,"",IFERROR(CONCATENATE(INDEX('Risk assessment'!$B$12:$B$100,MATCH(CONCATENATE('Feuil1 (2)'!$C40,"-",'Feuil1 (2)'!$B40,"-",'Feuil1 (2)'!AW$1),'Risk assessment'!$Z$12:$Z$100,FALSE),1)," ;"),""))</f>
        <v/>
      </c>
      <c r="AX40" s="9" t="str">
        <f>IF($G40=0,"",IFERROR(CONCATENATE(INDEX('Risk assessment'!$B$12:$B$100,MATCH(CONCATENATE('Feuil1 (2)'!$C40,"-",'Feuil1 (2)'!$B40,"-",'Feuil1 (2)'!AX$1),'Risk assessment'!$Z$12:$Z$100,FALSE),1)," ;"),""))</f>
        <v/>
      </c>
      <c r="AY40" s="9" t="str">
        <f>IF($G40=0,"",IFERROR(CONCATENATE(INDEX('Risk assessment'!$B$12:$B$100,MATCH(CONCATENATE('Feuil1 (2)'!$C40,"-",'Feuil1 (2)'!$B40,"-",'Feuil1 (2)'!AY$1),'Risk assessment'!$Z$12:$Z$100,FALSE),1)," ;"),""))</f>
        <v/>
      </c>
      <c r="AZ40" s="9" t="str">
        <f>IF($G40=0,"",IFERROR(CONCATENATE(INDEX('Risk assessment'!$B$12:$B$100,MATCH(CONCATENATE('Feuil1 (2)'!$C40,"-",'Feuil1 (2)'!$B40,"-",'Feuil1 (2)'!AZ$1),'Risk assessment'!$Z$12:$Z$100,FALSE),1)," ;"),""))</f>
        <v/>
      </c>
      <c r="BA40" s="9" t="str">
        <f>IF($G40=0,"",IFERROR(CONCATENATE(INDEX('Risk assessment'!$B$12:$B$100,MATCH(CONCATENATE('Feuil1 (2)'!$C40,"-",'Feuil1 (2)'!$B40,"-",'Feuil1 (2)'!BA$1),'Risk assessment'!$Z$12:$Z$100,FALSE),1)," ;"),""))</f>
        <v/>
      </c>
      <c r="BB40" s="9" t="str">
        <f>IF($G40=0,"",IFERROR(CONCATENATE(INDEX('Risk assessment'!$B$12:$B$100,MATCH(CONCATENATE('Feuil1 (2)'!$C40,"-",'Feuil1 (2)'!$B40,"-",'Feuil1 (2)'!BB$1),'Risk assessment'!$Z$12:$Z$100,FALSE),1)," ;"),""))</f>
        <v/>
      </c>
      <c r="BC40" s="9" t="str">
        <f>IF($G40=0,"",IFERROR(CONCATENATE(INDEX('Risk assessment'!$B$12:$B$100,MATCH(CONCATENATE('Feuil1 (2)'!$C40,"-",'Feuil1 (2)'!$B40,"-",'Feuil1 (2)'!BC$1),'Risk assessment'!$Z$12:$Z$100,FALSE),1)," ;"),""))</f>
        <v/>
      </c>
      <c r="BD40" s="9" t="str">
        <f>IF($G40=0,"",IFERROR(CONCATENATE(INDEX('Risk assessment'!$B$12:$B$100,MATCH(CONCATENATE('Feuil1 (2)'!$C40,"-",'Feuil1 (2)'!$B40,"-",'Feuil1 (2)'!BD$1),'Risk assessment'!$Z$12:$Z$100,FALSE),1)," ;"),""))</f>
        <v/>
      </c>
      <c r="BE40" s="9" t="str">
        <f>IF($G40=0,"",IFERROR(CONCATENATE(INDEX('Risk assessment'!$B$12:$B$100,MATCH(CONCATENATE('Feuil1 (2)'!$C40,"-",'Feuil1 (2)'!$B40,"-",'Feuil1 (2)'!BE$1),'Risk assessment'!$Z$12:$Z$100,FALSE),1)," ;"),""))</f>
        <v/>
      </c>
      <c r="BF40" s="9" t="str">
        <f>IF($G40=0,"",IFERROR(CONCATENATE(INDEX('Risk assessment'!$B$12:$B$100,MATCH(CONCATENATE('Feuil1 (2)'!$C40,"-",'Feuil1 (2)'!$B40,"-",'Feuil1 (2)'!BF$1),'Risk assessment'!$Z$12:$Z$100,FALSE),1)," ;"),""))</f>
        <v/>
      </c>
      <c r="BG40" s="9" t="str">
        <f>IF($G40=0,"",IFERROR(CONCATENATE(INDEX('Risk assessment'!$B$12:$B$100,MATCH(CONCATENATE('Feuil1 (2)'!$C40,"-",'Feuil1 (2)'!$B40,"-",'Feuil1 (2)'!BG$1),'Risk assessment'!$Z$12:$Z$100,FALSE),1)," ;"),""))</f>
        <v/>
      </c>
      <c r="BH40" s="9" t="str">
        <f>IF($G40=0,"",IFERROR(CONCATENATE(INDEX('Risk assessment'!$B$12:$B$100,MATCH(CONCATENATE('Feuil1 (2)'!$C40,"-",'Feuil1 (2)'!$B40,"-",'Feuil1 (2)'!BH$1),'Risk assessment'!$Z$12:$Z$100,FALSE),1)," ;"),""))</f>
        <v/>
      </c>
      <c r="BI40" s="9" t="str">
        <f>IF($G40=0,"",IFERROR(CONCATENATE(INDEX('Risk assessment'!$B$12:$B$100,MATCH(CONCATENATE('Feuil1 (2)'!$C40,"-",'Feuil1 (2)'!$B40,"-",'Feuil1 (2)'!BI$1),'Risk assessment'!$Z$12:$Z$100,FALSE),1)," ;"),""))</f>
        <v/>
      </c>
      <c r="BJ40" s="9" t="str">
        <f>IF($G40=0,"",IFERROR(CONCATENATE(INDEX('Risk assessment'!$B$12:$B$100,MATCH(CONCATENATE('Feuil1 (2)'!$C40,"-",'Feuil1 (2)'!$B40,"-",'Feuil1 (2)'!BJ$1),'Risk assessment'!$Z$12:$Z$100,FALSE),1)," ;"),""))</f>
        <v/>
      </c>
      <c r="BK40" s="9" t="str">
        <f>IF($G40=0,"",IFERROR(CONCATENATE(INDEX('Risk assessment'!$B$12:$B$100,MATCH(CONCATENATE('Feuil1 (2)'!$C40,"-",'Feuil1 (2)'!$B40,"-",'Feuil1 (2)'!BK$1),'Risk assessment'!$Z$12:$Z$100,FALSE),1)," ;"),""))</f>
        <v/>
      </c>
      <c r="BL40" s="9" t="str">
        <f>IF($G40=0,"",IFERROR(CONCATENATE(INDEX('Risk assessment'!$B$12:$B$100,MATCH(CONCATENATE('Feuil1 (2)'!$C40,"-",'Feuil1 (2)'!$B40,"-",'Feuil1 (2)'!BL$1),'Risk assessment'!$Z$12:$Z$100,FALSE),1)," ;"),""))</f>
        <v/>
      </c>
      <c r="BM40" s="9" t="str">
        <f>IF($G40=0,"",IFERROR(CONCATENATE(INDEX('Risk assessment'!$B$12:$B$100,MATCH(CONCATENATE('Feuil1 (2)'!$C40,"-",'Feuil1 (2)'!$B40,"-",'Feuil1 (2)'!BM$1),'Risk assessment'!$Z$12:$Z$100,FALSE),1)," ;"),""))</f>
        <v/>
      </c>
      <c r="BN40" s="9" t="str">
        <f>IF($G40=0,"",IFERROR(CONCATENATE(INDEX('Risk assessment'!$B$12:$B$100,MATCH(CONCATENATE('Feuil1 (2)'!$C40,"-",'Feuil1 (2)'!$B40,"-",'Feuil1 (2)'!BN$1),'Risk assessment'!$Z$12:$Z$100,FALSE),1)," ;"),""))</f>
        <v/>
      </c>
      <c r="BO40" s="9" t="str">
        <f>IF($G40=0,"",IFERROR(CONCATENATE(INDEX('Risk assessment'!$B$12:$B$100,MATCH(CONCATENATE('Feuil1 (2)'!$C40,"-",'Feuil1 (2)'!$B40,"-",'Feuil1 (2)'!BO$1),'Risk assessment'!$Z$12:$Z$100,FALSE),1)," ;"),""))</f>
        <v/>
      </c>
      <c r="BP40" s="9" t="str">
        <f>IF($G40=0,"",IFERROR(CONCATENATE(INDEX('Risk assessment'!$B$12:$B$100,MATCH(CONCATENATE('Feuil1 (2)'!$C40,"-",'Feuil1 (2)'!$B40,"-",'Feuil1 (2)'!BP$1),'Risk assessment'!$Z$12:$Z$100,FALSE),1)," ;"),""))</f>
        <v/>
      </c>
      <c r="BQ40" s="9" t="str">
        <f>IF($G40=0,"",IFERROR(CONCATENATE(INDEX('Risk assessment'!$B$12:$B$100,MATCH(CONCATENATE('Feuil1 (2)'!$C40,"-",'Feuil1 (2)'!$B40,"-",'Feuil1 (2)'!BQ$1),'Risk assessment'!$Z$12:$Z$100,FALSE),1)," ;"),""))</f>
        <v/>
      </c>
      <c r="BR40" s="9" t="str">
        <f>IF($G40=0,"",IFERROR(CONCATENATE(INDEX('Risk assessment'!$B$12:$B$100,MATCH(CONCATENATE('Feuil1 (2)'!$C40,"-",'Feuil1 (2)'!$B40,"-",'Feuil1 (2)'!BR$1),'Risk assessment'!$Z$12:$Z$100,FALSE),1)," ;"),""))</f>
        <v/>
      </c>
      <c r="BS40" s="9" t="str">
        <f>IF($G40=0,"",IFERROR(CONCATENATE(INDEX('Risk assessment'!$B$12:$B$100,MATCH(CONCATENATE('Feuil1 (2)'!$C40,"-",'Feuil1 (2)'!$B40,"-",'Feuil1 (2)'!BS$1),'Risk assessment'!$Z$12:$Z$100,FALSE),1)," ;"),""))</f>
        <v/>
      </c>
      <c r="BT40" s="9" t="str">
        <f>IF($G40=0,"",IFERROR(CONCATENATE(INDEX('Risk assessment'!$B$12:$B$100,MATCH(CONCATENATE('Feuil1 (2)'!$C40,"-",'Feuil1 (2)'!$B40,"-",'Feuil1 (2)'!BT$1),'Risk assessment'!$Z$12:$Z$100,FALSE),1)," ;"),""))</f>
        <v/>
      </c>
      <c r="BU40" s="9" t="str">
        <f>IF($G40=0,"",IFERROR(CONCATENATE(INDEX('Risk assessment'!$B$12:$B$100,MATCH(CONCATENATE('Feuil1 (2)'!$C40,"-",'Feuil1 (2)'!$B40,"-",'Feuil1 (2)'!BU$1),'Risk assessment'!$Z$12:$Z$100,FALSE),1)," ;"),""))</f>
        <v/>
      </c>
      <c r="BV40" s="9" t="str">
        <f>IF($G40=0,"",IFERROR(CONCATENATE(INDEX('Risk assessment'!$B$12:$B$100,MATCH(CONCATENATE('Feuil1 (2)'!$C40,"-",'Feuil1 (2)'!$B40,"-",'Feuil1 (2)'!BV$1),'Risk assessment'!$Z$12:$Z$100,FALSE),1)," ;"),""))</f>
        <v/>
      </c>
      <c r="BW40" s="9" t="str">
        <f>IF($G40=0,"",IFERROR(CONCATENATE(INDEX('Risk assessment'!$B$12:$B$100,MATCH(CONCATENATE('Feuil1 (2)'!$C40,"-",'Feuil1 (2)'!$B40,"-",'Feuil1 (2)'!BW$1),'Risk assessment'!$Z$12:$Z$100,FALSE),1)," ;"),""))</f>
        <v/>
      </c>
      <c r="BX40" s="9" t="str">
        <f>IF($G40=0,"",IFERROR(CONCATENATE(INDEX('Risk assessment'!$B$12:$B$100,MATCH(CONCATENATE('Feuil1 (2)'!$C40,"-",'Feuil1 (2)'!$B40,"-",'Feuil1 (2)'!BX$1),'Risk assessment'!$Z$12:$Z$100,FALSE),1)," ;"),""))</f>
        <v/>
      </c>
      <c r="BY40" s="9" t="str">
        <f>IF($G40=0,"",IFERROR(CONCATENATE(INDEX('Risk assessment'!$B$12:$B$100,MATCH(CONCATENATE('Feuil1 (2)'!$C40,"-",'Feuil1 (2)'!$B40,"-",'Feuil1 (2)'!BY$1),'Risk assessment'!$Z$12:$Z$100,FALSE),1)," ;"),""))</f>
        <v/>
      </c>
      <c r="BZ40" s="9" t="str">
        <f>IF($G40=0,"",IFERROR(CONCATENATE(INDEX('Risk assessment'!$B$12:$B$100,MATCH(CONCATENATE('Feuil1 (2)'!$C40,"-",'Feuil1 (2)'!$B40,"-",'Feuil1 (2)'!BZ$1),'Risk assessment'!$Z$12:$Z$100,FALSE),1)," ;"),""))</f>
        <v/>
      </c>
      <c r="CA40" s="9" t="str">
        <f>IF($G40=0,"",IFERROR(CONCATENATE(INDEX('Risk assessment'!$B$12:$B$100,MATCH(CONCATENATE('Feuil1 (2)'!$C40,"-",'Feuil1 (2)'!$B40,"-",'Feuil1 (2)'!CA$1),'Risk assessment'!$Z$12:$Z$100,FALSE),1)," ;"),""))</f>
        <v/>
      </c>
      <c r="CB40" s="9" t="str">
        <f>IF($G40=0,"",IFERROR(CONCATENATE(INDEX('Risk assessment'!$B$12:$B$100,MATCH(CONCATENATE('Feuil1 (2)'!$C40,"-",'Feuil1 (2)'!$B40,"-",'Feuil1 (2)'!CB$1),'Risk assessment'!$Z$12:$Z$100,FALSE),1)," ;"),""))</f>
        <v/>
      </c>
      <c r="CC40" s="9" t="str">
        <f>IF($G40=0,"",IFERROR(CONCATENATE(INDEX('Risk assessment'!$B$12:$B$100,MATCH(CONCATENATE('Feuil1 (2)'!$C40,"-",'Feuil1 (2)'!$B40,"-",'Feuil1 (2)'!CC$1),'Risk assessment'!$Z$12:$Z$100,FALSE),1)," ;"),""))</f>
        <v/>
      </c>
      <c r="CD40" s="9" t="str">
        <f>IF($G40=0,"",IFERROR(CONCATENATE(INDEX('Risk assessment'!$B$12:$B$100,MATCH(CONCATENATE('Feuil1 (2)'!$C40,"-",'Feuil1 (2)'!$B40,"-",'Feuil1 (2)'!CD$1),'Risk assessment'!$Z$12:$Z$100,FALSE),1)," ;"),""))</f>
        <v/>
      </c>
      <c r="CE40" s="9" t="str">
        <f>IF($G40=0,"",IFERROR(CONCATENATE(INDEX('Risk assessment'!$B$12:$B$100,MATCH(CONCATENATE('Feuil1 (2)'!$C40,"-",'Feuil1 (2)'!$B40,"-",'Feuil1 (2)'!CE$1),'Risk assessment'!$Z$12:$Z$100,FALSE),1)," ;"),""))</f>
        <v/>
      </c>
      <c r="CF40" s="9" t="str">
        <f>IF($G40=0,"",IFERROR(CONCATENATE(INDEX('Risk assessment'!$B$12:$B$100,MATCH(CONCATENATE('Feuil1 (2)'!$C40,"-",'Feuil1 (2)'!$B40,"-",'Feuil1 (2)'!CF$1),'Risk assessment'!$Z$12:$Z$100,FALSE),1)," ;"),""))</f>
        <v/>
      </c>
      <c r="CG40" s="9" t="str">
        <f>IF($G40=0,"",IFERROR(CONCATENATE(INDEX('Risk assessment'!$B$12:$B$100,MATCH(CONCATENATE('Feuil1 (2)'!$C40,"-",'Feuil1 (2)'!$B40,"-",'Feuil1 (2)'!CG$1),'Risk assessment'!$Z$12:$Z$100,FALSE),1)," ;"),""))</f>
        <v/>
      </c>
      <c r="CH40" s="9" t="str">
        <f>IF($G40=0,"",IFERROR(CONCATENATE(INDEX('Risk assessment'!$B$12:$B$100,MATCH(CONCATENATE('Feuil1 (2)'!$C40,"-",'Feuil1 (2)'!$B40,"-",'Feuil1 (2)'!CH$1),'Risk assessment'!$Z$12:$Z$100,FALSE),1)," ;"),""))</f>
        <v/>
      </c>
      <c r="CI40" s="9" t="str">
        <f>IF($G40=0,"",IFERROR(CONCATENATE(INDEX('Risk assessment'!$B$12:$B$100,MATCH(CONCATENATE('Feuil1 (2)'!$C40,"-",'Feuil1 (2)'!$B40,"-",'Feuil1 (2)'!CI$1),'Risk assessment'!$Z$12:$Z$100,FALSE),1)," ;"),""))</f>
        <v/>
      </c>
      <c r="CJ40" s="9" t="str">
        <f>IF($G40=0,"",IFERROR(CONCATENATE(INDEX('Risk assessment'!$B$12:$B$100,MATCH(CONCATENATE('Feuil1 (2)'!$C40,"-",'Feuil1 (2)'!$B40,"-",'Feuil1 (2)'!CJ$1),'Risk assessment'!$Z$12:$Z$100,FALSE),1)," ;"),""))</f>
        <v/>
      </c>
      <c r="CK40" s="9" t="str">
        <f>IF($G40=0,"",IFERROR(CONCATENATE(INDEX('Risk assessment'!$B$12:$B$100,MATCH(CONCATENATE('Feuil1 (2)'!$C40,"-",'Feuil1 (2)'!$B40,"-",'Feuil1 (2)'!CK$1),'Risk assessment'!$Z$12:$Z$100,FALSE),1)," ;"),""))</f>
        <v/>
      </c>
      <c r="CL40" s="9" t="str">
        <f>IF($G40=0,"",IFERROR(CONCATENATE(INDEX('Risk assessment'!$B$12:$B$100,MATCH(CONCATENATE('Feuil1 (2)'!$C40,"-",'Feuil1 (2)'!$B40,"-",'Feuil1 (2)'!CL$1),'Risk assessment'!$Z$12:$Z$100,FALSE),1)," ;"),""))</f>
        <v/>
      </c>
      <c r="CM40" s="9" t="str">
        <f>IF($G40=0,"",IFERROR(CONCATENATE(INDEX('Risk assessment'!$B$12:$B$100,MATCH(CONCATENATE('Feuil1 (2)'!$C40,"-",'Feuil1 (2)'!$B40,"-",'Feuil1 (2)'!CM$1),'Risk assessment'!$Z$12:$Z$100,FALSE),1)," ;"),""))</f>
        <v/>
      </c>
      <c r="CN40" s="9" t="str">
        <f>IF($G40=0,"",IFERROR(CONCATENATE(INDEX('Risk assessment'!$B$12:$B$100,MATCH(CONCATENATE('Feuil1 (2)'!$C40,"-",'Feuil1 (2)'!$B40,"-",'Feuil1 (2)'!CN$1),'Risk assessment'!$Z$12:$Z$100,FALSE),1)," ;"),""))</f>
        <v/>
      </c>
      <c r="CO40" s="9" t="str">
        <f>IF($G40=0,"",IFERROR(CONCATENATE(INDEX('Risk assessment'!$B$12:$B$100,MATCH(CONCATENATE('Feuil1 (2)'!$C40,"-",'Feuil1 (2)'!$B40,"-",'Feuil1 (2)'!CO$1),'Risk assessment'!$Z$12:$Z$100,FALSE),1)," ;"),""))</f>
        <v/>
      </c>
      <c r="CP40" s="9" t="str">
        <f>IF($G40=0,"",IFERROR(CONCATENATE(INDEX('Risk assessment'!$B$12:$B$100,MATCH(CONCATENATE('Feuil1 (2)'!$C40,"-",'Feuil1 (2)'!$B40,"-",'Feuil1 (2)'!CP$1),'Risk assessment'!$Z$12:$Z$100,FALSE),1)," ;"),""))</f>
        <v/>
      </c>
      <c r="CQ40" s="9" t="str">
        <f>IF($G40=0,"",IFERROR(CONCATENATE(INDEX('Risk assessment'!$B$12:$B$100,MATCH(CONCATENATE('Feuil1 (2)'!$C40,"-",'Feuil1 (2)'!$B40,"-",'Feuil1 (2)'!CQ$1),'Risk assessment'!$Z$12:$Z$100,FALSE),1)," ;"),""))</f>
        <v/>
      </c>
      <c r="CR40" s="9" t="str">
        <f>IF($G40=0,"",IFERROR(CONCATENATE(INDEX('Risk assessment'!$B$12:$B$100,MATCH(CONCATENATE('Feuil1 (2)'!$C40,"-",'Feuil1 (2)'!$B40,"-",'Feuil1 (2)'!CR$1),'Risk assessment'!$Z$12:$Z$100,FALSE),1)," ;"),""))</f>
        <v/>
      </c>
      <c r="CS40" s="9" t="str">
        <f>IF($G40=0,"",IFERROR(CONCATENATE(INDEX('Risk assessment'!$B$12:$B$100,MATCH(CONCATENATE('Feuil1 (2)'!$C40,"-",'Feuil1 (2)'!$B40,"-",'Feuil1 (2)'!CS$1),'Risk assessment'!$Z$12:$Z$100,FALSE),1)," ;"),""))</f>
        <v/>
      </c>
      <c r="CT40" s="9" t="str">
        <f>IF($G40=0,"",IFERROR(CONCATENATE(INDEX('Risk assessment'!$B$12:$B$100,MATCH(CONCATENATE('Feuil1 (2)'!$C40,"-",'Feuil1 (2)'!$B40,"-",'Feuil1 (2)'!CT$1),'Risk assessment'!$Z$12:$Z$100,FALSE),1)," ;"),""))</f>
        <v/>
      </c>
      <c r="CU40" s="9" t="str">
        <f>IF($G40=0,"",IFERROR(CONCATENATE(INDEX('Risk assessment'!$B$12:$B$100,MATCH(CONCATENATE('Feuil1 (2)'!$C40,"-",'Feuil1 (2)'!$B40,"-",'Feuil1 (2)'!CU$1),'Risk assessment'!$Z$12:$Z$100,FALSE),1)," ;"),""))</f>
        <v/>
      </c>
      <c r="CV40" s="9" t="str">
        <f>IF($G40=0,"",IFERROR(CONCATENATE(INDEX('Risk assessment'!$B$12:$B$100,MATCH(CONCATENATE('Feuil1 (2)'!$C40,"-",'Feuil1 (2)'!$B40,"-",'Feuil1 (2)'!CV$1),'Risk assessment'!$Z$12:$Z$100,FALSE),1)," ;"),""))</f>
        <v/>
      </c>
      <c r="CW40" s="9" t="str">
        <f>IF($G40=0,"",IFERROR(CONCATENATE(INDEX('Risk assessment'!$B$12:$B$100,MATCH(CONCATENATE('Feuil1 (2)'!$C40,"-",'Feuil1 (2)'!$B40,"-",'Feuil1 (2)'!CW$1),'Risk assessment'!$Z$12:$Z$100,FALSE),1)," ;"),""))</f>
        <v/>
      </c>
      <c r="CX40" s="9" t="str">
        <f>IF($G40=0,"",IFERROR(CONCATENATE(INDEX('Risk assessment'!$B$12:$B$100,MATCH(CONCATENATE('Feuil1 (2)'!$C40,"-",'Feuil1 (2)'!$B40,"-",'Feuil1 (2)'!CX$1),'Risk assessment'!$Z$12:$Z$100,FALSE),1)," ;"),""))</f>
        <v/>
      </c>
      <c r="CY40" s="9" t="str">
        <f>IF($G40=0,"",IFERROR(CONCATENATE(INDEX('Risk assessment'!$B$12:$B$100,MATCH(CONCATENATE('Feuil1 (2)'!$C40,"-",'Feuil1 (2)'!$B40,"-",'Feuil1 (2)'!CY$1),'Risk assessment'!$Z$12:$Z$100,FALSE),1)," ;"),""))</f>
        <v/>
      </c>
      <c r="CZ40" s="9" t="str">
        <f>IF($G40=0,"",IFERROR(CONCATENATE(INDEX('Risk assessment'!$B$12:$B$100,MATCH(CONCATENATE('Feuil1 (2)'!$C40,"-",'Feuil1 (2)'!$B40,"-",'Feuil1 (2)'!CZ$1),'Risk assessment'!$Z$12:$Z$100,FALSE),1)," ;"),""))</f>
        <v/>
      </c>
      <c r="DA40" s="9" t="str">
        <f>IF($G40=0,"",IFERROR(CONCATENATE(INDEX('Risk assessment'!$B$12:$B$100,MATCH(CONCATENATE('Feuil1 (2)'!$C40,"-",'Feuil1 (2)'!$B40,"-",'Feuil1 (2)'!DA$1),'Risk assessment'!$Z$12:$Z$100,FALSE),1)," ;"),""))</f>
        <v/>
      </c>
      <c r="DB40" s="9" t="str">
        <f>IF($G40=0,"",IFERROR(CONCATENATE(INDEX('Risk assessment'!$B$12:$B$100,MATCH(CONCATENATE('Feuil1 (2)'!$C40,"-",'Feuil1 (2)'!$B40,"-",'Feuil1 (2)'!DB$1),'Risk assessment'!$Z$12:$Z$100,FALSE),1)," ;"),""))</f>
        <v/>
      </c>
      <c r="DC40" s="9" t="str">
        <f>IF($G40=0,"",IFERROR(CONCATENATE(INDEX('Risk assessment'!$B$12:$B$100,MATCH(CONCATENATE('Feuil1 (2)'!$C40,"-",'Feuil1 (2)'!$B40,"-",'Feuil1 (2)'!DC$1),'Risk assessment'!$Z$12:$Z$100,FALSE),1)," ;"),""))</f>
        <v/>
      </c>
      <c r="DD40" s="9" t="str">
        <f>IF($G40=0,"",IFERROR(INDEX('Risk assessment'!$B$12:$B$100,MATCH(CONCATENATE('Feuil1 (2)'!$C40,'Feuil1 (2)'!$B40,'Feuil1 (2)'!DD$1),'Risk assessment'!$R$12:$R$100,FALSE),1),""))</f>
        <v/>
      </c>
      <c r="DE40" s="9" t="str">
        <f>IF($G40=0,"",IFERROR(INDEX('Risk assessment'!$B$12:$B$100,MATCH(CONCATENATE('Feuil1 (2)'!$C40,'Feuil1 (2)'!$B40,'Feuil1 (2)'!DE$1),'Risk assessment'!$R$12:$R$100,FALSE),1),""))</f>
        <v/>
      </c>
      <c r="DF40" s="9" t="str">
        <f>IF($G40=0,"",IFERROR(INDEX('Risk assessment'!$B$12:$B$100,MATCH(CONCATENATE('Feuil1 (2)'!$C40,'Feuil1 (2)'!$B40,'Feuil1 (2)'!DF$1),'Risk assessment'!$R$12:$R$100,FALSE),1),""))</f>
        <v/>
      </c>
      <c r="DG40" s="9" t="str">
        <f>IF($G40=0,"",IFERROR(INDEX('Risk assessment'!$B$12:$B$100,MATCH(CONCATENATE('Feuil1 (2)'!$C40,'Feuil1 (2)'!$B40,'Feuil1 (2)'!DG$1),'Risk assessment'!$R$12:$R$100,FALSE),1),""))</f>
        <v/>
      </c>
      <c r="DH40" s="9" t="str">
        <f>IF($G40=0,"",IFERROR(INDEX('Risk assessment'!$B$12:$B$100,MATCH(CONCATENATE('Feuil1 (2)'!$C40,'Feuil1 (2)'!$B40,'Feuil1 (2)'!DH$1),'Risk assessment'!$R$12:$R$100,FALSE),1),""))</f>
        <v/>
      </c>
      <c r="DI40" s="9" t="str">
        <f>IF($G40=0,"",IFERROR(INDEX('Risk assessment'!$B$12:$B$100,MATCH(CONCATENATE('Feuil1 (2)'!$C40,'Feuil1 (2)'!$B40,'Feuil1 (2)'!DI$1),'Risk assessment'!$R$12:$R$100,FALSE),1),""))</f>
        <v/>
      </c>
      <c r="DJ40" s="9" t="str">
        <f>IF($G40=0,"",IFERROR(INDEX('Risk assessment'!$B$12:$B$100,MATCH(CONCATENATE('Feuil1 (2)'!$C40,'Feuil1 (2)'!$B40,'Feuil1 (2)'!DJ$1),'Risk assessment'!$R$12:$R$100,FALSE),1),""))</f>
        <v/>
      </c>
      <c r="DK40" s="9" t="str">
        <f>IF($G40=0,"",IFERROR(INDEX('Risk assessment'!$B$12:$B$100,MATCH(CONCATENATE('Feuil1 (2)'!$C40,'Feuil1 (2)'!$B40,'Feuil1 (2)'!DK$1),'Risk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assessment'!J$12:J$100,'Feuil1 (2)'!C41,'Risk assessment'!K$12:K$100,B41)</f>
        <v>0</v>
      </c>
      <c r="H41" s="9" t="str">
        <f>IF($G41=0,"",IFERROR(CONCATENATE(INDEX('Risk assessment'!$B$12:$B$100,MATCH(CONCATENATE('Feuil1 (2)'!$C41,"-",'Feuil1 (2)'!$B41,"-",'Feuil1 (2)'!H$1),'Risk assessment'!$Z$12:$Z$100,FALSE),1)," ;"),""))</f>
        <v/>
      </c>
      <c r="I41" s="9" t="str">
        <f>IF($G41=0,"",IFERROR(CONCATENATE(INDEX('Risk assessment'!$B$12:$B$100,MATCH(CONCATENATE('Feuil1 (2)'!$C41,"-",'Feuil1 (2)'!$B41,"-",'Feuil1 (2)'!I$1),'Risk assessment'!$Z$12:$Z$100,FALSE),1)," ;"),""))</f>
        <v/>
      </c>
      <c r="J41" s="9" t="str">
        <f>IF($G41=0,"",IFERROR(CONCATENATE(INDEX('Risk assessment'!$B$12:$B$100,MATCH(CONCATENATE('Feuil1 (2)'!$C41,"-",'Feuil1 (2)'!$B41,"-",'Feuil1 (2)'!J$1),'Risk assessment'!$Z$12:$Z$100,FALSE),1)," ;"),""))</f>
        <v/>
      </c>
      <c r="K41" s="9" t="str">
        <f>IF($G41=0,"",IFERROR(CONCATENATE(INDEX('Risk assessment'!$B$12:$B$100,MATCH(CONCATENATE('Feuil1 (2)'!$C41,"-",'Feuil1 (2)'!$B41,"-",'Feuil1 (2)'!K$1),'Risk assessment'!$Z$12:$Z$100,FALSE),1)," ;"),""))</f>
        <v/>
      </c>
      <c r="L41" s="9" t="str">
        <f>IF($G41=0,"",IFERROR(CONCATENATE(INDEX('Risk assessment'!$B$12:$B$100,MATCH(CONCATENATE('Feuil1 (2)'!$C41,"-",'Feuil1 (2)'!$B41,"-",'Feuil1 (2)'!L$1),'Risk assessment'!$Z$12:$Z$100,FALSE),1)," ;"),""))</f>
        <v/>
      </c>
      <c r="M41" s="9" t="str">
        <f>IF($G41=0,"",IFERROR(CONCATENATE(INDEX('Risk assessment'!$B$12:$B$100,MATCH(CONCATENATE('Feuil1 (2)'!$C41,"-",'Feuil1 (2)'!$B41,"-",'Feuil1 (2)'!M$1),'Risk assessment'!$Z$12:$Z$100,FALSE),1)," ;"),""))</f>
        <v/>
      </c>
      <c r="N41" s="9" t="str">
        <f>IF($G41=0,"",IFERROR(CONCATENATE(INDEX('Risk assessment'!$B$12:$B$100,MATCH(CONCATENATE('Feuil1 (2)'!$C41,"-",'Feuil1 (2)'!$B41,"-",'Feuil1 (2)'!N$1),'Risk assessment'!$Z$12:$Z$100,FALSE),1)," ;"),""))</f>
        <v/>
      </c>
      <c r="O41" s="9" t="str">
        <f>IF($G41=0,"",IFERROR(CONCATENATE(INDEX('Risk assessment'!$B$12:$B$100,MATCH(CONCATENATE('Feuil1 (2)'!$C41,"-",'Feuil1 (2)'!$B41,"-",'Feuil1 (2)'!O$1),'Risk assessment'!$Z$12:$Z$100,FALSE),1)," ;"),""))</f>
        <v/>
      </c>
      <c r="P41" s="9" t="str">
        <f>IF($G41=0,"",IFERROR(CONCATENATE(INDEX('Risk assessment'!$B$12:$B$100,MATCH(CONCATENATE('Feuil1 (2)'!$C41,"-",'Feuil1 (2)'!$B41,"-",'Feuil1 (2)'!P$1),'Risk assessment'!$Z$12:$Z$100,FALSE),1)," ;"),""))</f>
        <v/>
      </c>
      <c r="Q41" s="9" t="str">
        <f>IF($G41=0,"",IFERROR(CONCATENATE(INDEX('Risk assessment'!$B$12:$B$100,MATCH(CONCATENATE('Feuil1 (2)'!$C41,"-",'Feuil1 (2)'!$B41,"-",'Feuil1 (2)'!Q$1),'Risk assessment'!$Z$12:$Z$100,FALSE),1)," ;"),""))</f>
        <v/>
      </c>
      <c r="R41" s="9" t="str">
        <f>IF($G41=0,"",IFERROR(CONCATENATE(INDEX('Risk assessment'!$B$12:$B$100,MATCH(CONCATENATE('Feuil1 (2)'!$C41,"-",'Feuil1 (2)'!$B41,"-",'Feuil1 (2)'!R$1),'Risk assessment'!$Z$12:$Z$100,FALSE),1)," ;"),""))</f>
        <v/>
      </c>
      <c r="S41" s="9" t="str">
        <f>IF($G41=0,"",IFERROR(CONCATENATE(INDEX('Risk assessment'!$B$12:$B$100,MATCH(CONCATENATE('Feuil1 (2)'!$C41,"-",'Feuil1 (2)'!$B41,"-",'Feuil1 (2)'!S$1),'Risk assessment'!$Z$12:$Z$100,FALSE),1)," ;"),""))</f>
        <v/>
      </c>
      <c r="T41" s="9" t="str">
        <f>IF($G41=0,"",IFERROR(CONCATENATE(INDEX('Risk assessment'!$B$12:$B$100,MATCH(CONCATENATE('Feuil1 (2)'!$C41,"-",'Feuil1 (2)'!$B41,"-",'Feuil1 (2)'!T$1),'Risk assessment'!$Z$12:$Z$100,FALSE),1)," ;"),""))</f>
        <v/>
      </c>
      <c r="U41" s="9" t="str">
        <f>IF($G41=0,"",IFERROR(CONCATENATE(INDEX('Risk assessment'!$B$12:$B$100,MATCH(CONCATENATE('Feuil1 (2)'!$C41,"-",'Feuil1 (2)'!$B41,"-",'Feuil1 (2)'!U$1),'Risk assessment'!$Z$12:$Z$100,FALSE),1)," ;"),""))</f>
        <v/>
      </c>
      <c r="V41" s="9" t="str">
        <f>IF($G41=0,"",IFERROR(CONCATENATE(INDEX('Risk assessment'!$B$12:$B$100,MATCH(CONCATENATE('Feuil1 (2)'!$C41,"-",'Feuil1 (2)'!$B41,"-",'Feuil1 (2)'!V$1),'Risk assessment'!$Z$12:$Z$100,FALSE),1)," ;"),""))</f>
        <v/>
      </c>
      <c r="W41" s="9" t="str">
        <f>IF($G41=0,"",IFERROR(CONCATENATE(INDEX('Risk assessment'!$B$12:$B$100,MATCH(CONCATENATE('Feuil1 (2)'!$C41,"-",'Feuil1 (2)'!$B41,"-",'Feuil1 (2)'!W$1),'Risk assessment'!$Z$12:$Z$100,FALSE),1)," ;"),""))</f>
        <v/>
      </c>
      <c r="X41" s="9" t="str">
        <f>IF($G41=0,"",IFERROR(CONCATENATE(INDEX('Risk assessment'!$B$12:$B$100,MATCH(CONCATENATE('Feuil1 (2)'!$C41,"-",'Feuil1 (2)'!$B41,"-",'Feuil1 (2)'!X$1),'Risk assessment'!$Z$12:$Z$100,FALSE),1)," ;"),""))</f>
        <v/>
      </c>
      <c r="Y41" s="9" t="str">
        <f>IF($G41=0,"",IFERROR(CONCATENATE(INDEX('Risk assessment'!$B$12:$B$100,MATCH(CONCATENATE('Feuil1 (2)'!$C41,"-",'Feuil1 (2)'!$B41,"-",'Feuil1 (2)'!Y$1),'Risk assessment'!$Z$12:$Z$100,FALSE),1)," ;"),""))</f>
        <v/>
      </c>
      <c r="Z41" s="9" t="str">
        <f>IF($G41=0,"",IFERROR(CONCATENATE(INDEX('Risk assessment'!$B$12:$B$100,MATCH(CONCATENATE('Feuil1 (2)'!$C41,"-",'Feuil1 (2)'!$B41,"-",'Feuil1 (2)'!Z$1),'Risk assessment'!$Z$12:$Z$100,FALSE),1)," ;"),""))</f>
        <v/>
      </c>
      <c r="AA41" s="9" t="str">
        <f>IF($G41=0,"",IFERROR(CONCATENATE(INDEX('Risk assessment'!$B$12:$B$100,MATCH(CONCATENATE('Feuil1 (2)'!$C41,"-",'Feuil1 (2)'!$B41,"-",'Feuil1 (2)'!AA$1),'Risk assessment'!$Z$12:$Z$100,FALSE),1)," ;"),""))</f>
        <v/>
      </c>
      <c r="AB41" s="9" t="str">
        <f>IF($G41=0,"",IFERROR(CONCATENATE(INDEX('Risk assessment'!$B$12:$B$100,MATCH(CONCATENATE('Feuil1 (2)'!$C41,"-",'Feuil1 (2)'!$B41,"-",'Feuil1 (2)'!AB$1),'Risk assessment'!$Z$12:$Z$100,FALSE),1)," ;"),""))</f>
        <v/>
      </c>
      <c r="AC41" s="9" t="str">
        <f>IF($G41=0,"",IFERROR(CONCATENATE(INDEX('Risk assessment'!$B$12:$B$100,MATCH(CONCATENATE('Feuil1 (2)'!$C41,"-",'Feuil1 (2)'!$B41,"-",'Feuil1 (2)'!AC$1),'Risk assessment'!$Z$12:$Z$100,FALSE),1)," ;"),""))</f>
        <v/>
      </c>
      <c r="AD41" s="9" t="str">
        <f>IF($G41=0,"",IFERROR(CONCATENATE(INDEX('Risk assessment'!$B$12:$B$100,MATCH(CONCATENATE('Feuil1 (2)'!$C41,"-",'Feuil1 (2)'!$B41,"-",'Feuil1 (2)'!AD$1),'Risk assessment'!$Z$12:$Z$100,FALSE),1)," ;"),""))</f>
        <v/>
      </c>
      <c r="AE41" s="9" t="str">
        <f>IF($G41=0,"",IFERROR(CONCATENATE(INDEX('Risk assessment'!$B$12:$B$100,MATCH(CONCATENATE('Feuil1 (2)'!$C41,"-",'Feuil1 (2)'!$B41,"-",'Feuil1 (2)'!AE$1),'Risk assessment'!$Z$12:$Z$100,FALSE),1)," ;"),""))</f>
        <v/>
      </c>
      <c r="AF41" s="9" t="str">
        <f>IF($G41=0,"",IFERROR(CONCATENATE(INDEX('Risk assessment'!$B$12:$B$100,MATCH(CONCATENATE('Feuil1 (2)'!$C41,"-",'Feuil1 (2)'!$B41,"-",'Feuil1 (2)'!AF$1),'Risk assessment'!$Z$12:$Z$100,FALSE),1)," ;"),""))</f>
        <v/>
      </c>
      <c r="AG41" s="9" t="str">
        <f>IF($G41=0,"",IFERROR(CONCATENATE(INDEX('Risk assessment'!$B$12:$B$100,MATCH(CONCATENATE('Feuil1 (2)'!$C41,"-",'Feuil1 (2)'!$B41,"-",'Feuil1 (2)'!AG$1),'Risk assessment'!$Z$12:$Z$100,FALSE),1)," ;"),""))</f>
        <v/>
      </c>
      <c r="AH41" s="9" t="str">
        <f>IF($G41=0,"",IFERROR(CONCATENATE(INDEX('Risk assessment'!$B$12:$B$100,MATCH(CONCATENATE('Feuil1 (2)'!$C41,"-",'Feuil1 (2)'!$B41,"-",'Feuil1 (2)'!AH$1),'Risk assessment'!$Z$12:$Z$100,FALSE),1)," ;"),""))</f>
        <v/>
      </c>
      <c r="AI41" s="9" t="str">
        <f>IF($G41=0,"",IFERROR(CONCATENATE(INDEX('Risk assessment'!$B$12:$B$100,MATCH(CONCATENATE('Feuil1 (2)'!$C41,"-",'Feuil1 (2)'!$B41,"-",'Feuil1 (2)'!AI$1),'Risk assessment'!$Z$12:$Z$100,FALSE),1)," ;"),""))</f>
        <v/>
      </c>
      <c r="AJ41" s="9" t="str">
        <f>IF($G41=0,"",IFERROR(CONCATENATE(INDEX('Risk assessment'!$B$12:$B$100,MATCH(CONCATENATE('Feuil1 (2)'!$C41,"-",'Feuil1 (2)'!$B41,"-",'Feuil1 (2)'!AJ$1),'Risk assessment'!$Z$12:$Z$100,FALSE),1)," ;"),""))</f>
        <v/>
      </c>
      <c r="AK41" s="9" t="str">
        <f>IF($G41=0,"",IFERROR(CONCATENATE(INDEX('Risk assessment'!$B$12:$B$100,MATCH(CONCATENATE('Feuil1 (2)'!$C41,"-",'Feuil1 (2)'!$B41,"-",'Feuil1 (2)'!AK$1),'Risk assessment'!$Z$12:$Z$100,FALSE),1)," ;"),""))</f>
        <v/>
      </c>
      <c r="AL41" s="9" t="str">
        <f>IF($G41=0,"",IFERROR(CONCATENATE(INDEX('Risk assessment'!$B$12:$B$100,MATCH(CONCATENATE('Feuil1 (2)'!$C41,"-",'Feuil1 (2)'!$B41,"-",'Feuil1 (2)'!AL$1),'Risk assessment'!$Z$12:$Z$100,FALSE),1)," ;"),""))</f>
        <v/>
      </c>
      <c r="AM41" s="9" t="str">
        <f>IF($G41=0,"",IFERROR(CONCATENATE(INDEX('Risk assessment'!$B$12:$B$100,MATCH(CONCATENATE('Feuil1 (2)'!$C41,"-",'Feuil1 (2)'!$B41,"-",'Feuil1 (2)'!AM$1),'Risk assessment'!$Z$12:$Z$100,FALSE),1)," ;"),""))</f>
        <v/>
      </c>
      <c r="AN41" s="9" t="str">
        <f>IF($G41=0,"",IFERROR(CONCATENATE(INDEX('Risk assessment'!$B$12:$B$100,MATCH(CONCATENATE('Feuil1 (2)'!$C41,"-",'Feuil1 (2)'!$B41,"-",'Feuil1 (2)'!AN$1),'Risk assessment'!$Z$12:$Z$100,FALSE),1)," ;"),""))</f>
        <v/>
      </c>
      <c r="AO41" s="9" t="str">
        <f>IF($G41=0,"",IFERROR(CONCATENATE(INDEX('Risk assessment'!$B$12:$B$100,MATCH(CONCATENATE('Feuil1 (2)'!$C41,"-",'Feuil1 (2)'!$B41,"-",'Feuil1 (2)'!AO$1),'Risk assessment'!$Z$12:$Z$100,FALSE),1)," ;"),""))</f>
        <v/>
      </c>
      <c r="AP41" s="9" t="str">
        <f>IF($G41=0,"",IFERROR(CONCATENATE(INDEX('Risk assessment'!$B$12:$B$100,MATCH(CONCATENATE('Feuil1 (2)'!$C41,"-",'Feuil1 (2)'!$B41,"-",'Feuil1 (2)'!AP$1),'Risk assessment'!$Z$12:$Z$100,FALSE),1)," ;"),""))</f>
        <v/>
      </c>
      <c r="AQ41" s="9" t="str">
        <f>IF($G41=0,"",IFERROR(CONCATENATE(INDEX('Risk assessment'!$B$12:$B$100,MATCH(CONCATENATE('Feuil1 (2)'!$C41,"-",'Feuil1 (2)'!$B41,"-",'Feuil1 (2)'!AQ$1),'Risk assessment'!$Z$12:$Z$100,FALSE),1)," ;"),""))</f>
        <v/>
      </c>
      <c r="AR41" s="9" t="str">
        <f>IF($G41=0,"",IFERROR(CONCATENATE(INDEX('Risk assessment'!$B$12:$B$100,MATCH(CONCATENATE('Feuil1 (2)'!$C41,"-",'Feuil1 (2)'!$B41,"-",'Feuil1 (2)'!AR$1),'Risk assessment'!$Z$12:$Z$100,FALSE),1)," ;"),""))</f>
        <v/>
      </c>
      <c r="AS41" s="9" t="str">
        <f>IF($G41=0,"",IFERROR(CONCATENATE(INDEX('Risk assessment'!$B$12:$B$100,MATCH(CONCATENATE('Feuil1 (2)'!$C41,"-",'Feuil1 (2)'!$B41,"-",'Feuil1 (2)'!AS$1),'Risk assessment'!$Z$12:$Z$100,FALSE),1)," ;"),""))</f>
        <v/>
      </c>
      <c r="AT41" s="9" t="str">
        <f>IF($G41=0,"",IFERROR(CONCATENATE(INDEX('Risk assessment'!$B$12:$B$100,MATCH(CONCATENATE('Feuil1 (2)'!$C41,"-",'Feuil1 (2)'!$B41,"-",'Feuil1 (2)'!AT$1),'Risk assessment'!$Z$12:$Z$100,FALSE),1)," ;"),""))</f>
        <v/>
      </c>
      <c r="AU41" s="9" t="str">
        <f>IF($G41=0,"",IFERROR(CONCATENATE(INDEX('Risk assessment'!$B$12:$B$100,MATCH(CONCATENATE('Feuil1 (2)'!$C41,"-",'Feuil1 (2)'!$B41,"-",'Feuil1 (2)'!AU$1),'Risk assessment'!$Z$12:$Z$100,FALSE),1)," ;"),""))</f>
        <v/>
      </c>
      <c r="AV41" s="9" t="str">
        <f>IF($G41=0,"",IFERROR(CONCATENATE(INDEX('Risk assessment'!$B$12:$B$100,MATCH(CONCATENATE('Feuil1 (2)'!$C41,"-",'Feuil1 (2)'!$B41,"-",'Feuil1 (2)'!AV$1),'Risk assessment'!$Z$12:$Z$100,FALSE),1)," ;"),""))</f>
        <v/>
      </c>
      <c r="AW41" s="9" t="str">
        <f>IF($G41=0,"",IFERROR(CONCATENATE(INDEX('Risk assessment'!$B$12:$B$100,MATCH(CONCATENATE('Feuil1 (2)'!$C41,"-",'Feuil1 (2)'!$B41,"-",'Feuil1 (2)'!AW$1),'Risk assessment'!$Z$12:$Z$100,FALSE),1)," ;"),""))</f>
        <v/>
      </c>
      <c r="AX41" s="9" t="str">
        <f>IF($G41=0,"",IFERROR(CONCATENATE(INDEX('Risk assessment'!$B$12:$B$100,MATCH(CONCATENATE('Feuil1 (2)'!$C41,"-",'Feuil1 (2)'!$B41,"-",'Feuil1 (2)'!AX$1),'Risk assessment'!$Z$12:$Z$100,FALSE),1)," ;"),""))</f>
        <v/>
      </c>
      <c r="AY41" s="9" t="str">
        <f>IF($G41=0,"",IFERROR(CONCATENATE(INDEX('Risk assessment'!$B$12:$B$100,MATCH(CONCATENATE('Feuil1 (2)'!$C41,"-",'Feuil1 (2)'!$B41,"-",'Feuil1 (2)'!AY$1),'Risk assessment'!$Z$12:$Z$100,FALSE),1)," ;"),""))</f>
        <v/>
      </c>
      <c r="AZ41" s="9" t="str">
        <f>IF($G41=0,"",IFERROR(CONCATENATE(INDEX('Risk assessment'!$B$12:$B$100,MATCH(CONCATENATE('Feuil1 (2)'!$C41,"-",'Feuil1 (2)'!$B41,"-",'Feuil1 (2)'!AZ$1),'Risk assessment'!$Z$12:$Z$100,FALSE),1)," ;"),""))</f>
        <v/>
      </c>
      <c r="BA41" s="9" t="str">
        <f>IF($G41=0,"",IFERROR(CONCATENATE(INDEX('Risk assessment'!$B$12:$B$100,MATCH(CONCATENATE('Feuil1 (2)'!$C41,"-",'Feuil1 (2)'!$B41,"-",'Feuil1 (2)'!BA$1),'Risk assessment'!$Z$12:$Z$100,FALSE),1)," ;"),""))</f>
        <v/>
      </c>
      <c r="BB41" s="9" t="str">
        <f>IF($G41=0,"",IFERROR(CONCATENATE(INDEX('Risk assessment'!$B$12:$B$100,MATCH(CONCATENATE('Feuil1 (2)'!$C41,"-",'Feuil1 (2)'!$B41,"-",'Feuil1 (2)'!BB$1),'Risk assessment'!$Z$12:$Z$100,FALSE),1)," ;"),""))</f>
        <v/>
      </c>
      <c r="BC41" s="9" t="str">
        <f>IF($G41=0,"",IFERROR(CONCATENATE(INDEX('Risk assessment'!$B$12:$B$100,MATCH(CONCATENATE('Feuil1 (2)'!$C41,"-",'Feuil1 (2)'!$B41,"-",'Feuil1 (2)'!BC$1),'Risk assessment'!$Z$12:$Z$100,FALSE),1)," ;"),""))</f>
        <v/>
      </c>
      <c r="BD41" s="9" t="str">
        <f>IF($G41=0,"",IFERROR(CONCATENATE(INDEX('Risk assessment'!$B$12:$B$100,MATCH(CONCATENATE('Feuil1 (2)'!$C41,"-",'Feuil1 (2)'!$B41,"-",'Feuil1 (2)'!BD$1),'Risk assessment'!$Z$12:$Z$100,FALSE),1)," ;"),""))</f>
        <v/>
      </c>
      <c r="BE41" s="9" t="str">
        <f>IF($G41=0,"",IFERROR(CONCATENATE(INDEX('Risk assessment'!$B$12:$B$100,MATCH(CONCATENATE('Feuil1 (2)'!$C41,"-",'Feuil1 (2)'!$B41,"-",'Feuil1 (2)'!BE$1),'Risk assessment'!$Z$12:$Z$100,FALSE),1)," ;"),""))</f>
        <v/>
      </c>
      <c r="BF41" s="9" t="str">
        <f>IF($G41=0,"",IFERROR(CONCATENATE(INDEX('Risk assessment'!$B$12:$B$100,MATCH(CONCATENATE('Feuil1 (2)'!$C41,"-",'Feuil1 (2)'!$B41,"-",'Feuil1 (2)'!BF$1),'Risk assessment'!$Z$12:$Z$100,FALSE),1)," ;"),""))</f>
        <v/>
      </c>
      <c r="BG41" s="9" t="str">
        <f>IF($G41=0,"",IFERROR(CONCATENATE(INDEX('Risk assessment'!$B$12:$B$100,MATCH(CONCATENATE('Feuil1 (2)'!$C41,"-",'Feuil1 (2)'!$B41,"-",'Feuil1 (2)'!BG$1),'Risk assessment'!$Z$12:$Z$100,FALSE),1)," ;"),""))</f>
        <v/>
      </c>
      <c r="BH41" s="9" t="str">
        <f>IF($G41=0,"",IFERROR(CONCATENATE(INDEX('Risk assessment'!$B$12:$B$100,MATCH(CONCATENATE('Feuil1 (2)'!$C41,"-",'Feuil1 (2)'!$B41,"-",'Feuil1 (2)'!BH$1),'Risk assessment'!$Z$12:$Z$100,FALSE),1)," ;"),""))</f>
        <v/>
      </c>
      <c r="BI41" s="9" t="str">
        <f>IF($G41=0,"",IFERROR(CONCATENATE(INDEX('Risk assessment'!$B$12:$B$100,MATCH(CONCATENATE('Feuil1 (2)'!$C41,"-",'Feuil1 (2)'!$B41,"-",'Feuil1 (2)'!BI$1),'Risk assessment'!$Z$12:$Z$100,FALSE),1)," ;"),""))</f>
        <v/>
      </c>
      <c r="BJ41" s="9" t="str">
        <f>IF($G41=0,"",IFERROR(CONCATENATE(INDEX('Risk assessment'!$B$12:$B$100,MATCH(CONCATENATE('Feuil1 (2)'!$C41,"-",'Feuil1 (2)'!$B41,"-",'Feuil1 (2)'!BJ$1),'Risk assessment'!$Z$12:$Z$100,FALSE),1)," ;"),""))</f>
        <v/>
      </c>
      <c r="BK41" s="9" t="str">
        <f>IF($G41=0,"",IFERROR(CONCATENATE(INDEX('Risk assessment'!$B$12:$B$100,MATCH(CONCATENATE('Feuil1 (2)'!$C41,"-",'Feuil1 (2)'!$B41,"-",'Feuil1 (2)'!BK$1),'Risk assessment'!$Z$12:$Z$100,FALSE),1)," ;"),""))</f>
        <v/>
      </c>
      <c r="BL41" s="9" t="str">
        <f>IF($G41=0,"",IFERROR(CONCATENATE(INDEX('Risk assessment'!$B$12:$B$100,MATCH(CONCATENATE('Feuil1 (2)'!$C41,"-",'Feuil1 (2)'!$B41,"-",'Feuil1 (2)'!BL$1),'Risk assessment'!$Z$12:$Z$100,FALSE),1)," ;"),""))</f>
        <v/>
      </c>
      <c r="BM41" s="9" t="str">
        <f>IF($G41=0,"",IFERROR(CONCATENATE(INDEX('Risk assessment'!$B$12:$B$100,MATCH(CONCATENATE('Feuil1 (2)'!$C41,"-",'Feuil1 (2)'!$B41,"-",'Feuil1 (2)'!BM$1),'Risk assessment'!$Z$12:$Z$100,FALSE),1)," ;"),""))</f>
        <v/>
      </c>
      <c r="BN41" s="9" t="str">
        <f>IF($G41=0,"",IFERROR(CONCATENATE(INDEX('Risk assessment'!$B$12:$B$100,MATCH(CONCATENATE('Feuil1 (2)'!$C41,"-",'Feuil1 (2)'!$B41,"-",'Feuil1 (2)'!BN$1),'Risk assessment'!$Z$12:$Z$100,FALSE),1)," ;"),""))</f>
        <v/>
      </c>
      <c r="BO41" s="9" t="str">
        <f>IF($G41=0,"",IFERROR(CONCATENATE(INDEX('Risk assessment'!$B$12:$B$100,MATCH(CONCATENATE('Feuil1 (2)'!$C41,"-",'Feuil1 (2)'!$B41,"-",'Feuil1 (2)'!BO$1),'Risk assessment'!$Z$12:$Z$100,FALSE),1)," ;"),""))</f>
        <v/>
      </c>
      <c r="BP41" s="9" t="str">
        <f>IF($G41=0,"",IFERROR(CONCATENATE(INDEX('Risk assessment'!$B$12:$B$100,MATCH(CONCATENATE('Feuil1 (2)'!$C41,"-",'Feuil1 (2)'!$B41,"-",'Feuil1 (2)'!BP$1),'Risk assessment'!$Z$12:$Z$100,FALSE),1)," ;"),""))</f>
        <v/>
      </c>
      <c r="BQ41" s="9" t="str">
        <f>IF($G41=0,"",IFERROR(CONCATENATE(INDEX('Risk assessment'!$B$12:$B$100,MATCH(CONCATENATE('Feuil1 (2)'!$C41,"-",'Feuil1 (2)'!$B41,"-",'Feuil1 (2)'!BQ$1),'Risk assessment'!$Z$12:$Z$100,FALSE),1)," ;"),""))</f>
        <v/>
      </c>
      <c r="BR41" s="9" t="str">
        <f>IF($G41=0,"",IFERROR(CONCATENATE(INDEX('Risk assessment'!$B$12:$B$100,MATCH(CONCATENATE('Feuil1 (2)'!$C41,"-",'Feuil1 (2)'!$B41,"-",'Feuil1 (2)'!BR$1),'Risk assessment'!$Z$12:$Z$100,FALSE),1)," ;"),""))</f>
        <v/>
      </c>
      <c r="BS41" s="9" t="str">
        <f>IF($G41=0,"",IFERROR(CONCATENATE(INDEX('Risk assessment'!$B$12:$B$100,MATCH(CONCATENATE('Feuil1 (2)'!$C41,"-",'Feuil1 (2)'!$B41,"-",'Feuil1 (2)'!BS$1),'Risk assessment'!$Z$12:$Z$100,FALSE),1)," ;"),""))</f>
        <v/>
      </c>
      <c r="BT41" s="9" t="str">
        <f>IF($G41=0,"",IFERROR(CONCATENATE(INDEX('Risk assessment'!$B$12:$B$100,MATCH(CONCATENATE('Feuil1 (2)'!$C41,"-",'Feuil1 (2)'!$B41,"-",'Feuil1 (2)'!BT$1),'Risk assessment'!$Z$12:$Z$100,FALSE),1)," ;"),""))</f>
        <v/>
      </c>
      <c r="BU41" s="9" t="str">
        <f>IF($G41=0,"",IFERROR(CONCATENATE(INDEX('Risk assessment'!$B$12:$B$100,MATCH(CONCATENATE('Feuil1 (2)'!$C41,"-",'Feuil1 (2)'!$B41,"-",'Feuil1 (2)'!BU$1),'Risk assessment'!$Z$12:$Z$100,FALSE),1)," ;"),""))</f>
        <v/>
      </c>
      <c r="BV41" s="9" t="str">
        <f>IF($G41=0,"",IFERROR(CONCATENATE(INDEX('Risk assessment'!$B$12:$B$100,MATCH(CONCATENATE('Feuil1 (2)'!$C41,"-",'Feuil1 (2)'!$B41,"-",'Feuil1 (2)'!BV$1),'Risk assessment'!$Z$12:$Z$100,FALSE),1)," ;"),""))</f>
        <v/>
      </c>
      <c r="BW41" s="9" t="str">
        <f>IF($G41=0,"",IFERROR(CONCATENATE(INDEX('Risk assessment'!$B$12:$B$100,MATCH(CONCATENATE('Feuil1 (2)'!$C41,"-",'Feuil1 (2)'!$B41,"-",'Feuil1 (2)'!BW$1),'Risk assessment'!$Z$12:$Z$100,FALSE),1)," ;"),""))</f>
        <v/>
      </c>
      <c r="BX41" s="9" t="str">
        <f>IF($G41=0,"",IFERROR(CONCATENATE(INDEX('Risk assessment'!$B$12:$B$100,MATCH(CONCATENATE('Feuil1 (2)'!$C41,"-",'Feuil1 (2)'!$B41,"-",'Feuil1 (2)'!BX$1),'Risk assessment'!$Z$12:$Z$100,FALSE),1)," ;"),""))</f>
        <v/>
      </c>
      <c r="BY41" s="9" t="str">
        <f>IF($G41=0,"",IFERROR(CONCATENATE(INDEX('Risk assessment'!$B$12:$B$100,MATCH(CONCATENATE('Feuil1 (2)'!$C41,"-",'Feuil1 (2)'!$B41,"-",'Feuil1 (2)'!BY$1),'Risk assessment'!$Z$12:$Z$100,FALSE),1)," ;"),""))</f>
        <v/>
      </c>
      <c r="BZ41" s="9" t="str">
        <f>IF($G41=0,"",IFERROR(CONCATENATE(INDEX('Risk assessment'!$B$12:$B$100,MATCH(CONCATENATE('Feuil1 (2)'!$C41,"-",'Feuil1 (2)'!$B41,"-",'Feuil1 (2)'!BZ$1),'Risk assessment'!$Z$12:$Z$100,FALSE),1)," ;"),""))</f>
        <v/>
      </c>
      <c r="CA41" s="9" t="str">
        <f>IF($G41=0,"",IFERROR(CONCATENATE(INDEX('Risk assessment'!$B$12:$B$100,MATCH(CONCATENATE('Feuil1 (2)'!$C41,"-",'Feuil1 (2)'!$B41,"-",'Feuil1 (2)'!CA$1),'Risk assessment'!$Z$12:$Z$100,FALSE),1)," ;"),""))</f>
        <v/>
      </c>
      <c r="CB41" s="9" t="str">
        <f>IF($G41=0,"",IFERROR(CONCATENATE(INDEX('Risk assessment'!$B$12:$B$100,MATCH(CONCATENATE('Feuil1 (2)'!$C41,"-",'Feuil1 (2)'!$B41,"-",'Feuil1 (2)'!CB$1),'Risk assessment'!$Z$12:$Z$100,FALSE),1)," ;"),""))</f>
        <v/>
      </c>
      <c r="CC41" s="9" t="str">
        <f>IF($G41=0,"",IFERROR(CONCATENATE(INDEX('Risk assessment'!$B$12:$B$100,MATCH(CONCATENATE('Feuil1 (2)'!$C41,"-",'Feuil1 (2)'!$B41,"-",'Feuil1 (2)'!CC$1),'Risk assessment'!$Z$12:$Z$100,FALSE),1)," ;"),""))</f>
        <v/>
      </c>
      <c r="CD41" s="9" t="str">
        <f>IF($G41=0,"",IFERROR(CONCATENATE(INDEX('Risk assessment'!$B$12:$B$100,MATCH(CONCATENATE('Feuil1 (2)'!$C41,"-",'Feuil1 (2)'!$B41,"-",'Feuil1 (2)'!CD$1),'Risk assessment'!$Z$12:$Z$100,FALSE),1)," ;"),""))</f>
        <v/>
      </c>
      <c r="CE41" s="9" t="str">
        <f>IF($G41=0,"",IFERROR(CONCATENATE(INDEX('Risk assessment'!$B$12:$B$100,MATCH(CONCATENATE('Feuil1 (2)'!$C41,"-",'Feuil1 (2)'!$B41,"-",'Feuil1 (2)'!CE$1),'Risk assessment'!$Z$12:$Z$100,FALSE),1)," ;"),""))</f>
        <v/>
      </c>
      <c r="CF41" s="9" t="str">
        <f>IF($G41=0,"",IFERROR(CONCATENATE(INDEX('Risk assessment'!$B$12:$B$100,MATCH(CONCATENATE('Feuil1 (2)'!$C41,"-",'Feuil1 (2)'!$B41,"-",'Feuil1 (2)'!CF$1),'Risk assessment'!$Z$12:$Z$100,FALSE),1)," ;"),""))</f>
        <v/>
      </c>
      <c r="CG41" s="9" t="str">
        <f>IF($G41=0,"",IFERROR(CONCATENATE(INDEX('Risk assessment'!$B$12:$B$100,MATCH(CONCATENATE('Feuil1 (2)'!$C41,"-",'Feuil1 (2)'!$B41,"-",'Feuil1 (2)'!CG$1),'Risk assessment'!$Z$12:$Z$100,FALSE),1)," ;"),""))</f>
        <v/>
      </c>
      <c r="CH41" s="9" t="str">
        <f>IF($G41=0,"",IFERROR(CONCATENATE(INDEX('Risk assessment'!$B$12:$B$100,MATCH(CONCATENATE('Feuil1 (2)'!$C41,"-",'Feuil1 (2)'!$B41,"-",'Feuil1 (2)'!CH$1),'Risk assessment'!$Z$12:$Z$100,FALSE),1)," ;"),""))</f>
        <v/>
      </c>
      <c r="CI41" s="9" t="str">
        <f>IF($G41=0,"",IFERROR(CONCATENATE(INDEX('Risk assessment'!$B$12:$B$100,MATCH(CONCATENATE('Feuil1 (2)'!$C41,"-",'Feuil1 (2)'!$B41,"-",'Feuil1 (2)'!CI$1),'Risk assessment'!$Z$12:$Z$100,FALSE),1)," ;"),""))</f>
        <v/>
      </c>
      <c r="CJ41" s="9" t="str">
        <f>IF($G41=0,"",IFERROR(CONCATENATE(INDEX('Risk assessment'!$B$12:$B$100,MATCH(CONCATENATE('Feuil1 (2)'!$C41,"-",'Feuil1 (2)'!$B41,"-",'Feuil1 (2)'!CJ$1),'Risk assessment'!$Z$12:$Z$100,FALSE),1)," ;"),""))</f>
        <v/>
      </c>
      <c r="CK41" s="9" t="str">
        <f>IF($G41=0,"",IFERROR(CONCATENATE(INDEX('Risk assessment'!$B$12:$B$100,MATCH(CONCATENATE('Feuil1 (2)'!$C41,"-",'Feuil1 (2)'!$B41,"-",'Feuil1 (2)'!CK$1),'Risk assessment'!$Z$12:$Z$100,FALSE),1)," ;"),""))</f>
        <v/>
      </c>
      <c r="CL41" s="9" t="str">
        <f>IF($G41=0,"",IFERROR(CONCATENATE(INDEX('Risk assessment'!$B$12:$B$100,MATCH(CONCATENATE('Feuil1 (2)'!$C41,"-",'Feuil1 (2)'!$B41,"-",'Feuil1 (2)'!CL$1),'Risk assessment'!$Z$12:$Z$100,FALSE),1)," ;"),""))</f>
        <v/>
      </c>
      <c r="CM41" s="9" t="str">
        <f>IF($G41=0,"",IFERROR(CONCATENATE(INDEX('Risk assessment'!$B$12:$B$100,MATCH(CONCATENATE('Feuil1 (2)'!$C41,"-",'Feuil1 (2)'!$B41,"-",'Feuil1 (2)'!CM$1),'Risk assessment'!$Z$12:$Z$100,FALSE),1)," ;"),""))</f>
        <v/>
      </c>
      <c r="CN41" s="9" t="str">
        <f>IF($G41=0,"",IFERROR(CONCATENATE(INDEX('Risk assessment'!$B$12:$B$100,MATCH(CONCATENATE('Feuil1 (2)'!$C41,"-",'Feuil1 (2)'!$B41,"-",'Feuil1 (2)'!CN$1),'Risk assessment'!$Z$12:$Z$100,FALSE),1)," ;"),""))</f>
        <v/>
      </c>
      <c r="CO41" s="9" t="str">
        <f>IF($G41=0,"",IFERROR(CONCATENATE(INDEX('Risk assessment'!$B$12:$B$100,MATCH(CONCATENATE('Feuil1 (2)'!$C41,"-",'Feuil1 (2)'!$B41,"-",'Feuil1 (2)'!CO$1),'Risk assessment'!$Z$12:$Z$100,FALSE),1)," ;"),""))</f>
        <v/>
      </c>
      <c r="CP41" s="9" t="str">
        <f>IF($G41=0,"",IFERROR(CONCATENATE(INDEX('Risk assessment'!$B$12:$B$100,MATCH(CONCATENATE('Feuil1 (2)'!$C41,"-",'Feuil1 (2)'!$B41,"-",'Feuil1 (2)'!CP$1),'Risk assessment'!$Z$12:$Z$100,FALSE),1)," ;"),""))</f>
        <v/>
      </c>
      <c r="CQ41" s="9" t="str">
        <f>IF($G41=0,"",IFERROR(CONCATENATE(INDEX('Risk assessment'!$B$12:$B$100,MATCH(CONCATENATE('Feuil1 (2)'!$C41,"-",'Feuil1 (2)'!$B41,"-",'Feuil1 (2)'!CQ$1),'Risk assessment'!$Z$12:$Z$100,FALSE),1)," ;"),""))</f>
        <v/>
      </c>
      <c r="CR41" s="9" t="str">
        <f>IF($G41=0,"",IFERROR(CONCATENATE(INDEX('Risk assessment'!$B$12:$B$100,MATCH(CONCATENATE('Feuil1 (2)'!$C41,"-",'Feuil1 (2)'!$B41,"-",'Feuil1 (2)'!CR$1),'Risk assessment'!$Z$12:$Z$100,FALSE),1)," ;"),""))</f>
        <v/>
      </c>
      <c r="CS41" s="9" t="str">
        <f>IF($G41=0,"",IFERROR(CONCATENATE(INDEX('Risk assessment'!$B$12:$B$100,MATCH(CONCATENATE('Feuil1 (2)'!$C41,"-",'Feuil1 (2)'!$B41,"-",'Feuil1 (2)'!CS$1),'Risk assessment'!$Z$12:$Z$100,FALSE),1)," ;"),""))</f>
        <v/>
      </c>
      <c r="CT41" s="9" t="str">
        <f>IF($G41=0,"",IFERROR(CONCATENATE(INDEX('Risk assessment'!$B$12:$B$100,MATCH(CONCATENATE('Feuil1 (2)'!$C41,"-",'Feuil1 (2)'!$B41,"-",'Feuil1 (2)'!CT$1),'Risk assessment'!$Z$12:$Z$100,FALSE),1)," ;"),""))</f>
        <v/>
      </c>
      <c r="CU41" s="9" t="str">
        <f>IF($G41=0,"",IFERROR(CONCATENATE(INDEX('Risk assessment'!$B$12:$B$100,MATCH(CONCATENATE('Feuil1 (2)'!$C41,"-",'Feuil1 (2)'!$B41,"-",'Feuil1 (2)'!CU$1),'Risk assessment'!$Z$12:$Z$100,FALSE),1)," ;"),""))</f>
        <v/>
      </c>
      <c r="CV41" s="9" t="str">
        <f>IF($G41=0,"",IFERROR(CONCATENATE(INDEX('Risk assessment'!$B$12:$B$100,MATCH(CONCATENATE('Feuil1 (2)'!$C41,"-",'Feuil1 (2)'!$B41,"-",'Feuil1 (2)'!CV$1),'Risk assessment'!$Z$12:$Z$100,FALSE),1)," ;"),""))</f>
        <v/>
      </c>
      <c r="CW41" s="9" t="str">
        <f>IF($G41=0,"",IFERROR(CONCATENATE(INDEX('Risk assessment'!$B$12:$B$100,MATCH(CONCATENATE('Feuil1 (2)'!$C41,"-",'Feuil1 (2)'!$B41,"-",'Feuil1 (2)'!CW$1),'Risk assessment'!$Z$12:$Z$100,FALSE),1)," ;"),""))</f>
        <v/>
      </c>
      <c r="CX41" s="9" t="str">
        <f>IF($G41=0,"",IFERROR(CONCATENATE(INDEX('Risk assessment'!$B$12:$B$100,MATCH(CONCATENATE('Feuil1 (2)'!$C41,"-",'Feuil1 (2)'!$B41,"-",'Feuil1 (2)'!CX$1),'Risk assessment'!$Z$12:$Z$100,FALSE),1)," ;"),""))</f>
        <v/>
      </c>
      <c r="CY41" s="9" t="str">
        <f>IF($G41=0,"",IFERROR(CONCATENATE(INDEX('Risk assessment'!$B$12:$B$100,MATCH(CONCATENATE('Feuil1 (2)'!$C41,"-",'Feuil1 (2)'!$B41,"-",'Feuil1 (2)'!CY$1),'Risk assessment'!$Z$12:$Z$100,FALSE),1)," ;"),""))</f>
        <v/>
      </c>
      <c r="CZ41" s="9" t="str">
        <f>IF($G41=0,"",IFERROR(CONCATENATE(INDEX('Risk assessment'!$B$12:$B$100,MATCH(CONCATENATE('Feuil1 (2)'!$C41,"-",'Feuil1 (2)'!$B41,"-",'Feuil1 (2)'!CZ$1),'Risk assessment'!$Z$12:$Z$100,FALSE),1)," ;"),""))</f>
        <v/>
      </c>
      <c r="DA41" s="9" t="str">
        <f>IF($G41=0,"",IFERROR(CONCATENATE(INDEX('Risk assessment'!$B$12:$B$100,MATCH(CONCATENATE('Feuil1 (2)'!$C41,"-",'Feuil1 (2)'!$B41,"-",'Feuil1 (2)'!DA$1),'Risk assessment'!$Z$12:$Z$100,FALSE),1)," ;"),""))</f>
        <v/>
      </c>
      <c r="DB41" s="9" t="str">
        <f>IF($G41=0,"",IFERROR(CONCATENATE(INDEX('Risk assessment'!$B$12:$B$100,MATCH(CONCATENATE('Feuil1 (2)'!$C41,"-",'Feuil1 (2)'!$B41,"-",'Feuil1 (2)'!DB$1),'Risk assessment'!$Z$12:$Z$100,FALSE),1)," ;"),""))</f>
        <v/>
      </c>
      <c r="DC41" s="9" t="str">
        <f>IF($G41=0,"",IFERROR(CONCATENATE(INDEX('Risk assessment'!$B$12:$B$100,MATCH(CONCATENATE('Feuil1 (2)'!$C41,"-",'Feuil1 (2)'!$B41,"-",'Feuil1 (2)'!DC$1),'Risk assessment'!$Z$12:$Z$100,FALSE),1)," ;"),""))</f>
        <v/>
      </c>
      <c r="DD41" s="9" t="str">
        <f>IF($G41=0,"",IFERROR(INDEX('Risk assessment'!$B$12:$B$100,MATCH(CONCATENATE('Feuil1 (2)'!$C41,'Feuil1 (2)'!$B41,'Feuil1 (2)'!DD$1),'Risk assessment'!$R$12:$R$100,FALSE),1),""))</f>
        <v/>
      </c>
      <c r="DE41" s="9" t="str">
        <f>IF($G41=0,"",IFERROR(INDEX('Risk assessment'!$B$12:$B$100,MATCH(CONCATENATE('Feuil1 (2)'!$C41,'Feuil1 (2)'!$B41,'Feuil1 (2)'!DE$1),'Risk assessment'!$R$12:$R$100,FALSE),1),""))</f>
        <v/>
      </c>
      <c r="DF41" s="9" t="str">
        <f>IF($G41=0,"",IFERROR(INDEX('Risk assessment'!$B$12:$B$100,MATCH(CONCATENATE('Feuil1 (2)'!$C41,'Feuil1 (2)'!$B41,'Feuil1 (2)'!DF$1),'Risk assessment'!$R$12:$R$100,FALSE),1),""))</f>
        <v/>
      </c>
      <c r="DG41" s="9" t="str">
        <f>IF($G41=0,"",IFERROR(INDEX('Risk assessment'!$B$12:$B$100,MATCH(CONCATENATE('Feuil1 (2)'!$C41,'Feuil1 (2)'!$B41,'Feuil1 (2)'!DG$1),'Risk assessment'!$R$12:$R$100,FALSE),1),""))</f>
        <v/>
      </c>
      <c r="DH41" s="9" t="str">
        <f>IF($G41=0,"",IFERROR(INDEX('Risk assessment'!$B$12:$B$100,MATCH(CONCATENATE('Feuil1 (2)'!$C41,'Feuil1 (2)'!$B41,'Feuil1 (2)'!DH$1),'Risk assessment'!$R$12:$R$100,FALSE),1),""))</f>
        <v/>
      </c>
      <c r="DI41" s="9" t="str">
        <f>IF($G41=0,"",IFERROR(INDEX('Risk assessment'!$B$12:$B$100,MATCH(CONCATENATE('Feuil1 (2)'!$C41,'Feuil1 (2)'!$B41,'Feuil1 (2)'!DI$1),'Risk assessment'!$R$12:$R$100,FALSE),1),""))</f>
        <v/>
      </c>
      <c r="DJ41" s="9" t="str">
        <f>IF($G41=0,"",IFERROR(INDEX('Risk assessment'!$B$12:$B$100,MATCH(CONCATENATE('Feuil1 (2)'!$C41,'Feuil1 (2)'!$B41,'Feuil1 (2)'!DJ$1),'Risk assessment'!$R$12:$R$100,FALSE),1),""))</f>
        <v/>
      </c>
      <c r="DK41" s="9" t="str">
        <f>IF($G41=0,"",IFERROR(INDEX('Risk assessment'!$B$12:$B$100,MATCH(CONCATENATE('Feuil1 (2)'!$C41,'Feuil1 (2)'!$B41,'Feuil1 (2)'!DK$1),'Risk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assessment'!J$12:J$100,'Feuil1 (2)'!C42,'Risk assessment'!K$12:K$100,B42)</f>
        <v>0</v>
      </c>
      <c r="H42" s="9" t="str">
        <f>IF($G42=0,"",IFERROR(CONCATENATE(INDEX('Risk assessment'!$B$12:$B$100,MATCH(CONCATENATE('Feuil1 (2)'!$C42,"-",'Feuil1 (2)'!$B42,"-",'Feuil1 (2)'!H$1),'Risk assessment'!$Z$12:$Z$100,FALSE),1)," ;"),""))</f>
        <v/>
      </c>
      <c r="I42" s="9" t="str">
        <f>IF($G42=0,"",IFERROR(CONCATENATE(INDEX('Risk assessment'!$B$12:$B$100,MATCH(CONCATENATE('Feuil1 (2)'!$C42,"-",'Feuil1 (2)'!$B42,"-",'Feuil1 (2)'!I$1),'Risk assessment'!$Z$12:$Z$100,FALSE),1)," ;"),""))</f>
        <v/>
      </c>
      <c r="J42" s="9" t="str">
        <f>IF($G42=0,"",IFERROR(CONCATENATE(INDEX('Risk assessment'!$B$12:$B$100,MATCH(CONCATENATE('Feuil1 (2)'!$C42,"-",'Feuil1 (2)'!$B42,"-",'Feuil1 (2)'!J$1),'Risk assessment'!$Z$12:$Z$100,FALSE),1)," ;"),""))</f>
        <v/>
      </c>
      <c r="K42" s="9" t="str">
        <f>IF($G42=0,"",IFERROR(CONCATENATE(INDEX('Risk assessment'!$B$12:$B$100,MATCH(CONCATENATE('Feuil1 (2)'!$C42,"-",'Feuil1 (2)'!$B42,"-",'Feuil1 (2)'!K$1),'Risk assessment'!$Z$12:$Z$100,FALSE),1)," ;"),""))</f>
        <v/>
      </c>
      <c r="L42" s="9" t="str">
        <f>IF($G42=0,"",IFERROR(CONCATENATE(INDEX('Risk assessment'!$B$12:$B$100,MATCH(CONCATENATE('Feuil1 (2)'!$C42,"-",'Feuil1 (2)'!$B42,"-",'Feuil1 (2)'!L$1),'Risk assessment'!$Z$12:$Z$100,FALSE),1)," ;"),""))</f>
        <v/>
      </c>
      <c r="M42" s="9" t="str">
        <f>IF($G42=0,"",IFERROR(CONCATENATE(INDEX('Risk assessment'!$B$12:$B$100,MATCH(CONCATENATE('Feuil1 (2)'!$C42,"-",'Feuil1 (2)'!$B42,"-",'Feuil1 (2)'!M$1),'Risk assessment'!$Z$12:$Z$100,FALSE),1)," ;"),""))</f>
        <v/>
      </c>
      <c r="N42" s="9" t="str">
        <f>IF($G42=0,"",IFERROR(CONCATENATE(INDEX('Risk assessment'!$B$12:$B$100,MATCH(CONCATENATE('Feuil1 (2)'!$C42,"-",'Feuil1 (2)'!$B42,"-",'Feuil1 (2)'!N$1),'Risk assessment'!$Z$12:$Z$100,FALSE),1)," ;"),""))</f>
        <v/>
      </c>
      <c r="O42" s="9" t="str">
        <f>IF($G42=0,"",IFERROR(CONCATENATE(INDEX('Risk assessment'!$B$12:$B$100,MATCH(CONCATENATE('Feuil1 (2)'!$C42,"-",'Feuil1 (2)'!$B42,"-",'Feuil1 (2)'!O$1),'Risk assessment'!$Z$12:$Z$100,FALSE),1)," ;"),""))</f>
        <v/>
      </c>
      <c r="P42" s="9" t="str">
        <f>IF($G42=0,"",IFERROR(CONCATENATE(INDEX('Risk assessment'!$B$12:$B$100,MATCH(CONCATENATE('Feuil1 (2)'!$C42,"-",'Feuil1 (2)'!$B42,"-",'Feuil1 (2)'!P$1),'Risk assessment'!$Z$12:$Z$100,FALSE),1)," ;"),""))</f>
        <v/>
      </c>
      <c r="Q42" s="9" t="str">
        <f>IF($G42=0,"",IFERROR(CONCATENATE(INDEX('Risk assessment'!$B$12:$B$100,MATCH(CONCATENATE('Feuil1 (2)'!$C42,"-",'Feuil1 (2)'!$B42,"-",'Feuil1 (2)'!Q$1),'Risk assessment'!$Z$12:$Z$100,FALSE),1)," ;"),""))</f>
        <v/>
      </c>
      <c r="R42" s="9" t="str">
        <f>IF($G42=0,"",IFERROR(CONCATENATE(INDEX('Risk assessment'!$B$12:$B$100,MATCH(CONCATENATE('Feuil1 (2)'!$C42,"-",'Feuil1 (2)'!$B42,"-",'Feuil1 (2)'!R$1),'Risk assessment'!$Z$12:$Z$100,FALSE),1)," ;"),""))</f>
        <v/>
      </c>
      <c r="S42" s="9" t="str">
        <f>IF($G42=0,"",IFERROR(CONCATENATE(INDEX('Risk assessment'!$B$12:$B$100,MATCH(CONCATENATE('Feuil1 (2)'!$C42,"-",'Feuil1 (2)'!$B42,"-",'Feuil1 (2)'!S$1),'Risk assessment'!$Z$12:$Z$100,FALSE),1)," ;"),""))</f>
        <v/>
      </c>
      <c r="T42" s="9" t="str">
        <f>IF($G42=0,"",IFERROR(CONCATENATE(INDEX('Risk assessment'!$B$12:$B$100,MATCH(CONCATENATE('Feuil1 (2)'!$C42,"-",'Feuil1 (2)'!$B42,"-",'Feuil1 (2)'!T$1),'Risk assessment'!$Z$12:$Z$100,FALSE),1)," ;"),""))</f>
        <v/>
      </c>
      <c r="U42" s="9" t="str">
        <f>IF($G42=0,"",IFERROR(CONCATENATE(INDEX('Risk assessment'!$B$12:$B$100,MATCH(CONCATENATE('Feuil1 (2)'!$C42,"-",'Feuil1 (2)'!$B42,"-",'Feuil1 (2)'!U$1),'Risk assessment'!$Z$12:$Z$100,FALSE),1)," ;"),""))</f>
        <v/>
      </c>
      <c r="V42" s="9" t="str">
        <f>IF($G42=0,"",IFERROR(CONCATENATE(INDEX('Risk assessment'!$B$12:$B$100,MATCH(CONCATENATE('Feuil1 (2)'!$C42,"-",'Feuil1 (2)'!$B42,"-",'Feuil1 (2)'!V$1),'Risk assessment'!$Z$12:$Z$100,FALSE),1)," ;"),""))</f>
        <v/>
      </c>
      <c r="W42" s="9" t="str">
        <f>IF($G42=0,"",IFERROR(CONCATENATE(INDEX('Risk assessment'!$B$12:$B$100,MATCH(CONCATENATE('Feuil1 (2)'!$C42,"-",'Feuil1 (2)'!$B42,"-",'Feuil1 (2)'!W$1),'Risk assessment'!$Z$12:$Z$100,FALSE),1)," ;"),""))</f>
        <v/>
      </c>
      <c r="X42" s="9" t="str">
        <f>IF($G42=0,"",IFERROR(CONCATENATE(INDEX('Risk assessment'!$B$12:$B$100,MATCH(CONCATENATE('Feuil1 (2)'!$C42,"-",'Feuil1 (2)'!$B42,"-",'Feuil1 (2)'!X$1),'Risk assessment'!$Z$12:$Z$100,FALSE),1)," ;"),""))</f>
        <v/>
      </c>
      <c r="Y42" s="9" t="str">
        <f>IF($G42=0,"",IFERROR(CONCATENATE(INDEX('Risk assessment'!$B$12:$B$100,MATCH(CONCATENATE('Feuil1 (2)'!$C42,"-",'Feuil1 (2)'!$B42,"-",'Feuil1 (2)'!Y$1),'Risk assessment'!$Z$12:$Z$100,FALSE),1)," ;"),""))</f>
        <v/>
      </c>
      <c r="Z42" s="9" t="str">
        <f>IF($G42=0,"",IFERROR(CONCATENATE(INDEX('Risk assessment'!$B$12:$B$100,MATCH(CONCATENATE('Feuil1 (2)'!$C42,"-",'Feuil1 (2)'!$B42,"-",'Feuil1 (2)'!Z$1),'Risk assessment'!$Z$12:$Z$100,FALSE),1)," ;"),""))</f>
        <v/>
      </c>
      <c r="AA42" s="9" t="str">
        <f>IF($G42=0,"",IFERROR(CONCATENATE(INDEX('Risk assessment'!$B$12:$B$100,MATCH(CONCATENATE('Feuil1 (2)'!$C42,"-",'Feuil1 (2)'!$B42,"-",'Feuil1 (2)'!AA$1),'Risk assessment'!$Z$12:$Z$100,FALSE),1)," ;"),""))</f>
        <v/>
      </c>
      <c r="AB42" s="9" t="str">
        <f>IF($G42=0,"",IFERROR(CONCATENATE(INDEX('Risk assessment'!$B$12:$B$100,MATCH(CONCATENATE('Feuil1 (2)'!$C42,"-",'Feuil1 (2)'!$B42,"-",'Feuil1 (2)'!AB$1),'Risk assessment'!$Z$12:$Z$100,FALSE),1)," ;"),""))</f>
        <v/>
      </c>
      <c r="AC42" s="9" t="str">
        <f>IF($G42=0,"",IFERROR(CONCATENATE(INDEX('Risk assessment'!$B$12:$B$100,MATCH(CONCATENATE('Feuil1 (2)'!$C42,"-",'Feuil1 (2)'!$B42,"-",'Feuil1 (2)'!AC$1),'Risk assessment'!$Z$12:$Z$100,FALSE),1)," ;"),""))</f>
        <v/>
      </c>
      <c r="AD42" s="9" t="str">
        <f>IF($G42=0,"",IFERROR(CONCATENATE(INDEX('Risk assessment'!$B$12:$B$100,MATCH(CONCATENATE('Feuil1 (2)'!$C42,"-",'Feuil1 (2)'!$B42,"-",'Feuil1 (2)'!AD$1),'Risk assessment'!$Z$12:$Z$100,FALSE),1)," ;"),""))</f>
        <v/>
      </c>
      <c r="AE42" s="9" t="str">
        <f>IF($G42=0,"",IFERROR(CONCATENATE(INDEX('Risk assessment'!$B$12:$B$100,MATCH(CONCATENATE('Feuil1 (2)'!$C42,"-",'Feuil1 (2)'!$B42,"-",'Feuil1 (2)'!AE$1),'Risk assessment'!$Z$12:$Z$100,FALSE),1)," ;"),""))</f>
        <v/>
      </c>
      <c r="AF42" s="9" t="str">
        <f>IF($G42=0,"",IFERROR(CONCATENATE(INDEX('Risk assessment'!$B$12:$B$100,MATCH(CONCATENATE('Feuil1 (2)'!$C42,"-",'Feuil1 (2)'!$B42,"-",'Feuil1 (2)'!AF$1),'Risk assessment'!$Z$12:$Z$100,FALSE),1)," ;"),""))</f>
        <v/>
      </c>
      <c r="AG42" s="9" t="str">
        <f>IF($G42=0,"",IFERROR(CONCATENATE(INDEX('Risk assessment'!$B$12:$B$100,MATCH(CONCATENATE('Feuil1 (2)'!$C42,"-",'Feuil1 (2)'!$B42,"-",'Feuil1 (2)'!AG$1),'Risk assessment'!$Z$12:$Z$100,FALSE),1)," ;"),""))</f>
        <v/>
      </c>
      <c r="AH42" s="9" t="str">
        <f>IF($G42=0,"",IFERROR(CONCATENATE(INDEX('Risk assessment'!$B$12:$B$100,MATCH(CONCATENATE('Feuil1 (2)'!$C42,"-",'Feuil1 (2)'!$B42,"-",'Feuil1 (2)'!AH$1),'Risk assessment'!$Z$12:$Z$100,FALSE),1)," ;"),""))</f>
        <v/>
      </c>
      <c r="AI42" s="9" t="str">
        <f>IF($G42=0,"",IFERROR(CONCATENATE(INDEX('Risk assessment'!$B$12:$B$100,MATCH(CONCATENATE('Feuil1 (2)'!$C42,"-",'Feuil1 (2)'!$B42,"-",'Feuil1 (2)'!AI$1),'Risk assessment'!$Z$12:$Z$100,FALSE),1)," ;"),""))</f>
        <v/>
      </c>
      <c r="AJ42" s="9" t="str">
        <f>IF($G42=0,"",IFERROR(CONCATENATE(INDEX('Risk assessment'!$B$12:$B$100,MATCH(CONCATENATE('Feuil1 (2)'!$C42,"-",'Feuil1 (2)'!$B42,"-",'Feuil1 (2)'!AJ$1),'Risk assessment'!$Z$12:$Z$100,FALSE),1)," ;"),""))</f>
        <v/>
      </c>
      <c r="AK42" s="9" t="str">
        <f>IF($G42=0,"",IFERROR(CONCATENATE(INDEX('Risk assessment'!$B$12:$B$100,MATCH(CONCATENATE('Feuil1 (2)'!$C42,"-",'Feuil1 (2)'!$B42,"-",'Feuil1 (2)'!AK$1),'Risk assessment'!$Z$12:$Z$100,FALSE),1)," ;"),""))</f>
        <v/>
      </c>
      <c r="AL42" s="9" t="str">
        <f>IF($G42=0,"",IFERROR(CONCATENATE(INDEX('Risk assessment'!$B$12:$B$100,MATCH(CONCATENATE('Feuil1 (2)'!$C42,"-",'Feuil1 (2)'!$B42,"-",'Feuil1 (2)'!AL$1),'Risk assessment'!$Z$12:$Z$100,FALSE),1)," ;"),""))</f>
        <v/>
      </c>
      <c r="AM42" s="9" t="str">
        <f>IF($G42=0,"",IFERROR(CONCATENATE(INDEX('Risk assessment'!$B$12:$B$100,MATCH(CONCATENATE('Feuil1 (2)'!$C42,"-",'Feuil1 (2)'!$B42,"-",'Feuil1 (2)'!AM$1),'Risk assessment'!$Z$12:$Z$100,FALSE),1)," ;"),""))</f>
        <v/>
      </c>
      <c r="AN42" s="9" t="str">
        <f>IF($G42=0,"",IFERROR(CONCATENATE(INDEX('Risk assessment'!$B$12:$B$100,MATCH(CONCATENATE('Feuil1 (2)'!$C42,"-",'Feuil1 (2)'!$B42,"-",'Feuil1 (2)'!AN$1),'Risk assessment'!$Z$12:$Z$100,FALSE),1)," ;"),""))</f>
        <v/>
      </c>
      <c r="AO42" s="9" t="str">
        <f>IF($G42=0,"",IFERROR(CONCATENATE(INDEX('Risk assessment'!$B$12:$B$100,MATCH(CONCATENATE('Feuil1 (2)'!$C42,"-",'Feuil1 (2)'!$B42,"-",'Feuil1 (2)'!AO$1),'Risk assessment'!$Z$12:$Z$100,FALSE),1)," ;"),""))</f>
        <v/>
      </c>
      <c r="AP42" s="9" t="str">
        <f>IF($G42=0,"",IFERROR(CONCATENATE(INDEX('Risk assessment'!$B$12:$B$100,MATCH(CONCATENATE('Feuil1 (2)'!$C42,"-",'Feuil1 (2)'!$B42,"-",'Feuil1 (2)'!AP$1),'Risk assessment'!$Z$12:$Z$100,FALSE),1)," ;"),""))</f>
        <v/>
      </c>
      <c r="AQ42" s="9" t="str">
        <f>IF($G42=0,"",IFERROR(CONCATENATE(INDEX('Risk assessment'!$B$12:$B$100,MATCH(CONCATENATE('Feuil1 (2)'!$C42,"-",'Feuil1 (2)'!$B42,"-",'Feuil1 (2)'!AQ$1),'Risk assessment'!$Z$12:$Z$100,FALSE),1)," ;"),""))</f>
        <v/>
      </c>
      <c r="AR42" s="9" t="str">
        <f>IF($G42=0,"",IFERROR(CONCATENATE(INDEX('Risk assessment'!$B$12:$B$100,MATCH(CONCATENATE('Feuil1 (2)'!$C42,"-",'Feuil1 (2)'!$B42,"-",'Feuil1 (2)'!AR$1),'Risk assessment'!$Z$12:$Z$100,FALSE),1)," ;"),""))</f>
        <v/>
      </c>
      <c r="AS42" s="9" t="str">
        <f>IF($G42=0,"",IFERROR(CONCATENATE(INDEX('Risk assessment'!$B$12:$B$100,MATCH(CONCATENATE('Feuil1 (2)'!$C42,"-",'Feuil1 (2)'!$B42,"-",'Feuil1 (2)'!AS$1),'Risk assessment'!$Z$12:$Z$100,FALSE),1)," ;"),""))</f>
        <v/>
      </c>
      <c r="AT42" s="9" t="str">
        <f>IF($G42=0,"",IFERROR(CONCATENATE(INDEX('Risk assessment'!$B$12:$B$100,MATCH(CONCATENATE('Feuil1 (2)'!$C42,"-",'Feuil1 (2)'!$B42,"-",'Feuil1 (2)'!AT$1),'Risk assessment'!$Z$12:$Z$100,FALSE),1)," ;"),""))</f>
        <v/>
      </c>
      <c r="AU42" s="9" t="str">
        <f>IF($G42=0,"",IFERROR(CONCATENATE(INDEX('Risk assessment'!$B$12:$B$100,MATCH(CONCATENATE('Feuil1 (2)'!$C42,"-",'Feuil1 (2)'!$B42,"-",'Feuil1 (2)'!AU$1),'Risk assessment'!$Z$12:$Z$100,FALSE),1)," ;"),""))</f>
        <v/>
      </c>
      <c r="AV42" s="9" t="str">
        <f>IF($G42=0,"",IFERROR(CONCATENATE(INDEX('Risk assessment'!$B$12:$B$100,MATCH(CONCATENATE('Feuil1 (2)'!$C42,"-",'Feuil1 (2)'!$B42,"-",'Feuil1 (2)'!AV$1),'Risk assessment'!$Z$12:$Z$100,FALSE),1)," ;"),""))</f>
        <v/>
      </c>
      <c r="AW42" s="9" t="str">
        <f>IF($G42=0,"",IFERROR(CONCATENATE(INDEX('Risk assessment'!$B$12:$B$100,MATCH(CONCATENATE('Feuil1 (2)'!$C42,"-",'Feuil1 (2)'!$B42,"-",'Feuil1 (2)'!AW$1),'Risk assessment'!$Z$12:$Z$100,FALSE),1)," ;"),""))</f>
        <v/>
      </c>
      <c r="AX42" s="9" t="str">
        <f>IF($G42=0,"",IFERROR(CONCATENATE(INDEX('Risk assessment'!$B$12:$B$100,MATCH(CONCATENATE('Feuil1 (2)'!$C42,"-",'Feuil1 (2)'!$B42,"-",'Feuil1 (2)'!AX$1),'Risk assessment'!$Z$12:$Z$100,FALSE),1)," ;"),""))</f>
        <v/>
      </c>
      <c r="AY42" s="9" t="str">
        <f>IF($G42=0,"",IFERROR(CONCATENATE(INDEX('Risk assessment'!$B$12:$B$100,MATCH(CONCATENATE('Feuil1 (2)'!$C42,"-",'Feuil1 (2)'!$B42,"-",'Feuil1 (2)'!AY$1),'Risk assessment'!$Z$12:$Z$100,FALSE),1)," ;"),""))</f>
        <v/>
      </c>
      <c r="AZ42" s="9" t="str">
        <f>IF($G42=0,"",IFERROR(CONCATENATE(INDEX('Risk assessment'!$B$12:$B$100,MATCH(CONCATENATE('Feuil1 (2)'!$C42,"-",'Feuil1 (2)'!$B42,"-",'Feuil1 (2)'!AZ$1),'Risk assessment'!$Z$12:$Z$100,FALSE),1)," ;"),""))</f>
        <v/>
      </c>
      <c r="BA42" s="9" t="str">
        <f>IF($G42=0,"",IFERROR(CONCATENATE(INDEX('Risk assessment'!$B$12:$B$100,MATCH(CONCATENATE('Feuil1 (2)'!$C42,"-",'Feuil1 (2)'!$B42,"-",'Feuil1 (2)'!BA$1),'Risk assessment'!$Z$12:$Z$100,FALSE),1)," ;"),""))</f>
        <v/>
      </c>
      <c r="BB42" s="9" t="str">
        <f>IF($G42=0,"",IFERROR(CONCATENATE(INDEX('Risk assessment'!$B$12:$B$100,MATCH(CONCATENATE('Feuil1 (2)'!$C42,"-",'Feuil1 (2)'!$B42,"-",'Feuil1 (2)'!BB$1),'Risk assessment'!$Z$12:$Z$100,FALSE),1)," ;"),""))</f>
        <v/>
      </c>
      <c r="BC42" s="9" t="str">
        <f>IF($G42=0,"",IFERROR(CONCATENATE(INDEX('Risk assessment'!$B$12:$B$100,MATCH(CONCATENATE('Feuil1 (2)'!$C42,"-",'Feuil1 (2)'!$B42,"-",'Feuil1 (2)'!BC$1),'Risk assessment'!$Z$12:$Z$100,FALSE),1)," ;"),""))</f>
        <v/>
      </c>
      <c r="BD42" s="9" t="str">
        <f>IF($G42=0,"",IFERROR(CONCATENATE(INDEX('Risk assessment'!$B$12:$B$100,MATCH(CONCATENATE('Feuil1 (2)'!$C42,"-",'Feuil1 (2)'!$B42,"-",'Feuil1 (2)'!BD$1),'Risk assessment'!$Z$12:$Z$100,FALSE),1)," ;"),""))</f>
        <v/>
      </c>
      <c r="BE42" s="9" t="str">
        <f>IF($G42=0,"",IFERROR(CONCATENATE(INDEX('Risk assessment'!$B$12:$B$100,MATCH(CONCATENATE('Feuil1 (2)'!$C42,"-",'Feuil1 (2)'!$B42,"-",'Feuil1 (2)'!BE$1),'Risk assessment'!$Z$12:$Z$100,FALSE),1)," ;"),""))</f>
        <v/>
      </c>
      <c r="BF42" s="9" t="str">
        <f>IF($G42=0,"",IFERROR(CONCATENATE(INDEX('Risk assessment'!$B$12:$B$100,MATCH(CONCATENATE('Feuil1 (2)'!$C42,"-",'Feuil1 (2)'!$B42,"-",'Feuil1 (2)'!BF$1),'Risk assessment'!$Z$12:$Z$100,FALSE),1)," ;"),""))</f>
        <v/>
      </c>
      <c r="BG42" s="9" t="str">
        <f>IF($G42=0,"",IFERROR(CONCATENATE(INDEX('Risk assessment'!$B$12:$B$100,MATCH(CONCATENATE('Feuil1 (2)'!$C42,"-",'Feuil1 (2)'!$B42,"-",'Feuil1 (2)'!BG$1),'Risk assessment'!$Z$12:$Z$100,FALSE),1)," ;"),""))</f>
        <v/>
      </c>
      <c r="BH42" s="9" t="str">
        <f>IF($G42=0,"",IFERROR(CONCATENATE(INDEX('Risk assessment'!$B$12:$B$100,MATCH(CONCATENATE('Feuil1 (2)'!$C42,"-",'Feuil1 (2)'!$B42,"-",'Feuil1 (2)'!BH$1),'Risk assessment'!$Z$12:$Z$100,FALSE),1)," ;"),""))</f>
        <v/>
      </c>
      <c r="BI42" s="9" t="str">
        <f>IF($G42=0,"",IFERROR(CONCATENATE(INDEX('Risk assessment'!$B$12:$B$100,MATCH(CONCATENATE('Feuil1 (2)'!$C42,"-",'Feuil1 (2)'!$B42,"-",'Feuil1 (2)'!BI$1),'Risk assessment'!$Z$12:$Z$100,FALSE),1)," ;"),""))</f>
        <v/>
      </c>
      <c r="BJ42" s="9" t="str">
        <f>IF($G42=0,"",IFERROR(CONCATENATE(INDEX('Risk assessment'!$B$12:$B$100,MATCH(CONCATENATE('Feuil1 (2)'!$C42,"-",'Feuil1 (2)'!$B42,"-",'Feuil1 (2)'!BJ$1),'Risk assessment'!$Z$12:$Z$100,FALSE),1)," ;"),""))</f>
        <v/>
      </c>
      <c r="BK42" s="9" t="str">
        <f>IF($G42=0,"",IFERROR(CONCATENATE(INDEX('Risk assessment'!$B$12:$B$100,MATCH(CONCATENATE('Feuil1 (2)'!$C42,"-",'Feuil1 (2)'!$B42,"-",'Feuil1 (2)'!BK$1),'Risk assessment'!$Z$12:$Z$100,FALSE),1)," ;"),""))</f>
        <v/>
      </c>
      <c r="BL42" s="9" t="str">
        <f>IF($G42=0,"",IFERROR(CONCATENATE(INDEX('Risk assessment'!$B$12:$B$100,MATCH(CONCATENATE('Feuil1 (2)'!$C42,"-",'Feuil1 (2)'!$B42,"-",'Feuil1 (2)'!BL$1),'Risk assessment'!$Z$12:$Z$100,FALSE),1)," ;"),""))</f>
        <v/>
      </c>
      <c r="BM42" s="9" t="str">
        <f>IF($G42=0,"",IFERROR(CONCATENATE(INDEX('Risk assessment'!$B$12:$B$100,MATCH(CONCATENATE('Feuil1 (2)'!$C42,"-",'Feuil1 (2)'!$B42,"-",'Feuil1 (2)'!BM$1),'Risk assessment'!$Z$12:$Z$100,FALSE),1)," ;"),""))</f>
        <v/>
      </c>
      <c r="BN42" s="9" t="str">
        <f>IF($G42=0,"",IFERROR(CONCATENATE(INDEX('Risk assessment'!$B$12:$B$100,MATCH(CONCATENATE('Feuil1 (2)'!$C42,"-",'Feuil1 (2)'!$B42,"-",'Feuil1 (2)'!BN$1),'Risk assessment'!$Z$12:$Z$100,FALSE),1)," ;"),""))</f>
        <v/>
      </c>
      <c r="BO42" s="9" t="str">
        <f>IF($G42=0,"",IFERROR(CONCATENATE(INDEX('Risk assessment'!$B$12:$B$100,MATCH(CONCATENATE('Feuil1 (2)'!$C42,"-",'Feuil1 (2)'!$B42,"-",'Feuil1 (2)'!BO$1),'Risk assessment'!$Z$12:$Z$100,FALSE),1)," ;"),""))</f>
        <v/>
      </c>
      <c r="BP42" s="9" t="str">
        <f>IF($G42=0,"",IFERROR(CONCATENATE(INDEX('Risk assessment'!$B$12:$B$100,MATCH(CONCATENATE('Feuil1 (2)'!$C42,"-",'Feuil1 (2)'!$B42,"-",'Feuil1 (2)'!BP$1),'Risk assessment'!$Z$12:$Z$100,FALSE),1)," ;"),""))</f>
        <v/>
      </c>
      <c r="BQ42" s="9" t="str">
        <f>IF($G42=0,"",IFERROR(CONCATENATE(INDEX('Risk assessment'!$B$12:$B$100,MATCH(CONCATENATE('Feuil1 (2)'!$C42,"-",'Feuil1 (2)'!$B42,"-",'Feuil1 (2)'!BQ$1),'Risk assessment'!$Z$12:$Z$100,FALSE),1)," ;"),""))</f>
        <v/>
      </c>
      <c r="BR42" s="9" t="str">
        <f>IF($G42=0,"",IFERROR(CONCATENATE(INDEX('Risk assessment'!$B$12:$B$100,MATCH(CONCATENATE('Feuil1 (2)'!$C42,"-",'Feuil1 (2)'!$B42,"-",'Feuil1 (2)'!BR$1),'Risk assessment'!$Z$12:$Z$100,FALSE),1)," ;"),""))</f>
        <v/>
      </c>
      <c r="BS42" s="9" t="str">
        <f>IF($G42=0,"",IFERROR(CONCATENATE(INDEX('Risk assessment'!$B$12:$B$100,MATCH(CONCATENATE('Feuil1 (2)'!$C42,"-",'Feuil1 (2)'!$B42,"-",'Feuil1 (2)'!BS$1),'Risk assessment'!$Z$12:$Z$100,FALSE),1)," ;"),""))</f>
        <v/>
      </c>
      <c r="BT42" s="9" t="str">
        <f>IF($G42=0,"",IFERROR(CONCATENATE(INDEX('Risk assessment'!$B$12:$B$100,MATCH(CONCATENATE('Feuil1 (2)'!$C42,"-",'Feuil1 (2)'!$B42,"-",'Feuil1 (2)'!BT$1),'Risk assessment'!$Z$12:$Z$100,FALSE),1)," ;"),""))</f>
        <v/>
      </c>
      <c r="BU42" s="9" t="str">
        <f>IF($G42=0,"",IFERROR(CONCATENATE(INDEX('Risk assessment'!$B$12:$B$100,MATCH(CONCATENATE('Feuil1 (2)'!$C42,"-",'Feuil1 (2)'!$B42,"-",'Feuil1 (2)'!BU$1),'Risk assessment'!$Z$12:$Z$100,FALSE),1)," ;"),""))</f>
        <v/>
      </c>
      <c r="BV42" s="9" t="str">
        <f>IF($G42=0,"",IFERROR(CONCATENATE(INDEX('Risk assessment'!$B$12:$B$100,MATCH(CONCATENATE('Feuil1 (2)'!$C42,"-",'Feuil1 (2)'!$B42,"-",'Feuil1 (2)'!BV$1),'Risk assessment'!$Z$12:$Z$100,FALSE),1)," ;"),""))</f>
        <v/>
      </c>
      <c r="BW42" s="9" t="str">
        <f>IF($G42=0,"",IFERROR(CONCATENATE(INDEX('Risk assessment'!$B$12:$B$100,MATCH(CONCATENATE('Feuil1 (2)'!$C42,"-",'Feuil1 (2)'!$B42,"-",'Feuil1 (2)'!BW$1),'Risk assessment'!$Z$12:$Z$100,FALSE),1)," ;"),""))</f>
        <v/>
      </c>
      <c r="BX42" s="9" t="str">
        <f>IF($G42=0,"",IFERROR(CONCATENATE(INDEX('Risk assessment'!$B$12:$B$100,MATCH(CONCATENATE('Feuil1 (2)'!$C42,"-",'Feuil1 (2)'!$B42,"-",'Feuil1 (2)'!BX$1),'Risk assessment'!$Z$12:$Z$100,FALSE),1)," ;"),""))</f>
        <v/>
      </c>
      <c r="BY42" s="9" t="str">
        <f>IF($G42=0,"",IFERROR(CONCATENATE(INDEX('Risk assessment'!$B$12:$B$100,MATCH(CONCATENATE('Feuil1 (2)'!$C42,"-",'Feuil1 (2)'!$B42,"-",'Feuil1 (2)'!BY$1),'Risk assessment'!$Z$12:$Z$100,FALSE),1)," ;"),""))</f>
        <v/>
      </c>
      <c r="BZ42" s="9" t="str">
        <f>IF($G42=0,"",IFERROR(CONCATENATE(INDEX('Risk assessment'!$B$12:$B$100,MATCH(CONCATENATE('Feuil1 (2)'!$C42,"-",'Feuil1 (2)'!$B42,"-",'Feuil1 (2)'!BZ$1),'Risk assessment'!$Z$12:$Z$100,FALSE),1)," ;"),""))</f>
        <v/>
      </c>
      <c r="CA42" s="9" t="str">
        <f>IF($G42=0,"",IFERROR(CONCATENATE(INDEX('Risk assessment'!$B$12:$B$100,MATCH(CONCATENATE('Feuil1 (2)'!$C42,"-",'Feuil1 (2)'!$B42,"-",'Feuil1 (2)'!CA$1),'Risk assessment'!$Z$12:$Z$100,FALSE),1)," ;"),""))</f>
        <v/>
      </c>
      <c r="CB42" s="9" t="str">
        <f>IF($G42=0,"",IFERROR(CONCATENATE(INDEX('Risk assessment'!$B$12:$B$100,MATCH(CONCATENATE('Feuil1 (2)'!$C42,"-",'Feuil1 (2)'!$B42,"-",'Feuil1 (2)'!CB$1),'Risk assessment'!$Z$12:$Z$100,FALSE),1)," ;"),""))</f>
        <v/>
      </c>
      <c r="CC42" s="9" t="str">
        <f>IF($G42=0,"",IFERROR(CONCATENATE(INDEX('Risk assessment'!$B$12:$B$100,MATCH(CONCATENATE('Feuil1 (2)'!$C42,"-",'Feuil1 (2)'!$B42,"-",'Feuil1 (2)'!CC$1),'Risk assessment'!$Z$12:$Z$100,FALSE),1)," ;"),""))</f>
        <v/>
      </c>
      <c r="CD42" s="9" t="str">
        <f>IF($G42=0,"",IFERROR(CONCATENATE(INDEX('Risk assessment'!$B$12:$B$100,MATCH(CONCATENATE('Feuil1 (2)'!$C42,"-",'Feuil1 (2)'!$B42,"-",'Feuil1 (2)'!CD$1),'Risk assessment'!$Z$12:$Z$100,FALSE),1)," ;"),""))</f>
        <v/>
      </c>
      <c r="CE42" s="9" t="str">
        <f>IF($G42=0,"",IFERROR(CONCATENATE(INDEX('Risk assessment'!$B$12:$B$100,MATCH(CONCATENATE('Feuil1 (2)'!$C42,"-",'Feuil1 (2)'!$B42,"-",'Feuil1 (2)'!CE$1),'Risk assessment'!$Z$12:$Z$100,FALSE),1)," ;"),""))</f>
        <v/>
      </c>
      <c r="CF42" s="9" t="str">
        <f>IF($G42=0,"",IFERROR(CONCATENATE(INDEX('Risk assessment'!$B$12:$B$100,MATCH(CONCATENATE('Feuil1 (2)'!$C42,"-",'Feuil1 (2)'!$B42,"-",'Feuil1 (2)'!CF$1),'Risk assessment'!$Z$12:$Z$100,FALSE),1)," ;"),""))</f>
        <v/>
      </c>
      <c r="CG42" s="9" t="str">
        <f>IF($G42=0,"",IFERROR(CONCATENATE(INDEX('Risk assessment'!$B$12:$B$100,MATCH(CONCATENATE('Feuil1 (2)'!$C42,"-",'Feuil1 (2)'!$B42,"-",'Feuil1 (2)'!CG$1),'Risk assessment'!$Z$12:$Z$100,FALSE),1)," ;"),""))</f>
        <v/>
      </c>
      <c r="CH42" s="9" t="str">
        <f>IF($G42=0,"",IFERROR(CONCATENATE(INDEX('Risk assessment'!$B$12:$B$100,MATCH(CONCATENATE('Feuil1 (2)'!$C42,"-",'Feuil1 (2)'!$B42,"-",'Feuil1 (2)'!CH$1),'Risk assessment'!$Z$12:$Z$100,FALSE),1)," ;"),""))</f>
        <v/>
      </c>
      <c r="CI42" s="9" t="str">
        <f>IF($G42=0,"",IFERROR(CONCATENATE(INDEX('Risk assessment'!$B$12:$B$100,MATCH(CONCATENATE('Feuil1 (2)'!$C42,"-",'Feuil1 (2)'!$B42,"-",'Feuil1 (2)'!CI$1),'Risk assessment'!$Z$12:$Z$100,FALSE),1)," ;"),""))</f>
        <v/>
      </c>
      <c r="CJ42" s="9" t="str">
        <f>IF($G42=0,"",IFERROR(CONCATENATE(INDEX('Risk assessment'!$B$12:$B$100,MATCH(CONCATENATE('Feuil1 (2)'!$C42,"-",'Feuil1 (2)'!$B42,"-",'Feuil1 (2)'!CJ$1),'Risk assessment'!$Z$12:$Z$100,FALSE),1)," ;"),""))</f>
        <v/>
      </c>
      <c r="CK42" s="9" t="str">
        <f>IF($G42=0,"",IFERROR(CONCATENATE(INDEX('Risk assessment'!$B$12:$B$100,MATCH(CONCATENATE('Feuil1 (2)'!$C42,"-",'Feuil1 (2)'!$B42,"-",'Feuil1 (2)'!CK$1),'Risk assessment'!$Z$12:$Z$100,FALSE),1)," ;"),""))</f>
        <v/>
      </c>
      <c r="CL42" s="9" t="str">
        <f>IF($G42=0,"",IFERROR(CONCATENATE(INDEX('Risk assessment'!$B$12:$B$100,MATCH(CONCATENATE('Feuil1 (2)'!$C42,"-",'Feuil1 (2)'!$B42,"-",'Feuil1 (2)'!CL$1),'Risk assessment'!$Z$12:$Z$100,FALSE),1)," ;"),""))</f>
        <v/>
      </c>
      <c r="CM42" s="9" t="str">
        <f>IF($G42=0,"",IFERROR(CONCATENATE(INDEX('Risk assessment'!$B$12:$B$100,MATCH(CONCATENATE('Feuil1 (2)'!$C42,"-",'Feuil1 (2)'!$B42,"-",'Feuil1 (2)'!CM$1),'Risk assessment'!$Z$12:$Z$100,FALSE),1)," ;"),""))</f>
        <v/>
      </c>
      <c r="CN42" s="9" t="str">
        <f>IF($G42=0,"",IFERROR(CONCATENATE(INDEX('Risk assessment'!$B$12:$B$100,MATCH(CONCATENATE('Feuil1 (2)'!$C42,"-",'Feuil1 (2)'!$B42,"-",'Feuil1 (2)'!CN$1),'Risk assessment'!$Z$12:$Z$100,FALSE),1)," ;"),""))</f>
        <v/>
      </c>
      <c r="CO42" s="9" t="str">
        <f>IF($G42=0,"",IFERROR(CONCATENATE(INDEX('Risk assessment'!$B$12:$B$100,MATCH(CONCATENATE('Feuil1 (2)'!$C42,"-",'Feuil1 (2)'!$B42,"-",'Feuil1 (2)'!CO$1),'Risk assessment'!$Z$12:$Z$100,FALSE),1)," ;"),""))</f>
        <v/>
      </c>
      <c r="CP42" s="9" t="str">
        <f>IF($G42=0,"",IFERROR(CONCATENATE(INDEX('Risk assessment'!$B$12:$B$100,MATCH(CONCATENATE('Feuil1 (2)'!$C42,"-",'Feuil1 (2)'!$B42,"-",'Feuil1 (2)'!CP$1),'Risk assessment'!$Z$12:$Z$100,FALSE),1)," ;"),""))</f>
        <v/>
      </c>
      <c r="CQ42" s="9" t="str">
        <f>IF($G42=0,"",IFERROR(CONCATENATE(INDEX('Risk assessment'!$B$12:$B$100,MATCH(CONCATENATE('Feuil1 (2)'!$C42,"-",'Feuil1 (2)'!$B42,"-",'Feuil1 (2)'!CQ$1),'Risk assessment'!$Z$12:$Z$100,FALSE),1)," ;"),""))</f>
        <v/>
      </c>
      <c r="CR42" s="9" t="str">
        <f>IF($G42=0,"",IFERROR(CONCATENATE(INDEX('Risk assessment'!$B$12:$B$100,MATCH(CONCATENATE('Feuil1 (2)'!$C42,"-",'Feuil1 (2)'!$B42,"-",'Feuil1 (2)'!CR$1),'Risk assessment'!$Z$12:$Z$100,FALSE),1)," ;"),""))</f>
        <v/>
      </c>
      <c r="CS42" s="9" t="str">
        <f>IF($G42=0,"",IFERROR(CONCATENATE(INDEX('Risk assessment'!$B$12:$B$100,MATCH(CONCATENATE('Feuil1 (2)'!$C42,"-",'Feuil1 (2)'!$B42,"-",'Feuil1 (2)'!CS$1),'Risk assessment'!$Z$12:$Z$100,FALSE),1)," ;"),""))</f>
        <v/>
      </c>
      <c r="CT42" s="9" t="str">
        <f>IF($G42=0,"",IFERROR(CONCATENATE(INDEX('Risk assessment'!$B$12:$B$100,MATCH(CONCATENATE('Feuil1 (2)'!$C42,"-",'Feuil1 (2)'!$B42,"-",'Feuil1 (2)'!CT$1),'Risk assessment'!$Z$12:$Z$100,FALSE),1)," ;"),""))</f>
        <v/>
      </c>
      <c r="CU42" s="9" t="str">
        <f>IF($G42=0,"",IFERROR(CONCATENATE(INDEX('Risk assessment'!$B$12:$B$100,MATCH(CONCATENATE('Feuil1 (2)'!$C42,"-",'Feuil1 (2)'!$B42,"-",'Feuil1 (2)'!CU$1),'Risk assessment'!$Z$12:$Z$100,FALSE),1)," ;"),""))</f>
        <v/>
      </c>
      <c r="CV42" s="9" t="str">
        <f>IF($G42=0,"",IFERROR(CONCATENATE(INDEX('Risk assessment'!$B$12:$B$100,MATCH(CONCATENATE('Feuil1 (2)'!$C42,"-",'Feuil1 (2)'!$B42,"-",'Feuil1 (2)'!CV$1),'Risk assessment'!$Z$12:$Z$100,FALSE),1)," ;"),""))</f>
        <v/>
      </c>
      <c r="CW42" s="9" t="str">
        <f>IF($G42=0,"",IFERROR(CONCATENATE(INDEX('Risk assessment'!$B$12:$B$100,MATCH(CONCATENATE('Feuil1 (2)'!$C42,"-",'Feuil1 (2)'!$B42,"-",'Feuil1 (2)'!CW$1),'Risk assessment'!$Z$12:$Z$100,FALSE),1)," ;"),""))</f>
        <v/>
      </c>
      <c r="CX42" s="9" t="str">
        <f>IF($G42=0,"",IFERROR(CONCATENATE(INDEX('Risk assessment'!$B$12:$B$100,MATCH(CONCATENATE('Feuil1 (2)'!$C42,"-",'Feuil1 (2)'!$B42,"-",'Feuil1 (2)'!CX$1),'Risk assessment'!$Z$12:$Z$100,FALSE),1)," ;"),""))</f>
        <v/>
      </c>
      <c r="CY42" s="9" t="str">
        <f>IF($G42=0,"",IFERROR(CONCATENATE(INDEX('Risk assessment'!$B$12:$B$100,MATCH(CONCATENATE('Feuil1 (2)'!$C42,"-",'Feuil1 (2)'!$B42,"-",'Feuil1 (2)'!CY$1),'Risk assessment'!$Z$12:$Z$100,FALSE),1)," ;"),""))</f>
        <v/>
      </c>
      <c r="CZ42" s="9" t="str">
        <f>IF($G42=0,"",IFERROR(CONCATENATE(INDEX('Risk assessment'!$B$12:$B$100,MATCH(CONCATENATE('Feuil1 (2)'!$C42,"-",'Feuil1 (2)'!$B42,"-",'Feuil1 (2)'!CZ$1),'Risk assessment'!$Z$12:$Z$100,FALSE),1)," ;"),""))</f>
        <v/>
      </c>
      <c r="DA42" s="9" t="str">
        <f>IF($G42=0,"",IFERROR(CONCATENATE(INDEX('Risk assessment'!$B$12:$B$100,MATCH(CONCATENATE('Feuil1 (2)'!$C42,"-",'Feuil1 (2)'!$B42,"-",'Feuil1 (2)'!DA$1),'Risk assessment'!$Z$12:$Z$100,FALSE),1)," ;"),""))</f>
        <v/>
      </c>
      <c r="DB42" s="9" t="str">
        <f>IF($G42=0,"",IFERROR(CONCATENATE(INDEX('Risk assessment'!$B$12:$B$100,MATCH(CONCATENATE('Feuil1 (2)'!$C42,"-",'Feuil1 (2)'!$B42,"-",'Feuil1 (2)'!DB$1),'Risk assessment'!$Z$12:$Z$100,FALSE),1)," ;"),""))</f>
        <v/>
      </c>
      <c r="DC42" s="9" t="str">
        <f>IF($G42=0,"",IFERROR(CONCATENATE(INDEX('Risk assessment'!$B$12:$B$100,MATCH(CONCATENATE('Feuil1 (2)'!$C42,"-",'Feuil1 (2)'!$B42,"-",'Feuil1 (2)'!DC$1),'Risk assessment'!$Z$12:$Z$100,FALSE),1)," ;"),""))</f>
        <v/>
      </c>
      <c r="DD42" s="9" t="str">
        <f>IF($G42=0,"",IFERROR(INDEX('Risk assessment'!$B$12:$B$100,MATCH(CONCATENATE('Feuil1 (2)'!$C42,'Feuil1 (2)'!$B42,'Feuil1 (2)'!DD$1),'Risk assessment'!$R$12:$R$100,FALSE),1),""))</f>
        <v/>
      </c>
      <c r="DE42" s="9" t="str">
        <f>IF($G42=0,"",IFERROR(INDEX('Risk assessment'!$B$12:$B$100,MATCH(CONCATENATE('Feuil1 (2)'!$C42,'Feuil1 (2)'!$B42,'Feuil1 (2)'!DE$1),'Risk assessment'!$R$12:$R$100,FALSE),1),""))</f>
        <v/>
      </c>
      <c r="DF42" s="9" t="str">
        <f>IF($G42=0,"",IFERROR(INDEX('Risk assessment'!$B$12:$B$100,MATCH(CONCATENATE('Feuil1 (2)'!$C42,'Feuil1 (2)'!$B42,'Feuil1 (2)'!DF$1),'Risk assessment'!$R$12:$R$100,FALSE),1),""))</f>
        <v/>
      </c>
      <c r="DG42" s="9" t="str">
        <f>IF($G42=0,"",IFERROR(INDEX('Risk assessment'!$B$12:$B$100,MATCH(CONCATENATE('Feuil1 (2)'!$C42,'Feuil1 (2)'!$B42,'Feuil1 (2)'!DG$1),'Risk assessment'!$R$12:$R$100,FALSE),1),""))</f>
        <v/>
      </c>
      <c r="DH42" s="9" t="str">
        <f>IF($G42=0,"",IFERROR(INDEX('Risk assessment'!$B$12:$B$100,MATCH(CONCATENATE('Feuil1 (2)'!$C42,'Feuil1 (2)'!$B42,'Feuil1 (2)'!DH$1),'Risk assessment'!$R$12:$R$100,FALSE),1),""))</f>
        <v/>
      </c>
      <c r="DI42" s="9" t="str">
        <f>IF($G42=0,"",IFERROR(INDEX('Risk assessment'!$B$12:$B$100,MATCH(CONCATENATE('Feuil1 (2)'!$C42,'Feuil1 (2)'!$B42,'Feuil1 (2)'!DI$1),'Risk assessment'!$R$12:$R$100,FALSE),1),""))</f>
        <v/>
      </c>
      <c r="DJ42" s="9" t="str">
        <f>IF($G42=0,"",IFERROR(INDEX('Risk assessment'!$B$12:$B$100,MATCH(CONCATENATE('Feuil1 (2)'!$C42,'Feuil1 (2)'!$B42,'Feuil1 (2)'!DJ$1),'Risk assessment'!$R$12:$R$100,FALSE),1),""))</f>
        <v/>
      </c>
      <c r="DK42" s="9" t="str">
        <f>IF($G42=0,"",IFERROR(INDEX('Risk assessment'!$B$12:$B$100,MATCH(CONCATENATE('Feuil1 (2)'!$C42,'Feuil1 (2)'!$B42,'Feuil1 (2)'!DK$1),'Risk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assessment'!J$12:J$100,'Feuil1 (2)'!C43,'Risk assessment'!K$12:K$100,B43)</f>
        <v>0</v>
      </c>
      <c r="H43" s="9" t="str">
        <f>IF($G43=0,"",IFERROR(CONCATENATE(INDEX('Risk assessment'!$B$12:$B$100,MATCH(CONCATENATE('Feuil1 (2)'!$C43,"-",'Feuil1 (2)'!$B43,"-",'Feuil1 (2)'!H$1),'Risk assessment'!$Z$12:$Z$100,FALSE),1)," ;"),""))</f>
        <v/>
      </c>
      <c r="I43" s="9" t="str">
        <f>IF($G43=0,"",IFERROR(CONCATENATE(INDEX('Risk assessment'!$B$12:$B$100,MATCH(CONCATENATE('Feuil1 (2)'!$C43,"-",'Feuil1 (2)'!$B43,"-",'Feuil1 (2)'!I$1),'Risk assessment'!$Z$12:$Z$100,FALSE),1)," ;"),""))</f>
        <v/>
      </c>
      <c r="J43" s="9" t="str">
        <f>IF($G43=0,"",IFERROR(CONCATENATE(INDEX('Risk assessment'!$B$12:$B$100,MATCH(CONCATENATE('Feuil1 (2)'!$C43,"-",'Feuil1 (2)'!$B43,"-",'Feuil1 (2)'!J$1),'Risk assessment'!$Z$12:$Z$100,FALSE),1)," ;"),""))</f>
        <v/>
      </c>
      <c r="K43" s="9" t="str">
        <f>IF($G43=0,"",IFERROR(CONCATENATE(INDEX('Risk assessment'!$B$12:$B$100,MATCH(CONCATENATE('Feuil1 (2)'!$C43,"-",'Feuil1 (2)'!$B43,"-",'Feuil1 (2)'!K$1),'Risk assessment'!$Z$12:$Z$100,FALSE),1)," ;"),""))</f>
        <v/>
      </c>
      <c r="L43" s="9" t="str">
        <f>IF($G43=0,"",IFERROR(CONCATENATE(INDEX('Risk assessment'!$B$12:$B$100,MATCH(CONCATENATE('Feuil1 (2)'!$C43,"-",'Feuil1 (2)'!$B43,"-",'Feuil1 (2)'!L$1),'Risk assessment'!$Z$12:$Z$100,FALSE),1)," ;"),""))</f>
        <v/>
      </c>
      <c r="M43" s="9" t="str">
        <f>IF($G43=0,"",IFERROR(CONCATENATE(INDEX('Risk assessment'!$B$12:$B$100,MATCH(CONCATENATE('Feuil1 (2)'!$C43,"-",'Feuil1 (2)'!$B43,"-",'Feuil1 (2)'!M$1),'Risk assessment'!$Z$12:$Z$100,FALSE),1)," ;"),""))</f>
        <v/>
      </c>
      <c r="N43" s="9" t="str">
        <f>IF($G43=0,"",IFERROR(CONCATENATE(INDEX('Risk assessment'!$B$12:$B$100,MATCH(CONCATENATE('Feuil1 (2)'!$C43,"-",'Feuil1 (2)'!$B43,"-",'Feuil1 (2)'!N$1),'Risk assessment'!$Z$12:$Z$100,FALSE),1)," ;"),""))</f>
        <v/>
      </c>
      <c r="O43" s="9" t="str">
        <f>IF($G43=0,"",IFERROR(CONCATENATE(INDEX('Risk assessment'!$B$12:$B$100,MATCH(CONCATENATE('Feuil1 (2)'!$C43,"-",'Feuil1 (2)'!$B43,"-",'Feuil1 (2)'!O$1),'Risk assessment'!$Z$12:$Z$100,FALSE),1)," ;"),""))</f>
        <v/>
      </c>
      <c r="P43" s="9" t="str">
        <f>IF($G43=0,"",IFERROR(CONCATENATE(INDEX('Risk assessment'!$B$12:$B$100,MATCH(CONCATENATE('Feuil1 (2)'!$C43,"-",'Feuil1 (2)'!$B43,"-",'Feuil1 (2)'!P$1),'Risk assessment'!$Z$12:$Z$100,FALSE),1)," ;"),""))</f>
        <v/>
      </c>
      <c r="Q43" s="9" t="str">
        <f>IF($G43=0,"",IFERROR(CONCATENATE(INDEX('Risk assessment'!$B$12:$B$100,MATCH(CONCATENATE('Feuil1 (2)'!$C43,"-",'Feuil1 (2)'!$B43,"-",'Feuil1 (2)'!Q$1),'Risk assessment'!$Z$12:$Z$100,FALSE),1)," ;"),""))</f>
        <v/>
      </c>
      <c r="R43" s="9" t="str">
        <f>IF($G43=0,"",IFERROR(CONCATENATE(INDEX('Risk assessment'!$B$12:$B$100,MATCH(CONCATENATE('Feuil1 (2)'!$C43,"-",'Feuil1 (2)'!$B43,"-",'Feuil1 (2)'!R$1),'Risk assessment'!$Z$12:$Z$100,FALSE),1)," ;"),""))</f>
        <v/>
      </c>
      <c r="S43" s="9" t="str">
        <f>IF($G43=0,"",IFERROR(CONCATENATE(INDEX('Risk assessment'!$B$12:$B$100,MATCH(CONCATENATE('Feuil1 (2)'!$C43,"-",'Feuil1 (2)'!$B43,"-",'Feuil1 (2)'!S$1),'Risk assessment'!$Z$12:$Z$100,FALSE),1)," ;"),""))</f>
        <v/>
      </c>
      <c r="T43" s="9" t="str">
        <f>IF($G43=0,"",IFERROR(CONCATENATE(INDEX('Risk assessment'!$B$12:$B$100,MATCH(CONCATENATE('Feuil1 (2)'!$C43,"-",'Feuil1 (2)'!$B43,"-",'Feuil1 (2)'!T$1),'Risk assessment'!$Z$12:$Z$100,FALSE),1)," ;"),""))</f>
        <v/>
      </c>
      <c r="U43" s="9" t="str">
        <f>IF($G43=0,"",IFERROR(CONCATENATE(INDEX('Risk assessment'!$B$12:$B$100,MATCH(CONCATENATE('Feuil1 (2)'!$C43,"-",'Feuil1 (2)'!$B43,"-",'Feuil1 (2)'!U$1),'Risk assessment'!$Z$12:$Z$100,FALSE),1)," ;"),""))</f>
        <v/>
      </c>
      <c r="V43" s="9" t="str">
        <f>IF($G43=0,"",IFERROR(CONCATENATE(INDEX('Risk assessment'!$B$12:$B$100,MATCH(CONCATENATE('Feuil1 (2)'!$C43,"-",'Feuil1 (2)'!$B43,"-",'Feuil1 (2)'!V$1),'Risk assessment'!$Z$12:$Z$100,FALSE),1)," ;"),""))</f>
        <v/>
      </c>
      <c r="W43" s="9" t="str">
        <f>IF($G43=0,"",IFERROR(CONCATENATE(INDEX('Risk assessment'!$B$12:$B$100,MATCH(CONCATENATE('Feuil1 (2)'!$C43,"-",'Feuil1 (2)'!$B43,"-",'Feuil1 (2)'!W$1),'Risk assessment'!$Z$12:$Z$100,FALSE),1)," ;"),""))</f>
        <v/>
      </c>
      <c r="X43" s="9" t="str">
        <f>IF($G43=0,"",IFERROR(CONCATENATE(INDEX('Risk assessment'!$B$12:$B$100,MATCH(CONCATENATE('Feuil1 (2)'!$C43,"-",'Feuil1 (2)'!$B43,"-",'Feuil1 (2)'!X$1),'Risk assessment'!$Z$12:$Z$100,FALSE),1)," ;"),""))</f>
        <v/>
      </c>
      <c r="Y43" s="9" t="str">
        <f>IF($G43=0,"",IFERROR(CONCATENATE(INDEX('Risk assessment'!$B$12:$B$100,MATCH(CONCATENATE('Feuil1 (2)'!$C43,"-",'Feuil1 (2)'!$B43,"-",'Feuil1 (2)'!Y$1),'Risk assessment'!$Z$12:$Z$100,FALSE),1)," ;"),""))</f>
        <v/>
      </c>
      <c r="Z43" s="9" t="str">
        <f>IF($G43=0,"",IFERROR(CONCATENATE(INDEX('Risk assessment'!$B$12:$B$100,MATCH(CONCATENATE('Feuil1 (2)'!$C43,"-",'Feuil1 (2)'!$B43,"-",'Feuil1 (2)'!Z$1),'Risk assessment'!$Z$12:$Z$100,FALSE),1)," ;"),""))</f>
        <v/>
      </c>
      <c r="AA43" s="9" t="str">
        <f>IF($G43=0,"",IFERROR(CONCATENATE(INDEX('Risk assessment'!$B$12:$B$100,MATCH(CONCATENATE('Feuil1 (2)'!$C43,"-",'Feuil1 (2)'!$B43,"-",'Feuil1 (2)'!AA$1),'Risk assessment'!$Z$12:$Z$100,FALSE),1)," ;"),""))</f>
        <v/>
      </c>
      <c r="AB43" s="9" t="str">
        <f>IF($G43=0,"",IFERROR(CONCATENATE(INDEX('Risk assessment'!$B$12:$B$100,MATCH(CONCATENATE('Feuil1 (2)'!$C43,"-",'Feuil1 (2)'!$B43,"-",'Feuil1 (2)'!AB$1),'Risk assessment'!$Z$12:$Z$100,FALSE),1)," ;"),""))</f>
        <v/>
      </c>
      <c r="AC43" s="9" t="str">
        <f>IF($G43=0,"",IFERROR(CONCATENATE(INDEX('Risk assessment'!$B$12:$B$100,MATCH(CONCATENATE('Feuil1 (2)'!$C43,"-",'Feuil1 (2)'!$B43,"-",'Feuil1 (2)'!AC$1),'Risk assessment'!$Z$12:$Z$100,FALSE),1)," ;"),""))</f>
        <v/>
      </c>
      <c r="AD43" s="9" t="str">
        <f>IF($G43=0,"",IFERROR(CONCATENATE(INDEX('Risk assessment'!$B$12:$B$100,MATCH(CONCATENATE('Feuil1 (2)'!$C43,"-",'Feuil1 (2)'!$B43,"-",'Feuil1 (2)'!AD$1),'Risk assessment'!$Z$12:$Z$100,FALSE),1)," ;"),""))</f>
        <v/>
      </c>
      <c r="AE43" s="9" t="str">
        <f>IF($G43=0,"",IFERROR(CONCATENATE(INDEX('Risk assessment'!$B$12:$B$100,MATCH(CONCATENATE('Feuil1 (2)'!$C43,"-",'Feuil1 (2)'!$B43,"-",'Feuil1 (2)'!AE$1),'Risk assessment'!$Z$12:$Z$100,FALSE),1)," ;"),""))</f>
        <v/>
      </c>
      <c r="AF43" s="9" t="str">
        <f>IF($G43=0,"",IFERROR(CONCATENATE(INDEX('Risk assessment'!$B$12:$B$100,MATCH(CONCATENATE('Feuil1 (2)'!$C43,"-",'Feuil1 (2)'!$B43,"-",'Feuil1 (2)'!AF$1),'Risk assessment'!$Z$12:$Z$100,FALSE),1)," ;"),""))</f>
        <v/>
      </c>
      <c r="AG43" s="9" t="str">
        <f>IF($G43=0,"",IFERROR(CONCATENATE(INDEX('Risk assessment'!$B$12:$B$100,MATCH(CONCATENATE('Feuil1 (2)'!$C43,"-",'Feuil1 (2)'!$B43,"-",'Feuil1 (2)'!AG$1),'Risk assessment'!$Z$12:$Z$100,FALSE),1)," ;"),""))</f>
        <v/>
      </c>
      <c r="AH43" s="9" t="str">
        <f>IF($G43=0,"",IFERROR(CONCATENATE(INDEX('Risk assessment'!$B$12:$B$100,MATCH(CONCATENATE('Feuil1 (2)'!$C43,"-",'Feuil1 (2)'!$B43,"-",'Feuil1 (2)'!AH$1),'Risk assessment'!$Z$12:$Z$100,FALSE),1)," ;"),""))</f>
        <v/>
      </c>
      <c r="AI43" s="9" t="str">
        <f>IF($G43=0,"",IFERROR(CONCATENATE(INDEX('Risk assessment'!$B$12:$B$100,MATCH(CONCATENATE('Feuil1 (2)'!$C43,"-",'Feuil1 (2)'!$B43,"-",'Feuil1 (2)'!AI$1),'Risk assessment'!$Z$12:$Z$100,FALSE),1)," ;"),""))</f>
        <v/>
      </c>
      <c r="AJ43" s="9" t="str">
        <f>IF($G43=0,"",IFERROR(CONCATENATE(INDEX('Risk assessment'!$B$12:$B$100,MATCH(CONCATENATE('Feuil1 (2)'!$C43,"-",'Feuil1 (2)'!$B43,"-",'Feuil1 (2)'!AJ$1),'Risk assessment'!$Z$12:$Z$100,FALSE),1)," ;"),""))</f>
        <v/>
      </c>
      <c r="AK43" s="9" t="str">
        <f>IF($G43=0,"",IFERROR(CONCATENATE(INDEX('Risk assessment'!$B$12:$B$100,MATCH(CONCATENATE('Feuil1 (2)'!$C43,"-",'Feuil1 (2)'!$B43,"-",'Feuil1 (2)'!AK$1),'Risk assessment'!$Z$12:$Z$100,FALSE),1)," ;"),""))</f>
        <v/>
      </c>
      <c r="AL43" s="9" t="str">
        <f>IF($G43=0,"",IFERROR(CONCATENATE(INDEX('Risk assessment'!$B$12:$B$100,MATCH(CONCATENATE('Feuil1 (2)'!$C43,"-",'Feuil1 (2)'!$B43,"-",'Feuil1 (2)'!AL$1),'Risk assessment'!$Z$12:$Z$100,FALSE),1)," ;"),""))</f>
        <v/>
      </c>
      <c r="AM43" s="9" t="str">
        <f>IF($G43=0,"",IFERROR(CONCATENATE(INDEX('Risk assessment'!$B$12:$B$100,MATCH(CONCATENATE('Feuil1 (2)'!$C43,"-",'Feuil1 (2)'!$B43,"-",'Feuil1 (2)'!AM$1),'Risk assessment'!$Z$12:$Z$100,FALSE),1)," ;"),""))</f>
        <v/>
      </c>
      <c r="AN43" s="9" t="str">
        <f>IF($G43=0,"",IFERROR(CONCATENATE(INDEX('Risk assessment'!$B$12:$B$100,MATCH(CONCATENATE('Feuil1 (2)'!$C43,"-",'Feuil1 (2)'!$B43,"-",'Feuil1 (2)'!AN$1),'Risk assessment'!$Z$12:$Z$100,FALSE),1)," ;"),""))</f>
        <v/>
      </c>
      <c r="AO43" s="9" t="str">
        <f>IF($G43=0,"",IFERROR(CONCATENATE(INDEX('Risk assessment'!$B$12:$B$100,MATCH(CONCATENATE('Feuil1 (2)'!$C43,"-",'Feuil1 (2)'!$B43,"-",'Feuil1 (2)'!AO$1),'Risk assessment'!$Z$12:$Z$100,FALSE),1)," ;"),""))</f>
        <v/>
      </c>
      <c r="AP43" s="9" t="str">
        <f>IF($G43=0,"",IFERROR(CONCATENATE(INDEX('Risk assessment'!$B$12:$B$100,MATCH(CONCATENATE('Feuil1 (2)'!$C43,"-",'Feuil1 (2)'!$B43,"-",'Feuil1 (2)'!AP$1),'Risk assessment'!$Z$12:$Z$100,FALSE),1)," ;"),""))</f>
        <v/>
      </c>
      <c r="AQ43" s="9" t="str">
        <f>IF($G43=0,"",IFERROR(CONCATENATE(INDEX('Risk assessment'!$B$12:$B$100,MATCH(CONCATENATE('Feuil1 (2)'!$C43,"-",'Feuil1 (2)'!$B43,"-",'Feuil1 (2)'!AQ$1),'Risk assessment'!$Z$12:$Z$100,FALSE),1)," ;"),""))</f>
        <v/>
      </c>
      <c r="AR43" s="9" t="str">
        <f>IF($G43=0,"",IFERROR(CONCATENATE(INDEX('Risk assessment'!$B$12:$B$100,MATCH(CONCATENATE('Feuil1 (2)'!$C43,"-",'Feuil1 (2)'!$B43,"-",'Feuil1 (2)'!AR$1),'Risk assessment'!$Z$12:$Z$100,FALSE),1)," ;"),""))</f>
        <v/>
      </c>
      <c r="AS43" s="9" t="str">
        <f>IF($G43=0,"",IFERROR(CONCATENATE(INDEX('Risk assessment'!$B$12:$B$100,MATCH(CONCATENATE('Feuil1 (2)'!$C43,"-",'Feuil1 (2)'!$B43,"-",'Feuil1 (2)'!AS$1),'Risk assessment'!$Z$12:$Z$100,FALSE),1)," ;"),""))</f>
        <v/>
      </c>
      <c r="AT43" s="9" t="str">
        <f>IF($G43=0,"",IFERROR(CONCATENATE(INDEX('Risk assessment'!$B$12:$B$100,MATCH(CONCATENATE('Feuil1 (2)'!$C43,"-",'Feuil1 (2)'!$B43,"-",'Feuil1 (2)'!AT$1),'Risk assessment'!$Z$12:$Z$100,FALSE),1)," ;"),""))</f>
        <v/>
      </c>
      <c r="AU43" s="9" t="str">
        <f>IF($G43=0,"",IFERROR(CONCATENATE(INDEX('Risk assessment'!$B$12:$B$100,MATCH(CONCATENATE('Feuil1 (2)'!$C43,"-",'Feuil1 (2)'!$B43,"-",'Feuil1 (2)'!AU$1),'Risk assessment'!$Z$12:$Z$100,FALSE),1)," ;"),""))</f>
        <v/>
      </c>
      <c r="AV43" s="9" t="str">
        <f>IF($G43=0,"",IFERROR(CONCATENATE(INDEX('Risk assessment'!$B$12:$B$100,MATCH(CONCATENATE('Feuil1 (2)'!$C43,"-",'Feuil1 (2)'!$B43,"-",'Feuil1 (2)'!AV$1),'Risk assessment'!$Z$12:$Z$100,FALSE),1)," ;"),""))</f>
        <v/>
      </c>
      <c r="AW43" s="9" t="str">
        <f>IF($G43=0,"",IFERROR(CONCATENATE(INDEX('Risk assessment'!$B$12:$B$100,MATCH(CONCATENATE('Feuil1 (2)'!$C43,"-",'Feuil1 (2)'!$B43,"-",'Feuil1 (2)'!AW$1),'Risk assessment'!$Z$12:$Z$100,FALSE),1)," ;"),""))</f>
        <v/>
      </c>
      <c r="AX43" s="9" t="str">
        <f>IF($G43=0,"",IFERROR(CONCATENATE(INDEX('Risk assessment'!$B$12:$B$100,MATCH(CONCATENATE('Feuil1 (2)'!$C43,"-",'Feuil1 (2)'!$B43,"-",'Feuil1 (2)'!AX$1),'Risk assessment'!$Z$12:$Z$100,FALSE),1)," ;"),""))</f>
        <v/>
      </c>
      <c r="AY43" s="9" t="str">
        <f>IF($G43=0,"",IFERROR(CONCATENATE(INDEX('Risk assessment'!$B$12:$B$100,MATCH(CONCATENATE('Feuil1 (2)'!$C43,"-",'Feuil1 (2)'!$B43,"-",'Feuil1 (2)'!AY$1),'Risk assessment'!$Z$12:$Z$100,FALSE),1)," ;"),""))</f>
        <v/>
      </c>
      <c r="AZ43" s="9" t="str">
        <f>IF($G43=0,"",IFERROR(CONCATENATE(INDEX('Risk assessment'!$B$12:$B$100,MATCH(CONCATENATE('Feuil1 (2)'!$C43,"-",'Feuil1 (2)'!$B43,"-",'Feuil1 (2)'!AZ$1),'Risk assessment'!$Z$12:$Z$100,FALSE),1)," ;"),""))</f>
        <v/>
      </c>
      <c r="BA43" s="9" t="str">
        <f>IF($G43=0,"",IFERROR(CONCATENATE(INDEX('Risk assessment'!$B$12:$B$100,MATCH(CONCATENATE('Feuil1 (2)'!$C43,"-",'Feuil1 (2)'!$B43,"-",'Feuil1 (2)'!BA$1),'Risk assessment'!$Z$12:$Z$100,FALSE),1)," ;"),""))</f>
        <v/>
      </c>
      <c r="BB43" s="9" t="str">
        <f>IF($G43=0,"",IFERROR(CONCATENATE(INDEX('Risk assessment'!$B$12:$B$100,MATCH(CONCATENATE('Feuil1 (2)'!$C43,"-",'Feuil1 (2)'!$B43,"-",'Feuil1 (2)'!BB$1),'Risk assessment'!$Z$12:$Z$100,FALSE),1)," ;"),""))</f>
        <v/>
      </c>
      <c r="BC43" s="9" t="str">
        <f>IF($G43=0,"",IFERROR(CONCATENATE(INDEX('Risk assessment'!$B$12:$B$100,MATCH(CONCATENATE('Feuil1 (2)'!$C43,"-",'Feuil1 (2)'!$B43,"-",'Feuil1 (2)'!BC$1),'Risk assessment'!$Z$12:$Z$100,FALSE),1)," ;"),""))</f>
        <v/>
      </c>
      <c r="BD43" s="9" t="str">
        <f>IF($G43=0,"",IFERROR(CONCATENATE(INDEX('Risk assessment'!$B$12:$B$100,MATCH(CONCATENATE('Feuil1 (2)'!$C43,"-",'Feuil1 (2)'!$B43,"-",'Feuil1 (2)'!BD$1),'Risk assessment'!$Z$12:$Z$100,FALSE),1)," ;"),""))</f>
        <v/>
      </c>
      <c r="BE43" s="9" t="str">
        <f>IF($G43=0,"",IFERROR(CONCATENATE(INDEX('Risk assessment'!$B$12:$B$100,MATCH(CONCATENATE('Feuil1 (2)'!$C43,"-",'Feuil1 (2)'!$B43,"-",'Feuil1 (2)'!BE$1),'Risk assessment'!$Z$12:$Z$100,FALSE),1)," ;"),""))</f>
        <v/>
      </c>
      <c r="BF43" s="9" t="str">
        <f>IF($G43=0,"",IFERROR(CONCATENATE(INDEX('Risk assessment'!$B$12:$B$100,MATCH(CONCATENATE('Feuil1 (2)'!$C43,"-",'Feuil1 (2)'!$B43,"-",'Feuil1 (2)'!BF$1),'Risk assessment'!$Z$12:$Z$100,FALSE),1)," ;"),""))</f>
        <v/>
      </c>
      <c r="BG43" s="9" t="str">
        <f>IF($G43=0,"",IFERROR(CONCATENATE(INDEX('Risk assessment'!$B$12:$B$100,MATCH(CONCATENATE('Feuil1 (2)'!$C43,"-",'Feuil1 (2)'!$B43,"-",'Feuil1 (2)'!BG$1),'Risk assessment'!$Z$12:$Z$100,FALSE),1)," ;"),""))</f>
        <v/>
      </c>
      <c r="BH43" s="9" t="str">
        <f>IF($G43=0,"",IFERROR(CONCATENATE(INDEX('Risk assessment'!$B$12:$B$100,MATCH(CONCATENATE('Feuil1 (2)'!$C43,"-",'Feuil1 (2)'!$B43,"-",'Feuil1 (2)'!BH$1),'Risk assessment'!$Z$12:$Z$100,FALSE),1)," ;"),""))</f>
        <v/>
      </c>
      <c r="BI43" s="9" t="str">
        <f>IF($G43=0,"",IFERROR(CONCATENATE(INDEX('Risk assessment'!$B$12:$B$100,MATCH(CONCATENATE('Feuil1 (2)'!$C43,"-",'Feuil1 (2)'!$B43,"-",'Feuil1 (2)'!BI$1),'Risk assessment'!$Z$12:$Z$100,FALSE),1)," ;"),""))</f>
        <v/>
      </c>
      <c r="BJ43" s="9" t="str">
        <f>IF($G43=0,"",IFERROR(CONCATENATE(INDEX('Risk assessment'!$B$12:$B$100,MATCH(CONCATENATE('Feuil1 (2)'!$C43,"-",'Feuil1 (2)'!$B43,"-",'Feuil1 (2)'!BJ$1),'Risk assessment'!$Z$12:$Z$100,FALSE),1)," ;"),""))</f>
        <v/>
      </c>
      <c r="BK43" s="9" t="str">
        <f>IF($G43=0,"",IFERROR(CONCATENATE(INDEX('Risk assessment'!$B$12:$B$100,MATCH(CONCATENATE('Feuil1 (2)'!$C43,"-",'Feuil1 (2)'!$B43,"-",'Feuil1 (2)'!BK$1),'Risk assessment'!$Z$12:$Z$100,FALSE),1)," ;"),""))</f>
        <v/>
      </c>
      <c r="BL43" s="9" t="str">
        <f>IF($G43=0,"",IFERROR(CONCATENATE(INDEX('Risk assessment'!$B$12:$B$100,MATCH(CONCATENATE('Feuil1 (2)'!$C43,"-",'Feuil1 (2)'!$B43,"-",'Feuil1 (2)'!BL$1),'Risk assessment'!$Z$12:$Z$100,FALSE),1)," ;"),""))</f>
        <v/>
      </c>
      <c r="BM43" s="9" t="str">
        <f>IF($G43=0,"",IFERROR(CONCATENATE(INDEX('Risk assessment'!$B$12:$B$100,MATCH(CONCATENATE('Feuil1 (2)'!$C43,"-",'Feuil1 (2)'!$B43,"-",'Feuil1 (2)'!BM$1),'Risk assessment'!$Z$12:$Z$100,FALSE),1)," ;"),""))</f>
        <v/>
      </c>
      <c r="BN43" s="9" t="str">
        <f>IF($G43=0,"",IFERROR(CONCATENATE(INDEX('Risk assessment'!$B$12:$B$100,MATCH(CONCATENATE('Feuil1 (2)'!$C43,"-",'Feuil1 (2)'!$B43,"-",'Feuil1 (2)'!BN$1),'Risk assessment'!$Z$12:$Z$100,FALSE),1)," ;"),""))</f>
        <v/>
      </c>
      <c r="BO43" s="9" t="str">
        <f>IF($G43=0,"",IFERROR(CONCATENATE(INDEX('Risk assessment'!$B$12:$B$100,MATCH(CONCATENATE('Feuil1 (2)'!$C43,"-",'Feuil1 (2)'!$B43,"-",'Feuil1 (2)'!BO$1),'Risk assessment'!$Z$12:$Z$100,FALSE),1)," ;"),""))</f>
        <v/>
      </c>
      <c r="BP43" s="9" t="str">
        <f>IF($G43=0,"",IFERROR(CONCATENATE(INDEX('Risk assessment'!$B$12:$B$100,MATCH(CONCATENATE('Feuil1 (2)'!$C43,"-",'Feuil1 (2)'!$B43,"-",'Feuil1 (2)'!BP$1),'Risk assessment'!$Z$12:$Z$100,FALSE),1)," ;"),""))</f>
        <v/>
      </c>
      <c r="BQ43" s="9" t="str">
        <f>IF($G43=0,"",IFERROR(CONCATENATE(INDEX('Risk assessment'!$B$12:$B$100,MATCH(CONCATENATE('Feuil1 (2)'!$C43,"-",'Feuil1 (2)'!$B43,"-",'Feuil1 (2)'!BQ$1),'Risk assessment'!$Z$12:$Z$100,FALSE),1)," ;"),""))</f>
        <v/>
      </c>
      <c r="BR43" s="9" t="str">
        <f>IF($G43=0,"",IFERROR(CONCATENATE(INDEX('Risk assessment'!$B$12:$B$100,MATCH(CONCATENATE('Feuil1 (2)'!$C43,"-",'Feuil1 (2)'!$B43,"-",'Feuil1 (2)'!BR$1),'Risk assessment'!$Z$12:$Z$100,FALSE),1)," ;"),""))</f>
        <v/>
      </c>
      <c r="BS43" s="9" t="str">
        <f>IF($G43=0,"",IFERROR(CONCATENATE(INDEX('Risk assessment'!$B$12:$B$100,MATCH(CONCATENATE('Feuil1 (2)'!$C43,"-",'Feuil1 (2)'!$B43,"-",'Feuil1 (2)'!BS$1),'Risk assessment'!$Z$12:$Z$100,FALSE),1)," ;"),""))</f>
        <v/>
      </c>
      <c r="BT43" s="9" t="str">
        <f>IF($G43=0,"",IFERROR(CONCATENATE(INDEX('Risk assessment'!$B$12:$B$100,MATCH(CONCATENATE('Feuil1 (2)'!$C43,"-",'Feuil1 (2)'!$B43,"-",'Feuil1 (2)'!BT$1),'Risk assessment'!$Z$12:$Z$100,FALSE),1)," ;"),""))</f>
        <v/>
      </c>
      <c r="BU43" s="9" t="str">
        <f>IF($G43=0,"",IFERROR(CONCATENATE(INDEX('Risk assessment'!$B$12:$B$100,MATCH(CONCATENATE('Feuil1 (2)'!$C43,"-",'Feuil1 (2)'!$B43,"-",'Feuil1 (2)'!BU$1),'Risk assessment'!$Z$12:$Z$100,FALSE),1)," ;"),""))</f>
        <v/>
      </c>
      <c r="BV43" s="9" t="str">
        <f>IF($G43=0,"",IFERROR(CONCATENATE(INDEX('Risk assessment'!$B$12:$B$100,MATCH(CONCATENATE('Feuil1 (2)'!$C43,"-",'Feuil1 (2)'!$B43,"-",'Feuil1 (2)'!BV$1),'Risk assessment'!$Z$12:$Z$100,FALSE),1)," ;"),""))</f>
        <v/>
      </c>
      <c r="BW43" s="9" t="str">
        <f>IF($G43=0,"",IFERROR(CONCATENATE(INDEX('Risk assessment'!$B$12:$B$100,MATCH(CONCATENATE('Feuil1 (2)'!$C43,"-",'Feuil1 (2)'!$B43,"-",'Feuil1 (2)'!BW$1),'Risk assessment'!$Z$12:$Z$100,FALSE),1)," ;"),""))</f>
        <v/>
      </c>
      <c r="BX43" s="9" t="str">
        <f>IF($G43=0,"",IFERROR(CONCATENATE(INDEX('Risk assessment'!$B$12:$B$100,MATCH(CONCATENATE('Feuil1 (2)'!$C43,"-",'Feuil1 (2)'!$B43,"-",'Feuil1 (2)'!BX$1),'Risk assessment'!$Z$12:$Z$100,FALSE),1)," ;"),""))</f>
        <v/>
      </c>
      <c r="BY43" s="9" t="str">
        <f>IF($G43=0,"",IFERROR(CONCATENATE(INDEX('Risk assessment'!$B$12:$B$100,MATCH(CONCATENATE('Feuil1 (2)'!$C43,"-",'Feuil1 (2)'!$B43,"-",'Feuil1 (2)'!BY$1),'Risk assessment'!$Z$12:$Z$100,FALSE),1)," ;"),""))</f>
        <v/>
      </c>
      <c r="BZ43" s="9" t="str">
        <f>IF($G43=0,"",IFERROR(CONCATENATE(INDEX('Risk assessment'!$B$12:$B$100,MATCH(CONCATENATE('Feuil1 (2)'!$C43,"-",'Feuil1 (2)'!$B43,"-",'Feuil1 (2)'!BZ$1),'Risk assessment'!$Z$12:$Z$100,FALSE),1)," ;"),""))</f>
        <v/>
      </c>
      <c r="CA43" s="9" t="str">
        <f>IF($G43=0,"",IFERROR(CONCATENATE(INDEX('Risk assessment'!$B$12:$B$100,MATCH(CONCATENATE('Feuil1 (2)'!$C43,"-",'Feuil1 (2)'!$B43,"-",'Feuil1 (2)'!CA$1),'Risk assessment'!$Z$12:$Z$100,FALSE),1)," ;"),""))</f>
        <v/>
      </c>
      <c r="CB43" s="9" t="str">
        <f>IF($G43=0,"",IFERROR(CONCATENATE(INDEX('Risk assessment'!$B$12:$B$100,MATCH(CONCATENATE('Feuil1 (2)'!$C43,"-",'Feuil1 (2)'!$B43,"-",'Feuil1 (2)'!CB$1),'Risk assessment'!$Z$12:$Z$100,FALSE),1)," ;"),""))</f>
        <v/>
      </c>
      <c r="CC43" s="9" t="str">
        <f>IF($G43=0,"",IFERROR(CONCATENATE(INDEX('Risk assessment'!$B$12:$B$100,MATCH(CONCATENATE('Feuil1 (2)'!$C43,"-",'Feuil1 (2)'!$B43,"-",'Feuil1 (2)'!CC$1),'Risk assessment'!$Z$12:$Z$100,FALSE),1)," ;"),""))</f>
        <v/>
      </c>
      <c r="CD43" s="9" t="str">
        <f>IF($G43=0,"",IFERROR(CONCATENATE(INDEX('Risk assessment'!$B$12:$B$100,MATCH(CONCATENATE('Feuil1 (2)'!$C43,"-",'Feuil1 (2)'!$B43,"-",'Feuil1 (2)'!CD$1),'Risk assessment'!$Z$12:$Z$100,FALSE),1)," ;"),""))</f>
        <v/>
      </c>
      <c r="CE43" s="9" t="str">
        <f>IF($G43=0,"",IFERROR(CONCATENATE(INDEX('Risk assessment'!$B$12:$B$100,MATCH(CONCATENATE('Feuil1 (2)'!$C43,"-",'Feuil1 (2)'!$B43,"-",'Feuil1 (2)'!CE$1),'Risk assessment'!$Z$12:$Z$100,FALSE),1)," ;"),""))</f>
        <v/>
      </c>
      <c r="CF43" s="9" t="str">
        <f>IF($G43=0,"",IFERROR(CONCATENATE(INDEX('Risk assessment'!$B$12:$B$100,MATCH(CONCATENATE('Feuil1 (2)'!$C43,"-",'Feuil1 (2)'!$B43,"-",'Feuil1 (2)'!CF$1),'Risk assessment'!$Z$12:$Z$100,FALSE),1)," ;"),""))</f>
        <v/>
      </c>
      <c r="CG43" s="9" t="str">
        <f>IF($G43=0,"",IFERROR(CONCATENATE(INDEX('Risk assessment'!$B$12:$B$100,MATCH(CONCATENATE('Feuil1 (2)'!$C43,"-",'Feuil1 (2)'!$B43,"-",'Feuil1 (2)'!CG$1),'Risk assessment'!$Z$12:$Z$100,FALSE),1)," ;"),""))</f>
        <v/>
      </c>
      <c r="CH43" s="9" t="str">
        <f>IF($G43=0,"",IFERROR(CONCATENATE(INDEX('Risk assessment'!$B$12:$B$100,MATCH(CONCATENATE('Feuil1 (2)'!$C43,"-",'Feuil1 (2)'!$B43,"-",'Feuil1 (2)'!CH$1),'Risk assessment'!$Z$12:$Z$100,FALSE),1)," ;"),""))</f>
        <v/>
      </c>
      <c r="CI43" s="9" t="str">
        <f>IF($G43=0,"",IFERROR(CONCATENATE(INDEX('Risk assessment'!$B$12:$B$100,MATCH(CONCATENATE('Feuil1 (2)'!$C43,"-",'Feuil1 (2)'!$B43,"-",'Feuil1 (2)'!CI$1),'Risk assessment'!$Z$12:$Z$100,FALSE),1)," ;"),""))</f>
        <v/>
      </c>
      <c r="CJ43" s="9" t="str">
        <f>IF($G43=0,"",IFERROR(CONCATENATE(INDEX('Risk assessment'!$B$12:$B$100,MATCH(CONCATENATE('Feuil1 (2)'!$C43,"-",'Feuil1 (2)'!$B43,"-",'Feuil1 (2)'!CJ$1),'Risk assessment'!$Z$12:$Z$100,FALSE),1)," ;"),""))</f>
        <v/>
      </c>
      <c r="CK43" s="9" t="str">
        <f>IF($G43=0,"",IFERROR(CONCATENATE(INDEX('Risk assessment'!$B$12:$B$100,MATCH(CONCATENATE('Feuil1 (2)'!$C43,"-",'Feuil1 (2)'!$B43,"-",'Feuil1 (2)'!CK$1),'Risk assessment'!$Z$12:$Z$100,FALSE),1)," ;"),""))</f>
        <v/>
      </c>
      <c r="CL43" s="9" t="str">
        <f>IF($G43=0,"",IFERROR(CONCATENATE(INDEX('Risk assessment'!$B$12:$B$100,MATCH(CONCATENATE('Feuil1 (2)'!$C43,"-",'Feuil1 (2)'!$B43,"-",'Feuil1 (2)'!CL$1),'Risk assessment'!$Z$12:$Z$100,FALSE),1)," ;"),""))</f>
        <v/>
      </c>
      <c r="CM43" s="9" t="str">
        <f>IF($G43=0,"",IFERROR(CONCATENATE(INDEX('Risk assessment'!$B$12:$B$100,MATCH(CONCATENATE('Feuil1 (2)'!$C43,"-",'Feuil1 (2)'!$B43,"-",'Feuil1 (2)'!CM$1),'Risk assessment'!$Z$12:$Z$100,FALSE),1)," ;"),""))</f>
        <v/>
      </c>
      <c r="CN43" s="9" t="str">
        <f>IF($G43=0,"",IFERROR(CONCATENATE(INDEX('Risk assessment'!$B$12:$B$100,MATCH(CONCATENATE('Feuil1 (2)'!$C43,"-",'Feuil1 (2)'!$B43,"-",'Feuil1 (2)'!CN$1),'Risk assessment'!$Z$12:$Z$100,FALSE),1)," ;"),""))</f>
        <v/>
      </c>
      <c r="CO43" s="9" t="str">
        <f>IF($G43=0,"",IFERROR(CONCATENATE(INDEX('Risk assessment'!$B$12:$B$100,MATCH(CONCATENATE('Feuil1 (2)'!$C43,"-",'Feuil1 (2)'!$B43,"-",'Feuil1 (2)'!CO$1),'Risk assessment'!$Z$12:$Z$100,FALSE),1)," ;"),""))</f>
        <v/>
      </c>
      <c r="CP43" s="9" t="str">
        <f>IF($G43=0,"",IFERROR(CONCATENATE(INDEX('Risk assessment'!$B$12:$B$100,MATCH(CONCATENATE('Feuil1 (2)'!$C43,"-",'Feuil1 (2)'!$B43,"-",'Feuil1 (2)'!CP$1),'Risk assessment'!$Z$12:$Z$100,FALSE),1)," ;"),""))</f>
        <v/>
      </c>
      <c r="CQ43" s="9" t="str">
        <f>IF($G43=0,"",IFERROR(CONCATENATE(INDEX('Risk assessment'!$B$12:$B$100,MATCH(CONCATENATE('Feuil1 (2)'!$C43,"-",'Feuil1 (2)'!$B43,"-",'Feuil1 (2)'!CQ$1),'Risk assessment'!$Z$12:$Z$100,FALSE),1)," ;"),""))</f>
        <v/>
      </c>
      <c r="CR43" s="9" t="str">
        <f>IF($G43=0,"",IFERROR(CONCATENATE(INDEX('Risk assessment'!$B$12:$B$100,MATCH(CONCATENATE('Feuil1 (2)'!$C43,"-",'Feuil1 (2)'!$B43,"-",'Feuil1 (2)'!CR$1),'Risk assessment'!$Z$12:$Z$100,FALSE),1)," ;"),""))</f>
        <v/>
      </c>
      <c r="CS43" s="9" t="str">
        <f>IF($G43=0,"",IFERROR(CONCATENATE(INDEX('Risk assessment'!$B$12:$B$100,MATCH(CONCATENATE('Feuil1 (2)'!$C43,"-",'Feuil1 (2)'!$B43,"-",'Feuil1 (2)'!CS$1),'Risk assessment'!$Z$12:$Z$100,FALSE),1)," ;"),""))</f>
        <v/>
      </c>
      <c r="CT43" s="9" t="str">
        <f>IF($G43=0,"",IFERROR(CONCATENATE(INDEX('Risk assessment'!$B$12:$B$100,MATCH(CONCATENATE('Feuil1 (2)'!$C43,"-",'Feuil1 (2)'!$B43,"-",'Feuil1 (2)'!CT$1),'Risk assessment'!$Z$12:$Z$100,FALSE),1)," ;"),""))</f>
        <v/>
      </c>
      <c r="CU43" s="9" t="str">
        <f>IF($G43=0,"",IFERROR(CONCATENATE(INDEX('Risk assessment'!$B$12:$B$100,MATCH(CONCATENATE('Feuil1 (2)'!$C43,"-",'Feuil1 (2)'!$B43,"-",'Feuil1 (2)'!CU$1),'Risk assessment'!$Z$12:$Z$100,FALSE),1)," ;"),""))</f>
        <v/>
      </c>
      <c r="CV43" s="9" t="str">
        <f>IF($G43=0,"",IFERROR(CONCATENATE(INDEX('Risk assessment'!$B$12:$B$100,MATCH(CONCATENATE('Feuil1 (2)'!$C43,"-",'Feuil1 (2)'!$B43,"-",'Feuil1 (2)'!CV$1),'Risk assessment'!$Z$12:$Z$100,FALSE),1)," ;"),""))</f>
        <v/>
      </c>
      <c r="CW43" s="9" t="str">
        <f>IF($G43=0,"",IFERROR(CONCATENATE(INDEX('Risk assessment'!$B$12:$B$100,MATCH(CONCATENATE('Feuil1 (2)'!$C43,"-",'Feuil1 (2)'!$B43,"-",'Feuil1 (2)'!CW$1),'Risk assessment'!$Z$12:$Z$100,FALSE),1)," ;"),""))</f>
        <v/>
      </c>
      <c r="CX43" s="9" t="str">
        <f>IF($G43=0,"",IFERROR(CONCATENATE(INDEX('Risk assessment'!$B$12:$B$100,MATCH(CONCATENATE('Feuil1 (2)'!$C43,"-",'Feuil1 (2)'!$B43,"-",'Feuil1 (2)'!CX$1),'Risk assessment'!$Z$12:$Z$100,FALSE),1)," ;"),""))</f>
        <v/>
      </c>
      <c r="CY43" s="9" t="str">
        <f>IF($G43=0,"",IFERROR(CONCATENATE(INDEX('Risk assessment'!$B$12:$B$100,MATCH(CONCATENATE('Feuil1 (2)'!$C43,"-",'Feuil1 (2)'!$B43,"-",'Feuil1 (2)'!CY$1),'Risk assessment'!$Z$12:$Z$100,FALSE),1)," ;"),""))</f>
        <v/>
      </c>
      <c r="CZ43" s="9" t="str">
        <f>IF($G43=0,"",IFERROR(CONCATENATE(INDEX('Risk assessment'!$B$12:$B$100,MATCH(CONCATENATE('Feuil1 (2)'!$C43,"-",'Feuil1 (2)'!$B43,"-",'Feuil1 (2)'!CZ$1),'Risk assessment'!$Z$12:$Z$100,FALSE),1)," ;"),""))</f>
        <v/>
      </c>
      <c r="DA43" s="9" t="str">
        <f>IF($G43=0,"",IFERROR(CONCATENATE(INDEX('Risk assessment'!$B$12:$B$100,MATCH(CONCATENATE('Feuil1 (2)'!$C43,"-",'Feuil1 (2)'!$B43,"-",'Feuil1 (2)'!DA$1),'Risk assessment'!$Z$12:$Z$100,FALSE),1)," ;"),""))</f>
        <v/>
      </c>
      <c r="DB43" s="9" t="str">
        <f>IF($G43=0,"",IFERROR(CONCATENATE(INDEX('Risk assessment'!$B$12:$B$100,MATCH(CONCATENATE('Feuil1 (2)'!$C43,"-",'Feuil1 (2)'!$B43,"-",'Feuil1 (2)'!DB$1),'Risk assessment'!$Z$12:$Z$100,FALSE),1)," ;"),""))</f>
        <v/>
      </c>
      <c r="DC43" s="9" t="str">
        <f>IF($G43=0,"",IFERROR(CONCATENATE(INDEX('Risk assessment'!$B$12:$B$100,MATCH(CONCATENATE('Feuil1 (2)'!$C43,"-",'Feuil1 (2)'!$B43,"-",'Feuil1 (2)'!DC$1),'Risk assessment'!$Z$12:$Z$100,FALSE),1)," ;"),""))</f>
        <v/>
      </c>
      <c r="DD43" s="9" t="str">
        <f>IF($G43=0,"",IFERROR(INDEX('Risk assessment'!$B$12:$B$100,MATCH(CONCATENATE('Feuil1 (2)'!$C43,'Feuil1 (2)'!$B43,'Feuil1 (2)'!DD$1),'Risk assessment'!$R$12:$R$100,FALSE),1),""))</f>
        <v/>
      </c>
      <c r="DE43" s="9" t="str">
        <f>IF($G43=0,"",IFERROR(INDEX('Risk assessment'!$B$12:$B$100,MATCH(CONCATENATE('Feuil1 (2)'!$C43,'Feuil1 (2)'!$B43,'Feuil1 (2)'!DE$1),'Risk assessment'!$R$12:$R$100,FALSE),1),""))</f>
        <v/>
      </c>
      <c r="DF43" s="9" t="str">
        <f>IF($G43=0,"",IFERROR(INDEX('Risk assessment'!$B$12:$B$100,MATCH(CONCATENATE('Feuil1 (2)'!$C43,'Feuil1 (2)'!$B43,'Feuil1 (2)'!DF$1),'Risk assessment'!$R$12:$R$100,FALSE),1),""))</f>
        <v/>
      </c>
      <c r="DG43" s="9" t="str">
        <f>IF($G43=0,"",IFERROR(INDEX('Risk assessment'!$B$12:$B$100,MATCH(CONCATENATE('Feuil1 (2)'!$C43,'Feuil1 (2)'!$B43,'Feuil1 (2)'!DG$1),'Risk assessment'!$R$12:$R$100,FALSE),1),""))</f>
        <v/>
      </c>
      <c r="DH43" s="9" t="str">
        <f>IF($G43=0,"",IFERROR(INDEX('Risk assessment'!$B$12:$B$100,MATCH(CONCATENATE('Feuil1 (2)'!$C43,'Feuil1 (2)'!$B43,'Feuil1 (2)'!DH$1),'Risk assessment'!$R$12:$R$100,FALSE),1),""))</f>
        <v/>
      </c>
      <c r="DI43" s="9" t="str">
        <f>IF($G43=0,"",IFERROR(INDEX('Risk assessment'!$B$12:$B$100,MATCH(CONCATENATE('Feuil1 (2)'!$C43,'Feuil1 (2)'!$B43,'Feuil1 (2)'!DI$1),'Risk assessment'!$R$12:$R$100,FALSE),1),""))</f>
        <v/>
      </c>
      <c r="DJ43" s="9" t="str">
        <f>IF($G43=0,"",IFERROR(INDEX('Risk assessment'!$B$12:$B$100,MATCH(CONCATENATE('Feuil1 (2)'!$C43,'Feuil1 (2)'!$B43,'Feuil1 (2)'!DJ$1),'Risk assessment'!$R$12:$R$100,FALSE),1),""))</f>
        <v/>
      </c>
      <c r="DK43" s="9" t="str">
        <f>IF($G43=0,"",IFERROR(INDEX('Risk assessment'!$B$12:$B$100,MATCH(CONCATENATE('Feuil1 (2)'!$C43,'Feuil1 (2)'!$B43,'Feuil1 (2)'!DK$1),'Risk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assessment'!J$12:J$100,'Feuil1 (2)'!C44,'Risk assessment'!K$12:K$100,B44)</f>
        <v>0</v>
      </c>
      <c r="H44" s="9" t="str">
        <f>IF($G44=0,"",IFERROR(CONCATENATE(INDEX('Risk assessment'!$B$12:$B$100,MATCH(CONCATENATE('Feuil1 (2)'!$C44,"-",'Feuil1 (2)'!$B44,"-",'Feuil1 (2)'!H$1),'Risk assessment'!$Z$12:$Z$100,FALSE),1)," ;"),""))</f>
        <v/>
      </c>
      <c r="I44" s="9" t="str">
        <f>IF($G44=0,"",IFERROR(CONCATENATE(INDEX('Risk assessment'!$B$12:$B$100,MATCH(CONCATENATE('Feuil1 (2)'!$C44,"-",'Feuil1 (2)'!$B44,"-",'Feuil1 (2)'!I$1),'Risk assessment'!$Z$12:$Z$100,FALSE),1)," ;"),""))</f>
        <v/>
      </c>
      <c r="J44" s="9" t="str">
        <f>IF($G44=0,"",IFERROR(CONCATENATE(INDEX('Risk assessment'!$B$12:$B$100,MATCH(CONCATENATE('Feuil1 (2)'!$C44,"-",'Feuil1 (2)'!$B44,"-",'Feuil1 (2)'!J$1),'Risk assessment'!$Z$12:$Z$100,FALSE),1)," ;"),""))</f>
        <v/>
      </c>
      <c r="K44" s="9" t="str">
        <f>IF($G44=0,"",IFERROR(CONCATENATE(INDEX('Risk assessment'!$B$12:$B$100,MATCH(CONCATENATE('Feuil1 (2)'!$C44,"-",'Feuil1 (2)'!$B44,"-",'Feuil1 (2)'!K$1),'Risk assessment'!$Z$12:$Z$100,FALSE),1)," ;"),""))</f>
        <v/>
      </c>
      <c r="L44" s="9" t="str">
        <f>IF($G44=0,"",IFERROR(CONCATENATE(INDEX('Risk assessment'!$B$12:$B$100,MATCH(CONCATENATE('Feuil1 (2)'!$C44,"-",'Feuil1 (2)'!$B44,"-",'Feuil1 (2)'!L$1),'Risk assessment'!$Z$12:$Z$100,FALSE),1)," ;"),""))</f>
        <v/>
      </c>
      <c r="M44" s="9" t="str">
        <f>IF($G44=0,"",IFERROR(CONCATENATE(INDEX('Risk assessment'!$B$12:$B$100,MATCH(CONCATENATE('Feuil1 (2)'!$C44,"-",'Feuil1 (2)'!$B44,"-",'Feuil1 (2)'!M$1),'Risk assessment'!$Z$12:$Z$100,FALSE),1)," ;"),""))</f>
        <v/>
      </c>
      <c r="N44" s="9" t="str">
        <f>IF($G44=0,"",IFERROR(CONCATENATE(INDEX('Risk assessment'!$B$12:$B$100,MATCH(CONCATENATE('Feuil1 (2)'!$C44,"-",'Feuil1 (2)'!$B44,"-",'Feuil1 (2)'!N$1),'Risk assessment'!$Z$12:$Z$100,FALSE),1)," ;"),""))</f>
        <v/>
      </c>
      <c r="O44" s="9" t="str">
        <f>IF($G44=0,"",IFERROR(CONCATENATE(INDEX('Risk assessment'!$B$12:$B$100,MATCH(CONCATENATE('Feuil1 (2)'!$C44,"-",'Feuil1 (2)'!$B44,"-",'Feuil1 (2)'!O$1),'Risk assessment'!$Z$12:$Z$100,FALSE),1)," ;"),""))</f>
        <v/>
      </c>
      <c r="P44" s="9" t="str">
        <f>IF($G44=0,"",IFERROR(CONCATENATE(INDEX('Risk assessment'!$B$12:$B$100,MATCH(CONCATENATE('Feuil1 (2)'!$C44,"-",'Feuil1 (2)'!$B44,"-",'Feuil1 (2)'!P$1),'Risk assessment'!$Z$12:$Z$100,FALSE),1)," ;"),""))</f>
        <v/>
      </c>
      <c r="Q44" s="9" t="str">
        <f>IF($G44=0,"",IFERROR(CONCATENATE(INDEX('Risk assessment'!$B$12:$B$100,MATCH(CONCATENATE('Feuil1 (2)'!$C44,"-",'Feuil1 (2)'!$B44,"-",'Feuil1 (2)'!Q$1),'Risk assessment'!$Z$12:$Z$100,FALSE),1)," ;"),""))</f>
        <v/>
      </c>
      <c r="R44" s="9" t="str">
        <f>IF($G44=0,"",IFERROR(CONCATENATE(INDEX('Risk assessment'!$B$12:$B$100,MATCH(CONCATENATE('Feuil1 (2)'!$C44,"-",'Feuil1 (2)'!$B44,"-",'Feuil1 (2)'!R$1),'Risk assessment'!$Z$12:$Z$100,FALSE),1)," ;"),""))</f>
        <v/>
      </c>
      <c r="S44" s="9" t="str">
        <f>IF($G44=0,"",IFERROR(CONCATENATE(INDEX('Risk assessment'!$B$12:$B$100,MATCH(CONCATENATE('Feuil1 (2)'!$C44,"-",'Feuil1 (2)'!$B44,"-",'Feuil1 (2)'!S$1),'Risk assessment'!$Z$12:$Z$100,FALSE),1)," ;"),""))</f>
        <v/>
      </c>
      <c r="T44" s="9" t="str">
        <f>IF($G44=0,"",IFERROR(CONCATENATE(INDEX('Risk assessment'!$B$12:$B$100,MATCH(CONCATENATE('Feuil1 (2)'!$C44,"-",'Feuil1 (2)'!$B44,"-",'Feuil1 (2)'!T$1),'Risk assessment'!$Z$12:$Z$100,FALSE),1)," ;"),""))</f>
        <v/>
      </c>
      <c r="U44" s="9" t="str">
        <f>IF($G44=0,"",IFERROR(CONCATENATE(INDEX('Risk assessment'!$B$12:$B$100,MATCH(CONCATENATE('Feuil1 (2)'!$C44,"-",'Feuil1 (2)'!$B44,"-",'Feuil1 (2)'!U$1),'Risk assessment'!$Z$12:$Z$100,FALSE),1)," ;"),""))</f>
        <v/>
      </c>
      <c r="V44" s="9" t="str">
        <f>IF($G44=0,"",IFERROR(CONCATENATE(INDEX('Risk assessment'!$B$12:$B$100,MATCH(CONCATENATE('Feuil1 (2)'!$C44,"-",'Feuil1 (2)'!$B44,"-",'Feuil1 (2)'!V$1),'Risk assessment'!$Z$12:$Z$100,FALSE),1)," ;"),""))</f>
        <v/>
      </c>
      <c r="W44" s="9" t="str">
        <f>IF($G44=0,"",IFERROR(CONCATENATE(INDEX('Risk assessment'!$B$12:$B$100,MATCH(CONCATENATE('Feuil1 (2)'!$C44,"-",'Feuil1 (2)'!$B44,"-",'Feuil1 (2)'!W$1),'Risk assessment'!$Z$12:$Z$100,FALSE),1)," ;"),""))</f>
        <v/>
      </c>
      <c r="X44" s="9" t="str">
        <f>IF($G44=0,"",IFERROR(CONCATENATE(INDEX('Risk assessment'!$B$12:$B$100,MATCH(CONCATENATE('Feuil1 (2)'!$C44,"-",'Feuil1 (2)'!$B44,"-",'Feuil1 (2)'!X$1),'Risk assessment'!$Z$12:$Z$100,FALSE),1)," ;"),""))</f>
        <v/>
      </c>
      <c r="Y44" s="9" t="str">
        <f>IF($G44=0,"",IFERROR(CONCATENATE(INDEX('Risk assessment'!$B$12:$B$100,MATCH(CONCATENATE('Feuil1 (2)'!$C44,"-",'Feuil1 (2)'!$B44,"-",'Feuil1 (2)'!Y$1),'Risk assessment'!$Z$12:$Z$100,FALSE),1)," ;"),""))</f>
        <v/>
      </c>
      <c r="Z44" s="9" t="str">
        <f>IF($G44=0,"",IFERROR(CONCATENATE(INDEX('Risk assessment'!$B$12:$B$100,MATCH(CONCATENATE('Feuil1 (2)'!$C44,"-",'Feuil1 (2)'!$B44,"-",'Feuil1 (2)'!Z$1),'Risk assessment'!$Z$12:$Z$100,FALSE),1)," ;"),""))</f>
        <v/>
      </c>
      <c r="AA44" s="9" t="str">
        <f>IF($G44=0,"",IFERROR(CONCATENATE(INDEX('Risk assessment'!$B$12:$B$100,MATCH(CONCATENATE('Feuil1 (2)'!$C44,"-",'Feuil1 (2)'!$B44,"-",'Feuil1 (2)'!AA$1),'Risk assessment'!$Z$12:$Z$100,FALSE),1)," ;"),""))</f>
        <v/>
      </c>
      <c r="AB44" s="9" t="str">
        <f>IF($G44=0,"",IFERROR(CONCATENATE(INDEX('Risk assessment'!$B$12:$B$100,MATCH(CONCATENATE('Feuil1 (2)'!$C44,"-",'Feuil1 (2)'!$B44,"-",'Feuil1 (2)'!AB$1),'Risk assessment'!$Z$12:$Z$100,FALSE),1)," ;"),""))</f>
        <v/>
      </c>
      <c r="AC44" s="9" t="str">
        <f>IF($G44=0,"",IFERROR(CONCATENATE(INDEX('Risk assessment'!$B$12:$B$100,MATCH(CONCATENATE('Feuil1 (2)'!$C44,"-",'Feuil1 (2)'!$B44,"-",'Feuil1 (2)'!AC$1),'Risk assessment'!$Z$12:$Z$100,FALSE),1)," ;"),""))</f>
        <v/>
      </c>
      <c r="AD44" s="9" t="str">
        <f>IF($G44=0,"",IFERROR(CONCATENATE(INDEX('Risk assessment'!$B$12:$B$100,MATCH(CONCATENATE('Feuil1 (2)'!$C44,"-",'Feuil1 (2)'!$B44,"-",'Feuil1 (2)'!AD$1),'Risk assessment'!$Z$12:$Z$100,FALSE),1)," ;"),""))</f>
        <v/>
      </c>
      <c r="AE44" s="9" t="str">
        <f>IF($G44=0,"",IFERROR(CONCATENATE(INDEX('Risk assessment'!$B$12:$B$100,MATCH(CONCATENATE('Feuil1 (2)'!$C44,"-",'Feuil1 (2)'!$B44,"-",'Feuil1 (2)'!AE$1),'Risk assessment'!$Z$12:$Z$100,FALSE),1)," ;"),""))</f>
        <v/>
      </c>
      <c r="AF44" s="9" t="str">
        <f>IF($G44=0,"",IFERROR(CONCATENATE(INDEX('Risk assessment'!$B$12:$B$100,MATCH(CONCATENATE('Feuil1 (2)'!$C44,"-",'Feuil1 (2)'!$B44,"-",'Feuil1 (2)'!AF$1),'Risk assessment'!$Z$12:$Z$100,FALSE),1)," ;"),""))</f>
        <v/>
      </c>
      <c r="AG44" s="9" t="str">
        <f>IF($G44=0,"",IFERROR(CONCATENATE(INDEX('Risk assessment'!$B$12:$B$100,MATCH(CONCATENATE('Feuil1 (2)'!$C44,"-",'Feuil1 (2)'!$B44,"-",'Feuil1 (2)'!AG$1),'Risk assessment'!$Z$12:$Z$100,FALSE),1)," ;"),""))</f>
        <v/>
      </c>
      <c r="AH44" s="9" t="str">
        <f>IF($G44=0,"",IFERROR(CONCATENATE(INDEX('Risk assessment'!$B$12:$B$100,MATCH(CONCATENATE('Feuil1 (2)'!$C44,"-",'Feuil1 (2)'!$B44,"-",'Feuil1 (2)'!AH$1),'Risk assessment'!$Z$12:$Z$100,FALSE),1)," ;"),""))</f>
        <v/>
      </c>
      <c r="AI44" s="9" t="str">
        <f>IF($G44=0,"",IFERROR(CONCATENATE(INDEX('Risk assessment'!$B$12:$B$100,MATCH(CONCATENATE('Feuil1 (2)'!$C44,"-",'Feuil1 (2)'!$B44,"-",'Feuil1 (2)'!AI$1),'Risk assessment'!$Z$12:$Z$100,FALSE),1)," ;"),""))</f>
        <v/>
      </c>
      <c r="AJ44" s="9" t="str">
        <f>IF($G44=0,"",IFERROR(CONCATENATE(INDEX('Risk assessment'!$B$12:$B$100,MATCH(CONCATENATE('Feuil1 (2)'!$C44,"-",'Feuil1 (2)'!$B44,"-",'Feuil1 (2)'!AJ$1),'Risk assessment'!$Z$12:$Z$100,FALSE),1)," ;"),""))</f>
        <v/>
      </c>
      <c r="AK44" s="9" t="str">
        <f>IF($G44=0,"",IFERROR(CONCATENATE(INDEX('Risk assessment'!$B$12:$B$100,MATCH(CONCATENATE('Feuil1 (2)'!$C44,"-",'Feuil1 (2)'!$B44,"-",'Feuil1 (2)'!AK$1),'Risk assessment'!$Z$12:$Z$100,FALSE),1)," ;"),""))</f>
        <v/>
      </c>
      <c r="AL44" s="9" t="str">
        <f>IF($G44=0,"",IFERROR(CONCATENATE(INDEX('Risk assessment'!$B$12:$B$100,MATCH(CONCATENATE('Feuil1 (2)'!$C44,"-",'Feuil1 (2)'!$B44,"-",'Feuil1 (2)'!AL$1),'Risk assessment'!$Z$12:$Z$100,FALSE),1)," ;"),""))</f>
        <v/>
      </c>
      <c r="AM44" s="9" t="str">
        <f>IF($G44=0,"",IFERROR(CONCATENATE(INDEX('Risk assessment'!$B$12:$B$100,MATCH(CONCATENATE('Feuil1 (2)'!$C44,"-",'Feuil1 (2)'!$B44,"-",'Feuil1 (2)'!AM$1),'Risk assessment'!$Z$12:$Z$100,FALSE),1)," ;"),""))</f>
        <v/>
      </c>
      <c r="AN44" s="9" t="str">
        <f>IF($G44=0,"",IFERROR(CONCATENATE(INDEX('Risk assessment'!$B$12:$B$100,MATCH(CONCATENATE('Feuil1 (2)'!$C44,"-",'Feuil1 (2)'!$B44,"-",'Feuil1 (2)'!AN$1),'Risk assessment'!$Z$12:$Z$100,FALSE),1)," ;"),""))</f>
        <v/>
      </c>
      <c r="AO44" s="9" t="str">
        <f>IF($G44=0,"",IFERROR(CONCATENATE(INDEX('Risk assessment'!$B$12:$B$100,MATCH(CONCATENATE('Feuil1 (2)'!$C44,"-",'Feuil1 (2)'!$B44,"-",'Feuil1 (2)'!AO$1),'Risk assessment'!$Z$12:$Z$100,FALSE),1)," ;"),""))</f>
        <v/>
      </c>
      <c r="AP44" s="9" t="str">
        <f>IF($G44=0,"",IFERROR(CONCATENATE(INDEX('Risk assessment'!$B$12:$B$100,MATCH(CONCATENATE('Feuil1 (2)'!$C44,"-",'Feuil1 (2)'!$B44,"-",'Feuil1 (2)'!AP$1),'Risk assessment'!$Z$12:$Z$100,FALSE),1)," ;"),""))</f>
        <v/>
      </c>
      <c r="AQ44" s="9" t="str">
        <f>IF($G44=0,"",IFERROR(CONCATENATE(INDEX('Risk assessment'!$B$12:$B$100,MATCH(CONCATENATE('Feuil1 (2)'!$C44,"-",'Feuil1 (2)'!$B44,"-",'Feuil1 (2)'!AQ$1),'Risk assessment'!$Z$12:$Z$100,FALSE),1)," ;"),""))</f>
        <v/>
      </c>
      <c r="AR44" s="9" t="str">
        <f>IF($G44=0,"",IFERROR(CONCATENATE(INDEX('Risk assessment'!$B$12:$B$100,MATCH(CONCATENATE('Feuil1 (2)'!$C44,"-",'Feuil1 (2)'!$B44,"-",'Feuil1 (2)'!AR$1),'Risk assessment'!$Z$12:$Z$100,FALSE),1)," ;"),""))</f>
        <v/>
      </c>
      <c r="AS44" s="9" t="str">
        <f>IF($G44=0,"",IFERROR(CONCATENATE(INDEX('Risk assessment'!$B$12:$B$100,MATCH(CONCATENATE('Feuil1 (2)'!$C44,"-",'Feuil1 (2)'!$B44,"-",'Feuil1 (2)'!AS$1),'Risk assessment'!$Z$12:$Z$100,FALSE),1)," ;"),""))</f>
        <v/>
      </c>
      <c r="AT44" s="9" t="str">
        <f>IF($G44=0,"",IFERROR(CONCATENATE(INDEX('Risk assessment'!$B$12:$B$100,MATCH(CONCATENATE('Feuil1 (2)'!$C44,"-",'Feuil1 (2)'!$B44,"-",'Feuil1 (2)'!AT$1),'Risk assessment'!$Z$12:$Z$100,FALSE),1)," ;"),""))</f>
        <v/>
      </c>
      <c r="AU44" s="9" t="str">
        <f>IF($G44=0,"",IFERROR(CONCATENATE(INDEX('Risk assessment'!$B$12:$B$100,MATCH(CONCATENATE('Feuil1 (2)'!$C44,"-",'Feuil1 (2)'!$B44,"-",'Feuil1 (2)'!AU$1),'Risk assessment'!$Z$12:$Z$100,FALSE),1)," ;"),""))</f>
        <v/>
      </c>
      <c r="AV44" s="9" t="str">
        <f>IF($G44=0,"",IFERROR(CONCATENATE(INDEX('Risk assessment'!$B$12:$B$100,MATCH(CONCATENATE('Feuil1 (2)'!$C44,"-",'Feuil1 (2)'!$B44,"-",'Feuil1 (2)'!AV$1),'Risk assessment'!$Z$12:$Z$100,FALSE),1)," ;"),""))</f>
        <v/>
      </c>
      <c r="AW44" s="9" t="str">
        <f>IF($G44=0,"",IFERROR(CONCATENATE(INDEX('Risk assessment'!$B$12:$B$100,MATCH(CONCATENATE('Feuil1 (2)'!$C44,"-",'Feuil1 (2)'!$B44,"-",'Feuil1 (2)'!AW$1),'Risk assessment'!$Z$12:$Z$100,FALSE),1)," ;"),""))</f>
        <v/>
      </c>
      <c r="AX44" s="9" t="str">
        <f>IF($G44=0,"",IFERROR(CONCATENATE(INDEX('Risk assessment'!$B$12:$B$100,MATCH(CONCATENATE('Feuil1 (2)'!$C44,"-",'Feuil1 (2)'!$B44,"-",'Feuil1 (2)'!AX$1),'Risk assessment'!$Z$12:$Z$100,FALSE),1)," ;"),""))</f>
        <v/>
      </c>
      <c r="AY44" s="9" t="str">
        <f>IF($G44=0,"",IFERROR(CONCATENATE(INDEX('Risk assessment'!$B$12:$B$100,MATCH(CONCATENATE('Feuil1 (2)'!$C44,"-",'Feuil1 (2)'!$B44,"-",'Feuil1 (2)'!AY$1),'Risk assessment'!$Z$12:$Z$100,FALSE),1)," ;"),""))</f>
        <v/>
      </c>
      <c r="AZ44" s="9" t="str">
        <f>IF($G44=0,"",IFERROR(CONCATENATE(INDEX('Risk assessment'!$B$12:$B$100,MATCH(CONCATENATE('Feuil1 (2)'!$C44,"-",'Feuil1 (2)'!$B44,"-",'Feuil1 (2)'!AZ$1),'Risk assessment'!$Z$12:$Z$100,FALSE),1)," ;"),""))</f>
        <v/>
      </c>
      <c r="BA44" s="9" t="str">
        <f>IF($G44=0,"",IFERROR(CONCATENATE(INDEX('Risk assessment'!$B$12:$B$100,MATCH(CONCATENATE('Feuil1 (2)'!$C44,"-",'Feuil1 (2)'!$B44,"-",'Feuil1 (2)'!BA$1),'Risk assessment'!$Z$12:$Z$100,FALSE),1)," ;"),""))</f>
        <v/>
      </c>
      <c r="BB44" s="9" t="str">
        <f>IF($G44=0,"",IFERROR(CONCATENATE(INDEX('Risk assessment'!$B$12:$B$100,MATCH(CONCATENATE('Feuil1 (2)'!$C44,"-",'Feuil1 (2)'!$B44,"-",'Feuil1 (2)'!BB$1),'Risk assessment'!$Z$12:$Z$100,FALSE),1)," ;"),""))</f>
        <v/>
      </c>
      <c r="BC44" s="9" t="str">
        <f>IF($G44=0,"",IFERROR(CONCATENATE(INDEX('Risk assessment'!$B$12:$B$100,MATCH(CONCATENATE('Feuil1 (2)'!$C44,"-",'Feuil1 (2)'!$B44,"-",'Feuil1 (2)'!BC$1),'Risk assessment'!$Z$12:$Z$100,FALSE),1)," ;"),""))</f>
        <v/>
      </c>
      <c r="BD44" s="9" t="str">
        <f>IF($G44=0,"",IFERROR(CONCATENATE(INDEX('Risk assessment'!$B$12:$B$100,MATCH(CONCATENATE('Feuil1 (2)'!$C44,"-",'Feuil1 (2)'!$B44,"-",'Feuil1 (2)'!BD$1),'Risk assessment'!$Z$12:$Z$100,FALSE),1)," ;"),""))</f>
        <v/>
      </c>
      <c r="BE44" s="9" t="str">
        <f>IF($G44=0,"",IFERROR(CONCATENATE(INDEX('Risk assessment'!$B$12:$B$100,MATCH(CONCATENATE('Feuil1 (2)'!$C44,"-",'Feuil1 (2)'!$B44,"-",'Feuil1 (2)'!BE$1),'Risk assessment'!$Z$12:$Z$100,FALSE),1)," ;"),""))</f>
        <v/>
      </c>
      <c r="BF44" s="9" t="str">
        <f>IF($G44=0,"",IFERROR(CONCATENATE(INDEX('Risk assessment'!$B$12:$B$100,MATCH(CONCATENATE('Feuil1 (2)'!$C44,"-",'Feuil1 (2)'!$B44,"-",'Feuil1 (2)'!BF$1),'Risk assessment'!$Z$12:$Z$100,FALSE),1)," ;"),""))</f>
        <v/>
      </c>
      <c r="BG44" s="9" t="str">
        <f>IF($G44=0,"",IFERROR(CONCATENATE(INDEX('Risk assessment'!$B$12:$B$100,MATCH(CONCATENATE('Feuil1 (2)'!$C44,"-",'Feuil1 (2)'!$B44,"-",'Feuil1 (2)'!BG$1),'Risk assessment'!$Z$12:$Z$100,FALSE),1)," ;"),""))</f>
        <v/>
      </c>
      <c r="BH44" s="9" t="str">
        <f>IF($G44=0,"",IFERROR(CONCATENATE(INDEX('Risk assessment'!$B$12:$B$100,MATCH(CONCATENATE('Feuil1 (2)'!$C44,"-",'Feuil1 (2)'!$B44,"-",'Feuil1 (2)'!BH$1),'Risk assessment'!$Z$12:$Z$100,FALSE),1)," ;"),""))</f>
        <v/>
      </c>
      <c r="BI44" s="9" t="str">
        <f>IF($G44=0,"",IFERROR(CONCATENATE(INDEX('Risk assessment'!$B$12:$B$100,MATCH(CONCATENATE('Feuil1 (2)'!$C44,"-",'Feuil1 (2)'!$B44,"-",'Feuil1 (2)'!BI$1),'Risk assessment'!$Z$12:$Z$100,FALSE),1)," ;"),""))</f>
        <v/>
      </c>
      <c r="BJ44" s="9" t="str">
        <f>IF($G44=0,"",IFERROR(CONCATENATE(INDEX('Risk assessment'!$B$12:$B$100,MATCH(CONCATENATE('Feuil1 (2)'!$C44,"-",'Feuil1 (2)'!$B44,"-",'Feuil1 (2)'!BJ$1),'Risk assessment'!$Z$12:$Z$100,FALSE),1)," ;"),""))</f>
        <v/>
      </c>
      <c r="BK44" s="9" t="str">
        <f>IF($G44=0,"",IFERROR(CONCATENATE(INDEX('Risk assessment'!$B$12:$B$100,MATCH(CONCATENATE('Feuil1 (2)'!$C44,"-",'Feuil1 (2)'!$B44,"-",'Feuil1 (2)'!BK$1),'Risk assessment'!$Z$12:$Z$100,FALSE),1)," ;"),""))</f>
        <v/>
      </c>
      <c r="BL44" s="9" t="str">
        <f>IF($G44=0,"",IFERROR(CONCATENATE(INDEX('Risk assessment'!$B$12:$B$100,MATCH(CONCATENATE('Feuil1 (2)'!$C44,"-",'Feuil1 (2)'!$B44,"-",'Feuil1 (2)'!BL$1),'Risk assessment'!$Z$12:$Z$100,FALSE),1)," ;"),""))</f>
        <v/>
      </c>
      <c r="BM44" s="9" t="str">
        <f>IF($G44=0,"",IFERROR(CONCATENATE(INDEX('Risk assessment'!$B$12:$B$100,MATCH(CONCATENATE('Feuil1 (2)'!$C44,"-",'Feuil1 (2)'!$B44,"-",'Feuil1 (2)'!BM$1),'Risk assessment'!$Z$12:$Z$100,FALSE),1)," ;"),""))</f>
        <v/>
      </c>
      <c r="BN44" s="9" t="str">
        <f>IF($G44=0,"",IFERROR(CONCATENATE(INDEX('Risk assessment'!$B$12:$B$100,MATCH(CONCATENATE('Feuil1 (2)'!$C44,"-",'Feuil1 (2)'!$B44,"-",'Feuil1 (2)'!BN$1),'Risk assessment'!$Z$12:$Z$100,FALSE),1)," ;"),""))</f>
        <v/>
      </c>
      <c r="BO44" s="9" t="str">
        <f>IF($G44=0,"",IFERROR(CONCATENATE(INDEX('Risk assessment'!$B$12:$B$100,MATCH(CONCATENATE('Feuil1 (2)'!$C44,"-",'Feuil1 (2)'!$B44,"-",'Feuil1 (2)'!BO$1),'Risk assessment'!$Z$12:$Z$100,FALSE),1)," ;"),""))</f>
        <v/>
      </c>
      <c r="BP44" s="9" t="str">
        <f>IF($G44=0,"",IFERROR(CONCATENATE(INDEX('Risk assessment'!$B$12:$B$100,MATCH(CONCATENATE('Feuil1 (2)'!$C44,"-",'Feuil1 (2)'!$B44,"-",'Feuil1 (2)'!BP$1),'Risk assessment'!$Z$12:$Z$100,FALSE),1)," ;"),""))</f>
        <v/>
      </c>
      <c r="BQ44" s="9" t="str">
        <f>IF($G44=0,"",IFERROR(CONCATENATE(INDEX('Risk assessment'!$B$12:$B$100,MATCH(CONCATENATE('Feuil1 (2)'!$C44,"-",'Feuil1 (2)'!$B44,"-",'Feuil1 (2)'!BQ$1),'Risk assessment'!$Z$12:$Z$100,FALSE),1)," ;"),""))</f>
        <v/>
      </c>
      <c r="BR44" s="9" t="str">
        <f>IF($G44=0,"",IFERROR(CONCATENATE(INDEX('Risk assessment'!$B$12:$B$100,MATCH(CONCATENATE('Feuil1 (2)'!$C44,"-",'Feuil1 (2)'!$B44,"-",'Feuil1 (2)'!BR$1),'Risk assessment'!$Z$12:$Z$100,FALSE),1)," ;"),""))</f>
        <v/>
      </c>
      <c r="BS44" s="9" t="str">
        <f>IF($G44=0,"",IFERROR(CONCATENATE(INDEX('Risk assessment'!$B$12:$B$100,MATCH(CONCATENATE('Feuil1 (2)'!$C44,"-",'Feuil1 (2)'!$B44,"-",'Feuil1 (2)'!BS$1),'Risk assessment'!$Z$12:$Z$100,FALSE),1)," ;"),""))</f>
        <v/>
      </c>
      <c r="BT44" s="9" t="str">
        <f>IF($G44=0,"",IFERROR(CONCATENATE(INDEX('Risk assessment'!$B$12:$B$100,MATCH(CONCATENATE('Feuil1 (2)'!$C44,"-",'Feuil1 (2)'!$B44,"-",'Feuil1 (2)'!BT$1),'Risk assessment'!$Z$12:$Z$100,FALSE),1)," ;"),""))</f>
        <v/>
      </c>
      <c r="BU44" s="9" t="str">
        <f>IF($G44=0,"",IFERROR(CONCATENATE(INDEX('Risk assessment'!$B$12:$B$100,MATCH(CONCATENATE('Feuil1 (2)'!$C44,"-",'Feuil1 (2)'!$B44,"-",'Feuil1 (2)'!BU$1),'Risk assessment'!$Z$12:$Z$100,FALSE),1)," ;"),""))</f>
        <v/>
      </c>
      <c r="BV44" s="9" t="str">
        <f>IF($G44=0,"",IFERROR(CONCATENATE(INDEX('Risk assessment'!$B$12:$B$100,MATCH(CONCATENATE('Feuil1 (2)'!$C44,"-",'Feuil1 (2)'!$B44,"-",'Feuil1 (2)'!BV$1),'Risk assessment'!$Z$12:$Z$100,FALSE),1)," ;"),""))</f>
        <v/>
      </c>
      <c r="BW44" s="9" t="str">
        <f>IF($G44=0,"",IFERROR(CONCATENATE(INDEX('Risk assessment'!$B$12:$B$100,MATCH(CONCATENATE('Feuil1 (2)'!$C44,"-",'Feuil1 (2)'!$B44,"-",'Feuil1 (2)'!BW$1),'Risk assessment'!$Z$12:$Z$100,FALSE),1)," ;"),""))</f>
        <v/>
      </c>
      <c r="BX44" s="9" t="str">
        <f>IF($G44=0,"",IFERROR(CONCATENATE(INDEX('Risk assessment'!$B$12:$B$100,MATCH(CONCATENATE('Feuil1 (2)'!$C44,"-",'Feuil1 (2)'!$B44,"-",'Feuil1 (2)'!BX$1),'Risk assessment'!$Z$12:$Z$100,FALSE),1)," ;"),""))</f>
        <v/>
      </c>
      <c r="BY44" s="9" t="str">
        <f>IF($G44=0,"",IFERROR(CONCATENATE(INDEX('Risk assessment'!$B$12:$B$100,MATCH(CONCATENATE('Feuil1 (2)'!$C44,"-",'Feuil1 (2)'!$B44,"-",'Feuil1 (2)'!BY$1),'Risk assessment'!$Z$12:$Z$100,FALSE),1)," ;"),""))</f>
        <v/>
      </c>
      <c r="BZ44" s="9" t="str">
        <f>IF($G44=0,"",IFERROR(CONCATENATE(INDEX('Risk assessment'!$B$12:$B$100,MATCH(CONCATENATE('Feuil1 (2)'!$C44,"-",'Feuil1 (2)'!$B44,"-",'Feuil1 (2)'!BZ$1),'Risk assessment'!$Z$12:$Z$100,FALSE),1)," ;"),""))</f>
        <v/>
      </c>
      <c r="CA44" s="9" t="str">
        <f>IF($G44=0,"",IFERROR(CONCATENATE(INDEX('Risk assessment'!$B$12:$B$100,MATCH(CONCATENATE('Feuil1 (2)'!$C44,"-",'Feuil1 (2)'!$B44,"-",'Feuil1 (2)'!CA$1),'Risk assessment'!$Z$12:$Z$100,FALSE),1)," ;"),""))</f>
        <v/>
      </c>
      <c r="CB44" s="9" t="str">
        <f>IF($G44=0,"",IFERROR(CONCATENATE(INDEX('Risk assessment'!$B$12:$B$100,MATCH(CONCATENATE('Feuil1 (2)'!$C44,"-",'Feuil1 (2)'!$B44,"-",'Feuil1 (2)'!CB$1),'Risk assessment'!$Z$12:$Z$100,FALSE),1)," ;"),""))</f>
        <v/>
      </c>
      <c r="CC44" s="9" t="str">
        <f>IF($G44=0,"",IFERROR(CONCATENATE(INDEX('Risk assessment'!$B$12:$B$100,MATCH(CONCATENATE('Feuil1 (2)'!$C44,"-",'Feuil1 (2)'!$B44,"-",'Feuil1 (2)'!CC$1),'Risk assessment'!$Z$12:$Z$100,FALSE),1)," ;"),""))</f>
        <v/>
      </c>
      <c r="CD44" s="9" t="str">
        <f>IF($G44=0,"",IFERROR(CONCATENATE(INDEX('Risk assessment'!$B$12:$B$100,MATCH(CONCATENATE('Feuil1 (2)'!$C44,"-",'Feuil1 (2)'!$B44,"-",'Feuil1 (2)'!CD$1),'Risk assessment'!$Z$12:$Z$100,FALSE),1)," ;"),""))</f>
        <v/>
      </c>
      <c r="CE44" s="9" t="str">
        <f>IF($G44=0,"",IFERROR(CONCATENATE(INDEX('Risk assessment'!$B$12:$B$100,MATCH(CONCATENATE('Feuil1 (2)'!$C44,"-",'Feuil1 (2)'!$B44,"-",'Feuil1 (2)'!CE$1),'Risk assessment'!$Z$12:$Z$100,FALSE),1)," ;"),""))</f>
        <v/>
      </c>
      <c r="CF44" s="9" t="str">
        <f>IF($G44=0,"",IFERROR(CONCATENATE(INDEX('Risk assessment'!$B$12:$B$100,MATCH(CONCATENATE('Feuil1 (2)'!$C44,"-",'Feuil1 (2)'!$B44,"-",'Feuil1 (2)'!CF$1),'Risk assessment'!$Z$12:$Z$100,FALSE),1)," ;"),""))</f>
        <v/>
      </c>
      <c r="CG44" s="9" t="str">
        <f>IF($G44=0,"",IFERROR(CONCATENATE(INDEX('Risk assessment'!$B$12:$B$100,MATCH(CONCATENATE('Feuil1 (2)'!$C44,"-",'Feuil1 (2)'!$B44,"-",'Feuil1 (2)'!CG$1),'Risk assessment'!$Z$12:$Z$100,FALSE),1)," ;"),""))</f>
        <v/>
      </c>
      <c r="CH44" s="9" t="str">
        <f>IF($G44=0,"",IFERROR(CONCATENATE(INDEX('Risk assessment'!$B$12:$B$100,MATCH(CONCATENATE('Feuil1 (2)'!$C44,"-",'Feuil1 (2)'!$B44,"-",'Feuil1 (2)'!CH$1),'Risk assessment'!$Z$12:$Z$100,FALSE),1)," ;"),""))</f>
        <v/>
      </c>
      <c r="CI44" s="9" t="str">
        <f>IF($G44=0,"",IFERROR(CONCATENATE(INDEX('Risk assessment'!$B$12:$B$100,MATCH(CONCATENATE('Feuil1 (2)'!$C44,"-",'Feuil1 (2)'!$B44,"-",'Feuil1 (2)'!CI$1),'Risk assessment'!$Z$12:$Z$100,FALSE),1)," ;"),""))</f>
        <v/>
      </c>
      <c r="CJ44" s="9" t="str">
        <f>IF($G44=0,"",IFERROR(CONCATENATE(INDEX('Risk assessment'!$B$12:$B$100,MATCH(CONCATENATE('Feuil1 (2)'!$C44,"-",'Feuil1 (2)'!$B44,"-",'Feuil1 (2)'!CJ$1),'Risk assessment'!$Z$12:$Z$100,FALSE),1)," ;"),""))</f>
        <v/>
      </c>
      <c r="CK44" s="9" t="str">
        <f>IF($G44=0,"",IFERROR(CONCATENATE(INDEX('Risk assessment'!$B$12:$B$100,MATCH(CONCATENATE('Feuil1 (2)'!$C44,"-",'Feuil1 (2)'!$B44,"-",'Feuil1 (2)'!CK$1),'Risk assessment'!$Z$12:$Z$100,FALSE),1)," ;"),""))</f>
        <v/>
      </c>
      <c r="CL44" s="9" t="str">
        <f>IF($G44=0,"",IFERROR(CONCATENATE(INDEX('Risk assessment'!$B$12:$B$100,MATCH(CONCATENATE('Feuil1 (2)'!$C44,"-",'Feuil1 (2)'!$B44,"-",'Feuil1 (2)'!CL$1),'Risk assessment'!$Z$12:$Z$100,FALSE),1)," ;"),""))</f>
        <v/>
      </c>
      <c r="CM44" s="9" t="str">
        <f>IF($G44=0,"",IFERROR(CONCATENATE(INDEX('Risk assessment'!$B$12:$B$100,MATCH(CONCATENATE('Feuil1 (2)'!$C44,"-",'Feuil1 (2)'!$B44,"-",'Feuil1 (2)'!CM$1),'Risk assessment'!$Z$12:$Z$100,FALSE),1)," ;"),""))</f>
        <v/>
      </c>
      <c r="CN44" s="9" t="str">
        <f>IF($G44=0,"",IFERROR(CONCATENATE(INDEX('Risk assessment'!$B$12:$B$100,MATCH(CONCATENATE('Feuil1 (2)'!$C44,"-",'Feuil1 (2)'!$B44,"-",'Feuil1 (2)'!CN$1),'Risk assessment'!$Z$12:$Z$100,FALSE),1)," ;"),""))</f>
        <v/>
      </c>
      <c r="CO44" s="9" t="str">
        <f>IF($G44=0,"",IFERROR(CONCATENATE(INDEX('Risk assessment'!$B$12:$B$100,MATCH(CONCATENATE('Feuil1 (2)'!$C44,"-",'Feuil1 (2)'!$B44,"-",'Feuil1 (2)'!CO$1),'Risk assessment'!$Z$12:$Z$100,FALSE),1)," ;"),""))</f>
        <v/>
      </c>
      <c r="CP44" s="9" t="str">
        <f>IF($G44=0,"",IFERROR(CONCATENATE(INDEX('Risk assessment'!$B$12:$B$100,MATCH(CONCATENATE('Feuil1 (2)'!$C44,"-",'Feuil1 (2)'!$B44,"-",'Feuil1 (2)'!CP$1),'Risk assessment'!$Z$12:$Z$100,FALSE),1)," ;"),""))</f>
        <v/>
      </c>
      <c r="CQ44" s="9" t="str">
        <f>IF($G44=0,"",IFERROR(CONCATENATE(INDEX('Risk assessment'!$B$12:$B$100,MATCH(CONCATENATE('Feuil1 (2)'!$C44,"-",'Feuil1 (2)'!$B44,"-",'Feuil1 (2)'!CQ$1),'Risk assessment'!$Z$12:$Z$100,FALSE),1)," ;"),""))</f>
        <v/>
      </c>
      <c r="CR44" s="9" t="str">
        <f>IF($G44=0,"",IFERROR(CONCATENATE(INDEX('Risk assessment'!$B$12:$B$100,MATCH(CONCATENATE('Feuil1 (2)'!$C44,"-",'Feuil1 (2)'!$B44,"-",'Feuil1 (2)'!CR$1),'Risk assessment'!$Z$12:$Z$100,FALSE),1)," ;"),""))</f>
        <v/>
      </c>
      <c r="CS44" s="9" t="str">
        <f>IF($G44=0,"",IFERROR(CONCATENATE(INDEX('Risk assessment'!$B$12:$B$100,MATCH(CONCATENATE('Feuil1 (2)'!$C44,"-",'Feuil1 (2)'!$B44,"-",'Feuil1 (2)'!CS$1),'Risk assessment'!$Z$12:$Z$100,FALSE),1)," ;"),""))</f>
        <v/>
      </c>
      <c r="CT44" s="9" t="str">
        <f>IF($G44=0,"",IFERROR(CONCATENATE(INDEX('Risk assessment'!$B$12:$B$100,MATCH(CONCATENATE('Feuil1 (2)'!$C44,"-",'Feuil1 (2)'!$B44,"-",'Feuil1 (2)'!CT$1),'Risk assessment'!$Z$12:$Z$100,FALSE),1)," ;"),""))</f>
        <v/>
      </c>
      <c r="CU44" s="9" t="str">
        <f>IF($G44=0,"",IFERROR(CONCATENATE(INDEX('Risk assessment'!$B$12:$B$100,MATCH(CONCATENATE('Feuil1 (2)'!$C44,"-",'Feuil1 (2)'!$B44,"-",'Feuil1 (2)'!CU$1),'Risk assessment'!$Z$12:$Z$100,FALSE),1)," ;"),""))</f>
        <v/>
      </c>
      <c r="CV44" s="9" t="str">
        <f>IF($G44=0,"",IFERROR(CONCATENATE(INDEX('Risk assessment'!$B$12:$B$100,MATCH(CONCATENATE('Feuil1 (2)'!$C44,"-",'Feuil1 (2)'!$B44,"-",'Feuil1 (2)'!CV$1),'Risk assessment'!$Z$12:$Z$100,FALSE),1)," ;"),""))</f>
        <v/>
      </c>
      <c r="CW44" s="9" t="str">
        <f>IF($G44=0,"",IFERROR(CONCATENATE(INDEX('Risk assessment'!$B$12:$B$100,MATCH(CONCATENATE('Feuil1 (2)'!$C44,"-",'Feuil1 (2)'!$B44,"-",'Feuil1 (2)'!CW$1),'Risk assessment'!$Z$12:$Z$100,FALSE),1)," ;"),""))</f>
        <v/>
      </c>
      <c r="CX44" s="9" t="str">
        <f>IF($G44=0,"",IFERROR(CONCATENATE(INDEX('Risk assessment'!$B$12:$B$100,MATCH(CONCATENATE('Feuil1 (2)'!$C44,"-",'Feuil1 (2)'!$B44,"-",'Feuil1 (2)'!CX$1),'Risk assessment'!$Z$12:$Z$100,FALSE),1)," ;"),""))</f>
        <v/>
      </c>
      <c r="CY44" s="9" t="str">
        <f>IF($G44=0,"",IFERROR(CONCATENATE(INDEX('Risk assessment'!$B$12:$B$100,MATCH(CONCATENATE('Feuil1 (2)'!$C44,"-",'Feuil1 (2)'!$B44,"-",'Feuil1 (2)'!CY$1),'Risk assessment'!$Z$12:$Z$100,FALSE),1)," ;"),""))</f>
        <v/>
      </c>
      <c r="CZ44" s="9" t="str">
        <f>IF($G44=0,"",IFERROR(CONCATENATE(INDEX('Risk assessment'!$B$12:$B$100,MATCH(CONCATENATE('Feuil1 (2)'!$C44,"-",'Feuil1 (2)'!$B44,"-",'Feuil1 (2)'!CZ$1),'Risk assessment'!$Z$12:$Z$100,FALSE),1)," ;"),""))</f>
        <v/>
      </c>
      <c r="DA44" s="9" t="str">
        <f>IF($G44=0,"",IFERROR(CONCATENATE(INDEX('Risk assessment'!$B$12:$B$100,MATCH(CONCATENATE('Feuil1 (2)'!$C44,"-",'Feuil1 (2)'!$B44,"-",'Feuil1 (2)'!DA$1),'Risk assessment'!$Z$12:$Z$100,FALSE),1)," ;"),""))</f>
        <v/>
      </c>
      <c r="DB44" s="9" t="str">
        <f>IF($G44=0,"",IFERROR(CONCATENATE(INDEX('Risk assessment'!$B$12:$B$100,MATCH(CONCATENATE('Feuil1 (2)'!$C44,"-",'Feuil1 (2)'!$B44,"-",'Feuil1 (2)'!DB$1),'Risk assessment'!$Z$12:$Z$100,FALSE),1)," ;"),""))</f>
        <v/>
      </c>
      <c r="DC44" s="9" t="str">
        <f>IF($G44=0,"",IFERROR(CONCATENATE(INDEX('Risk assessment'!$B$12:$B$100,MATCH(CONCATENATE('Feuil1 (2)'!$C44,"-",'Feuil1 (2)'!$B44,"-",'Feuil1 (2)'!DC$1),'Risk assessment'!$Z$12:$Z$100,FALSE),1)," ;"),""))</f>
        <v/>
      </c>
      <c r="DD44" s="9" t="str">
        <f>IF($G44=0,"",IFERROR(INDEX('Risk assessment'!$B$12:$B$100,MATCH(CONCATENATE('Feuil1 (2)'!$C44,'Feuil1 (2)'!$B44,'Feuil1 (2)'!DD$1),'Risk assessment'!$R$12:$R$100,FALSE),1),""))</f>
        <v/>
      </c>
      <c r="DE44" s="9" t="str">
        <f>IF($G44=0,"",IFERROR(INDEX('Risk assessment'!$B$12:$B$100,MATCH(CONCATENATE('Feuil1 (2)'!$C44,'Feuil1 (2)'!$B44,'Feuil1 (2)'!DE$1),'Risk assessment'!$R$12:$R$100,FALSE),1),""))</f>
        <v/>
      </c>
      <c r="DF44" s="9" t="str">
        <f>IF($G44=0,"",IFERROR(INDEX('Risk assessment'!$B$12:$B$100,MATCH(CONCATENATE('Feuil1 (2)'!$C44,'Feuil1 (2)'!$B44,'Feuil1 (2)'!DF$1),'Risk assessment'!$R$12:$R$100,FALSE),1),""))</f>
        <v/>
      </c>
      <c r="DG44" s="9" t="str">
        <f>IF($G44=0,"",IFERROR(INDEX('Risk assessment'!$B$12:$B$100,MATCH(CONCATENATE('Feuil1 (2)'!$C44,'Feuil1 (2)'!$B44,'Feuil1 (2)'!DG$1),'Risk assessment'!$R$12:$R$100,FALSE),1),""))</f>
        <v/>
      </c>
      <c r="DH44" s="9" t="str">
        <f>IF($G44=0,"",IFERROR(INDEX('Risk assessment'!$B$12:$B$100,MATCH(CONCATENATE('Feuil1 (2)'!$C44,'Feuil1 (2)'!$B44,'Feuil1 (2)'!DH$1),'Risk assessment'!$R$12:$R$100,FALSE),1),""))</f>
        <v/>
      </c>
      <c r="DI44" s="9" t="str">
        <f>IF($G44=0,"",IFERROR(INDEX('Risk assessment'!$B$12:$B$100,MATCH(CONCATENATE('Feuil1 (2)'!$C44,'Feuil1 (2)'!$B44,'Feuil1 (2)'!DI$1),'Risk assessment'!$R$12:$R$100,FALSE),1),""))</f>
        <v/>
      </c>
      <c r="DJ44" s="9" t="str">
        <f>IF($G44=0,"",IFERROR(INDEX('Risk assessment'!$B$12:$B$100,MATCH(CONCATENATE('Feuil1 (2)'!$C44,'Feuil1 (2)'!$B44,'Feuil1 (2)'!DJ$1),'Risk assessment'!$R$12:$R$100,FALSE),1),""))</f>
        <v/>
      </c>
      <c r="DK44" s="9" t="str">
        <f>IF($G44=0,"",IFERROR(INDEX('Risk assessment'!$B$12:$B$100,MATCH(CONCATENATE('Feuil1 (2)'!$C44,'Feuil1 (2)'!$B44,'Feuil1 (2)'!DK$1),'Risk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assessment'!J$12:J$100,'Feuil1 (2)'!C45,'Risk assessment'!K$12:K$100,B45)</f>
        <v>0</v>
      </c>
      <c r="H45" s="9" t="str">
        <f>IF($G45=0,"",IFERROR(CONCATENATE(INDEX('Risk assessment'!$B$12:$B$100,MATCH(CONCATENATE('Feuil1 (2)'!$C45,"-",'Feuil1 (2)'!$B45,"-",'Feuil1 (2)'!H$1),'Risk assessment'!$Z$12:$Z$100,FALSE),1)," ;"),""))</f>
        <v/>
      </c>
      <c r="I45" s="9" t="str">
        <f>IF($G45=0,"",IFERROR(CONCATENATE(INDEX('Risk assessment'!$B$12:$B$100,MATCH(CONCATENATE('Feuil1 (2)'!$C45,"-",'Feuil1 (2)'!$B45,"-",'Feuil1 (2)'!I$1),'Risk assessment'!$Z$12:$Z$100,FALSE),1)," ;"),""))</f>
        <v/>
      </c>
      <c r="J45" s="9" t="str">
        <f>IF($G45=0,"",IFERROR(CONCATENATE(INDEX('Risk assessment'!$B$12:$B$100,MATCH(CONCATENATE('Feuil1 (2)'!$C45,"-",'Feuil1 (2)'!$B45,"-",'Feuil1 (2)'!J$1),'Risk assessment'!$Z$12:$Z$100,FALSE),1)," ;"),""))</f>
        <v/>
      </c>
      <c r="K45" s="9" t="str">
        <f>IF($G45=0,"",IFERROR(CONCATENATE(INDEX('Risk assessment'!$B$12:$B$100,MATCH(CONCATENATE('Feuil1 (2)'!$C45,"-",'Feuil1 (2)'!$B45,"-",'Feuil1 (2)'!K$1),'Risk assessment'!$Z$12:$Z$100,FALSE),1)," ;"),""))</f>
        <v/>
      </c>
      <c r="L45" s="9" t="str">
        <f>IF($G45=0,"",IFERROR(CONCATENATE(INDEX('Risk assessment'!$B$12:$B$100,MATCH(CONCATENATE('Feuil1 (2)'!$C45,"-",'Feuil1 (2)'!$B45,"-",'Feuil1 (2)'!L$1),'Risk assessment'!$Z$12:$Z$100,FALSE),1)," ;"),""))</f>
        <v/>
      </c>
      <c r="M45" s="9" t="str">
        <f>IF($G45=0,"",IFERROR(CONCATENATE(INDEX('Risk assessment'!$B$12:$B$100,MATCH(CONCATENATE('Feuil1 (2)'!$C45,"-",'Feuil1 (2)'!$B45,"-",'Feuil1 (2)'!M$1),'Risk assessment'!$Z$12:$Z$100,FALSE),1)," ;"),""))</f>
        <v/>
      </c>
      <c r="N45" s="9" t="str">
        <f>IF($G45=0,"",IFERROR(CONCATENATE(INDEX('Risk assessment'!$B$12:$B$100,MATCH(CONCATENATE('Feuil1 (2)'!$C45,"-",'Feuil1 (2)'!$B45,"-",'Feuil1 (2)'!N$1),'Risk assessment'!$Z$12:$Z$100,FALSE),1)," ;"),""))</f>
        <v/>
      </c>
      <c r="O45" s="9" t="str">
        <f>IF($G45=0,"",IFERROR(CONCATENATE(INDEX('Risk assessment'!$B$12:$B$100,MATCH(CONCATENATE('Feuil1 (2)'!$C45,"-",'Feuil1 (2)'!$B45,"-",'Feuil1 (2)'!O$1),'Risk assessment'!$Z$12:$Z$100,FALSE),1)," ;"),""))</f>
        <v/>
      </c>
      <c r="P45" s="9" t="str">
        <f>IF($G45=0,"",IFERROR(CONCATENATE(INDEX('Risk assessment'!$B$12:$B$100,MATCH(CONCATENATE('Feuil1 (2)'!$C45,"-",'Feuil1 (2)'!$B45,"-",'Feuil1 (2)'!P$1),'Risk assessment'!$Z$12:$Z$100,FALSE),1)," ;"),""))</f>
        <v/>
      </c>
      <c r="Q45" s="9" t="str">
        <f>IF($G45=0,"",IFERROR(CONCATENATE(INDEX('Risk assessment'!$B$12:$B$100,MATCH(CONCATENATE('Feuil1 (2)'!$C45,"-",'Feuil1 (2)'!$B45,"-",'Feuil1 (2)'!Q$1),'Risk assessment'!$Z$12:$Z$100,FALSE),1)," ;"),""))</f>
        <v/>
      </c>
      <c r="R45" s="9" t="str">
        <f>IF($G45=0,"",IFERROR(CONCATENATE(INDEX('Risk assessment'!$B$12:$B$100,MATCH(CONCATENATE('Feuil1 (2)'!$C45,"-",'Feuil1 (2)'!$B45,"-",'Feuil1 (2)'!R$1),'Risk assessment'!$Z$12:$Z$100,FALSE),1)," ;"),""))</f>
        <v/>
      </c>
      <c r="S45" s="9" t="str">
        <f>IF($G45=0,"",IFERROR(CONCATENATE(INDEX('Risk assessment'!$B$12:$B$100,MATCH(CONCATENATE('Feuil1 (2)'!$C45,"-",'Feuil1 (2)'!$B45,"-",'Feuil1 (2)'!S$1),'Risk assessment'!$Z$12:$Z$100,FALSE),1)," ;"),""))</f>
        <v/>
      </c>
      <c r="T45" s="9" t="str">
        <f>IF($G45=0,"",IFERROR(CONCATENATE(INDEX('Risk assessment'!$B$12:$B$100,MATCH(CONCATENATE('Feuil1 (2)'!$C45,"-",'Feuil1 (2)'!$B45,"-",'Feuil1 (2)'!T$1),'Risk assessment'!$Z$12:$Z$100,FALSE),1)," ;"),""))</f>
        <v/>
      </c>
      <c r="U45" s="9" t="str">
        <f>IF($G45=0,"",IFERROR(CONCATENATE(INDEX('Risk assessment'!$B$12:$B$100,MATCH(CONCATENATE('Feuil1 (2)'!$C45,"-",'Feuil1 (2)'!$B45,"-",'Feuil1 (2)'!U$1),'Risk assessment'!$Z$12:$Z$100,FALSE),1)," ;"),""))</f>
        <v/>
      </c>
      <c r="V45" s="9" t="str">
        <f>IF($G45=0,"",IFERROR(CONCATENATE(INDEX('Risk assessment'!$B$12:$B$100,MATCH(CONCATENATE('Feuil1 (2)'!$C45,"-",'Feuil1 (2)'!$B45,"-",'Feuil1 (2)'!V$1),'Risk assessment'!$Z$12:$Z$100,FALSE),1)," ;"),""))</f>
        <v/>
      </c>
      <c r="W45" s="9" t="str">
        <f>IF($G45=0,"",IFERROR(CONCATENATE(INDEX('Risk assessment'!$B$12:$B$100,MATCH(CONCATENATE('Feuil1 (2)'!$C45,"-",'Feuil1 (2)'!$B45,"-",'Feuil1 (2)'!W$1),'Risk assessment'!$Z$12:$Z$100,FALSE),1)," ;"),""))</f>
        <v/>
      </c>
      <c r="X45" s="9" t="str">
        <f>IF($G45=0,"",IFERROR(CONCATENATE(INDEX('Risk assessment'!$B$12:$B$100,MATCH(CONCATENATE('Feuil1 (2)'!$C45,"-",'Feuil1 (2)'!$B45,"-",'Feuil1 (2)'!X$1),'Risk assessment'!$Z$12:$Z$100,FALSE),1)," ;"),""))</f>
        <v/>
      </c>
      <c r="Y45" s="9" t="str">
        <f>IF($G45=0,"",IFERROR(CONCATENATE(INDEX('Risk assessment'!$B$12:$B$100,MATCH(CONCATENATE('Feuil1 (2)'!$C45,"-",'Feuil1 (2)'!$B45,"-",'Feuil1 (2)'!Y$1),'Risk assessment'!$Z$12:$Z$100,FALSE),1)," ;"),""))</f>
        <v/>
      </c>
      <c r="Z45" s="9" t="str">
        <f>IF($G45=0,"",IFERROR(CONCATENATE(INDEX('Risk assessment'!$B$12:$B$100,MATCH(CONCATENATE('Feuil1 (2)'!$C45,"-",'Feuil1 (2)'!$B45,"-",'Feuil1 (2)'!Z$1),'Risk assessment'!$Z$12:$Z$100,FALSE),1)," ;"),""))</f>
        <v/>
      </c>
      <c r="AA45" s="9" t="str">
        <f>IF($G45=0,"",IFERROR(CONCATENATE(INDEX('Risk assessment'!$B$12:$B$100,MATCH(CONCATENATE('Feuil1 (2)'!$C45,"-",'Feuil1 (2)'!$B45,"-",'Feuil1 (2)'!AA$1),'Risk assessment'!$Z$12:$Z$100,FALSE),1)," ;"),""))</f>
        <v/>
      </c>
      <c r="AB45" s="9" t="str">
        <f>IF($G45=0,"",IFERROR(CONCATENATE(INDEX('Risk assessment'!$B$12:$B$100,MATCH(CONCATENATE('Feuil1 (2)'!$C45,"-",'Feuil1 (2)'!$B45,"-",'Feuil1 (2)'!AB$1),'Risk assessment'!$Z$12:$Z$100,FALSE),1)," ;"),""))</f>
        <v/>
      </c>
      <c r="AC45" s="9" t="str">
        <f>IF($G45=0,"",IFERROR(CONCATENATE(INDEX('Risk assessment'!$B$12:$B$100,MATCH(CONCATENATE('Feuil1 (2)'!$C45,"-",'Feuil1 (2)'!$B45,"-",'Feuil1 (2)'!AC$1),'Risk assessment'!$Z$12:$Z$100,FALSE),1)," ;"),""))</f>
        <v/>
      </c>
      <c r="AD45" s="9" t="str">
        <f>IF($G45=0,"",IFERROR(CONCATENATE(INDEX('Risk assessment'!$B$12:$B$100,MATCH(CONCATENATE('Feuil1 (2)'!$C45,"-",'Feuil1 (2)'!$B45,"-",'Feuil1 (2)'!AD$1),'Risk assessment'!$Z$12:$Z$100,FALSE),1)," ;"),""))</f>
        <v/>
      </c>
      <c r="AE45" s="9" t="str">
        <f>IF($G45=0,"",IFERROR(CONCATENATE(INDEX('Risk assessment'!$B$12:$B$100,MATCH(CONCATENATE('Feuil1 (2)'!$C45,"-",'Feuil1 (2)'!$B45,"-",'Feuil1 (2)'!AE$1),'Risk assessment'!$Z$12:$Z$100,FALSE),1)," ;"),""))</f>
        <v/>
      </c>
      <c r="AF45" s="9" t="str">
        <f>IF($G45=0,"",IFERROR(CONCATENATE(INDEX('Risk assessment'!$B$12:$B$100,MATCH(CONCATENATE('Feuil1 (2)'!$C45,"-",'Feuil1 (2)'!$B45,"-",'Feuil1 (2)'!AF$1),'Risk assessment'!$Z$12:$Z$100,FALSE),1)," ;"),""))</f>
        <v/>
      </c>
      <c r="AG45" s="9" t="str">
        <f>IF($G45=0,"",IFERROR(CONCATENATE(INDEX('Risk assessment'!$B$12:$B$100,MATCH(CONCATENATE('Feuil1 (2)'!$C45,"-",'Feuil1 (2)'!$B45,"-",'Feuil1 (2)'!AG$1),'Risk assessment'!$Z$12:$Z$100,FALSE),1)," ;"),""))</f>
        <v/>
      </c>
      <c r="AH45" s="9" t="str">
        <f>IF($G45=0,"",IFERROR(CONCATENATE(INDEX('Risk assessment'!$B$12:$B$100,MATCH(CONCATENATE('Feuil1 (2)'!$C45,"-",'Feuil1 (2)'!$B45,"-",'Feuil1 (2)'!AH$1),'Risk assessment'!$Z$12:$Z$100,FALSE),1)," ;"),""))</f>
        <v/>
      </c>
      <c r="AI45" s="9" t="str">
        <f>IF($G45=0,"",IFERROR(CONCATENATE(INDEX('Risk assessment'!$B$12:$B$100,MATCH(CONCATENATE('Feuil1 (2)'!$C45,"-",'Feuil1 (2)'!$B45,"-",'Feuil1 (2)'!AI$1),'Risk assessment'!$Z$12:$Z$100,FALSE),1)," ;"),""))</f>
        <v/>
      </c>
      <c r="AJ45" s="9" t="str">
        <f>IF($G45=0,"",IFERROR(CONCATENATE(INDEX('Risk assessment'!$B$12:$B$100,MATCH(CONCATENATE('Feuil1 (2)'!$C45,"-",'Feuil1 (2)'!$B45,"-",'Feuil1 (2)'!AJ$1),'Risk assessment'!$Z$12:$Z$100,FALSE),1)," ;"),""))</f>
        <v/>
      </c>
      <c r="AK45" s="9" t="str">
        <f>IF($G45=0,"",IFERROR(CONCATENATE(INDEX('Risk assessment'!$B$12:$B$100,MATCH(CONCATENATE('Feuil1 (2)'!$C45,"-",'Feuil1 (2)'!$B45,"-",'Feuil1 (2)'!AK$1),'Risk assessment'!$Z$12:$Z$100,FALSE),1)," ;"),""))</f>
        <v/>
      </c>
      <c r="AL45" s="9" t="str">
        <f>IF($G45=0,"",IFERROR(CONCATENATE(INDEX('Risk assessment'!$B$12:$B$100,MATCH(CONCATENATE('Feuil1 (2)'!$C45,"-",'Feuil1 (2)'!$B45,"-",'Feuil1 (2)'!AL$1),'Risk assessment'!$Z$12:$Z$100,FALSE),1)," ;"),""))</f>
        <v/>
      </c>
      <c r="AM45" s="9" t="str">
        <f>IF($G45=0,"",IFERROR(CONCATENATE(INDEX('Risk assessment'!$B$12:$B$100,MATCH(CONCATENATE('Feuil1 (2)'!$C45,"-",'Feuil1 (2)'!$B45,"-",'Feuil1 (2)'!AM$1),'Risk assessment'!$Z$12:$Z$100,FALSE),1)," ;"),""))</f>
        <v/>
      </c>
      <c r="AN45" s="9" t="str">
        <f>IF($G45=0,"",IFERROR(CONCATENATE(INDEX('Risk assessment'!$B$12:$B$100,MATCH(CONCATENATE('Feuil1 (2)'!$C45,"-",'Feuil1 (2)'!$B45,"-",'Feuil1 (2)'!AN$1),'Risk assessment'!$Z$12:$Z$100,FALSE),1)," ;"),""))</f>
        <v/>
      </c>
      <c r="AO45" s="9" t="str">
        <f>IF($G45=0,"",IFERROR(CONCATENATE(INDEX('Risk assessment'!$B$12:$B$100,MATCH(CONCATENATE('Feuil1 (2)'!$C45,"-",'Feuil1 (2)'!$B45,"-",'Feuil1 (2)'!AO$1),'Risk assessment'!$Z$12:$Z$100,FALSE),1)," ;"),""))</f>
        <v/>
      </c>
      <c r="AP45" s="9" t="str">
        <f>IF($G45=0,"",IFERROR(CONCATENATE(INDEX('Risk assessment'!$B$12:$B$100,MATCH(CONCATENATE('Feuil1 (2)'!$C45,"-",'Feuil1 (2)'!$B45,"-",'Feuil1 (2)'!AP$1),'Risk assessment'!$Z$12:$Z$100,FALSE),1)," ;"),""))</f>
        <v/>
      </c>
      <c r="AQ45" s="9" t="str">
        <f>IF($G45=0,"",IFERROR(CONCATENATE(INDEX('Risk assessment'!$B$12:$B$100,MATCH(CONCATENATE('Feuil1 (2)'!$C45,"-",'Feuil1 (2)'!$B45,"-",'Feuil1 (2)'!AQ$1),'Risk assessment'!$Z$12:$Z$100,FALSE),1)," ;"),""))</f>
        <v/>
      </c>
      <c r="AR45" s="9" t="str">
        <f>IF($G45=0,"",IFERROR(CONCATENATE(INDEX('Risk assessment'!$B$12:$B$100,MATCH(CONCATENATE('Feuil1 (2)'!$C45,"-",'Feuil1 (2)'!$B45,"-",'Feuil1 (2)'!AR$1),'Risk assessment'!$Z$12:$Z$100,FALSE),1)," ;"),""))</f>
        <v/>
      </c>
      <c r="AS45" s="9" t="str">
        <f>IF($G45=0,"",IFERROR(CONCATENATE(INDEX('Risk assessment'!$B$12:$B$100,MATCH(CONCATENATE('Feuil1 (2)'!$C45,"-",'Feuil1 (2)'!$B45,"-",'Feuil1 (2)'!AS$1),'Risk assessment'!$Z$12:$Z$100,FALSE),1)," ;"),""))</f>
        <v/>
      </c>
      <c r="AT45" s="9" t="str">
        <f>IF($G45=0,"",IFERROR(CONCATENATE(INDEX('Risk assessment'!$B$12:$B$100,MATCH(CONCATENATE('Feuil1 (2)'!$C45,"-",'Feuil1 (2)'!$B45,"-",'Feuil1 (2)'!AT$1),'Risk assessment'!$Z$12:$Z$100,FALSE),1)," ;"),""))</f>
        <v/>
      </c>
      <c r="AU45" s="9" t="str">
        <f>IF($G45=0,"",IFERROR(CONCATENATE(INDEX('Risk assessment'!$B$12:$B$100,MATCH(CONCATENATE('Feuil1 (2)'!$C45,"-",'Feuil1 (2)'!$B45,"-",'Feuil1 (2)'!AU$1),'Risk assessment'!$Z$12:$Z$100,FALSE),1)," ;"),""))</f>
        <v/>
      </c>
      <c r="AV45" s="9" t="str">
        <f>IF($G45=0,"",IFERROR(CONCATENATE(INDEX('Risk assessment'!$B$12:$B$100,MATCH(CONCATENATE('Feuil1 (2)'!$C45,"-",'Feuil1 (2)'!$B45,"-",'Feuil1 (2)'!AV$1),'Risk assessment'!$Z$12:$Z$100,FALSE),1)," ;"),""))</f>
        <v/>
      </c>
      <c r="AW45" s="9" t="str">
        <f>IF($G45=0,"",IFERROR(CONCATENATE(INDEX('Risk assessment'!$B$12:$B$100,MATCH(CONCATENATE('Feuil1 (2)'!$C45,"-",'Feuil1 (2)'!$B45,"-",'Feuil1 (2)'!AW$1),'Risk assessment'!$Z$12:$Z$100,FALSE),1)," ;"),""))</f>
        <v/>
      </c>
      <c r="AX45" s="9" t="str">
        <f>IF($G45=0,"",IFERROR(CONCATENATE(INDEX('Risk assessment'!$B$12:$B$100,MATCH(CONCATENATE('Feuil1 (2)'!$C45,"-",'Feuil1 (2)'!$B45,"-",'Feuil1 (2)'!AX$1),'Risk assessment'!$Z$12:$Z$100,FALSE),1)," ;"),""))</f>
        <v/>
      </c>
      <c r="AY45" s="9" t="str">
        <f>IF($G45=0,"",IFERROR(CONCATENATE(INDEX('Risk assessment'!$B$12:$B$100,MATCH(CONCATENATE('Feuil1 (2)'!$C45,"-",'Feuil1 (2)'!$B45,"-",'Feuil1 (2)'!AY$1),'Risk assessment'!$Z$12:$Z$100,FALSE),1)," ;"),""))</f>
        <v/>
      </c>
      <c r="AZ45" s="9" t="str">
        <f>IF($G45=0,"",IFERROR(CONCATENATE(INDEX('Risk assessment'!$B$12:$B$100,MATCH(CONCATENATE('Feuil1 (2)'!$C45,"-",'Feuil1 (2)'!$B45,"-",'Feuil1 (2)'!AZ$1),'Risk assessment'!$Z$12:$Z$100,FALSE),1)," ;"),""))</f>
        <v/>
      </c>
      <c r="BA45" s="9" t="str">
        <f>IF($G45=0,"",IFERROR(CONCATENATE(INDEX('Risk assessment'!$B$12:$B$100,MATCH(CONCATENATE('Feuil1 (2)'!$C45,"-",'Feuil1 (2)'!$B45,"-",'Feuil1 (2)'!BA$1),'Risk assessment'!$Z$12:$Z$100,FALSE),1)," ;"),""))</f>
        <v/>
      </c>
      <c r="BB45" s="9" t="str">
        <f>IF($G45=0,"",IFERROR(CONCATENATE(INDEX('Risk assessment'!$B$12:$B$100,MATCH(CONCATENATE('Feuil1 (2)'!$C45,"-",'Feuil1 (2)'!$B45,"-",'Feuil1 (2)'!BB$1),'Risk assessment'!$Z$12:$Z$100,FALSE),1)," ;"),""))</f>
        <v/>
      </c>
      <c r="BC45" s="9" t="str">
        <f>IF($G45=0,"",IFERROR(CONCATENATE(INDEX('Risk assessment'!$B$12:$B$100,MATCH(CONCATENATE('Feuil1 (2)'!$C45,"-",'Feuil1 (2)'!$B45,"-",'Feuil1 (2)'!BC$1),'Risk assessment'!$Z$12:$Z$100,FALSE),1)," ;"),""))</f>
        <v/>
      </c>
      <c r="BD45" s="9" t="str">
        <f>IF($G45=0,"",IFERROR(CONCATENATE(INDEX('Risk assessment'!$B$12:$B$100,MATCH(CONCATENATE('Feuil1 (2)'!$C45,"-",'Feuil1 (2)'!$B45,"-",'Feuil1 (2)'!BD$1),'Risk assessment'!$Z$12:$Z$100,FALSE),1)," ;"),""))</f>
        <v/>
      </c>
      <c r="BE45" s="9" t="str">
        <f>IF($G45=0,"",IFERROR(CONCATENATE(INDEX('Risk assessment'!$B$12:$B$100,MATCH(CONCATENATE('Feuil1 (2)'!$C45,"-",'Feuil1 (2)'!$B45,"-",'Feuil1 (2)'!BE$1),'Risk assessment'!$Z$12:$Z$100,FALSE),1)," ;"),""))</f>
        <v/>
      </c>
      <c r="BF45" s="9" t="str">
        <f>IF($G45=0,"",IFERROR(CONCATENATE(INDEX('Risk assessment'!$B$12:$B$100,MATCH(CONCATENATE('Feuil1 (2)'!$C45,"-",'Feuil1 (2)'!$B45,"-",'Feuil1 (2)'!BF$1),'Risk assessment'!$Z$12:$Z$100,FALSE),1)," ;"),""))</f>
        <v/>
      </c>
      <c r="BG45" s="9" t="str">
        <f>IF($G45=0,"",IFERROR(CONCATENATE(INDEX('Risk assessment'!$B$12:$B$100,MATCH(CONCATENATE('Feuil1 (2)'!$C45,"-",'Feuil1 (2)'!$B45,"-",'Feuil1 (2)'!BG$1),'Risk assessment'!$Z$12:$Z$100,FALSE),1)," ;"),""))</f>
        <v/>
      </c>
      <c r="BH45" s="9" t="str">
        <f>IF($G45=0,"",IFERROR(CONCATENATE(INDEX('Risk assessment'!$B$12:$B$100,MATCH(CONCATENATE('Feuil1 (2)'!$C45,"-",'Feuil1 (2)'!$B45,"-",'Feuil1 (2)'!BH$1),'Risk assessment'!$Z$12:$Z$100,FALSE),1)," ;"),""))</f>
        <v/>
      </c>
      <c r="BI45" s="9" t="str">
        <f>IF($G45=0,"",IFERROR(CONCATENATE(INDEX('Risk assessment'!$B$12:$B$100,MATCH(CONCATENATE('Feuil1 (2)'!$C45,"-",'Feuil1 (2)'!$B45,"-",'Feuil1 (2)'!BI$1),'Risk assessment'!$Z$12:$Z$100,FALSE),1)," ;"),""))</f>
        <v/>
      </c>
      <c r="BJ45" s="9" t="str">
        <f>IF($G45=0,"",IFERROR(CONCATENATE(INDEX('Risk assessment'!$B$12:$B$100,MATCH(CONCATENATE('Feuil1 (2)'!$C45,"-",'Feuil1 (2)'!$B45,"-",'Feuil1 (2)'!BJ$1),'Risk assessment'!$Z$12:$Z$100,FALSE),1)," ;"),""))</f>
        <v/>
      </c>
      <c r="BK45" s="9" t="str">
        <f>IF($G45=0,"",IFERROR(CONCATENATE(INDEX('Risk assessment'!$B$12:$B$100,MATCH(CONCATENATE('Feuil1 (2)'!$C45,"-",'Feuil1 (2)'!$B45,"-",'Feuil1 (2)'!BK$1),'Risk assessment'!$Z$12:$Z$100,FALSE),1)," ;"),""))</f>
        <v/>
      </c>
      <c r="BL45" s="9" t="str">
        <f>IF($G45=0,"",IFERROR(CONCATENATE(INDEX('Risk assessment'!$B$12:$B$100,MATCH(CONCATENATE('Feuil1 (2)'!$C45,"-",'Feuil1 (2)'!$B45,"-",'Feuil1 (2)'!BL$1),'Risk assessment'!$Z$12:$Z$100,FALSE),1)," ;"),""))</f>
        <v/>
      </c>
      <c r="BM45" s="9" t="str">
        <f>IF($G45=0,"",IFERROR(CONCATENATE(INDEX('Risk assessment'!$B$12:$B$100,MATCH(CONCATENATE('Feuil1 (2)'!$C45,"-",'Feuil1 (2)'!$B45,"-",'Feuil1 (2)'!BM$1),'Risk assessment'!$Z$12:$Z$100,FALSE),1)," ;"),""))</f>
        <v/>
      </c>
      <c r="BN45" s="9" t="str">
        <f>IF($G45=0,"",IFERROR(CONCATENATE(INDEX('Risk assessment'!$B$12:$B$100,MATCH(CONCATENATE('Feuil1 (2)'!$C45,"-",'Feuil1 (2)'!$B45,"-",'Feuil1 (2)'!BN$1),'Risk assessment'!$Z$12:$Z$100,FALSE),1)," ;"),""))</f>
        <v/>
      </c>
      <c r="BO45" s="9" t="str">
        <f>IF($G45=0,"",IFERROR(CONCATENATE(INDEX('Risk assessment'!$B$12:$B$100,MATCH(CONCATENATE('Feuil1 (2)'!$C45,"-",'Feuil1 (2)'!$B45,"-",'Feuil1 (2)'!BO$1),'Risk assessment'!$Z$12:$Z$100,FALSE),1)," ;"),""))</f>
        <v/>
      </c>
      <c r="BP45" s="9" t="str">
        <f>IF($G45=0,"",IFERROR(CONCATENATE(INDEX('Risk assessment'!$B$12:$B$100,MATCH(CONCATENATE('Feuil1 (2)'!$C45,"-",'Feuil1 (2)'!$B45,"-",'Feuil1 (2)'!BP$1),'Risk assessment'!$Z$12:$Z$100,FALSE),1)," ;"),""))</f>
        <v/>
      </c>
      <c r="BQ45" s="9" t="str">
        <f>IF($G45=0,"",IFERROR(CONCATENATE(INDEX('Risk assessment'!$B$12:$B$100,MATCH(CONCATENATE('Feuil1 (2)'!$C45,"-",'Feuil1 (2)'!$B45,"-",'Feuil1 (2)'!BQ$1),'Risk assessment'!$Z$12:$Z$100,FALSE),1)," ;"),""))</f>
        <v/>
      </c>
      <c r="BR45" s="9" t="str">
        <f>IF($G45=0,"",IFERROR(CONCATENATE(INDEX('Risk assessment'!$B$12:$B$100,MATCH(CONCATENATE('Feuil1 (2)'!$C45,"-",'Feuil1 (2)'!$B45,"-",'Feuil1 (2)'!BR$1),'Risk assessment'!$Z$12:$Z$100,FALSE),1)," ;"),""))</f>
        <v/>
      </c>
      <c r="BS45" s="9" t="str">
        <f>IF($G45=0,"",IFERROR(CONCATENATE(INDEX('Risk assessment'!$B$12:$B$100,MATCH(CONCATENATE('Feuil1 (2)'!$C45,"-",'Feuil1 (2)'!$B45,"-",'Feuil1 (2)'!BS$1),'Risk assessment'!$Z$12:$Z$100,FALSE),1)," ;"),""))</f>
        <v/>
      </c>
      <c r="BT45" s="9" t="str">
        <f>IF($G45=0,"",IFERROR(CONCATENATE(INDEX('Risk assessment'!$B$12:$B$100,MATCH(CONCATENATE('Feuil1 (2)'!$C45,"-",'Feuil1 (2)'!$B45,"-",'Feuil1 (2)'!BT$1),'Risk assessment'!$Z$12:$Z$100,FALSE),1)," ;"),""))</f>
        <v/>
      </c>
      <c r="BU45" s="9" t="str">
        <f>IF($G45=0,"",IFERROR(CONCATENATE(INDEX('Risk assessment'!$B$12:$B$100,MATCH(CONCATENATE('Feuil1 (2)'!$C45,"-",'Feuil1 (2)'!$B45,"-",'Feuil1 (2)'!BU$1),'Risk assessment'!$Z$12:$Z$100,FALSE),1)," ;"),""))</f>
        <v/>
      </c>
      <c r="BV45" s="9" t="str">
        <f>IF($G45=0,"",IFERROR(CONCATENATE(INDEX('Risk assessment'!$B$12:$B$100,MATCH(CONCATENATE('Feuil1 (2)'!$C45,"-",'Feuil1 (2)'!$B45,"-",'Feuil1 (2)'!BV$1),'Risk assessment'!$Z$12:$Z$100,FALSE),1)," ;"),""))</f>
        <v/>
      </c>
      <c r="BW45" s="9" t="str">
        <f>IF($G45=0,"",IFERROR(CONCATENATE(INDEX('Risk assessment'!$B$12:$B$100,MATCH(CONCATENATE('Feuil1 (2)'!$C45,"-",'Feuil1 (2)'!$B45,"-",'Feuil1 (2)'!BW$1),'Risk assessment'!$Z$12:$Z$100,FALSE),1)," ;"),""))</f>
        <v/>
      </c>
      <c r="BX45" s="9" t="str">
        <f>IF($G45=0,"",IFERROR(CONCATENATE(INDEX('Risk assessment'!$B$12:$B$100,MATCH(CONCATENATE('Feuil1 (2)'!$C45,"-",'Feuil1 (2)'!$B45,"-",'Feuil1 (2)'!BX$1),'Risk assessment'!$Z$12:$Z$100,FALSE),1)," ;"),""))</f>
        <v/>
      </c>
      <c r="BY45" s="9" t="str">
        <f>IF($G45=0,"",IFERROR(CONCATENATE(INDEX('Risk assessment'!$B$12:$B$100,MATCH(CONCATENATE('Feuil1 (2)'!$C45,"-",'Feuil1 (2)'!$B45,"-",'Feuil1 (2)'!BY$1),'Risk assessment'!$Z$12:$Z$100,FALSE),1)," ;"),""))</f>
        <v/>
      </c>
      <c r="BZ45" s="9" t="str">
        <f>IF($G45=0,"",IFERROR(CONCATENATE(INDEX('Risk assessment'!$B$12:$B$100,MATCH(CONCATENATE('Feuil1 (2)'!$C45,"-",'Feuil1 (2)'!$B45,"-",'Feuil1 (2)'!BZ$1),'Risk assessment'!$Z$12:$Z$100,FALSE),1)," ;"),""))</f>
        <v/>
      </c>
      <c r="CA45" s="9" t="str">
        <f>IF($G45=0,"",IFERROR(CONCATENATE(INDEX('Risk assessment'!$B$12:$B$100,MATCH(CONCATENATE('Feuil1 (2)'!$C45,"-",'Feuil1 (2)'!$B45,"-",'Feuil1 (2)'!CA$1),'Risk assessment'!$Z$12:$Z$100,FALSE),1)," ;"),""))</f>
        <v/>
      </c>
      <c r="CB45" s="9" t="str">
        <f>IF($G45=0,"",IFERROR(CONCATENATE(INDEX('Risk assessment'!$B$12:$B$100,MATCH(CONCATENATE('Feuil1 (2)'!$C45,"-",'Feuil1 (2)'!$B45,"-",'Feuil1 (2)'!CB$1),'Risk assessment'!$Z$12:$Z$100,FALSE),1)," ;"),""))</f>
        <v/>
      </c>
      <c r="CC45" s="9" t="str">
        <f>IF($G45=0,"",IFERROR(CONCATENATE(INDEX('Risk assessment'!$B$12:$B$100,MATCH(CONCATENATE('Feuil1 (2)'!$C45,"-",'Feuil1 (2)'!$B45,"-",'Feuil1 (2)'!CC$1),'Risk assessment'!$Z$12:$Z$100,FALSE),1)," ;"),""))</f>
        <v/>
      </c>
      <c r="CD45" s="9" t="str">
        <f>IF($G45=0,"",IFERROR(CONCATENATE(INDEX('Risk assessment'!$B$12:$B$100,MATCH(CONCATENATE('Feuil1 (2)'!$C45,"-",'Feuil1 (2)'!$B45,"-",'Feuil1 (2)'!CD$1),'Risk assessment'!$Z$12:$Z$100,FALSE),1)," ;"),""))</f>
        <v/>
      </c>
      <c r="CE45" s="9" t="str">
        <f>IF($G45=0,"",IFERROR(CONCATENATE(INDEX('Risk assessment'!$B$12:$B$100,MATCH(CONCATENATE('Feuil1 (2)'!$C45,"-",'Feuil1 (2)'!$B45,"-",'Feuil1 (2)'!CE$1),'Risk assessment'!$Z$12:$Z$100,FALSE),1)," ;"),""))</f>
        <v/>
      </c>
      <c r="CF45" s="9" t="str">
        <f>IF($G45=0,"",IFERROR(CONCATENATE(INDEX('Risk assessment'!$B$12:$B$100,MATCH(CONCATENATE('Feuil1 (2)'!$C45,"-",'Feuil1 (2)'!$B45,"-",'Feuil1 (2)'!CF$1),'Risk assessment'!$Z$12:$Z$100,FALSE),1)," ;"),""))</f>
        <v/>
      </c>
      <c r="CG45" s="9" t="str">
        <f>IF($G45=0,"",IFERROR(CONCATENATE(INDEX('Risk assessment'!$B$12:$B$100,MATCH(CONCATENATE('Feuil1 (2)'!$C45,"-",'Feuil1 (2)'!$B45,"-",'Feuil1 (2)'!CG$1),'Risk assessment'!$Z$12:$Z$100,FALSE),1)," ;"),""))</f>
        <v/>
      </c>
      <c r="CH45" s="9" t="str">
        <f>IF($G45=0,"",IFERROR(CONCATENATE(INDEX('Risk assessment'!$B$12:$B$100,MATCH(CONCATENATE('Feuil1 (2)'!$C45,"-",'Feuil1 (2)'!$B45,"-",'Feuil1 (2)'!CH$1),'Risk assessment'!$Z$12:$Z$100,FALSE),1)," ;"),""))</f>
        <v/>
      </c>
      <c r="CI45" s="9" t="str">
        <f>IF($G45=0,"",IFERROR(CONCATENATE(INDEX('Risk assessment'!$B$12:$B$100,MATCH(CONCATENATE('Feuil1 (2)'!$C45,"-",'Feuil1 (2)'!$B45,"-",'Feuil1 (2)'!CI$1),'Risk assessment'!$Z$12:$Z$100,FALSE),1)," ;"),""))</f>
        <v/>
      </c>
      <c r="CJ45" s="9" t="str">
        <f>IF($G45=0,"",IFERROR(CONCATENATE(INDEX('Risk assessment'!$B$12:$B$100,MATCH(CONCATENATE('Feuil1 (2)'!$C45,"-",'Feuil1 (2)'!$B45,"-",'Feuil1 (2)'!CJ$1),'Risk assessment'!$Z$12:$Z$100,FALSE),1)," ;"),""))</f>
        <v/>
      </c>
      <c r="CK45" s="9" t="str">
        <f>IF($G45=0,"",IFERROR(CONCATENATE(INDEX('Risk assessment'!$B$12:$B$100,MATCH(CONCATENATE('Feuil1 (2)'!$C45,"-",'Feuil1 (2)'!$B45,"-",'Feuil1 (2)'!CK$1),'Risk assessment'!$Z$12:$Z$100,FALSE),1)," ;"),""))</f>
        <v/>
      </c>
      <c r="CL45" s="9" t="str">
        <f>IF($G45=0,"",IFERROR(CONCATENATE(INDEX('Risk assessment'!$B$12:$B$100,MATCH(CONCATENATE('Feuil1 (2)'!$C45,"-",'Feuil1 (2)'!$B45,"-",'Feuil1 (2)'!CL$1),'Risk assessment'!$Z$12:$Z$100,FALSE),1)," ;"),""))</f>
        <v/>
      </c>
      <c r="CM45" s="9" t="str">
        <f>IF($G45=0,"",IFERROR(CONCATENATE(INDEX('Risk assessment'!$B$12:$B$100,MATCH(CONCATENATE('Feuil1 (2)'!$C45,"-",'Feuil1 (2)'!$B45,"-",'Feuil1 (2)'!CM$1),'Risk assessment'!$Z$12:$Z$100,FALSE),1)," ;"),""))</f>
        <v/>
      </c>
      <c r="CN45" s="9" t="str">
        <f>IF($G45=0,"",IFERROR(CONCATENATE(INDEX('Risk assessment'!$B$12:$B$100,MATCH(CONCATENATE('Feuil1 (2)'!$C45,"-",'Feuil1 (2)'!$B45,"-",'Feuil1 (2)'!CN$1),'Risk assessment'!$Z$12:$Z$100,FALSE),1)," ;"),""))</f>
        <v/>
      </c>
      <c r="CO45" s="9" t="str">
        <f>IF($G45=0,"",IFERROR(CONCATENATE(INDEX('Risk assessment'!$B$12:$B$100,MATCH(CONCATENATE('Feuil1 (2)'!$C45,"-",'Feuil1 (2)'!$B45,"-",'Feuil1 (2)'!CO$1),'Risk assessment'!$Z$12:$Z$100,FALSE),1)," ;"),""))</f>
        <v/>
      </c>
      <c r="CP45" s="9" t="str">
        <f>IF($G45=0,"",IFERROR(CONCATENATE(INDEX('Risk assessment'!$B$12:$B$100,MATCH(CONCATENATE('Feuil1 (2)'!$C45,"-",'Feuil1 (2)'!$B45,"-",'Feuil1 (2)'!CP$1),'Risk assessment'!$Z$12:$Z$100,FALSE),1)," ;"),""))</f>
        <v/>
      </c>
      <c r="CQ45" s="9" t="str">
        <f>IF($G45=0,"",IFERROR(CONCATENATE(INDEX('Risk assessment'!$B$12:$B$100,MATCH(CONCATENATE('Feuil1 (2)'!$C45,"-",'Feuil1 (2)'!$B45,"-",'Feuil1 (2)'!CQ$1),'Risk assessment'!$Z$12:$Z$100,FALSE),1)," ;"),""))</f>
        <v/>
      </c>
      <c r="CR45" s="9" t="str">
        <f>IF($G45=0,"",IFERROR(CONCATENATE(INDEX('Risk assessment'!$B$12:$B$100,MATCH(CONCATENATE('Feuil1 (2)'!$C45,"-",'Feuil1 (2)'!$B45,"-",'Feuil1 (2)'!CR$1),'Risk assessment'!$Z$12:$Z$100,FALSE),1)," ;"),""))</f>
        <v/>
      </c>
      <c r="CS45" s="9" t="str">
        <f>IF($G45=0,"",IFERROR(CONCATENATE(INDEX('Risk assessment'!$B$12:$B$100,MATCH(CONCATENATE('Feuil1 (2)'!$C45,"-",'Feuil1 (2)'!$B45,"-",'Feuil1 (2)'!CS$1),'Risk assessment'!$Z$12:$Z$100,FALSE),1)," ;"),""))</f>
        <v/>
      </c>
      <c r="CT45" s="9" t="str">
        <f>IF($G45=0,"",IFERROR(CONCATENATE(INDEX('Risk assessment'!$B$12:$B$100,MATCH(CONCATENATE('Feuil1 (2)'!$C45,"-",'Feuil1 (2)'!$B45,"-",'Feuil1 (2)'!CT$1),'Risk assessment'!$Z$12:$Z$100,FALSE),1)," ;"),""))</f>
        <v/>
      </c>
      <c r="CU45" s="9" t="str">
        <f>IF($G45=0,"",IFERROR(CONCATENATE(INDEX('Risk assessment'!$B$12:$B$100,MATCH(CONCATENATE('Feuil1 (2)'!$C45,"-",'Feuil1 (2)'!$B45,"-",'Feuil1 (2)'!CU$1),'Risk assessment'!$Z$12:$Z$100,FALSE),1)," ;"),""))</f>
        <v/>
      </c>
      <c r="CV45" s="9" t="str">
        <f>IF($G45=0,"",IFERROR(CONCATENATE(INDEX('Risk assessment'!$B$12:$B$100,MATCH(CONCATENATE('Feuil1 (2)'!$C45,"-",'Feuil1 (2)'!$B45,"-",'Feuil1 (2)'!CV$1),'Risk assessment'!$Z$12:$Z$100,FALSE),1)," ;"),""))</f>
        <v/>
      </c>
      <c r="CW45" s="9" t="str">
        <f>IF($G45=0,"",IFERROR(CONCATENATE(INDEX('Risk assessment'!$B$12:$B$100,MATCH(CONCATENATE('Feuil1 (2)'!$C45,"-",'Feuil1 (2)'!$B45,"-",'Feuil1 (2)'!CW$1),'Risk assessment'!$Z$12:$Z$100,FALSE),1)," ;"),""))</f>
        <v/>
      </c>
      <c r="CX45" s="9" t="str">
        <f>IF($G45=0,"",IFERROR(CONCATENATE(INDEX('Risk assessment'!$B$12:$B$100,MATCH(CONCATENATE('Feuil1 (2)'!$C45,"-",'Feuil1 (2)'!$B45,"-",'Feuil1 (2)'!CX$1),'Risk assessment'!$Z$12:$Z$100,FALSE),1)," ;"),""))</f>
        <v/>
      </c>
      <c r="CY45" s="9" t="str">
        <f>IF($G45=0,"",IFERROR(CONCATENATE(INDEX('Risk assessment'!$B$12:$B$100,MATCH(CONCATENATE('Feuil1 (2)'!$C45,"-",'Feuil1 (2)'!$B45,"-",'Feuil1 (2)'!CY$1),'Risk assessment'!$Z$12:$Z$100,FALSE),1)," ;"),""))</f>
        <v/>
      </c>
      <c r="CZ45" s="9" t="str">
        <f>IF($G45=0,"",IFERROR(CONCATENATE(INDEX('Risk assessment'!$B$12:$B$100,MATCH(CONCATENATE('Feuil1 (2)'!$C45,"-",'Feuil1 (2)'!$B45,"-",'Feuil1 (2)'!CZ$1),'Risk assessment'!$Z$12:$Z$100,FALSE),1)," ;"),""))</f>
        <v/>
      </c>
      <c r="DA45" s="9" t="str">
        <f>IF($G45=0,"",IFERROR(CONCATENATE(INDEX('Risk assessment'!$B$12:$B$100,MATCH(CONCATENATE('Feuil1 (2)'!$C45,"-",'Feuil1 (2)'!$B45,"-",'Feuil1 (2)'!DA$1),'Risk assessment'!$Z$12:$Z$100,FALSE),1)," ;"),""))</f>
        <v/>
      </c>
      <c r="DB45" s="9" t="str">
        <f>IF($G45=0,"",IFERROR(CONCATENATE(INDEX('Risk assessment'!$B$12:$B$100,MATCH(CONCATENATE('Feuil1 (2)'!$C45,"-",'Feuil1 (2)'!$B45,"-",'Feuil1 (2)'!DB$1),'Risk assessment'!$Z$12:$Z$100,FALSE),1)," ;"),""))</f>
        <v/>
      </c>
      <c r="DC45" s="9" t="str">
        <f>IF($G45=0,"",IFERROR(CONCATENATE(INDEX('Risk assessment'!$B$12:$B$100,MATCH(CONCATENATE('Feuil1 (2)'!$C45,"-",'Feuil1 (2)'!$B45,"-",'Feuil1 (2)'!DC$1),'Risk assessment'!$Z$12:$Z$100,FALSE),1)," ;"),""))</f>
        <v/>
      </c>
      <c r="DD45" s="9" t="str">
        <f>IF($G45=0,"",IFERROR(INDEX('Risk assessment'!$B$12:$B$100,MATCH(CONCATENATE('Feuil1 (2)'!$C45,'Feuil1 (2)'!$B45,'Feuil1 (2)'!DD$1),'Risk assessment'!$R$12:$R$100,FALSE),1),""))</f>
        <v/>
      </c>
      <c r="DE45" s="9" t="str">
        <f>IF($G45=0,"",IFERROR(INDEX('Risk assessment'!$B$12:$B$100,MATCH(CONCATENATE('Feuil1 (2)'!$C45,'Feuil1 (2)'!$B45,'Feuil1 (2)'!DE$1),'Risk assessment'!$R$12:$R$100,FALSE),1),""))</f>
        <v/>
      </c>
      <c r="DF45" s="9" t="str">
        <f>IF($G45=0,"",IFERROR(INDEX('Risk assessment'!$B$12:$B$100,MATCH(CONCATENATE('Feuil1 (2)'!$C45,'Feuil1 (2)'!$B45,'Feuil1 (2)'!DF$1),'Risk assessment'!$R$12:$R$100,FALSE),1),""))</f>
        <v/>
      </c>
      <c r="DG45" s="9" t="str">
        <f>IF($G45=0,"",IFERROR(INDEX('Risk assessment'!$B$12:$B$100,MATCH(CONCATENATE('Feuil1 (2)'!$C45,'Feuil1 (2)'!$B45,'Feuil1 (2)'!DG$1),'Risk assessment'!$R$12:$R$100,FALSE),1),""))</f>
        <v/>
      </c>
      <c r="DH45" s="9" t="str">
        <f>IF($G45=0,"",IFERROR(INDEX('Risk assessment'!$B$12:$B$100,MATCH(CONCATENATE('Feuil1 (2)'!$C45,'Feuil1 (2)'!$B45,'Feuil1 (2)'!DH$1),'Risk assessment'!$R$12:$R$100,FALSE),1),""))</f>
        <v/>
      </c>
      <c r="DI45" s="9" t="str">
        <f>IF($G45=0,"",IFERROR(INDEX('Risk assessment'!$B$12:$B$100,MATCH(CONCATENATE('Feuil1 (2)'!$C45,'Feuil1 (2)'!$B45,'Feuil1 (2)'!DI$1),'Risk assessment'!$R$12:$R$100,FALSE),1),""))</f>
        <v/>
      </c>
      <c r="DJ45" s="9" t="str">
        <f>IF($G45=0,"",IFERROR(INDEX('Risk assessment'!$B$12:$B$100,MATCH(CONCATENATE('Feuil1 (2)'!$C45,'Feuil1 (2)'!$B45,'Feuil1 (2)'!DJ$1),'Risk assessment'!$R$12:$R$100,FALSE),1),""))</f>
        <v/>
      </c>
      <c r="DK45" s="9" t="str">
        <f>IF($G45=0,"",IFERROR(INDEX('Risk assessment'!$B$12:$B$100,MATCH(CONCATENATE('Feuil1 (2)'!$C45,'Feuil1 (2)'!$B45,'Feuil1 (2)'!DK$1),'Risk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assessment'!J$12:J$100,'Feuil1 (2)'!C46,'Risk assessment'!K$12:K$100,B46)</f>
        <v>0</v>
      </c>
      <c r="H46" s="9" t="str">
        <f>IF($G46=0,"",IFERROR(CONCATENATE(INDEX('Risk assessment'!$B$12:$B$100,MATCH(CONCATENATE('Feuil1 (2)'!$C46,"-",'Feuil1 (2)'!$B46,"-",'Feuil1 (2)'!H$1),'Risk assessment'!$Z$12:$Z$100,FALSE),1)," ;"),""))</f>
        <v/>
      </c>
      <c r="I46" s="9" t="str">
        <f>IF($G46=0,"",IFERROR(CONCATENATE(INDEX('Risk assessment'!$B$12:$B$100,MATCH(CONCATENATE('Feuil1 (2)'!$C46,"-",'Feuil1 (2)'!$B46,"-",'Feuil1 (2)'!I$1),'Risk assessment'!$Z$12:$Z$100,FALSE),1)," ;"),""))</f>
        <v/>
      </c>
      <c r="J46" s="9" t="str">
        <f>IF($G46=0,"",IFERROR(CONCATENATE(INDEX('Risk assessment'!$B$12:$B$100,MATCH(CONCATENATE('Feuil1 (2)'!$C46,"-",'Feuil1 (2)'!$B46,"-",'Feuil1 (2)'!J$1),'Risk assessment'!$Z$12:$Z$100,FALSE),1)," ;"),""))</f>
        <v/>
      </c>
      <c r="K46" s="9" t="str">
        <f>IF($G46=0,"",IFERROR(CONCATENATE(INDEX('Risk assessment'!$B$12:$B$100,MATCH(CONCATENATE('Feuil1 (2)'!$C46,"-",'Feuil1 (2)'!$B46,"-",'Feuil1 (2)'!K$1),'Risk assessment'!$Z$12:$Z$100,FALSE),1)," ;"),""))</f>
        <v/>
      </c>
      <c r="L46" s="9" t="str">
        <f>IF($G46=0,"",IFERROR(CONCATENATE(INDEX('Risk assessment'!$B$12:$B$100,MATCH(CONCATENATE('Feuil1 (2)'!$C46,"-",'Feuil1 (2)'!$B46,"-",'Feuil1 (2)'!L$1),'Risk assessment'!$Z$12:$Z$100,FALSE),1)," ;"),""))</f>
        <v/>
      </c>
      <c r="M46" s="9" t="str">
        <f>IF($G46=0,"",IFERROR(CONCATENATE(INDEX('Risk assessment'!$B$12:$B$100,MATCH(CONCATENATE('Feuil1 (2)'!$C46,"-",'Feuil1 (2)'!$B46,"-",'Feuil1 (2)'!M$1),'Risk assessment'!$Z$12:$Z$100,FALSE),1)," ;"),""))</f>
        <v/>
      </c>
      <c r="N46" s="9" t="str">
        <f>IF($G46=0,"",IFERROR(CONCATENATE(INDEX('Risk assessment'!$B$12:$B$100,MATCH(CONCATENATE('Feuil1 (2)'!$C46,"-",'Feuil1 (2)'!$B46,"-",'Feuil1 (2)'!N$1),'Risk assessment'!$Z$12:$Z$100,FALSE),1)," ;"),""))</f>
        <v/>
      </c>
      <c r="O46" s="9" t="str">
        <f>IF($G46=0,"",IFERROR(CONCATENATE(INDEX('Risk assessment'!$B$12:$B$100,MATCH(CONCATENATE('Feuil1 (2)'!$C46,"-",'Feuil1 (2)'!$B46,"-",'Feuil1 (2)'!O$1),'Risk assessment'!$Z$12:$Z$100,FALSE),1)," ;"),""))</f>
        <v/>
      </c>
      <c r="P46" s="9" t="str">
        <f>IF($G46=0,"",IFERROR(CONCATENATE(INDEX('Risk assessment'!$B$12:$B$100,MATCH(CONCATENATE('Feuil1 (2)'!$C46,"-",'Feuil1 (2)'!$B46,"-",'Feuil1 (2)'!P$1),'Risk assessment'!$Z$12:$Z$100,FALSE),1)," ;"),""))</f>
        <v/>
      </c>
      <c r="Q46" s="9" t="str">
        <f>IF($G46=0,"",IFERROR(CONCATENATE(INDEX('Risk assessment'!$B$12:$B$100,MATCH(CONCATENATE('Feuil1 (2)'!$C46,"-",'Feuil1 (2)'!$B46,"-",'Feuil1 (2)'!Q$1),'Risk assessment'!$Z$12:$Z$100,FALSE),1)," ;"),""))</f>
        <v/>
      </c>
      <c r="R46" s="9" t="str">
        <f>IF($G46=0,"",IFERROR(CONCATENATE(INDEX('Risk assessment'!$B$12:$B$100,MATCH(CONCATENATE('Feuil1 (2)'!$C46,"-",'Feuil1 (2)'!$B46,"-",'Feuil1 (2)'!R$1),'Risk assessment'!$Z$12:$Z$100,FALSE),1)," ;"),""))</f>
        <v/>
      </c>
      <c r="S46" s="9" t="str">
        <f>IF($G46=0,"",IFERROR(CONCATENATE(INDEX('Risk assessment'!$B$12:$B$100,MATCH(CONCATENATE('Feuil1 (2)'!$C46,"-",'Feuil1 (2)'!$B46,"-",'Feuil1 (2)'!S$1),'Risk assessment'!$Z$12:$Z$100,FALSE),1)," ;"),""))</f>
        <v/>
      </c>
      <c r="T46" s="9" t="str">
        <f>IF($G46=0,"",IFERROR(CONCATENATE(INDEX('Risk assessment'!$B$12:$B$100,MATCH(CONCATENATE('Feuil1 (2)'!$C46,"-",'Feuil1 (2)'!$B46,"-",'Feuil1 (2)'!T$1),'Risk assessment'!$Z$12:$Z$100,FALSE),1)," ;"),""))</f>
        <v/>
      </c>
      <c r="U46" s="9" t="str">
        <f>IF($G46=0,"",IFERROR(CONCATENATE(INDEX('Risk assessment'!$B$12:$B$100,MATCH(CONCATENATE('Feuil1 (2)'!$C46,"-",'Feuil1 (2)'!$B46,"-",'Feuil1 (2)'!U$1),'Risk assessment'!$Z$12:$Z$100,FALSE),1)," ;"),""))</f>
        <v/>
      </c>
      <c r="V46" s="9" t="str">
        <f>IF($G46=0,"",IFERROR(CONCATENATE(INDEX('Risk assessment'!$B$12:$B$100,MATCH(CONCATENATE('Feuil1 (2)'!$C46,"-",'Feuil1 (2)'!$B46,"-",'Feuil1 (2)'!V$1),'Risk assessment'!$Z$12:$Z$100,FALSE),1)," ;"),""))</f>
        <v/>
      </c>
      <c r="W46" s="9" t="str">
        <f>IF($G46=0,"",IFERROR(CONCATENATE(INDEX('Risk assessment'!$B$12:$B$100,MATCH(CONCATENATE('Feuil1 (2)'!$C46,"-",'Feuil1 (2)'!$B46,"-",'Feuil1 (2)'!W$1),'Risk assessment'!$Z$12:$Z$100,FALSE),1)," ;"),""))</f>
        <v/>
      </c>
      <c r="X46" s="9" t="str">
        <f>IF($G46=0,"",IFERROR(CONCATENATE(INDEX('Risk assessment'!$B$12:$B$100,MATCH(CONCATENATE('Feuil1 (2)'!$C46,"-",'Feuil1 (2)'!$B46,"-",'Feuil1 (2)'!X$1),'Risk assessment'!$Z$12:$Z$100,FALSE),1)," ;"),""))</f>
        <v/>
      </c>
      <c r="Y46" s="9" t="str">
        <f>IF($G46=0,"",IFERROR(CONCATENATE(INDEX('Risk assessment'!$B$12:$B$100,MATCH(CONCATENATE('Feuil1 (2)'!$C46,"-",'Feuil1 (2)'!$B46,"-",'Feuil1 (2)'!Y$1),'Risk assessment'!$Z$12:$Z$100,FALSE),1)," ;"),""))</f>
        <v/>
      </c>
      <c r="Z46" s="9" t="str">
        <f>IF($G46=0,"",IFERROR(CONCATENATE(INDEX('Risk assessment'!$B$12:$B$100,MATCH(CONCATENATE('Feuil1 (2)'!$C46,"-",'Feuil1 (2)'!$B46,"-",'Feuil1 (2)'!Z$1),'Risk assessment'!$Z$12:$Z$100,FALSE),1)," ;"),""))</f>
        <v/>
      </c>
      <c r="AA46" s="9" t="str">
        <f>IF($G46=0,"",IFERROR(CONCATENATE(INDEX('Risk assessment'!$B$12:$B$100,MATCH(CONCATENATE('Feuil1 (2)'!$C46,"-",'Feuil1 (2)'!$B46,"-",'Feuil1 (2)'!AA$1),'Risk assessment'!$Z$12:$Z$100,FALSE),1)," ;"),""))</f>
        <v/>
      </c>
      <c r="AB46" s="9" t="str">
        <f>IF($G46=0,"",IFERROR(CONCATENATE(INDEX('Risk assessment'!$B$12:$B$100,MATCH(CONCATENATE('Feuil1 (2)'!$C46,"-",'Feuil1 (2)'!$B46,"-",'Feuil1 (2)'!AB$1),'Risk assessment'!$Z$12:$Z$100,FALSE),1)," ;"),""))</f>
        <v/>
      </c>
      <c r="AC46" s="9" t="str">
        <f>IF($G46=0,"",IFERROR(CONCATENATE(INDEX('Risk assessment'!$B$12:$B$100,MATCH(CONCATENATE('Feuil1 (2)'!$C46,"-",'Feuil1 (2)'!$B46,"-",'Feuil1 (2)'!AC$1),'Risk assessment'!$Z$12:$Z$100,FALSE),1)," ;"),""))</f>
        <v/>
      </c>
      <c r="AD46" s="9" t="str">
        <f>IF($G46=0,"",IFERROR(CONCATENATE(INDEX('Risk assessment'!$B$12:$B$100,MATCH(CONCATENATE('Feuil1 (2)'!$C46,"-",'Feuil1 (2)'!$B46,"-",'Feuil1 (2)'!AD$1),'Risk assessment'!$Z$12:$Z$100,FALSE),1)," ;"),""))</f>
        <v/>
      </c>
      <c r="AE46" s="9" t="str">
        <f>IF($G46=0,"",IFERROR(CONCATENATE(INDEX('Risk assessment'!$B$12:$B$100,MATCH(CONCATENATE('Feuil1 (2)'!$C46,"-",'Feuil1 (2)'!$B46,"-",'Feuil1 (2)'!AE$1),'Risk assessment'!$Z$12:$Z$100,FALSE),1)," ;"),""))</f>
        <v/>
      </c>
      <c r="AF46" s="9" t="str">
        <f>IF($G46=0,"",IFERROR(CONCATENATE(INDEX('Risk assessment'!$B$12:$B$100,MATCH(CONCATENATE('Feuil1 (2)'!$C46,"-",'Feuil1 (2)'!$B46,"-",'Feuil1 (2)'!AF$1),'Risk assessment'!$Z$12:$Z$100,FALSE),1)," ;"),""))</f>
        <v/>
      </c>
      <c r="AG46" s="9" t="str">
        <f>IF($G46=0,"",IFERROR(CONCATENATE(INDEX('Risk assessment'!$B$12:$B$100,MATCH(CONCATENATE('Feuil1 (2)'!$C46,"-",'Feuil1 (2)'!$B46,"-",'Feuil1 (2)'!AG$1),'Risk assessment'!$Z$12:$Z$100,FALSE),1)," ;"),""))</f>
        <v/>
      </c>
      <c r="AH46" s="9" t="str">
        <f>IF($G46=0,"",IFERROR(CONCATENATE(INDEX('Risk assessment'!$B$12:$B$100,MATCH(CONCATENATE('Feuil1 (2)'!$C46,"-",'Feuil1 (2)'!$B46,"-",'Feuil1 (2)'!AH$1),'Risk assessment'!$Z$12:$Z$100,FALSE),1)," ;"),""))</f>
        <v/>
      </c>
      <c r="AI46" s="9" t="str">
        <f>IF($G46=0,"",IFERROR(CONCATENATE(INDEX('Risk assessment'!$B$12:$B$100,MATCH(CONCATENATE('Feuil1 (2)'!$C46,"-",'Feuil1 (2)'!$B46,"-",'Feuil1 (2)'!AI$1),'Risk assessment'!$Z$12:$Z$100,FALSE),1)," ;"),""))</f>
        <v/>
      </c>
      <c r="AJ46" s="9" t="str">
        <f>IF($G46=0,"",IFERROR(CONCATENATE(INDEX('Risk assessment'!$B$12:$B$100,MATCH(CONCATENATE('Feuil1 (2)'!$C46,"-",'Feuil1 (2)'!$B46,"-",'Feuil1 (2)'!AJ$1),'Risk assessment'!$Z$12:$Z$100,FALSE),1)," ;"),""))</f>
        <v/>
      </c>
      <c r="AK46" s="9" t="str">
        <f>IF($G46=0,"",IFERROR(CONCATENATE(INDEX('Risk assessment'!$B$12:$B$100,MATCH(CONCATENATE('Feuil1 (2)'!$C46,"-",'Feuil1 (2)'!$B46,"-",'Feuil1 (2)'!AK$1),'Risk assessment'!$Z$12:$Z$100,FALSE),1)," ;"),""))</f>
        <v/>
      </c>
      <c r="AL46" s="9" t="str">
        <f>IF($G46=0,"",IFERROR(CONCATENATE(INDEX('Risk assessment'!$B$12:$B$100,MATCH(CONCATENATE('Feuil1 (2)'!$C46,"-",'Feuil1 (2)'!$B46,"-",'Feuil1 (2)'!AL$1),'Risk assessment'!$Z$12:$Z$100,FALSE),1)," ;"),""))</f>
        <v/>
      </c>
      <c r="AM46" s="9" t="str">
        <f>IF($G46=0,"",IFERROR(CONCATENATE(INDEX('Risk assessment'!$B$12:$B$100,MATCH(CONCATENATE('Feuil1 (2)'!$C46,"-",'Feuil1 (2)'!$B46,"-",'Feuil1 (2)'!AM$1),'Risk assessment'!$Z$12:$Z$100,FALSE),1)," ;"),""))</f>
        <v/>
      </c>
      <c r="AN46" s="9" t="str">
        <f>IF($G46=0,"",IFERROR(CONCATENATE(INDEX('Risk assessment'!$B$12:$B$100,MATCH(CONCATENATE('Feuil1 (2)'!$C46,"-",'Feuil1 (2)'!$B46,"-",'Feuil1 (2)'!AN$1),'Risk assessment'!$Z$12:$Z$100,FALSE),1)," ;"),""))</f>
        <v/>
      </c>
      <c r="AO46" s="9" t="str">
        <f>IF($G46=0,"",IFERROR(CONCATENATE(INDEX('Risk assessment'!$B$12:$B$100,MATCH(CONCATENATE('Feuil1 (2)'!$C46,"-",'Feuil1 (2)'!$B46,"-",'Feuil1 (2)'!AO$1),'Risk assessment'!$Z$12:$Z$100,FALSE),1)," ;"),""))</f>
        <v/>
      </c>
      <c r="AP46" s="9" t="str">
        <f>IF($G46=0,"",IFERROR(CONCATENATE(INDEX('Risk assessment'!$B$12:$B$100,MATCH(CONCATENATE('Feuil1 (2)'!$C46,"-",'Feuil1 (2)'!$B46,"-",'Feuil1 (2)'!AP$1),'Risk assessment'!$Z$12:$Z$100,FALSE),1)," ;"),""))</f>
        <v/>
      </c>
      <c r="AQ46" s="9" t="str">
        <f>IF($G46=0,"",IFERROR(CONCATENATE(INDEX('Risk assessment'!$B$12:$B$100,MATCH(CONCATENATE('Feuil1 (2)'!$C46,"-",'Feuil1 (2)'!$B46,"-",'Feuil1 (2)'!AQ$1),'Risk assessment'!$Z$12:$Z$100,FALSE),1)," ;"),""))</f>
        <v/>
      </c>
      <c r="AR46" s="9" t="str">
        <f>IF($G46=0,"",IFERROR(CONCATENATE(INDEX('Risk assessment'!$B$12:$B$100,MATCH(CONCATENATE('Feuil1 (2)'!$C46,"-",'Feuil1 (2)'!$B46,"-",'Feuil1 (2)'!AR$1),'Risk assessment'!$Z$12:$Z$100,FALSE),1)," ;"),""))</f>
        <v/>
      </c>
      <c r="AS46" s="9" t="str">
        <f>IF($G46=0,"",IFERROR(CONCATENATE(INDEX('Risk assessment'!$B$12:$B$100,MATCH(CONCATENATE('Feuil1 (2)'!$C46,"-",'Feuil1 (2)'!$B46,"-",'Feuil1 (2)'!AS$1),'Risk assessment'!$Z$12:$Z$100,FALSE),1)," ;"),""))</f>
        <v/>
      </c>
      <c r="AT46" s="9" t="str">
        <f>IF($G46=0,"",IFERROR(CONCATENATE(INDEX('Risk assessment'!$B$12:$B$100,MATCH(CONCATENATE('Feuil1 (2)'!$C46,"-",'Feuil1 (2)'!$B46,"-",'Feuil1 (2)'!AT$1),'Risk assessment'!$Z$12:$Z$100,FALSE),1)," ;"),""))</f>
        <v/>
      </c>
      <c r="AU46" s="9" t="str">
        <f>IF($G46=0,"",IFERROR(CONCATENATE(INDEX('Risk assessment'!$B$12:$B$100,MATCH(CONCATENATE('Feuil1 (2)'!$C46,"-",'Feuil1 (2)'!$B46,"-",'Feuil1 (2)'!AU$1),'Risk assessment'!$Z$12:$Z$100,FALSE),1)," ;"),""))</f>
        <v/>
      </c>
      <c r="AV46" s="9" t="str">
        <f>IF($G46=0,"",IFERROR(CONCATENATE(INDEX('Risk assessment'!$B$12:$B$100,MATCH(CONCATENATE('Feuil1 (2)'!$C46,"-",'Feuil1 (2)'!$B46,"-",'Feuil1 (2)'!AV$1),'Risk assessment'!$Z$12:$Z$100,FALSE),1)," ;"),""))</f>
        <v/>
      </c>
      <c r="AW46" s="9" t="str">
        <f>IF($G46=0,"",IFERROR(CONCATENATE(INDEX('Risk assessment'!$B$12:$B$100,MATCH(CONCATENATE('Feuil1 (2)'!$C46,"-",'Feuil1 (2)'!$B46,"-",'Feuil1 (2)'!AW$1),'Risk assessment'!$Z$12:$Z$100,FALSE),1)," ;"),""))</f>
        <v/>
      </c>
      <c r="AX46" s="9" t="str">
        <f>IF($G46=0,"",IFERROR(CONCATENATE(INDEX('Risk assessment'!$B$12:$B$100,MATCH(CONCATENATE('Feuil1 (2)'!$C46,"-",'Feuil1 (2)'!$B46,"-",'Feuil1 (2)'!AX$1),'Risk assessment'!$Z$12:$Z$100,FALSE),1)," ;"),""))</f>
        <v/>
      </c>
      <c r="AY46" s="9" t="str">
        <f>IF($G46=0,"",IFERROR(CONCATENATE(INDEX('Risk assessment'!$B$12:$B$100,MATCH(CONCATENATE('Feuil1 (2)'!$C46,"-",'Feuil1 (2)'!$B46,"-",'Feuil1 (2)'!AY$1),'Risk assessment'!$Z$12:$Z$100,FALSE),1)," ;"),""))</f>
        <v/>
      </c>
      <c r="AZ46" s="9" t="str">
        <f>IF($G46=0,"",IFERROR(CONCATENATE(INDEX('Risk assessment'!$B$12:$B$100,MATCH(CONCATENATE('Feuil1 (2)'!$C46,"-",'Feuil1 (2)'!$B46,"-",'Feuil1 (2)'!AZ$1),'Risk assessment'!$Z$12:$Z$100,FALSE),1)," ;"),""))</f>
        <v/>
      </c>
      <c r="BA46" s="9" t="str">
        <f>IF($G46=0,"",IFERROR(CONCATENATE(INDEX('Risk assessment'!$B$12:$B$100,MATCH(CONCATENATE('Feuil1 (2)'!$C46,"-",'Feuil1 (2)'!$B46,"-",'Feuil1 (2)'!BA$1),'Risk assessment'!$Z$12:$Z$100,FALSE),1)," ;"),""))</f>
        <v/>
      </c>
      <c r="BB46" s="9" t="str">
        <f>IF($G46=0,"",IFERROR(CONCATENATE(INDEX('Risk assessment'!$B$12:$B$100,MATCH(CONCATENATE('Feuil1 (2)'!$C46,"-",'Feuil1 (2)'!$B46,"-",'Feuil1 (2)'!BB$1),'Risk assessment'!$Z$12:$Z$100,FALSE),1)," ;"),""))</f>
        <v/>
      </c>
      <c r="BC46" s="9" t="str">
        <f>IF($G46=0,"",IFERROR(CONCATENATE(INDEX('Risk assessment'!$B$12:$B$100,MATCH(CONCATENATE('Feuil1 (2)'!$C46,"-",'Feuil1 (2)'!$B46,"-",'Feuil1 (2)'!BC$1),'Risk assessment'!$Z$12:$Z$100,FALSE),1)," ;"),""))</f>
        <v/>
      </c>
      <c r="BD46" s="9" t="str">
        <f>IF($G46=0,"",IFERROR(CONCATENATE(INDEX('Risk assessment'!$B$12:$B$100,MATCH(CONCATENATE('Feuil1 (2)'!$C46,"-",'Feuil1 (2)'!$B46,"-",'Feuil1 (2)'!BD$1),'Risk assessment'!$Z$12:$Z$100,FALSE),1)," ;"),""))</f>
        <v/>
      </c>
      <c r="BE46" s="9" t="str">
        <f>IF($G46=0,"",IFERROR(CONCATENATE(INDEX('Risk assessment'!$B$12:$B$100,MATCH(CONCATENATE('Feuil1 (2)'!$C46,"-",'Feuil1 (2)'!$B46,"-",'Feuil1 (2)'!BE$1),'Risk assessment'!$Z$12:$Z$100,FALSE),1)," ;"),""))</f>
        <v/>
      </c>
      <c r="BF46" s="9" t="str">
        <f>IF($G46=0,"",IFERROR(CONCATENATE(INDEX('Risk assessment'!$B$12:$B$100,MATCH(CONCATENATE('Feuil1 (2)'!$C46,"-",'Feuil1 (2)'!$B46,"-",'Feuil1 (2)'!BF$1),'Risk assessment'!$Z$12:$Z$100,FALSE),1)," ;"),""))</f>
        <v/>
      </c>
      <c r="BG46" s="9" t="str">
        <f>IF($G46=0,"",IFERROR(CONCATENATE(INDEX('Risk assessment'!$B$12:$B$100,MATCH(CONCATENATE('Feuil1 (2)'!$C46,"-",'Feuil1 (2)'!$B46,"-",'Feuil1 (2)'!BG$1),'Risk assessment'!$Z$12:$Z$100,FALSE),1)," ;"),""))</f>
        <v/>
      </c>
      <c r="BH46" s="9" t="str">
        <f>IF($G46=0,"",IFERROR(CONCATENATE(INDEX('Risk assessment'!$B$12:$B$100,MATCH(CONCATENATE('Feuil1 (2)'!$C46,"-",'Feuil1 (2)'!$B46,"-",'Feuil1 (2)'!BH$1),'Risk assessment'!$Z$12:$Z$100,FALSE),1)," ;"),""))</f>
        <v/>
      </c>
      <c r="BI46" s="9" t="str">
        <f>IF($G46=0,"",IFERROR(CONCATENATE(INDEX('Risk assessment'!$B$12:$B$100,MATCH(CONCATENATE('Feuil1 (2)'!$C46,"-",'Feuil1 (2)'!$B46,"-",'Feuil1 (2)'!BI$1),'Risk assessment'!$Z$12:$Z$100,FALSE),1)," ;"),""))</f>
        <v/>
      </c>
      <c r="BJ46" s="9" t="str">
        <f>IF($G46=0,"",IFERROR(CONCATENATE(INDEX('Risk assessment'!$B$12:$B$100,MATCH(CONCATENATE('Feuil1 (2)'!$C46,"-",'Feuil1 (2)'!$B46,"-",'Feuil1 (2)'!BJ$1),'Risk assessment'!$Z$12:$Z$100,FALSE),1)," ;"),""))</f>
        <v/>
      </c>
      <c r="BK46" s="9" t="str">
        <f>IF($G46=0,"",IFERROR(CONCATENATE(INDEX('Risk assessment'!$B$12:$B$100,MATCH(CONCATENATE('Feuil1 (2)'!$C46,"-",'Feuil1 (2)'!$B46,"-",'Feuil1 (2)'!BK$1),'Risk assessment'!$Z$12:$Z$100,FALSE),1)," ;"),""))</f>
        <v/>
      </c>
      <c r="BL46" s="9" t="str">
        <f>IF($G46=0,"",IFERROR(CONCATENATE(INDEX('Risk assessment'!$B$12:$B$100,MATCH(CONCATENATE('Feuil1 (2)'!$C46,"-",'Feuil1 (2)'!$B46,"-",'Feuil1 (2)'!BL$1),'Risk assessment'!$Z$12:$Z$100,FALSE),1)," ;"),""))</f>
        <v/>
      </c>
      <c r="BM46" s="9" t="str">
        <f>IF($G46=0,"",IFERROR(CONCATENATE(INDEX('Risk assessment'!$B$12:$B$100,MATCH(CONCATENATE('Feuil1 (2)'!$C46,"-",'Feuil1 (2)'!$B46,"-",'Feuil1 (2)'!BM$1),'Risk assessment'!$Z$12:$Z$100,FALSE),1)," ;"),""))</f>
        <v/>
      </c>
      <c r="BN46" s="9" t="str">
        <f>IF($G46=0,"",IFERROR(CONCATENATE(INDEX('Risk assessment'!$B$12:$B$100,MATCH(CONCATENATE('Feuil1 (2)'!$C46,"-",'Feuil1 (2)'!$B46,"-",'Feuil1 (2)'!BN$1),'Risk assessment'!$Z$12:$Z$100,FALSE),1)," ;"),""))</f>
        <v/>
      </c>
      <c r="BO46" s="9" t="str">
        <f>IF($G46=0,"",IFERROR(CONCATENATE(INDEX('Risk assessment'!$B$12:$B$100,MATCH(CONCATENATE('Feuil1 (2)'!$C46,"-",'Feuil1 (2)'!$B46,"-",'Feuil1 (2)'!BO$1),'Risk assessment'!$Z$12:$Z$100,FALSE),1)," ;"),""))</f>
        <v/>
      </c>
      <c r="BP46" s="9" t="str">
        <f>IF($G46=0,"",IFERROR(CONCATENATE(INDEX('Risk assessment'!$B$12:$B$100,MATCH(CONCATENATE('Feuil1 (2)'!$C46,"-",'Feuil1 (2)'!$B46,"-",'Feuil1 (2)'!BP$1),'Risk assessment'!$Z$12:$Z$100,FALSE),1)," ;"),""))</f>
        <v/>
      </c>
      <c r="BQ46" s="9" t="str">
        <f>IF($G46=0,"",IFERROR(CONCATENATE(INDEX('Risk assessment'!$B$12:$B$100,MATCH(CONCATENATE('Feuil1 (2)'!$C46,"-",'Feuil1 (2)'!$B46,"-",'Feuil1 (2)'!BQ$1),'Risk assessment'!$Z$12:$Z$100,FALSE),1)," ;"),""))</f>
        <v/>
      </c>
      <c r="BR46" s="9" t="str">
        <f>IF($G46=0,"",IFERROR(CONCATENATE(INDEX('Risk assessment'!$B$12:$B$100,MATCH(CONCATENATE('Feuil1 (2)'!$C46,"-",'Feuil1 (2)'!$B46,"-",'Feuil1 (2)'!BR$1),'Risk assessment'!$Z$12:$Z$100,FALSE),1)," ;"),""))</f>
        <v/>
      </c>
      <c r="BS46" s="9" t="str">
        <f>IF($G46=0,"",IFERROR(CONCATENATE(INDEX('Risk assessment'!$B$12:$B$100,MATCH(CONCATENATE('Feuil1 (2)'!$C46,"-",'Feuil1 (2)'!$B46,"-",'Feuil1 (2)'!BS$1),'Risk assessment'!$Z$12:$Z$100,FALSE),1)," ;"),""))</f>
        <v/>
      </c>
      <c r="BT46" s="9" t="str">
        <f>IF($G46=0,"",IFERROR(CONCATENATE(INDEX('Risk assessment'!$B$12:$B$100,MATCH(CONCATENATE('Feuil1 (2)'!$C46,"-",'Feuil1 (2)'!$B46,"-",'Feuil1 (2)'!BT$1),'Risk assessment'!$Z$12:$Z$100,FALSE),1)," ;"),""))</f>
        <v/>
      </c>
      <c r="BU46" s="9" t="str">
        <f>IF($G46=0,"",IFERROR(CONCATENATE(INDEX('Risk assessment'!$B$12:$B$100,MATCH(CONCATENATE('Feuil1 (2)'!$C46,"-",'Feuil1 (2)'!$B46,"-",'Feuil1 (2)'!BU$1),'Risk assessment'!$Z$12:$Z$100,FALSE),1)," ;"),""))</f>
        <v/>
      </c>
      <c r="BV46" s="9" t="str">
        <f>IF($G46=0,"",IFERROR(CONCATENATE(INDEX('Risk assessment'!$B$12:$B$100,MATCH(CONCATENATE('Feuil1 (2)'!$C46,"-",'Feuil1 (2)'!$B46,"-",'Feuil1 (2)'!BV$1),'Risk assessment'!$Z$12:$Z$100,FALSE),1)," ;"),""))</f>
        <v/>
      </c>
      <c r="BW46" s="9" t="str">
        <f>IF($G46=0,"",IFERROR(CONCATENATE(INDEX('Risk assessment'!$B$12:$B$100,MATCH(CONCATENATE('Feuil1 (2)'!$C46,"-",'Feuil1 (2)'!$B46,"-",'Feuil1 (2)'!BW$1),'Risk assessment'!$Z$12:$Z$100,FALSE),1)," ;"),""))</f>
        <v/>
      </c>
      <c r="BX46" s="9" t="str">
        <f>IF($G46=0,"",IFERROR(CONCATENATE(INDEX('Risk assessment'!$B$12:$B$100,MATCH(CONCATENATE('Feuil1 (2)'!$C46,"-",'Feuil1 (2)'!$B46,"-",'Feuil1 (2)'!BX$1),'Risk assessment'!$Z$12:$Z$100,FALSE),1)," ;"),""))</f>
        <v/>
      </c>
      <c r="BY46" s="9" t="str">
        <f>IF($G46=0,"",IFERROR(CONCATENATE(INDEX('Risk assessment'!$B$12:$B$100,MATCH(CONCATENATE('Feuil1 (2)'!$C46,"-",'Feuil1 (2)'!$B46,"-",'Feuil1 (2)'!BY$1),'Risk assessment'!$Z$12:$Z$100,FALSE),1)," ;"),""))</f>
        <v/>
      </c>
      <c r="BZ46" s="9" t="str">
        <f>IF($G46=0,"",IFERROR(CONCATENATE(INDEX('Risk assessment'!$B$12:$B$100,MATCH(CONCATENATE('Feuil1 (2)'!$C46,"-",'Feuil1 (2)'!$B46,"-",'Feuil1 (2)'!BZ$1),'Risk assessment'!$Z$12:$Z$100,FALSE),1)," ;"),""))</f>
        <v/>
      </c>
      <c r="CA46" s="9" t="str">
        <f>IF($G46=0,"",IFERROR(CONCATENATE(INDEX('Risk assessment'!$B$12:$B$100,MATCH(CONCATENATE('Feuil1 (2)'!$C46,"-",'Feuil1 (2)'!$B46,"-",'Feuil1 (2)'!CA$1),'Risk assessment'!$Z$12:$Z$100,FALSE),1)," ;"),""))</f>
        <v/>
      </c>
      <c r="CB46" s="9" t="str">
        <f>IF($G46=0,"",IFERROR(CONCATENATE(INDEX('Risk assessment'!$B$12:$B$100,MATCH(CONCATENATE('Feuil1 (2)'!$C46,"-",'Feuil1 (2)'!$B46,"-",'Feuil1 (2)'!CB$1),'Risk assessment'!$Z$12:$Z$100,FALSE),1)," ;"),""))</f>
        <v/>
      </c>
      <c r="CC46" s="9" t="str">
        <f>IF($G46=0,"",IFERROR(CONCATENATE(INDEX('Risk assessment'!$B$12:$B$100,MATCH(CONCATENATE('Feuil1 (2)'!$C46,"-",'Feuil1 (2)'!$B46,"-",'Feuil1 (2)'!CC$1),'Risk assessment'!$Z$12:$Z$100,FALSE),1)," ;"),""))</f>
        <v/>
      </c>
      <c r="CD46" s="9" t="str">
        <f>IF($G46=0,"",IFERROR(CONCATENATE(INDEX('Risk assessment'!$B$12:$B$100,MATCH(CONCATENATE('Feuil1 (2)'!$C46,"-",'Feuil1 (2)'!$B46,"-",'Feuil1 (2)'!CD$1),'Risk assessment'!$Z$12:$Z$100,FALSE),1)," ;"),""))</f>
        <v/>
      </c>
      <c r="CE46" s="9" t="str">
        <f>IF($G46=0,"",IFERROR(CONCATENATE(INDEX('Risk assessment'!$B$12:$B$100,MATCH(CONCATENATE('Feuil1 (2)'!$C46,"-",'Feuil1 (2)'!$B46,"-",'Feuil1 (2)'!CE$1),'Risk assessment'!$Z$12:$Z$100,FALSE),1)," ;"),""))</f>
        <v/>
      </c>
      <c r="CF46" s="9" t="str">
        <f>IF($G46=0,"",IFERROR(CONCATENATE(INDEX('Risk assessment'!$B$12:$B$100,MATCH(CONCATENATE('Feuil1 (2)'!$C46,"-",'Feuil1 (2)'!$B46,"-",'Feuil1 (2)'!CF$1),'Risk assessment'!$Z$12:$Z$100,FALSE),1)," ;"),""))</f>
        <v/>
      </c>
      <c r="CG46" s="9" t="str">
        <f>IF($G46=0,"",IFERROR(CONCATENATE(INDEX('Risk assessment'!$B$12:$B$100,MATCH(CONCATENATE('Feuil1 (2)'!$C46,"-",'Feuil1 (2)'!$B46,"-",'Feuil1 (2)'!CG$1),'Risk assessment'!$Z$12:$Z$100,FALSE),1)," ;"),""))</f>
        <v/>
      </c>
      <c r="CH46" s="9" t="str">
        <f>IF($G46=0,"",IFERROR(CONCATENATE(INDEX('Risk assessment'!$B$12:$B$100,MATCH(CONCATENATE('Feuil1 (2)'!$C46,"-",'Feuil1 (2)'!$B46,"-",'Feuil1 (2)'!CH$1),'Risk assessment'!$Z$12:$Z$100,FALSE),1)," ;"),""))</f>
        <v/>
      </c>
      <c r="CI46" s="9" t="str">
        <f>IF($G46=0,"",IFERROR(CONCATENATE(INDEX('Risk assessment'!$B$12:$B$100,MATCH(CONCATENATE('Feuil1 (2)'!$C46,"-",'Feuil1 (2)'!$B46,"-",'Feuil1 (2)'!CI$1),'Risk assessment'!$Z$12:$Z$100,FALSE),1)," ;"),""))</f>
        <v/>
      </c>
      <c r="CJ46" s="9" t="str">
        <f>IF($G46=0,"",IFERROR(CONCATENATE(INDEX('Risk assessment'!$B$12:$B$100,MATCH(CONCATENATE('Feuil1 (2)'!$C46,"-",'Feuil1 (2)'!$B46,"-",'Feuil1 (2)'!CJ$1),'Risk assessment'!$Z$12:$Z$100,FALSE),1)," ;"),""))</f>
        <v/>
      </c>
      <c r="CK46" s="9" t="str">
        <f>IF($G46=0,"",IFERROR(CONCATENATE(INDEX('Risk assessment'!$B$12:$B$100,MATCH(CONCATENATE('Feuil1 (2)'!$C46,"-",'Feuil1 (2)'!$B46,"-",'Feuil1 (2)'!CK$1),'Risk assessment'!$Z$12:$Z$100,FALSE),1)," ;"),""))</f>
        <v/>
      </c>
      <c r="CL46" s="9" t="str">
        <f>IF($G46=0,"",IFERROR(CONCATENATE(INDEX('Risk assessment'!$B$12:$B$100,MATCH(CONCATENATE('Feuil1 (2)'!$C46,"-",'Feuil1 (2)'!$B46,"-",'Feuil1 (2)'!CL$1),'Risk assessment'!$Z$12:$Z$100,FALSE),1)," ;"),""))</f>
        <v/>
      </c>
      <c r="CM46" s="9" t="str">
        <f>IF($G46=0,"",IFERROR(CONCATENATE(INDEX('Risk assessment'!$B$12:$B$100,MATCH(CONCATENATE('Feuil1 (2)'!$C46,"-",'Feuil1 (2)'!$B46,"-",'Feuil1 (2)'!CM$1),'Risk assessment'!$Z$12:$Z$100,FALSE),1)," ;"),""))</f>
        <v/>
      </c>
      <c r="CN46" s="9" t="str">
        <f>IF($G46=0,"",IFERROR(CONCATENATE(INDEX('Risk assessment'!$B$12:$B$100,MATCH(CONCATENATE('Feuil1 (2)'!$C46,"-",'Feuil1 (2)'!$B46,"-",'Feuil1 (2)'!CN$1),'Risk assessment'!$Z$12:$Z$100,FALSE),1)," ;"),""))</f>
        <v/>
      </c>
      <c r="CO46" s="9" t="str">
        <f>IF($G46=0,"",IFERROR(CONCATENATE(INDEX('Risk assessment'!$B$12:$B$100,MATCH(CONCATENATE('Feuil1 (2)'!$C46,"-",'Feuil1 (2)'!$B46,"-",'Feuil1 (2)'!CO$1),'Risk assessment'!$Z$12:$Z$100,FALSE),1)," ;"),""))</f>
        <v/>
      </c>
      <c r="CP46" s="9" t="str">
        <f>IF($G46=0,"",IFERROR(CONCATENATE(INDEX('Risk assessment'!$B$12:$B$100,MATCH(CONCATENATE('Feuil1 (2)'!$C46,"-",'Feuil1 (2)'!$B46,"-",'Feuil1 (2)'!CP$1),'Risk assessment'!$Z$12:$Z$100,FALSE),1)," ;"),""))</f>
        <v/>
      </c>
      <c r="CQ46" s="9" t="str">
        <f>IF($G46=0,"",IFERROR(CONCATENATE(INDEX('Risk assessment'!$B$12:$B$100,MATCH(CONCATENATE('Feuil1 (2)'!$C46,"-",'Feuil1 (2)'!$B46,"-",'Feuil1 (2)'!CQ$1),'Risk assessment'!$Z$12:$Z$100,FALSE),1)," ;"),""))</f>
        <v/>
      </c>
      <c r="CR46" s="9" t="str">
        <f>IF($G46=0,"",IFERROR(CONCATENATE(INDEX('Risk assessment'!$B$12:$B$100,MATCH(CONCATENATE('Feuil1 (2)'!$C46,"-",'Feuil1 (2)'!$B46,"-",'Feuil1 (2)'!CR$1),'Risk assessment'!$Z$12:$Z$100,FALSE),1)," ;"),""))</f>
        <v/>
      </c>
      <c r="CS46" s="9" t="str">
        <f>IF($G46=0,"",IFERROR(CONCATENATE(INDEX('Risk assessment'!$B$12:$B$100,MATCH(CONCATENATE('Feuil1 (2)'!$C46,"-",'Feuil1 (2)'!$B46,"-",'Feuil1 (2)'!CS$1),'Risk assessment'!$Z$12:$Z$100,FALSE),1)," ;"),""))</f>
        <v/>
      </c>
      <c r="CT46" s="9" t="str">
        <f>IF($G46=0,"",IFERROR(CONCATENATE(INDEX('Risk assessment'!$B$12:$B$100,MATCH(CONCATENATE('Feuil1 (2)'!$C46,"-",'Feuil1 (2)'!$B46,"-",'Feuil1 (2)'!CT$1),'Risk assessment'!$Z$12:$Z$100,FALSE),1)," ;"),""))</f>
        <v/>
      </c>
      <c r="CU46" s="9" t="str">
        <f>IF($G46=0,"",IFERROR(CONCATENATE(INDEX('Risk assessment'!$B$12:$B$100,MATCH(CONCATENATE('Feuil1 (2)'!$C46,"-",'Feuil1 (2)'!$B46,"-",'Feuil1 (2)'!CU$1),'Risk assessment'!$Z$12:$Z$100,FALSE),1)," ;"),""))</f>
        <v/>
      </c>
      <c r="CV46" s="9" t="str">
        <f>IF($G46=0,"",IFERROR(CONCATENATE(INDEX('Risk assessment'!$B$12:$B$100,MATCH(CONCATENATE('Feuil1 (2)'!$C46,"-",'Feuil1 (2)'!$B46,"-",'Feuil1 (2)'!CV$1),'Risk assessment'!$Z$12:$Z$100,FALSE),1)," ;"),""))</f>
        <v/>
      </c>
      <c r="CW46" s="9" t="str">
        <f>IF($G46=0,"",IFERROR(CONCATENATE(INDEX('Risk assessment'!$B$12:$B$100,MATCH(CONCATENATE('Feuil1 (2)'!$C46,"-",'Feuil1 (2)'!$B46,"-",'Feuil1 (2)'!CW$1),'Risk assessment'!$Z$12:$Z$100,FALSE),1)," ;"),""))</f>
        <v/>
      </c>
      <c r="CX46" s="9" t="str">
        <f>IF($G46=0,"",IFERROR(CONCATENATE(INDEX('Risk assessment'!$B$12:$B$100,MATCH(CONCATENATE('Feuil1 (2)'!$C46,"-",'Feuil1 (2)'!$B46,"-",'Feuil1 (2)'!CX$1),'Risk assessment'!$Z$12:$Z$100,FALSE),1)," ;"),""))</f>
        <v/>
      </c>
      <c r="CY46" s="9" t="str">
        <f>IF($G46=0,"",IFERROR(CONCATENATE(INDEX('Risk assessment'!$B$12:$B$100,MATCH(CONCATENATE('Feuil1 (2)'!$C46,"-",'Feuil1 (2)'!$B46,"-",'Feuil1 (2)'!CY$1),'Risk assessment'!$Z$12:$Z$100,FALSE),1)," ;"),""))</f>
        <v/>
      </c>
      <c r="CZ46" s="9" t="str">
        <f>IF($G46=0,"",IFERROR(CONCATENATE(INDEX('Risk assessment'!$B$12:$B$100,MATCH(CONCATENATE('Feuil1 (2)'!$C46,"-",'Feuil1 (2)'!$B46,"-",'Feuil1 (2)'!CZ$1),'Risk assessment'!$Z$12:$Z$100,FALSE),1)," ;"),""))</f>
        <v/>
      </c>
      <c r="DA46" s="9" t="str">
        <f>IF($G46=0,"",IFERROR(CONCATENATE(INDEX('Risk assessment'!$B$12:$B$100,MATCH(CONCATENATE('Feuil1 (2)'!$C46,"-",'Feuil1 (2)'!$B46,"-",'Feuil1 (2)'!DA$1),'Risk assessment'!$Z$12:$Z$100,FALSE),1)," ;"),""))</f>
        <v/>
      </c>
      <c r="DB46" s="9" t="str">
        <f>IF($G46=0,"",IFERROR(CONCATENATE(INDEX('Risk assessment'!$B$12:$B$100,MATCH(CONCATENATE('Feuil1 (2)'!$C46,"-",'Feuil1 (2)'!$B46,"-",'Feuil1 (2)'!DB$1),'Risk assessment'!$Z$12:$Z$100,FALSE),1)," ;"),""))</f>
        <v/>
      </c>
      <c r="DC46" s="9" t="str">
        <f>IF($G46=0,"",IFERROR(CONCATENATE(INDEX('Risk assessment'!$B$12:$B$100,MATCH(CONCATENATE('Feuil1 (2)'!$C46,"-",'Feuil1 (2)'!$B46,"-",'Feuil1 (2)'!DC$1),'Risk assessment'!$Z$12:$Z$100,FALSE),1)," ;"),""))</f>
        <v/>
      </c>
      <c r="DD46" s="9" t="str">
        <f>IF($G46=0,"",IFERROR(INDEX('Risk assessment'!$B$12:$B$100,MATCH(CONCATENATE('Feuil1 (2)'!$C46,'Feuil1 (2)'!$B46,'Feuil1 (2)'!DD$1),'Risk assessment'!$R$12:$R$100,FALSE),1),""))</f>
        <v/>
      </c>
      <c r="DE46" s="9" t="str">
        <f>IF($G46=0,"",IFERROR(INDEX('Risk assessment'!$B$12:$B$100,MATCH(CONCATENATE('Feuil1 (2)'!$C46,'Feuil1 (2)'!$B46,'Feuil1 (2)'!DE$1),'Risk assessment'!$R$12:$R$100,FALSE),1),""))</f>
        <v/>
      </c>
      <c r="DF46" s="9" t="str">
        <f>IF($G46=0,"",IFERROR(INDEX('Risk assessment'!$B$12:$B$100,MATCH(CONCATENATE('Feuil1 (2)'!$C46,'Feuil1 (2)'!$B46,'Feuil1 (2)'!DF$1),'Risk assessment'!$R$12:$R$100,FALSE),1),""))</f>
        <v/>
      </c>
      <c r="DG46" s="9" t="str">
        <f>IF($G46=0,"",IFERROR(INDEX('Risk assessment'!$B$12:$B$100,MATCH(CONCATENATE('Feuil1 (2)'!$C46,'Feuil1 (2)'!$B46,'Feuil1 (2)'!DG$1),'Risk assessment'!$R$12:$R$100,FALSE),1),""))</f>
        <v/>
      </c>
      <c r="DH46" s="9" t="str">
        <f>IF($G46=0,"",IFERROR(INDEX('Risk assessment'!$B$12:$B$100,MATCH(CONCATENATE('Feuil1 (2)'!$C46,'Feuil1 (2)'!$B46,'Feuil1 (2)'!DH$1),'Risk assessment'!$R$12:$R$100,FALSE),1),""))</f>
        <v/>
      </c>
      <c r="DI46" s="9" t="str">
        <f>IF($G46=0,"",IFERROR(INDEX('Risk assessment'!$B$12:$B$100,MATCH(CONCATENATE('Feuil1 (2)'!$C46,'Feuil1 (2)'!$B46,'Feuil1 (2)'!DI$1),'Risk assessment'!$R$12:$R$100,FALSE),1),""))</f>
        <v/>
      </c>
      <c r="DJ46" s="9" t="str">
        <f>IF($G46=0,"",IFERROR(INDEX('Risk assessment'!$B$12:$B$100,MATCH(CONCATENATE('Feuil1 (2)'!$C46,'Feuil1 (2)'!$B46,'Feuil1 (2)'!DJ$1),'Risk assessment'!$R$12:$R$100,FALSE),1),""))</f>
        <v/>
      </c>
      <c r="DK46" s="9" t="str">
        <f>IF($G46=0,"",IFERROR(INDEX('Risk assessment'!$B$12:$B$100,MATCH(CONCATENATE('Feuil1 (2)'!$C46,'Feuil1 (2)'!$B46,'Feuil1 (2)'!DK$1),'Risk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assessment'!J$12:J$100,'Feuil1 (2)'!C47,'Risk assessment'!K$12:K$100,B47)</f>
        <v>0</v>
      </c>
      <c r="H47" s="9" t="str">
        <f>IF($G47=0,"",IFERROR(CONCATENATE(INDEX('Risk assessment'!$B$12:$B$100,MATCH(CONCATENATE('Feuil1 (2)'!$C47,"-",'Feuil1 (2)'!$B47,"-",'Feuil1 (2)'!H$1),'Risk assessment'!$Z$12:$Z$100,FALSE),1)," ;"),""))</f>
        <v/>
      </c>
      <c r="I47" s="9" t="str">
        <f>IF($G47=0,"",IFERROR(CONCATENATE(INDEX('Risk assessment'!$B$12:$B$100,MATCH(CONCATENATE('Feuil1 (2)'!$C47,"-",'Feuil1 (2)'!$B47,"-",'Feuil1 (2)'!I$1),'Risk assessment'!$Z$12:$Z$100,FALSE),1)," ;"),""))</f>
        <v/>
      </c>
      <c r="J47" s="9" t="str">
        <f>IF($G47=0,"",IFERROR(CONCATENATE(INDEX('Risk assessment'!$B$12:$B$100,MATCH(CONCATENATE('Feuil1 (2)'!$C47,"-",'Feuil1 (2)'!$B47,"-",'Feuil1 (2)'!J$1),'Risk assessment'!$Z$12:$Z$100,FALSE),1)," ;"),""))</f>
        <v/>
      </c>
      <c r="K47" s="9" t="str">
        <f>IF($G47=0,"",IFERROR(CONCATENATE(INDEX('Risk assessment'!$B$12:$B$100,MATCH(CONCATENATE('Feuil1 (2)'!$C47,"-",'Feuil1 (2)'!$B47,"-",'Feuil1 (2)'!K$1),'Risk assessment'!$Z$12:$Z$100,FALSE),1)," ;"),""))</f>
        <v/>
      </c>
      <c r="L47" s="9" t="str">
        <f>IF($G47=0,"",IFERROR(CONCATENATE(INDEX('Risk assessment'!$B$12:$B$100,MATCH(CONCATENATE('Feuil1 (2)'!$C47,"-",'Feuil1 (2)'!$B47,"-",'Feuil1 (2)'!L$1),'Risk assessment'!$Z$12:$Z$100,FALSE),1)," ;"),""))</f>
        <v/>
      </c>
      <c r="M47" s="9" t="str">
        <f>IF($G47=0,"",IFERROR(CONCATENATE(INDEX('Risk assessment'!$B$12:$B$100,MATCH(CONCATENATE('Feuil1 (2)'!$C47,"-",'Feuil1 (2)'!$B47,"-",'Feuil1 (2)'!M$1),'Risk assessment'!$Z$12:$Z$100,FALSE),1)," ;"),""))</f>
        <v/>
      </c>
      <c r="N47" s="9" t="str">
        <f>IF($G47=0,"",IFERROR(CONCATENATE(INDEX('Risk assessment'!$B$12:$B$100,MATCH(CONCATENATE('Feuil1 (2)'!$C47,"-",'Feuil1 (2)'!$B47,"-",'Feuil1 (2)'!N$1),'Risk assessment'!$Z$12:$Z$100,FALSE),1)," ;"),""))</f>
        <v/>
      </c>
      <c r="O47" s="9" t="str">
        <f>IF($G47=0,"",IFERROR(CONCATENATE(INDEX('Risk assessment'!$B$12:$B$100,MATCH(CONCATENATE('Feuil1 (2)'!$C47,"-",'Feuil1 (2)'!$B47,"-",'Feuil1 (2)'!O$1),'Risk assessment'!$Z$12:$Z$100,FALSE),1)," ;"),""))</f>
        <v/>
      </c>
      <c r="P47" s="9" t="str">
        <f>IF($G47=0,"",IFERROR(CONCATENATE(INDEX('Risk assessment'!$B$12:$B$100,MATCH(CONCATENATE('Feuil1 (2)'!$C47,"-",'Feuil1 (2)'!$B47,"-",'Feuil1 (2)'!P$1),'Risk assessment'!$Z$12:$Z$100,FALSE),1)," ;"),""))</f>
        <v/>
      </c>
      <c r="Q47" s="9" t="str">
        <f>IF($G47=0,"",IFERROR(CONCATENATE(INDEX('Risk assessment'!$B$12:$B$100,MATCH(CONCATENATE('Feuil1 (2)'!$C47,"-",'Feuil1 (2)'!$B47,"-",'Feuil1 (2)'!Q$1),'Risk assessment'!$Z$12:$Z$100,FALSE),1)," ;"),""))</f>
        <v/>
      </c>
      <c r="R47" s="9" t="str">
        <f>IF($G47=0,"",IFERROR(CONCATENATE(INDEX('Risk assessment'!$B$12:$B$100,MATCH(CONCATENATE('Feuil1 (2)'!$C47,"-",'Feuil1 (2)'!$B47,"-",'Feuil1 (2)'!R$1),'Risk assessment'!$Z$12:$Z$100,FALSE),1)," ;"),""))</f>
        <v/>
      </c>
      <c r="S47" s="9" t="str">
        <f>IF($G47=0,"",IFERROR(CONCATENATE(INDEX('Risk assessment'!$B$12:$B$100,MATCH(CONCATENATE('Feuil1 (2)'!$C47,"-",'Feuil1 (2)'!$B47,"-",'Feuil1 (2)'!S$1),'Risk assessment'!$Z$12:$Z$100,FALSE),1)," ;"),""))</f>
        <v/>
      </c>
      <c r="T47" s="9" t="str">
        <f>IF($G47=0,"",IFERROR(CONCATENATE(INDEX('Risk assessment'!$B$12:$B$100,MATCH(CONCATENATE('Feuil1 (2)'!$C47,"-",'Feuil1 (2)'!$B47,"-",'Feuil1 (2)'!T$1),'Risk assessment'!$Z$12:$Z$100,FALSE),1)," ;"),""))</f>
        <v/>
      </c>
      <c r="U47" s="9" t="str">
        <f>IF($G47=0,"",IFERROR(CONCATENATE(INDEX('Risk assessment'!$B$12:$B$100,MATCH(CONCATENATE('Feuil1 (2)'!$C47,"-",'Feuil1 (2)'!$B47,"-",'Feuil1 (2)'!U$1),'Risk assessment'!$Z$12:$Z$100,FALSE),1)," ;"),""))</f>
        <v/>
      </c>
      <c r="V47" s="9" t="str">
        <f>IF($G47=0,"",IFERROR(CONCATENATE(INDEX('Risk assessment'!$B$12:$B$100,MATCH(CONCATENATE('Feuil1 (2)'!$C47,"-",'Feuil1 (2)'!$B47,"-",'Feuil1 (2)'!V$1),'Risk assessment'!$Z$12:$Z$100,FALSE),1)," ;"),""))</f>
        <v/>
      </c>
      <c r="W47" s="9" t="str">
        <f>IF($G47=0,"",IFERROR(CONCATENATE(INDEX('Risk assessment'!$B$12:$B$100,MATCH(CONCATENATE('Feuil1 (2)'!$C47,"-",'Feuil1 (2)'!$B47,"-",'Feuil1 (2)'!W$1),'Risk assessment'!$Z$12:$Z$100,FALSE),1)," ;"),""))</f>
        <v/>
      </c>
      <c r="X47" s="9" t="str">
        <f>IF($G47=0,"",IFERROR(CONCATENATE(INDEX('Risk assessment'!$B$12:$B$100,MATCH(CONCATENATE('Feuil1 (2)'!$C47,"-",'Feuil1 (2)'!$B47,"-",'Feuil1 (2)'!X$1),'Risk assessment'!$Z$12:$Z$100,FALSE),1)," ;"),""))</f>
        <v/>
      </c>
      <c r="Y47" s="9" t="str">
        <f>IF($G47=0,"",IFERROR(CONCATENATE(INDEX('Risk assessment'!$B$12:$B$100,MATCH(CONCATENATE('Feuil1 (2)'!$C47,"-",'Feuil1 (2)'!$B47,"-",'Feuil1 (2)'!Y$1),'Risk assessment'!$Z$12:$Z$100,FALSE),1)," ;"),""))</f>
        <v/>
      </c>
      <c r="Z47" s="9" t="str">
        <f>IF($G47=0,"",IFERROR(CONCATENATE(INDEX('Risk assessment'!$B$12:$B$100,MATCH(CONCATENATE('Feuil1 (2)'!$C47,"-",'Feuil1 (2)'!$B47,"-",'Feuil1 (2)'!Z$1),'Risk assessment'!$Z$12:$Z$100,FALSE),1)," ;"),""))</f>
        <v/>
      </c>
      <c r="AA47" s="9" t="str">
        <f>IF($G47=0,"",IFERROR(CONCATENATE(INDEX('Risk assessment'!$B$12:$B$100,MATCH(CONCATENATE('Feuil1 (2)'!$C47,"-",'Feuil1 (2)'!$B47,"-",'Feuil1 (2)'!AA$1),'Risk assessment'!$Z$12:$Z$100,FALSE),1)," ;"),""))</f>
        <v/>
      </c>
      <c r="AB47" s="9" t="str">
        <f>IF($G47=0,"",IFERROR(CONCATENATE(INDEX('Risk assessment'!$B$12:$B$100,MATCH(CONCATENATE('Feuil1 (2)'!$C47,"-",'Feuil1 (2)'!$B47,"-",'Feuil1 (2)'!AB$1),'Risk assessment'!$Z$12:$Z$100,FALSE),1)," ;"),""))</f>
        <v/>
      </c>
      <c r="AC47" s="9" t="str">
        <f>IF($G47=0,"",IFERROR(CONCATENATE(INDEX('Risk assessment'!$B$12:$B$100,MATCH(CONCATENATE('Feuil1 (2)'!$C47,"-",'Feuil1 (2)'!$B47,"-",'Feuil1 (2)'!AC$1),'Risk assessment'!$Z$12:$Z$100,FALSE),1)," ;"),""))</f>
        <v/>
      </c>
      <c r="AD47" s="9" t="str">
        <f>IF($G47=0,"",IFERROR(CONCATENATE(INDEX('Risk assessment'!$B$12:$B$100,MATCH(CONCATENATE('Feuil1 (2)'!$C47,"-",'Feuil1 (2)'!$B47,"-",'Feuil1 (2)'!AD$1),'Risk assessment'!$Z$12:$Z$100,FALSE),1)," ;"),""))</f>
        <v/>
      </c>
      <c r="AE47" s="9" t="str">
        <f>IF($G47=0,"",IFERROR(CONCATENATE(INDEX('Risk assessment'!$B$12:$B$100,MATCH(CONCATENATE('Feuil1 (2)'!$C47,"-",'Feuil1 (2)'!$B47,"-",'Feuil1 (2)'!AE$1),'Risk assessment'!$Z$12:$Z$100,FALSE),1)," ;"),""))</f>
        <v/>
      </c>
      <c r="AF47" s="9" t="str">
        <f>IF($G47=0,"",IFERROR(CONCATENATE(INDEX('Risk assessment'!$B$12:$B$100,MATCH(CONCATENATE('Feuil1 (2)'!$C47,"-",'Feuil1 (2)'!$B47,"-",'Feuil1 (2)'!AF$1),'Risk assessment'!$Z$12:$Z$100,FALSE),1)," ;"),""))</f>
        <v/>
      </c>
      <c r="AG47" s="9" t="str">
        <f>IF($G47=0,"",IFERROR(CONCATENATE(INDEX('Risk assessment'!$B$12:$B$100,MATCH(CONCATENATE('Feuil1 (2)'!$C47,"-",'Feuil1 (2)'!$B47,"-",'Feuil1 (2)'!AG$1),'Risk assessment'!$Z$12:$Z$100,FALSE),1)," ;"),""))</f>
        <v/>
      </c>
      <c r="AH47" s="9" t="str">
        <f>IF($G47=0,"",IFERROR(CONCATENATE(INDEX('Risk assessment'!$B$12:$B$100,MATCH(CONCATENATE('Feuil1 (2)'!$C47,"-",'Feuil1 (2)'!$B47,"-",'Feuil1 (2)'!AH$1),'Risk assessment'!$Z$12:$Z$100,FALSE),1)," ;"),""))</f>
        <v/>
      </c>
      <c r="AI47" s="9" t="str">
        <f>IF($G47=0,"",IFERROR(CONCATENATE(INDEX('Risk assessment'!$B$12:$B$100,MATCH(CONCATENATE('Feuil1 (2)'!$C47,"-",'Feuil1 (2)'!$B47,"-",'Feuil1 (2)'!AI$1),'Risk assessment'!$Z$12:$Z$100,FALSE),1)," ;"),""))</f>
        <v/>
      </c>
      <c r="AJ47" s="9" t="str">
        <f>IF($G47=0,"",IFERROR(CONCATENATE(INDEX('Risk assessment'!$B$12:$B$100,MATCH(CONCATENATE('Feuil1 (2)'!$C47,"-",'Feuil1 (2)'!$B47,"-",'Feuil1 (2)'!AJ$1),'Risk assessment'!$Z$12:$Z$100,FALSE),1)," ;"),""))</f>
        <v/>
      </c>
      <c r="AK47" s="9" t="str">
        <f>IF($G47=0,"",IFERROR(CONCATENATE(INDEX('Risk assessment'!$B$12:$B$100,MATCH(CONCATENATE('Feuil1 (2)'!$C47,"-",'Feuil1 (2)'!$B47,"-",'Feuil1 (2)'!AK$1),'Risk assessment'!$Z$12:$Z$100,FALSE),1)," ;"),""))</f>
        <v/>
      </c>
      <c r="AL47" s="9" t="str">
        <f>IF($G47=0,"",IFERROR(CONCATENATE(INDEX('Risk assessment'!$B$12:$B$100,MATCH(CONCATENATE('Feuil1 (2)'!$C47,"-",'Feuil1 (2)'!$B47,"-",'Feuil1 (2)'!AL$1),'Risk assessment'!$Z$12:$Z$100,FALSE),1)," ;"),""))</f>
        <v/>
      </c>
      <c r="AM47" s="9" t="str">
        <f>IF($G47=0,"",IFERROR(CONCATENATE(INDEX('Risk assessment'!$B$12:$B$100,MATCH(CONCATENATE('Feuil1 (2)'!$C47,"-",'Feuil1 (2)'!$B47,"-",'Feuil1 (2)'!AM$1),'Risk assessment'!$Z$12:$Z$100,FALSE),1)," ;"),""))</f>
        <v/>
      </c>
      <c r="AN47" s="9" t="str">
        <f>IF($G47=0,"",IFERROR(CONCATENATE(INDEX('Risk assessment'!$B$12:$B$100,MATCH(CONCATENATE('Feuil1 (2)'!$C47,"-",'Feuil1 (2)'!$B47,"-",'Feuil1 (2)'!AN$1),'Risk assessment'!$Z$12:$Z$100,FALSE),1)," ;"),""))</f>
        <v/>
      </c>
      <c r="AO47" s="9" t="str">
        <f>IF($G47=0,"",IFERROR(CONCATENATE(INDEX('Risk assessment'!$B$12:$B$100,MATCH(CONCATENATE('Feuil1 (2)'!$C47,"-",'Feuil1 (2)'!$B47,"-",'Feuil1 (2)'!AO$1),'Risk assessment'!$Z$12:$Z$100,FALSE),1)," ;"),""))</f>
        <v/>
      </c>
      <c r="AP47" s="9" t="str">
        <f>IF($G47=0,"",IFERROR(CONCATENATE(INDEX('Risk assessment'!$B$12:$B$100,MATCH(CONCATENATE('Feuil1 (2)'!$C47,"-",'Feuil1 (2)'!$B47,"-",'Feuil1 (2)'!AP$1),'Risk assessment'!$Z$12:$Z$100,FALSE),1)," ;"),""))</f>
        <v/>
      </c>
      <c r="AQ47" s="9" t="str">
        <f>IF($G47=0,"",IFERROR(CONCATENATE(INDEX('Risk assessment'!$B$12:$B$100,MATCH(CONCATENATE('Feuil1 (2)'!$C47,"-",'Feuil1 (2)'!$B47,"-",'Feuil1 (2)'!AQ$1),'Risk assessment'!$Z$12:$Z$100,FALSE),1)," ;"),""))</f>
        <v/>
      </c>
      <c r="AR47" s="9" t="str">
        <f>IF($G47=0,"",IFERROR(CONCATENATE(INDEX('Risk assessment'!$B$12:$B$100,MATCH(CONCATENATE('Feuil1 (2)'!$C47,"-",'Feuil1 (2)'!$B47,"-",'Feuil1 (2)'!AR$1),'Risk assessment'!$Z$12:$Z$100,FALSE),1)," ;"),""))</f>
        <v/>
      </c>
      <c r="AS47" s="9" t="str">
        <f>IF($G47=0,"",IFERROR(CONCATENATE(INDEX('Risk assessment'!$B$12:$B$100,MATCH(CONCATENATE('Feuil1 (2)'!$C47,"-",'Feuil1 (2)'!$B47,"-",'Feuil1 (2)'!AS$1),'Risk assessment'!$Z$12:$Z$100,FALSE),1)," ;"),""))</f>
        <v/>
      </c>
      <c r="AT47" s="9" t="str">
        <f>IF($G47=0,"",IFERROR(CONCATENATE(INDEX('Risk assessment'!$B$12:$B$100,MATCH(CONCATENATE('Feuil1 (2)'!$C47,"-",'Feuil1 (2)'!$B47,"-",'Feuil1 (2)'!AT$1),'Risk assessment'!$Z$12:$Z$100,FALSE),1)," ;"),""))</f>
        <v/>
      </c>
      <c r="AU47" s="9" t="str">
        <f>IF($G47=0,"",IFERROR(CONCATENATE(INDEX('Risk assessment'!$B$12:$B$100,MATCH(CONCATENATE('Feuil1 (2)'!$C47,"-",'Feuil1 (2)'!$B47,"-",'Feuil1 (2)'!AU$1),'Risk assessment'!$Z$12:$Z$100,FALSE),1)," ;"),""))</f>
        <v/>
      </c>
      <c r="AV47" s="9" t="str">
        <f>IF($G47=0,"",IFERROR(CONCATENATE(INDEX('Risk assessment'!$B$12:$B$100,MATCH(CONCATENATE('Feuil1 (2)'!$C47,"-",'Feuil1 (2)'!$B47,"-",'Feuil1 (2)'!AV$1),'Risk assessment'!$Z$12:$Z$100,FALSE),1)," ;"),""))</f>
        <v/>
      </c>
      <c r="AW47" s="9" t="str">
        <f>IF($G47=0,"",IFERROR(CONCATENATE(INDEX('Risk assessment'!$B$12:$B$100,MATCH(CONCATENATE('Feuil1 (2)'!$C47,"-",'Feuil1 (2)'!$B47,"-",'Feuil1 (2)'!AW$1),'Risk assessment'!$Z$12:$Z$100,FALSE),1)," ;"),""))</f>
        <v/>
      </c>
      <c r="AX47" s="9" t="str">
        <f>IF($G47=0,"",IFERROR(CONCATENATE(INDEX('Risk assessment'!$B$12:$B$100,MATCH(CONCATENATE('Feuil1 (2)'!$C47,"-",'Feuil1 (2)'!$B47,"-",'Feuil1 (2)'!AX$1),'Risk assessment'!$Z$12:$Z$100,FALSE),1)," ;"),""))</f>
        <v/>
      </c>
      <c r="AY47" s="9" t="str">
        <f>IF($G47=0,"",IFERROR(CONCATENATE(INDEX('Risk assessment'!$B$12:$B$100,MATCH(CONCATENATE('Feuil1 (2)'!$C47,"-",'Feuil1 (2)'!$B47,"-",'Feuil1 (2)'!AY$1),'Risk assessment'!$Z$12:$Z$100,FALSE),1)," ;"),""))</f>
        <v/>
      </c>
      <c r="AZ47" s="9" t="str">
        <f>IF($G47=0,"",IFERROR(CONCATENATE(INDEX('Risk assessment'!$B$12:$B$100,MATCH(CONCATENATE('Feuil1 (2)'!$C47,"-",'Feuil1 (2)'!$B47,"-",'Feuil1 (2)'!AZ$1),'Risk assessment'!$Z$12:$Z$100,FALSE),1)," ;"),""))</f>
        <v/>
      </c>
      <c r="BA47" s="9" t="str">
        <f>IF($G47=0,"",IFERROR(CONCATENATE(INDEX('Risk assessment'!$B$12:$B$100,MATCH(CONCATENATE('Feuil1 (2)'!$C47,"-",'Feuil1 (2)'!$B47,"-",'Feuil1 (2)'!BA$1),'Risk assessment'!$Z$12:$Z$100,FALSE),1)," ;"),""))</f>
        <v/>
      </c>
      <c r="BB47" s="9" t="str">
        <f>IF($G47=0,"",IFERROR(CONCATENATE(INDEX('Risk assessment'!$B$12:$B$100,MATCH(CONCATENATE('Feuil1 (2)'!$C47,"-",'Feuil1 (2)'!$B47,"-",'Feuil1 (2)'!BB$1),'Risk assessment'!$Z$12:$Z$100,FALSE),1)," ;"),""))</f>
        <v/>
      </c>
      <c r="BC47" s="9" t="str">
        <f>IF($G47=0,"",IFERROR(CONCATENATE(INDEX('Risk assessment'!$B$12:$B$100,MATCH(CONCATENATE('Feuil1 (2)'!$C47,"-",'Feuil1 (2)'!$B47,"-",'Feuil1 (2)'!BC$1),'Risk assessment'!$Z$12:$Z$100,FALSE),1)," ;"),""))</f>
        <v/>
      </c>
      <c r="BD47" s="9" t="str">
        <f>IF($G47=0,"",IFERROR(CONCATENATE(INDEX('Risk assessment'!$B$12:$B$100,MATCH(CONCATENATE('Feuil1 (2)'!$C47,"-",'Feuil1 (2)'!$B47,"-",'Feuil1 (2)'!BD$1),'Risk assessment'!$Z$12:$Z$100,FALSE),1)," ;"),""))</f>
        <v/>
      </c>
      <c r="BE47" s="9" t="str">
        <f>IF($G47=0,"",IFERROR(CONCATENATE(INDEX('Risk assessment'!$B$12:$B$100,MATCH(CONCATENATE('Feuil1 (2)'!$C47,"-",'Feuil1 (2)'!$B47,"-",'Feuil1 (2)'!BE$1),'Risk assessment'!$Z$12:$Z$100,FALSE),1)," ;"),""))</f>
        <v/>
      </c>
      <c r="BF47" s="9" t="str">
        <f>IF($G47=0,"",IFERROR(CONCATENATE(INDEX('Risk assessment'!$B$12:$B$100,MATCH(CONCATENATE('Feuil1 (2)'!$C47,"-",'Feuil1 (2)'!$B47,"-",'Feuil1 (2)'!BF$1),'Risk assessment'!$Z$12:$Z$100,FALSE),1)," ;"),""))</f>
        <v/>
      </c>
      <c r="BG47" s="9" t="str">
        <f>IF($G47=0,"",IFERROR(CONCATENATE(INDEX('Risk assessment'!$B$12:$B$100,MATCH(CONCATENATE('Feuil1 (2)'!$C47,"-",'Feuil1 (2)'!$B47,"-",'Feuil1 (2)'!BG$1),'Risk assessment'!$Z$12:$Z$100,FALSE),1)," ;"),""))</f>
        <v/>
      </c>
      <c r="BH47" s="9" t="str">
        <f>IF($G47=0,"",IFERROR(CONCATENATE(INDEX('Risk assessment'!$B$12:$B$100,MATCH(CONCATENATE('Feuil1 (2)'!$C47,"-",'Feuil1 (2)'!$B47,"-",'Feuil1 (2)'!BH$1),'Risk assessment'!$Z$12:$Z$100,FALSE),1)," ;"),""))</f>
        <v/>
      </c>
      <c r="BI47" s="9" t="str">
        <f>IF($G47=0,"",IFERROR(CONCATENATE(INDEX('Risk assessment'!$B$12:$B$100,MATCH(CONCATENATE('Feuil1 (2)'!$C47,"-",'Feuil1 (2)'!$B47,"-",'Feuil1 (2)'!BI$1),'Risk assessment'!$Z$12:$Z$100,FALSE),1)," ;"),""))</f>
        <v/>
      </c>
      <c r="BJ47" s="9" t="str">
        <f>IF($G47=0,"",IFERROR(CONCATENATE(INDEX('Risk assessment'!$B$12:$B$100,MATCH(CONCATENATE('Feuil1 (2)'!$C47,"-",'Feuil1 (2)'!$B47,"-",'Feuil1 (2)'!BJ$1),'Risk assessment'!$Z$12:$Z$100,FALSE),1)," ;"),""))</f>
        <v/>
      </c>
      <c r="BK47" s="9" t="str">
        <f>IF($G47=0,"",IFERROR(CONCATENATE(INDEX('Risk assessment'!$B$12:$B$100,MATCH(CONCATENATE('Feuil1 (2)'!$C47,"-",'Feuil1 (2)'!$B47,"-",'Feuil1 (2)'!BK$1),'Risk assessment'!$Z$12:$Z$100,FALSE),1)," ;"),""))</f>
        <v/>
      </c>
      <c r="BL47" s="9" t="str">
        <f>IF($G47=0,"",IFERROR(CONCATENATE(INDEX('Risk assessment'!$B$12:$B$100,MATCH(CONCATENATE('Feuil1 (2)'!$C47,"-",'Feuil1 (2)'!$B47,"-",'Feuil1 (2)'!BL$1),'Risk assessment'!$Z$12:$Z$100,FALSE),1)," ;"),""))</f>
        <v/>
      </c>
      <c r="BM47" s="9" t="str">
        <f>IF($G47=0,"",IFERROR(CONCATENATE(INDEX('Risk assessment'!$B$12:$B$100,MATCH(CONCATENATE('Feuil1 (2)'!$C47,"-",'Feuil1 (2)'!$B47,"-",'Feuil1 (2)'!BM$1),'Risk assessment'!$Z$12:$Z$100,FALSE),1)," ;"),""))</f>
        <v/>
      </c>
      <c r="BN47" s="9" t="str">
        <f>IF($G47=0,"",IFERROR(CONCATENATE(INDEX('Risk assessment'!$B$12:$B$100,MATCH(CONCATENATE('Feuil1 (2)'!$C47,"-",'Feuil1 (2)'!$B47,"-",'Feuil1 (2)'!BN$1),'Risk assessment'!$Z$12:$Z$100,FALSE),1)," ;"),""))</f>
        <v/>
      </c>
      <c r="BO47" s="9" t="str">
        <f>IF($G47=0,"",IFERROR(CONCATENATE(INDEX('Risk assessment'!$B$12:$B$100,MATCH(CONCATENATE('Feuil1 (2)'!$C47,"-",'Feuil1 (2)'!$B47,"-",'Feuil1 (2)'!BO$1),'Risk assessment'!$Z$12:$Z$100,FALSE),1)," ;"),""))</f>
        <v/>
      </c>
      <c r="BP47" s="9" t="str">
        <f>IF($G47=0,"",IFERROR(CONCATENATE(INDEX('Risk assessment'!$B$12:$B$100,MATCH(CONCATENATE('Feuil1 (2)'!$C47,"-",'Feuil1 (2)'!$B47,"-",'Feuil1 (2)'!BP$1),'Risk assessment'!$Z$12:$Z$100,FALSE),1)," ;"),""))</f>
        <v/>
      </c>
      <c r="BQ47" s="9" t="str">
        <f>IF($G47=0,"",IFERROR(CONCATENATE(INDEX('Risk assessment'!$B$12:$B$100,MATCH(CONCATENATE('Feuil1 (2)'!$C47,"-",'Feuil1 (2)'!$B47,"-",'Feuil1 (2)'!BQ$1),'Risk assessment'!$Z$12:$Z$100,FALSE),1)," ;"),""))</f>
        <v/>
      </c>
      <c r="BR47" s="9" t="str">
        <f>IF($G47=0,"",IFERROR(CONCATENATE(INDEX('Risk assessment'!$B$12:$B$100,MATCH(CONCATENATE('Feuil1 (2)'!$C47,"-",'Feuil1 (2)'!$B47,"-",'Feuil1 (2)'!BR$1),'Risk assessment'!$Z$12:$Z$100,FALSE),1)," ;"),""))</f>
        <v/>
      </c>
      <c r="BS47" s="9" t="str">
        <f>IF($G47=0,"",IFERROR(CONCATENATE(INDEX('Risk assessment'!$B$12:$B$100,MATCH(CONCATENATE('Feuil1 (2)'!$C47,"-",'Feuil1 (2)'!$B47,"-",'Feuil1 (2)'!BS$1),'Risk assessment'!$Z$12:$Z$100,FALSE),1)," ;"),""))</f>
        <v/>
      </c>
      <c r="BT47" s="9" t="str">
        <f>IF($G47=0,"",IFERROR(CONCATENATE(INDEX('Risk assessment'!$B$12:$B$100,MATCH(CONCATENATE('Feuil1 (2)'!$C47,"-",'Feuil1 (2)'!$B47,"-",'Feuil1 (2)'!BT$1),'Risk assessment'!$Z$12:$Z$100,FALSE),1)," ;"),""))</f>
        <v/>
      </c>
      <c r="BU47" s="9" t="str">
        <f>IF($G47=0,"",IFERROR(CONCATENATE(INDEX('Risk assessment'!$B$12:$B$100,MATCH(CONCATENATE('Feuil1 (2)'!$C47,"-",'Feuil1 (2)'!$B47,"-",'Feuil1 (2)'!BU$1),'Risk assessment'!$Z$12:$Z$100,FALSE),1)," ;"),""))</f>
        <v/>
      </c>
      <c r="BV47" s="9" t="str">
        <f>IF($G47=0,"",IFERROR(CONCATENATE(INDEX('Risk assessment'!$B$12:$B$100,MATCH(CONCATENATE('Feuil1 (2)'!$C47,"-",'Feuil1 (2)'!$B47,"-",'Feuil1 (2)'!BV$1),'Risk assessment'!$Z$12:$Z$100,FALSE),1)," ;"),""))</f>
        <v/>
      </c>
      <c r="BW47" s="9" t="str">
        <f>IF($G47=0,"",IFERROR(CONCATENATE(INDEX('Risk assessment'!$B$12:$B$100,MATCH(CONCATENATE('Feuil1 (2)'!$C47,"-",'Feuil1 (2)'!$B47,"-",'Feuil1 (2)'!BW$1),'Risk assessment'!$Z$12:$Z$100,FALSE),1)," ;"),""))</f>
        <v/>
      </c>
      <c r="BX47" s="9" t="str">
        <f>IF($G47=0,"",IFERROR(CONCATENATE(INDEX('Risk assessment'!$B$12:$B$100,MATCH(CONCATENATE('Feuil1 (2)'!$C47,"-",'Feuil1 (2)'!$B47,"-",'Feuil1 (2)'!BX$1),'Risk assessment'!$Z$12:$Z$100,FALSE),1)," ;"),""))</f>
        <v/>
      </c>
      <c r="BY47" s="9" t="str">
        <f>IF($G47=0,"",IFERROR(CONCATENATE(INDEX('Risk assessment'!$B$12:$B$100,MATCH(CONCATENATE('Feuil1 (2)'!$C47,"-",'Feuil1 (2)'!$B47,"-",'Feuil1 (2)'!BY$1),'Risk assessment'!$Z$12:$Z$100,FALSE),1)," ;"),""))</f>
        <v/>
      </c>
      <c r="BZ47" s="9" t="str">
        <f>IF($G47=0,"",IFERROR(CONCATENATE(INDEX('Risk assessment'!$B$12:$B$100,MATCH(CONCATENATE('Feuil1 (2)'!$C47,"-",'Feuil1 (2)'!$B47,"-",'Feuil1 (2)'!BZ$1),'Risk assessment'!$Z$12:$Z$100,FALSE),1)," ;"),""))</f>
        <v/>
      </c>
      <c r="CA47" s="9" t="str">
        <f>IF($G47=0,"",IFERROR(CONCATENATE(INDEX('Risk assessment'!$B$12:$B$100,MATCH(CONCATENATE('Feuil1 (2)'!$C47,"-",'Feuil1 (2)'!$B47,"-",'Feuil1 (2)'!CA$1),'Risk assessment'!$Z$12:$Z$100,FALSE),1)," ;"),""))</f>
        <v/>
      </c>
      <c r="CB47" s="9" t="str">
        <f>IF($G47=0,"",IFERROR(CONCATENATE(INDEX('Risk assessment'!$B$12:$B$100,MATCH(CONCATENATE('Feuil1 (2)'!$C47,"-",'Feuil1 (2)'!$B47,"-",'Feuil1 (2)'!CB$1),'Risk assessment'!$Z$12:$Z$100,FALSE),1)," ;"),""))</f>
        <v/>
      </c>
      <c r="CC47" s="9" t="str">
        <f>IF($G47=0,"",IFERROR(CONCATENATE(INDEX('Risk assessment'!$B$12:$B$100,MATCH(CONCATENATE('Feuil1 (2)'!$C47,"-",'Feuil1 (2)'!$B47,"-",'Feuil1 (2)'!CC$1),'Risk assessment'!$Z$12:$Z$100,FALSE),1)," ;"),""))</f>
        <v/>
      </c>
      <c r="CD47" s="9" t="str">
        <f>IF($G47=0,"",IFERROR(CONCATENATE(INDEX('Risk assessment'!$B$12:$B$100,MATCH(CONCATENATE('Feuil1 (2)'!$C47,"-",'Feuil1 (2)'!$B47,"-",'Feuil1 (2)'!CD$1),'Risk assessment'!$Z$12:$Z$100,FALSE),1)," ;"),""))</f>
        <v/>
      </c>
      <c r="CE47" s="9" t="str">
        <f>IF($G47=0,"",IFERROR(CONCATENATE(INDEX('Risk assessment'!$B$12:$B$100,MATCH(CONCATENATE('Feuil1 (2)'!$C47,"-",'Feuil1 (2)'!$B47,"-",'Feuil1 (2)'!CE$1),'Risk assessment'!$Z$12:$Z$100,FALSE),1)," ;"),""))</f>
        <v/>
      </c>
      <c r="CF47" s="9" t="str">
        <f>IF($G47=0,"",IFERROR(CONCATENATE(INDEX('Risk assessment'!$B$12:$B$100,MATCH(CONCATENATE('Feuil1 (2)'!$C47,"-",'Feuil1 (2)'!$B47,"-",'Feuil1 (2)'!CF$1),'Risk assessment'!$Z$12:$Z$100,FALSE),1)," ;"),""))</f>
        <v/>
      </c>
      <c r="CG47" s="9" t="str">
        <f>IF($G47=0,"",IFERROR(CONCATENATE(INDEX('Risk assessment'!$B$12:$B$100,MATCH(CONCATENATE('Feuil1 (2)'!$C47,"-",'Feuil1 (2)'!$B47,"-",'Feuil1 (2)'!CG$1),'Risk assessment'!$Z$12:$Z$100,FALSE),1)," ;"),""))</f>
        <v/>
      </c>
      <c r="CH47" s="9" t="str">
        <f>IF($G47=0,"",IFERROR(CONCATENATE(INDEX('Risk assessment'!$B$12:$B$100,MATCH(CONCATENATE('Feuil1 (2)'!$C47,"-",'Feuil1 (2)'!$B47,"-",'Feuil1 (2)'!CH$1),'Risk assessment'!$Z$12:$Z$100,FALSE),1)," ;"),""))</f>
        <v/>
      </c>
      <c r="CI47" s="9" t="str">
        <f>IF($G47=0,"",IFERROR(CONCATENATE(INDEX('Risk assessment'!$B$12:$B$100,MATCH(CONCATENATE('Feuil1 (2)'!$C47,"-",'Feuil1 (2)'!$B47,"-",'Feuil1 (2)'!CI$1),'Risk assessment'!$Z$12:$Z$100,FALSE),1)," ;"),""))</f>
        <v/>
      </c>
      <c r="CJ47" s="9" t="str">
        <f>IF($G47=0,"",IFERROR(CONCATENATE(INDEX('Risk assessment'!$B$12:$B$100,MATCH(CONCATENATE('Feuil1 (2)'!$C47,"-",'Feuil1 (2)'!$B47,"-",'Feuil1 (2)'!CJ$1),'Risk assessment'!$Z$12:$Z$100,FALSE),1)," ;"),""))</f>
        <v/>
      </c>
      <c r="CK47" s="9" t="str">
        <f>IF($G47=0,"",IFERROR(CONCATENATE(INDEX('Risk assessment'!$B$12:$B$100,MATCH(CONCATENATE('Feuil1 (2)'!$C47,"-",'Feuil1 (2)'!$B47,"-",'Feuil1 (2)'!CK$1),'Risk assessment'!$Z$12:$Z$100,FALSE),1)," ;"),""))</f>
        <v/>
      </c>
      <c r="CL47" s="9" t="str">
        <f>IF($G47=0,"",IFERROR(CONCATENATE(INDEX('Risk assessment'!$B$12:$B$100,MATCH(CONCATENATE('Feuil1 (2)'!$C47,"-",'Feuil1 (2)'!$B47,"-",'Feuil1 (2)'!CL$1),'Risk assessment'!$Z$12:$Z$100,FALSE),1)," ;"),""))</f>
        <v/>
      </c>
      <c r="CM47" s="9" t="str">
        <f>IF($G47=0,"",IFERROR(CONCATENATE(INDEX('Risk assessment'!$B$12:$B$100,MATCH(CONCATENATE('Feuil1 (2)'!$C47,"-",'Feuil1 (2)'!$B47,"-",'Feuil1 (2)'!CM$1),'Risk assessment'!$Z$12:$Z$100,FALSE),1)," ;"),""))</f>
        <v/>
      </c>
      <c r="CN47" s="9" t="str">
        <f>IF($G47=0,"",IFERROR(CONCATENATE(INDEX('Risk assessment'!$B$12:$B$100,MATCH(CONCATENATE('Feuil1 (2)'!$C47,"-",'Feuil1 (2)'!$B47,"-",'Feuil1 (2)'!CN$1),'Risk assessment'!$Z$12:$Z$100,FALSE),1)," ;"),""))</f>
        <v/>
      </c>
      <c r="CO47" s="9" t="str">
        <f>IF($G47=0,"",IFERROR(CONCATENATE(INDEX('Risk assessment'!$B$12:$B$100,MATCH(CONCATENATE('Feuil1 (2)'!$C47,"-",'Feuil1 (2)'!$B47,"-",'Feuil1 (2)'!CO$1),'Risk assessment'!$Z$12:$Z$100,FALSE),1)," ;"),""))</f>
        <v/>
      </c>
      <c r="CP47" s="9" t="str">
        <f>IF($G47=0,"",IFERROR(CONCATENATE(INDEX('Risk assessment'!$B$12:$B$100,MATCH(CONCATENATE('Feuil1 (2)'!$C47,"-",'Feuil1 (2)'!$B47,"-",'Feuil1 (2)'!CP$1),'Risk assessment'!$Z$12:$Z$100,FALSE),1)," ;"),""))</f>
        <v/>
      </c>
      <c r="CQ47" s="9" t="str">
        <f>IF($G47=0,"",IFERROR(CONCATENATE(INDEX('Risk assessment'!$B$12:$B$100,MATCH(CONCATENATE('Feuil1 (2)'!$C47,"-",'Feuil1 (2)'!$B47,"-",'Feuil1 (2)'!CQ$1),'Risk assessment'!$Z$12:$Z$100,FALSE),1)," ;"),""))</f>
        <v/>
      </c>
      <c r="CR47" s="9" t="str">
        <f>IF($G47=0,"",IFERROR(CONCATENATE(INDEX('Risk assessment'!$B$12:$B$100,MATCH(CONCATENATE('Feuil1 (2)'!$C47,"-",'Feuil1 (2)'!$B47,"-",'Feuil1 (2)'!CR$1),'Risk assessment'!$Z$12:$Z$100,FALSE),1)," ;"),""))</f>
        <v/>
      </c>
      <c r="CS47" s="9" t="str">
        <f>IF($G47=0,"",IFERROR(CONCATENATE(INDEX('Risk assessment'!$B$12:$B$100,MATCH(CONCATENATE('Feuil1 (2)'!$C47,"-",'Feuil1 (2)'!$B47,"-",'Feuil1 (2)'!CS$1),'Risk assessment'!$Z$12:$Z$100,FALSE),1)," ;"),""))</f>
        <v/>
      </c>
      <c r="CT47" s="9" t="str">
        <f>IF($G47=0,"",IFERROR(CONCATENATE(INDEX('Risk assessment'!$B$12:$B$100,MATCH(CONCATENATE('Feuil1 (2)'!$C47,"-",'Feuil1 (2)'!$B47,"-",'Feuil1 (2)'!CT$1),'Risk assessment'!$Z$12:$Z$100,FALSE),1)," ;"),""))</f>
        <v/>
      </c>
      <c r="CU47" s="9" t="str">
        <f>IF($G47=0,"",IFERROR(CONCATENATE(INDEX('Risk assessment'!$B$12:$B$100,MATCH(CONCATENATE('Feuil1 (2)'!$C47,"-",'Feuil1 (2)'!$B47,"-",'Feuil1 (2)'!CU$1),'Risk assessment'!$Z$12:$Z$100,FALSE),1)," ;"),""))</f>
        <v/>
      </c>
      <c r="CV47" s="9" t="str">
        <f>IF($G47=0,"",IFERROR(CONCATENATE(INDEX('Risk assessment'!$B$12:$B$100,MATCH(CONCATENATE('Feuil1 (2)'!$C47,"-",'Feuil1 (2)'!$B47,"-",'Feuil1 (2)'!CV$1),'Risk assessment'!$Z$12:$Z$100,FALSE),1)," ;"),""))</f>
        <v/>
      </c>
      <c r="CW47" s="9" t="str">
        <f>IF($G47=0,"",IFERROR(CONCATENATE(INDEX('Risk assessment'!$B$12:$B$100,MATCH(CONCATENATE('Feuil1 (2)'!$C47,"-",'Feuil1 (2)'!$B47,"-",'Feuil1 (2)'!CW$1),'Risk assessment'!$Z$12:$Z$100,FALSE),1)," ;"),""))</f>
        <v/>
      </c>
      <c r="CX47" s="9" t="str">
        <f>IF($G47=0,"",IFERROR(CONCATENATE(INDEX('Risk assessment'!$B$12:$B$100,MATCH(CONCATENATE('Feuil1 (2)'!$C47,"-",'Feuil1 (2)'!$B47,"-",'Feuil1 (2)'!CX$1),'Risk assessment'!$Z$12:$Z$100,FALSE),1)," ;"),""))</f>
        <v/>
      </c>
      <c r="CY47" s="9" t="str">
        <f>IF($G47=0,"",IFERROR(CONCATENATE(INDEX('Risk assessment'!$B$12:$B$100,MATCH(CONCATENATE('Feuil1 (2)'!$C47,"-",'Feuil1 (2)'!$B47,"-",'Feuil1 (2)'!CY$1),'Risk assessment'!$Z$12:$Z$100,FALSE),1)," ;"),""))</f>
        <v/>
      </c>
      <c r="CZ47" s="9" t="str">
        <f>IF($G47=0,"",IFERROR(CONCATENATE(INDEX('Risk assessment'!$B$12:$B$100,MATCH(CONCATENATE('Feuil1 (2)'!$C47,"-",'Feuil1 (2)'!$B47,"-",'Feuil1 (2)'!CZ$1),'Risk assessment'!$Z$12:$Z$100,FALSE),1)," ;"),""))</f>
        <v/>
      </c>
      <c r="DA47" s="9" t="str">
        <f>IF($G47=0,"",IFERROR(CONCATENATE(INDEX('Risk assessment'!$B$12:$B$100,MATCH(CONCATENATE('Feuil1 (2)'!$C47,"-",'Feuil1 (2)'!$B47,"-",'Feuil1 (2)'!DA$1),'Risk assessment'!$Z$12:$Z$100,FALSE),1)," ;"),""))</f>
        <v/>
      </c>
      <c r="DB47" s="9" t="str">
        <f>IF($G47=0,"",IFERROR(CONCATENATE(INDEX('Risk assessment'!$B$12:$B$100,MATCH(CONCATENATE('Feuil1 (2)'!$C47,"-",'Feuil1 (2)'!$B47,"-",'Feuil1 (2)'!DB$1),'Risk assessment'!$Z$12:$Z$100,FALSE),1)," ;"),""))</f>
        <v/>
      </c>
      <c r="DC47" s="9" t="str">
        <f>IF($G47=0,"",IFERROR(CONCATENATE(INDEX('Risk assessment'!$B$12:$B$100,MATCH(CONCATENATE('Feuil1 (2)'!$C47,"-",'Feuil1 (2)'!$B47,"-",'Feuil1 (2)'!DC$1),'Risk assessment'!$Z$12:$Z$100,FALSE),1)," ;"),""))</f>
        <v/>
      </c>
      <c r="DD47" s="9" t="str">
        <f>IF($G47=0,"",IFERROR(INDEX('Risk assessment'!$B$12:$B$100,MATCH(CONCATENATE('Feuil1 (2)'!$C47,'Feuil1 (2)'!$B47,'Feuil1 (2)'!DD$1),'Risk assessment'!$R$12:$R$100,FALSE),1),""))</f>
        <v/>
      </c>
      <c r="DE47" s="9" t="str">
        <f>IF($G47=0,"",IFERROR(INDEX('Risk assessment'!$B$12:$B$100,MATCH(CONCATENATE('Feuil1 (2)'!$C47,'Feuil1 (2)'!$B47,'Feuil1 (2)'!DE$1),'Risk assessment'!$R$12:$R$100,FALSE),1),""))</f>
        <v/>
      </c>
      <c r="DF47" s="9" t="str">
        <f>IF($G47=0,"",IFERROR(INDEX('Risk assessment'!$B$12:$B$100,MATCH(CONCATENATE('Feuil1 (2)'!$C47,'Feuil1 (2)'!$B47,'Feuil1 (2)'!DF$1),'Risk assessment'!$R$12:$R$100,FALSE),1),""))</f>
        <v/>
      </c>
      <c r="DG47" s="9" t="str">
        <f>IF($G47=0,"",IFERROR(INDEX('Risk assessment'!$B$12:$B$100,MATCH(CONCATENATE('Feuil1 (2)'!$C47,'Feuil1 (2)'!$B47,'Feuil1 (2)'!DG$1),'Risk assessment'!$R$12:$R$100,FALSE),1),""))</f>
        <v/>
      </c>
      <c r="DH47" s="9" t="str">
        <f>IF($G47=0,"",IFERROR(INDEX('Risk assessment'!$B$12:$B$100,MATCH(CONCATENATE('Feuil1 (2)'!$C47,'Feuil1 (2)'!$B47,'Feuil1 (2)'!DH$1),'Risk assessment'!$R$12:$R$100,FALSE),1),""))</f>
        <v/>
      </c>
      <c r="DI47" s="9" t="str">
        <f>IF($G47=0,"",IFERROR(INDEX('Risk assessment'!$B$12:$B$100,MATCH(CONCATENATE('Feuil1 (2)'!$C47,'Feuil1 (2)'!$B47,'Feuil1 (2)'!DI$1),'Risk assessment'!$R$12:$R$100,FALSE),1),""))</f>
        <v/>
      </c>
      <c r="DJ47" s="9" t="str">
        <f>IF($G47=0,"",IFERROR(INDEX('Risk assessment'!$B$12:$B$100,MATCH(CONCATENATE('Feuil1 (2)'!$C47,'Feuil1 (2)'!$B47,'Feuil1 (2)'!DJ$1),'Risk assessment'!$R$12:$R$100,FALSE),1),""))</f>
        <v/>
      </c>
      <c r="DK47" s="9" t="str">
        <f>IF($G47=0,"",IFERROR(INDEX('Risk assessment'!$B$12:$B$100,MATCH(CONCATENATE('Feuil1 (2)'!$C47,'Feuil1 (2)'!$B47,'Feuil1 (2)'!DK$1),'Risk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assessment'!J$12:J$100,'Feuil1 (2)'!C48,'Risk assessment'!K$12:K$100,B48)</f>
        <v>0</v>
      </c>
      <c r="H48" s="9" t="str">
        <f>IF($G48=0,"",IFERROR(CONCATENATE(INDEX('Risk assessment'!$B$12:$B$100,MATCH(CONCATENATE('Feuil1 (2)'!$C48,"-",'Feuil1 (2)'!$B48,"-",'Feuil1 (2)'!H$1),'Risk assessment'!$Z$12:$Z$100,FALSE),1)," ;"),""))</f>
        <v/>
      </c>
      <c r="I48" s="9" t="str">
        <f>IF($G48=0,"",IFERROR(CONCATENATE(INDEX('Risk assessment'!$B$12:$B$100,MATCH(CONCATENATE('Feuil1 (2)'!$C48,"-",'Feuil1 (2)'!$B48,"-",'Feuil1 (2)'!I$1),'Risk assessment'!$Z$12:$Z$100,FALSE),1)," ;"),""))</f>
        <v/>
      </c>
      <c r="J48" s="9" t="str">
        <f>IF($G48=0,"",IFERROR(CONCATENATE(INDEX('Risk assessment'!$B$12:$B$100,MATCH(CONCATENATE('Feuil1 (2)'!$C48,"-",'Feuil1 (2)'!$B48,"-",'Feuil1 (2)'!J$1),'Risk assessment'!$Z$12:$Z$100,FALSE),1)," ;"),""))</f>
        <v/>
      </c>
      <c r="K48" s="9" t="str">
        <f>IF($G48=0,"",IFERROR(CONCATENATE(INDEX('Risk assessment'!$B$12:$B$100,MATCH(CONCATENATE('Feuil1 (2)'!$C48,"-",'Feuil1 (2)'!$B48,"-",'Feuil1 (2)'!K$1),'Risk assessment'!$Z$12:$Z$100,FALSE),1)," ;"),""))</f>
        <v/>
      </c>
      <c r="L48" s="9" t="str">
        <f>IF($G48=0,"",IFERROR(CONCATENATE(INDEX('Risk assessment'!$B$12:$B$100,MATCH(CONCATENATE('Feuil1 (2)'!$C48,"-",'Feuil1 (2)'!$B48,"-",'Feuil1 (2)'!L$1),'Risk assessment'!$Z$12:$Z$100,FALSE),1)," ;"),""))</f>
        <v/>
      </c>
      <c r="M48" s="9" t="str">
        <f>IF($G48=0,"",IFERROR(CONCATENATE(INDEX('Risk assessment'!$B$12:$B$100,MATCH(CONCATENATE('Feuil1 (2)'!$C48,"-",'Feuil1 (2)'!$B48,"-",'Feuil1 (2)'!M$1),'Risk assessment'!$Z$12:$Z$100,FALSE),1)," ;"),""))</f>
        <v/>
      </c>
      <c r="N48" s="9" t="str">
        <f>IF($G48=0,"",IFERROR(CONCATENATE(INDEX('Risk assessment'!$B$12:$B$100,MATCH(CONCATENATE('Feuil1 (2)'!$C48,"-",'Feuil1 (2)'!$B48,"-",'Feuil1 (2)'!N$1),'Risk assessment'!$Z$12:$Z$100,FALSE),1)," ;"),""))</f>
        <v/>
      </c>
      <c r="O48" s="9" t="str">
        <f>IF($G48=0,"",IFERROR(CONCATENATE(INDEX('Risk assessment'!$B$12:$B$100,MATCH(CONCATENATE('Feuil1 (2)'!$C48,"-",'Feuil1 (2)'!$B48,"-",'Feuil1 (2)'!O$1),'Risk assessment'!$Z$12:$Z$100,FALSE),1)," ;"),""))</f>
        <v/>
      </c>
      <c r="P48" s="9" t="str">
        <f>IF($G48=0,"",IFERROR(CONCATENATE(INDEX('Risk assessment'!$B$12:$B$100,MATCH(CONCATENATE('Feuil1 (2)'!$C48,"-",'Feuil1 (2)'!$B48,"-",'Feuil1 (2)'!P$1),'Risk assessment'!$Z$12:$Z$100,FALSE),1)," ;"),""))</f>
        <v/>
      </c>
      <c r="Q48" s="9" t="str">
        <f>IF($G48=0,"",IFERROR(CONCATENATE(INDEX('Risk assessment'!$B$12:$B$100,MATCH(CONCATENATE('Feuil1 (2)'!$C48,"-",'Feuil1 (2)'!$B48,"-",'Feuil1 (2)'!Q$1),'Risk assessment'!$Z$12:$Z$100,FALSE),1)," ;"),""))</f>
        <v/>
      </c>
      <c r="R48" s="9" t="str">
        <f>IF($G48=0,"",IFERROR(CONCATENATE(INDEX('Risk assessment'!$B$12:$B$100,MATCH(CONCATENATE('Feuil1 (2)'!$C48,"-",'Feuil1 (2)'!$B48,"-",'Feuil1 (2)'!R$1),'Risk assessment'!$Z$12:$Z$100,FALSE),1)," ;"),""))</f>
        <v/>
      </c>
      <c r="S48" s="9" t="str">
        <f>IF($G48=0,"",IFERROR(CONCATENATE(INDEX('Risk assessment'!$B$12:$B$100,MATCH(CONCATENATE('Feuil1 (2)'!$C48,"-",'Feuil1 (2)'!$B48,"-",'Feuil1 (2)'!S$1),'Risk assessment'!$Z$12:$Z$100,FALSE),1)," ;"),""))</f>
        <v/>
      </c>
      <c r="T48" s="9" t="str">
        <f>IF($G48=0,"",IFERROR(CONCATENATE(INDEX('Risk assessment'!$B$12:$B$100,MATCH(CONCATENATE('Feuil1 (2)'!$C48,"-",'Feuil1 (2)'!$B48,"-",'Feuil1 (2)'!T$1),'Risk assessment'!$Z$12:$Z$100,FALSE),1)," ;"),""))</f>
        <v/>
      </c>
      <c r="U48" s="9" t="str">
        <f>IF($G48=0,"",IFERROR(CONCATENATE(INDEX('Risk assessment'!$B$12:$B$100,MATCH(CONCATENATE('Feuil1 (2)'!$C48,"-",'Feuil1 (2)'!$B48,"-",'Feuil1 (2)'!U$1),'Risk assessment'!$Z$12:$Z$100,FALSE),1)," ;"),""))</f>
        <v/>
      </c>
      <c r="V48" s="9" t="str">
        <f>IF($G48=0,"",IFERROR(CONCATENATE(INDEX('Risk assessment'!$B$12:$B$100,MATCH(CONCATENATE('Feuil1 (2)'!$C48,"-",'Feuil1 (2)'!$B48,"-",'Feuil1 (2)'!V$1),'Risk assessment'!$Z$12:$Z$100,FALSE),1)," ;"),""))</f>
        <v/>
      </c>
      <c r="W48" s="9" t="str">
        <f>IF($G48=0,"",IFERROR(CONCATENATE(INDEX('Risk assessment'!$B$12:$B$100,MATCH(CONCATENATE('Feuil1 (2)'!$C48,"-",'Feuil1 (2)'!$B48,"-",'Feuil1 (2)'!W$1),'Risk assessment'!$Z$12:$Z$100,FALSE),1)," ;"),""))</f>
        <v/>
      </c>
      <c r="X48" s="9" t="str">
        <f>IF($G48=0,"",IFERROR(CONCATENATE(INDEX('Risk assessment'!$B$12:$B$100,MATCH(CONCATENATE('Feuil1 (2)'!$C48,"-",'Feuil1 (2)'!$B48,"-",'Feuil1 (2)'!X$1),'Risk assessment'!$Z$12:$Z$100,FALSE),1)," ;"),""))</f>
        <v/>
      </c>
      <c r="Y48" s="9" t="str">
        <f>IF($G48=0,"",IFERROR(CONCATENATE(INDEX('Risk assessment'!$B$12:$B$100,MATCH(CONCATENATE('Feuil1 (2)'!$C48,"-",'Feuil1 (2)'!$B48,"-",'Feuil1 (2)'!Y$1),'Risk assessment'!$Z$12:$Z$100,FALSE),1)," ;"),""))</f>
        <v/>
      </c>
      <c r="Z48" s="9" t="str">
        <f>IF($G48=0,"",IFERROR(CONCATENATE(INDEX('Risk assessment'!$B$12:$B$100,MATCH(CONCATENATE('Feuil1 (2)'!$C48,"-",'Feuil1 (2)'!$B48,"-",'Feuil1 (2)'!Z$1),'Risk assessment'!$Z$12:$Z$100,FALSE),1)," ;"),""))</f>
        <v/>
      </c>
      <c r="AA48" s="9" t="str">
        <f>IF($G48=0,"",IFERROR(CONCATENATE(INDEX('Risk assessment'!$B$12:$B$100,MATCH(CONCATENATE('Feuil1 (2)'!$C48,"-",'Feuil1 (2)'!$B48,"-",'Feuil1 (2)'!AA$1),'Risk assessment'!$Z$12:$Z$100,FALSE),1)," ;"),""))</f>
        <v/>
      </c>
      <c r="AB48" s="9" t="str">
        <f>IF($G48=0,"",IFERROR(CONCATENATE(INDEX('Risk assessment'!$B$12:$B$100,MATCH(CONCATENATE('Feuil1 (2)'!$C48,"-",'Feuil1 (2)'!$B48,"-",'Feuil1 (2)'!AB$1),'Risk assessment'!$Z$12:$Z$100,FALSE),1)," ;"),""))</f>
        <v/>
      </c>
      <c r="AC48" s="9" t="str">
        <f>IF($G48=0,"",IFERROR(CONCATENATE(INDEX('Risk assessment'!$B$12:$B$100,MATCH(CONCATENATE('Feuil1 (2)'!$C48,"-",'Feuil1 (2)'!$B48,"-",'Feuil1 (2)'!AC$1),'Risk assessment'!$Z$12:$Z$100,FALSE),1)," ;"),""))</f>
        <v/>
      </c>
      <c r="AD48" s="9" t="str">
        <f>IF($G48=0,"",IFERROR(CONCATENATE(INDEX('Risk assessment'!$B$12:$B$100,MATCH(CONCATENATE('Feuil1 (2)'!$C48,"-",'Feuil1 (2)'!$B48,"-",'Feuil1 (2)'!AD$1),'Risk assessment'!$Z$12:$Z$100,FALSE),1)," ;"),""))</f>
        <v/>
      </c>
      <c r="AE48" s="9" t="str">
        <f>IF($G48=0,"",IFERROR(CONCATENATE(INDEX('Risk assessment'!$B$12:$B$100,MATCH(CONCATENATE('Feuil1 (2)'!$C48,"-",'Feuil1 (2)'!$B48,"-",'Feuil1 (2)'!AE$1),'Risk assessment'!$Z$12:$Z$100,FALSE),1)," ;"),""))</f>
        <v/>
      </c>
      <c r="AF48" s="9" t="str">
        <f>IF($G48=0,"",IFERROR(CONCATENATE(INDEX('Risk assessment'!$B$12:$B$100,MATCH(CONCATENATE('Feuil1 (2)'!$C48,"-",'Feuil1 (2)'!$B48,"-",'Feuil1 (2)'!AF$1),'Risk assessment'!$Z$12:$Z$100,FALSE),1)," ;"),""))</f>
        <v/>
      </c>
      <c r="AG48" s="9" t="str">
        <f>IF($G48=0,"",IFERROR(CONCATENATE(INDEX('Risk assessment'!$B$12:$B$100,MATCH(CONCATENATE('Feuil1 (2)'!$C48,"-",'Feuil1 (2)'!$B48,"-",'Feuil1 (2)'!AG$1),'Risk assessment'!$Z$12:$Z$100,FALSE),1)," ;"),""))</f>
        <v/>
      </c>
      <c r="AH48" s="9" t="str">
        <f>IF($G48=0,"",IFERROR(CONCATENATE(INDEX('Risk assessment'!$B$12:$B$100,MATCH(CONCATENATE('Feuil1 (2)'!$C48,"-",'Feuil1 (2)'!$B48,"-",'Feuil1 (2)'!AH$1),'Risk assessment'!$Z$12:$Z$100,FALSE),1)," ;"),""))</f>
        <v/>
      </c>
      <c r="AI48" s="9" t="str">
        <f>IF($G48=0,"",IFERROR(CONCATENATE(INDEX('Risk assessment'!$B$12:$B$100,MATCH(CONCATENATE('Feuil1 (2)'!$C48,"-",'Feuil1 (2)'!$B48,"-",'Feuil1 (2)'!AI$1),'Risk assessment'!$Z$12:$Z$100,FALSE),1)," ;"),""))</f>
        <v/>
      </c>
      <c r="AJ48" s="9" t="str">
        <f>IF($G48=0,"",IFERROR(CONCATENATE(INDEX('Risk assessment'!$B$12:$B$100,MATCH(CONCATENATE('Feuil1 (2)'!$C48,"-",'Feuil1 (2)'!$B48,"-",'Feuil1 (2)'!AJ$1),'Risk assessment'!$Z$12:$Z$100,FALSE),1)," ;"),""))</f>
        <v/>
      </c>
      <c r="AK48" s="9" t="str">
        <f>IF($G48=0,"",IFERROR(CONCATENATE(INDEX('Risk assessment'!$B$12:$B$100,MATCH(CONCATENATE('Feuil1 (2)'!$C48,"-",'Feuil1 (2)'!$B48,"-",'Feuil1 (2)'!AK$1),'Risk assessment'!$Z$12:$Z$100,FALSE),1)," ;"),""))</f>
        <v/>
      </c>
      <c r="AL48" s="9" t="str">
        <f>IF($G48=0,"",IFERROR(CONCATENATE(INDEX('Risk assessment'!$B$12:$B$100,MATCH(CONCATENATE('Feuil1 (2)'!$C48,"-",'Feuil1 (2)'!$B48,"-",'Feuil1 (2)'!AL$1),'Risk assessment'!$Z$12:$Z$100,FALSE),1)," ;"),""))</f>
        <v/>
      </c>
      <c r="AM48" s="9" t="str">
        <f>IF($G48=0,"",IFERROR(CONCATENATE(INDEX('Risk assessment'!$B$12:$B$100,MATCH(CONCATENATE('Feuil1 (2)'!$C48,"-",'Feuil1 (2)'!$B48,"-",'Feuil1 (2)'!AM$1),'Risk assessment'!$Z$12:$Z$100,FALSE),1)," ;"),""))</f>
        <v/>
      </c>
      <c r="AN48" s="9" t="str">
        <f>IF($G48=0,"",IFERROR(CONCATENATE(INDEX('Risk assessment'!$B$12:$B$100,MATCH(CONCATENATE('Feuil1 (2)'!$C48,"-",'Feuil1 (2)'!$B48,"-",'Feuil1 (2)'!AN$1),'Risk assessment'!$Z$12:$Z$100,FALSE),1)," ;"),""))</f>
        <v/>
      </c>
      <c r="AO48" s="9" t="str">
        <f>IF($G48=0,"",IFERROR(CONCATENATE(INDEX('Risk assessment'!$B$12:$B$100,MATCH(CONCATENATE('Feuil1 (2)'!$C48,"-",'Feuil1 (2)'!$B48,"-",'Feuil1 (2)'!AO$1),'Risk assessment'!$Z$12:$Z$100,FALSE),1)," ;"),""))</f>
        <v/>
      </c>
      <c r="AP48" s="9" t="str">
        <f>IF($G48=0,"",IFERROR(CONCATENATE(INDEX('Risk assessment'!$B$12:$B$100,MATCH(CONCATENATE('Feuil1 (2)'!$C48,"-",'Feuil1 (2)'!$B48,"-",'Feuil1 (2)'!AP$1),'Risk assessment'!$Z$12:$Z$100,FALSE),1)," ;"),""))</f>
        <v/>
      </c>
      <c r="AQ48" s="9" t="str">
        <f>IF($G48=0,"",IFERROR(CONCATENATE(INDEX('Risk assessment'!$B$12:$B$100,MATCH(CONCATENATE('Feuil1 (2)'!$C48,"-",'Feuil1 (2)'!$B48,"-",'Feuil1 (2)'!AQ$1),'Risk assessment'!$Z$12:$Z$100,FALSE),1)," ;"),""))</f>
        <v/>
      </c>
      <c r="AR48" s="9" t="str">
        <f>IF($G48=0,"",IFERROR(CONCATENATE(INDEX('Risk assessment'!$B$12:$B$100,MATCH(CONCATENATE('Feuil1 (2)'!$C48,"-",'Feuil1 (2)'!$B48,"-",'Feuil1 (2)'!AR$1),'Risk assessment'!$Z$12:$Z$100,FALSE),1)," ;"),""))</f>
        <v/>
      </c>
      <c r="AS48" s="9" t="str">
        <f>IF($G48=0,"",IFERROR(CONCATENATE(INDEX('Risk assessment'!$B$12:$B$100,MATCH(CONCATENATE('Feuil1 (2)'!$C48,"-",'Feuil1 (2)'!$B48,"-",'Feuil1 (2)'!AS$1),'Risk assessment'!$Z$12:$Z$100,FALSE),1)," ;"),""))</f>
        <v/>
      </c>
      <c r="AT48" s="9" t="str">
        <f>IF($G48=0,"",IFERROR(CONCATENATE(INDEX('Risk assessment'!$B$12:$B$100,MATCH(CONCATENATE('Feuil1 (2)'!$C48,"-",'Feuil1 (2)'!$B48,"-",'Feuil1 (2)'!AT$1),'Risk assessment'!$Z$12:$Z$100,FALSE),1)," ;"),""))</f>
        <v/>
      </c>
      <c r="AU48" s="9" t="str">
        <f>IF($G48=0,"",IFERROR(CONCATENATE(INDEX('Risk assessment'!$B$12:$B$100,MATCH(CONCATENATE('Feuil1 (2)'!$C48,"-",'Feuil1 (2)'!$B48,"-",'Feuil1 (2)'!AU$1),'Risk assessment'!$Z$12:$Z$100,FALSE),1)," ;"),""))</f>
        <v/>
      </c>
      <c r="AV48" s="9" t="str">
        <f>IF($G48=0,"",IFERROR(CONCATENATE(INDEX('Risk assessment'!$B$12:$B$100,MATCH(CONCATENATE('Feuil1 (2)'!$C48,"-",'Feuil1 (2)'!$B48,"-",'Feuil1 (2)'!AV$1),'Risk assessment'!$Z$12:$Z$100,FALSE),1)," ;"),""))</f>
        <v/>
      </c>
      <c r="AW48" s="9" t="str">
        <f>IF($G48=0,"",IFERROR(CONCATENATE(INDEX('Risk assessment'!$B$12:$B$100,MATCH(CONCATENATE('Feuil1 (2)'!$C48,"-",'Feuil1 (2)'!$B48,"-",'Feuil1 (2)'!AW$1),'Risk assessment'!$Z$12:$Z$100,FALSE),1)," ;"),""))</f>
        <v/>
      </c>
      <c r="AX48" s="9" t="str">
        <f>IF($G48=0,"",IFERROR(CONCATENATE(INDEX('Risk assessment'!$B$12:$B$100,MATCH(CONCATENATE('Feuil1 (2)'!$C48,"-",'Feuil1 (2)'!$B48,"-",'Feuil1 (2)'!AX$1),'Risk assessment'!$Z$12:$Z$100,FALSE),1)," ;"),""))</f>
        <v/>
      </c>
      <c r="AY48" s="9" t="str">
        <f>IF($G48=0,"",IFERROR(CONCATENATE(INDEX('Risk assessment'!$B$12:$B$100,MATCH(CONCATENATE('Feuil1 (2)'!$C48,"-",'Feuil1 (2)'!$B48,"-",'Feuil1 (2)'!AY$1),'Risk assessment'!$Z$12:$Z$100,FALSE),1)," ;"),""))</f>
        <v/>
      </c>
      <c r="AZ48" s="9" t="str">
        <f>IF($G48=0,"",IFERROR(CONCATENATE(INDEX('Risk assessment'!$B$12:$B$100,MATCH(CONCATENATE('Feuil1 (2)'!$C48,"-",'Feuil1 (2)'!$B48,"-",'Feuil1 (2)'!AZ$1),'Risk assessment'!$Z$12:$Z$100,FALSE),1)," ;"),""))</f>
        <v/>
      </c>
      <c r="BA48" s="9" t="str">
        <f>IF($G48=0,"",IFERROR(CONCATENATE(INDEX('Risk assessment'!$B$12:$B$100,MATCH(CONCATENATE('Feuil1 (2)'!$C48,"-",'Feuil1 (2)'!$B48,"-",'Feuil1 (2)'!BA$1),'Risk assessment'!$Z$12:$Z$100,FALSE),1)," ;"),""))</f>
        <v/>
      </c>
      <c r="BB48" s="9" t="str">
        <f>IF($G48=0,"",IFERROR(CONCATENATE(INDEX('Risk assessment'!$B$12:$B$100,MATCH(CONCATENATE('Feuil1 (2)'!$C48,"-",'Feuil1 (2)'!$B48,"-",'Feuil1 (2)'!BB$1),'Risk assessment'!$Z$12:$Z$100,FALSE),1)," ;"),""))</f>
        <v/>
      </c>
      <c r="BC48" s="9" t="str">
        <f>IF($G48=0,"",IFERROR(CONCATENATE(INDEX('Risk assessment'!$B$12:$B$100,MATCH(CONCATENATE('Feuil1 (2)'!$C48,"-",'Feuil1 (2)'!$B48,"-",'Feuil1 (2)'!BC$1),'Risk assessment'!$Z$12:$Z$100,FALSE),1)," ;"),""))</f>
        <v/>
      </c>
      <c r="BD48" s="9" t="str">
        <f>IF($G48=0,"",IFERROR(CONCATENATE(INDEX('Risk assessment'!$B$12:$B$100,MATCH(CONCATENATE('Feuil1 (2)'!$C48,"-",'Feuil1 (2)'!$B48,"-",'Feuil1 (2)'!BD$1),'Risk assessment'!$Z$12:$Z$100,FALSE),1)," ;"),""))</f>
        <v/>
      </c>
      <c r="BE48" s="9" t="str">
        <f>IF($G48=0,"",IFERROR(CONCATENATE(INDEX('Risk assessment'!$B$12:$B$100,MATCH(CONCATENATE('Feuil1 (2)'!$C48,"-",'Feuil1 (2)'!$B48,"-",'Feuil1 (2)'!BE$1),'Risk assessment'!$Z$12:$Z$100,FALSE),1)," ;"),""))</f>
        <v/>
      </c>
      <c r="BF48" s="9" t="str">
        <f>IF($G48=0,"",IFERROR(CONCATENATE(INDEX('Risk assessment'!$B$12:$B$100,MATCH(CONCATENATE('Feuil1 (2)'!$C48,"-",'Feuil1 (2)'!$B48,"-",'Feuil1 (2)'!BF$1),'Risk assessment'!$Z$12:$Z$100,FALSE),1)," ;"),""))</f>
        <v/>
      </c>
      <c r="BG48" s="9" t="str">
        <f>IF($G48=0,"",IFERROR(CONCATENATE(INDEX('Risk assessment'!$B$12:$B$100,MATCH(CONCATENATE('Feuil1 (2)'!$C48,"-",'Feuil1 (2)'!$B48,"-",'Feuil1 (2)'!BG$1),'Risk assessment'!$Z$12:$Z$100,FALSE),1)," ;"),""))</f>
        <v/>
      </c>
      <c r="BH48" s="9" t="str">
        <f>IF($G48=0,"",IFERROR(CONCATENATE(INDEX('Risk assessment'!$B$12:$B$100,MATCH(CONCATENATE('Feuil1 (2)'!$C48,"-",'Feuil1 (2)'!$B48,"-",'Feuil1 (2)'!BH$1),'Risk assessment'!$Z$12:$Z$100,FALSE),1)," ;"),""))</f>
        <v/>
      </c>
      <c r="BI48" s="9" t="str">
        <f>IF($G48=0,"",IFERROR(CONCATENATE(INDEX('Risk assessment'!$B$12:$B$100,MATCH(CONCATENATE('Feuil1 (2)'!$C48,"-",'Feuil1 (2)'!$B48,"-",'Feuil1 (2)'!BI$1),'Risk assessment'!$Z$12:$Z$100,FALSE),1)," ;"),""))</f>
        <v/>
      </c>
      <c r="BJ48" s="9" t="str">
        <f>IF($G48=0,"",IFERROR(CONCATENATE(INDEX('Risk assessment'!$B$12:$B$100,MATCH(CONCATENATE('Feuil1 (2)'!$C48,"-",'Feuil1 (2)'!$B48,"-",'Feuil1 (2)'!BJ$1),'Risk assessment'!$Z$12:$Z$100,FALSE),1)," ;"),""))</f>
        <v/>
      </c>
      <c r="BK48" s="9" t="str">
        <f>IF($G48=0,"",IFERROR(CONCATENATE(INDEX('Risk assessment'!$B$12:$B$100,MATCH(CONCATENATE('Feuil1 (2)'!$C48,"-",'Feuil1 (2)'!$B48,"-",'Feuil1 (2)'!BK$1),'Risk assessment'!$Z$12:$Z$100,FALSE),1)," ;"),""))</f>
        <v/>
      </c>
      <c r="BL48" s="9" t="str">
        <f>IF($G48=0,"",IFERROR(CONCATENATE(INDEX('Risk assessment'!$B$12:$B$100,MATCH(CONCATENATE('Feuil1 (2)'!$C48,"-",'Feuil1 (2)'!$B48,"-",'Feuil1 (2)'!BL$1),'Risk assessment'!$Z$12:$Z$100,FALSE),1)," ;"),""))</f>
        <v/>
      </c>
      <c r="BM48" s="9" t="str">
        <f>IF($G48=0,"",IFERROR(CONCATENATE(INDEX('Risk assessment'!$B$12:$B$100,MATCH(CONCATENATE('Feuil1 (2)'!$C48,"-",'Feuil1 (2)'!$B48,"-",'Feuil1 (2)'!BM$1),'Risk assessment'!$Z$12:$Z$100,FALSE),1)," ;"),""))</f>
        <v/>
      </c>
      <c r="BN48" s="9" t="str">
        <f>IF($G48=0,"",IFERROR(CONCATENATE(INDEX('Risk assessment'!$B$12:$B$100,MATCH(CONCATENATE('Feuil1 (2)'!$C48,"-",'Feuil1 (2)'!$B48,"-",'Feuil1 (2)'!BN$1),'Risk assessment'!$Z$12:$Z$100,FALSE),1)," ;"),""))</f>
        <v/>
      </c>
      <c r="BO48" s="9" t="str">
        <f>IF($G48=0,"",IFERROR(CONCATENATE(INDEX('Risk assessment'!$B$12:$B$100,MATCH(CONCATENATE('Feuil1 (2)'!$C48,"-",'Feuil1 (2)'!$B48,"-",'Feuil1 (2)'!BO$1),'Risk assessment'!$Z$12:$Z$100,FALSE),1)," ;"),""))</f>
        <v/>
      </c>
      <c r="BP48" s="9" t="str">
        <f>IF($G48=0,"",IFERROR(CONCATENATE(INDEX('Risk assessment'!$B$12:$B$100,MATCH(CONCATENATE('Feuil1 (2)'!$C48,"-",'Feuil1 (2)'!$B48,"-",'Feuil1 (2)'!BP$1),'Risk assessment'!$Z$12:$Z$100,FALSE),1)," ;"),""))</f>
        <v/>
      </c>
      <c r="BQ48" s="9" t="str">
        <f>IF($G48=0,"",IFERROR(CONCATENATE(INDEX('Risk assessment'!$B$12:$B$100,MATCH(CONCATENATE('Feuil1 (2)'!$C48,"-",'Feuil1 (2)'!$B48,"-",'Feuil1 (2)'!BQ$1),'Risk assessment'!$Z$12:$Z$100,FALSE),1)," ;"),""))</f>
        <v/>
      </c>
      <c r="BR48" s="9" t="str">
        <f>IF($G48=0,"",IFERROR(CONCATENATE(INDEX('Risk assessment'!$B$12:$B$100,MATCH(CONCATENATE('Feuil1 (2)'!$C48,"-",'Feuil1 (2)'!$B48,"-",'Feuil1 (2)'!BR$1),'Risk assessment'!$Z$12:$Z$100,FALSE),1)," ;"),""))</f>
        <v/>
      </c>
      <c r="BS48" s="9" t="str">
        <f>IF($G48=0,"",IFERROR(CONCATENATE(INDEX('Risk assessment'!$B$12:$B$100,MATCH(CONCATENATE('Feuil1 (2)'!$C48,"-",'Feuil1 (2)'!$B48,"-",'Feuil1 (2)'!BS$1),'Risk assessment'!$Z$12:$Z$100,FALSE),1)," ;"),""))</f>
        <v/>
      </c>
      <c r="BT48" s="9" t="str">
        <f>IF($G48=0,"",IFERROR(CONCATENATE(INDEX('Risk assessment'!$B$12:$B$100,MATCH(CONCATENATE('Feuil1 (2)'!$C48,"-",'Feuil1 (2)'!$B48,"-",'Feuil1 (2)'!BT$1),'Risk assessment'!$Z$12:$Z$100,FALSE),1)," ;"),""))</f>
        <v/>
      </c>
      <c r="BU48" s="9" t="str">
        <f>IF($G48=0,"",IFERROR(CONCATENATE(INDEX('Risk assessment'!$B$12:$B$100,MATCH(CONCATENATE('Feuil1 (2)'!$C48,"-",'Feuil1 (2)'!$B48,"-",'Feuil1 (2)'!BU$1),'Risk assessment'!$Z$12:$Z$100,FALSE),1)," ;"),""))</f>
        <v/>
      </c>
      <c r="BV48" s="9" t="str">
        <f>IF($G48=0,"",IFERROR(CONCATENATE(INDEX('Risk assessment'!$B$12:$B$100,MATCH(CONCATENATE('Feuil1 (2)'!$C48,"-",'Feuil1 (2)'!$B48,"-",'Feuil1 (2)'!BV$1),'Risk assessment'!$Z$12:$Z$100,FALSE),1)," ;"),""))</f>
        <v/>
      </c>
      <c r="BW48" s="9" t="str">
        <f>IF($G48=0,"",IFERROR(CONCATENATE(INDEX('Risk assessment'!$B$12:$B$100,MATCH(CONCATENATE('Feuil1 (2)'!$C48,"-",'Feuil1 (2)'!$B48,"-",'Feuil1 (2)'!BW$1),'Risk assessment'!$Z$12:$Z$100,FALSE),1)," ;"),""))</f>
        <v/>
      </c>
      <c r="BX48" s="9" t="str">
        <f>IF($G48=0,"",IFERROR(CONCATENATE(INDEX('Risk assessment'!$B$12:$B$100,MATCH(CONCATENATE('Feuil1 (2)'!$C48,"-",'Feuil1 (2)'!$B48,"-",'Feuil1 (2)'!BX$1),'Risk assessment'!$Z$12:$Z$100,FALSE),1)," ;"),""))</f>
        <v/>
      </c>
      <c r="BY48" s="9" t="str">
        <f>IF($G48=0,"",IFERROR(CONCATENATE(INDEX('Risk assessment'!$B$12:$B$100,MATCH(CONCATENATE('Feuil1 (2)'!$C48,"-",'Feuil1 (2)'!$B48,"-",'Feuil1 (2)'!BY$1),'Risk assessment'!$Z$12:$Z$100,FALSE),1)," ;"),""))</f>
        <v/>
      </c>
      <c r="BZ48" s="9" t="str">
        <f>IF($G48=0,"",IFERROR(CONCATENATE(INDEX('Risk assessment'!$B$12:$B$100,MATCH(CONCATENATE('Feuil1 (2)'!$C48,"-",'Feuil1 (2)'!$B48,"-",'Feuil1 (2)'!BZ$1),'Risk assessment'!$Z$12:$Z$100,FALSE),1)," ;"),""))</f>
        <v/>
      </c>
      <c r="CA48" s="9" t="str">
        <f>IF($G48=0,"",IFERROR(CONCATENATE(INDEX('Risk assessment'!$B$12:$B$100,MATCH(CONCATENATE('Feuil1 (2)'!$C48,"-",'Feuil1 (2)'!$B48,"-",'Feuil1 (2)'!CA$1),'Risk assessment'!$Z$12:$Z$100,FALSE),1)," ;"),""))</f>
        <v/>
      </c>
      <c r="CB48" s="9" t="str">
        <f>IF($G48=0,"",IFERROR(CONCATENATE(INDEX('Risk assessment'!$B$12:$B$100,MATCH(CONCATENATE('Feuil1 (2)'!$C48,"-",'Feuil1 (2)'!$B48,"-",'Feuil1 (2)'!CB$1),'Risk assessment'!$Z$12:$Z$100,FALSE),1)," ;"),""))</f>
        <v/>
      </c>
      <c r="CC48" s="9" t="str">
        <f>IF($G48=0,"",IFERROR(CONCATENATE(INDEX('Risk assessment'!$B$12:$B$100,MATCH(CONCATENATE('Feuil1 (2)'!$C48,"-",'Feuil1 (2)'!$B48,"-",'Feuil1 (2)'!CC$1),'Risk assessment'!$Z$12:$Z$100,FALSE),1)," ;"),""))</f>
        <v/>
      </c>
      <c r="CD48" s="9" t="str">
        <f>IF($G48=0,"",IFERROR(CONCATENATE(INDEX('Risk assessment'!$B$12:$B$100,MATCH(CONCATENATE('Feuil1 (2)'!$C48,"-",'Feuil1 (2)'!$B48,"-",'Feuil1 (2)'!CD$1),'Risk assessment'!$Z$12:$Z$100,FALSE),1)," ;"),""))</f>
        <v/>
      </c>
      <c r="CE48" s="9" t="str">
        <f>IF($G48=0,"",IFERROR(CONCATENATE(INDEX('Risk assessment'!$B$12:$B$100,MATCH(CONCATENATE('Feuil1 (2)'!$C48,"-",'Feuil1 (2)'!$B48,"-",'Feuil1 (2)'!CE$1),'Risk assessment'!$Z$12:$Z$100,FALSE),1)," ;"),""))</f>
        <v/>
      </c>
      <c r="CF48" s="9" t="str">
        <f>IF($G48=0,"",IFERROR(CONCATENATE(INDEX('Risk assessment'!$B$12:$B$100,MATCH(CONCATENATE('Feuil1 (2)'!$C48,"-",'Feuil1 (2)'!$B48,"-",'Feuil1 (2)'!CF$1),'Risk assessment'!$Z$12:$Z$100,FALSE),1)," ;"),""))</f>
        <v/>
      </c>
      <c r="CG48" s="9" t="str">
        <f>IF($G48=0,"",IFERROR(CONCATENATE(INDEX('Risk assessment'!$B$12:$B$100,MATCH(CONCATENATE('Feuil1 (2)'!$C48,"-",'Feuil1 (2)'!$B48,"-",'Feuil1 (2)'!CG$1),'Risk assessment'!$Z$12:$Z$100,FALSE),1)," ;"),""))</f>
        <v/>
      </c>
      <c r="CH48" s="9" t="str">
        <f>IF($G48=0,"",IFERROR(CONCATENATE(INDEX('Risk assessment'!$B$12:$B$100,MATCH(CONCATENATE('Feuil1 (2)'!$C48,"-",'Feuil1 (2)'!$B48,"-",'Feuil1 (2)'!CH$1),'Risk assessment'!$Z$12:$Z$100,FALSE),1)," ;"),""))</f>
        <v/>
      </c>
      <c r="CI48" s="9" t="str">
        <f>IF($G48=0,"",IFERROR(CONCATENATE(INDEX('Risk assessment'!$B$12:$B$100,MATCH(CONCATENATE('Feuil1 (2)'!$C48,"-",'Feuil1 (2)'!$B48,"-",'Feuil1 (2)'!CI$1),'Risk assessment'!$Z$12:$Z$100,FALSE),1)," ;"),""))</f>
        <v/>
      </c>
      <c r="CJ48" s="9" t="str">
        <f>IF($G48=0,"",IFERROR(CONCATENATE(INDEX('Risk assessment'!$B$12:$B$100,MATCH(CONCATENATE('Feuil1 (2)'!$C48,"-",'Feuil1 (2)'!$B48,"-",'Feuil1 (2)'!CJ$1),'Risk assessment'!$Z$12:$Z$100,FALSE),1)," ;"),""))</f>
        <v/>
      </c>
      <c r="CK48" s="9" t="str">
        <f>IF($G48=0,"",IFERROR(CONCATENATE(INDEX('Risk assessment'!$B$12:$B$100,MATCH(CONCATENATE('Feuil1 (2)'!$C48,"-",'Feuil1 (2)'!$B48,"-",'Feuil1 (2)'!CK$1),'Risk assessment'!$Z$12:$Z$100,FALSE),1)," ;"),""))</f>
        <v/>
      </c>
      <c r="CL48" s="9" t="str">
        <f>IF($G48=0,"",IFERROR(CONCATENATE(INDEX('Risk assessment'!$B$12:$B$100,MATCH(CONCATENATE('Feuil1 (2)'!$C48,"-",'Feuil1 (2)'!$B48,"-",'Feuil1 (2)'!CL$1),'Risk assessment'!$Z$12:$Z$100,FALSE),1)," ;"),""))</f>
        <v/>
      </c>
      <c r="CM48" s="9" t="str">
        <f>IF($G48=0,"",IFERROR(CONCATENATE(INDEX('Risk assessment'!$B$12:$B$100,MATCH(CONCATENATE('Feuil1 (2)'!$C48,"-",'Feuil1 (2)'!$B48,"-",'Feuil1 (2)'!CM$1),'Risk assessment'!$Z$12:$Z$100,FALSE),1)," ;"),""))</f>
        <v/>
      </c>
      <c r="CN48" s="9" t="str">
        <f>IF($G48=0,"",IFERROR(CONCATENATE(INDEX('Risk assessment'!$B$12:$B$100,MATCH(CONCATENATE('Feuil1 (2)'!$C48,"-",'Feuil1 (2)'!$B48,"-",'Feuil1 (2)'!CN$1),'Risk assessment'!$Z$12:$Z$100,FALSE),1)," ;"),""))</f>
        <v/>
      </c>
      <c r="CO48" s="9" t="str">
        <f>IF($G48=0,"",IFERROR(CONCATENATE(INDEX('Risk assessment'!$B$12:$B$100,MATCH(CONCATENATE('Feuil1 (2)'!$C48,"-",'Feuil1 (2)'!$B48,"-",'Feuil1 (2)'!CO$1),'Risk assessment'!$Z$12:$Z$100,FALSE),1)," ;"),""))</f>
        <v/>
      </c>
      <c r="CP48" s="9" t="str">
        <f>IF($G48=0,"",IFERROR(CONCATENATE(INDEX('Risk assessment'!$B$12:$B$100,MATCH(CONCATENATE('Feuil1 (2)'!$C48,"-",'Feuil1 (2)'!$B48,"-",'Feuil1 (2)'!CP$1),'Risk assessment'!$Z$12:$Z$100,FALSE),1)," ;"),""))</f>
        <v/>
      </c>
      <c r="CQ48" s="9" t="str">
        <f>IF($G48=0,"",IFERROR(CONCATENATE(INDEX('Risk assessment'!$B$12:$B$100,MATCH(CONCATENATE('Feuil1 (2)'!$C48,"-",'Feuil1 (2)'!$B48,"-",'Feuil1 (2)'!CQ$1),'Risk assessment'!$Z$12:$Z$100,FALSE),1)," ;"),""))</f>
        <v/>
      </c>
      <c r="CR48" s="9" t="str">
        <f>IF($G48=0,"",IFERROR(CONCATENATE(INDEX('Risk assessment'!$B$12:$B$100,MATCH(CONCATENATE('Feuil1 (2)'!$C48,"-",'Feuil1 (2)'!$B48,"-",'Feuil1 (2)'!CR$1),'Risk assessment'!$Z$12:$Z$100,FALSE),1)," ;"),""))</f>
        <v/>
      </c>
      <c r="CS48" s="9" t="str">
        <f>IF($G48=0,"",IFERROR(CONCATENATE(INDEX('Risk assessment'!$B$12:$B$100,MATCH(CONCATENATE('Feuil1 (2)'!$C48,"-",'Feuil1 (2)'!$B48,"-",'Feuil1 (2)'!CS$1),'Risk assessment'!$Z$12:$Z$100,FALSE),1)," ;"),""))</f>
        <v/>
      </c>
      <c r="CT48" s="9" t="str">
        <f>IF($G48=0,"",IFERROR(CONCATENATE(INDEX('Risk assessment'!$B$12:$B$100,MATCH(CONCATENATE('Feuil1 (2)'!$C48,"-",'Feuil1 (2)'!$B48,"-",'Feuil1 (2)'!CT$1),'Risk assessment'!$Z$12:$Z$100,FALSE),1)," ;"),""))</f>
        <v/>
      </c>
      <c r="CU48" s="9" t="str">
        <f>IF($G48=0,"",IFERROR(CONCATENATE(INDEX('Risk assessment'!$B$12:$B$100,MATCH(CONCATENATE('Feuil1 (2)'!$C48,"-",'Feuil1 (2)'!$B48,"-",'Feuil1 (2)'!CU$1),'Risk assessment'!$Z$12:$Z$100,FALSE),1)," ;"),""))</f>
        <v/>
      </c>
      <c r="CV48" s="9" t="str">
        <f>IF($G48=0,"",IFERROR(CONCATENATE(INDEX('Risk assessment'!$B$12:$B$100,MATCH(CONCATENATE('Feuil1 (2)'!$C48,"-",'Feuil1 (2)'!$B48,"-",'Feuil1 (2)'!CV$1),'Risk assessment'!$Z$12:$Z$100,FALSE),1)," ;"),""))</f>
        <v/>
      </c>
      <c r="CW48" s="9" t="str">
        <f>IF($G48=0,"",IFERROR(CONCATENATE(INDEX('Risk assessment'!$B$12:$B$100,MATCH(CONCATENATE('Feuil1 (2)'!$C48,"-",'Feuil1 (2)'!$B48,"-",'Feuil1 (2)'!CW$1),'Risk assessment'!$Z$12:$Z$100,FALSE),1)," ;"),""))</f>
        <v/>
      </c>
      <c r="CX48" s="9" t="str">
        <f>IF($G48=0,"",IFERROR(CONCATENATE(INDEX('Risk assessment'!$B$12:$B$100,MATCH(CONCATENATE('Feuil1 (2)'!$C48,"-",'Feuil1 (2)'!$B48,"-",'Feuil1 (2)'!CX$1),'Risk assessment'!$Z$12:$Z$100,FALSE),1)," ;"),""))</f>
        <v/>
      </c>
      <c r="CY48" s="9" t="str">
        <f>IF($G48=0,"",IFERROR(CONCATENATE(INDEX('Risk assessment'!$B$12:$B$100,MATCH(CONCATENATE('Feuil1 (2)'!$C48,"-",'Feuil1 (2)'!$B48,"-",'Feuil1 (2)'!CY$1),'Risk assessment'!$Z$12:$Z$100,FALSE),1)," ;"),""))</f>
        <v/>
      </c>
      <c r="CZ48" s="9" t="str">
        <f>IF($G48=0,"",IFERROR(CONCATENATE(INDEX('Risk assessment'!$B$12:$B$100,MATCH(CONCATENATE('Feuil1 (2)'!$C48,"-",'Feuil1 (2)'!$B48,"-",'Feuil1 (2)'!CZ$1),'Risk assessment'!$Z$12:$Z$100,FALSE),1)," ;"),""))</f>
        <v/>
      </c>
      <c r="DA48" s="9" t="str">
        <f>IF($G48=0,"",IFERROR(CONCATENATE(INDEX('Risk assessment'!$B$12:$B$100,MATCH(CONCATENATE('Feuil1 (2)'!$C48,"-",'Feuil1 (2)'!$B48,"-",'Feuil1 (2)'!DA$1),'Risk assessment'!$Z$12:$Z$100,FALSE),1)," ;"),""))</f>
        <v/>
      </c>
      <c r="DB48" s="9" t="str">
        <f>IF($G48=0,"",IFERROR(CONCATENATE(INDEX('Risk assessment'!$B$12:$B$100,MATCH(CONCATENATE('Feuil1 (2)'!$C48,"-",'Feuil1 (2)'!$B48,"-",'Feuil1 (2)'!DB$1),'Risk assessment'!$Z$12:$Z$100,FALSE),1)," ;"),""))</f>
        <v/>
      </c>
      <c r="DC48" s="9" t="str">
        <f>IF($G48=0,"",IFERROR(CONCATENATE(INDEX('Risk assessment'!$B$12:$B$100,MATCH(CONCATENATE('Feuil1 (2)'!$C48,"-",'Feuil1 (2)'!$B48,"-",'Feuil1 (2)'!DC$1),'Risk assessment'!$Z$12:$Z$100,FALSE),1)," ;"),""))</f>
        <v/>
      </c>
      <c r="DD48" s="9" t="str">
        <f>IF($G48=0,"",IFERROR(INDEX('Risk assessment'!$B$12:$B$100,MATCH(CONCATENATE('Feuil1 (2)'!$C48,'Feuil1 (2)'!$B48,'Feuil1 (2)'!DD$1),'Risk assessment'!$R$12:$R$100,FALSE),1),""))</f>
        <v/>
      </c>
      <c r="DE48" s="9" t="str">
        <f>IF($G48=0,"",IFERROR(INDEX('Risk assessment'!$B$12:$B$100,MATCH(CONCATENATE('Feuil1 (2)'!$C48,'Feuil1 (2)'!$B48,'Feuil1 (2)'!DE$1),'Risk assessment'!$R$12:$R$100,FALSE),1),""))</f>
        <v/>
      </c>
      <c r="DF48" s="9" t="str">
        <f>IF($G48=0,"",IFERROR(INDEX('Risk assessment'!$B$12:$B$100,MATCH(CONCATENATE('Feuil1 (2)'!$C48,'Feuil1 (2)'!$B48,'Feuil1 (2)'!DF$1),'Risk assessment'!$R$12:$R$100,FALSE),1),""))</f>
        <v/>
      </c>
      <c r="DG48" s="9" t="str">
        <f>IF($G48=0,"",IFERROR(INDEX('Risk assessment'!$B$12:$B$100,MATCH(CONCATENATE('Feuil1 (2)'!$C48,'Feuil1 (2)'!$B48,'Feuil1 (2)'!DG$1),'Risk assessment'!$R$12:$R$100,FALSE),1),""))</f>
        <v/>
      </c>
      <c r="DH48" s="9" t="str">
        <f>IF($G48=0,"",IFERROR(INDEX('Risk assessment'!$B$12:$B$100,MATCH(CONCATENATE('Feuil1 (2)'!$C48,'Feuil1 (2)'!$B48,'Feuil1 (2)'!DH$1),'Risk assessment'!$R$12:$R$100,FALSE),1),""))</f>
        <v/>
      </c>
      <c r="DI48" s="9" t="str">
        <f>IF($G48=0,"",IFERROR(INDEX('Risk assessment'!$B$12:$B$100,MATCH(CONCATENATE('Feuil1 (2)'!$C48,'Feuil1 (2)'!$B48,'Feuil1 (2)'!DI$1),'Risk assessment'!$R$12:$R$100,FALSE),1),""))</f>
        <v/>
      </c>
      <c r="DJ48" s="9" t="str">
        <f>IF($G48=0,"",IFERROR(INDEX('Risk assessment'!$B$12:$B$100,MATCH(CONCATENATE('Feuil1 (2)'!$C48,'Feuil1 (2)'!$B48,'Feuil1 (2)'!DJ$1),'Risk assessment'!$R$12:$R$100,FALSE),1),""))</f>
        <v/>
      </c>
      <c r="DK48" s="9" t="str">
        <f>IF($G48=0,"",IFERROR(INDEX('Risk assessment'!$B$12:$B$100,MATCH(CONCATENATE('Feuil1 (2)'!$C48,'Feuil1 (2)'!$B48,'Feuil1 (2)'!DK$1),'Risk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assessment'!J$12:J$100,'Feuil1 (2)'!C49,'Risk assessment'!K$12:K$100,B49)</f>
        <v>0</v>
      </c>
      <c r="H49" s="9" t="str">
        <f>IF($G49=0,"",IFERROR(CONCATENATE(INDEX('Risk assessment'!$B$12:$B$100,MATCH(CONCATENATE('Feuil1 (2)'!$C49,"-",'Feuil1 (2)'!$B49,"-",'Feuil1 (2)'!H$1),'Risk assessment'!$Z$12:$Z$100,FALSE),1)," ;"),""))</f>
        <v/>
      </c>
      <c r="I49" s="9" t="str">
        <f>IF($G49=0,"",IFERROR(CONCATENATE(INDEX('Risk assessment'!$B$12:$B$100,MATCH(CONCATENATE('Feuil1 (2)'!$C49,"-",'Feuil1 (2)'!$B49,"-",'Feuil1 (2)'!I$1),'Risk assessment'!$Z$12:$Z$100,FALSE),1)," ;"),""))</f>
        <v/>
      </c>
      <c r="J49" s="9" t="str">
        <f>IF($G49=0,"",IFERROR(CONCATENATE(INDEX('Risk assessment'!$B$12:$B$100,MATCH(CONCATENATE('Feuil1 (2)'!$C49,"-",'Feuil1 (2)'!$B49,"-",'Feuil1 (2)'!J$1),'Risk assessment'!$Z$12:$Z$100,FALSE),1)," ;"),""))</f>
        <v/>
      </c>
      <c r="K49" s="9" t="str">
        <f>IF($G49=0,"",IFERROR(CONCATENATE(INDEX('Risk assessment'!$B$12:$B$100,MATCH(CONCATENATE('Feuil1 (2)'!$C49,"-",'Feuil1 (2)'!$B49,"-",'Feuil1 (2)'!K$1),'Risk assessment'!$Z$12:$Z$100,FALSE),1)," ;"),""))</f>
        <v/>
      </c>
      <c r="L49" s="9" t="str">
        <f>IF($G49=0,"",IFERROR(CONCATENATE(INDEX('Risk assessment'!$B$12:$B$100,MATCH(CONCATENATE('Feuil1 (2)'!$C49,"-",'Feuil1 (2)'!$B49,"-",'Feuil1 (2)'!L$1),'Risk assessment'!$Z$12:$Z$100,FALSE),1)," ;"),""))</f>
        <v/>
      </c>
      <c r="M49" s="9" t="str">
        <f>IF($G49=0,"",IFERROR(CONCATENATE(INDEX('Risk assessment'!$B$12:$B$100,MATCH(CONCATENATE('Feuil1 (2)'!$C49,"-",'Feuil1 (2)'!$B49,"-",'Feuil1 (2)'!M$1),'Risk assessment'!$Z$12:$Z$100,FALSE),1)," ;"),""))</f>
        <v/>
      </c>
      <c r="N49" s="9" t="str">
        <f>IF($G49=0,"",IFERROR(CONCATENATE(INDEX('Risk assessment'!$B$12:$B$100,MATCH(CONCATENATE('Feuil1 (2)'!$C49,"-",'Feuil1 (2)'!$B49,"-",'Feuil1 (2)'!N$1),'Risk assessment'!$Z$12:$Z$100,FALSE),1)," ;"),""))</f>
        <v/>
      </c>
      <c r="O49" s="9" t="str">
        <f>IF($G49=0,"",IFERROR(CONCATENATE(INDEX('Risk assessment'!$B$12:$B$100,MATCH(CONCATENATE('Feuil1 (2)'!$C49,"-",'Feuil1 (2)'!$B49,"-",'Feuil1 (2)'!O$1),'Risk assessment'!$Z$12:$Z$100,FALSE),1)," ;"),""))</f>
        <v/>
      </c>
      <c r="P49" s="9" t="str">
        <f>IF($G49=0,"",IFERROR(CONCATENATE(INDEX('Risk assessment'!$B$12:$B$100,MATCH(CONCATENATE('Feuil1 (2)'!$C49,"-",'Feuil1 (2)'!$B49,"-",'Feuil1 (2)'!P$1),'Risk assessment'!$Z$12:$Z$100,FALSE),1)," ;"),""))</f>
        <v/>
      </c>
      <c r="Q49" s="9" t="str">
        <f>IF($G49=0,"",IFERROR(CONCATENATE(INDEX('Risk assessment'!$B$12:$B$100,MATCH(CONCATENATE('Feuil1 (2)'!$C49,"-",'Feuil1 (2)'!$B49,"-",'Feuil1 (2)'!Q$1),'Risk assessment'!$Z$12:$Z$100,FALSE),1)," ;"),""))</f>
        <v/>
      </c>
      <c r="R49" s="9" t="str">
        <f>IF($G49=0,"",IFERROR(CONCATENATE(INDEX('Risk assessment'!$B$12:$B$100,MATCH(CONCATENATE('Feuil1 (2)'!$C49,"-",'Feuil1 (2)'!$B49,"-",'Feuil1 (2)'!R$1),'Risk assessment'!$Z$12:$Z$100,FALSE),1)," ;"),""))</f>
        <v/>
      </c>
      <c r="S49" s="9" t="str">
        <f>IF($G49=0,"",IFERROR(CONCATENATE(INDEX('Risk assessment'!$B$12:$B$100,MATCH(CONCATENATE('Feuil1 (2)'!$C49,"-",'Feuil1 (2)'!$B49,"-",'Feuil1 (2)'!S$1),'Risk assessment'!$Z$12:$Z$100,FALSE),1)," ;"),""))</f>
        <v/>
      </c>
      <c r="T49" s="9" t="str">
        <f>IF($G49=0,"",IFERROR(CONCATENATE(INDEX('Risk assessment'!$B$12:$B$100,MATCH(CONCATENATE('Feuil1 (2)'!$C49,"-",'Feuil1 (2)'!$B49,"-",'Feuil1 (2)'!T$1),'Risk assessment'!$Z$12:$Z$100,FALSE),1)," ;"),""))</f>
        <v/>
      </c>
      <c r="U49" s="9" t="str">
        <f>IF($G49=0,"",IFERROR(CONCATENATE(INDEX('Risk assessment'!$B$12:$B$100,MATCH(CONCATENATE('Feuil1 (2)'!$C49,"-",'Feuil1 (2)'!$B49,"-",'Feuil1 (2)'!U$1),'Risk assessment'!$Z$12:$Z$100,FALSE),1)," ;"),""))</f>
        <v/>
      </c>
      <c r="V49" s="9" t="str">
        <f>IF($G49=0,"",IFERROR(CONCATENATE(INDEX('Risk assessment'!$B$12:$B$100,MATCH(CONCATENATE('Feuil1 (2)'!$C49,"-",'Feuil1 (2)'!$B49,"-",'Feuil1 (2)'!V$1),'Risk assessment'!$Z$12:$Z$100,FALSE),1)," ;"),""))</f>
        <v/>
      </c>
      <c r="W49" s="9" t="str">
        <f>IF($G49=0,"",IFERROR(CONCATENATE(INDEX('Risk assessment'!$B$12:$B$100,MATCH(CONCATENATE('Feuil1 (2)'!$C49,"-",'Feuil1 (2)'!$B49,"-",'Feuil1 (2)'!W$1),'Risk assessment'!$Z$12:$Z$100,FALSE),1)," ;"),""))</f>
        <v/>
      </c>
      <c r="X49" s="9" t="str">
        <f>IF($G49=0,"",IFERROR(CONCATENATE(INDEX('Risk assessment'!$B$12:$B$100,MATCH(CONCATENATE('Feuil1 (2)'!$C49,"-",'Feuil1 (2)'!$B49,"-",'Feuil1 (2)'!X$1),'Risk assessment'!$Z$12:$Z$100,FALSE),1)," ;"),""))</f>
        <v/>
      </c>
      <c r="Y49" s="9" t="str">
        <f>IF($G49=0,"",IFERROR(CONCATENATE(INDEX('Risk assessment'!$B$12:$B$100,MATCH(CONCATENATE('Feuil1 (2)'!$C49,"-",'Feuil1 (2)'!$B49,"-",'Feuil1 (2)'!Y$1),'Risk assessment'!$Z$12:$Z$100,FALSE),1)," ;"),""))</f>
        <v/>
      </c>
      <c r="Z49" s="9" t="str">
        <f>IF($G49=0,"",IFERROR(CONCATENATE(INDEX('Risk assessment'!$B$12:$B$100,MATCH(CONCATENATE('Feuil1 (2)'!$C49,"-",'Feuil1 (2)'!$B49,"-",'Feuil1 (2)'!Z$1),'Risk assessment'!$Z$12:$Z$100,FALSE),1)," ;"),""))</f>
        <v/>
      </c>
      <c r="AA49" s="9" t="str">
        <f>IF($G49=0,"",IFERROR(CONCATENATE(INDEX('Risk assessment'!$B$12:$B$100,MATCH(CONCATENATE('Feuil1 (2)'!$C49,"-",'Feuil1 (2)'!$B49,"-",'Feuil1 (2)'!AA$1),'Risk assessment'!$Z$12:$Z$100,FALSE),1)," ;"),""))</f>
        <v/>
      </c>
      <c r="AB49" s="9" t="str">
        <f>IF($G49=0,"",IFERROR(CONCATENATE(INDEX('Risk assessment'!$B$12:$B$100,MATCH(CONCATENATE('Feuil1 (2)'!$C49,"-",'Feuil1 (2)'!$B49,"-",'Feuil1 (2)'!AB$1),'Risk assessment'!$Z$12:$Z$100,FALSE),1)," ;"),""))</f>
        <v/>
      </c>
      <c r="AC49" s="9" t="str">
        <f>IF($G49=0,"",IFERROR(CONCATENATE(INDEX('Risk assessment'!$B$12:$B$100,MATCH(CONCATENATE('Feuil1 (2)'!$C49,"-",'Feuil1 (2)'!$B49,"-",'Feuil1 (2)'!AC$1),'Risk assessment'!$Z$12:$Z$100,FALSE),1)," ;"),""))</f>
        <v/>
      </c>
      <c r="AD49" s="9" t="str">
        <f>IF($G49=0,"",IFERROR(CONCATENATE(INDEX('Risk assessment'!$B$12:$B$100,MATCH(CONCATENATE('Feuil1 (2)'!$C49,"-",'Feuil1 (2)'!$B49,"-",'Feuil1 (2)'!AD$1),'Risk assessment'!$Z$12:$Z$100,FALSE),1)," ;"),""))</f>
        <v/>
      </c>
      <c r="AE49" s="9" t="str">
        <f>IF($G49=0,"",IFERROR(CONCATENATE(INDEX('Risk assessment'!$B$12:$B$100,MATCH(CONCATENATE('Feuil1 (2)'!$C49,"-",'Feuil1 (2)'!$B49,"-",'Feuil1 (2)'!AE$1),'Risk assessment'!$Z$12:$Z$100,FALSE),1)," ;"),""))</f>
        <v/>
      </c>
      <c r="AF49" s="9" t="str">
        <f>IF($G49=0,"",IFERROR(CONCATENATE(INDEX('Risk assessment'!$B$12:$B$100,MATCH(CONCATENATE('Feuil1 (2)'!$C49,"-",'Feuil1 (2)'!$B49,"-",'Feuil1 (2)'!AF$1),'Risk assessment'!$Z$12:$Z$100,FALSE),1)," ;"),""))</f>
        <v/>
      </c>
      <c r="AG49" s="9" t="str">
        <f>IF($G49=0,"",IFERROR(CONCATENATE(INDEX('Risk assessment'!$B$12:$B$100,MATCH(CONCATENATE('Feuil1 (2)'!$C49,"-",'Feuil1 (2)'!$B49,"-",'Feuil1 (2)'!AG$1),'Risk assessment'!$Z$12:$Z$100,FALSE),1)," ;"),""))</f>
        <v/>
      </c>
      <c r="AH49" s="9" t="str">
        <f>IF($G49=0,"",IFERROR(CONCATENATE(INDEX('Risk assessment'!$B$12:$B$100,MATCH(CONCATENATE('Feuil1 (2)'!$C49,"-",'Feuil1 (2)'!$B49,"-",'Feuil1 (2)'!AH$1),'Risk assessment'!$Z$12:$Z$100,FALSE),1)," ;"),""))</f>
        <v/>
      </c>
      <c r="AI49" s="9" t="str">
        <f>IF($G49=0,"",IFERROR(CONCATENATE(INDEX('Risk assessment'!$B$12:$B$100,MATCH(CONCATENATE('Feuil1 (2)'!$C49,"-",'Feuil1 (2)'!$B49,"-",'Feuil1 (2)'!AI$1),'Risk assessment'!$Z$12:$Z$100,FALSE),1)," ;"),""))</f>
        <v/>
      </c>
      <c r="AJ49" s="9" t="str">
        <f>IF($G49=0,"",IFERROR(CONCATENATE(INDEX('Risk assessment'!$B$12:$B$100,MATCH(CONCATENATE('Feuil1 (2)'!$C49,"-",'Feuil1 (2)'!$B49,"-",'Feuil1 (2)'!AJ$1),'Risk assessment'!$Z$12:$Z$100,FALSE),1)," ;"),""))</f>
        <v/>
      </c>
      <c r="AK49" s="9" t="str">
        <f>IF($G49=0,"",IFERROR(CONCATENATE(INDEX('Risk assessment'!$B$12:$B$100,MATCH(CONCATENATE('Feuil1 (2)'!$C49,"-",'Feuil1 (2)'!$B49,"-",'Feuil1 (2)'!AK$1),'Risk assessment'!$Z$12:$Z$100,FALSE),1)," ;"),""))</f>
        <v/>
      </c>
      <c r="AL49" s="9" t="str">
        <f>IF($G49=0,"",IFERROR(CONCATENATE(INDEX('Risk assessment'!$B$12:$B$100,MATCH(CONCATENATE('Feuil1 (2)'!$C49,"-",'Feuil1 (2)'!$B49,"-",'Feuil1 (2)'!AL$1),'Risk assessment'!$Z$12:$Z$100,FALSE),1)," ;"),""))</f>
        <v/>
      </c>
      <c r="AM49" s="9" t="str">
        <f>IF($G49=0,"",IFERROR(CONCATENATE(INDEX('Risk assessment'!$B$12:$B$100,MATCH(CONCATENATE('Feuil1 (2)'!$C49,"-",'Feuil1 (2)'!$B49,"-",'Feuil1 (2)'!AM$1),'Risk assessment'!$Z$12:$Z$100,FALSE),1)," ;"),""))</f>
        <v/>
      </c>
      <c r="AN49" s="9" t="str">
        <f>IF($G49=0,"",IFERROR(CONCATENATE(INDEX('Risk assessment'!$B$12:$B$100,MATCH(CONCATENATE('Feuil1 (2)'!$C49,"-",'Feuil1 (2)'!$B49,"-",'Feuil1 (2)'!AN$1),'Risk assessment'!$Z$12:$Z$100,FALSE),1)," ;"),""))</f>
        <v/>
      </c>
      <c r="AO49" s="9" t="str">
        <f>IF($G49=0,"",IFERROR(CONCATENATE(INDEX('Risk assessment'!$B$12:$B$100,MATCH(CONCATENATE('Feuil1 (2)'!$C49,"-",'Feuil1 (2)'!$B49,"-",'Feuil1 (2)'!AO$1),'Risk assessment'!$Z$12:$Z$100,FALSE),1)," ;"),""))</f>
        <v/>
      </c>
      <c r="AP49" s="9" t="str">
        <f>IF($G49=0,"",IFERROR(CONCATENATE(INDEX('Risk assessment'!$B$12:$B$100,MATCH(CONCATENATE('Feuil1 (2)'!$C49,"-",'Feuil1 (2)'!$B49,"-",'Feuil1 (2)'!AP$1),'Risk assessment'!$Z$12:$Z$100,FALSE),1)," ;"),""))</f>
        <v/>
      </c>
      <c r="AQ49" s="9" t="str">
        <f>IF($G49=0,"",IFERROR(CONCATENATE(INDEX('Risk assessment'!$B$12:$B$100,MATCH(CONCATENATE('Feuil1 (2)'!$C49,"-",'Feuil1 (2)'!$B49,"-",'Feuil1 (2)'!AQ$1),'Risk assessment'!$Z$12:$Z$100,FALSE),1)," ;"),""))</f>
        <v/>
      </c>
      <c r="AR49" s="9" t="str">
        <f>IF($G49=0,"",IFERROR(CONCATENATE(INDEX('Risk assessment'!$B$12:$B$100,MATCH(CONCATENATE('Feuil1 (2)'!$C49,"-",'Feuil1 (2)'!$B49,"-",'Feuil1 (2)'!AR$1),'Risk assessment'!$Z$12:$Z$100,FALSE),1)," ;"),""))</f>
        <v/>
      </c>
      <c r="AS49" s="9" t="str">
        <f>IF($G49=0,"",IFERROR(CONCATENATE(INDEX('Risk assessment'!$B$12:$B$100,MATCH(CONCATENATE('Feuil1 (2)'!$C49,"-",'Feuil1 (2)'!$B49,"-",'Feuil1 (2)'!AS$1),'Risk assessment'!$Z$12:$Z$100,FALSE),1)," ;"),""))</f>
        <v/>
      </c>
      <c r="AT49" s="9" t="str">
        <f>IF($G49=0,"",IFERROR(CONCATENATE(INDEX('Risk assessment'!$B$12:$B$100,MATCH(CONCATENATE('Feuil1 (2)'!$C49,"-",'Feuil1 (2)'!$B49,"-",'Feuil1 (2)'!AT$1),'Risk assessment'!$Z$12:$Z$100,FALSE),1)," ;"),""))</f>
        <v/>
      </c>
      <c r="AU49" s="9" t="str">
        <f>IF($G49=0,"",IFERROR(CONCATENATE(INDEX('Risk assessment'!$B$12:$B$100,MATCH(CONCATENATE('Feuil1 (2)'!$C49,"-",'Feuil1 (2)'!$B49,"-",'Feuil1 (2)'!AU$1),'Risk assessment'!$Z$12:$Z$100,FALSE),1)," ;"),""))</f>
        <v/>
      </c>
      <c r="AV49" s="9" t="str">
        <f>IF($G49=0,"",IFERROR(CONCATENATE(INDEX('Risk assessment'!$B$12:$B$100,MATCH(CONCATENATE('Feuil1 (2)'!$C49,"-",'Feuil1 (2)'!$B49,"-",'Feuil1 (2)'!AV$1),'Risk assessment'!$Z$12:$Z$100,FALSE),1)," ;"),""))</f>
        <v/>
      </c>
      <c r="AW49" s="9" t="str">
        <f>IF($G49=0,"",IFERROR(CONCATENATE(INDEX('Risk assessment'!$B$12:$B$100,MATCH(CONCATENATE('Feuil1 (2)'!$C49,"-",'Feuil1 (2)'!$B49,"-",'Feuil1 (2)'!AW$1),'Risk assessment'!$Z$12:$Z$100,FALSE),1)," ;"),""))</f>
        <v/>
      </c>
      <c r="AX49" s="9" t="str">
        <f>IF($G49=0,"",IFERROR(CONCATENATE(INDEX('Risk assessment'!$B$12:$B$100,MATCH(CONCATENATE('Feuil1 (2)'!$C49,"-",'Feuil1 (2)'!$B49,"-",'Feuil1 (2)'!AX$1),'Risk assessment'!$Z$12:$Z$100,FALSE),1)," ;"),""))</f>
        <v/>
      </c>
      <c r="AY49" s="9" t="str">
        <f>IF($G49=0,"",IFERROR(CONCATENATE(INDEX('Risk assessment'!$B$12:$B$100,MATCH(CONCATENATE('Feuil1 (2)'!$C49,"-",'Feuil1 (2)'!$B49,"-",'Feuil1 (2)'!AY$1),'Risk assessment'!$Z$12:$Z$100,FALSE),1)," ;"),""))</f>
        <v/>
      </c>
      <c r="AZ49" s="9" t="str">
        <f>IF($G49=0,"",IFERROR(CONCATENATE(INDEX('Risk assessment'!$B$12:$B$100,MATCH(CONCATENATE('Feuil1 (2)'!$C49,"-",'Feuil1 (2)'!$B49,"-",'Feuil1 (2)'!AZ$1),'Risk assessment'!$Z$12:$Z$100,FALSE),1)," ;"),""))</f>
        <v/>
      </c>
      <c r="BA49" s="9" t="str">
        <f>IF($G49=0,"",IFERROR(CONCATENATE(INDEX('Risk assessment'!$B$12:$B$100,MATCH(CONCATENATE('Feuil1 (2)'!$C49,"-",'Feuil1 (2)'!$B49,"-",'Feuil1 (2)'!BA$1),'Risk assessment'!$Z$12:$Z$100,FALSE),1)," ;"),""))</f>
        <v/>
      </c>
      <c r="BB49" s="9" t="str">
        <f>IF($G49=0,"",IFERROR(CONCATENATE(INDEX('Risk assessment'!$B$12:$B$100,MATCH(CONCATENATE('Feuil1 (2)'!$C49,"-",'Feuil1 (2)'!$B49,"-",'Feuil1 (2)'!BB$1),'Risk assessment'!$Z$12:$Z$100,FALSE),1)," ;"),""))</f>
        <v/>
      </c>
      <c r="BC49" s="9" t="str">
        <f>IF($G49=0,"",IFERROR(CONCATENATE(INDEX('Risk assessment'!$B$12:$B$100,MATCH(CONCATENATE('Feuil1 (2)'!$C49,"-",'Feuil1 (2)'!$B49,"-",'Feuil1 (2)'!BC$1),'Risk assessment'!$Z$12:$Z$100,FALSE),1)," ;"),""))</f>
        <v/>
      </c>
      <c r="BD49" s="9" t="str">
        <f>IF($G49=0,"",IFERROR(CONCATENATE(INDEX('Risk assessment'!$B$12:$B$100,MATCH(CONCATENATE('Feuil1 (2)'!$C49,"-",'Feuil1 (2)'!$B49,"-",'Feuil1 (2)'!BD$1),'Risk assessment'!$Z$12:$Z$100,FALSE),1)," ;"),""))</f>
        <v/>
      </c>
      <c r="BE49" s="9" t="str">
        <f>IF($G49=0,"",IFERROR(CONCATENATE(INDEX('Risk assessment'!$B$12:$B$100,MATCH(CONCATENATE('Feuil1 (2)'!$C49,"-",'Feuil1 (2)'!$B49,"-",'Feuil1 (2)'!BE$1),'Risk assessment'!$Z$12:$Z$100,FALSE),1)," ;"),""))</f>
        <v/>
      </c>
      <c r="BF49" s="9" t="str">
        <f>IF($G49=0,"",IFERROR(CONCATENATE(INDEX('Risk assessment'!$B$12:$B$100,MATCH(CONCATENATE('Feuil1 (2)'!$C49,"-",'Feuil1 (2)'!$B49,"-",'Feuil1 (2)'!BF$1),'Risk assessment'!$Z$12:$Z$100,FALSE),1)," ;"),""))</f>
        <v/>
      </c>
      <c r="BG49" s="9" t="str">
        <f>IF($G49=0,"",IFERROR(CONCATENATE(INDEX('Risk assessment'!$B$12:$B$100,MATCH(CONCATENATE('Feuil1 (2)'!$C49,"-",'Feuil1 (2)'!$B49,"-",'Feuil1 (2)'!BG$1),'Risk assessment'!$Z$12:$Z$100,FALSE),1)," ;"),""))</f>
        <v/>
      </c>
      <c r="BH49" s="9" t="str">
        <f>IF($G49=0,"",IFERROR(CONCATENATE(INDEX('Risk assessment'!$B$12:$B$100,MATCH(CONCATENATE('Feuil1 (2)'!$C49,"-",'Feuil1 (2)'!$B49,"-",'Feuil1 (2)'!BH$1),'Risk assessment'!$Z$12:$Z$100,FALSE),1)," ;"),""))</f>
        <v/>
      </c>
      <c r="BI49" s="9" t="str">
        <f>IF($G49=0,"",IFERROR(CONCATENATE(INDEX('Risk assessment'!$B$12:$B$100,MATCH(CONCATENATE('Feuil1 (2)'!$C49,"-",'Feuil1 (2)'!$B49,"-",'Feuil1 (2)'!BI$1),'Risk assessment'!$Z$12:$Z$100,FALSE),1)," ;"),""))</f>
        <v/>
      </c>
      <c r="BJ49" s="9" t="str">
        <f>IF($G49=0,"",IFERROR(CONCATENATE(INDEX('Risk assessment'!$B$12:$B$100,MATCH(CONCATENATE('Feuil1 (2)'!$C49,"-",'Feuil1 (2)'!$B49,"-",'Feuil1 (2)'!BJ$1),'Risk assessment'!$Z$12:$Z$100,FALSE),1)," ;"),""))</f>
        <v/>
      </c>
      <c r="BK49" s="9" t="str">
        <f>IF($G49=0,"",IFERROR(CONCATENATE(INDEX('Risk assessment'!$B$12:$B$100,MATCH(CONCATENATE('Feuil1 (2)'!$C49,"-",'Feuil1 (2)'!$B49,"-",'Feuil1 (2)'!BK$1),'Risk assessment'!$Z$12:$Z$100,FALSE),1)," ;"),""))</f>
        <v/>
      </c>
      <c r="BL49" s="9" t="str">
        <f>IF($G49=0,"",IFERROR(CONCATENATE(INDEX('Risk assessment'!$B$12:$B$100,MATCH(CONCATENATE('Feuil1 (2)'!$C49,"-",'Feuil1 (2)'!$B49,"-",'Feuil1 (2)'!BL$1),'Risk assessment'!$Z$12:$Z$100,FALSE),1)," ;"),""))</f>
        <v/>
      </c>
      <c r="BM49" s="9" t="str">
        <f>IF($G49=0,"",IFERROR(CONCATENATE(INDEX('Risk assessment'!$B$12:$B$100,MATCH(CONCATENATE('Feuil1 (2)'!$C49,"-",'Feuil1 (2)'!$B49,"-",'Feuil1 (2)'!BM$1),'Risk assessment'!$Z$12:$Z$100,FALSE),1)," ;"),""))</f>
        <v/>
      </c>
      <c r="BN49" s="9" t="str">
        <f>IF($G49=0,"",IFERROR(CONCATENATE(INDEX('Risk assessment'!$B$12:$B$100,MATCH(CONCATENATE('Feuil1 (2)'!$C49,"-",'Feuil1 (2)'!$B49,"-",'Feuil1 (2)'!BN$1),'Risk assessment'!$Z$12:$Z$100,FALSE),1)," ;"),""))</f>
        <v/>
      </c>
      <c r="BO49" s="9" t="str">
        <f>IF($G49=0,"",IFERROR(CONCATENATE(INDEX('Risk assessment'!$B$12:$B$100,MATCH(CONCATENATE('Feuil1 (2)'!$C49,"-",'Feuil1 (2)'!$B49,"-",'Feuil1 (2)'!BO$1),'Risk assessment'!$Z$12:$Z$100,FALSE),1)," ;"),""))</f>
        <v/>
      </c>
      <c r="BP49" s="9" t="str">
        <f>IF($G49=0,"",IFERROR(CONCATENATE(INDEX('Risk assessment'!$B$12:$B$100,MATCH(CONCATENATE('Feuil1 (2)'!$C49,"-",'Feuil1 (2)'!$B49,"-",'Feuil1 (2)'!BP$1),'Risk assessment'!$Z$12:$Z$100,FALSE),1)," ;"),""))</f>
        <v/>
      </c>
      <c r="BQ49" s="9" t="str">
        <f>IF($G49=0,"",IFERROR(CONCATENATE(INDEX('Risk assessment'!$B$12:$B$100,MATCH(CONCATENATE('Feuil1 (2)'!$C49,"-",'Feuil1 (2)'!$B49,"-",'Feuil1 (2)'!BQ$1),'Risk assessment'!$Z$12:$Z$100,FALSE),1)," ;"),""))</f>
        <v/>
      </c>
      <c r="BR49" s="9" t="str">
        <f>IF($G49=0,"",IFERROR(CONCATENATE(INDEX('Risk assessment'!$B$12:$B$100,MATCH(CONCATENATE('Feuil1 (2)'!$C49,"-",'Feuil1 (2)'!$B49,"-",'Feuil1 (2)'!BR$1),'Risk assessment'!$Z$12:$Z$100,FALSE),1)," ;"),""))</f>
        <v/>
      </c>
      <c r="BS49" s="9" t="str">
        <f>IF($G49=0,"",IFERROR(CONCATENATE(INDEX('Risk assessment'!$B$12:$B$100,MATCH(CONCATENATE('Feuil1 (2)'!$C49,"-",'Feuil1 (2)'!$B49,"-",'Feuil1 (2)'!BS$1),'Risk assessment'!$Z$12:$Z$100,FALSE),1)," ;"),""))</f>
        <v/>
      </c>
      <c r="BT49" s="9" t="str">
        <f>IF($G49=0,"",IFERROR(CONCATENATE(INDEX('Risk assessment'!$B$12:$B$100,MATCH(CONCATENATE('Feuil1 (2)'!$C49,"-",'Feuil1 (2)'!$B49,"-",'Feuil1 (2)'!BT$1),'Risk assessment'!$Z$12:$Z$100,FALSE),1)," ;"),""))</f>
        <v/>
      </c>
      <c r="BU49" s="9" t="str">
        <f>IF($G49=0,"",IFERROR(CONCATENATE(INDEX('Risk assessment'!$B$12:$B$100,MATCH(CONCATENATE('Feuil1 (2)'!$C49,"-",'Feuil1 (2)'!$B49,"-",'Feuil1 (2)'!BU$1),'Risk assessment'!$Z$12:$Z$100,FALSE),1)," ;"),""))</f>
        <v/>
      </c>
      <c r="BV49" s="9" t="str">
        <f>IF($G49=0,"",IFERROR(CONCATENATE(INDEX('Risk assessment'!$B$12:$B$100,MATCH(CONCATENATE('Feuil1 (2)'!$C49,"-",'Feuil1 (2)'!$B49,"-",'Feuil1 (2)'!BV$1),'Risk assessment'!$Z$12:$Z$100,FALSE),1)," ;"),""))</f>
        <v/>
      </c>
      <c r="BW49" s="9" t="str">
        <f>IF($G49=0,"",IFERROR(CONCATENATE(INDEX('Risk assessment'!$B$12:$B$100,MATCH(CONCATENATE('Feuil1 (2)'!$C49,"-",'Feuil1 (2)'!$B49,"-",'Feuil1 (2)'!BW$1),'Risk assessment'!$Z$12:$Z$100,FALSE),1)," ;"),""))</f>
        <v/>
      </c>
      <c r="BX49" s="9" t="str">
        <f>IF($G49=0,"",IFERROR(CONCATENATE(INDEX('Risk assessment'!$B$12:$B$100,MATCH(CONCATENATE('Feuil1 (2)'!$C49,"-",'Feuil1 (2)'!$B49,"-",'Feuil1 (2)'!BX$1),'Risk assessment'!$Z$12:$Z$100,FALSE),1)," ;"),""))</f>
        <v/>
      </c>
      <c r="BY49" s="9" t="str">
        <f>IF($G49=0,"",IFERROR(CONCATENATE(INDEX('Risk assessment'!$B$12:$B$100,MATCH(CONCATENATE('Feuil1 (2)'!$C49,"-",'Feuil1 (2)'!$B49,"-",'Feuil1 (2)'!BY$1),'Risk assessment'!$Z$12:$Z$100,FALSE),1)," ;"),""))</f>
        <v/>
      </c>
      <c r="BZ49" s="9" t="str">
        <f>IF($G49=0,"",IFERROR(CONCATENATE(INDEX('Risk assessment'!$B$12:$B$100,MATCH(CONCATENATE('Feuil1 (2)'!$C49,"-",'Feuil1 (2)'!$B49,"-",'Feuil1 (2)'!BZ$1),'Risk assessment'!$Z$12:$Z$100,FALSE),1)," ;"),""))</f>
        <v/>
      </c>
      <c r="CA49" s="9" t="str">
        <f>IF($G49=0,"",IFERROR(CONCATENATE(INDEX('Risk assessment'!$B$12:$B$100,MATCH(CONCATENATE('Feuil1 (2)'!$C49,"-",'Feuil1 (2)'!$B49,"-",'Feuil1 (2)'!CA$1),'Risk assessment'!$Z$12:$Z$100,FALSE),1)," ;"),""))</f>
        <v/>
      </c>
      <c r="CB49" s="9" t="str">
        <f>IF($G49=0,"",IFERROR(CONCATENATE(INDEX('Risk assessment'!$B$12:$B$100,MATCH(CONCATENATE('Feuil1 (2)'!$C49,"-",'Feuil1 (2)'!$B49,"-",'Feuil1 (2)'!CB$1),'Risk assessment'!$Z$12:$Z$100,FALSE),1)," ;"),""))</f>
        <v/>
      </c>
      <c r="CC49" s="9" t="str">
        <f>IF($G49=0,"",IFERROR(CONCATENATE(INDEX('Risk assessment'!$B$12:$B$100,MATCH(CONCATENATE('Feuil1 (2)'!$C49,"-",'Feuil1 (2)'!$B49,"-",'Feuil1 (2)'!CC$1),'Risk assessment'!$Z$12:$Z$100,FALSE),1)," ;"),""))</f>
        <v/>
      </c>
      <c r="CD49" s="9" t="str">
        <f>IF($G49=0,"",IFERROR(CONCATENATE(INDEX('Risk assessment'!$B$12:$B$100,MATCH(CONCATENATE('Feuil1 (2)'!$C49,"-",'Feuil1 (2)'!$B49,"-",'Feuil1 (2)'!CD$1),'Risk assessment'!$Z$12:$Z$100,FALSE),1)," ;"),""))</f>
        <v/>
      </c>
      <c r="CE49" s="9" t="str">
        <f>IF($G49=0,"",IFERROR(CONCATENATE(INDEX('Risk assessment'!$B$12:$B$100,MATCH(CONCATENATE('Feuil1 (2)'!$C49,"-",'Feuil1 (2)'!$B49,"-",'Feuil1 (2)'!CE$1),'Risk assessment'!$Z$12:$Z$100,FALSE),1)," ;"),""))</f>
        <v/>
      </c>
      <c r="CF49" s="9" t="str">
        <f>IF($G49=0,"",IFERROR(CONCATENATE(INDEX('Risk assessment'!$B$12:$B$100,MATCH(CONCATENATE('Feuil1 (2)'!$C49,"-",'Feuil1 (2)'!$B49,"-",'Feuil1 (2)'!CF$1),'Risk assessment'!$Z$12:$Z$100,FALSE),1)," ;"),""))</f>
        <v/>
      </c>
      <c r="CG49" s="9" t="str">
        <f>IF($G49=0,"",IFERROR(CONCATENATE(INDEX('Risk assessment'!$B$12:$B$100,MATCH(CONCATENATE('Feuil1 (2)'!$C49,"-",'Feuil1 (2)'!$B49,"-",'Feuil1 (2)'!CG$1),'Risk assessment'!$Z$12:$Z$100,FALSE),1)," ;"),""))</f>
        <v/>
      </c>
      <c r="CH49" s="9" t="str">
        <f>IF($G49=0,"",IFERROR(CONCATENATE(INDEX('Risk assessment'!$B$12:$B$100,MATCH(CONCATENATE('Feuil1 (2)'!$C49,"-",'Feuil1 (2)'!$B49,"-",'Feuil1 (2)'!CH$1),'Risk assessment'!$Z$12:$Z$100,FALSE),1)," ;"),""))</f>
        <v/>
      </c>
      <c r="CI49" s="9" t="str">
        <f>IF($G49=0,"",IFERROR(CONCATENATE(INDEX('Risk assessment'!$B$12:$B$100,MATCH(CONCATENATE('Feuil1 (2)'!$C49,"-",'Feuil1 (2)'!$B49,"-",'Feuil1 (2)'!CI$1),'Risk assessment'!$Z$12:$Z$100,FALSE),1)," ;"),""))</f>
        <v/>
      </c>
      <c r="CJ49" s="9" t="str">
        <f>IF($G49=0,"",IFERROR(CONCATENATE(INDEX('Risk assessment'!$B$12:$B$100,MATCH(CONCATENATE('Feuil1 (2)'!$C49,"-",'Feuil1 (2)'!$B49,"-",'Feuil1 (2)'!CJ$1),'Risk assessment'!$Z$12:$Z$100,FALSE),1)," ;"),""))</f>
        <v/>
      </c>
      <c r="CK49" s="9" t="str">
        <f>IF($G49=0,"",IFERROR(CONCATENATE(INDEX('Risk assessment'!$B$12:$B$100,MATCH(CONCATENATE('Feuil1 (2)'!$C49,"-",'Feuil1 (2)'!$B49,"-",'Feuil1 (2)'!CK$1),'Risk assessment'!$Z$12:$Z$100,FALSE),1)," ;"),""))</f>
        <v/>
      </c>
      <c r="CL49" s="9" t="str">
        <f>IF($G49=0,"",IFERROR(CONCATENATE(INDEX('Risk assessment'!$B$12:$B$100,MATCH(CONCATENATE('Feuil1 (2)'!$C49,"-",'Feuil1 (2)'!$B49,"-",'Feuil1 (2)'!CL$1),'Risk assessment'!$Z$12:$Z$100,FALSE),1)," ;"),""))</f>
        <v/>
      </c>
      <c r="CM49" s="9" t="str">
        <f>IF($G49=0,"",IFERROR(CONCATENATE(INDEX('Risk assessment'!$B$12:$B$100,MATCH(CONCATENATE('Feuil1 (2)'!$C49,"-",'Feuil1 (2)'!$B49,"-",'Feuil1 (2)'!CM$1),'Risk assessment'!$Z$12:$Z$100,FALSE),1)," ;"),""))</f>
        <v/>
      </c>
      <c r="CN49" s="9" t="str">
        <f>IF($G49=0,"",IFERROR(CONCATENATE(INDEX('Risk assessment'!$B$12:$B$100,MATCH(CONCATENATE('Feuil1 (2)'!$C49,"-",'Feuil1 (2)'!$B49,"-",'Feuil1 (2)'!CN$1),'Risk assessment'!$Z$12:$Z$100,FALSE),1)," ;"),""))</f>
        <v/>
      </c>
      <c r="CO49" s="9" t="str">
        <f>IF($G49=0,"",IFERROR(CONCATENATE(INDEX('Risk assessment'!$B$12:$B$100,MATCH(CONCATENATE('Feuil1 (2)'!$C49,"-",'Feuil1 (2)'!$B49,"-",'Feuil1 (2)'!CO$1),'Risk assessment'!$Z$12:$Z$100,FALSE),1)," ;"),""))</f>
        <v/>
      </c>
      <c r="CP49" s="9" t="str">
        <f>IF($G49=0,"",IFERROR(CONCATENATE(INDEX('Risk assessment'!$B$12:$B$100,MATCH(CONCATENATE('Feuil1 (2)'!$C49,"-",'Feuil1 (2)'!$B49,"-",'Feuil1 (2)'!CP$1),'Risk assessment'!$Z$12:$Z$100,FALSE),1)," ;"),""))</f>
        <v/>
      </c>
      <c r="CQ49" s="9" t="str">
        <f>IF($G49=0,"",IFERROR(CONCATENATE(INDEX('Risk assessment'!$B$12:$B$100,MATCH(CONCATENATE('Feuil1 (2)'!$C49,"-",'Feuil1 (2)'!$B49,"-",'Feuil1 (2)'!CQ$1),'Risk assessment'!$Z$12:$Z$100,FALSE),1)," ;"),""))</f>
        <v/>
      </c>
      <c r="CR49" s="9" t="str">
        <f>IF($G49=0,"",IFERROR(CONCATENATE(INDEX('Risk assessment'!$B$12:$B$100,MATCH(CONCATENATE('Feuil1 (2)'!$C49,"-",'Feuil1 (2)'!$B49,"-",'Feuil1 (2)'!CR$1),'Risk assessment'!$Z$12:$Z$100,FALSE),1)," ;"),""))</f>
        <v/>
      </c>
      <c r="CS49" s="9" t="str">
        <f>IF($G49=0,"",IFERROR(CONCATENATE(INDEX('Risk assessment'!$B$12:$B$100,MATCH(CONCATENATE('Feuil1 (2)'!$C49,"-",'Feuil1 (2)'!$B49,"-",'Feuil1 (2)'!CS$1),'Risk assessment'!$Z$12:$Z$100,FALSE),1)," ;"),""))</f>
        <v/>
      </c>
      <c r="CT49" s="9" t="str">
        <f>IF($G49=0,"",IFERROR(CONCATENATE(INDEX('Risk assessment'!$B$12:$B$100,MATCH(CONCATENATE('Feuil1 (2)'!$C49,"-",'Feuil1 (2)'!$B49,"-",'Feuil1 (2)'!CT$1),'Risk assessment'!$Z$12:$Z$100,FALSE),1)," ;"),""))</f>
        <v/>
      </c>
      <c r="CU49" s="9" t="str">
        <f>IF($G49=0,"",IFERROR(CONCATENATE(INDEX('Risk assessment'!$B$12:$B$100,MATCH(CONCATENATE('Feuil1 (2)'!$C49,"-",'Feuil1 (2)'!$B49,"-",'Feuil1 (2)'!CU$1),'Risk assessment'!$Z$12:$Z$100,FALSE),1)," ;"),""))</f>
        <v/>
      </c>
      <c r="CV49" s="9" t="str">
        <f>IF($G49=0,"",IFERROR(CONCATENATE(INDEX('Risk assessment'!$B$12:$B$100,MATCH(CONCATENATE('Feuil1 (2)'!$C49,"-",'Feuil1 (2)'!$B49,"-",'Feuil1 (2)'!CV$1),'Risk assessment'!$Z$12:$Z$100,FALSE),1)," ;"),""))</f>
        <v/>
      </c>
      <c r="CW49" s="9" t="str">
        <f>IF($G49=0,"",IFERROR(CONCATENATE(INDEX('Risk assessment'!$B$12:$B$100,MATCH(CONCATENATE('Feuil1 (2)'!$C49,"-",'Feuil1 (2)'!$B49,"-",'Feuil1 (2)'!CW$1),'Risk assessment'!$Z$12:$Z$100,FALSE),1)," ;"),""))</f>
        <v/>
      </c>
      <c r="CX49" s="9" t="str">
        <f>IF($G49=0,"",IFERROR(CONCATENATE(INDEX('Risk assessment'!$B$12:$B$100,MATCH(CONCATENATE('Feuil1 (2)'!$C49,"-",'Feuil1 (2)'!$B49,"-",'Feuil1 (2)'!CX$1),'Risk assessment'!$Z$12:$Z$100,FALSE),1)," ;"),""))</f>
        <v/>
      </c>
      <c r="CY49" s="9" t="str">
        <f>IF($G49=0,"",IFERROR(CONCATENATE(INDEX('Risk assessment'!$B$12:$B$100,MATCH(CONCATENATE('Feuil1 (2)'!$C49,"-",'Feuil1 (2)'!$B49,"-",'Feuil1 (2)'!CY$1),'Risk assessment'!$Z$12:$Z$100,FALSE),1)," ;"),""))</f>
        <v/>
      </c>
      <c r="CZ49" s="9" t="str">
        <f>IF($G49=0,"",IFERROR(CONCATENATE(INDEX('Risk assessment'!$B$12:$B$100,MATCH(CONCATENATE('Feuil1 (2)'!$C49,"-",'Feuil1 (2)'!$B49,"-",'Feuil1 (2)'!CZ$1),'Risk assessment'!$Z$12:$Z$100,FALSE),1)," ;"),""))</f>
        <v/>
      </c>
      <c r="DA49" s="9" t="str">
        <f>IF($G49=0,"",IFERROR(CONCATENATE(INDEX('Risk assessment'!$B$12:$B$100,MATCH(CONCATENATE('Feuil1 (2)'!$C49,"-",'Feuil1 (2)'!$B49,"-",'Feuil1 (2)'!DA$1),'Risk assessment'!$Z$12:$Z$100,FALSE),1)," ;"),""))</f>
        <v/>
      </c>
      <c r="DB49" s="9" t="str">
        <f>IF($G49=0,"",IFERROR(CONCATENATE(INDEX('Risk assessment'!$B$12:$B$100,MATCH(CONCATENATE('Feuil1 (2)'!$C49,"-",'Feuil1 (2)'!$B49,"-",'Feuil1 (2)'!DB$1),'Risk assessment'!$Z$12:$Z$100,FALSE),1)," ;"),""))</f>
        <v/>
      </c>
      <c r="DC49" s="9" t="str">
        <f>IF($G49=0,"",IFERROR(CONCATENATE(INDEX('Risk assessment'!$B$12:$B$100,MATCH(CONCATENATE('Feuil1 (2)'!$C49,"-",'Feuil1 (2)'!$B49,"-",'Feuil1 (2)'!DC$1),'Risk assessment'!$Z$12:$Z$100,FALSE),1)," ;"),""))</f>
        <v/>
      </c>
      <c r="DD49" s="9" t="str">
        <f>IF($G49=0,"",IFERROR(INDEX('Risk assessment'!$B$12:$B$100,MATCH(CONCATENATE('Feuil1 (2)'!$C49,'Feuil1 (2)'!$B49,'Feuil1 (2)'!DD$1),'Risk assessment'!$R$12:$R$100,FALSE),1),""))</f>
        <v/>
      </c>
      <c r="DE49" s="9" t="str">
        <f>IF($G49=0,"",IFERROR(INDEX('Risk assessment'!$B$12:$B$100,MATCH(CONCATENATE('Feuil1 (2)'!$C49,'Feuil1 (2)'!$B49,'Feuil1 (2)'!DE$1),'Risk assessment'!$R$12:$R$100,FALSE),1),""))</f>
        <v/>
      </c>
      <c r="DF49" s="9" t="str">
        <f>IF($G49=0,"",IFERROR(INDEX('Risk assessment'!$B$12:$B$100,MATCH(CONCATENATE('Feuil1 (2)'!$C49,'Feuil1 (2)'!$B49,'Feuil1 (2)'!DF$1),'Risk assessment'!$R$12:$R$100,FALSE),1),""))</f>
        <v/>
      </c>
      <c r="DG49" s="9" t="str">
        <f>IF($G49=0,"",IFERROR(INDEX('Risk assessment'!$B$12:$B$100,MATCH(CONCATENATE('Feuil1 (2)'!$C49,'Feuil1 (2)'!$B49,'Feuil1 (2)'!DG$1),'Risk assessment'!$R$12:$R$100,FALSE),1),""))</f>
        <v/>
      </c>
      <c r="DH49" s="9" t="str">
        <f>IF($G49=0,"",IFERROR(INDEX('Risk assessment'!$B$12:$B$100,MATCH(CONCATENATE('Feuil1 (2)'!$C49,'Feuil1 (2)'!$B49,'Feuil1 (2)'!DH$1),'Risk assessment'!$R$12:$R$100,FALSE),1),""))</f>
        <v/>
      </c>
      <c r="DI49" s="9" t="str">
        <f>IF($G49=0,"",IFERROR(INDEX('Risk assessment'!$B$12:$B$100,MATCH(CONCATENATE('Feuil1 (2)'!$C49,'Feuil1 (2)'!$B49,'Feuil1 (2)'!DI$1),'Risk assessment'!$R$12:$R$100,FALSE),1),""))</f>
        <v/>
      </c>
      <c r="DJ49" s="9" t="str">
        <f>IF($G49=0,"",IFERROR(INDEX('Risk assessment'!$B$12:$B$100,MATCH(CONCATENATE('Feuil1 (2)'!$C49,'Feuil1 (2)'!$B49,'Feuil1 (2)'!DJ$1),'Risk assessment'!$R$12:$R$100,FALSE),1),""))</f>
        <v/>
      </c>
      <c r="DK49" s="9" t="str">
        <f>IF($G49=0,"",IFERROR(INDEX('Risk assessment'!$B$12:$B$100,MATCH(CONCATENATE('Feuil1 (2)'!$C49,'Feuil1 (2)'!$B49,'Feuil1 (2)'!DK$1),'Risk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assessment'!J$12:J$100,'Feuil1 (2)'!C50,'Risk assessment'!K$12:K$100,B50)</f>
        <v>0</v>
      </c>
      <c r="H50" s="9" t="str">
        <f>IF($G50=0,"",IFERROR(CONCATENATE(INDEX('Risk assessment'!$B$12:$B$100,MATCH(CONCATENATE('Feuil1 (2)'!$C50,"-",'Feuil1 (2)'!$B50,"-",'Feuil1 (2)'!H$1),'Risk assessment'!$Z$12:$Z$100,FALSE),1)," ;"),""))</f>
        <v/>
      </c>
      <c r="I50" s="9" t="str">
        <f>IF($G50=0,"",IFERROR(CONCATENATE(INDEX('Risk assessment'!$B$12:$B$100,MATCH(CONCATENATE('Feuil1 (2)'!$C50,"-",'Feuil1 (2)'!$B50,"-",'Feuil1 (2)'!I$1),'Risk assessment'!$Z$12:$Z$100,FALSE),1)," ;"),""))</f>
        <v/>
      </c>
      <c r="J50" s="9" t="str">
        <f>IF($G50=0,"",IFERROR(CONCATENATE(INDEX('Risk assessment'!$B$12:$B$100,MATCH(CONCATENATE('Feuil1 (2)'!$C50,"-",'Feuil1 (2)'!$B50,"-",'Feuil1 (2)'!J$1),'Risk assessment'!$Z$12:$Z$100,FALSE),1)," ;"),""))</f>
        <v/>
      </c>
      <c r="K50" s="9" t="str">
        <f>IF($G50=0,"",IFERROR(CONCATENATE(INDEX('Risk assessment'!$B$12:$B$100,MATCH(CONCATENATE('Feuil1 (2)'!$C50,"-",'Feuil1 (2)'!$B50,"-",'Feuil1 (2)'!K$1),'Risk assessment'!$Z$12:$Z$100,FALSE),1)," ;"),""))</f>
        <v/>
      </c>
      <c r="L50" s="9" t="str">
        <f>IF($G50=0,"",IFERROR(CONCATENATE(INDEX('Risk assessment'!$B$12:$B$100,MATCH(CONCATENATE('Feuil1 (2)'!$C50,"-",'Feuil1 (2)'!$B50,"-",'Feuil1 (2)'!L$1),'Risk assessment'!$Z$12:$Z$100,FALSE),1)," ;"),""))</f>
        <v/>
      </c>
      <c r="M50" s="9" t="str">
        <f>IF($G50=0,"",IFERROR(CONCATENATE(INDEX('Risk assessment'!$B$12:$B$100,MATCH(CONCATENATE('Feuil1 (2)'!$C50,"-",'Feuil1 (2)'!$B50,"-",'Feuil1 (2)'!M$1),'Risk assessment'!$Z$12:$Z$100,FALSE),1)," ;"),""))</f>
        <v/>
      </c>
      <c r="N50" s="9" t="str">
        <f>IF($G50=0,"",IFERROR(CONCATENATE(INDEX('Risk assessment'!$B$12:$B$100,MATCH(CONCATENATE('Feuil1 (2)'!$C50,"-",'Feuil1 (2)'!$B50,"-",'Feuil1 (2)'!N$1),'Risk assessment'!$Z$12:$Z$100,FALSE),1)," ;"),""))</f>
        <v/>
      </c>
      <c r="O50" s="9" t="str">
        <f>IF($G50=0,"",IFERROR(CONCATENATE(INDEX('Risk assessment'!$B$12:$B$100,MATCH(CONCATENATE('Feuil1 (2)'!$C50,"-",'Feuil1 (2)'!$B50,"-",'Feuil1 (2)'!O$1),'Risk assessment'!$Z$12:$Z$100,FALSE),1)," ;"),""))</f>
        <v/>
      </c>
      <c r="P50" s="9" t="str">
        <f>IF($G50=0,"",IFERROR(CONCATENATE(INDEX('Risk assessment'!$B$12:$B$100,MATCH(CONCATENATE('Feuil1 (2)'!$C50,"-",'Feuil1 (2)'!$B50,"-",'Feuil1 (2)'!P$1),'Risk assessment'!$Z$12:$Z$100,FALSE),1)," ;"),""))</f>
        <v/>
      </c>
      <c r="Q50" s="9" t="str">
        <f>IF($G50=0,"",IFERROR(CONCATENATE(INDEX('Risk assessment'!$B$12:$B$100,MATCH(CONCATENATE('Feuil1 (2)'!$C50,"-",'Feuil1 (2)'!$B50,"-",'Feuil1 (2)'!Q$1),'Risk assessment'!$Z$12:$Z$100,FALSE),1)," ;"),""))</f>
        <v/>
      </c>
      <c r="R50" s="9" t="str">
        <f>IF($G50=0,"",IFERROR(CONCATENATE(INDEX('Risk assessment'!$B$12:$B$100,MATCH(CONCATENATE('Feuil1 (2)'!$C50,"-",'Feuil1 (2)'!$B50,"-",'Feuil1 (2)'!R$1),'Risk assessment'!$Z$12:$Z$100,FALSE),1)," ;"),""))</f>
        <v/>
      </c>
      <c r="S50" s="9" t="str">
        <f>IF($G50=0,"",IFERROR(CONCATENATE(INDEX('Risk assessment'!$B$12:$B$100,MATCH(CONCATENATE('Feuil1 (2)'!$C50,"-",'Feuil1 (2)'!$B50,"-",'Feuil1 (2)'!S$1),'Risk assessment'!$Z$12:$Z$100,FALSE),1)," ;"),""))</f>
        <v/>
      </c>
      <c r="T50" s="9" t="str">
        <f>IF($G50=0,"",IFERROR(CONCATENATE(INDEX('Risk assessment'!$B$12:$B$100,MATCH(CONCATENATE('Feuil1 (2)'!$C50,"-",'Feuil1 (2)'!$B50,"-",'Feuil1 (2)'!T$1),'Risk assessment'!$Z$12:$Z$100,FALSE),1)," ;"),""))</f>
        <v/>
      </c>
      <c r="U50" s="9" t="str">
        <f>IF($G50=0,"",IFERROR(CONCATENATE(INDEX('Risk assessment'!$B$12:$B$100,MATCH(CONCATENATE('Feuil1 (2)'!$C50,"-",'Feuil1 (2)'!$B50,"-",'Feuil1 (2)'!U$1),'Risk assessment'!$Z$12:$Z$100,FALSE),1)," ;"),""))</f>
        <v/>
      </c>
      <c r="V50" s="9" t="str">
        <f>IF($G50=0,"",IFERROR(CONCATENATE(INDEX('Risk assessment'!$B$12:$B$100,MATCH(CONCATENATE('Feuil1 (2)'!$C50,"-",'Feuil1 (2)'!$B50,"-",'Feuil1 (2)'!V$1),'Risk assessment'!$Z$12:$Z$100,FALSE),1)," ;"),""))</f>
        <v/>
      </c>
      <c r="W50" s="9" t="str">
        <f>IF($G50=0,"",IFERROR(CONCATENATE(INDEX('Risk assessment'!$B$12:$B$100,MATCH(CONCATENATE('Feuil1 (2)'!$C50,"-",'Feuil1 (2)'!$B50,"-",'Feuil1 (2)'!W$1),'Risk assessment'!$Z$12:$Z$100,FALSE),1)," ;"),""))</f>
        <v/>
      </c>
      <c r="X50" s="9" t="str">
        <f>IF($G50=0,"",IFERROR(CONCATENATE(INDEX('Risk assessment'!$B$12:$B$100,MATCH(CONCATENATE('Feuil1 (2)'!$C50,"-",'Feuil1 (2)'!$B50,"-",'Feuil1 (2)'!X$1),'Risk assessment'!$Z$12:$Z$100,FALSE),1)," ;"),""))</f>
        <v/>
      </c>
      <c r="Y50" s="9" t="str">
        <f>IF($G50=0,"",IFERROR(CONCATENATE(INDEX('Risk assessment'!$B$12:$B$100,MATCH(CONCATENATE('Feuil1 (2)'!$C50,"-",'Feuil1 (2)'!$B50,"-",'Feuil1 (2)'!Y$1),'Risk assessment'!$Z$12:$Z$100,FALSE),1)," ;"),""))</f>
        <v/>
      </c>
      <c r="Z50" s="9" t="str">
        <f>IF($G50=0,"",IFERROR(CONCATENATE(INDEX('Risk assessment'!$B$12:$B$100,MATCH(CONCATENATE('Feuil1 (2)'!$C50,"-",'Feuil1 (2)'!$B50,"-",'Feuil1 (2)'!Z$1),'Risk assessment'!$Z$12:$Z$100,FALSE),1)," ;"),""))</f>
        <v/>
      </c>
      <c r="AA50" s="9" t="str">
        <f>IF($G50=0,"",IFERROR(CONCATENATE(INDEX('Risk assessment'!$B$12:$B$100,MATCH(CONCATENATE('Feuil1 (2)'!$C50,"-",'Feuil1 (2)'!$B50,"-",'Feuil1 (2)'!AA$1),'Risk assessment'!$Z$12:$Z$100,FALSE),1)," ;"),""))</f>
        <v/>
      </c>
      <c r="AB50" s="9" t="str">
        <f>IF($G50=0,"",IFERROR(CONCATENATE(INDEX('Risk assessment'!$B$12:$B$100,MATCH(CONCATENATE('Feuil1 (2)'!$C50,"-",'Feuil1 (2)'!$B50,"-",'Feuil1 (2)'!AB$1),'Risk assessment'!$Z$12:$Z$100,FALSE),1)," ;"),""))</f>
        <v/>
      </c>
      <c r="AC50" s="9" t="str">
        <f>IF($G50=0,"",IFERROR(CONCATENATE(INDEX('Risk assessment'!$B$12:$B$100,MATCH(CONCATENATE('Feuil1 (2)'!$C50,"-",'Feuil1 (2)'!$B50,"-",'Feuil1 (2)'!AC$1),'Risk assessment'!$Z$12:$Z$100,FALSE),1)," ;"),""))</f>
        <v/>
      </c>
      <c r="AD50" s="9" t="str">
        <f>IF($G50=0,"",IFERROR(CONCATENATE(INDEX('Risk assessment'!$B$12:$B$100,MATCH(CONCATENATE('Feuil1 (2)'!$C50,"-",'Feuil1 (2)'!$B50,"-",'Feuil1 (2)'!AD$1),'Risk assessment'!$Z$12:$Z$100,FALSE),1)," ;"),""))</f>
        <v/>
      </c>
      <c r="AE50" s="9" t="str">
        <f>IF($G50=0,"",IFERROR(CONCATENATE(INDEX('Risk assessment'!$B$12:$B$100,MATCH(CONCATENATE('Feuil1 (2)'!$C50,"-",'Feuil1 (2)'!$B50,"-",'Feuil1 (2)'!AE$1),'Risk assessment'!$Z$12:$Z$100,FALSE),1)," ;"),""))</f>
        <v/>
      </c>
      <c r="AF50" s="9" t="str">
        <f>IF($G50=0,"",IFERROR(CONCATENATE(INDEX('Risk assessment'!$B$12:$B$100,MATCH(CONCATENATE('Feuil1 (2)'!$C50,"-",'Feuil1 (2)'!$B50,"-",'Feuil1 (2)'!AF$1),'Risk assessment'!$Z$12:$Z$100,FALSE),1)," ;"),""))</f>
        <v/>
      </c>
      <c r="AG50" s="9" t="str">
        <f>IF($G50=0,"",IFERROR(CONCATENATE(INDEX('Risk assessment'!$B$12:$B$100,MATCH(CONCATENATE('Feuil1 (2)'!$C50,"-",'Feuil1 (2)'!$B50,"-",'Feuil1 (2)'!AG$1),'Risk assessment'!$Z$12:$Z$100,FALSE),1)," ;"),""))</f>
        <v/>
      </c>
      <c r="AH50" s="9" t="str">
        <f>IF($G50=0,"",IFERROR(CONCATENATE(INDEX('Risk assessment'!$B$12:$B$100,MATCH(CONCATENATE('Feuil1 (2)'!$C50,"-",'Feuil1 (2)'!$B50,"-",'Feuil1 (2)'!AH$1),'Risk assessment'!$Z$12:$Z$100,FALSE),1)," ;"),""))</f>
        <v/>
      </c>
      <c r="AI50" s="9" t="str">
        <f>IF($G50=0,"",IFERROR(CONCATENATE(INDEX('Risk assessment'!$B$12:$B$100,MATCH(CONCATENATE('Feuil1 (2)'!$C50,"-",'Feuil1 (2)'!$B50,"-",'Feuil1 (2)'!AI$1),'Risk assessment'!$Z$12:$Z$100,FALSE),1)," ;"),""))</f>
        <v/>
      </c>
      <c r="AJ50" s="9" t="str">
        <f>IF($G50=0,"",IFERROR(CONCATENATE(INDEX('Risk assessment'!$B$12:$B$100,MATCH(CONCATENATE('Feuil1 (2)'!$C50,"-",'Feuil1 (2)'!$B50,"-",'Feuil1 (2)'!AJ$1),'Risk assessment'!$Z$12:$Z$100,FALSE),1)," ;"),""))</f>
        <v/>
      </c>
      <c r="AK50" s="9" t="str">
        <f>IF($G50=0,"",IFERROR(CONCATENATE(INDEX('Risk assessment'!$B$12:$B$100,MATCH(CONCATENATE('Feuil1 (2)'!$C50,"-",'Feuil1 (2)'!$B50,"-",'Feuil1 (2)'!AK$1),'Risk assessment'!$Z$12:$Z$100,FALSE),1)," ;"),""))</f>
        <v/>
      </c>
      <c r="AL50" s="9" t="str">
        <f>IF($G50=0,"",IFERROR(CONCATENATE(INDEX('Risk assessment'!$B$12:$B$100,MATCH(CONCATENATE('Feuil1 (2)'!$C50,"-",'Feuil1 (2)'!$B50,"-",'Feuil1 (2)'!AL$1),'Risk assessment'!$Z$12:$Z$100,FALSE),1)," ;"),""))</f>
        <v/>
      </c>
      <c r="AM50" s="9" t="str">
        <f>IF($G50=0,"",IFERROR(CONCATENATE(INDEX('Risk assessment'!$B$12:$B$100,MATCH(CONCATENATE('Feuil1 (2)'!$C50,"-",'Feuil1 (2)'!$B50,"-",'Feuil1 (2)'!AM$1),'Risk assessment'!$Z$12:$Z$100,FALSE),1)," ;"),""))</f>
        <v/>
      </c>
      <c r="AN50" s="9" t="str">
        <f>IF($G50=0,"",IFERROR(CONCATENATE(INDEX('Risk assessment'!$B$12:$B$100,MATCH(CONCATENATE('Feuil1 (2)'!$C50,"-",'Feuil1 (2)'!$B50,"-",'Feuil1 (2)'!AN$1),'Risk assessment'!$Z$12:$Z$100,FALSE),1)," ;"),""))</f>
        <v/>
      </c>
      <c r="AO50" s="9" t="str">
        <f>IF($G50=0,"",IFERROR(CONCATENATE(INDEX('Risk assessment'!$B$12:$B$100,MATCH(CONCATENATE('Feuil1 (2)'!$C50,"-",'Feuil1 (2)'!$B50,"-",'Feuil1 (2)'!AO$1),'Risk assessment'!$Z$12:$Z$100,FALSE),1)," ;"),""))</f>
        <v/>
      </c>
      <c r="AP50" s="9" t="str">
        <f>IF($G50=0,"",IFERROR(CONCATENATE(INDEX('Risk assessment'!$B$12:$B$100,MATCH(CONCATENATE('Feuil1 (2)'!$C50,"-",'Feuil1 (2)'!$B50,"-",'Feuil1 (2)'!AP$1),'Risk assessment'!$Z$12:$Z$100,FALSE),1)," ;"),""))</f>
        <v/>
      </c>
      <c r="AQ50" s="9" t="str">
        <f>IF($G50=0,"",IFERROR(CONCATENATE(INDEX('Risk assessment'!$B$12:$B$100,MATCH(CONCATENATE('Feuil1 (2)'!$C50,"-",'Feuil1 (2)'!$B50,"-",'Feuil1 (2)'!AQ$1),'Risk assessment'!$Z$12:$Z$100,FALSE),1)," ;"),""))</f>
        <v/>
      </c>
      <c r="AR50" s="9" t="str">
        <f>IF($G50=0,"",IFERROR(CONCATENATE(INDEX('Risk assessment'!$B$12:$B$100,MATCH(CONCATENATE('Feuil1 (2)'!$C50,"-",'Feuil1 (2)'!$B50,"-",'Feuil1 (2)'!AR$1),'Risk assessment'!$Z$12:$Z$100,FALSE),1)," ;"),""))</f>
        <v/>
      </c>
      <c r="AS50" s="9" t="str">
        <f>IF($G50=0,"",IFERROR(CONCATENATE(INDEX('Risk assessment'!$B$12:$B$100,MATCH(CONCATENATE('Feuil1 (2)'!$C50,"-",'Feuil1 (2)'!$B50,"-",'Feuil1 (2)'!AS$1),'Risk assessment'!$Z$12:$Z$100,FALSE),1)," ;"),""))</f>
        <v/>
      </c>
      <c r="AT50" s="9" t="str">
        <f>IF($G50=0,"",IFERROR(CONCATENATE(INDEX('Risk assessment'!$B$12:$B$100,MATCH(CONCATENATE('Feuil1 (2)'!$C50,"-",'Feuil1 (2)'!$B50,"-",'Feuil1 (2)'!AT$1),'Risk assessment'!$Z$12:$Z$100,FALSE),1)," ;"),""))</f>
        <v/>
      </c>
      <c r="AU50" s="9" t="str">
        <f>IF($G50=0,"",IFERROR(CONCATENATE(INDEX('Risk assessment'!$B$12:$B$100,MATCH(CONCATENATE('Feuil1 (2)'!$C50,"-",'Feuil1 (2)'!$B50,"-",'Feuil1 (2)'!AU$1),'Risk assessment'!$Z$12:$Z$100,FALSE),1)," ;"),""))</f>
        <v/>
      </c>
      <c r="AV50" s="9" t="str">
        <f>IF($G50=0,"",IFERROR(CONCATENATE(INDEX('Risk assessment'!$B$12:$B$100,MATCH(CONCATENATE('Feuil1 (2)'!$C50,"-",'Feuil1 (2)'!$B50,"-",'Feuil1 (2)'!AV$1),'Risk assessment'!$Z$12:$Z$100,FALSE),1)," ;"),""))</f>
        <v/>
      </c>
      <c r="AW50" s="9" t="str">
        <f>IF($G50=0,"",IFERROR(CONCATENATE(INDEX('Risk assessment'!$B$12:$B$100,MATCH(CONCATENATE('Feuil1 (2)'!$C50,"-",'Feuil1 (2)'!$B50,"-",'Feuil1 (2)'!AW$1),'Risk assessment'!$Z$12:$Z$100,FALSE),1)," ;"),""))</f>
        <v/>
      </c>
      <c r="AX50" s="9" t="str">
        <f>IF($G50=0,"",IFERROR(CONCATENATE(INDEX('Risk assessment'!$B$12:$B$100,MATCH(CONCATENATE('Feuil1 (2)'!$C50,"-",'Feuil1 (2)'!$B50,"-",'Feuil1 (2)'!AX$1),'Risk assessment'!$Z$12:$Z$100,FALSE),1)," ;"),""))</f>
        <v/>
      </c>
      <c r="AY50" s="9" t="str">
        <f>IF($G50=0,"",IFERROR(CONCATENATE(INDEX('Risk assessment'!$B$12:$B$100,MATCH(CONCATENATE('Feuil1 (2)'!$C50,"-",'Feuil1 (2)'!$B50,"-",'Feuil1 (2)'!AY$1),'Risk assessment'!$Z$12:$Z$100,FALSE),1)," ;"),""))</f>
        <v/>
      </c>
      <c r="AZ50" s="9" t="str">
        <f>IF($G50=0,"",IFERROR(CONCATENATE(INDEX('Risk assessment'!$B$12:$B$100,MATCH(CONCATENATE('Feuil1 (2)'!$C50,"-",'Feuil1 (2)'!$B50,"-",'Feuil1 (2)'!AZ$1),'Risk assessment'!$Z$12:$Z$100,FALSE),1)," ;"),""))</f>
        <v/>
      </c>
      <c r="BA50" s="9" t="str">
        <f>IF($G50=0,"",IFERROR(CONCATENATE(INDEX('Risk assessment'!$B$12:$B$100,MATCH(CONCATENATE('Feuil1 (2)'!$C50,"-",'Feuil1 (2)'!$B50,"-",'Feuil1 (2)'!BA$1),'Risk assessment'!$Z$12:$Z$100,FALSE),1)," ;"),""))</f>
        <v/>
      </c>
      <c r="BB50" s="9" t="str">
        <f>IF($G50=0,"",IFERROR(CONCATENATE(INDEX('Risk assessment'!$B$12:$B$100,MATCH(CONCATENATE('Feuil1 (2)'!$C50,"-",'Feuil1 (2)'!$B50,"-",'Feuil1 (2)'!BB$1),'Risk assessment'!$Z$12:$Z$100,FALSE),1)," ;"),""))</f>
        <v/>
      </c>
      <c r="BC50" s="9" t="str">
        <f>IF($G50=0,"",IFERROR(CONCATENATE(INDEX('Risk assessment'!$B$12:$B$100,MATCH(CONCATENATE('Feuil1 (2)'!$C50,"-",'Feuil1 (2)'!$B50,"-",'Feuil1 (2)'!BC$1),'Risk assessment'!$Z$12:$Z$100,FALSE),1)," ;"),""))</f>
        <v/>
      </c>
      <c r="BD50" s="9" t="str">
        <f>IF($G50=0,"",IFERROR(CONCATENATE(INDEX('Risk assessment'!$B$12:$B$100,MATCH(CONCATENATE('Feuil1 (2)'!$C50,"-",'Feuil1 (2)'!$B50,"-",'Feuil1 (2)'!BD$1),'Risk assessment'!$Z$12:$Z$100,FALSE),1)," ;"),""))</f>
        <v/>
      </c>
      <c r="BE50" s="9" t="str">
        <f>IF($G50=0,"",IFERROR(CONCATENATE(INDEX('Risk assessment'!$B$12:$B$100,MATCH(CONCATENATE('Feuil1 (2)'!$C50,"-",'Feuil1 (2)'!$B50,"-",'Feuil1 (2)'!BE$1),'Risk assessment'!$Z$12:$Z$100,FALSE),1)," ;"),""))</f>
        <v/>
      </c>
      <c r="BF50" s="9" t="str">
        <f>IF($G50=0,"",IFERROR(CONCATENATE(INDEX('Risk assessment'!$B$12:$B$100,MATCH(CONCATENATE('Feuil1 (2)'!$C50,"-",'Feuil1 (2)'!$B50,"-",'Feuil1 (2)'!BF$1),'Risk assessment'!$Z$12:$Z$100,FALSE),1)," ;"),""))</f>
        <v/>
      </c>
      <c r="BG50" s="9" t="str">
        <f>IF($G50=0,"",IFERROR(CONCATENATE(INDEX('Risk assessment'!$B$12:$B$100,MATCH(CONCATENATE('Feuil1 (2)'!$C50,"-",'Feuil1 (2)'!$B50,"-",'Feuil1 (2)'!BG$1),'Risk assessment'!$Z$12:$Z$100,FALSE),1)," ;"),""))</f>
        <v/>
      </c>
      <c r="BH50" s="9" t="str">
        <f>IF($G50=0,"",IFERROR(CONCATENATE(INDEX('Risk assessment'!$B$12:$B$100,MATCH(CONCATENATE('Feuil1 (2)'!$C50,"-",'Feuil1 (2)'!$B50,"-",'Feuil1 (2)'!BH$1),'Risk assessment'!$Z$12:$Z$100,FALSE),1)," ;"),""))</f>
        <v/>
      </c>
      <c r="BI50" s="9" t="str">
        <f>IF($G50=0,"",IFERROR(CONCATENATE(INDEX('Risk assessment'!$B$12:$B$100,MATCH(CONCATENATE('Feuil1 (2)'!$C50,"-",'Feuil1 (2)'!$B50,"-",'Feuil1 (2)'!BI$1),'Risk assessment'!$Z$12:$Z$100,FALSE),1)," ;"),""))</f>
        <v/>
      </c>
      <c r="BJ50" s="9" t="str">
        <f>IF($G50=0,"",IFERROR(CONCATENATE(INDEX('Risk assessment'!$B$12:$B$100,MATCH(CONCATENATE('Feuil1 (2)'!$C50,"-",'Feuil1 (2)'!$B50,"-",'Feuil1 (2)'!BJ$1),'Risk assessment'!$Z$12:$Z$100,FALSE),1)," ;"),""))</f>
        <v/>
      </c>
      <c r="BK50" s="9" t="str">
        <f>IF($G50=0,"",IFERROR(CONCATENATE(INDEX('Risk assessment'!$B$12:$B$100,MATCH(CONCATENATE('Feuil1 (2)'!$C50,"-",'Feuil1 (2)'!$B50,"-",'Feuil1 (2)'!BK$1),'Risk assessment'!$Z$12:$Z$100,FALSE),1)," ;"),""))</f>
        <v/>
      </c>
      <c r="BL50" s="9" t="str">
        <f>IF($G50=0,"",IFERROR(CONCATENATE(INDEX('Risk assessment'!$B$12:$B$100,MATCH(CONCATENATE('Feuil1 (2)'!$C50,"-",'Feuil1 (2)'!$B50,"-",'Feuil1 (2)'!BL$1),'Risk assessment'!$Z$12:$Z$100,FALSE),1)," ;"),""))</f>
        <v/>
      </c>
      <c r="BM50" s="9" t="str">
        <f>IF($G50=0,"",IFERROR(CONCATENATE(INDEX('Risk assessment'!$B$12:$B$100,MATCH(CONCATENATE('Feuil1 (2)'!$C50,"-",'Feuil1 (2)'!$B50,"-",'Feuil1 (2)'!BM$1),'Risk assessment'!$Z$12:$Z$100,FALSE),1)," ;"),""))</f>
        <v/>
      </c>
      <c r="BN50" s="9" t="str">
        <f>IF($G50=0,"",IFERROR(CONCATENATE(INDEX('Risk assessment'!$B$12:$B$100,MATCH(CONCATENATE('Feuil1 (2)'!$C50,"-",'Feuil1 (2)'!$B50,"-",'Feuil1 (2)'!BN$1),'Risk assessment'!$Z$12:$Z$100,FALSE),1)," ;"),""))</f>
        <v/>
      </c>
      <c r="BO50" s="9" t="str">
        <f>IF($G50=0,"",IFERROR(CONCATENATE(INDEX('Risk assessment'!$B$12:$B$100,MATCH(CONCATENATE('Feuil1 (2)'!$C50,"-",'Feuil1 (2)'!$B50,"-",'Feuil1 (2)'!BO$1),'Risk assessment'!$Z$12:$Z$100,FALSE),1)," ;"),""))</f>
        <v/>
      </c>
      <c r="BP50" s="9" t="str">
        <f>IF($G50=0,"",IFERROR(CONCATENATE(INDEX('Risk assessment'!$B$12:$B$100,MATCH(CONCATENATE('Feuil1 (2)'!$C50,"-",'Feuil1 (2)'!$B50,"-",'Feuil1 (2)'!BP$1),'Risk assessment'!$Z$12:$Z$100,FALSE),1)," ;"),""))</f>
        <v/>
      </c>
      <c r="BQ50" s="9" t="str">
        <f>IF($G50=0,"",IFERROR(CONCATENATE(INDEX('Risk assessment'!$B$12:$B$100,MATCH(CONCATENATE('Feuil1 (2)'!$C50,"-",'Feuil1 (2)'!$B50,"-",'Feuil1 (2)'!BQ$1),'Risk assessment'!$Z$12:$Z$100,FALSE),1)," ;"),""))</f>
        <v/>
      </c>
      <c r="BR50" s="9" t="str">
        <f>IF($G50=0,"",IFERROR(CONCATENATE(INDEX('Risk assessment'!$B$12:$B$100,MATCH(CONCATENATE('Feuil1 (2)'!$C50,"-",'Feuil1 (2)'!$B50,"-",'Feuil1 (2)'!BR$1),'Risk assessment'!$Z$12:$Z$100,FALSE),1)," ;"),""))</f>
        <v/>
      </c>
      <c r="BS50" s="9" t="str">
        <f>IF($G50=0,"",IFERROR(CONCATENATE(INDEX('Risk assessment'!$B$12:$B$100,MATCH(CONCATENATE('Feuil1 (2)'!$C50,"-",'Feuil1 (2)'!$B50,"-",'Feuil1 (2)'!BS$1),'Risk assessment'!$Z$12:$Z$100,FALSE),1)," ;"),""))</f>
        <v/>
      </c>
      <c r="BT50" s="9" t="str">
        <f>IF($G50=0,"",IFERROR(CONCATENATE(INDEX('Risk assessment'!$B$12:$B$100,MATCH(CONCATENATE('Feuil1 (2)'!$C50,"-",'Feuil1 (2)'!$B50,"-",'Feuil1 (2)'!BT$1),'Risk assessment'!$Z$12:$Z$100,FALSE),1)," ;"),""))</f>
        <v/>
      </c>
      <c r="BU50" s="9" t="str">
        <f>IF($G50=0,"",IFERROR(CONCATENATE(INDEX('Risk assessment'!$B$12:$B$100,MATCH(CONCATENATE('Feuil1 (2)'!$C50,"-",'Feuil1 (2)'!$B50,"-",'Feuil1 (2)'!BU$1),'Risk assessment'!$Z$12:$Z$100,FALSE),1)," ;"),""))</f>
        <v/>
      </c>
      <c r="BV50" s="9" t="str">
        <f>IF($G50=0,"",IFERROR(CONCATENATE(INDEX('Risk assessment'!$B$12:$B$100,MATCH(CONCATENATE('Feuil1 (2)'!$C50,"-",'Feuil1 (2)'!$B50,"-",'Feuil1 (2)'!BV$1),'Risk assessment'!$Z$12:$Z$100,FALSE),1)," ;"),""))</f>
        <v/>
      </c>
      <c r="BW50" s="9" t="str">
        <f>IF($G50=0,"",IFERROR(CONCATENATE(INDEX('Risk assessment'!$B$12:$B$100,MATCH(CONCATENATE('Feuil1 (2)'!$C50,"-",'Feuil1 (2)'!$B50,"-",'Feuil1 (2)'!BW$1),'Risk assessment'!$Z$12:$Z$100,FALSE),1)," ;"),""))</f>
        <v/>
      </c>
      <c r="BX50" s="9" t="str">
        <f>IF($G50=0,"",IFERROR(CONCATENATE(INDEX('Risk assessment'!$B$12:$B$100,MATCH(CONCATENATE('Feuil1 (2)'!$C50,"-",'Feuil1 (2)'!$B50,"-",'Feuil1 (2)'!BX$1),'Risk assessment'!$Z$12:$Z$100,FALSE),1)," ;"),""))</f>
        <v/>
      </c>
      <c r="BY50" s="9" t="str">
        <f>IF($G50=0,"",IFERROR(CONCATENATE(INDEX('Risk assessment'!$B$12:$B$100,MATCH(CONCATENATE('Feuil1 (2)'!$C50,"-",'Feuil1 (2)'!$B50,"-",'Feuil1 (2)'!BY$1),'Risk assessment'!$Z$12:$Z$100,FALSE),1)," ;"),""))</f>
        <v/>
      </c>
      <c r="BZ50" s="9" t="str">
        <f>IF($G50=0,"",IFERROR(CONCATENATE(INDEX('Risk assessment'!$B$12:$B$100,MATCH(CONCATENATE('Feuil1 (2)'!$C50,"-",'Feuil1 (2)'!$B50,"-",'Feuil1 (2)'!BZ$1),'Risk assessment'!$Z$12:$Z$100,FALSE),1)," ;"),""))</f>
        <v/>
      </c>
      <c r="CA50" s="9" t="str">
        <f>IF($G50=0,"",IFERROR(CONCATENATE(INDEX('Risk assessment'!$B$12:$B$100,MATCH(CONCATENATE('Feuil1 (2)'!$C50,"-",'Feuil1 (2)'!$B50,"-",'Feuil1 (2)'!CA$1),'Risk assessment'!$Z$12:$Z$100,FALSE),1)," ;"),""))</f>
        <v/>
      </c>
      <c r="CB50" s="9" t="str">
        <f>IF($G50=0,"",IFERROR(CONCATENATE(INDEX('Risk assessment'!$B$12:$B$100,MATCH(CONCATENATE('Feuil1 (2)'!$C50,"-",'Feuil1 (2)'!$B50,"-",'Feuil1 (2)'!CB$1),'Risk assessment'!$Z$12:$Z$100,FALSE),1)," ;"),""))</f>
        <v/>
      </c>
      <c r="CC50" s="9" t="str">
        <f>IF($G50=0,"",IFERROR(CONCATENATE(INDEX('Risk assessment'!$B$12:$B$100,MATCH(CONCATENATE('Feuil1 (2)'!$C50,"-",'Feuil1 (2)'!$B50,"-",'Feuil1 (2)'!CC$1),'Risk assessment'!$Z$12:$Z$100,FALSE),1)," ;"),""))</f>
        <v/>
      </c>
      <c r="CD50" s="9" t="str">
        <f>IF($G50=0,"",IFERROR(CONCATENATE(INDEX('Risk assessment'!$B$12:$B$100,MATCH(CONCATENATE('Feuil1 (2)'!$C50,"-",'Feuil1 (2)'!$B50,"-",'Feuil1 (2)'!CD$1),'Risk assessment'!$Z$12:$Z$100,FALSE),1)," ;"),""))</f>
        <v/>
      </c>
      <c r="CE50" s="9" t="str">
        <f>IF($G50=0,"",IFERROR(CONCATENATE(INDEX('Risk assessment'!$B$12:$B$100,MATCH(CONCATENATE('Feuil1 (2)'!$C50,"-",'Feuil1 (2)'!$B50,"-",'Feuil1 (2)'!CE$1),'Risk assessment'!$Z$12:$Z$100,FALSE),1)," ;"),""))</f>
        <v/>
      </c>
      <c r="CF50" s="9" t="str">
        <f>IF($G50=0,"",IFERROR(CONCATENATE(INDEX('Risk assessment'!$B$12:$B$100,MATCH(CONCATENATE('Feuil1 (2)'!$C50,"-",'Feuil1 (2)'!$B50,"-",'Feuil1 (2)'!CF$1),'Risk assessment'!$Z$12:$Z$100,FALSE),1)," ;"),""))</f>
        <v/>
      </c>
      <c r="CG50" s="9" t="str">
        <f>IF($G50=0,"",IFERROR(CONCATENATE(INDEX('Risk assessment'!$B$12:$B$100,MATCH(CONCATENATE('Feuil1 (2)'!$C50,"-",'Feuil1 (2)'!$B50,"-",'Feuil1 (2)'!CG$1),'Risk assessment'!$Z$12:$Z$100,FALSE),1)," ;"),""))</f>
        <v/>
      </c>
      <c r="CH50" s="9" t="str">
        <f>IF($G50=0,"",IFERROR(CONCATENATE(INDEX('Risk assessment'!$B$12:$B$100,MATCH(CONCATENATE('Feuil1 (2)'!$C50,"-",'Feuil1 (2)'!$B50,"-",'Feuil1 (2)'!CH$1),'Risk assessment'!$Z$12:$Z$100,FALSE),1)," ;"),""))</f>
        <v/>
      </c>
      <c r="CI50" s="9" t="str">
        <f>IF($G50=0,"",IFERROR(CONCATENATE(INDEX('Risk assessment'!$B$12:$B$100,MATCH(CONCATENATE('Feuil1 (2)'!$C50,"-",'Feuil1 (2)'!$B50,"-",'Feuil1 (2)'!CI$1),'Risk assessment'!$Z$12:$Z$100,FALSE),1)," ;"),""))</f>
        <v/>
      </c>
      <c r="CJ50" s="9" t="str">
        <f>IF($G50=0,"",IFERROR(CONCATENATE(INDEX('Risk assessment'!$B$12:$B$100,MATCH(CONCATENATE('Feuil1 (2)'!$C50,"-",'Feuil1 (2)'!$B50,"-",'Feuil1 (2)'!CJ$1),'Risk assessment'!$Z$12:$Z$100,FALSE),1)," ;"),""))</f>
        <v/>
      </c>
      <c r="CK50" s="9" t="str">
        <f>IF($G50=0,"",IFERROR(CONCATENATE(INDEX('Risk assessment'!$B$12:$B$100,MATCH(CONCATENATE('Feuil1 (2)'!$C50,"-",'Feuil1 (2)'!$B50,"-",'Feuil1 (2)'!CK$1),'Risk assessment'!$Z$12:$Z$100,FALSE),1)," ;"),""))</f>
        <v/>
      </c>
      <c r="CL50" s="9" t="str">
        <f>IF($G50=0,"",IFERROR(CONCATENATE(INDEX('Risk assessment'!$B$12:$B$100,MATCH(CONCATENATE('Feuil1 (2)'!$C50,"-",'Feuil1 (2)'!$B50,"-",'Feuil1 (2)'!CL$1),'Risk assessment'!$Z$12:$Z$100,FALSE),1)," ;"),""))</f>
        <v/>
      </c>
      <c r="CM50" s="9" t="str">
        <f>IF($G50=0,"",IFERROR(CONCATENATE(INDEX('Risk assessment'!$B$12:$B$100,MATCH(CONCATENATE('Feuil1 (2)'!$C50,"-",'Feuil1 (2)'!$B50,"-",'Feuil1 (2)'!CM$1),'Risk assessment'!$Z$12:$Z$100,FALSE),1)," ;"),""))</f>
        <v/>
      </c>
      <c r="CN50" s="9" t="str">
        <f>IF($G50=0,"",IFERROR(CONCATENATE(INDEX('Risk assessment'!$B$12:$B$100,MATCH(CONCATENATE('Feuil1 (2)'!$C50,"-",'Feuil1 (2)'!$B50,"-",'Feuil1 (2)'!CN$1),'Risk assessment'!$Z$12:$Z$100,FALSE),1)," ;"),""))</f>
        <v/>
      </c>
      <c r="CO50" s="9" t="str">
        <f>IF($G50=0,"",IFERROR(CONCATENATE(INDEX('Risk assessment'!$B$12:$B$100,MATCH(CONCATENATE('Feuil1 (2)'!$C50,"-",'Feuil1 (2)'!$B50,"-",'Feuil1 (2)'!CO$1),'Risk assessment'!$Z$12:$Z$100,FALSE),1)," ;"),""))</f>
        <v/>
      </c>
      <c r="CP50" s="9" t="str">
        <f>IF($G50=0,"",IFERROR(CONCATENATE(INDEX('Risk assessment'!$B$12:$B$100,MATCH(CONCATENATE('Feuil1 (2)'!$C50,"-",'Feuil1 (2)'!$B50,"-",'Feuil1 (2)'!CP$1),'Risk assessment'!$Z$12:$Z$100,FALSE),1)," ;"),""))</f>
        <v/>
      </c>
      <c r="CQ50" s="9" t="str">
        <f>IF($G50=0,"",IFERROR(CONCATENATE(INDEX('Risk assessment'!$B$12:$B$100,MATCH(CONCATENATE('Feuil1 (2)'!$C50,"-",'Feuil1 (2)'!$B50,"-",'Feuil1 (2)'!CQ$1),'Risk assessment'!$Z$12:$Z$100,FALSE),1)," ;"),""))</f>
        <v/>
      </c>
      <c r="CR50" s="9" t="str">
        <f>IF($G50=0,"",IFERROR(CONCATENATE(INDEX('Risk assessment'!$B$12:$B$100,MATCH(CONCATENATE('Feuil1 (2)'!$C50,"-",'Feuil1 (2)'!$B50,"-",'Feuil1 (2)'!CR$1),'Risk assessment'!$Z$12:$Z$100,FALSE),1)," ;"),""))</f>
        <v/>
      </c>
      <c r="CS50" s="9" t="str">
        <f>IF($G50=0,"",IFERROR(CONCATENATE(INDEX('Risk assessment'!$B$12:$B$100,MATCH(CONCATENATE('Feuil1 (2)'!$C50,"-",'Feuil1 (2)'!$B50,"-",'Feuil1 (2)'!CS$1),'Risk assessment'!$Z$12:$Z$100,FALSE),1)," ;"),""))</f>
        <v/>
      </c>
      <c r="CT50" s="9" t="str">
        <f>IF($G50=0,"",IFERROR(CONCATENATE(INDEX('Risk assessment'!$B$12:$B$100,MATCH(CONCATENATE('Feuil1 (2)'!$C50,"-",'Feuil1 (2)'!$B50,"-",'Feuil1 (2)'!CT$1),'Risk assessment'!$Z$12:$Z$100,FALSE),1)," ;"),""))</f>
        <v/>
      </c>
      <c r="CU50" s="9" t="str">
        <f>IF($G50=0,"",IFERROR(CONCATENATE(INDEX('Risk assessment'!$B$12:$B$100,MATCH(CONCATENATE('Feuil1 (2)'!$C50,"-",'Feuil1 (2)'!$B50,"-",'Feuil1 (2)'!CU$1),'Risk assessment'!$Z$12:$Z$100,FALSE),1)," ;"),""))</f>
        <v/>
      </c>
      <c r="CV50" s="9" t="str">
        <f>IF($G50=0,"",IFERROR(CONCATENATE(INDEX('Risk assessment'!$B$12:$B$100,MATCH(CONCATENATE('Feuil1 (2)'!$C50,"-",'Feuil1 (2)'!$B50,"-",'Feuil1 (2)'!CV$1),'Risk assessment'!$Z$12:$Z$100,FALSE),1)," ;"),""))</f>
        <v/>
      </c>
      <c r="CW50" s="9" t="str">
        <f>IF($G50=0,"",IFERROR(CONCATENATE(INDEX('Risk assessment'!$B$12:$B$100,MATCH(CONCATENATE('Feuil1 (2)'!$C50,"-",'Feuil1 (2)'!$B50,"-",'Feuil1 (2)'!CW$1),'Risk assessment'!$Z$12:$Z$100,FALSE),1)," ;"),""))</f>
        <v/>
      </c>
      <c r="CX50" s="9" t="str">
        <f>IF($G50=0,"",IFERROR(CONCATENATE(INDEX('Risk assessment'!$B$12:$B$100,MATCH(CONCATENATE('Feuil1 (2)'!$C50,"-",'Feuil1 (2)'!$B50,"-",'Feuil1 (2)'!CX$1),'Risk assessment'!$Z$12:$Z$100,FALSE),1)," ;"),""))</f>
        <v/>
      </c>
      <c r="CY50" s="9" t="str">
        <f>IF($G50=0,"",IFERROR(CONCATENATE(INDEX('Risk assessment'!$B$12:$B$100,MATCH(CONCATENATE('Feuil1 (2)'!$C50,"-",'Feuil1 (2)'!$B50,"-",'Feuil1 (2)'!CY$1),'Risk assessment'!$Z$12:$Z$100,FALSE),1)," ;"),""))</f>
        <v/>
      </c>
      <c r="CZ50" s="9" t="str">
        <f>IF($G50=0,"",IFERROR(CONCATENATE(INDEX('Risk assessment'!$B$12:$B$100,MATCH(CONCATENATE('Feuil1 (2)'!$C50,"-",'Feuil1 (2)'!$B50,"-",'Feuil1 (2)'!CZ$1),'Risk assessment'!$Z$12:$Z$100,FALSE),1)," ;"),""))</f>
        <v/>
      </c>
      <c r="DA50" s="9" t="str">
        <f>IF($G50=0,"",IFERROR(CONCATENATE(INDEX('Risk assessment'!$B$12:$B$100,MATCH(CONCATENATE('Feuil1 (2)'!$C50,"-",'Feuil1 (2)'!$B50,"-",'Feuil1 (2)'!DA$1),'Risk assessment'!$Z$12:$Z$100,FALSE),1)," ;"),""))</f>
        <v/>
      </c>
      <c r="DB50" s="9" t="str">
        <f>IF($G50=0,"",IFERROR(CONCATENATE(INDEX('Risk assessment'!$B$12:$B$100,MATCH(CONCATENATE('Feuil1 (2)'!$C50,"-",'Feuil1 (2)'!$B50,"-",'Feuil1 (2)'!DB$1),'Risk assessment'!$Z$12:$Z$100,FALSE),1)," ;"),""))</f>
        <v/>
      </c>
      <c r="DC50" s="9" t="str">
        <f>IF($G50=0,"",IFERROR(CONCATENATE(INDEX('Risk assessment'!$B$12:$B$100,MATCH(CONCATENATE('Feuil1 (2)'!$C50,"-",'Feuil1 (2)'!$B50,"-",'Feuil1 (2)'!DC$1),'Risk assessment'!$Z$12:$Z$100,FALSE),1)," ;"),""))</f>
        <v/>
      </c>
      <c r="DD50" s="9" t="str">
        <f>IF($G50=0,"",IFERROR(INDEX('Risk assessment'!$B$12:$B$100,MATCH(CONCATENATE('Feuil1 (2)'!$C50,'Feuil1 (2)'!$B50,'Feuil1 (2)'!DD$1),'Risk assessment'!$R$12:$R$100,FALSE),1),""))</f>
        <v/>
      </c>
      <c r="DE50" s="9" t="str">
        <f>IF($G50=0,"",IFERROR(INDEX('Risk assessment'!$B$12:$B$100,MATCH(CONCATENATE('Feuil1 (2)'!$C50,'Feuil1 (2)'!$B50,'Feuil1 (2)'!DE$1),'Risk assessment'!$R$12:$R$100,FALSE),1),""))</f>
        <v/>
      </c>
      <c r="DF50" s="9" t="str">
        <f>IF($G50=0,"",IFERROR(INDEX('Risk assessment'!$B$12:$B$100,MATCH(CONCATENATE('Feuil1 (2)'!$C50,'Feuil1 (2)'!$B50,'Feuil1 (2)'!DF$1),'Risk assessment'!$R$12:$R$100,FALSE),1),""))</f>
        <v/>
      </c>
      <c r="DG50" s="9" t="str">
        <f>IF($G50=0,"",IFERROR(INDEX('Risk assessment'!$B$12:$B$100,MATCH(CONCATENATE('Feuil1 (2)'!$C50,'Feuil1 (2)'!$B50,'Feuil1 (2)'!DG$1),'Risk assessment'!$R$12:$R$100,FALSE),1),""))</f>
        <v/>
      </c>
      <c r="DH50" s="9" t="str">
        <f>IF($G50=0,"",IFERROR(INDEX('Risk assessment'!$B$12:$B$100,MATCH(CONCATENATE('Feuil1 (2)'!$C50,'Feuil1 (2)'!$B50,'Feuil1 (2)'!DH$1),'Risk assessment'!$R$12:$R$100,FALSE),1),""))</f>
        <v/>
      </c>
      <c r="DI50" s="9" t="str">
        <f>IF($G50=0,"",IFERROR(INDEX('Risk assessment'!$B$12:$B$100,MATCH(CONCATENATE('Feuil1 (2)'!$C50,'Feuil1 (2)'!$B50,'Feuil1 (2)'!DI$1),'Risk assessment'!$R$12:$R$100,FALSE),1),""))</f>
        <v/>
      </c>
      <c r="DJ50" s="9" t="str">
        <f>IF($G50=0,"",IFERROR(INDEX('Risk assessment'!$B$12:$B$100,MATCH(CONCATENATE('Feuil1 (2)'!$C50,'Feuil1 (2)'!$B50,'Feuil1 (2)'!DJ$1),'Risk assessment'!$R$12:$R$100,FALSE),1),""))</f>
        <v/>
      </c>
      <c r="DK50" s="9" t="str">
        <f>IF($G50=0,"",IFERROR(INDEX('Risk assessment'!$B$12:$B$100,MATCH(CONCATENATE('Feuil1 (2)'!$C50,'Feuil1 (2)'!$B50,'Feuil1 (2)'!DK$1),'Risk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assessment'!J$12:J$100,'Feuil1 (2)'!C51,'Risk assessment'!K$12:K$100,B51)</f>
        <v>0</v>
      </c>
      <c r="H51" s="9" t="str">
        <f>IF($G51=0,"",IFERROR(CONCATENATE(INDEX('Risk assessment'!$B$12:$B$100,MATCH(CONCATENATE('Feuil1 (2)'!$C51,"-",'Feuil1 (2)'!$B51,"-",'Feuil1 (2)'!H$1),'Risk assessment'!$Z$12:$Z$100,FALSE),1)," ;"),""))</f>
        <v/>
      </c>
      <c r="I51" s="9" t="str">
        <f>IF($G51=0,"",IFERROR(CONCATENATE(INDEX('Risk assessment'!$B$12:$B$100,MATCH(CONCATENATE('Feuil1 (2)'!$C51,"-",'Feuil1 (2)'!$B51,"-",'Feuil1 (2)'!I$1),'Risk assessment'!$Z$12:$Z$100,FALSE),1)," ;"),""))</f>
        <v/>
      </c>
      <c r="J51" s="9" t="str">
        <f>IF($G51=0,"",IFERROR(CONCATENATE(INDEX('Risk assessment'!$B$12:$B$100,MATCH(CONCATENATE('Feuil1 (2)'!$C51,"-",'Feuil1 (2)'!$B51,"-",'Feuil1 (2)'!J$1),'Risk assessment'!$Z$12:$Z$100,FALSE),1)," ;"),""))</f>
        <v/>
      </c>
      <c r="K51" s="9" t="str">
        <f>IF($G51=0,"",IFERROR(CONCATENATE(INDEX('Risk assessment'!$B$12:$B$100,MATCH(CONCATENATE('Feuil1 (2)'!$C51,"-",'Feuil1 (2)'!$B51,"-",'Feuil1 (2)'!K$1),'Risk assessment'!$Z$12:$Z$100,FALSE),1)," ;"),""))</f>
        <v/>
      </c>
      <c r="L51" s="9" t="str">
        <f>IF($G51=0,"",IFERROR(CONCATENATE(INDEX('Risk assessment'!$B$12:$B$100,MATCH(CONCATENATE('Feuil1 (2)'!$C51,"-",'Feuil1 (2)'!$B51,"-",'Feuil1 (2)'!L$1),'Risk assessment'!$Z$12:$Z$100,FALSE),1)," ;"),""))</f>
        <v/>
      </c>
      <c r="M51" s="9" t="str">
        <f>IF($G51=0,"",IFERROR(CONCATENATE(INDEX('Risk assessment'!$B$12:$B$100,MATCH(CONCATENATE('Feuil1 (2)'!$C51,"-",'Feuil1 (2)'!$B51,"-",'Feuil1 (2)'!M$1),'Risk assessment'!$Z$12:$Z$100,FALSE),1)," ;"),""))</f>
        <v/>
      </c>
      <c r="N51" s="9" t="str">
        <f>IF($G51=0,"",IFERROR(CONCATENATE(INDEX('Risk assessment'!$B$12:$B$100,MATCH(CONCATENATE('Feuil1 (2)'!$C51,"-",'Feuil1 (2)'!$B51,"-",'Feuil1 (2)'!N$1),'Risk assessment'!$Z$12:$Z$100,FALSE),1)," ;"),""))</f>
        <v/>
      </c>
      <c r="O51" s="9" t="str">
        <f>IF($G51=0,"",IFERROR(CONCATENATE(INDEX('Risk assessment'!$B$12:$B$100,MATCH(CONCATENATE('Feuil1 (2)'!$C51,"-",'Feuil1 (2)'!$B51,"-",'Feuil1 (2)'!O$1),'Risk assessment'!$Z$12:$Z$100,FALSE),1)," ;"),""))</f>
        <v/>
      </c>
      <c r="P51" s="9" t="str">
        <f>IF($G51=0,"",IFERROR(CONCATENATE(INDEX('Risk assessment'!$B$12:$B$100,MATCH(CONCATENATE('Feuil1 (2)'!$C51,"-",'Feuil1 (2)'!$B51,"-",'Feuil1 (2)'!P$1),'Risk assessment'!$Z$12:$Z$100,FALSE),1)," ;"),""))</f>
        <v/>
      </c>
      <c r="Q51" s="9" t="str">
        <f>IF($G51=0,"",IFERROR(CONCATENATE(INDEX('Risk assessment'!$B$12:$B$100,MATCH(CONCATENATE('Feuil1 (2)'!$C51,"-",'Feuil1 (2)'!$B51,"-",'Feuil1 (2)'!Q$1),'Risk assessment'!$Z$12:$Z$100,FALSE),1)," ;"),""))</f>
        <v/>
      </c>
      <c r="R51" s="9" t="str">
        <f>IF($G51=0,"",IFERROR(CONCATENATE(INDEX('Risk assessment'!$B$12:$B$100,MATCH(CONCATENATE('Feuil1 (2)'!$C51,"-",'Feuil1 (2)'!$B51,"-",'Feuil1 (2)'!R$1),'Risk assessment'!$Z$12:$Z$100,FALSE),1)," ;"),""))</f>
        <v/>
      </c>
      <c r="S51" s="9" t="str">
        <f>IF($G51=0,"",IFERROR(CONCATENATE(INDEX('Risk assessment'!$B$12:$B$100,MATCH(CONCATENATE('Feuil1 (2)'!$C51,"-",'Feuil1 (2)'!$B51,"-",'Feuil1 (2)'!S$1),'Risk assessment'!$Z$12:$Z$100,FALSE),1)," ;"),""))</f>
        <v/>
      </c>
      <c r="T51" s="9" t="str">
        <f>IF($G51=0,"",IFERROR(CONCATENATE(INDEX('Risk assessment'!$B$12:$B$100,MATCH(CONCATENATE('Feuil1 (2)'!$C51,"-",'Feuil1 (2)'!$B51,"-",'Feuil1 (2)'!T$1),'Risk assessment'!$Z$12:$Z$100,FALSE),1)," ;"),""))</f>
        <v/>
      </c>
      <c r="U51" s="9" t="str">
        <f>IF($G51=0,"",IFERROR(CONCATENATE(INDEX('Risk assessment'!$B$12:$B$100,MATCH(CONCATENATE('Feuil1 (2)'!$C51,"-",'Feuil1 (2)'!$B51,"-",'Feuil1 (2)'!U$1),'Risk assessment'!$Z$12:$Z$100,FALSE),1)," ;"),""))</f>
        <v/>
      </c>
      <c r="V51" s="9" t="str">
        <f>IF($G51=0,"",IFERROR(CONCATENATE(INDEX('Risk assessment'!$B$12:$B$100,MATCH(CONCATENATE('Feuil1 (2)'!$C51,"-",'Feuil1 (2)'!$B51,"-",'Feuil1 (2)'!V$1),'Risk assessment'!$Z$12:$Z$100,FALSE),1)," ;"),""))</f>
        <v/>
      </c>
      <c r="W51" s="9" t="str">
        <f>IF($G51=0,"",IFERROR(CONCATENATE(INDEX('Risk assessment'!$B$12:$B$100,MATCH(CONCATENATE('Feuil1 (2)'!$C51,"-",'Feuil1 (2)'!$B51,"-",'Feuil1 (2)'!W$1),'Risk assessment'!$Z$12:$Z$100,FALSE),1)," ;"),""))</f>
        <v/>
      </c>
      <c r="X51" s="9" t="str">
        <f>IF($G51=0,"",IFERROR(CONCATENATE(INDEX('Risk assessment'!$B$12:$B$100,MATCH(CONCATENATE('Feuil1 (2)'!$C51,"-",'Feuil1 (2)'!$B51,"-",'Feuil1 (2)'!X$1),'Risk assessment'!$Z$12:$Z$100,FALSE),1)," ;"),""))</f>
        <v/>
      </c>
      <c r="Y51" s="9" t="str">
        <f>IF($G51=0,"",IFERROR(CONCATENATE(INDEX('Risk assessment'!$B$12:$B$100,MATCH(CONCATENATE('Feuil1 (2)'!$C51,"-",'Feuil1 (2)'!$B51,"-",'Feuil1 (2)'!Y$1),'Risk assessment'!$Z$12:$Z$100,FALSE),1)," ;"),""))</f>
        <v/>
      </c>
      <c r="Z51" s="9" t="str">
        <f>IF($G51=0,"",IFERROR(CONCATENATE(INDEX('Risk assessment'!$B$12:$B$100,MATCH(CONCATENATE('Feuil1 (2)'!$C51,"-",'Feuil1 (2)'!$B51,"-",'Feuil1 (2)'!Z$1),'Risk assessment'!$Z$12:$Z$100,FALSE),1)," ;"),""))</f>
        <v/>
      </c>
      <c r="AA51" s="9" t="str">
        <f>IF($G51=0,"",IFERROR(CONCATENATE(INDEX('Risk assessment'!$B$12:$B$100,MATCH(CONCATENATE('Feuil1 (2)'!$C51,"-",'Feuil1 (2)'!$B51,"-",'Feuil1 (2)'!AA$1),'Risk assessment'!$Z$12:$Z$100,FALSE),1)," ;"),""))</f>
        <v/>
      </c>
      <c r="AB51" s="9" t="str">
        <f>IF($G51=0,"",IFERROR(CONCATENATE(INDEX('Risk assessment'!$B$12:$B$100,MATCH(CONCATENATE('Feuil1 (2)'!$C51,"-",'Feuil1 (2)'!$B51,"-",'Feuil1 (2)'!AB$1),'Risk assessment'!$Z$12:$Z$100,FALSE),1)," ;"),""))</f>
        <v/>
      </c>
      <c r="AC51" s="9" t="str">
        <f>IF($G51=0,"",IFERROR(CONCATENATE(INDEX('Risk assessment'!$B$12:$B$100,MATCH(CONCATENATE('Feuil1 (2)'!$C51,"-",'Feuil1 (2)'!$B51,"-",'Feuil1 (2)'!AC$1),'Risk assessment'!$Z$12:$Z$100,FALSE),1)," ;"),""))</f>
        <v/>
      </c>
      <c r="AD51" s="9" t="str">
        <f>IF($G51=0,"",IFERROR(CONCATENATE(INDEX('Risk assessment'!$B$12:$B$100,MATCH(CONCATENATE('Feuil1 (2)'!$C51,"-",'Feuil1 (2)'!$B51,"-",'Feuil1 (2)'!AD$1),'Risk assessment'!$Z$12:$Z$100,FALSE),1)," ;"),""))</f>
        <v/>
      </c>
      <c r="AE51" s="9" t="str">
        <f>IF($G51=0,"",IFERROR(CONCATENATE(INDEX('Risk assessment'!$B$12:$B$100,MATCH(CONCATENATE('Feuil1 (2)'!$C51,"-",'Feuil1 (2)'!$B51,"-",'Feuil1 (2)'!AE$1),'Risk assessment'!$Z$12:$Z$100,FALSE),1)," ;"),""))</f>
        <v/>
      </c>
      <c r="AF51" s="9" t="str">
        <f>IF($G51=0,"",IFERROR(CONCATENATE(INDEX('Risk assessment'!$B$12:$B$100,MATCH(CONCATENATE('Feuil1 (2)'!$C51,"-",'Feuil1 (2)'!$B51,"-",'Feuil1 (2)'!AF$1),'Risk assessment'!$Z$12:$Z$100,FALSE),1)," ;"),""))</f>
        <v/>
      </c>
      <c r="AG51" s="9" t="str">
        <f>IF($G51=0,"",IFERROR(CONCATENATE(INDEX('Risk assessment'!$B$12:$B$100,MATCH(CONCATENATE('Feuil1 (2)'!$C51,"-",'Feuil1 (2)'!$B51,"-",'Feuil1 (2)'!AG$1),'Risk assessment'!$Z$12:$Z$100,FALSE),1)," ;"),""))</f>
        <v/>
      </c>
      <c r="AH51" s="9" t="str">
        <f>IF($G51=0,"",IFERROR(CONCATENATE(INDEX('Risk assessment'!$B$12:$B$100,MATCH(CONCATENATE('Feuil1 (2)'!$C51,"-",'Feuil1 (2)'!$B51,"-",'Feuil1 (2)'!AH$1),'Risk assessment'!$Z$12:$Z$100,FALSE),1)," ;"),""))</f>
        <v/>
      </c>
      <c r="AI51" s="9" t="str">
        <f>IF($G51=0,"",IFERROR(CONCATENATE(INDEX('Risk assessment'!$B$12:$B$100,MATCH(CONCATENATE('Feuil1 (2)'!$C51,"-",'Feuil1 (2)'!$B51,"-",'Feuil1 (2)'!AI$1),'Risk assessment'!$Z$12:$Z$100,FALSE),1)," ;"),""))</f>
        <v/>
      </c>
      <c r="AJ51" s="9" t="str">
        <f>IF($G51=0,"",IFERROR(CONCATENATE(INDEX('Risk assessment'!$B$12:$B$100,MATCH(CONCATENATE('Feuil1 (2)'!$C51,"-",'Feuil1 (2)'!$B51,"-",'Feuil1 (2)'!AJ$1),'Risk assessment'!$Z$12:$Z$100,FALSE),1)," ;"),""))</f>
        <v/>
      </c>
      <c r="AK51" s="9" t="str">
        <f>IF($G51=0,"",IFERROR(CONCATENATE(INDEX('Risk assessment'!$B$12:$B$100,MATCH(CONCATENATE('Feuil1 (2)'!$C51,"-",'Feuil1 (2)'!$B51,"-",'Feuil1 (2)'!AK$1),'Risk assessment'!$Z$12:$Z$100,FALSE),1)," ;"),""))</f>
        <v/>
      </c>
      <c r="AL51" s="9" t="str">
        <f>IF($G51=0,"",IFERROR(CONCATENATE(INDEX('Risk assessment'!$B$12:$B$100,MATCH(CONCATENATE('Feuil1 (2)'!$C51,"-",'Feuil1 (2)'!$B51,"-",'Feuil1 (2)'!AL$1),'Risk assessment'!$Z$12:$Z$100,FALSE),1)," ;"),""))</f>
        <v/>
      </c>
      <c r="AM51" s="9" t="str">
        <f>IF($G51=0,"",IFERROR(CONCATENATE(INDEX('Risk assessment'!$B$12:$B$100,MATCH(CONCATENATE('Feuil1 (2)'!$C51,"-",'Feuil1 (2)'!$B51,"-",'Feuil1 (2)'!AM$1),'Risk assessment'!$Z$12:$Z$100,FALSE),1)," ;"),""))</f>
        <v/>
      </c>
      <c r="AN51" s="9" t="str">
        <f>IF($G51=0,"",IFERROR(CONCATENATE(INDEX('Risk assessment'!$B$12:$B$100,MATCH(CONCATENATE('Feuil1 (2)'!$C51,"-",'Feuil1 (2)'!$B51,"-",'Feuil1 (2)'!AN$1),'Risk assessment'!$Z$12:$Z$100,FALSE),1)," ;"),""))</f>
        <v/>
      </c>
      <c r="AO51" s="9" t="str">
        <f>IF($G51=0,"",IFERROR(CONCATENATE(INDEX('Risk assessment'!$B$12:$B$100,MATCH(CONCATENATE('Feuil1 (2)'!$C51,"-",'Feuil1 (2)'!$B51,"-",'Feuil1 (2)'!AO$1),'Risk assessment'!$Z$12:$Z$100,FALSE),1)," ;"),""))</f>
        <v/>
      </c>
      <c r="AP51" s="9" t="str">
        <f>IF($G51=0,"",IFERROR(CONCATENATE(INDEX('Risk assessment'!$B$12:$B$100,MATCH(CONCATENATE('Feuil1 (2)'!$C51,"-",'Feuil1 (2)'!$B51,"-",'Feuil1 (2)'!AP$1),'Risk assessment'!$Z$12:$Z$100,FALSE),1)," ;"),""))</f>
        <v/>
      </c>
      <c r="AQ51" s="9" t="str">
        <f>IF($G51=0,"",IFERROR(CONCATENATE(INDEX('Risk assessment'!$B$12:$B$100,MATCH(CONCATENATE('Feuil1 (2)'!$C51,"-",'Feuil1 (2)'!$B51,"-",'Feuil1 (2)'!AQ$1),'Risk assessment'!$Z$12:$Z$100,FALSE),1)," ;"),""))</f>
        <v/>
      </c>
      <c r="AR51" s="9" t="str">
        <f>IF($G51=0,"",IFERROR(CONCATENATE(INDEX('Risk assessment'!$B$12:$B$100,MATCH(CONCATENATE('Feuil1 (2)'!$C51,"-",'Feuil1 (2)'!$B51,"-",'Feuil1 (2)'!AR$1),'Risk assessment'!$Z$12:$Z$100,FALSE),1)," ;"),""))</f>
        <v/>
      </c>
      <c r="AS51" s="9" t="str">
        <f>IF($G51=0,"",IFERROR(CONCATENATE(INDEX('Risk assessment'!$B$12:$B$100,MATCH(CONCATENATE('Feuil1 (2)'!$C51,"-",'Feuil1 (2)'!$B51,"-",'Feuil1 (2)'!AS$1),'Risk assessment'!$Z$12:$Z$100,FALSE),1)," ;"),""))</f>
        <v/>
      </c>
      <c r="AT51" s="9" t="str">
        <f>IF($G51=0,"",IFERROR(CONCATENATE(INDEX('Risk assessment'!$B$12:$B$100,MATCH(CONCATENATE('Feuil1 (2)'!$C51,"-",'Feuil1 (2)'!$B51,"-",'Feuil1 (2)'!AT$1),'Risk assessment'!$Z$12:$Z$100,FALSE),1)," ;"),""))</f>
        <v/>
      </c>
      <c r="AU51" s="9" t="str">
        <f>IF($G51=0,"",IFERROR(CONCATENATE(INDEX('Risk assessment'!$B$12:$B$100,MATCH(CONCATENATE('Feuil1 (2)'!$C51,"-",'Feuil1 (2)'!$B51,"-",'Feuil1 (2)'!AU$1),'Risk assessment'!$Z$12:$Z$100,FALSE),1)," ;"),""))</f>
        <v/>
      </c>
      <c r="AV51" s="9" t="str">
        <f>IF($G51=0,"",IFERROR(CONCATENATE(INDEX('Risk assessment'!$B$12:$B$100,MATCH(CONCATENATE('Feuil1 (2)'!$C51,"-",'Feuil1 (2)'!$B51,"-",'Feuil1 (2)'!AV$1),'Risk assessment'!$Z$12:$Z$100,FALSE),1)," ;"),""))</f>
        <v/>
      </c>
      <c r="AW51" s="9" t="str">
        <f>IF($G51=0,"",IFERROR(CONCATENATE(INDEX('Risk assessment'!$B$12:$B$100,MATCH(CONCATENATE('Feuil1 (2)'!$C51,"-",'Feuil1 (2)'!$B51,"-",'Feuil1 (2)'!AW$1),'Risk assessment'!$Z$12:$Z$100,FALSE),1)," ;"),""))</f>
        <v/>
      </c>
      <c r="AX51" s="9" t="str">
        <f>IF($G51=0,"",IFERROR(CONCATENATE(INDEX('Risk assessment'!$B$12:$B$100,MATCH(CONCATENATE('Feuil1 (2)'!$C51,"-",'Feuil1 (2)'!$B51,"-",'Feuil1 (2)'!AX$1),'Risk assessment'!$Z$12:$Z$100,FALSE),1)," ;"),""))</f>
        <v/>
      </c>
      <c r="AY51" s="9" t="str">
        <f>IF($G51=0,"",IFERROR(CONCATENATE(INDEX('Risk assessment'!$B$12:$B$100,MATCH(CONCATENATE('Feuil1 (2)'!$C51,"-",'Feuil1 (2)'!$B51,"-",'Feuil1 (2)'!AY$1),'Risk assessment'!$Z$12:$Z$100,FALSE),1)," ;"),""))</f>
        <v/>
      </c>
      <c r="AZ51" s="9" t="str">
        <f>IF($G51=0,"",IFERROR(CONCATENATE(INDEX('Risk assessment'!$B$12:$B$100,MATCH(CONCATENATE('Feuil1 (2)'!$C51,"-",'Feuil1 (2)'!$B51,"-",'Feuil1 (2)'!AZ$1),'Risk assessment'!$Z$12:$Z$100,FALSE),1)," ;"),""))</f>
        <v/>
      </c>
      <c r="BA51" s="9" t="str">
        <f>IF($G51=0,"",IFERROR(CONCATENATE(INDEX('Risk assessment'!$B$12:$B$100,MATCH(CONCATENATE('Feuil1 (2)'!$C51,"-",'Feuil1 (2)'!$B51,"-",'Feuil1 (2)'!BA$1),'Risk assessment'!$Z$12:$Z$100,FALSE),1)," ;"),""))</f>
        <v/>
      </c>
      <c r="BB51" s="9" t="str">
        <f>IF($G51=0,"",IFERROR(CONCATENATE(INDEX('Risk assessment'!$B$12:$B$100,MATCH(CONCATENATE('Feuil1 (2)'!$C51,"-",'Feuil1 (2)'!$B51,"-",'Feuil1 (2)'!BB$1),'Risk assessment'!$Z$12:$Z$100,FALSE),1)," ;"),""))</f>
        <v/>
      </c>
      <c r="BC51" s="9" t="str">
        <f>IF($G51=0,"",IFERROR(CONCATENATE(INDEX('Risk assessment'!$B$12:$B$100,MATCH(CONCATENATE('Feuil1 (2)'!$C51,"-",'Feuil1 (2)'!$B51,"-",'Feuil1 (2)'!BC$1),'Risk assessment'!$Z$12:$Z$100,FALSE),1)," ;"),""))</f>
        <v/>
      </c>
      <c r="BD51" s="9" t="str">
        <f>IF($G51=0,"",IFERROR(CONCATENATE(INDEX('Risk assessment'!$B$12:$B$100,MATCH(CONCATENATE('Feuil1 (2)'!$C51,"-",'Feuil1 (2)'!$B51,"-",'Feuil1 (2)'!BD$1),'Risk assessment'!$Z$12:$Z$100,FALSE),1)," ;"),""))</f>
        <v/>
      </c>
      <c r="BE51" s="9" t="str">
        <f>IF($G51=0,"",IFERROR(CONCATENATE(INDEX('Risk assessment'!$B$12:$B$100,MATCH(CONCATENATE('Feuil1 (2)'!$C51,"-",'Feuil1 (2)'!$B51,"-",'Feuil1 (2)'!BE$1),'Risk assessment'!$Z$12:$Z$100,FALSE),1)," ;"),""))</f>
        <v/>
      </c>
      <c r="BF51" s="9" t="str">
        <f>IF($G51=0,"",IFERROR(CONCATENATE(INDEX('Risk assessment'!$B$12:$B$100,MATCH(CONCATENATE('Feuil1 (2)'!$C51,"-",'Feuil1 (2)'!$B51,"-",'Feuil1 (2)'!BF$1),'Risk assessment'!$Z$12:$Z$100,FALSE),1)," ;"),""))</f>
        <v/>
      </c>
      <c r="BG51" s="9" t="str">
        <f>IF($G51=0,"",IFERROR(CONCATENATE(INDEX('Risk assessment'!$B$12:$B$100,MATCH(CONCATENATE('Feuil1 (2)'!$C51,"-",'Feuil1 (2)'!$B51,"-",'Feuil1 (2)'!BG$1),'Risk assessment'!$Z$12:$Z$100,FALSE),1)," ;"),""))</f>
        <v/>
      </c>
      <c r="BH51" s="9" t="str">
        <f>IF($G51=0,"",IFERROR(CONCATENATE(INDEX('Risk assessment'!$B$12:$B$100,MATCH(CONCATENATE('Feuil1 (2)'!$C51,"-",'Feuil1 (2)'!$B51,"-",'Feuil1 (2)'!BH$1),'Risk assessment'!$Z$12:$Z$100,FALSE),1)," ;"),""))</f>
        <v/>
      </c>
      <c r="BI51" s="9" t="str">
        <f>IF($G51=0,"",IFERROR(CONCATENATE(INDEX('Risk assessment'!$B$12:$B$100,MATCH(CONCATENATE('Feuil1 (2)'!$C51,"-",'Feuil1 (2)'!$B51,"-",'Feuil1 (2)'!BI$1),'Risk assessment'!$Z$12:$Z$100,FALSE),1)," ;"),""))</f>
        <v/>
      </c>
      <c r="BJ51" s="9" t="str">
        <f>IF($G51=0,"",IFERROR(CONCATENATE(INDEX('Risk assessment'!$B$12:$B$100,MATCH(CONCATENATE('Feuil1 (2)'!$C51,"-",'Feuil1 (2)'!$B51,"-",'Feuil1 (2)'!BJ$1),'Risk assessment'!$Z$12:$Z$100,FALSE),1)," ;"),""))</f>
        <v/>
      </c>
      <c r="BK51" s="9" t="str">
        <f>IF($G51=0,"",IFERROR(CONCATENATE(INDEX('Risk assessment'!$B$12:$B$100,MATCH(CONCATENATE('Feuil1 (2)'!$C51,"-",'Feuil1 (2)'!$B51,"-",'Feuil1 (2)'!BK$1),'Risk assessment'!$Z$12:$Z$100,FALSE),1)," ;"),""))</f>
        <v/>
      </c>
      <c r="BL51" s="9" t="str">
        <f>IF($G51=0,"",IFERROR(CONCATENATE(INDEX('Risk assessment'!$B$12:$B$100,MATCH(CONCATENATE('Feuil1 (2)'!$C51,"-",'Feuil1 (2)'!$B51,"-",'Feuil1 (2)'!BL$1),'Risk assessment'!$Z$12:$Z$100,FALSE),1)," ;"),""))</f>
        <v/>
      </c>
      <c r="BM51" s="9" t="str">
        <f>IF($G51=0,"",IFERROR(CONCATENATE(INDEX('Risk assessment'!$B$12:$B$100,MATCH(CONCATENATE('Feuil1 (2)'!$C51,"-",'Feuil1 (2)'!$B51,"-",'Feuil1 (2)'!BM$1),'Risk assessment'!$Z$12:$Z$100,FALSE),1)," ;"),""))</f>
        <v/>
      </c>
      <c r="BN51" s="9" t="str">
        <f>IF($G51=0,"",IFERROR(CONCATENATE(INDEX('Risk assessment'!$B$12:$B$100,MATCH(CONCATENATE('Feuil1 (2)'!$C51,"-",'Feuil1 (2)'!$B51,"-",'Feuil1 (2)'!BN$1),'Risk assessment'!$Z$12:$Z$100,FALSE),1)," ;"),""))</f>
        <v/>
      </c>
      <c r="BO51" s="9" t="str">
        <f>IF($G51=0,"",IFERROR(CONCATENATE(INDEX('Risk assessment'!$B$12:$B$100,MATCH(CONCATENATE('Feuil1 (2)'!$C51,"-",'Feuil1 (2)'!$B51,"-",'Feuil1 (2)'!BO$1),'Risk assessment'!$Z$12:$Z$100,FALSE),1)," ;"),""))</f>
        <v/>
      </c>
      <c r="BP51" s="9" t="str">
        <f>IF($G51=0,"",IFERROR(CONCATENATE(INDEX('Risk assessment'!$B$12:$B$100,MATCH(CONCATENATE('Feuil1 (2)'!$C51,"-",'Feuil1 (2)'!$B51,"-",'Feuil1 (2)'!BP$1),'Risk assessment'!$Z$12:$Z$100,FALSE),1)," ;"),""))</f>
        <v/>
      </c>
      <c r="BQ51" s="9" t="str">
        <f>IF($G51=0,"",IFERROR(CONCATENATE(INDEX('Risk assessment'!$B$12:$B$100,MATCH(CONCATENATE('Feuil1 (2)'!$C51,"-",'Feuil1 (2)'!$B51,"-",'Feuil1 (2)'!BQ$1),'Risk assessment'!$Z$12:$Z$100,FALSE),1)," ;"),""))</f>
        <v/>
      </c>
      <c r="BR51" s="9" t="str">
        <f>IF($G51=0,"",IFERROR(CONCATENATE(INDEX('Risk assessment'!$B$12:$B$100,MATCH(CONCATENATE('Feuil1 (2)'!$C51,"-",'Feuil1 (2)'!$B51,"-",'Feuil1 (2)'!BR$1),'Risk assessment'!$Z$12:$Z$100,FALSE),1)," ;"),""))</f>
        <v/>
      </c>
      <c r="BS51" s="9" t="str">
        <f>IF($G51=0,"",IFERROR(CONCATENATE(INDEX('Risk assessment'!$B$12:$B$100,MATCH(CONCATENATE('Feuil1 (2)'!$C51,"-",'Feuil1 (2)'!$B51,"-",'Feuil1 (2)'!BS$1),'Risk assessment'!$Z$12:$Z$100,FALSE),1)," ;"),""))</f>
        <v/>
      </c>
      <c r="BT51" s="9" t="str">
        <f>IF($G51=0,"",IFERROR(CONCATENATE(INDEX('Risk assessment'!$B$12:$B$100,MATCH(CONCATENATE('Feuil1 (2)'!$C51,"-",'Feuil1 (2)'!$B51,"-",'Feuil1 (2)'!BT$1),'Risk assessment'!$Z$12:$Z$100,FALSE),1)," ;"),""))</f>
        <v/>
      </c>
      <c r="BU51" s="9" t="str">
        <f>IF($G51=0,"",IFERROR(CONCATENATE(INDEX('Risk assessment'!$B$12:$B$100,MATCH(CONCATENATE('Feuil1 (2)'!$C51,"-",'Feuil1 (2)'!$B51,"-",'Feuil1 (2)'!BU$1),'Risk assessment'!$Z$12:$Z$100,FALSE),1)," ;"),""))</f>
        <v/>
      </c>
      <c r="BV51" s="9" t="str">
        <f>IF($G51=0,"",IFERROR(CONCATENATE(INDEX('Risk assessment'!$B$12:$B$100,MATCH(CONCATENATE('Feuil1 (2)'!$C51,"-",'Feuil1 (2)'!$B51,"-",'Feuil1 (2)'!BV$1),'Risk assessment'!$Z$12:$Z$100,FALSE),1)," ;"),""))</f>
        <v/>
      </c>
      <c r="BW51" s="9" t="str">
        <f>IF($G51=0,"",IFERROR(CONCATENATE(INDEX('Risk assessment'!$B$12:$B$100,MATCH(CONCATENATE('Feuil1 (2)'!$C51,"-",'Feuil1 (2)'!$B51,"-",'Feuil1 (2)'!BW$1),'Risk assessment'!$Z$12:$Z$100,FALSE),1)," ;"),""))</f>
        <v/>
      </c>
      <c r="BX51" s="9" t="str">
        <f>IF($G51=0,"",IFERROR(CONCATENATE(INDEX('Risk assessment'!$B$12:$B$100,MATCH(CONCATENATE('Feuil1 (2)'!$C51,"-",'Feuil1 (2)'!$B51,"-",'Feuil1 (2)'!BX$1),'Risk assessment'!$Z$12:$Z$100,FALSE),1)," ;"),""))</f>
        <v/>
      </c>
      <c r="BY51" s="9" t="str">
        <f>IF($G51=0,"",IFERROR(CONCATENATE(INDEX('Risk assessment'!$B$12:$B$100,MATCH(CONCATENATE('Feuil1 (2)'!$C51,"-",'Feuil1 (2)'!$B51,"-",'Feuil1 (2)'!BY$1),'Risk assessment'!$Z$12:$Z$100,FALSE),1)," ;"),""))</f>
        <v/>
      </c>
      <c r="BZ51" s="9" t="str">
        <f>IF($G51=0,"",IFERROR(CONCATENATE(INDEX('Risk assessment'!$B$12:$B$100,MATCH(CONCATENATE('Feuil1 (2)'!$C51,"-",'Feuil1 (2)'!$B51,"-",'Feuil1 (2)'!BZ$1),'Risk assessment'!$Z$12:$Z$100,FALSE),1)," ;"),""))</f>
        <v/>
      </c>
      <c r="CA51" s="9" t="str">
        <f>IF($G51=0,"",IFERROR(CONCATENATE(INDEX('Risk assessment'!$B$12:$B$100,MATCH(CONCATENATE('Feuil1 (2)'!$C51,"-",'Feuil1 (2)'!$B51,"-",'Feuil1 (2)'!CA$1),'Risk assessment'!$Z$12:$Z$100,FALSE),1)," ;"),""))</f>
        <v/>
      </c>
      <c r="CB51" s="9" t="str">
        <f>IF($G51=0,"",IFERROR(CONCATENATE(INDEX('Risk assessment'!$B$12:$B$100,MATCH(CONCATENATE('Feuil1 (2)'!$C51,"-",'Feuil1 (2)'!$B51,"-",'Feuil1 (2)'!CB$1),'Risk assessment'!$Z$12:$Z$100,FALSE),1)," ;"),""))</f>
        <v/>
      </c>
      <c r="CC51" s="9" t="str">
        <f>IF($G51=0,"",IFERROR(CONCATENATE(INDEX('Risk assessment'!$B$12:$B$100,MATCH(CONCATENATE('Feuil1 (2)'!$C51,"-",'Feuil1 (2)'!$B51,"-",'Feuil1 (2)'!CC$1),'Risk assessment'!$Z$12:$Z$100,FALSE),1)," ;"),""))</f>
        <v/>
      </c>
      <c r="CD51" s="9" t="str">
        <f>IF($G51=0,"",IFERROR(CONCATENATE(INDEX('Risk assessment'!$B$12:$B$100,MATCH(CONCATENATE('Feuil1 (2)'!$C51,"-",'Feuil1 (2)'!$B51,"-",'Feuil1 (2)'!CD$1),'Risk assessment'!$Z$12:$Z$100,FALSE),1)," ;"),""))</f>
        <v/>
      </c>
      <c r="CE51" s="9" t="str">
        <f>IF($G51=0,"",IFERROR(CONCATENATE(INDEX('Risk assessment'!$B$12:$B$100,MATCH(CONCATENATE('Feuil1 (2)'!$C51,"-",'Feuil1 (2)'!$B51,"-",'Feuil1 (2)'!CE$1),'Risk assessment'!$Z$12:$Z$100,FALSE),1)," ;"),""))</f>
        <v/>
      </c>
      <c r="CF51" s="9" t="str">
        <f>IF($G51=0,"",IFERROR(CONCATENATE(INDEX('Risk assessment'!$B$12:$B$100,MATCH(CONCATENATE('Feuil1 (2)'!$C51,"-",'Feuil1 (2)'!$B51,"-",'Feuil1 (2)'!CF$1),'Risk assessment'!$Z$12:$Z$100,FALSE),1)," ;"),""))</f>
        <v/>
      </c>
      <c r="CG51" s="9" t="str">
        <f>IF($G51=0,"",IFERROR(CONCATENATE(INDEX('Risk assessment'!$B$12:$B$100,MATCH(CONCATENATE('Feuil1 (2)'!$C51,"-",'Feuil1 (2)'!$B51,"-",'Feuil1 (2)'!CG$1),'Risk assessment'!$Z$12:$Z$100,FALSE),1)," ;"),""))</f>
        <v/>
      </c>
      <c r="CH51" s="9" t="str">
        <f>IF($G51=0,"",IFERROR(CONCATENATE(INDEX('Risk assessment'!$B$12:$B$100,MATCH(CONCATENATE('Feuil1 (2)'!$C51,"-",'Feuil1 (2)'!$B51,"-",'Feuil1 (2)'!CH$1),'Risk assessment'!$Z$12:$Z$100,FALSE),1)," ;"),""))</f>
        <v/>
      </c>
      <c r="CI51" s="9" t="str">
        <f>IF($G51=0,"",IFERROR(CONCATENATE(INDEX('Risk assessment'!$B$12:$B$100,MATCH(CONCATENATE('Feuil1 (2)'!$C51,"-",'Feuil1 (2)'!$B51,"-",'Feuil1 (2)'!CI$1),'Risk assessment'!$Z$12:$Z$100,FALSE),1)," ;"),""))</f>
        <v/>
      </c>
      <c r="CJ51" s="9" t="str">
        <f>IF($G51=0,"",IFERROR(CONCATENATE(INDEX('Risk assessment'!$B$12:$B$100,MATCH(CONCATENATE('Feuil1 (2)'!$C51,"-",'Feuil1 (2)'!$B51,"-",'Feuil1 (2)'!CJ$1),'Risk assessment'!$Z$12:$Z$100,FALSE),1)," ;"),""))</f>
        <v/>
      </c>
      <c r="CK51" s="9" t="str">
        <f>IF($G51=0,"",IFERROR(CONCATENATE(INDEX('Risk assessment'!$B$12:$B$100,MATCH(CONCATENATE('Feuil1 (2)'!$C51,"-",'Feuil1 (2)'!$B51,"-",'Feuil1 (2)'!CK$1),'Risk assessment'!$Z$12:$Z$100,FALSE),1)," ;"),""))</f>
        <v/>
      </c>
      <c r="CL51" s="9" t="str">
        <f>IF($G51=0,"",IFERROR(CONCATENATE(INDEX('Risk assessment'!$B$12:$B$100,MATCH(CONCATENATE('Feuil1 (2)'!$C51,"-",'Feuil1 (2)'!$B51,"-",'Feuil1 (2)'!CL$1),'Risk assessment'!$Z$12:$Z$100,FALSE),1)," ;"),""))</f>
        <v/>
      </c>
      <c r="CM51" s="9" t="str">
        <f>IF($G51=0,"",IFERROR(CONCATENATE(INDEX('Risk assessment'!$B$12:$B$100,MATCH(CONCATENATE('Feuil1 (2)'!$C51,"-",'Feuil1 (2)'!$B51,"-",'Feuil1 (2)'!CM$1),'Risk assessment'!$Z$12:$Z$100,FALSE),1)," ;"),""))</f>
        <v/>
      </c>
      <c r="CN51" s="9" t="str">
        <f>IF($G51=0,"",IFERROR(CONCATENATE(INDEX('Risk assessment'!$B$12:$B$100,MATCH(CONCATENATE('Feuil1 (2)'!$C51,"-",'Feuil1 (2)'!$B51,"-",'Feuil1 (2)'!CN$1),'Risk assessment'!$Z$12:$Z$100,FALSE),1)," ;"),""))</f>
        <v/>
      </c>
      <c r="CO51" s="9" t="str">
        <f>IF($G51=0,"",IFERROR(CONCATENATE(INDEX('Risk assessment'!$B$12:$B$100,MATCH(CONCATENATE('Feuil1 (2)'!$C51,"-",'Feuil1 (2)'!$B51,"-",'Feuil1 (2)'!CO$1),'Risk assessment'!$Z$12:$Z$100,FALSE),1)," ;"),""))</f>
        <v/>
      </c>
      <c r="CP51" s="9" t="str">
        <f>IF($G51=0,"",IFERROR(CONCATENATE(INDEX('Risk assessment'!$B$12:$B$100,MATCH(CONCATENATE('Feuil1 (2)'!$C51,"-",'Feuil1 (2)'!$B51,"-",'Feuil1 (2)'!CP$1),'Risk assessment'!$Z$12:$Z$100,FALSE),1)," ;"),""))</f>
        <v/>
      </c>
      <c r="CQ51" s="9" t="str">
        <f>IF($G51=0,"",IFERROR(CONCATENATE(INDEX('Risk assessment'!$B$12:$B$100,MATCH(CONCATENATE('Feuil1 (2)'!$C51,"-",'Feuil1 (2)'!$B51,"-",'Feuil1 (2)'!CQ$1),'Risk assessment'!$Z$12:$Z$100,FALSE),1)," ;"),""))</f>
        <v/>
      </c>
      <c r="CR51" s="9" t="str">
        <f>IF($G51=0,"",IFERROR(CONCATENATE(INDEX('Risk assessment'!$B$12:$B$100,MATCH(CONCATENATE('Feuil1 (2)'!$C51,"-",'Feuil1 (2)'!$B51,"-",'Feuil1 (2)'!CR$1),'Risk assessment'!$Z$12:$Z$100,FALSE),1)," ;"),""))</f>
        <v/>
      </c>
      <c r="CS51" s="9" t="str">
        <f>IF($G51=0,"",IFERROR(CONCATENATE(INDEX('Risk assessment'!$B$12:$B$100,MATCH(CONCATENATE('Feuil1 (2)'!$C51,"-",'Feuil1 (2)'!$B51,"-",'Feuil1 (2)'!CS$1),'Risk assessment'!$Z$12:$Z$100,FALSE),1)," ;"),""))</f>
        <v/>
      </c>
      <c r="CT51" s="9" t="str">
        <f>IF($G51=0,"",IFERROR(CONCATENATE(INDEX('Risk assessment'!$B$12:$B$100,MATCH(CONCATENATE('Feuil1 (2)'!$C51,"-",'Feuil1 (2)'!$B51,"-",'Feuil1 (2)'!CT$1),'Risk assessment'!$Z$12:$Z$100,FALSE),1)," ;"),""))</f>
        <v/>
      </c>
      <c r="CU51" s="9" t="str">
        <f>IF($G51=0,"",IFERROR(CONCATENATE(INDEX('Risk assessment'!$B$12:$B$100,MATCH(CONCATENATE('Feuil1 (2)'!$C51,"-",'Feuil1 (2)'!$B51,"-",'Feuil1 (2)'!CU$1),'Risk assessment'!$Z$12:$Z$100,FALSE),1)," ;"),""))</f>
        <v/>
      </c>
      <c r="CV51" s="9" t="str">
        <f>IF($G51=0,"",IFERROR(CONCATENATE(INDEX('Risk assessment'!$B$12:$B$100,MATCH(CONCATENATE('Feuil1 (2)'!$C51,"-",'Feuil1 (2)'!$B51,"-",'Feuil1 (2)'!CV$1),'Risk assessment'!$Z$12:$Z$100,FALSE),1)," ;"),""))</f>
        <v/>
      </c>
      <c r="CW51" s="9" t="str">
        <f>IF($G51=0,"",IFERROR(CONCATENATE(INDEX('Risk assessment'!$B$12:$B$100,MATCH(CONCATENATE('Feuil1 (2)'!$C51,"-",'Feuil1 (2)'!$B51,"-",'Feuil1 (2)'!CW$1),'Risk assessment'!$Z$12:$Z$100,FALSE),1)," ;"),""))</f>
        <v/>
      </c>
      <c r="CX51" s="9" t="str">
        <f>IF($G51=0,"",IFERROR(CONCATENATE(INDEX('Risk assessment'!$B$12:$B$100,MATCH(CONCATENATE('Feuil1 (2)'!$C51,"-",'Feuil1 (2)'!$B51,"-",'Feuil1 (2)'!CX$1),'Risk assessment'!$Z$12:$Z$100,FALSE),1)," ;"),""))</f>
        <v/>
      </c>
      <c r="CY51" s="9" t="str">
        <f>IF($G51=0,"",IFERROR(CONCATENATE(INDEX('Risk assessment'!$B$12:$B$100,MATCH(CONCATENATE('Feuil1 (2)'!$C51,"-",'Feuil1 (2)'!$B51,"-",'Feuil1 (2)'!CY$1),'Risk assessment'!$Z$12:$Z$100,FALSE),1)," ;"),""))</f>
        <v/>
      </c>
      <c r="CZ51" s="9" t="str">
        <f>IF($G51=0,"",IFERROR(CONCATENATE(INDEX('Risk assessment'!$B$12:$B$100,MATCH(CONCATENATE('Feuil1 (2)'!$C51,"-",'Feuil1 (2)'!$B51,"-",'Feuil1 (2)'!CZ$1),'Risk assessment'!$Z$12:$Z$100,FALSE),1)," ;"),""))</f>
        <v/>
      </c>
      <c r="DA51" s="9" t="str">
        <f>IF($G51=0,"",IFERROR(CONCATENATE(INDEX('Risk assessment'!$B$12:$B$100,MATCH(CONCATENATE('Feuil1 (2)'!$C51,"-",'Feuil1 (2)'!$B51,"-",'Feuil1 (2)'!DA$1),'Risk assessment'!$Z$12:$Z$100,FALSE),1)," ;"),""))</f>
        <v/>
      </c>
      <c r="DB51" s="9" t="str">
        <f>IF($G51=0,"",IFERROR(CONCATENATE(INDEX('Risk assessment'!$B$12:$B$100,MATCH(CONCATENATE('Feuil1 (2)'!$C51,"-",'Feuil1 (2)'!$B51,"-",'Feuil1 (2)'!DB$1),'Risk assessment'!$Z$12:$Z$100,FALSE),1)," ;"),""))</f>
        <v/>
      </c>
      <c r="DC51" s="9" t="str">
        <f>IF($G51=0,"",IFERROR(CONCATENATE(INDEX('Risk assessment'!$B$12:$B$100,MATCH(CONCATENATE('Feuil1 (2)'!$C51,"-",'Feuil1 (2)'!$B51,"-",'Feuil1 (2)'!DC$1),'Risk assessment'!$Z$12:$Z$100,FALSE),1)," ;"),""))</f>
        <v/>
      </c>
      <c r="DD51" s="9" t="str">
        <f>IF($G51=0,"",IFERROR(INDEX('Risk assessment'!$B$12:$B$100,MATCH(CONCATENATE('Feuil1 (2)'!$C51,'Feuil1 (2)'!$B51,'Feuil1 (2)'!DD$1),'Risk assessment'!$R$12:$R$100,FALSE),1),""))</f>
        <v/>
      </c>
      <c r="DE51" s="9" t="str">
        <f>IF($G51=0,"",IFERROR(INDEX('Risk assessment'!$B$12:$B$100,MATCH(CONCATENATE('Feuil1 (2)'!$C51,'Feuil1 (2)'!$B51,'Feuil1 (2)'!DE$1),'Risk assessment'!$R$12:$R$100,FALSE),1),""))</f>
        <v/>
      </c>
      <c r="DF51" s="9" t="str">
        <f>IF($G51=0,"",IFERROR(INDEX('Risk assessment'!$B$12:$B$100,MATCH(CONCATENATE('Feuil1 (2)'!$C51,'Feuil1 (2)'!$B51,'Feuil1 (2)'!DF$1),'Risk assessment'!$R$12:$R$100,FALSE),1),""))</f>
        <v/>
      </c>
      <c r="DG51" s="9" t="str">
        <f>IF($G51=0,"",IFERROR(INDEX('Risk assessment'!$B$12:$B$100,MATCH(CONCATENATE('Feuil1 (2)'!$C51,'Feuil1 (2)'!$B51,'Feuil1 (2)'!DG$1),'Risk assessment'!$R$12:$R$100,FALSE),1),""))</f>
        <v/>
      </c>
      <c r="DH51" s="9" t="str">
        <f>IF($G51=0,"",IFERROR(INDEX('Risk assessment'!$B$12:$B$100,MATCH(CONCATENATE('Feuil1 (2)'!$C51,'Feuil1 (2)'!$B51,'Feuil1 (2)'!DH$1),'Risk assessment'!$R$12:$R$100,FALSE),1),""))</f>
        <v/>
      </c>
      <c r="DI51" s="9" t="str">
        <f>IF($G51=0,"",IFERROR(INDEX('Risk assessment'!$B$12:$B$100,MATCH(CONCATENATE('Feuil1 (2)'!$C51,'Feuil1 (2)'!$B51,'Feuil1 (2)'!DI$1),'Risk assessment'!$R$12:$R$100,FALSE),1),""))</f>
        <v/>
      </c>
      <c r="DJ51" s="9" t="str">
        <f>IF($G51=0,"",IFERROR(INDEX('Risk assessment'!$B$12:$B$100,MATCH(CONCATENATE('Feuil1 (2)'!$C51,'Feuil1 (2)'!$B51,'Feuil1 (2)'!DJ$1),'Risk assessment'!$R$12:$R$100,FALSE),1),""))</f>
        <v/>
      </c>
      <c r="DK51" s="9" t="str">
        <f>IF($G51=0,"",IFERROR(INDEX('Risk assessment'!$B$12:$B$100,MATCH(CONCATENATE('Feuil1 (2)'!$C51,'Feuil1 (2)'!$B51,'Feuil1 (2)'!DK$1),'Risk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assessment'!J$12:J$100,'Feuil1 (2)'!C52,'Risk assessment'!K$12:K$100,B52)</f>
        <v>0</v>
      </c>
      <c r="H52" s="9" t="str">
        <f>IF($G52=0,"",IFERROR(CONCATENATE(INDEX('Risk assessment'!$B$12:$B$100,MATCH(CONCATENATE('Feuil1 (2)'!$C52,"-",'Feuil1 (2)'!$B52,"-",'Feuil1 (2)'!H$1),'Risk assessment'!$Z$12:$Z$100,FALSE),1)," ;"),""))</f>
        <v/>
      </c>
      <c r="I52" s="9" t="str">
        <f>IF($G52=0,"",IFERROR(CONCATENATE(INDEX('Risk assessment'!$B$12:$B$100,MATCH(CONCATENATE('Feuil1 (2)'!$C52,"-",'Feuil1 (2)'!$B52,"-",'Feuil1 (2)'!I$1),'Risk assessment'!$Z$12:$Z$100,FALSE),1)," ;"),""))</f>
        <v/>
      </c>
      <c r="J52" s="9" t="str">
        <f>IF($G52=0,"",IFERROR(CONCATENATE(INDEX('Risk assessment'!$B$12:$B$100,MATCH(CONCATENATE('Feuil1 (2)'!$C52,"-",'Feuil1 (2)'!$B52,"-",'Feuil1 (2)'!J$1),'Risk assessment'!$Z$12:$Z$100,FALSE),1)," ;"),""))</f>
        <v/>
      </c>
      <c r="K52" s="9" t="str">
        <f>IF($G52=0,"",IFERROR(CONCATENATE(INDEX('Risk assessment'!$B$12:$B$100,MATCH(CONCATENATE('Feuil1 (2)'!$C52,"-",'Feuil1 (2)'!$B52,"-",'Feuil1 (2)'!K$1),'Risk assessment'!$Z$12:$Z$100,FALSE),1)," ;"),""))</f>
        <v/>
      </c>
      <c r="L52" s="9" t="str">
        <f>IF($G52=0,"",IFERROR(CONCATENATE(INDEX('Risk assessment'!$B$12:$B$100,MATCH(CONCATENATE('Feuil1 (2)'!$C52,"-",'Feuil1 (2)'!$B52,"-",'Feuil1 (2)'!L$1),'Risk assessment'!$Z$12:$Z$100,FALSE),1)," ;"),""))</f>
        <v/>
      </c>
      <c r="M52" s="9" t="str">
        <f>IF($G52=0,"",IFERROR(CONCATENATE(INDEX('Risk assessment'!$B$12:$B$100,MATCH(CONCATENATE('Feuil1 (2)'!$C52,"-",'Feuil1 (2)'!$B52,"-",'Feuil1 (2)'!M$1),'Risk assessment'!$Z$12:$Z$100,FALSE),1)," ;"),""))</f>
        <v/>
      </c>
      <c r="N52" s="9" t="str">
        <f>IF($G52=0,"",IFERROR(CONCATENATE(INDEX('Risk assessment'!$B$12:$B$100,MATCH(CONCATENATE('Feuil1 (2)'!$C52,"-",'Feuil1 (2)'!$B52,"-",'Feuil1 (2)'!N$1),'Risk assessment'!$Z$12:$Z$100,FALSE),1)," ;"),""))</f>
        <v/>
      </c>
      <c r="O52" s="9" t="str">
        <f>IF($G52=0,"",IFERROR(CONCATENATE(INDEX('Risk assessment'!$B$12:$B$100,MATCH(CONCATENATE('Feuil1 (2)'!$C52,"-",'Feuil1 (2)'!$B52,"-",'Feuil1 (2)'!O$1),'Risk assessment'!$Z$12:$Z$100,FALSE),1)," ;"),""))</f>
        <v/>
      </c>
      <c r="P52" s="9" t="str">
        <f>IF($G52=0,"",IFERROR(CONCATENATE(INDEX('Risk assessment'!$B$12:$B$100,MATCH(CONCATENATE('Feuil1 (2)'!$C52,"-",'Feuil1 (2)'!$B52,"-",'Feuil1 (2)'!P$1),'Risk assessment'!$Z$12:$Z$100,FALSE),1)," ;"),""))</f>
        <v/>
      </c>
      <c r="Q52" s="9" t="str">
        <f>IF($G52=0,"",IFERROR(CONCATENATE(INDEX('Risk assessment'!$B$12:$B$100,MATCH(CONCATENATE('Feuil1 (2)'!$C52,"-",'Feuil1 (2)'!$B52,"-",'Feuil1 (2)'!Q$1),'Risk assessment'!$Z$12:$Z$100,FALSE),1)," ;"),""))</f>
        <v/>
      </c>
      <c r="R52" s="9" t="str">
        <f>IF($G52=0,"",IFERROR(CONCATENATE(INDEX('Risk assessment'!$B$12:$B$100,MATCH(CONCATENATE('Feuil1 (2)'!$C52,"-",'Feuil1 (2)'!$B52,"-",'Feuil1 (2)'!R$1),'Risk assessment'!$Z$12:$Z$100,FALSE),1)," ;"),""))</f>
        <v/>
      </c>
      <c r="S52" s="9" t="str">
        <f>IF($G52=0,"",IFERROR(CONCATENATE(INDEX('Risk assessment'!$B$12:$B$100,MATCH(CONCATENATE('Feuil1 (2)'!$C52,"-",'Feuil1 (2)'!$B52,"-",'Feuil1 (2)'!S$1),'Risk assessment'!$Z$12:$Z$100,FALSE),1)," ;"),""))</f>
        <v/>
      </c>
      <c r="T52" s="9" t="str">
        <f>IF($G52=0,"",IFERROR(CONCATENATE(INDEX('Risk assessment'!$B$12:$B$100,MATCH(CONCATENATE('Feuil1 (2)'!$C52,"-",'Feuil1 (2)'!$B52,"-",'Feuil1 (2)'!T$1),'Risk assessment'!$Z$12:$Z$100,FALSE),1)," ;"),""))</f>
        <v/>
      </c>
      <c r="U52" s="9" t="str">
        <f>IF($G52=0,"",IFERROR(CONCATENATE(INDEX('Risk assessment'!$B$12:$B$100,MATCH(CONCATENATE('Feuil1 (2)'!$C52,"-",'Feuil1 (2)'!$B52,"-",'Feuil1 (2)'!U$1),'Risk assessment'!$Z$12:$Z$100,FALSE),1)," ;"),""))</f>
        <v/>
      </c>
      <c r="V52" s="9" t="str">
        <f>IF($G52=0,"",IFERROR(CONCATENATE(INDEX('Risk assessment'!$B$12:$B$100,MATCH(CONCATENATE('Feuil1 (2)'!$C52,"-",'Feuil1 (2)'!$B52,"-",'Feuil1 (2)'!V$1),'Risk assessment'!$Z$12:$Z$100,FALSE),1)," ;"),""))</f>
        <v/>
      </c>
      <c r="W52" s="9" t="str">
        <f>IF($G52=0,"",IFERROR(CONCATENATE(INDEX('Risk assessment'!$B$12:$B$100,MATCH(CONCATENATE('Feuil1 (2)'!$C52,"-",'Feuil1 (2)'!$B52,"-",'Feuil1 (2)'!W$1),'Risk assessment'!$Z$12:$Z$100,FALSE),1)," ;"),""))</f>
        <v/>
      </c>
      <c r="X52" s="9" t="str">
        <f>IF($G52=0,"",IFERROR(CONCATENATE(INDEX('Risk assessment'!$B$12:$B$100,MATCH(CONCATENATE('Feuil1 (2)'!$C52,"-",'Feuil1 (2)'!$B52,"-",'Feuil1 (2)'!X$1),'Risk assessment'!$Z$12:$Z$100,FALSE),1)," ;"),""))</f>
        <v/>
      </c>
      <c r="Y52" s="9" t="str">
        <f>IF($G52=0,"",IFERROR(CONCATENATE(INDEX('Risk assessment'!$B$12:$B$100,MATCH(CONCATENATE('Feuil1 (2)'!$C52,"-",'Feuil1 (2)'!$B52,"-",'Feuil1 (2)'!Y$1),'Risk assessment'!$Z$12:$Z$100,FALSE),1)," ;"),""))</f>
        <v/>
      </c>
      <c r="Z52" s="9" t="str">
        <f>IF($G52=0,"",IFERROR(CONCATENATE(INDEX('Risk assessment'!$B$12:$B$100,MATCH(CONCATENATE('Feuil1 (2)'!$C52,"-",'Feuil1 (2)'!$B52,"-",'Feuil1 (2)'!Z$1),'Risk assessment'!$Z$12:$Z$100,FALSE),1)," ;"),""))</f>
        <v/>
      </c>
      <c r="AA52" s="9" t="str">
        <f>IF($G52=0,"",IFERROR(CONCATENATE(INDEX('Risk assessment'!$B$12:$B$100,MATCH(CONCATENATE('Feuil1 (2)'!$C52,"-",'Feuil1 (2)'!$B52,"-",'Feuil1 (2)'!AA$1),'Risk assessment'!$Z$12:$Z$100,FALSE),1)," ;"),""))</f>
        <v/>
      </c>
      <c r="AB52" s="9" t="str">
        <f>IF($G52=0,"",IFERROR(CONCATENATE(INDEX('Risk assessment'!$B$12:$B$100,MATCH(CONCATENATE('Feuil1 (2)'!$C52,"-",'Feuil1 (2)'!$B52,"-",'Feuil1 (2)'!AB$1),'Risk assessment'!$Z$12:$Z$100,FALSE),1)," ;"),""))</f>
        <v/>
      </c>
      <c r="AC52" s="9" t="str">
        <f>IF($G52=0,"",IFERROR(CONCATENATE(INDEX('Risk assessment'!$B$12:$B$100,MATCH(CONCATENATE('Feuil1 (2)'!$C52,"-",'Feuil1 (2)'!$B52,"-",'Feuil1 (2)'!AC$1),'Risk assessment'!$Z$12:$Z$100,FALSE),1)," ;"),""))</f>
        <v/>
      </c>
      <c r="AD52" s="9" t="str">
        <f>IF($G52=0,"",IFERROR(CONCATENATE(INDEX('Risk assessment'!$B$12:$B$100,MATCH(CONCATENATE('Feuil1 (2)'!$C52,"-",'Feuil1 (2)'!$B52,"-",'Feuil1 (2)'!AD$1),'Risk assessment'!$Z$12:$Z$100,FALSE),1)," ;"),""))</f>
        <v/>
      </c>
      <c r="AE52" s="9" t="str">
        <f>IF($G52=0,"",IFERROR(CONCATENATE(INDEX('Risk assessment'!$B$12:$B$100,MATCH(CONCATENATE('Feuil1 (2)'!$C52,"-",'Feuil1 (2)'!$B52,"-",'Feuil1 (2)'!AE$1),'Risk assessment'!$Z$12:$Z$100,FALSE),1)," ;"),""))</f>
        <v/>
      </c>
      <c r="AF52" s="9" t="str">
        <f>IF($G52=0,"",IFERROR(CONCATENATE(INDEX('Risk assessment'!$B$12:$B$100,MATCH(CONCATENATE('Feuil1 (2)'!$C52,"-",'Feuil1 (2)'!$B52,"-",'Feuil1 (2)'!AF$1),'Risk assessment'!$Z$12:$Z$100,FALSE),1)," ;"),""))</f>
        <v/>
      </c>
      <c r="AG52" s="9" t="str">
        <f>IF($G52=0,"",IFERROR(CONCATENATE(INDEX('Risk assessment'!$B$12:$B$100,MATCH(CONCATENATE('Feuil1 (2)'!$C52,"-",'Feuil1 (2)'!$B52,"-",'Feuil1 (2)'!AG$1),'Risk assessment'!$Z$12:$Z$100,FALSE),1)," ;"),""))</f>
        <v/>
      </c>
      <c r="AH52" s="9" t="str">
        <f>IF($G52=0,"",IFERROR(CONCATENATE(INDEX('Risk assessment'!$B$12:$B$100,MATCH(CONCATENATE('Feuil1 (2)'!$C52,"-",'Feuil1 (2)'!$B52,"-",'Feuil1 (2)'!AH$1),'Risk assessment'!$Z$12:$Z$100,FALSE),1)," ;"),""))</f>
        <v/>
      </c>
      <c r="AI52" s="9" t="str">
        <f>IF($G52=0,"",IFERROR(CONCATENATE(INDEX('Risk assessment'!$B$12:$B$100,MATCH(CONCATENATE('Feuil1 (2)'!$C52,"-",'Feuil1 (2)'!$B52,"-",'Feuil1 (2)'!AI$1),'Risk assessment'!$Z$12:$Z$100,FALSE),1)," ;"),""))</f>
        <v/>
      </c>
      <c r="AJ52" s="9" t="str">
        <f>IF($G52=0,"",IFERROR(CONCATENATE(INDEX('Risk assessment'!$B$12:$B$100,MATCH(CONCATENATE('Feuil1 (2)'!$C52,"-",'Feuil1 (2)'!$B52,"-",'Feuil1 (2)'!AJ$1),'Risk assessment'!$Z$12:$Z$100,FALSE),1)," ;"),""))</f>
        <v/>
      </c>
      <c r="AK52" s="9" t="str">
        <f>IF($G52=0,"",IFERROR(CONCATENATE(INDEX('Risk assessment'!$B$12:$B$100,MATCH(CONCATENATE('Feuil1 (2)'!$C52,"-",'Feuil1 (2)'!$B52,"-",'Feuil1 (2)'!AK$1),'Risk assessment'!$Z$12:$Z$100,FALSE),1)," ;"),""))</f>
        <v/>
      </c>
      <c r="AL52" s="9" t="str">
        <f>IF($G52=0,"",IFERROR(CONCATENATE(INDEX('Risk assessment'!$B$12:$B$100,MATCH(CONCATENATE('Feuil1 (2)'!$C52,"-",'Feuil1 (2)'!$B52,"-",'Feuil1 (2)'!AL$1),'Risk assessment'!$Z$12:$Z$100,FALSE),1)," ;"),""))</f>
        <v/>
      </c>
      <c r="AM52" s="9" t="str">
        <f>IF($G52=0,"",IFERROR(CONCATENATE(INDEX('Risk assessment'!$B$12:$B$100,MATCH(CONCATENATE('Feuil1 (2)'!$C52,"-",'Feuil1 (2)'!$B52,"-",'Feuil1 (2)'!AM$1),'Risk assessment'!$Z$12:$Z$100,FALSE),1)," ;"),""))</f>
        <v/>
      </c>
      <c r="AN52" s="9" t="str">
        <f>IF($G52=0,"",IFERROR(CONCATENATE(INDEX('Risk assessment'!$B$12:$B$100,MATCH(CONCATENATE('Feuil1 (2)'!$C52,"-",'Feuil1 (2)'!$B52,"-",'Feuil1 (2)'!AN$1),'Risk assessment'!$Z$12:$Z$100,FALSE),1)," ;"),""))</f>
        <v/>
      </c>
      <c r="AO52" s="9" t="str">
        <f>IF($G52=0,"",IFERROR(CONCATENATE(INDEX('Risk assessment'!$B$12:$B$100,MATCH(CONCATENATE('Feuil1 (2)'!$C52,"-",'Feuil1 (2)'!$B52,"-",'Feuil1 (2)'!AO$1),'Risk assessment'!$Z$12:$Z$100,FALSE),1)," ;"),""))</f>
        <v/>
      </c>
      <c r="AP52" s="9" t="str">
        <f>IF($G52=0,"",IFERROR(CONCATENATE(INDEX('Risk assessment'!$B$12:$B$100,MATCH(CONCATENATE('Feuil1 (2)'!$C52,"-",'Feuil1 (2)'!$B52,"-",'Feuil1 (2)'!AP$1),'Risk assessment'!$Z$12:$Z$100,FALSE),1)," ;"),""))</f>
        <v/>
      </c>
      <c r="AQ52" s="9" t="str">
        <f>IF($G52=0,"",IFERROR(CONCATENATE(INDEX('Risk assessment'!$B$12:$B$100,MATCH(CONCATENATE('Feuil1 (2)'!$C52,"-",'Feuil1 (2)'!$B52,"-",'Feuil1 (2)'!AQ$1),'Risk assessment'!$Z$12:$Z$100,FALSE),1)," ;"),""))</f>
        <v/>
      </c>
      <c r="AR52" s="9" t="str">
        <f>IF($G52=0,"",IFERROR(CONCATENATE(INDEX('Risk assessment'!$B$12:$B$100,MATCH(CONCATENATE('Feuil1 (2)'!$C52,"-",'Feuil1 (2)'!$B52,"-",'Feuil1 (2)'!AR$1),'Risk assessment'!$Z$12:$Z$100,FALSE),1)," ;"),""))</f>
        <v/>
      </c>
      <c r="AS52" s="9" t="str">
        <f>IF($G52=0,"",IFERROR(CONCATENATE(INDEX('Risk assessment'!$B$12:$B$100,MATCH(CONCATENATE('Feuil1 (2)'!$C52,"-",'Feuil1 (2)'!$B52,"-",'Feuil1 (2)'!AS$1),'Risk assessment'!$Z$12:$Z$100,FALSE),1)," ;"),""))</f>
        <v/>
      </c>
      <c r="AT52" s="9" t="str">
        <f>IF($G52=0,"",IFERROR(CONCATENATE(INDEX('Risk assessment'!$B$12:$B$100,MATCH(CONCATENATE('Feuil1 (2)'!$C52,"-",'Feuil1 (2)'!$B52,"-",'Feuil1 (2)'!AT$1),'Risk assessment'!$Z$12:$Z$100,FALSE),1)," ;"),""))</f>
        <v/>
      </c>
      <c r="AU52" s="9" t="str">
        <f>IF($G52=0,"",IFERROR(CONCATENATE(INDEX('Risk assessment'!$B$12:$B$100,MATCH(CONCATENATE('Feuil1 (2)'!$C52,"-",'Feuil1 (2)'!$B52,"-",'Feuil1 (2)'!AU$1),'Risk assessment'!$Z$12:$Z$100,FALSE),1)," ;"),""))</f>
        <v/>
      </c>
      <c r="AV52" s="9" t="str">
        <f>IF($G52=0,"",IFERROR(CONCATENATE(INDEX('Risk assessment'!$B$12:$B$100,MATCH(CONCATENATE('Feuil1 (2)'!$C52,"-",'Feuil1 (2)'!$B52,"-",'Feuil1 (2)'!AV$1),'Risk assessment'!$Z$12:$Z$100,FALSE),1)," ;"),""))</f>
        <v/>
      </c>
      <c r="AW52" s="9" t="str">
        <f>IF($G52=0,"",IFERROR(CONCATENATE(INDEX('Risk assessment'!$B$12:$B$100,MATCH(CONCATENATE('Feuil1 (2)'!$C52,"-",'Feuil1 (2)'!$B52,"-",'Feuil1 (2)'!AW$1),'Risk assessment'!$Z$12:$Z$100,FALSE),1)," ;"),""))</f>
        <v/>
      </c>
      <c r="AX52" s="9" t="str">
        <f>IF($G52=0,"",IFERROR(CONCATENATE(INDEX('Risk assessment'!$B$12:$B$100,MATCH(CONCATENATE('Feuil1 (2)'!$C52,"-",'Feuil1 (2)'!$B52,"-",'Feuil1 (2)'!AX$1),'Risk assessment'!$Z$12:$Z$100,FALSE),1)," ;"),""))</f>
        <v/>
      </c>
      <c r="AY52" s="9" t="str">
        <f>IF($G52=0,"",IFERROR(CONCATENATE(INDEX('Risk assessment'!$B$12:$B$100,MATCH(CONCATENATE('Feuil1 (2)'!$C52,"-",'Feuil1 (2)'!$B52,"-",'Feuil1 (2)'!AY$1),'Risk assessment'!$Z$12:$Z$100,FALSE),1)," ;"),""))</f>
        <v/>
      </c>
      <c r="AZ52" s="9" t="str">
        <f>IF($G52=0,"",IFERROR(CONCATENATE(INDEX('Risk assessment'!$B$12:$B$100,MATCH(CONCATENATE('Feuil1 (2)'!$C52,"-",'Feuil1 (2)'!$B52,"-",'Feuil1 (2)'!AZ$1),'Risk assessment'!$Z$12:$Z$100,FALSE),1)," ;"),""))</f>
        <v/>
      </c>
      <c r="BA52" s="9" t="str">
        <f>IF($G52=0,"",IFERROR(CONCATENATE(INDEX('Risk assessment'!$B$12:$B$100,MATCH(CONCATENATE('Feuil1 (2)'!$C52,"-",'Feuil1 (2)'!$B52,"-",'Feuil1 (2)'!BA$1),'Risk assessment'!$Z$12:$Z$100,FALSE),1)," ;"),""))</f>
        <v/>
      </c>
      <c r="BB52" s="9" t="str">
        <f>IF($G52=0,"",IFERROR(CONCATENATE(INDEX('Risk assessment'!$B$12:$B$100,MATCH(CONCATENATE('Feuil1 (2)'!$C52,"-",'Feuil1 (2)'!$B52,"-",'Feuil1 (2)'!BB$1),'Risk assessment'!$Z$12:$Z$100,FALSE),1)," ;"),""))</f>
        <v/>
      </c>
      <c r="BC52" s="9" t="str">
        <f>IF($G52=0,"",IFERROR(CONCATENATE(INDEX('Risk assessment'!$B$12:$B$100,MATCH(CONCATENATE('Feuil1 (2)'!$C52,"-",'Feuil1 (2)'!$B52,"-",'Feuil1 (2)'!BC$1),'Risk assessment'!$Z$12:$Z$100,FALSE),1)," ;"),""))</f>
        <v/>
      </c>
      <c r="BD52" s="9" t="str">
        <f>IF($G52=0,"",IFERROR(CONCATENATE(INDEX('Risk assessment'!$B$12:$B$100,MATCH(CONCATENATE('Feuil1 (2)'!$C52,"-",'Feuil1 (2)'!$B52,"-",'Feuil1 (2)'!BD$1),'Risk assessment'!$Z$12:$Z$100,FALSE),1)," ;"),""))</f>
        <v/>
      </c>
      <c r="BE52" s="9" t="str">
        <f>IF($G52=0,"",IFERROR(CONCATENATE(INDEX('Risk assessment'!$B$12:$B$100,MATCH(CONCATENATE('Feuil1 (2)'!$C52,"-",'Feuil1 (2)'!$B52,"-",'Feuil1 (2)'!BE$1),'Risk assessment'!$Z$12:$Z$100,FALSE),1)," ;"),""))</f>
        <v/>
      </c>
      <c r="BF52" s="9" t="str">
        <f>IF($G52=0,"",IFERROR(CONCATENATE(INDEX('Risk assessment'!$B$12:$B$100,MATCH(CONCATENATE('Feuil1 (2)'!$C52,"-",'Feuil1 (2)'!$B52,"-",'Feuil1 (2)'!BF$1),'Risk assessment'!$Z$12:$Z$100,FALSE),1)," ;"),""))</f>
        <v/>
      </c>
      <c r="BG52" s="9" t="str">
        <f>IF($G52=0,"",IFERROR(CONCATENATE(INDEX('Risk assessment'!$B$12:$B$100,MATCH(CONCATENATE('Feuil1 (2)'!$C52,"-",'Feuil1 (2)'!$B52,"-",'Feuil1 (2)'!BG$1),'Risk assessment'!$Z$12:$Z$100,FALSE),1)," ;"),""))</f>
        <v/>
      </c>
      <c r="BH52" s="9" t="str">
        <f>IF($G52=0,"",IFERROR(CONCATENATE(INDEX('Risk assessment'!$B$12:$B$100,MATCH(CONCATENATE('Feuil1 (2)'!$C52,"-",'Feuil1 (2)'!$B52,"-",'Feuil1 (2)'!BH$1),'Risk assessment'!$Z$12:$Z$100,FALSE),1)," ;"),""))</f>
        <v/>
      </c>
      <c r="BI52" s="9" t="str">
        <f>IF($G52=0,"",IFERROR(CONCATENATE(INDEX('Risk assessment'!$B$12:$B$100,MATCH(CONCATENATE('Feuil1 (2)'!$C52,"-",'Feuil1 (2)'!$B52,"-",'Feuil1 (2)'!BI$1),'Risk assessment'!$Z$12:$Z$100,FALSE),1)," ;"),""))</f>
        <v/>
      </c>
      <c r="BJ52" s="9" t="str">
        <f>IF($G52=0,"",IFERROR(CONCATENATE(INDEX('Risk assessment'!$B$12:$B$100,MATCH(CONCATENATE('Feuil1 (2)'!$C52,"-",'Feuil1 (2)'!$B52,"-",'Feuil1 (2)'!BJ$1),'Risk assessment'!$Z$12:$Z$100,FALSE),1)," ;"),""))</f>
        <v/>
      </c>
      <c r="BK52" s="9" t="str">
        <f>IF($G52=0,"",IFERROR(CONCATENATE(INDEX('Risk assessment'!$B$12:$B$100,MATCH(CONCATENATE('Feuil1 (2)'!$C52,"-",'Feuil1 (2)'!$B52,"-",'Feuil1 (2)'!BK$1),'Risk assessment'!$Z$12:$Z$100,FALSE),1)," ;"),""))</f>
        <v/>
      </c>
      <c r="BL52" s="9" t="str">
        <f>IF($G52=0,"",IFERROR(CONCATENATE(INDEX('Risk assessment'!$B$12:$B$100,MATCH(CONCATENATE('Feuil1 (2)'!$C52,"-",'Feuil1 (2)'!$B52,"-",'Feuil1 (2)'!BL$1),'Risk assessment'!$Z$12:$Z$100,FALSE),1)," ;"),""))</f>
        <v/>
      </c>
      <c r="BM52" s="9" t="str">
        <f>IF($G52=0,"",IFERROR(CONCATENATE(INDEX('Risk assessment'!$B$12:$B$100,MATCH(CONCATENATE('Feuil1 (2)'!$C52,"-",'Feuil1 (2)'!$B52,"-",'Feuil1 (2)'!BM$1),'Risk assessment'!$Z$12:$Z$100,FALSE),1)," ;"),""))</f>
        <v/>
      </c>
      <c r="BN52" s="9" t="str">
        <f>IF($G52=0,"",IFERROR(CONCATENATE(INDEX('Risk assessment'!$B$12:$B$100,MATCH(CONCATENATE('Feuil1 (2)'!$C52,"-",'Feuil1 (2)'!$B52,"-",'Feuil1 (2)'!BN$1),'Risk assessment'!$Z$12:$Z$100,FALSE),1)," ;"),""))</f>
        <v/>
      </c>
      <c r="BO52" s="9" t="str">
        <f>IF($G52=0,"",IFERROR(CONCATENATE(INDEX('Risk assessment'!$B$12:$B$100,MATCH(CONCATENATE('Feuil1 (2)'!$C52,"-",'Feuil1 (2)'!$B52,"-",'Feuil1 (2)'!BO$1),'Risk assessment'!$Z$12:$Z$100,FALSE),1)," ;"),""))</f>
        <v/>
      </c>
      <c r="BP52" s="9" t="str">
        <f>IF($G52=0,"",IFERROR(CONCATENATE(INDEX('Risk assessment'!$B$12:$B$100,MATCH(CONCATENATE('Feuil1 (2)'!$C52,"-",'Feuil1 (2)'!$B52,"-",'Feuil1 (2)'!BP$1),'Risk assessment'!$Z$12:$Z$100,FALSE),1)," ;"),""))</f>
        <v/>
      </c>
      <c r="BQ52" s="9" t="str">
        <f>IF($G52=0,"",IFERROR(CONCATENATE(INDEX('Risk assessment'!$B$12:$B$100,MATCH(CONCATENATE('Feuil1 (2)'!$C52,"-",'Feuil1 (2)'!$B52,"-",'Feuil1 (2)'!BQ$1),'Risk assessment'!$Z$12:$Z$100,FALSE),1)," ;"),""))</f>
        <v/>
      </c>
      <c r="BR52" s="9" t="str">
        <f>IF($G52=0,"",IFERROR(CONCATENATE(INDEX('Risk assessment'!$B$12:$B$100,MATCH(CONCATENATE('Feuil1 (2)'!$C52,"-",'Feuil1 (2)'!$B52,"-",'Feuil1 (2)'!BR$1),'Risk assessment'!$Z$12:$Z$100,FALSE),1)," ;"),""))</f>
        <v/>
      </c>
      <c r="BS52" s="9" t="str">
        <f>IF($G52=0,"",IFERROR(CONCATENATE(INDEX('Risk assessment'!$B$12:$B$100,MATCH(CONCATENATE('Feuil1 (2)'!$C52,"-",'Feuil1 (2)'!$B52,"-",'Feuil1 (2)'!BS$1),'Risk assessment'!$Z$12:$Z$100,FALSE),1)," ;"),""))</f>
        <v/>
      </c>
      <c r="BT52" s="9" t="str">
        <f>IF($G52=0,"",IFERROR(CONCATENATE(INDEX('Risk assessment'!$B$12:$B$100,MATCH(CONCATENATE('Feuil1 (2)'!$C52,"-",'Feuil1 (2)'!$B52,"-",'Feuil1 (2)'!BT$1),'Risk assessment'!$Z$12:$Z$100,FALSE),1)," ;"),""))</f>
        <v/>
      </c>
      <c r="BU52" s="9" t="str">
        <f>IF($G52=0,"",IFERROR(CONCATENATE(INDEX('Risk assessment'!$B$12:$B$100,MATCH(CONCATENATE('Feuil1 (2)'!$C52,"-",'Feuil1 (2)'!$B52,"-",'Feuil1 (2)'!BU$1),'Risk assessment'!$Z$12:$Z$100,FALSE),1)," ;"),""))</f>
        <v/>
      </c>
      <c r="BV52" s="9" t="str">
        <f>IF($G52=0,"",IFERROR(CONCATENATE(INDEX('Risk assessment'!$B$12:$B$100,MATCH(CONCATENATE('Feuil1 (2)'!$C52,"-",'Feuil1 (2)'!$B52,"-",'Feuil1 (2)'!BV$1),'Risk assessment'!$Z$12:$Z$100,FALSE),1)," ;"),""))</f>
        <v/>
      </c>
      <c r="BW52" s="9" t="str">
        <f>IF($G52=0,"",IFERROR(CONCATENATE(INDEX('Risk assessment'!$B$12:$B$100,MATCH(CONCATENATE('Feuil1 (2)'!$C52,"-",'Feuil1 (2)'!$B52,"-",'Feuil1 (2)'!BW$1),'Risk assessment'!$Z$12:$Z$100,FALSE),1)," ;"),""))</f>
        <v/>
      </c>
      <c r="BX52" s="9" t="str">
        <f>IF($G52=0,"",IFERROR(CONCATENATE(INDEX('Risk assessment'!$B$12:$B$100,MATCH(CONCATENATE('Feuil1 (2)'!$C52,"-",'Feuil1 (2)'!$B52,"-",'Feuil1 (2)'!BX$1),'Risk assessment'!$Z$12:$Z$100,FALSE),1)," ;"),""))</f>
        <v/>
      </c>
      <c r="BY52" s="9" t="str">
        <f>IF($G52=0,"",IFERROR(CONCATENATE(INDEX('Risk assessment'!$B$12:$B$100,MATCH(CONCATENATE('Feuil1 (2)'!$C52,"-",'Feuil1 (2)'!$B52,"-",'Feuil1 (2)'!BY$1),'Risk assessment'!$Z$12:$Z$100,FALSE),1)," ;"),""))</f>
        <v/>
      </c>
      <c r="BZ52" s="9" t="str">
        <f>IF($G52=0,"",IFERROR(CONCATENATE(INDEX('Risk assessment'!$B$12:$B$100,MATCH(CONCATENATE('Feuil1 (2)'!$C52,"-",'Feuil1 (2)'!$B52,"-",'Feuil1 (2)'!BZ$1),'Risk assessment'!$Z$12:$Z$100,FALSE),1)," ;"),""))</f>
        <v/>
      </c>
      <c r="CA52" s="9" t="str">
        <f>IF($G52=0,"",IFERROR(CONCATENATE(INDEX('Risk assessment'!$B$12:$B$100,MATCH(CONCATENATE('Feuil1 (2)'!$C52,"-",'Feuil1 (2)'!$B52,"-",'Feuil1 (2)'!CA$1),'Risk assessment'!$Z$12:$Z$100,FALSE),1)," ;"),""))</f>
        <v/>
      </c>
      <c r="CB52" s="9" t="str">
        <f>IF($G52=0,"",IFERROR(CONCATENATE(INDEX('Risk assessment'!$B$12:$B$100,MATCH(CONCATENATE('Feuil1 (2)'!$C52,"-",'Feuil1 (2)'!$B52,"-",'Feuil1 (2)'!CB$1),'Risk assessment'!$Z$12:$Z$100,FALSE),1)," ;"),""))</f>
        <v/>
      </c>
      <c r="CC52" s="9" t="str">
        <f>IF($G52=0,"",IFERROR(CONCATENATE(INDEX('Risk assessment'!$B$12:$B$100,MATCH(CONCATENATE('Feuil1 (2)'!$C52,"-",'Feuil1 (2)'!$B52,"-",'Feuil1 (2)'!CC$1),'Risk assessment'!$Z$12:$Z$100,FALSE),1)," ;"),""))</f>
        <v/>
      </c>
      <c r="CD52" s="9" t="str">
        <f>IF($G52=0,"",IFERROR(CONCATENATE(INDEX('Risk assessment'!$B$12:$B$100,MATCH(CONCATENATE('Feuil1 (2)'!$C52,"-",'Feuil1 (2)'!$B52,"-",'Feuil1 (2)'!CD$1),'Risk assessment'!$Z$12:$Z$100,FALSE),1)," ;"),""))</f>
        <v/>
      </c>
      <c r="CE52" s="9" t="str">
        <f>IF($G52=0,"",IFERROR(CONCATENATE(INDEX('Risk assessment'!$B$12:$B$100,MATCH(CONCATENATE('Feuil1 (2)'!$C52,"-",'Feuil1 (2)'!$B52,"-",'Feuil1 (2)'!CE$1),'Risk assessment'!$Z$12:$Z$100,FALSE),1)," ;"),""))</f>
        <v/>
      </c>
      <c r="CF52" s="9" t="str">
        <f>IF($G52=0,"",IFERROR(CONCATENATE(INDEX('Risk assessment'!$B$12:$B$100,MATCH(CONCATENATE('Feuil1 (2)'!$C52,"-",'Feuil1 (2)'!$B52,"-",'Feuil1 (2)'!CF$1),'Risk assessment'!$Z$12:$Z$100,FALSE),1)," ;"),""))</f>
        <v/>
      </c>
      <c r="CG52" s="9" t="str">
        <f>IF($G52=0,"",IFERROR(CONCATENATE(INDEX('Risk assessment'!$B$12:$B$100,MATCH(CONCATENATE('Feuil1 (2)'!$C52,"-",'Feuil1 (2)'!$B52,"-",'Feuil1 (2)'!CG$1),'Risk assessment'!$Z$12:$Z$100,FALSE),1)," ;"),""))</f>
        <v/>
      </c>
      <c r="CH52" s="9" t="str">
        <f>IF($G52=0,"",IFERROR(CONCATENATE(INDEX('Risk assessment'!$B$12:$B$100,MATCH(CONCATENATE('Feuil1 (2)'!$C52,"-",'Feuil1 (2)'!$B52,"-",'Feuil1 (2)'!CH$1),'Risk assessment'!$Z$12:$Z$100,FALSE),1)," ;"),""))</f>
        <v/>
      </c>
      <c r="CI52" s="9" t="str">
        <f>IF($G52=0,"",IFERROR(CONCATENATE(INDEX('Risk assessment'!$B$12:$B$100,MATCH(CONCATENATE('Feuil1 (2)'!$C52,"-",'Feuil1 (2)'!$B52,"-",'Feuil1 (2)'!CI$1),'Risk assessment'!$Z$12:$Z$100,FALSE),1)," ;"),""))</f>
        <v/>
      </c>
      <c r="CJ52" s="9" t="str">
        <f>IF($G52=0,"",IFERROR(CONCATENATE(INDEX('Risk assessment'!$B$12:$B$100,MATCH(CONCATENATE('Feuil1 (2)'!$C52,"-",'Feuil1 (2)'!$B52,"-",'Feuil1 (2)'!CJ$1),'Risk assessment'!$Z$12:$Z$100,FALSE),1)," ;"),""))</f>
        <v/>
      </c>
      <c r="CK52" s="9" t="str">
        <f>IF($G52=0,"",IFERROR(CONCATENATE(INDEX('Risk assessment'!$B$12:$B$100,MATCH(CONCATENATE('Feuil1 (2)'!$C52,"-",'Feuil1 (2)'!$B52,"-",'Feuil1 (2)'!CK$1),'Risk assessment'!$Z$12:$Z$100,FALSE),1)," ;"),""))</f>
        <v/>
      </c>
      <c r="CL52" s="9" t="str">
        <f>IF($G52=0,"",IFERROR(CONCATENATE(INDEX('Risk assessment'!$B$12:$B$100,MATCH(CONCATENATE('Feuil1 (2)'!$C52,"-",'Feuil1 (2)'!$B52,"-",'Feuil1 (2)'!CL$1),'Risk assessment'!$Z$12:$Z$100,FALSE),1)," ;"),""))</f>
        <v/>
      </c>
      <c r="CM52" s="9" t="str">
        <f>IF($G52=0,"",IFERROR(CONCATENATE(INDEX('Risk assessment'!$B$12:$B$100,MATCH(CONCATENATE('Feuil1 (2)'!$C52,"-",'Feuil1 (2)'!$B52,"-",'Feuil1 (2)'!CM$1),'Risk assessment'!$Z$12:$Z$100,FALSE),1)," ;"),""))</f>
        <v/>
      </c>
      <c r="CN52" s="9" t="str">
        <f>IF($G52=0,"",IFERROR(CONCATENATE(INDEX('Risk assessment'!$B$12:$B$100,MATCH(CONCATENATE('Feuil1 (2)'!$C52,"-",'Feuil1 (2)'!$B52,"-",'Feuil1 (2)'!CN$1),'Risk assessment'!$Z$12:$Z$100,FALSE),1)," ;"),""))</f>
        <v/>
      </c>
      <c r="CO52" s="9" t="str">
        <f>IF($G52=0,"",IFERROR(CONCATENATE(INDEX('Risk assessment'!$B$12:$B$100,MATCH(CONCATENATE('Feuil1 (2)'!$C52,"-",'Feuil1 (2)'!$B52,"-",'Feuil1 (2)'!CO$1),'Risk assessment'!$Z$12:$Z$100,FALSE),1)," ;"),""))</f>
        <v/>
      </c>
      <c r="CP52" s="9" t="str">
        <f>IF($G52=0,"",IFERROR(CONCATENATE(INDEX('Risk assessment'!$B$12:$B$100,MATCH(CONCATENATE('Feuil1 (2)'!$C52,"-",'Feuil1 (2)'!$B52,"-",'Feuil1 (2)'!CP$1),'Risk assessment'!$Z$12:$Z$100,FALSE),1)," ;"),""))</f>
        <v/>
      </c>
      <c r="CQ52" s="9" t="str">
        <f>IF($G52=0,"",IFERROR(CONCATENATE(INDEX('Risk assessment'!$B$12:$B$100,MATCH(CONCATENATE('Feuil1 (2)'!$C52,"-",'Feuil1 (2)'!$B52,"-",'Feuil1 (2)'!CQ$1),'Risk assessment'!$Z$12:$Z$100,FALSE),1)," ;"),""))</f>
        <v/>
      </c>
      <c r="CR52" s="9" t="str">
        <f>IF($G52=0,"",IFERROR(CONCATENATE(INDEX('Risk assessment'!$B$12:$B$100,MATCH(CONCATENATE('Feuil1 (2)'!$C52,"-",'Feuil1 (2)'!$B52,"-",'Feuil1 (2)'!CR$1),'Risk assessment'!$Z$12:$Z$100,FALSE),1)," ;"),""))</f>
        <v/>
      </c>
      <c r="CS52" s="9" t="str">
        <f>IF($G52=0,"",IFERROR(CONCATENATE(INDEX('Risk assessment'!$B$12:$B$100,MATCH(CONCATENATE('Feuil1 (2)'!$C52,"-",'Feuil1 (2)'!$B52,"-",'Feuil1 (2)'!CS$1),'Risk assessment'!$Z$12:$Z$100,FALSE),1)," ;"),""))</f>
        <v/>
      </c>
      <c r="CT52" s="9" t="str">
        <f>IF($G52=0,"",IFERROR(CONCATENATE(INDEX('Risk assessment'!$B$12:$B$100,MATCH(CONCATENATE('Feuil1 (2)'!$C52,"-",'Feuil1 (2)'!$B52,"-",'Feuil1 (2)'!CT$1),'Risk assessment'!$Z$12:$Z$100,FALSE),1)," ;"),""))</f>
        <v/>
      </c>
      <c r="CU52" s="9" t="str">
        <f>IF($G52=0,"",IFERROR(CONCATENATE(INDEX('Risk assessment'!$B$12:$B$100,MATCH(CONCATENATE('Feuil1 (2)'!$C52,"-",'Feuil1 (2)'!$B52,"-",'Feuil1 (2)'!CU$1),'Risk assessment'!$Z$12:$Z$100,FALSE),1)," ;"),""))</f>
        <v/>
      </c>
      <c r="CV52" s="9" t="str">
        <f>IF($G52=0,"",IFERROR(CONCATENATE(INDEX('Risk assessment'!$B$12:$B$100,MATCH(CONCATENATE('Feuil1 (2)'!$C52,"-",'Feuil1 (2)'!$B52,"-",'Feuil1 (2)'!CV$1),'Risk assessment'!$Z$12:$Z$100,FALSE),1)," ;"),""))</f>
        <v/>
      </c>
      <c r="CW52" s="9" t="str">
        <f>IF($G52=0,"",IFERROR(CONCATENATE(INDEX('Risk assessment'!$B$12:$B$100,MATCH(CONCATENATE('Feuil1 (2)'!$C52,"-",'Feuil1 (2)'!$B52,"-",'Feuil1 (2)'!CW$1),'Risk assessment'!$Z$12:$Z$100,FALSE),1)," ;"),""))</f>
        <v/>
      </c>
      <c r="CX52" s="9" t="str">
        <f>IF($G52=0,"",IFERROR(CONCATENATE(INDEX('Risk assessment'!$B$12:$B$100,MATCH(CONCATENATE('Feuil1 (2)'!$C52,"-",'Feuil1 (2)'!$B52,"-",'Feuil1 (2)'!CX$1),'Risk assessment'!$Z$12:$Z$100,FALSE),1)," ;"),""))</f>
        <v/>
      </c>
      <c r="CY52" s="9" t="str">
        <f>IF($G52=0,"",IFERROR(CONCATENATE(INDEX('Risk assessment'!$B$12:$B$100,MATCH(CONCATENATE('Feuil1 (2)'!$C52,"-",'Feuil1 (2)'!$B52,"-",'Feuil1 (2)'!CY$1),'Risk assessment'!$Z$12:$Z$100,FALSE),1)," ;"),""))</f>
        <v/>
      </c>
      <c r="CZ52" s="9" t="str">
        <f>IF($G52=0,"",IFERROR(CONCATENATE(INDEX('Risk assessment'!$B$12:$B$100,MATCH(CONCATENATE('Feuil1 (2)'!$C52,"-",'Feuil1 (2)'!$B52,"-",'Feuil1 (2)'!CZ$1),'Risk assessment'!$Z$12:$Z$100,FALSE),1)," ;"),""))</f>
        <v/>
      </c>
      <c r="DA52" s="9" t="str">
        <f>IF($G52=0,"",IFERROR(CONCATENATE(INDEX('Risk assessment'!$B$12:$B$100,MATCH(CONCATENATE('Feuil1 (2)'!$C52,"-",'Feuil1 (2)'!$B52,"-",'Feuil1 (2)'!DA$1),'Risk assessment'!$Z$12:$Z$100,FALSE),1)," ;"),""))</f>
        <v/>
      </c>
      <c r="DB52" s="9" t="str">
        <f>IF($G52=0,"",IFERROR(CONCATENATE(INDEX('Risk assessment'!$B$12:$B$100,MATCH(CONCATENATE('Feuil1 (2)'!$C52,"-",'Feuil1 (2)'!$B52,"-",'Feuil1 (2)'!DB$1),'Risk assessment'!$Z$12:$Z$100,FALSE),1)," ;"),""))</f>
        <v/>
      </c>
      <c r="DC52" s="9" t="str">
        <f>IF($G52=0,"",IFERROR(CONCATENATE(INDEX('Risk assessment'!$B$12:$B$100,MATCH(CONCATENATE('Feuil1 (2)'!$C52,"-",'Feuil1 (2)'!$B52,"-",'Feuil1 (2)'!DC$1),'Risk assessment'!$Z$12:$Z$100,FALSE),1)," ;"),""))</f>
        <v/>
      </c>
      <c r="DD52" s="9" t="str">
        <f>IF($G52=0,"",IFERROR(INDEX('Risk assessment'!$B$12:$B$100,MATCH(CONCATENATE('Feuil1 (2)'!$C52,'Feuil1 (2)'!$B52,'Feuil1 (2)'!DD$1),'Risk assessment'!$R$12:$R$100,FALSE),1),""))</f>
        <v/>
      </c>
      <c r="DE52" s="9" t="str">
        <f>IF($G52=0,"",IFERROR(INDEX('Risk assessment'!$B$12:$B$100,MATCH(CONCATENATE('Feuil1 (2)'!$C52,'Feuil1 (2)'!$B52,'Feuil1 (2)'!DE$1),'Risk assessment'!$R$12:$R$100,FALSE),1),""))</f>
        <v/>
      </c>
      <c r="DF52" s="9" t="str">
        <f>IF($G52=0,"",IFERROR(INDEX('Risk assessment'!$B$12:$B$100,MATCH(CONCATENATE('Feuil1 (2)'!$C52,'Feuil1 (2)'!$B52,'Feuil1 (2)'!DF$1),'Risk assessment'!$R$12:$R$100,FALSE),1),""))</f>
        <v/>
      </c>
      <c r="DG52" s="9" t="str">
        <f>IF($G52=0,"",IFERROR(INDEX('Risk assessment'!$B$12:$B$100,MATCH(CONCATENATE('Feuil1 (2)'!$C52,'Feuil1 (2)'!$B52,'Feuil1 (2)'!DG$1),'Risk assessment'!$R$12:$R$100,FALSE),1),""))</f>
        <v/>
      </c>
      <c r="DH52" s="9" t="str">
        <f>IF($G52=0,"",IFERROR(INDEX('Risk assessment'!$B$12:$B$100,MATCH(CONCATENATE('Feuil1 (2)'!$C52,'Feuil1 (2)'!$B52,'Feuil1 (2)'!DH$1),'Risk assessment'!$R$12:$R$100,FALSE),1),""))</f>
        <v/>
      </c>
      <c r="DI52" s="9" t="str">
        <f>IF($G52=0,"",IFERROR(INDEX('Risk assessment'!$B$12:$B$100,MATCH(CONCATENATE('Feuil1 (2)'!$C52,'Feuil1 (2)'!$B52,'Feuil1 (2)'!DI$1),'Risk assessment'!$R$12:$R$100,FALSE),1),""))</f>
        <v/>
      </c>
      <c r="DJ52" s="9" t="str">
        <f>IF($G52=0,"",IFERROR(INDEX('Risk assessment'!$B$12:$B$100,MATCH(CONCATENATE('Feuil1 (2)'!$C52,'Feuil1 (2)'!$B52,'Feuil1 (2)'!DJ$1),'Risk assessment'!$R$12:$R$100,FALSE),1),""))</f>
        <v/>
      </c>
      <c r="DK52" s="9" t="str">
        <f>IF($G52=0,"",IFERROR(INDEX('Risk assessment'!$B$12:$B$100,MATCH(CONCATENATE('Feuil1 (2)'!$C52,'Feuil1 (2)'!$B52,'Feuil1 (2)'!DK$1),'Risk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assessment'!J$12:J$100,'Feuil1 (2)'!C53,'Risk assessment'!K$12:K$100,B53)</f>
        <v>0</v>
      </c>
      <c r="H53" s="9" t="str">
        <f>IF($G53=0,"",IFERROR(CONCATENATE(INDEX('Risk assessment'!$B$12:$B$100,MATCH(CONCATENATE('Feuil1 (2)'!$C53,"-",'Feuil1 (2)'!$B53,"-",'Feuil1 (2)'!H$1),'Risk assessment'!$Z$12:$Z$100,FALSE),1)," ;"),""))</f>
        <v/>
      </c>
      <c r="I53" s="9" t="str">
        <f>IF($G53=0,"",IFERROR(CONCATENATE(INDEX('Risk assessment'!$B$12:$B$100,MATCH(CONCATENATE('Feuil1 (2)'!$C53,"-",'Feuil1 (2)'!$B53,"-",'Feuil1 (2)'!I$1),'Risk assessment'!$Z$12:$Z$100,FALSE),1)," ;"),""))</f>
        <v/>
      </c>
      <c r="J53" s="9" t="str">
        <f>IF($G53=0,"",IFERROR(CONCATENATE(INDEX('Risk assessment'!$B$12:$B$100,MATCH(CONCATENATE('Feuil1 (2)'!$C53,"-",'Feuil1 (2)'!$B53,"-",'Feuil1 (2)'!J$1),'Risk assessment'!$Z$12:$Z$100,FALSE),1)," ;"),""))</f>
        <v/>
      </c>
      <c r="K53" s="9" t="str">
        <f>IF($G53=0,"",IFERROR(CONCATENATE(INDEX('Risk assessment'!$B$12:$B$100,MATCH(CONCATENATE('Feuil1 (2)'!$C53,"-",'Feuil1 (2)'!$B53,"-",'Feuil1 (2)'!K$1),'Risk assessment'!$Z$12:$Z$100,FALSE),1)," ;"),""))</f>
        <v/>
      </c>
      <c r="L53" s="9" t="str">
        <f>IF($G53=0,"",IFERROR(CONCATENATE(INDEX('Risk assessment'!$B$12:$B$100,MATCH(CONCATENATE('Feuil1 (2)'!$C53,"-",'Feuil1 (2)'!$B53,"-",'Feuil1 (2)'!L$1),'Risk assessment'!$Z$12:$Z$100,FALSE),1)," ;"),""))</f>
        <v/>
      </c>
      <c r="M53" s="9" t="str">
        <f>IF($G53=0,"",IFERROR(CONCATENATE(INDEX('Risk assessment'!$B$12:$B$100,MATCH(CONCATENATE('Feuil1 (2)'!$C53,"-",'Feuil1 (2)'!$B53,"-",'Feuil1 (2)'!M$1),'Risk assessment'!$Z$12:$Z$100,FALSE),1)," ;"),""))</f>
        <v/>
      </c>
      <c r="N53" s="9" t="str">
        <f>IF($G53=0,"",IFERROR(CONCATENATE(INDEX('Risk assessment'!$B$12:$B$100,MATCH(CONCATENATE('Feuil1 (2)'!$C53,"-",'Feuil1 (2)'!$B53,"-",'Feuil1 (2)'!N$1),'Risk assessment'!$Z$12:$Z$100,FALSE),1)," ;"),""))</f>
        <v/>
      </c>
      <c r="O53" s="9" t="str">
        <f>IF($G53=0,"",IFERROR(CONCATENATE(INDEX('Risk assessment'!$B$12:$B$100,MATCH(CONCATENATE('Feuil1 (2)'!$C53,"-",'Feuil1 (2)'!$B53,"-",'Feuil1 (2)'!O$1),'Risk assessment'!$Z$12:$Z$100,FALSE),1)," ;"),""))</f>
        <v/>
      </c>
      <c r="P53" s="9" t="str">
        <f>IF($G53=0,"",IFERROR(CONCATENATE(INDEX('Risk assessment'!$B$12:$B$100,MATCH(CONCATENATE('Feuil1 (2)'!$C53,"-",'Feuil1 (2)'!$B53,"-",'Feuil1 (2)'!P$1),'Risk assessment'!$Z$12:$Z$100,FALSE),1)," ;"),""))</f>
        <v/>
      </c>
      <c r="Q53" s="9" t="str">
        <f>IF($G53=0,"",IFERROR(CONCATENATE(INDEX('Risk assessment'!$B$12:$B$100,MATCH(CONCATENATE('Feuil1 (2)'!$C53,"-",'Feuil1 (2)'!$B53,"-",'Feuil1 (2)'!Q$1),'Risk assessment'!$Z$12:$Z$100,FALSE),1)," ;"),""))</f>
        <v/>
      </c>
      <c r="R53" s="9" t="str">
        <f>IF($G53=0,"",IFERROR(CONCATENATE(INDEX('Risk assessment'!$B$12:$B$100,MATCH(CONCATENATE('Feuil1 (2)'!$C53,"-",'Feuil1 (2)'!$B53,"-",'Feuil1 (2)'!R$1),'Risk assessment'!$Z$12:$Z$100,FALSE),1)," ;"),""))</f>
        <v/>
      </c>
      <c r="S53" s="9" t="str">
        <f>IF($G53=0,"",IFERROR(CONCATENATE(INDEX('Risk assessment'!$B$12:$B$100,MATCH(CONCATENATE('Feuil1 (2)'!$C53,"-",'Feuil1 (2)'!$B53,"-",'Feuil1 (2)'!S$1),'Risk assessment'!$Z$12:$Z$100,FALSE),1)," ;"),""))</f>
        <v/>
      </c>
      <c r="T53" s="9" t="str">
        <f>IF($G53=0,"",IFERROR(CONCATENATE(INDEX('Risk assessment'!$B$12:$B$100,MATCH(CONCATENATE('Feuil1 (2)'!$C53,"-",'Feuil1 (2)'!$B53,"-",'Feuil1 (2)'!T$1),'Risk assessment'!$Z$12:$Z$100,FALSE),1)," ;"),""))</f>
        <v/>
      </c>
      <c r="U53" s="9" t="str">
        <f>IF($G53=0,"",IFERROR(CONCATENATE(INDEX('Risk assessment'!$B$12:$B$100,MATCH(CONCATENATE('Feuil1 (2)'!$C53,"-",'Feuil1 (2)'!$B53,"-",'Feuil1 (2)'!U$1),'Risk assessment'!$Z$12:$Z$100,FALSE),1)," ;"),""))</f>
        <v/>
      </c>
      <c r="V53" s="9" t="str">
        <f>IF($G53=0,"",IFERROR(CONCATENATE(INDEX('Risk assessment'!$B$12:$B$100,MATCH(CONCATENATE('Feuil1 (2)'!$C53,"-",'Feuil1 (2)'!$B53,"-",'Feuil1 (2)'!V$1),'Risk assessment'!$Z$12:$Z$100,FALSE),1)," ;"),""))</f>
        <v/>
      </c>
      <c r="W53" s="9" t="str">
        <f>IF($G53=0,"",IFERROR(CONCATENATE(INDEX('Risk assessment'!$B$12:$B$100,MATCH(CONCATENATE('Feuil1 (2)'!$C53,"-",'Feuil1 (2)'!$B53,"-",'Feuil1 (2)'!W$1),'Risk assessment'!$Z$12:$Z$100,FALSE),1)," ;"),""))</f>
        <v/>
      </c>
      <c r="X53" s="9" t="str">
        <f>IF($G53=0,"",IFERROR(CONCATENATE(INDEX('Risk assessment'!$B$12:$B$100,MATCH(CONCATENATE('Feuil1 (2)'!$C53,"-",'Feuil1 (2)'!$B53,"-",'Feuil1 (2)'!X$1),'Risk assessment'!$Z$12:$Z$100,FALSE),1)," ;"),""))</f>
        <v/>
      </c>
      <c r="Y53" s="9" t="str">
        <f>IF($G53=0,"",IFERROR(CONCATENATE(INDEX('Risk assessment'!$B$12:$B$100,MATCH(CONCATENATE('Feuil1 (2)'!$C53,"-",'Feuil1 (2)'!$B53,"-",'Feuil1 (2)'!Y$1),'Risk assessment'!$Z$12:$Z$100,FALSE),1)," ;"),""))</f>
        <v/>
      </c>
      <c r="Z53" s="9" t="str">
        <f>IF($G53=0,"",IFERROR(CONCATENATE(INDEX('Risk assessment'!$B$12:$B$100,MATCH(CONCATENATE('Feuil1 (2)'!$C53,"-",'Feuil1 (2)'!$B53,"-",'Feuil1 (2)'!Z$1),'Risk assessment'!$Z$12:$Z$100,FALSE),1)," ;"),""))</f>
        <v/>
      </c>
      <c r="AA53" s="9" t="str">
        <f>IF($G53=0,"",IFERROR(CONCATENATE(INDEX('Risk assessment'!$B$12:$B$100,MATCH(CONCATENATE('Feuil1 (2)'!$C53,"-",'Feuil1 (2)'!$B53,"-",'Feuil1 (2)'!AA$1),'Risk assessment'!$Z$12:$Z$100,FALSE),1)," ;"),""))</f>
        <v/>
      </c>
      <c r="AB53" s="9" t="str">
        <f>IF($G53=0,"",IFERROR(CONCATENATE(INDEX('Risk assessment'!$B$12:$B$100,MATCH(CONCATENATE('Feuil1 (2)'!$C53,"-",'Feuil1 (2)'!$B53,"-",'Feuil1 (2)'!AB$1),'Risk assessment'!$Z$12:$Z$100,FALSE),1)," ;"),""))</f>
        <v/>
      </c>
      <c r="AC53" s="9" t="str">
        <f>IF($G53=0,"",IFERROR(CONCATENATE(INDEX('Risk assessment'!$B$12:$B$100,MATCH(CONCATENATE('Feuil1 (2)'!$C53,"-",'Feuil1 (2)'!$B53,"-",'Feuil1 (2)'!AC$1),'Risk assessment'!$Z$12:$Z$100,FALSE),1)," ;"),""))</f>
        <v/>
      </c>
      <c r="AD53" s="9" t="str">
        <f>IF($G53=0,"",IFERROR(CONCATENATE(INDEX('Risk assessment'!$B$12:$B$100,MATCH(CONCATENATE('Feuil1 (2)'!$C53,"-",'Feuil1 (2)'!$B53,"-",'Feuil1 (2)'!AD$1),'Risk assessment'!$Z$12:$Z$100,FALSE),1)," ;"),""))</f>
        <v/>
      </c>
      <c r="AE53" s="9" t="str">
        <f>IF($G53=0,"",IFERROR(CONCATENATE(INDEX('Risk assessment'!$B$12:$B$100,MATCH(CONCATENATE('Feuil1 (2)'!$C53,"-",'Feuil1 (2)'!$B53,"-",'Feuil1 (2)'!AE$1),'Risk assessment'!$Z$12:$Z$100,FALSE),1)," ;"),""))</f>
        <v/>
      </c>
      <c r="AF53" s="9" t="str">
        <f>IF($G53=0,"",IFERROR(CONCATENATE(INDEX('Risk assessment'!$B$12:$B$100,MATCH(CONCATENATE('Feuil1 (2)'!$C53,"-",'Feuil1 (2)'!$B53,"-",'Feuil1 (2)'!AF$1),'Risk assessment'!$Z$12:$Z$100,FALSE),1)," ;"),""))</f>
        <v/>
      </c>
      <c r="AG53" s="9" t="str">
        <f>IF($G53=0,"",IFERROR(CONCATENATE(INDEX('Risk assessment'!$B$12:$B$100,MATCH(CONCATENATE('Feuil1 (2)'!$C53,"-",'Feuil1 (2)'!$B53,"-",'Feuil1 (2)'!AG$1),'Risk assessment'!$Z$12:$Z$100,FALSE),1)," ;"),""))</f>
        <v/>
      </c>
      <c r="AH53" s="9" t="str">
        <f>IF($G53=0,"",IFERROR(CONCATENATE(INDEX('Risk assessment'!$B$12:$B$100,MATCH(CONCATENATE('Feuil1 (2)'!$C53,"-",'Feuil1 (2)'!$B53,"-",'Feuil1 (2)'!AH$1),'Risk assessment'!$Z$12:$Z$100,FALSE),1)," ;"),""))</f>
        <v/>
      </c>
      <c r="AI53" s="9" t="str">
        <f>IF($G53=0,"",IFERROR(CONCATENATE(INDEX('Risk assessment'!$B$12:$B$100,MATCH(CONCATENATE('Feuil1 (2)'!$C53,"-",'Feuil1 (2)'!$B53,"-",'Feuil1 (2)'!AI$1),'Risk assessment'!$Z$12:$Z$100,FALSE),1)," ;"),""))</f>
        <v/>
      </c>
      <c r="AJ53" s="9" t="str">
        <f>IF($G53=0,"",IFERROR(CONCATENATE(INDEX('Risk assessment'!$B$12:$B$100,MATCH(CONCATENATE('Feuil1 (2)'!$C53,"-",'Feuil1 (2)'!$B53,"-",'Feuil1 (2)'!AJ$1),'Risk assessment'!$Z$12:$Z$100,FALSE),1)," ;"),""))</f>
        <v/>
      </c>
      <c r="AK53" s="9" t="str">
        <f>IF($G53=0,"",IFERROR(CONCATENATE(INDEX('Risk assessment'!$B$12:$B$100,MATCH(CONCATENATE('Feuil1 (2)'!$C53,"-",'Feuil1 (2)'!$B53,"-",'Feuil1 (2)'!AK$1),'Risk assessment'!$Z$12:$Z$100,FALSE),1)," ;"),""))</f>
        <v/>
      </c>
      <c r="AL53" s="9" t="str">
        <f>IF($G53=0,"",IFERROR(CONCATENATE(INDEX('Risk assessment'!$B$12:$B$100,MATCH(CONCATENATE('Feuil1 (2)'!$C53,"-",'Feuil1 (2)'!$B53,"-",'Feuil1 (2)'!AL$1),'Risk assessment'!$Z$12:$Z$100,FALSE),1)," ;"),""))</f>
        <v/>
      </c>
      <c r="AM53" s="9" t="str">
        <f>IF($G53=0,"",IFERROR(CONCATENATE(INDEX('Risk assessment'!$B$12:$B$100,MATCH(CONCATENATE('Feuil1 (2)'!$C53,"-",'Feuil1 (2)'!$B53,"-",'Feuil1 (2)'!AM$1),'Risk assessment'!$Z$12:$Z$100,FALSE),1)," ;"),""))</f>
        <v/>
      </c>
      <c r="AN53" s="9" t="str">
        <f>IF($G53=0,"",IFERROR(CONCATENATE(INDEX('Risk assessment'!$B$12:$B$100,MATCH(CONCATENATE('Feuil1 (2)'!$C53,"-",'Feuil1 (2)'!$B53,"-",'Feuil1 (2)'!AN$1),'Risk assessment'!$Z$12:$Z$100,FALSE),1)," ;"),""))</f>
        <v/>
      </c>
      <c r="AO53" s="9" t="str">
        <f>IF($G53=0,"",IFERROR(CONCATENATE(INDEX('Risk assessment'!$B$12:$B$100,MATCH(CONCATENATE('Feuil1 (2)'!$C53,"-",'Feuil1 (2)'!$B53,"-",'Feuil1 (2)'!AO$1),'Risk assessment'!$Z$12:$Z$100,FALSE),1)," ;"),""))</f>
        <v/>
      </c>
      <c r="AP53" s="9" t="str">
        <f>IF($G53=0,"",IFERROR(CONCATENATE(INDEX('Risk assessment'!$B$12:$B$100,MATCH(CONCATENATE('Feuil1 (2)'!$C53,"-",'Feuil1 (2)'!$B53,"-",'Feuil1 (2)'!AP$1),'Risk assessment'!$Z$12:$Z$100,FALSE),1)," ;"),""))</f>
        <v/>
      </c>
      <c r="AQ53" s="9" t="str">
        <f>IF($G53=0,"",IFERROR(CONCATENATE(INDEX('Risk assessment'!$B$12:$B$100,MATCH(CONCATENATE('Feuil1 (2)'!$C53,"-",'Feuil1 (2)'!$B53,"-",'Feuil1 (2)'!AQ$1),'Risk assessment'!$Z$12:$Z$100,FALSE),1)," ;"),""))</f>
        <v/>
      </c>
      <c r="AR53" s="9" t="str">
        <f>IF($G53=0,"",IFERROR(CONCATENATE(INDEX('Risk assessment'!$B$12:$B$100,MATCH(CONCATENATE('Feuil1 (2)'!$C53,"-",'Feuil1 (2)'!$B53,"-",'Feuil1 (2)'!AR$1),'Risk assessment'!$Z$12:$Z$100,FALSE),1)," ;"),""))</f>
        <v/>
      </c>
      <c r="AS53" s="9" t="str">
        <f>IF($G53=0,"",IFERROR(CONCATENATE(INDEX('Risk assessment'!$B$12:$B$100,MATCH(CONCATENATE('Feuil1 (2)'!$C53,"-",'Feuil1 (2)'!$B53,"-",'Feuil1 (2)'!AS$1),'Risk assessment'!$Z$12:$Z$100,FALSE),1)," ;"),""))</f>
        <v/>
      </c>
      <c r="AT53" s="9" t="str">
        <f>IF($G53=0,"",IFERROR(CONCATENATE(INDEX('Risk assessment'!$B$12:$B$100,MATCH(CONCATENATE('Feuil1 (2)'!$C53,"-",'Feuil1 (2)'!$B53,"-",'Feuil1 (2)'!AT$1),'Risk assessment'!$Z$12:$Z$100,FALSE),1)," ;"),""))</f>
        <v/>
      </c>
      <c r="AU53" s="9" t="str">
        <f>IF($G53=0,"",IFERROR(CONCATENATE(INDEX('Risk assessment'!$B$12:$B$100,MATCH(CONCATENATE('Feuil1 (2)'!$C53,"-",'Feuil1 (2)'!$B53,"-",'Feuil1 (2)'!AU$1),'Risk assessment'!$Z$12:$Z$100,FALSE),1)," ;"),""))</f>
        <v/>
      </c>
      <c r="AV53" s="9" t="str">
        <f>IF($G53=0,"",IFERROR(CONCATENATE(INDEX('Risk assessment'!$B$12:$B$100,MATCH(CONCATENATE('Feuil1 (2)'!$C53,"-",'Feuil1 (2)'!$B53,"-",'Feuil1 (2)'!AV$1),'Risk assessment'!$Z$12:$Z$100,FALSE),1)," ;"),""))</f>
        <v/>
      </c>
      <c r="AW53" s="9" t="str">
        <f>IF($G53=0,"",IFERROR(CONCATENATE(INDEX('Risk assessment'!$B$12:$B$100,MATCH(CONCATENATE('Feuil1 (2)'!$C53,"-",'Feuil1 (2)'!$B53,"-",'Feuil1 (2)'!AW$1),'Risk assessment'!$Z$12:$Z$100,FALSE),1)," ;"),""))</f>
        <v/>
      </c>
      <c r="AX53" s="9" t="str">
        <f>IF($G53=0,"",IFERROR(CONCATENATE(INDEX('Risk assessment'!$B$12:$B$100,MATCH(CONCATENATE('Feuil1 (2)'!$C53,"-",'Feuil1 (2)'!$B53,"-",'Feuil1 (2)'!AX$1),'Risk assessment'!$Z$12:$Z$100,FALSE),1)," ;"),""))</f>
        <v/>
      </c>
      <c r="AY53" s="9" t="str">
        <f>IF($G53=0,"",IFERROR(CONCATENATE(INDEX('Risk assessment'!$B$12:$B$100,MATCH(CONCATENATE('Feuil1 (2)'!$C53,"-",'Feuil1 (2)'!$B53,"-",'Feuil1 (2)'!AY$1),'Risk assessment'!$Z$12:$Z$100,FALSE),1)," ;"),""))</f>
        <v/>
      </c>
      <c r="AZ53" s="9" t="str">
        <f>IF($G53=0,"",IFERROR(CONCATENATE(INDEX('Risk assessment'!$B$12:$B$100,MATCH(CONCATENATE('Feuil1 (2)'!$C53,"-",'Feuil1 (2)'!$B53,"-",'Feuil1 (2)'!AZ$1),'Risk assessment'!$Z$12:$Z$100,FALSE),1)," ;"),""))</f>
        <v/>
      </c>
      <c r="BA53" s="9" t="str">
        <f>IF($G53=0,"",IFERROR(CONCATENATE(INDEX('Risk assessment'!$B$12:$B$100,MATCH(CONCATENATE('Feuil1 (2)'!$C53,"-",'Feuil1 (2)'!$B53,"-",'Feuil1 (2)'!BA$1),'Risk assessment'!$Z$12:$Z$100,FALSE),1)," ;"),""))</f>
        <v/>
      </c>
      <c r="BB53" s="9" t="str">
        <f>IF($G53=0,"",IFERROR(CONCATENATE(INDEX('Risk assessment'!$B$12:$B$100,MATCH(CONCATENATE('Feuil1 (2)'!$C53,"-",'Feuil1 (2)'!$B53,"-",'Feuil1 (2)'!BB$1),'Risk assessment'!$Z$12:$Z$100,FALSE),1)," ;"),""))</f>
        <v/>
      </c>
      <c r="BC53" s="9" t="str">
        <f>IF($G53=0,"",IFERROR(CONCATENATE(INDEX('Risk assessment'!$B$12:$B$100,MATCH(CONCATENATE('Feuil1 (2)'!$C53,"-",'Feuil1 (2)'!$B53,"-",'Feuil1 (2)'!BC$1),'Risk assessment'!$Z$12:$Z$100,FALSE),1)," ;"),""))</f>
        <v/>
      </c>
      <c r="BD53" s="9" t="str">
        <f>IF($G53=0,"",IFERROR(CONCATENATE(INDEX('Risk assessment'!$B$12:$B$100,MATCH(CONCATENATE('Feuil1 (2)'!$C53,"-",'Feuil1 (2)'!$B53,"-",'Feuil1 (2)'!BD$1),'Risk assessment'!$Z$12:$Z$100,FALSE),1)," ;"),""))</f>
        <v/>
      </c>
      <c r="BE53" s="9" t="str">
        <f>IF($G53=0,"",IFERROR(CONCATENATE(INDEX('Risk assessment'!$B$12:$B$100,MATCH(CONCATENATE('Feuil1 (2)'!$C53,"-",'Feuil1 (2)'!$B53,"-",'Feuil1 (2)'!BE$1),'Risk assessment'!$Z$12:$Z$100,FALSE),1)," ;"),""))</f>
        <v/>
      </c>
      <c r="BF53" s="9" t="str">
        <f>IF($G53=0,"",IFERROR(CONCATENATE(INDEX('Risk assessment'!$B$12:$B$100,MATCH(CONCATENATE('Feuil1 (2)'!$C53,"-",'Feuil1 (2)'!$B53,"-",'Feuil1 (2)'!BF$1),'Risk assessment'!$Z$12:$Z$100,FALSE),1)," ;"),""))</f>
        <v/>
      </c>
      <c r="BG53" s="9" t="str">
        <f>IF($G53=0,"",IFERROR(CONCATENATE(INDEX('Risk assessment'!$B$12:$B$100,MATCH(CONCATENATE('Feuil1 (2)'!$C53,"-",'Feuil1 (2)'!$B53,"-",'Feuil1 (2)'!BG$1),'Risk assessment'!$Z$12:$Z$100,FALSE),1)," ;"),""))</f>
        <v/>
      </c>
      <c r="BH53" s="9" t="str">
        <f>IF($G53=0,"",IFERROR(CONCATENATE(INDEX('Risk assessment'!$B$12:$B$100,MATCH(CONCATENATE('Feuil1 (2)'!$C53,"-",'Feuil1 (2)'!$B53,"-",'Feuil1 (2)'!BH$1),'Risk assessment'!$Z$12:$Z$100,FALSE),1)," ;"),""))</f>
        <v/>
      </c>
      <c r="BI53" s="9" t="str">
        <f>IF($G53=0,"",IFERROR(CONCATENATE(INDEX('Risk assessment'!$B$12:$B$100,MATCH(CONCATENATE('Feuil1 (2)'!$C53,"-",'Feuil1 (2)'!$B53,"-",'Feuil1 (2)'!BI$1),'Risk assessment'!$Z$12:$Z$100,FALSE),1)," ;"),""))</f>
        <v/>
      </c>
      <c r="BJ53" s="9" t="str">
        <f>IF($G53=0,"",IFERROR(CONCATENATE(INDEX('Risk assessment'!$B$12:$B$100,MATCH(CONCATENATE('Feuil1 (2)'!$C53,"-",'Feuil1 (2)'!$B53,"-",'Feuil1 (2)'!BJ$1),'Risk assessment'!$Z$12:$Z$100,FALSE),1)," ;"),""))</f>
        <v/>
      </c>
      <c r="BK53" s="9" t="str">
        <f>IF($G53=0,"",IFERROR(CONCATENATE(INDEX('Risk assessment'!$B$12:$B$100,MATCH(CONCATENATE('Feuil1 (2)'!$C53,"-",'Feuil1 (2)'!$B53,"-",'Feuil1 (2)'!BK$1),'Risk assessment'!$Z$12:$Z$100,FALSE),1)," ;"),""))</f>
        <v/>
      </c>
      <c r="BL53" s="9" t="str">
        <f>IF($G53=0,"",IFERROR(CONCATENATE(INDEX('Risk assessment'!$B$12:$B$100,MATCH(CONCATENATE('Feuil1 (2)'!$C53,"-",'Feuil1 (2)'!$B53,"-",'Feuil1 (2)'!BL$1),'Risk assessment'!$Z$12:$Z$100,FALSE),1)," ;"),""))</f>
        <v/>
      </c>
      <c r="BM53" s="9" t="str">
        <f>IF($G53=0,"",IFERROR(CONCATENATE(INDEX('Risk assessment'!$B$12:$B$100,MATCH(CONCATENATE('Feuil1 (2)'!$C53,"-",'Feuil1 (2)'!$B53,"-",'Feuil1 (2)'!BM$1),'Risk assessment'!$Z$12:$Z$100,FALSE),1)," ;"),""))</f>
        <v/>
      </c>
      <c r="BN53" s="9" t="str">
        <f>IF($G53=0,"",IFERROR(CONCATENATE(INDEX('Risk assessment'!$B$12:$B$100,MATCH(CONCATENATE('Feuil1 (2)'!$C53,"-",'Feuil1 (2)'!$B53,"-",'Feuil1 (2)'!BN$1),'Risk assessment'!$Z$12:$Z$100,FALSE),1)," ;"),""))</f>
        <v/>
      </c>
      <c r="BO53" s="9" t="str">
        <f>IF($G53=0,"",IFERROR(CONCATENATE(INDEX('Risk assessment'!$B$12:$B$100,MATCH(CONCATENATE('Feuil1 (2)'!$C53,"-",'Feuil1 (2)'!$B53,"-",'Feuil1 (2)'!BO$1),'Risk assessment'!$Z$12:$Z$100,FALSE),1)," ;"),""))</f>
        <v/>
      </c>
      <c r="BP53" s="9" t="str">
        <f>IF($G53=0,"",IFERROR(CONCATENATE(INDEX('Risk assessment'!$B$12:$B$100,MATCH(CONCATENATE('Feuil1 (2)'!$C53,"-",'Feuil1 (2)'!$B53,"-",'Feuil1 (2)'!BP$1),'Risk assessment'!$Z$12:$Z$100,FALSE),1)," ;"),""))</f>
        <v/>
      </c>
      <c r="BQ53" s="9" t="str">
        <f>IF($G53=0,"",IFERROR(CONCATENATE(INDEX('Risk assessment'!$B$12:$B$100,MATCH(CONCATENATE('Feuil1 (2)'!$C53,"-",'Feuil1 (2)'!$B53,"-",'Feuil1 (2)'!BQ$1),'Risk assessment'!$Z$12:$Z$100,FALSE),1)," ;"),""))</f>
        <v/>
      </c>
      <c r="BR53" s="9" t="str">
        <f>IF($G53=0,"",IFERROR(CONCATENATE(INDEX('Risk assessment'!$B$12:$B$100,MATCH(CONCATENATE('Feuil1 (2)'!$C53,"-",'Feuil1 (2)'!$B53,"-",'Feuil1 (2)'!BR$1),'Risk assessment'!$Z$12:$Z$100,FALSE),1)," ;"),""))</f>
        <v/>
      </c>
      <c r="BS53" s="9" t="str">
        <f>IF($G53=0,"",IFERROR(CONCATENATE(INDEX('Risk assessment'!$B$12:$B$100,MATCH(CONCATENATE('Feuil1 (2)'!$C53,"-",'Feuil1 (2)'!$B53,"-",'Feuil1 (2)'!BS$1),'Risk assessment'!$Z$12:$Z$100,FALSE),1)," ;"),""))</f>
        <v/>
      </c>
      <c r="BT53" s="9" t="str">
        <f>IF($G53=0,"",IFERROR(CONCATENATE(INDEX('Risk assessment'!$B$12:$B$100,MATCH(CONCATENATE('Feuil1 (2)'!$C53,"-",'Feuil1 (2)'!$B53,"-",'Feuil1 (2)'!BT$1),'Risk assessment'!$Z$12:$Z$100,FALSE),1)," ;"),""))</f>
        <v/>
      </c>
      <c r="BU53" s="9" t="str">
        <f>IF($G53=0,"",IFERROR(CONCATENATE(INDEX('Risk assessment'!$B$12:$B$100,MATCH(CONCATENATE('Feuil1 (2)'!$C53,"-",'Feuil1 (2)'!$B53,"-",'Feuil1 (2)'!BU$1),'Risk assessment'!$Z$12:$Z$100,FALSE),1)," ;"),""))</f>
        <v/>
      </c>
      <c r="BV53" s="9" t="str">
        <f>IF($G53=0,"",IFERROR(CONCATENATE(INDEX('Risk assessment'!$B$12:$B$100,MATCH(CONCATENATE('Feuil1 (2)'!$C53,"-",'Feuil1 (2)'!$B53,"-",'Feuil1 (2)'!BV$1),'Risk assessment'!$Z$12:$Z$100,FALSE),1)," ;"),""))</f>
        <v/>
      </c>
      <c r="BW53" s="9" t="str">
        <f>IF($G53=0,"",IFERROR(CONCATENATE(INDEX('Risk assessment'!$B$12:$B$100,MATCH(CONCATENATE('Feuil1 (2)'!$C53,"-",'Feuil1 (2)'!$B53,"-",'Feuil1 (2)'!BW$1),'Risk assessment'!$Z$12:$Z$100,FALSE),1)," ;"),""))</f>
        <v/>
      </c>
      <c r="BX53" s="9" t="str">
        <f>IF($G53=0,"",IFERROR(CONCATENATE(INDEX('Risk assessment'!$B$12:$B$100,MATCH(CONCATENATE('Feuil1 (2)'!$C53,"-",'Feuil1 (2)'!$B53,"-",'Feuil1 (2)'!BX$1),'Risk assessment'!$Z$12:$Z$100,FALSE),1)," ;"),""))</f>
        <v/>
      </c>
      <c r="BY53" s="9" t="str">
        <f>IF($G53=0,"",IFERROR(CONCATENATE(INDEX('Risk assessment'!$B$12:$B$100,MATCH(CONCATENATE('Feuil1 (2)'!$C53,"-",'Feuil1 (2)'!$B53,"-",'Feuil1 (2)'!BY$1),'Risk assessment'!$Z$12:$Z$100,FALSE),1)," ;"),""))</f>
        <v/>
      </c>
      <c r="BZ53" s="9" t="str">
        <f>IF($G53=0,"",IFERROR(CONCATENATE(INDEX('Risk assessment'!$B$12:$B$100,MATCH(CONCATENATE('Feuil1 (2)'!$C53,"-",'Feuil1 (2)'!$B53,"-",'Feuil1 (2)'!BZ$1),'Risk assessment'!$Z$12:$Z$100,FALSE),1)," ;"),""))</f>
        <v/>
      </c>
      <c r="CA53" s="9" t="str">
        <f>IF($G53=0,"",IFERROR(CONCATENATE(INDEX('Risk assessment'!$B$12:$B$100,MATCH(CONCATENATE('Feuil1 (2)'!$C53,"-",'Feuil1 (2)'!$B53,"-",'Feuil1 (2)'!CA$1),'Risk assessment'!$Z$12:$Z$100,FALSE),1)," ;"),""))</f>
        <v/>
      </c>
      <c r="CB53" s="9" t="str">
        <f>IF($G53=0,"",IFERROR(CONCATENATE(INDEX('Risk assessment'!$B$12:$B$100,MATCH(CONCATENATE('Feuil1 (2)'!$C53,"-",'Feuil1 (2)'!$B53,"-",'Feuil1 (2)'!CB$1),'Risk assessment'!$Z$12:$Z$100,FALSE),1)," ;"),""))</f>
        <v/>
      </c>
      <c r="CC53" s="9" t="str">
        <f>IF($G53=0,"",IFERROR(CONCATENATE(INDEX('Risk assessment'!$B$12:$B$100,MATCH(CONCATENATE('Feuil1 (2)'!$C53,"-",'Feuil1 (2)'!$B53,"-",'Feuil1 (2)'!CC$1),'Risk assessment'!$Z$12:$Z$100,FALSE),1)," ;"),""))</f>
        <v/>
      </c>
      <c r="CD53" s="9" t="str">
        <f>IF($G53=0,"",IFERROR(CONCATENATE(INDEX('Risk assessment'!$B$12:$B$100,MATCH(CONCATENATE('Feuil1 (2)'!$C53,"-",'Feuil1 (2)'!$B53,"-",'Feuil1 (2)'!CD$1),'Risk assessment'!$Z$12:$Z$100,FALSE),1)," ;"),""))</f>
        <v/>
      </c>
      <c r="CE53" s="9" t="str">
        <f>IF($G53=0,"",IFERROR(CONCATENATE(INDEX('Risk assessment'!$B$12:$B$100,MATCH(CONCATENATE('Feuil1 (2)'!$C53,"-",'Feuil1 (2)'!$B53,"-",'Feuil1 (2)'!CE$1),'Risk assessment'!$Z$12:$Z$100,FALSE),1)," ;"),""))</f>
        <v/>
      </c>
      <c r="CF53" s="9" t="str">
        <f>IF($G53=0,"",IFERROR(CONCATENATE(INDEX('Risk assessment'!$B$12:$B$100,MATCH(CONCATENATE('Feuil1 (2)'!$C53,"-",'Feuil1 (2)'!$B53,"-",'Feuil1 (2)'!CF$1),'Risk assessment'!$Z$12:$Z$100,FALSE),1)," ;"),""))</f>
        <v/>
      </c>
      <c r="CG53" s="9" t="str">
        <f>IF($G53=0,"",IFERROR(CONCATENATE(INDEX('Risk assessment'!$B$12:$B$100,MATCH(CONCATENATE('Feuil1 (2)'!$C53,"-",'Feuil1 (2)'!$B53,"-",'Feuil1 (2)'!CG$1),'Risk assessment'!$Z$12:$Z$100,FALSE),1)," ;"),""))</f>
        <v/>
      </c>
      <c r="CH53" s="9" t="str">
        <f>IF($G53=0,"",IFERROR(CONCATENATE(INDEX('Risk assessment'!$B$12:$B$100,MATCH(CONCATENATE('Feuil1 (2)'!$C53,"-",'Feuil1 (2)'!$B53,"-",'Feuil1 (2)'!CH$1),'Risk assessment'!$Z$12:$Z$100,FALSE),1)," ;"),""))</f>
        <v/>
      </c>
      <c r="CI53" s="9" t="str">
        <f>IF($G53=0,"",IFERROR(CONCATENATE(INDEX('Risk assessment'!$B$12:$B$100,MATCH(CONCATENATE('Feuil1 (2)'!$C53,"-",'Feuil1 (2)'!$B53,"-",'Feuil1 (2)'!CI$1),'Risk assessment'!$Z$12:$Z$100,FALSE),1)," ;"),""))</f>
        <v/>
      </c>
      <c r="CJ53" s="9" t="str">
        <f>IF($G53=0,"",IFERROR(CONCATENATE(INDEX('Risk assessment'!$B$12:$B$100,MATCH(CONCATENATE('Feuil1 (2)'!$C53,"-",'Feuil1 (2)'!$B53,"-",'Feuil1 (2)'!CJ$1),'Risk assessment'!$Z$12:$Z$100,FALSE),1)," ;"),""))</f>
        <v/>
      </c>
      <c r="CK53" s="9" t="str">
        <f>IF($G53=0,"",IFERROR(CONCATENATE(INDEX('Risk assessment'!$B$12:$B$100,MATCH(CONCATENATE('Feuil1 (2)'!$C53,"-",'Feuil1 (2)'!$B53,"-",'Feuil1 (2)'!CK$1),'Risk assessment'!$Z$12:$Z$100,FALSE),1)," ;"),""))</f>
        <v/>
      </c>
      <c r="CL53" s="9" t="str">
        <f>IF($G53=0,"",IFERROR(CONCATENATE(INDEX('Risk assessment'!$B$12:$B$100,MATCH(CONCATENATE('Feuil1 (2)'!$C53,"-",'Feuil1 (2)'!$B53,"-",'Feuil1 (2)'!CL$1),'Risk assessment'!$Z$12:$Z$100,FALSE),1)," ;"),""))</f>
        <v/>
      </c>
      <c r="CM53" s="9" t="str">
        <f>IF($G53=0,"",IFERROR(CONCATENATE(INDEX('Risk assessment'!$B$12:$B$100,MATCH(CONCATENATE('Feuil1 (2)'!$C53,"-",'Feuil1 (2)'!$B53,"-",'Feuil1 (2)'!CM$1),'Risk assessment'!$Z$12:$Z$100,FALSE),1)," ;"),""))</f>
        <v/>
      </c>
      <c r="CN53" s="9" t="str">
        <f>IF($G53=0,"",IFERROR(CONCATENATE(INDEX('Risk assessment'!$B$12:$B$100,MATCH(CONCATENATE('Feuil1 (2)'!$C53,"-",'Feuil1 (2)'!$B53,"-",'Feuil1 (2)'!CN$1),'Risk assessment'!$Z$12:$Z$100,FALSE),1)," ;"),""))</f>
        <v/>
      </c>
      <c r="CO53" s="9" t="str">
        <f>IF($G53=0,"",IFERROR(CONCATENATE(INDEX('Risk assessment'!$B$12:$B$100,MATCH(CONCATENATE('Feuil1 (2)'!$C53,"-",'Feuil1 (2)'!$B53,"-",'Feuil1 (2)'!CO$1),'Risk assessment'!$Z$12:$Z$100,FALSE),1)," ;"),""))</f>
        <v/>
      </c>
      <c r="CP53" s="9" t="str">
        <f>IF($G53=0,"",IFERROR(CONCATENATE(INDEX('Risk assessment'!$B$12:$B$100,MATCH(CONCATENATE('Feuil1 (2)'!$C53,"-",'Feuil1 (2)'!$B53,"-",'Feuil1 (2)'!CP$1),'Risk assessment'!$Z$12:$Z$100,FALSE),1)," ;"),""))</f>
        <v/>
      </c>
      <c r="CQ53" s="9" t="str">
        <f>IF($G53=0,"",IFERROR(CONCATENATE(INDEX('Risk assessment'!$B$12:$B$100,MATCH(CONCATENATE('Feuil1 (2)'!$C53,"-",'Feuil1 (2)'!$B53,"-",'Feuil1 (2)'!CQ$1),'Risk assessment'!$Z$12:$Z$100,FALSE),1)," ;"),""))</f>
        <v/>
      </c>
      <c r="CR53" s="9" t="str">
        <f>IF($G53=0,"",IFERROR(CONCATENATE(INDEX('Risk assessment'!$B$12:$B$100,MATCH(CONCATENATE('Feuil1 (2)'!$C53,"-",'Feuil1 (2)'!$B53,"-",'Feuil1 (2)'!CR$1),'Risk assessment'!$Z$12:$Z$100,FALSE),1)," ;"),""))</f>
        <v/>
      </c>
      <c r="CS53" s="9" t="str">
        <f>IF($G53=0,"",IFERROR(CONCATENATE(INDEX('Risk assessment'!$B$12:$B$100,MATCH(CONCATENATE('Feuil1 (2)'!$C53,"-",'Feuil1 (2)'!$B53,"-",'Feuil1 (2)'!CS$1),'Risk assessment'!$Z$12:$Z$100,FALSE),1)," ;"),""))</f>
        <v/>
      </c>
      <c r="CT53" s="9" t="str">
        <f>IF($G53=0,"",IFERROR(CONCATENATE(INDEX('Risk assessment'!$B$12:$B$100,MATCH(CONCATENATE('Feuil1 (2)'!$C53,"-",'Feuil1 (2)'!$B53,"-",'Feuil1 (2)'!CT$1),'Risk assessment'!$Z$12:$Z$100,FALSE),1)," ;"),""))</f>
        <v/>
      </c>
      <c r="CU53" s="9" t="str">
        <f>IF($G53=0,"",IFERROR(CONCATENATE(INDEX('Risk assessment'!$B$12:$B$100,MATCH(CONCATENATE('Feuil1 (2)'!$C53,"-",'Feuil1 (2)'!$B53,"-",'Feuil1 (2)'!CU$1),'Risk assessment'!$Z$12:$Z$100,FALSE),1)," ;"),""))</f>
        <v/>
      </c>
      <c r="CV53" s="9" t="str">
        <f>IF($G53=0,"",IFERROR(CONCATENATE(INDEX('Risk assessment'!$B$12:$B$100,MATCH(CONCATENATE('Feuil1 (2)'!$C53,"-",'Feuil1 (2)'!$B53,"-",'Feuil1 (2)'!CV$1),'Risk assessment'!$Z$12:$Z$100,FALSE),1)," ;"),""))</f>
        <v/>
      </c>
      <c r="CW53" s="9" t="str">
        <f>IF($G53=0,"",IFERROR(CONCATENATE(INDEX('Risk assessment'!$B$12:$B$100,MATCH(CONCATENATE('Feuil1 (2)'!$C53,"-",'Feuil1 (2)'!$B53,"-",'Feuil1 (2)'!CW$1),'Risk assessment'!$Z$12:$Z$100,FALSE),1)," ;"),""))</f>
        <v/>
      </c>
      <c r="CX53" s="9" t="str">
        <f>IF($G53=0,"",IFERROR(CONCATENATE(INDEX('Risk assessment'!$B$12:$B$100,MATCH(CONCATENATE('Feuil1 (2)'!$C53,"-",'Feuil1 (2)'!$B53,"-",'Feuil1 (2)'!CX$1),'Risk assessment'!$Z$12:$Z$100,FALSE),1)," ;"),""))</f>
        <v/>
      </c>
      <c r="CY53" s="9" t="str">
        <f>IF($G53=0,"",IFERROR(CONCATENATE(INDEX('Risk assessment'!$B$12:$B$100,MATCH(CONCATENATE('Feuil1 (2)'!$C53,"-",'Feuil1 (2)'!$B53,"-",'Feuil1 (2)'!CY$1),'Risk assessment'!$Z$12:$Z$100,FALSE),1)," ;"),""))</f>
        <v/>
      </c>
      <c r="CZ53" s="9" t="str">
        <f>IF($G53=0,"",IFERROR(CONCATENATE(INDEX('Risk assessment'!$B$12:$B$100,MATCH(CONCATENATE('Feuil1 (2)'!$C53,"-",'Feuil1 (2)'!$B53,"-",'Feuil1 (2)'!CZ$1),'Risk assessment'!$Z$12:$Z$100,FALSE),1)," ;"),""))</f>
        <v/>
      </c>
      <c r="DA53" s="9" t="str">
        <f>IF($G53=0,"",IFERROR(CONCATENATE(INDEX('Risk assessment'!$B$12:$B$100,MATCH(CONCATENATE('Feuil1 (2)'!$C53,"-",'Feuil1 (2)'!$B53,"-",'Feuil1 (2)'!DA$1),'Risk assessment'!$Z$12:$Z$100,FALSE),1)," ;"),""))</f>
        <v/>
      </c>
      <c r="DB53" s="9" t="str">
        <f>IF($G53=0,"",IFERROR(CONCATENATE(INDEX('Risk assessment'!$B$12:$B$100,MATCH(CONCATENATE('Feuil1 (2)'!$C53,"-",'Feuil1 (2)'!$B53,"-",'Feuil1 (2)'!DB$1),'Risk assessment'!$Z$12:$Z$100,FALSE),1)," ;"),""))</f>
        <v/>
      </c>
      <c r="DC53" s="9" t="str">
        <f>IF($G53=0,"",IFERROR(CONCATENATE(INDEX('Risk assessment'!$B$12:$B$100,MATCH(CONCATENATE('Feuil1 (2)'!$C53,"-",'Feuil1 (2)'!$B53,"-",'Feuil1 (2)'!DC$1),'Risk assessment'!$Z$12:$Z$100,FALSE),1)," ;"),""))</f>
        <v/>
      </c>
      <c r="DD53" s="9" t="str">
        <f>IF($G53=0,"",IFERROR(INDEX('Risk assessment'!$B$12:$B$100,MATCH(CONCATENATE('Feuil1 (2)'!$C53,'Feuil1 (2)'!$B53,'Feuil1 (2)'!DD$1),'Risk assessment'!$R$12:$R$100,FALSE),1),""))</f>
        <v/>
      </c>
      <c r="DE53" s="9" t="str">
        <f>IF($G53=0,"",IFERROR(INDEX('Risk assessment'!$B$12:$B$100,MATCH(CONCATENATE('Feuil1 (2)'!$C53,'Feuil1 (2)'!$B53,'Feuil1 (2)'!DE$1),'Risk assessment'!$R$12:$R$100,FALSE),1),""))</f>
        <v/>
      </c>
      <c r="DF53" s="9" t="str">
        <f>IF($G53=0,"",IFERROR(INDEX('Risk assessment'!$B$12:$B$100,MATCH(CONCATENATE('Feuil1 (2)'!$C53,'Feuil1 (2)'!$B53,'Feuil1 (2)'!DF$1),'Risk assessment'!$R$12:$R$100,FALSE),1),""))</f>
        <v/>
      </c>
      <c r="DG53" s="9" t="str">
        <f>IF($G53=0,"",IFERROR(INDEX('Risk assessment'!$B$12:$B$100,MATCH(CONCATENATE('Feuil1 (2)'!$C53,'Feuil1 (2)'!$B53,'Feuil1 (2)'!DG$1),'Risk assessment'!$R$12:$R$100,FALSE),1),""))</f>
        <v/>
      </c>
      <c r="DH53" s="9" t="str">
        <f>IF($G53=0,"",IFERROR(INDEX('Risk assessment'!$B$12:$B$100,MATCH(CONCATENATE('Feuil1 (2)'!$C53,'Feuil1 (2)'!$B53,'Feuil1 (2)'!DH$1),'Risk assessment'!$R$12:$R$100,FALSE),1),""))</f>
        <v/>
      </c>
      <c r="DI53" s="9" t="str">
        <f>IF($G53=0,"",IFERROR(INDEX('Risk assessment'!$B$12:$B$100,MATCH(CONCATENATE('Feuil1 (2)'!$C53,'Feuil1 (2)'!$B53,'Feuil1 (2)'!DI$1),'Risk assessment'!$R$12:$R$100,FALSE),1),""))</f>
        <v/>
      </c>
      <c r="DJ53" s="9" t="str">
        <f>IF($G53=0,"",IFERROR(INDEX('Risk assessment'!$B$12:$B$100,MATCH(CONCATENATE('Feuil1 (2)'!$C53,'Feuil1 (2)'!$B53,'Feuil1 (2)'!DJ$1),'Risk assessment'!$R$12:$R$100,FALSE),1),""))</f>
        <v/>
      </c>
      <c r="DK53" s="9" t="str">
        <f>IF($G53=0,"",IFERROR(INDEX('Risk assessment'!$B$12:$B$100,MATCH(CONCATENATE('Feuil1 (2)'!$C53,'Feuil1 (2)'!$B53,'Feuil1 (2)'!DK$1),'Risk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assessment'!J$12:J$100,'Feuil1 (2)'!C54,'Risk assessment'!K$12:K$100,B54)</f>
        <v>0</v>
      </c>
      <c r="H54" s="9" t="str">
        <f>IF($G54=0,"",IFERROR(CONCATENATE(INDEX('Risk assessment'!$B$12:$B$100,MATCH(CONCATENATE('Feuil1 (2)'!$C54,"-",'Feuil1 (2)'!$B54,"-",'Feuil1 (2)'!H$1),'Risk assessment'!$Z$12:$Z$100,FALSE),1)," ;"),""))</f>
        <v/>
      </c>
      <c r="I54" s="9" t="str">
        <f>IF($G54=0,"",IFERROR(CONCATENATE(INDEX('Risk assessment'!$B$12:$B$100,MATCH(CONCATENATE('Feuil1 (2)'!$C54,"-",'Feuil1 (2)'!$B54,"-",'Feuil1 (2)'!I$1),'Risk assessment'!$Z$12:$Z$100,FALSE),1)," ;"),""))</f>
        <v/>
      </c>
      <c r="J54" s="9" t="str">
        <f>IF($G54=0,"",IFERROR(CONCATENATE(INDEX('Risk assessment'!$B$12:$B$100,MATCH(CONCATENATE('Feuil1 (2)'!$C54,"-",'Feuil1 (2)'!$B54,"-",'Feuil1 (2)'!J$1),'Risk assessment'!$Z$12:$Z$100,FALSE),1)," ;"),""))</f>
        <v/>
      </c>
      <c r="K54" s="9" t="str">
        <f>IF($G54=0,"",IFERROR(CONCATENATE(INDEX('Risk assessment'!$B$12:$B$100,MATCH(CONCATENATE('Feuil1 (2)'!$C54,"-",'Feuil1 (2)'!$B54,"-",'Feuil1 (2)'!K$1),'Risk assessment'!$Z$12:$Z$100,FALSE),1)," ;"),""))</f>
        <v/>
      </c>
      <c r="L54" s="9" t="str">
        <f>IF($G54=0,"",IFERROR(CONCATENATE(INDEX('Risk assessment'!$B$12:$B$100,MATCH(CONCATENATE('Feuil1 (2)'!$C54,"-",'Feuil1 (2)'!$B54,"-",'Feuil1 (2)'!L$1),'Risk assessment'!$Z$12:$Z$100,FALSE),1)," ;"),""))</f>
        <v/>
      </c>
      <c r="M54" s="9" t="str">
        <f>IF($G54=0,"",IFERROR(CONCATENATE(INDEX('Risk assessment'!$B$12:$B$100,MATCH(CONCATENATE('Feuil1 (2)'!$C54,"-",'Feuil1 (2)'!$B54,"-",'Feuil1 (2)'!M$1),'Risk assessment'!$Z$12:$Z$100,FALSE),1)," ;"),""))</f>
        <v/>
      </c>
      <c r="N54" s="9" t="str">
        <f>IF($G54=0,"",IFERROR(CONCATENATE(INDEX('Risk assessment'!$B$12:$B$100,MATCH(CONCATENATE('Feuil1 (2)'!$C54,"-",'Feuil1 (2)'!$B54,"-",'Feuil1 (2)'!N$1),'Risk assessment'!$Z$12:$Z$100,FALSE),1)," ;"),""))</f>
        <v/>
      </c>
      <c r="O54" s="9" t="str">
        <f>IF($G54=0,"",IFERROR(CONCATENATE(INDEX('Risk assessment'!$B$12:$B$100,MATCH(CONCATENATE('Feuil1 (2)'!$C54,"-",'Feuil1 (2)'!$B54,"-",'Feuil1 (2)'!O$1),'Risk assessment'!$Z$12:$Z$100,FALSE),1)," ;"),""))</f>
        <v/>
      </c>
      <c r="P54" s="9" t="str">
        <f>IF($G54=0,"",IFERROR(CONCATENATE(INDEX('Risk assessment'!$B$12:$B$100,MATCH(CONCATENATE('Feuil1 (2)'!$C54,"-",'Feuil1 (2)'!$B54,"-",'Feuil1 (2)'!P$1),'Risk assessment'!$Z$12:$Z$100,FALSE),1)," ;"),""))</f>
        <v/>
      </c>
      <c r="Q54" s="9" t="str">
        <f>IF($G54=0,"",IFERROR(CONCATENATE(INDEX('Risk assessment'!$B$12:$B$100,MATCH(CONCATENATE('Feuil1 (2)'!$C54,"-",'Feuil1 (2)'!$B54,"-",'Feuil1 (2)'!Q$1),'Risk assessment'!$Z$12:$Z$100,FALSE),1)," ;"),""))</f>
        <v/>
      </c>
      <c r="R54" s="9" t="str">
        <f>IF($G54=0,"",IFERROR(CONCATENATE(INDEX('Risk assessment'!$B$12:$B$100,MATCH(CONCATENATE('Feuil1 (2)'!$C54,"-",'Feuil1 (2)'!$B54,"-",'Feuil1 (2)'!R$1),'Risk assessment'!$Z$12:$Z$100,FALSE),1)," ;"),""))</f>
        <v/>
      </c>
      <c r="S54" s="9" t="str">
        <f>IF($G54=0,"",IFERROR(CONCATENATE(INDEX('Risk assessment'!$B$12:$B$100,MATCH(CONCATENATE('Feuil1 (2)'!$C54,"-",'Feuil1 (2)'!$B54,"-",'Feuil1 (2)'!S$1),'Risk assessment'!$Z$12:$Z$100,FALSE),1)," ;"),""))</f>
        <v/>
      </c>
      <c r="T54" s="9" t="str">
        <f>IF($G54=0,"",IFERROR(CONCATENATE(INDEX('Risk assessment'!$B$12:$B$100,MATCH(CONCATENATE('Feuil1 (2)'!$C54,"-",'Feuil1 (2)'!$B54,"-",'Feuil1 (2)'!T$1),'Risk assessment'!$Z$12:$Z$100,FALSE),1)," ;"),""))</f>
        <v/>
      </c>
      <c r="U54" s="9" t="str">
        <f>IF($G54=0,"",IFERROR(CONCATENATE(INDEX('Risk assessment'!$B$12:$B$100,MATCH(CONCATENATE('Feuil1 (2)'!$C54,"-",'Feuil1 (2)'!$B54,"-",'Feuil1 (2)'!U$1),'Risk assessment'!$Z$12:$Z$100,FALSE),1)," ;"),""))</f>
        <v/>
      </c>
      <c r="V54" s="9" t="str">
        <f>IF($G54=0,"",IFERROR(CONCATENATE(INDEX('Risk assessment'!$B$12:$B$100,MATCH(CONCATENATE('Feuil1 (2)'!$C54,"-",'Feuil1 (2)'!$B54,"-",'Feuil1 (2)'!V$1),'Risk assessment'!$Z$12:$Z$100,FALSE),1)," ;"),""))</f>
        <v/>
      </c>
      <c r="W54" s="9" t="str">
        <f>IF($G54=0,"",IFERROR(CONCATENATE(INDEX('Risk assessment'!$B$12:$B$100,MATCH(CONCATENATE('Feuil1 (2)'!$C54,"-",'Feuil1 (2)'!$B54,"-",'Feuil1 (2)'!W$1),'Risk assessment'!$Z$12:$Z$100,FALSE),1)," ;"),""))</f>
        <v/>
      </c>
      <c r="X54" s="9" t="str">
        <f>IF($G54=0,"",IFERROR(CONCATENATE(INDEX('Risk assessment'!$B$12:$B$100,MATCH(CONCATENATE('Feuil1 (2)'!$C54,"-",'Feuil1 (2)'!$B54,"-",'Feuil1 (2)'!X$1),'Risk assessment'!$Z$12:$Z$100,FALSE),1)," ;"),""))</f>
        <v/>
      </c>
      <c r="Y54" s="9" t="str">
        <f>IF($G54=0,"",IFERROR(CONCATENATE(INDEX('Risk assessment'!$B$12:$B$100,MATCH(CONCATENATE('Feuil1 (2)'!$C54,"-",'Feuil1 (2)'!$B54,"-",'Feuil1 (2)'!Y$1),'Risk assessment'!$Z$12:$Z$100,FALSE),1)," ;"),""))</f>
        <v/>
      </c>
      <c r="Z54" s="9" t="str">
        <f>IF($G54=0,"",IFERROR(CONCATENATE(INDEX('Risk assessment'!$B$12:$B$100,MATCH(CONCATENATE('Feuil1 (2)'!$C54,"-",'Feuil1 (2)'!$B54,"-",'Feuil1 (2)'!Z$1),'Risk assessment'!$Z$12:$Z$100,FALSE),1)," ;"),""))</f>
        <v/>
      </c>
      <c r="AA54" s="9" t="str">
        <f>IF($G54=0,"",IFERROR(CONCATENATE(INDEX('Risk assessment'!$B$12:$B$100,MATCH(CONCATENATE('Feuil1 (2)'!$C54,"-",'Feuil1 (2)'!$B54,"-",'Feuil1 (2)'!AA$1),'Risk assessment'!$Z$12:$Z$100,FALSE),1)," ;"),""))</f>
        <v/>
      </c>
      <c r="AB54" s="9" t="str">
        <f>IF($G54=0,"",IFERROR(CONCATENATE(INDEX('Risk assessment'!$B$12:$B$100,MATCH(CONCATENATE('Feuil1 (2)'!$C54,"-",'Feuil1 (2)'!$B54,"-",'Feuil1 (2)'!AB$1),'Risk assessment'!$Z$12:$Z$100,FALSE),1)," ;"),""))</f>
        <v/>
      </c>
      <c r="AC54" s="9" t="str">
        <f>IF($G54=0,"",IFERROR(CONCATENATE(INDEX('Risk assessment'!$B$12:$B$100,MATCH(CONCATENATE('Feuil1 (2)'!$C54,"-",'Feuil1 (2)'!$B54,"-",'Feuil1 (2)'!AC$1),'Risk assessment'!$Z$12:$Z$100,FALSE),1)," ;"),""))</f>
        <v/>
      </c>
      <c r="AD54" s="9" t="str">
        <f>IF($G54=0,"",IFERROR(CONCATENATE(INDEX('Risk assessment'!$B$12:$B$100,MATCH(CONCATENATE('Feuil1 (2)'!$C54,"-",'Feuil1 (2)'!$B54,"-",'Feuil1 (2)'!AD$1),'Risk assessment'!$Z$12:$Z$100,FALSE),1)," ;"),""))</f>
        <v/>
      </c>
      <c r="AE54" s="9" t="str">
        <f>IF($G54=0,"",IFERROR(CONCATENATE(INDEX('Risk assessment'!$B$12:$B$100,MATCH(CONCATENATE('Feuil1 (2)'!$C54,"-",'Feuil1 (2)'!$B54,"-",'Feuil1 (2)'!AE$1),'Risk assessment'!$Z$12:$Z$100,FALSE),1)," ;"),""))</f>
        <v/>
      </c>
      <c r="AF54" s="9" t="str">
        <f>IF($G54=0,"",IFERROR(CONCATENATE(INDEX('Risk assessment'!$B$12:$B$100,MATCH(CONCATENATE('Feuil1 (2)'!$C54,"-",'Feuil1 (2)'!$B54,"-",'Feuil1 (2)'!AF$1),'Risk assessment'!$Z$12:$Z$100,FALSE),1)," ;"),""))</f>
        <v/>
      </c>
      <c r="AG54" s="9" t="str">
        <f>IF($G54=0,"",IFERROR(CONCATENATE(INDEX('Risk assessment'!$B$12:$B$100,MATCH(CONCATENATE('Feuil1 (2)'!$C54,"-",'Feuil1 (2)'!$B54,"-",'Feuil1 (2)'!AG$1),'Risk assessment'!$Z$12:$Z$100,FALSE),1)," ;"),""))</f>
        <v/>
      </c>
      <c r="AH54" s="9" t="str">
        <f>IF($G54=0,"",IFERROR(CONCATENATE(INDEX('Risk assessment'!$B$12:$B$100,MATCH(CONCATENATE('Feuil1 (2)'!$C54,"-",'Feuil1 (2)'!$B54,"-",'Feuil1 (2)'!AH$1),'Risk assessment'!$Z$12:$Z$100,FALSE),1)," ;"),""))</f>
        <v/>
      </c>
      <c r="AI54" s="9" t="str">
        <f>IF($G54=0,"",IFERROR(CONCATENATE(INDEX('Risk assessment'!$B$12:$B$100,MATCH(CONCATENATE('Feuil1 (2)'!$C54,"-",'Feuil1 (2)'!$B54,"-",'Feuil1 (2)'!AI$1),'Risk assessment'!$Z$12:$Z$100,FALSE),1)," ;"),""))</f>
        <v/>
      </c>
      <c r="AJ54" s="9" t="str">
        <f>IF($G54=0,"",IFERROR(CONCATENATE(INDEX('Risk assessment'!$B$12:$B$100,MATCH(CONCATENATE('Feuil1 (2)'!$C54,"-",'Feuil1 (2)'!$B54,"-",'Feuil1 (2)'!AJ$1),'Risk assessment'!$Z$12:$Z$100,FALSE),1)," ;"),""))</f>
        <v/>
      </c>
      <c r="AK54" s="9" t="str">
        <f>IF($G54=0,"",IFERROR(CONCATENATE(INDEX('Risk assessment'!$B$12:$B$100,MATCH(CONCATENATE('Feuil1 (2)'!$C54,"-",'Feuil1 (2)'!$B54,"-",'Feuil1 (2)'!AK$1),'Risk assessment'!$Z$12:$Z$100,FALSE),1)," ;"),""))</f>
        <v/>
      </c>
      <c r="AL54" s="9" t="str">
        <f>IF($G54=0,"",IFERROR(CONCATENATE(INDEX('Risk assessment'!$B$12:$B$100,MATCH(CONCATENATE('Feuil1 (2)'!$C54,"-",'Feuil1 (2)'!$B54,"-",'Feuil1 (2)'!AL$1),'Risk assessment'!$Z$12:$Z$100,FALSE),1)," ;"),""))</f>
        <v/>
      </c>
      <c r="AM54" s="9" t="str">
        <f>IF($G54=0,"",IFERROR(CONCATENATE(INDEX('Risk assessment'!$B$12:$B$100,MATCH(CONCATENATE('Feuil1 (2)'!$C54,"-",'Feuil1 (2)'!$B54,"-",'Feuil1 (2)'!AM$1),'Risk assessment'!$Z$12:$Z$100,FALSE),1)," ;"),""))</f>
        <v/>
      </c>
      <c r="AN54" s="9" t="str">
        <f>IF($G54=0,"",IFERROR(CONCATENATE(INDEX('Risk assessment'!$B$12:$B$100,MATCH(CONCATENATE('Feuil1 (2)'!$C54,"-",'Feuil1 (2)'!$B54,"-",'Feuil1 (2)'!AN$1),'Risk assessment'!$Z$12:$Z$100,FALSE),1)," ;"),""))</f>
        <v/>
      </c>
      <c r="AO54" s="9" t="str">
        <f>IF($G54=0,"",IFERROR(CONCATENATE(INDEX('Risk assessment'!$B$12:$B$100,MATCH(CONCATENATE('Feuil1 (2)'!$C54,"-",'Feuil1 (2)'!$B54,"-",'Feuil1 (2)'!AO$1),'Risk assessment'!$Z$12:$Z$100,FALSE),1)," ;"),""))</f>
        <v/>
      </c>
      <c r="AP54" s="9" t="str">
        <f>IF($G54=0,"",IFERROR(CONCATENATE(INDEX('Risk assessment'!$B$12:$B$100,MATCH(CONCATENATE('Feuil1 (2)'!$C54,"-",'Feuil1 (2)'!$B54,"-",'Feuil1 (2)'!AP$1),'Risk assessment'!$Z$12:$Z$100,FALSE),1)," ;"),""))</f>
        <v/>
      </c>
      <c r="AQ54" s="9" t="str">
        <f>IF($G54=0,"",IFERROR(CONCATENATE(INDEX('Risk assessment'!$B$12:$B$100,MATCH(CONCATENATE('Feuil1 (2)'!$C54,"-",'Feuil1 (2)'!$B54,"-",'Feuil1 (2)'!AQ$1),'Risk assessment'!$Z$12:$Z$100,FALSE),1)," ;"),""))</f>
        <v/>
      </c>
      <c r="AR54" s="9" t="str">
        <f>IF($G54=0,"",IFERROR(CONCATENATE(INDEX('Risk assessment'!$B$12:$B$100,MATCH(CONCATENATE('Feuil1 (2)'!$C54,"-",'Feuil1 (2)'!$B54,"-",'Feuil1 (2)'!AR$1),'Risk assessment'!$Z$12:$Z$100,FALSE),1)," ;"),""))</f>
        <v/>
      </c>
      <c r="AS54" s="9" t="str">
        <f>IF($G54=0,"",IFERROR(CONCATENATE(INDEX('Risk assessment'!$B$12:$B$100,MATCH(CONCATENATE('Feuil1 (2)'!$C54,"-",'Feuil1 (2)'!$B54,"-",'Feuil1 (2)'!AS$1),'Risk assessment'!$Z$12:$Z$100,FALSE),1)," ;"),""))</f>
        <v/>
      </c>
      <c r="AT54" s="9" t="str">
        <f>IF($G54=0,"",IFERROR(CONCATENATE(INDEX('Risk assessment'!$B$12:$B$100,MATCH(CONCATENATE('Feuil1 (2)'!$C54,"-",'Feuil1 (2)'!$B54,"-",'Feuil1 (2)'!AT$1),'Risk assessment'!$Z$12:$Z$100,FALSE),1)," ;"),""))</f>
        <v/>
      </c>
      <c r="AU54" s="9" t="str">
        <f>IF($G54=0,"",IFERROR(CONCATENATE(INDEX('Risk assessment'!$B$12:$B$100,MATCH(CONCATENATE('Feuil1 (2)'!$C54,"-",'Feuil1 (2)'!$B54,"-",'Feuil1 (2)'!AU$1),'Risk assessment'!$Z$12:$Z$100,FALSE),1)," ;"),""))</f>
        <v/>
      </c>
      <c r="AV54" s="9" t="str">
        <f>IF($G54=0,"",IFERROR(CONCATENATE(INDEX('Risk assessment'!$B$12:$B$100,MATCH(CONCATENATE('Feuil1 (2)'!$C54,"-",'Feuil1 (2)'!$B54,"-",'Feuil1 (2)'!AV$1),'Risk assessment'!$Z$12:$Z$100,FALSE),1)," ;"),""))</f>
        <v/>
      </c>
      <c r="AW54" s="9" t="str">
        <f>IF($G54=0,"",IFERROR(CONCATENATE(INDEX('Risk assessment'!$B$12:$B$100,MATCH(CONCATENATE('Feuil1 (2)'!$C54,"-",'Feuil1 (2)'!$B54,"-",'Feuil1 (2)'!AW$1),'Risk assessment'!$Z$12:$Z$100,FALSE),1)," ;"),""))</f>
        <v/>
      </c>
      <c r="AX54" s="9" t="str">
        <f>IF($G54=0,"",IFERROR(CONCATENATE(INDEX('Risk assessment'!$B$12:$B$100,MATCH(CONCATENATE('Feuil1 (2)'!$C54,"-",'Feuil1 (2)'!$B54,"-",'Feuil1 (2)'!AX$1),'Risk assessment'!$Z$12:$Z$100,FALSE),1)," ;"),""))</f>
        <v/>
      </c>
      <c r="AY54" s="9" t="str">
        <f>IF($G54=0,"",IFERROR(CONCATENATE(INDEX('Risk assessment'!$B$12:$B$100,MATCH(CONCATENATE('Feuil1 (2)'!$C54,"-",'Feuil1 (2)'!$B54,"-",'Feuil1 (2)'!AY$1),'Risk assessment'!$Z$12:$Z$100,FALSE),1)," ;"),""))</f>
        <v/>
      </c>
      <c r="AZ54" s="9" t="str">
        <f>IF($G54=0,"",IFERROR(CONCATENATE(INDEX('Risk assessment'!$B$12:$B$100,MATCH(CONCATENATE('Feuil1 (2)'!$C54,"-",'Feuil1 (2)'!$B54,"-",'Feuil1 (2)'!AZ$1),'Risk assessment'!$Z$12:$Z$100,FALSE),1)," ;"),""))</f>
        <v/>
      </c>
      <c r="BA54" s="9" t="str">
        <f>IF($G54=0,"",IFERROR(CONCATENATE(INDEX('Risk assessment'!$B$12:$B$100,MATCH(CONCATENATE('Feuil1 (2)'!$C54,"-",'Feuil1 (2)'!$B54,"-",'Feuil1 (2)'!BA$1),'Risk assessment'!$Z$12:$Z$100,FALSE),1)," ;"),""))</f>
        <v/>
      </c>
      <c r="BB54" s="9" t="str">
        <f>IF($G54=0,"",IFERROR(CONCATENATE(INDEX('Risk assessment'!$B$12:$B$100,MATCH(CONCATENATE('Feuil1 (2)'!$C54,"-",'Feuil1 (2)'!$B54,"-",'Feuil1 (2)'!BB$1),'Risk assessment'!$Z$12:$Z$100,FALSE),1)," ;"),""))</f>
        <v/>
      </c>
      <c r="BC54" s="9" t="str">
        <f>IF($G54=0,"",IFERROR(CONCATENATE(INDEX('Risk assessment'!$B$12:$B$100,MATCH(CONCATENATE('Feuil1 (2)'!$C54,"-",'Feuil1 (2)'!$B54,"-",'Feuil1 (2)'!BC$1),'Risk assessment'!$Z$12:$Z$100,FALSE),1)," ;"),""))</f>
        <v/>
      </c>
      <c r="BD54" s="9" t="str">
        <f>IF($G54=0,"",IFERROR(CONCATENATE(INDEX('Risk assessment'!$B$12:$B$100,MATCH(CONCATENATE('Feuil1 (2)'!$C54,"-",'Feuil1 (2)'!$B54,"-",'Feuil1 (2)'!BD$1),'Risk assessment'!$Z$12:$Z$100,FALSE),1)," ;"),""))</f>
        <v/>
      </c>
      <c r="BE54" s="9" t="str">
        <f>IF($G54=0,"",IFERROR(CONCATENATE(INDEX('Risk assessment'!$B$12:$B$100,MATCH(CONCATENATE('Feuil1 (2)'!$C54,"-",'Feuil1 (2)'!$B54,"-",'Feuil1 (2)'!BE$1),'Risk assessment'!$Z$12:$Z$100,FALSE),1)," ;"),""))</f>
        <v/>
      </c>
      <c r="BF54" s="9" t="str">
        <f>IF($G54=0,"",IFERROR(CONCATENATE(INDEX('Risk assessment'!$B$12:$B$100,MATCH(CONCATENATE('Feuil1 (2)'!$C54,"-",'Feuil1 (2)'!$B54,"-",'Feuil1 (2)'!BF$1),'Risk assessment'!$Z$12:$Z$100,FALSE),1)," ;"),""))</f>
        <v/>
      </c>
      <c r="BG54" s="9" t="str">
        <f>IF($G54=0,"",IFERROR(CONCATENATE(INDEX('Risk assessment'!$B$12:$B$100,MATCH(CONCATENATE('Feuil1 (2)'!$C54,"-",'Feuil1 (2)'!$B54,"-",'Feuil1 (2)'!BG$1),'Risk assessment'!$Z$12:$Z$100,FALSE),1)," ;"),""))</f>
        <v/>
      </c>
      <c r="BH54" s="9" t="str">
        <f>IF($G54=0,"",IFERROR(CONCATENATE(INDEX('Risk assessment'!$B$12:$B$100,MATCH(CONCATENATE('Feuil1 (2)'!$C54,"-",'Feuil1 (2)'!$B54,"-",'Feuil1 (2)'!BH$1),'Risk assessment'!$Z$12:$Z$100,FALSE),1)," ;"),""))</f>
        <v/>
      </c>
      <c r="BI54" s="9" t="str">
        <f>IF($G54=0,"",IFERROR(CONCATENATE(INDEX('Risk assessment'!$B$12:$B$100,MATCH(CONCATENATE('Feuil1 (2)'!$C54,"-",'Feuil1 (2)'!$B54,"-",'Feuil1 (2)'!BI$1),'Risk assessment'!$Z$12:$Z$100,FALSE),1)," ;"),""))</f>
        <v/>
      </c>
      <c r="BJ54" s="9" t="str">
        <f>IF($G54=0,"",IFERROR(CONCATENATE(INDEX('Risk assessment'!$B$12:$B$100,MATCH(CONCATENATE('Feuil1 (2)'!$C54,"-",'Feuil1 (2)'!$B54,"-",'Feuil1 (2)'!BJ$1),'Risk assessment'!$Z$12:$Z$100,FALSE),1)," ;"),""))</f>
        <v/>
      </c>
      <c r="BK54" s="9" t="str">
        <f>IF($G54=0,"",IFERROR(CONCATENATE(INDEX('Risk assessment'!$B$12:$B$100,MATCH(CONCATENATE('Feuil1 (2)'!$C54,"-",'Feuil1 (2)'!$B54,"-",'Feuil1 (2)'!BK$1),'Risk assessment'!$Z$12:$Z$100,FALSE),1)," ;"),""))</f>
        <v/>
      </c>
      <c r="BL54" s="9" t="str">
        <f>IF($G54=0,"",IFERROR(CONCATENATE(INDEX('Risk assessment'!$B$12:$B$100,MATCH(CONCATENATE('Feuil1 (2)'!$C54,"-",'Feuil1 (2)'!$B54,"-",'Feuil1 (2)'!BL$1),'Risk assessment'!$Z$12:$Z$100,FALSE),1)," ;"),""))</f>
        <v/>
      </c>
      <c r="BM54" s="9" t="str">
        <f>IF($G54=0,"",IFERROR(CONCATENATE(INDEX('Risk assessment'!$B$12:$B$100,MATCH(CONCATENATE('Feuil1 (2)'!$C54,"-",'Feuil1 (2)'!$B54,"-",'Feuil1 (2)'!BM$1),'Risk assessment'!$Z$12:$Z$100,FALSE),1)," ;"),""))</f>
        <v/>
      </c>
      <c r="BN54" s="9" t="str">
        <f>IF($G54=0,"",IFERROR(CONCATENATE(INDEX('Risk assessment'!$B$12:$B$100,MATCH(CONCATENATE('Feuil1 (2)'!$C54,"-",'Feuil1 (2)'!$B54,"-",'Feuil1 (2)'!BN$1),'Risk assessment'!$Z$12:$Z$100,FALSE),1)," ;"),""))</f>
        <v/>
      </c>
      <c r="BO54" s="9" t="str">
        <f>IF($G54=0,"",IFERROR(CONCATENATE(INDEX('Risk assessment'!$B$12:$B$100,MATCH(CONCATENATE('Feuil1 (2)'!$C54,"-",'Feuil1 (2)'!$B54,"-",'Feuil1 (2)'!BO$1),'Risk assessment'!$Z$12:$Z$100,FALSE),1)," ;"),""))</f>
        <v/>
      </c>
      <c r="BP54" s="9" t="str">
        <f>IF($G54=0,"",IFERROR(CONCATENATE(INDEX('Risk assessment'!$B$12:$B$100,MATCH(CONCATENATE('Feuil1 (2)'!$C54,"-",'Feuil1 (2)'!$B54,"-",'Feuil1 (2)'!BP$1),'Risk assessment'!$Z$12:$Z$100,FALSE),1)," ;"),""))</f>
        <v/>
      </c>
      <c r="BQ54" s="9" t="str">
        <f>IF($G54=0,"",IFERROR(CONCATENATE(INDEX('Risk assessment'!$B$12:$B$100,MATCH(CONCATENATE('Feuil1 (2)'!$C54,"-",'Feuil1 (2)'!$B54,"-",'Feuil1 (2)'!BQ$1),'Risk assessment'!$Z$12:$Z$100,FALSE),1)," ;"),""))</f>
        <v/>
      </c>
      <c r="BR54" s="9" t="str">
        <f>IF($G54=0,"",IFERROR(CONCATENATE(INDEX('Risk assessment'!$B$12:$B$100,MATCH(CONCATENATE('Feuil1 (2)'!$C54,"-",'Feuil1 (2)'!$B54,"-",'Feuil1 (2)'!BR$1),'Risk assessment'!$Z$12:$Z$100,FALSE),1)," ;"),""))</f>
        <v/>
      </c>
      <c r="BS54" s="9" t="str">
        <f>IF($G54=0,"",IFERROR(CONCATENATE(INDEX('Risk assessment'!$B$12:$B$100,MATCH(CONCATENATE('Feuil1 (2)'!$C54,"-",'Feuil1 (2)'!$B54,"-",'Feuil1 (2)'!BS$1),'Risk assessment'!$Z$12:$Z$100,FALSE),1)," ;"),""))</f>
        <v/>
      </c>
      <c r="BT54" s="9" t="str">
        <f>IF($G54=0,"",IFERROR(CONCATENATE(INDEX('Risk assessment'!$B$12:$B$100,MATCH(CONCATENATE('Feuil1 (2)'!$C54,"-",'Feuil1 (2)'!$B54,"-",'Feuil1 (2)'!BT$1),'Risk assessment'!$Z$12:$Z$100,FALSE),1)," ;"),""))</f>
        <v/>
      </c>
      <c r="BU54" s="9" t="str">
        <f>IF($G54=0,"",IFERROR(CONCATENATE(INDEX('Risk assessment'!$B$12:$B$100,MATCH(CONCATENATE('Feuil1 (2)'!$C54,"-",'Feuil1 (2)'!$B54,"-",'Feuil1 (2)'!BU$1),'Risk assessment'!$Z$12:$Z$100,FALSE),1)," ;"),""))</f>
        <v/>
      </c>
      <c r="BV54" s="9" t="str">
        <f>IF($G54=0,"",IFERROR(CONCATENATE(INDEX('Risk assessment'!$B$12:$B$100,MATCH(CONCATENATE('Feuil1 (2)'!$C54,"-",'Feuil1 (2)'!$B54,"-",'Feuil1 (2)'!BV$1),'Risk assessment'!$Z$12:$Z$100,FALSE),1)," ;"),""))</f>
        <v/>
      </c>
      <c r="BW54" s="9" t="str">
        <f>IF($G54=0,"",IFERROR(CONCATENATE(INDEX('Risk assessment'!$B$12:$B$100,MATCH(CONCATENATE('Feuil1 (2)'!$C54,"-",'Feuil1 (2)'!$B54,"-",'Feuil1 (2)'!BW$1),'Risk assessment'!$Z$12:$Z$100,FALSE),1)," ;"),""))</f>
        <v/>
      </c>
      <c r="BX54" s="9" t="str">
        <f>IF($G54=0,"",IFERROR(CONCATENATE(INDEX('Risk assessment'!$B$12:$B$100,MATCH(CONCATENATE('Feuil1 (2)'!$C54,"-",'Feuil1 (2)'!$B54,"-",'Feuil1 (2)'!BX$1),'Risk assessment'!$Z$12:$Z$100,FALSE),1)," ;"),""))</f>
        <v/>
      </c>
      <c r="BY54" s="9" t="str">
        <f>IF($G54=0,"",IFERROR(CONCATENATE(INDEX('Risk assessment'!$B$12:$B$100,MATCH(CONCATENATE('Feuil1 (2)'!$C54,"-",'Feuil1 (2)'!$B54,"-",'Feuil1 (2)'!BY$1),'Risk assessment'!$Z$12:$Z$100,FALSE),1)," ;"),""))</f>
        <v/>
      </c>
      <c r="BZ54" s="9" t="str">
        <f>IF($G54=0,"",IFERROR(CONCATENATE(INDEX('Risk assessment'!$B$12:$B$100,MATCH(CONCATENATE('Feuil1 (2)'!$C54,"-",'Feuil1 (2)'!$B54,"-",'Feuil1 (2)'!BZ$1),'Risk assessment'!$Z$12:$Z$100,FALSE),1)," ;"),""))</f>
        <v/>
      </c>
      <c r="CA54" s="9" t="str">
        <f>IF($G54=0,"",IFERROR(CONCATENATE(INDEX('Risk assessment'!$B$12:$B$100,MATCH(CONCATENATE('Feuil1 (2)'!$C54,"-",'Feuil1 (2)'!$B54,"-",'Feuil1 (2)'!CA$1),'Risk assessment'!$Z$12:$Z$100,FALSE),1)," ;"),""))</f>
        <v/>
      </c>
      <c r="CB54" s="9" t="str">
        <f>IF($G54=0,"",IFERROR(CONCATENATE(INDEX('Risk assessment'!$B$12:$B$100,MATCH(CONCATENATE('Feuil1 (2)'!$C54,"-",'Feuil1 (2)'!$B54,"-",'Feuil1 (2)'!CB$1),'Risk assessment'!$Z$12:$Z$100,FALSE),1)," ;"),""))</f>
        <v/>
      </c>
      <c r="CC54" s="9" t="str">
        <f>IF($G54=0,"",IFERROR(CONCATENATE(INDEX('Risk assessment'!$B$12:$B$100,MATCH(CONCATENATE('Feuil1 (2)'!$C54,"-",'Feuil1 (2)'!$B54,"-",'Feuil1 (2)'!CC$1),'Risk assessment'!$Z$12:$Z$100,FALSE),1)," ;"),""))</f>
        <v/>
      </c>
      <c r="CD54" s="9" t="str">
        <f>IF($G54=0,"",IFERROR(CONCATENATE(INDEX('Risk assessment'!$B$12:$B$100,MATCH(CONCATENATE('Feuil1 (2)'!$C54,"-",'Feuil1 (2)'!$B54,"-",'Feuil1 (2)'!CD$1),'Risk assessment'!$Z$12:$Z$100,FALSE),1)," ;"),""))</f>
        <v/>
      </c>
      <c r="CE54" s="9" t="str">
        <f>IF($G54=0,"",IFERROR(CONCATENATE(INDEX('Risk assessment'!$B$12:$B$100,MATCH(CONCATENATE('Feuil1 (2)'!$C54,"-",'Feuil1 (2)'!$B54,"-",'Feuil1 (2)'!CE$1),'Risk assessment'!$Z$12:$Z$100,FALSE),1)," ;"),""))</f>
        <v/>
      </c>
      <c r="CF54" s="9" t="str">
        <f>IF($G54=0,"",IFERROR(CONCATENATE(INDEX('Risk assessment'!$B$12:$B$100,MATCH(CONCATENATE('Feuil1 (2)'!$C54,"-",'Feuil1 (2)'!$B54,"-",'Feuil1 (2)'!CF$1),'Risk assessment'!$Z$12:$Z$100,FALSE),1)," ;"),""))</f>
        <v/>
      </c>
      <c r="CG54" s="9" t="str">
        <f>IF($G54=0,"",IFERROR(CONCATENATE(INDEX('Risk assessment'!$B$12:$B$100,MATCH(CONCATENATE('Feuil1 (2)'!$C54,"-",'Feuil1 (2)'!$B54,"-",'Feuil1 (2)'!CG$1),'Risk assessment'!$Z$12:$Z$100,FALSE),1)," ;"),""))</f>
        <v/>
      </c>
      <c r="CH54" s="9" t="str">
        <f>IF($G54=0,"",IFERROR(CONCATENATE(INDEX('Risk assessment'!$B$12:$B$100,MATCH(CONCATENATE('Feuil1 (2)'!$C54,"-",'Feuil1 (2)'!$B54,"-",'Feuil1 (2)'!CH$1),'Risk assessment'!$Z$12:$Z$100,FALSE),1)," ;"),""))</f>
        <v/>
      </c>
      <c r="CI54" s="9" t="str">
        <f>IF($G54=0,"",IFERROR(CONCATENATE(INDEX('Risk assessment'!$B$12:$B$100,MATCH(CONCATENATE('Feuil1 (2)'!$C54,"-",'Feuil1 (2)'!$B54,"-",'Feuil1 (2)'!CI$1),'Risk assessment'!$Z$12:$Z$100,FALSE),1)," ;"),""))</f>
        <v/>
      </c>
      <c r="CJ54" s="9" t="str">
        <f>IF($G54=0,"",IFERROR(CONCATENATE(INDEX('Risk assessment'!$B$12:$B$100,MATCH(CONCATENATE('Feuil1 (2)'!$C54,"-",'Feuil1 (2)'!$B54,"-",'Feuil1 (2)'!CJ$1),'Risk assessment'!$Z$12:$Z$100,FALSE),1)," ;"),""))</f>
        <v/>
      </c>
      <c r="CK54" s="9" t="str">
        <f>IF($G54=0,"",IFERROR(CONCATENATE(INDEX('Risk assessment'!$B$12:$B$100,MATCH(CONCATENATE('Feuil1 (2)'!$C54,"-",'Feuil1 (2)'!$B54,"-",'Feuil1 (2)'!CK$1),'Risk assessment'!$Z$12:$Z$100,FALSE),1)," ;"),""))</f>
        <v/>
      </c>
      <c r="CL54" s="9" t="str">
        <f>IF($G54=0,"",IFERROR(CONCATENATE(INDEX('Risk assessment'!$B$12:$B$100,MATCH(CONCATENATE('Feuil1 (2)'!$C54,"-",'Feuil1 (2)'!$B54,"-",'Feuil1 (2)'!CL$1),'Risk assessment'!$Z$12:$Z$100,FALSE),1)," ;"),""))</f>
        <v/>
      </c>
      <c r="CM54" s="9" t="str">
        <f>IF($G54=0,"",IFERROR(CONCATENATE(INDEX('Risk assessment'!$B$12:$B$100,MATCH(CONCATENATE('Feuil1 (2)'!$C54,"-",'Feuil1 (2)'!$B54,"-",'Feuil1 (2)'!CM$1),'Risk assessment'!$Z$12:$Z$100,FALSE),1)," ;"),""))</f>
        <v/>
      </c>
      <c r="CN54" s="9" t="str">
        <f>IF($G54=0,"",IFERROR(CONCATENATE(INDEX('Risk assessment'!$B$12:$B$100,MATCH(CONCATENATE('Feuil1 (2)'!$C54,"-",'Feuil1 (2)'!$B54,"-",'Feuil1 (2)'!CN$1),'Risk assessment'!$Z$12:$Z$100,FALSE),1)," ;"),""))</f>
        <v/>
      </c>
      <c r="CO54" s="9" t="str">
        <f>IF($G54=0,"",IFERROR(CONCATENATE(INDEX('Risk assessment'!$B$12:$B$100,MATCH(CONCATENATE('Feuil1 (2)'!$C54,"-",'Feuil1 (2)'!$B54,"-",'Feuil1 (2)'!CO$1),'Risk assessment'!$Z$12:$Z$100,FALSE),1)," ;"),""))</f>
        <v/>
      </c>
      <c r="CP54" s="9" t="str">
        <f>IF($G54=0,"",IFERROR(CONCATENATE(INDEX('Risk assessment'!$B$12:$B$100,MATCH(CONCATENATE('Feuil1 (2)'!$C54,"-",'Feuil1 (2)'!$B54,"-",'Feuil1 (2)'!CP$1),'Risk assessment'!$Z$12:$Z$100,FALSE),1)," ;"),""))</f>
        <v/>
      </c>
      <c r="CQ54" s="9" t="str">
        <f>IF($G54=0,"",IFERROR(CONCATENATE(INDEX('Risk assessment'!$B$12:$B$100,MATCH(CONCATENATE('Feuil1 (2)'!$C54,"-",'Feuil1 (2)'!$B54,"-",'Feuil1 (2)'!CQ$1),'Risk assessment'!$Z$12:$Z$100,FALSE),1)," ;"),""))</f>
        <v/>
      </c>
      <c r="CR54" s="9" t="str">
        <f>IF($G54=0,"",IFERROR(CONCATENATE(INDEX('Risk assessment'!$B$12:$B$100,MATCH(CONCATENATE('Feuil1 (2)'!$C54,"-",'Feuil1 (2)'!$B54,"-",'Feuil1 (2)'!CR$1),'Risk assessment'!$Z$12:$Z$100,FALSE),1)," ;"),""))</f>
        <v/>
      </c>
      <c r="CS54" s="9" t="str">
        <f>IF($G54=0,"",IFERROR(CONCATENATE(INDEX('Risk assessment'!$B$12:$B$100,MATCH(CONCATENATE('Feuil1 (2)'!$C54,"-",'Feuil1 (2)'!$B54,"-",'Feuil1 (2)'!CS$1),'Risk assessment'!$Z$12:$Z$100,FALSE),1)," ;"),""))</f>
        <v/>
      </c>
      <c r="CT54" s="9" t="str">
        <f>IF($G54=0,"",IFERROR(CONCATENATE(INDEX('Risk assessment'!$B$12:$B$100,MATCH(CONCATENATE('Feuil1 (2)'!$C54,"-",'Feuil1 (2)'!$B54,"-",'Feuil1 (2)'!CT$1),'Risk assessment'!$Z$12:$Z$100,FALSE),1)," ;"),""))</f>
        <v/>
      </c>
      <c r="CU54" s="9" t="str">
        <f>IF($G54=0,"",IFERROR(CONCATENATE(INDEX('Risk assessment'!$B$12:$B$100,MATCH(CONCATENATE('Feuil1 (2)'!$C54,"-",'Feuil1 (2)'!$B54,"-",'Feuil1 (2)'!CU$1),'Risk assessment'!$Z$12:$Z$100,FALSE),1)," ;"),""))</f>
        <v/>
      </c>
      <c r="CV54" s="9" t="str">
        <f>IF($G54=0,"",IFERROR(CONCATENATE(INDEX('Risk assessment'!$B$12:$B$100,MATCH(CONCATENATE('Feuil1 (2)'!$C54,"-",'Feuil1 (2)'!$B54,"-",'Feuil1 (2)'!CV$1),'Risk assessment'!$Z$12:$Z$100,FALSE),1)," ;"),""))</f>
        <v/>
      </c>
      <c r="CW54" s="9" t="str">
        <f>IF($G54=0,"",IFERROR(CONCATENATE(INDEX('Risk assessment'!$B$12:$B$100,MATCH(CONCATENATE('Feuil1 (2)'!$C54,"-",'Feuil1 (2)'!$B54,"-",'Feuil1 (2)'!CW$1),'Risk assessment'!$Z$12:$Z$100,FALSE),1)," ;"),""))</f>
        <v/>
      </c>
      <c r="CX54" s="9" t="str">
        <f>IF($G54=0,"",IFERROR(CONCATENATE(INDEX('Risk assessment'!$B$12:$B$100,MATCH(CONCATENATE('Feuil1 (2)'!$C54,"-",'Feuil1 (2)'!$B54,"-",'Feuil1 (2)'!CX$1),'Risk assessment'!$Z$12:$Z$100,FALSE),1)," ;"),""))</f>
        <v/>
      </c>
      <c r="CY54" s="9" t="str">
        <f>IF($G54=0,"",IFERROR(CONCATENATE(INDEX('Risk assessment'!$B$12:$B$100,MATCH(CONCATENATE('Feuil1 (2)'!$C54,"-",'Feuil1 (2)'!$B54,"-",'Feuil1 (2)'!CY$1),'Risk assessment'!$Z$12:$Z$100,FALSE),1)," ;"),""))</f>
        <v/>
      </c>
      <c r="CZ54" s="9" t="str">
        <f>IF($G54=0,"",IFERROR(CONCATENATE(INDEX('Risk assessment'!$B$12:$B$100,MATCH(CONCATENATE('Feuil1 (2)'!$C54,"-",'Feuil1 (2)'!$B54,"-",'Feuil1 (2)'!CZ$1),'Risk assessment'!$Z$12:$Z$100,FALSE),1)," ;"),""))</f>
        <v/>
      </c>
      <c r="DA54" s="9" t="str">
        <f>IF($G54=0,"",IFERROR(CONCATENATE(INDEX('Risk assessment'!$B$12:$B$100,MATCH(CONCATENATE('Feuil1 (2)'!$C54,"-",'Feuil1 (2)'!$B54,"-",'Feuil1 (2)'!DA$1),'Risk assessment'!$Z$12:$Z$100,FALSE),1)," ;"),""))</f>
        <v/>
      </c>
      <c r="DB54" s="9" t="str">
        <f>IF($G54=0,"",IFERROR(CONCATENATE(INDEX('Risk assessment'!$B$12:$B$100,MATCH(CONCATENATE('Feuil1 (2)'!$C54,"-",'Feuil1 (2)'!$B54,"-",'Feuil1 (2)'!DB$1),'Risk assessment'!$Z$12:$Z$100,FALSE),1)," ;"),""))</f>
        <v/>
      </c>
      <c r="DC54" s="9" t="str">
        <f>IF($G54=0,"",IFERROR(CONCATENATE(INDEX('Risk assessment'!$B$12:$B$100,MATCH(CONCATENATE('Feuil1 (2)'!$C54,"-",'Feuil1 (2)'!$B54,"-",'Feuil1 (2)'!DC$1),'Risk assessment'!$Z$12:$Z$100,FALSE),1)," ;"),""))</f>
        <v/>
      </c>
      <c r="DD54" s="9" t="str">
        <f>IF($G54=0,"",IFERROR(INDEX('Risk assessment'!$B$12:$B$100,MATCH(CONCATENATE('Feuil1 (2)'!$C54,'Feuil1 (2)'!$B54,'Feuil1 (2)'!DD$1),'Risk assessment'!$R$12:$R$100,FALSE),1),""))</f>
        <v/>
      </c>
      <c r="DE54" s="9" t="str">
        <f>IF($G54=0,"",IFERROR(INDEX('Risk assessment'!$B$12:$B$100,MATCH(CONCATENATE('Feuil1 (2)'!$C54,'Feuil1 (2)'!$B54,'Feuil1 (2)'!DE$1),'Risk assessment'!$R$12:$R$100,FALSE),1),""))</f>
        <v/>
      </c>
      <c r="DF54" s="9" t="str">
        <f>IF($G54=0,"",IFERROR(INDEX('Risk assessment'!$B$12:$B$100,MATCH(CONCATENATE('Feuil1 (2)'!$C54,'Feuil1 (2)'!$B54,'Feuil1 (2)'!DF$1),'Risk assessment'!$R$12:$R$100,FALSE),1),""))</f>
        <v/>
      </c>
      <c r="DG54" s="9" t="str">
        <f>IF($G54=0,"",IFERROR(INDEX('Risk assessment'!$B$12:$B$100,MATCH(CONCATENATE('Feuil1 (2)'!$C54,'Feuil1 (2)'!$B54,'Feuil1 (2)'!DG$1),'Risk assessment'!$R$12:$R$100,FALSE),1),""))</f>
        <v/>
      </c>
      <c r="DH54" s="9" t="str">
        <f>IF($G54=0,"",IFERROR(INDEX('Risk assessment'!$B$12:$B$100,MATCH(CONCATENATE('Feuil1 (2)'!$C54,'Feuil1 (2)'!$B54,'Feuil1 (2)'!DH$1),'Risk assessment'!$R$12:$R$100,FALSE),1),""))</f>
        <v/>
      </c>
      <c r="DI54" s="9" t="str">
        <f>IF($G54=0,"",IFERROR(INDEX('Risk assessment'!$B$12:$B$100,MATCH(CONCATENATE('Feuil1 (2)'!$C54,'Feuil1 (2)'!$B54,'Feuil1 (2)'!DI$1),'Risk assessment'!$R$12:$R$100,FALSE),1),""))</f>
        <v/>
      </c>
      <c r="DJ54" s="9" t="str">
        <f>IF($G54=0,"",IFERROR(INDEX('Risk assessment'!$B$12:$B$100,MATCH(CONCATENATE('Feuil1 (2)'!$C54,'Feuil1 (2)'!$B54,'Feuil1 (2)'!DJ$1),'Risk assessment'!$R$12:$R$100,FALSE),1),""))</f>
        <v/>
      </c>
      <c r="DK54" s="9" t="str">
        <f>IF($G54=0,"",IFERROR(INDEX('Risk assessment'!$B$12:$B$100,MATCH(CONCATENATE('Feuil1 (2)'!$C54,'Feuil1 (2)'!$B54,'Feuil1 (2)'!DK$1),'Risk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assessment'!J$12:J$100,'Feuil1 (2)'!C55,'Risk assessment'!K$12:K$100,B55)</f>
        <v>0</v>
      </c>
      <c r="H55" s="9" t="str">
        <f>IF($G55=0,"",IFERROR(CONCATENATE(INDEX('Risk assessment'!$B$12:$B$100,MATCH(CONCATENATE('Feuil1 (2)'!$C55,"-",'Feuil1 (2)'!$B55,"-",'Feuil1 (2)'!H$1),'Risk assessment'!$Z$12:$Z$100,FALSE),1)," ;"),""))</f>
        <v/>
      </c>
      <c r="I55" s="9" t="str">
        <f>IF($G55=0,"",IFERROR(CONCATENATE(INDEX('Risk assessment'!$B$12:$B$100,MATCH(CONCATENATE('Feuil1 (2)'!$C55,"-",'Feuil1 (2)'!$B55,"-",'Feuil1 (2)'!I$1),'Risk assessment'!$Z$12:$Z$100,FALSE),1)," ;"),""))</f>
        <v/>
      </c>
      <c r="J55" s="9" t="str">
        <f>IF($G55=0,"",IFERROR(CONCATENATE(INDEX('Risk assessment'!$B$12:$B$100,MATCH(CONCATENATE('Feuil1 (2)'!$C55,"-",'Feuil1 (2)'!$B55,"-",'Feuil1 (2)'!J$1),'Risk assessment'!$Z$12:$Z$100,FALSE),1)," ;"),""))</f>
        <v/>
      </c>
      <c r="K55" s="9" t="str">
        <f>IF($G55=0,"",IFERROR(CONCATENATE(INDEX('Risk assessment'!$B$12:$B$100,MATCH(CONCATENATE('Feuil1 (2)'!$C55,"-",'Feuil1 (2)'!$B55,"-",'Feuil1 (2)'!K$1),'Risk assessment'!$Z$12:$Z$100,FALSE),1)," ;"),""))</f>
        <v/>
      </c>
      <c r="L55" s="9" t="str">
        <f>IF($G55=0,"",IFERROR(CONCATENATE(INDEX('Risk assessment'!$B$12:$B$100,MATCH(CONCATENATE('Feuil1 (2)'!$C55,"-",'Feuil1 (2)'!$B55,"-",'Feuil1 (2)'!L$1),'Risk assessment'!$Z$12:$Z$100,FALSE),1)," ;"),""))</f>
        <v/>
      </c>
      <c r="M55" s="9" t="str">
        <f>IF($G55=0,"",IFERROR(CONCATENATE(INDEX('Risk assessment'!$B$12:$B$100,MATCH(CONCATENATE('Feuil1 (2)'!$C55,"-",'Feuil1 (2)'!$B55,"-",'Feuil1 (2)'!M$1),'Risk assessment'!$Z$12:$Z$100,FALSE),1)," ;"),""))</f>
        <v/>
      </c>
      <c r="N55" s="9" t="str">
        <f>IF($G55=0,"",IFERROR(CONCATENATE(INDEX('Risk assessment'!$B$12:$B$100,MATCH(CONCATENATE('Feuil1 (2)'!$C55,"-",'Feuil1 (2)'!$B55,"-",'Feuil1 (2)'!N$1),'Risk assessment'!$Z$12:$Z$100,FALSE),1)," ;"),""))</f>
        <v/>
      </c>
      <c r="O55" s="9" t="str">
        <f>IF($G55=0,"",IFERROR(CONCATENATE(INDEX('Risk assessment'!$B$12:$B$100,MATCH(CONCATENATE('Feuil1 (2)'!$C55,"-",'Feuil1 (2)'!$B55,"-",'Feuil1 (2)'!O$1),'Risk assessment'!$Z$12:$Z$100,FALSE),1)," ;"),""))</f>
        <v/>
      </c>
      <c r="P55" s="9" t="str">
        <f>IF($G55=0,"",IFERROR(CONCATENATE(INDEX('Risk assessment'!$B$12:$B$100,MATCH(CONCATENATE('Feuil1 (2)'!$C55,"-",'Feuil1 (2)'!$B55,"-",'Feuil1 (2)'!P$1),'Risk assessment'!$Z$12:$Z$100,FALSE),1)," ;"),""))</f>
        <v/>
      </c>
      <c r="Q55" s="9" t="str">
        <f>IF($G55=0,"",IFERROR(CONCATENATE(INDEX('Risk assessment'!$B$12:$B$100,MATCH(CONCATENATE('Feuil1 (2)'!$C55,"-",'Feuil1 (2)'!$B55,"-",'Feuil1 (2)'!Q$1),'Risk assessment'!$Z$12:$Z$100,FALSE),1)," ;"),""))</f>
        <v/>
      </c>
      <c r="R55" s="9" t="str">
        <f>IF($G55=0,"",IFERROR(CONCATENATE(INDEX('Risk assessment'!$B$12:$B$100,MATCH(CONCATENATE('Feuil1 (2)'!$C55,"-",'Feuil1 (2)'!$B55,"-",'Feuil1 (2)'!R$1),'Risk assessment'!$Z$12:$Z$100,FALSE),1)," ;"),""))</f>
        <v/>
      </c>
      <c r="S55" s="9" t="str">
        <f>IF($G55=0,"",IFERROR(CONCATENATE(INDEX('Risk assessment'!$B$12:$B$100,MATCH(CONCATENATE('Feuil1 (2)'!$C55,"-",'Feuil1 (2)'!$B55,"-",'Feuil1 (2)'!S$1),'Risk assessment'!$Z$12:$Z$100,FALSE),1)," ;"),""))</f>
        <v/>
      </c>
      <c r="T55" s="9" t="str">
        <f>IF($G55=0,"",IFERROR(CONCATENATE(INDEX('Risk assessment'!$B$12:$B$100,MATCH(CONCATENATE('Feuil1 (2)'!$C55,"-",'Feuil1 (2)'!$B55,"-",'Feuil1 (2)'!T$1),'Risk assessment'!$Z$12:$Z$100,FALSE),1)," ;"),""))</f>
        <v/>
      </c>
      <c r="U55" s="9" t="str">
        <f>IF($G55=0,"",IFERROR(CONCATENATE(INDEX('Risk assessment'!$B$12:$B$100,MATCH(CONCATENATE('Feuil1 (2)'!$C55,"-",'Feuil1 (2)'!$B55,"-",'Feuil1 (2)'!U$1),'Risk assessment'!$Z$12:$Z$100,FALSE),1)," ;"),""))</f>
        <v/>
      </c>
      <c r="V55" s="9" t="str">
        <f>IF($G55=0,"",IFERROR(CONCATENATE(INDEX('Risk assessment'!$B$12:$B$100,MATCH(CONCATENATE('Feuil1 (2)'!$C55,"-",'Feuil1 (2)'!$B55,"-",'Feuil1 (2)'!V$1),'Risk assessment'!$Z$12:$Z$100,FALSE),1)," ;"),""))</f>
        <v/>
      </c>
      <c r="W55" s="9" t="str">
        <f>IF($G55=0,"",IFERROR(CONCATENATE(INDEX('Risk assessment'!$B$12:$B$100,MATCH(CONCATENATE('Feuil1 (2)'!$C55,"-",'Feuil1 (2)'!$B55,"-",'Feuil1 (2)'!W$1),'Risk assessment'!$Z$12:$Z$100,FALSE),1)," ;"),""))</f>
        <v/>
      </c>
      <c r="X55" s="9" t="str">
        <f>IF($G55=0,"",IFERROR(CONCATENATE(INDEX('Risk assessment'!$B$12:$B$100,MATCH(CONCATENATE('Feuil1 (2)'!$C55,"-",'Feuil1 (2)'!$B55,"-",'Feuil1 (2)'!X$1),'Risk assessment'!$Z$12:$Z$100,FALSE),1)," ;"),""))</f>
        <v/>
      </c>
      <c r="Y55" s="9" t="str">
        <f>IF($G55=0,"",IFERROR(CONCATENATE(INDEX('Risk assessment'!$B$12:$B$100,MATCH(CONCATENATE('Feuil1 (2)'!$C55,"-",'Feuil1 (2)'!$B55,"-",'Feuil1 (2)'!Y$1),'Risk assessment'!$Z$12:$Z$100,FALSE),1)," ;"),""))</f>
        <v/>
      </c>
      <c r="Z55" s="9" t="str">
        <f>IF($G55=0,"",IFERROR(CONCATENATE(INDEX('Risk assessment'!$B$12:$B$100,MATCH(CONCATENATE('Feuil1 (2)'!$C55,"-",'Feuil1 (2)'!$B55,"-",'Feuil1 (2)'!Z$1),'Risk assessment'!$Z$12:$Z$100,FALSE),1)," ;"),""))</f>
        <v/>
      </c>
      <c r="AA55" s="9" t="str">
        <f>IF($G55=0,"",IFERROR(CONCATENATE(INDEX('Risk assessment'!$B$12:$B$100,MATCH(CONCATENATE('Feuil1 (2)'!$C55,"-",'Feuil1 (2)'!$B55,"-",'Feuil1 (2)'!AA$1),'Risk assessment'!$Z$12:$Z$100,FALSE),1)," ;"),""))</f>
        <v/>
      </c>
      <c r="AB55" s="9" t="str">
        <f>IF($G55=0,"",IFERROR(CONCATENATE(INDEX('Risk assessment'!$B$12:$B$100,MATCH(CONCATENATE('Feuil1 (2)'!$C55,"-",'Feuil1 (2)'!$B55,"-",'Feuil1 (2)'!AB$1),'Risk assessment'!$Z$12:$Z$100,FALSE),1)," ;"),""))</f>
        <v/>
      </c>
      <c r="AC55" s="9" t="str">
        <f>IF($G55=0,"",IFERROR(CONCATENATE(INDEX('Risk assessment'!$B$12:$B$100,MATCH(CONCATENATE('Feuil1 (2)'!$C55,"-",'Feuil1 (2)'!$B55,"-",'Feuil1 (2)'!AC$1),'Risk assessment'!$Z$12:$Z$100,FALSE),1)," ;"),""))</f>
        <v/>
      </c>
      <c r="AD55" s="9" t="str">
        <f>IF($G55=0,"",IFERROR(CONCATENATE(INDEX('Risk assessment'!$B$12:$B$100,MATCH(CONCATENATE('Feuil1 (2)'!$C55,"-",'Feuil1 (2)'!$B55,"-",'Feuil1 (2)'!AD$1),'Risk assessment'!$Z$12:$Z$100,FALSE),1)," ;"),""))</f>
        <v/>
      </c>
      <c r="AE55" s="9" t="str">
        <f>IF($G55=0,"",IFERROR(CONCATENATE(INDEX('Risk assessment'!$B$12:$B$100,MATCH(CONCATENATE('Feuil1 (2)'!$C55,"-",'Feuil1 (2)'!$B55,"-",'Feuil1 (2)'!AE$1),'Risk assessment'!$Z$12:$Z$100,FALSE),1)," ;"),""))</f>
        <v/>
      </c>
      <c r="AF55" s="9" t="str">
        <f>IF($G55=0,"",IFERROR(CONCATENATE(INDEX('Risk assessment'!$B$12:$B$100,MATCH(CONCATENATE('Feuil1 (2)'!$C55,"-",'Feuil1 (2)'!$B55,"-",'Feuil1 (2)'!AF$1),'Risk assessment'!$Z$12:$Z$100,FALSE),1)," ;"),""))</f>
        <v/>
      </c>
      <c r="AG55" s="9" t="str">
        <f>IF($G55=0,"",IFERROR(CONCATENATE(INDEX('Risk assessment'!$B$12:$B$100,MATCH(CONCATENATE('Feuil1 (2)'!$C55,"-",'Feuil1 (2)'!$B55,"-",'Feuil1 (2)'!AG$1),'Risk assessment'!$Z$12:$Z$100,FALSE),1)," ;"),""))</f>
        <v/>
      </c>
      <c r="AH55" s="9" t="str">
        <f>IF($G55=0,"",IFERROR(CONCATENATE(INDEX('Risk assessment'!$B$12:$B$100,MATCH(CONCATENATE('Feuil1 (2)'!$C55,"-",'Feuil1 (2)'!$B55,"-",'Feuil1 (2)'!AH$1),'Risk assessment'!$Z$12:$Z$100,FALSE),1)," ;"),""))</f>
        <v/>
      </c>
      <c r="AI55" s="9" t="str">
        <f>IF($G55=0,"",IFERROR(CONCATENATE(INDEX('Risk assessment'!$B$12:$B$100,MATCH(CONCATENATE('Feuil1 (2)'!$C55,"-",'Feuil1 (2)'!$B55,"-",'Feuil1 (2)'!AI$1),'Risk assessment'!$Z$12:$Z$100,FALSE),1)," ;"),""))</f>
        <v/>
      </c>
      <c r="AJ55" s="9" t="str">
        <f>IF($G55=0,"",IFERROR(CONCATENATE(INDEX('Risk assessment'!$B$12:$B$100,MATCH(CONCATENATE('Feuil1 (2)'!$C55,"-",'Feuil1 (2)'!$B55,"-",'Feuil1 (2)'!AJ$1),'Risk assessment'!$Z$12:$Z$100,FALSE),1)," ;"),""))</f>
        <v/>
      </c>
      <c r="AK55" s="9" t="str">
        <f>IF($G55=0,"",IFERROR(CONCATENATE(INDEX('Risk assessment'!$B$12:$B$100,MATCH(CONCATENATE('Feuil1 (2)'!$C55,"-",'Feuil1 (2)'!$B55,"-",'Feuil1 (2)'!AK$1),'Risk assessment'!$Z$12:$Z$100,FALSE),1)," ;"),""))</f>
        <v/>
      </c>
      <c r="AL55" s="9" t="str">
        <f>IF($G55=0,"",IFERROR(CONCATENATE(INDEX('Risk assessment'!$B$12:$B$100,MATCH(CONCATENATE('Feuil1 (2)'!$C55,"-",'Feuil1 (2)'!$B55,"-",'Feuil1 (2)'!AL$1),'Risk assessment'!$Z$12:$Z$100,FALSE),1)," ;"),""))</f>
        <v/>
      </c>
      <c r="AM55" s="9" t="str">
        <f>IF($G55=0,"",IFERROR(CONCATENATE(INDEX('Risk assessment'!$B$12:$B$100,MATCH(CONCATENATE('Feuil1 (2)'!$C55,"-",'Feuil1 (2)'!$B55,"-",'Feuil1 (2)'!AM$1),'Risk assessment'!$Z$12:$Z$100,FALSE),1)," ;"),""))</f>
        <v/>
      </c>
      <c r="AN55" s="9" t="str">
        <f>IF($G55=0,"",IFERROR(CONCATENATE(INDEX('Risk assessment'!$B$12:$B$100,MATCH(CONCATENATE('Feuil1 (2)'!$C55,"-",'Feuil1 (2)'!$B55,"-",'Feuil1 (2)'!AN$1),'Risk assessment'!$Z$12:$Z$100,FALSE),1)," ;"),""))</f>
        <v/>
      </c>
      <c r="AO55" s="9" t="str">
        <f>IF($G55=0,"",IFERROR(CONCATENATE(INDEX('Risk assessment'!$B$12:$B$100,MATCH(CONCATENATE('Feuil1 (2)'!$C55,"-",'Feuil1 (2)'!$B55,"-",'Feuil1 (2)'!AO$1),'Risk assessment'!$Z$12:$Z$100,FALSE),1)," ;"),""))</f>
        <v/>
      </c>
      <c r="AP55" s="9" t="str">
        <f>IF($G55=0,"",IFERROR(CONCATENATE(INDEX('Risk assessment'!$B$12:$B$100,MATCH(CONCATENATE('Feuil1 (2)'!$C55,"-",'Feuil1 (2)'!$B55,"-",'Feuil1 (2)'!AP$1),'Risk assessment'!$Z$12:$Z$100,FALSE),1)," ;"),""))</f>
        <v/>
      </c>
      <c r="AQ55" s="9" t="str">
        <f>IF($G55=0,"",IFERROR(CONCATENATE(INDEX('Risk assessment'!$B$12:$B$100,MATCH(CONCATENATE('Feuil1 (2)'!$C55,"-",'Feuil1 (2)'!$B55,"-",'Feuil1 (2)'!AQ$1),'Risk assessment'!$Z$12:$Z$100,FALSE),1)," ;"),""))</f>
        <v/>
      </c>
      <c r="AR55" s="9" t="str">
        <f>IF($G55=0,"",IFERROR(CONCATENATE(INDEX('Risk assessment'!$B$12:$B$100,MATCH(CONCATENATE('Feuil1 (2)'!$C55,"-",'Feuil1 (2)'!$B55,"-",'Feuil1 (2)'!AR$1),'Risk assessment'!$Z$12:$Z$100,FALSE),1)," ;"),""))</f>
        <v/>
      </c>
      <c r="AS55" s="9" t="str">
        <f>IF($G55=0,"",IFERROR(CONCATENATE(INDEX('Risk assessment'!$B$12:$B$100,MATCH(CONCATENATE('Feuil1 (2)'!$C55,"-",'Feuil1 (2)'!$B55,"-",'Feuil1 (2)'!AS$1),'Risk assessment'!$Z$12:$Z$100,FALSE),1)," ;"),""))</f>
        <v/>
      </c>
      <c r="AT55" s="9" t="str">
        <f>IF($G55=0,"",IFERROR(CONCATENATE(INDEX('Risk assessment'!$B$12:$B$100,MATCH(CONCATENATE('Feuil1 (2)'!$C55,"-",'Feuil1 (2)'!$B55,"-",'Feuil1 (2)'!AT$1),'Risk assessment'!$Z$12:$Z$100,FALSE),1)," ;"),""))</f>
        <v/>
      </c>
      <c r="AU55" s="9" t="str">
        <f>IF($G55=0,"",IFERROR(CONCATENATE(INDEX('Risk assessment'!$B$12:$B$100,MATCH(CONCATENATE('Feuil1 (2)'!$C55,"-",'Feuil1 (2)'!$B55,"-",'Feuil1 (2)'!AU$1),'Risk assessment'!$Z$12:$Z$100,FALSE),1)," ;"),""))</f>
        <v/>
      </c>
      <c r="AV55" s="9" t="str">
        <f>IF($G55=0,"",IFERROR(CONCATENATE(INDEX('Risk assessment'!$B$12:$B$100,MATCH(CONCATENATE('Feuil1 (2)'!$C55,"-",'Feuil1 (2)'!$B55,"-",'Feuil1 (2)'!AV$1),'Risk assessment'!$Z$12:$Z$100,FALSE),1)," ;"),""))</f>
        <v/>
      </c>
      <c r="AW55" s="9" t="str">
        <f>IF($G55=0,"",IFERROR(CONCATENATE(INDEX('Risk assessment'!$B$12:$B$100,MATCH(CONCATENATE('Feuil1 (2)'!$C55,"-",'Feuil1 (2)'!$B55,"-",'Feuil1 (2)'!AW$1),'Risk assessment'!$Z$12:$Z$100,FALSE),1)," ;"),""))</f>
        <v/>
      </c>
      <c r="AX55" s="9" t="str">
        <f>IF($G55=0,"",IFERROR(CONCATENATE(INDEX('Risk assessment'!$B$12:$B$100,MATCH(CONCATENATE('Feuil1 (2)'!$C55,"-",'Feuil1 (2)'!$B55,"-",'Feuil1 (2)'!AX$1),'Risk assessment'!$Z$12:$Z$100,FALSE),1)," ;"),""))</f>
        <v/>
      </c>
      <c r="AY55" s="9" t="str">
        <f>IF($G55=0,"",IFERROR(CONCATENATE(INDEX('Risk assessment'!$B$12:$B$100,MATCH(CONCATENATE('Feuil1 (2)'!$C55,"-",'Feuil1 (2)'!$B55,"-",'Feuil1 (2)'!AY$1),'Risk assessment'!$Z$12:$Z$100,FALSE),1)," ;"),""))</f>
        <v/>
      </c>
      <c r="AZ55" s="9" t="str">
        <f>IF($G55=0,"",IFERROR(CONCATENATE(INDEX('Risk assessment'!$B$12:$B$100,MATCH(CONCATENATE('Feuil1 (2)'!$C55,"-",'Feuil1 (2)'!$B55,"-",'Feuil1 (2)'!AZ$1),'Risk assessment'!$Z$12:$Z$100,FALSE),1)," ;"),""))</f>
        <v/>
      </c>
      <c r="BA55" s="9" t="str">
        <f>IF($G55=0,"",IFERROR(CONCATENATE(INDEX('Risk assessment'!$B$12:$B$100,MATCH(CONCATENATE('Feuil1 (2)'!$C55,"-",'Feuil1 (2)'!$B55,"-",'Feuil1 (2)'!BA$1),'Risk assessment'!$Z$12:$Z$100,FALSE),1)," ;"),""))</f>
        <v/>
      </c>
      <c r="BB55" s="9" t="str">
        <f>IF($G55=0,"",IFERROR(CONCATENATE(INDEX('Risk assessment'!$B$12:$B$100,MATCH(CONCATENATE('Feuil1 (2)'!$C55,"-",'Feuil1 (2)'!$B55,"-",'Feuil1 (2)'!BB$1),'Risk assessment'!$Z$12:$Z$100,FALSE),1)," ;"),""))</f>
        <v/>
      </c>
      <c r="BC55" s="9" t="str">
        <f>IF($G55=0,"",IFERROR(CONCATENATE(INDEX('Risk assessment'!$B$12:$B$100,MATCH(CONCATENATE('Feuil1 (2)'!$C55,"-",'Feuil1 (2)'!$B55,"-",'Feuil1 (2)'!BC$1),'Risk assessment'!$Z$12:$Z$100,FALSE),1)," ;"),""))</f>
        <v/>
      </c>
      <c r="BD55" s="9" t="str">
        <f>IF($G55=0,"",IFERROR(CONCATENATE(INDEX('Risk assessment'!$B$12:$B$100,MATCH(CONCATENATE('Feuil1 (2)'!$C55,"-",'Feuil1 (2)'!$B55,"-",'Feuil1 (2)'!BD$1),'Risk assessment'!$Z$12:$Z$100,FALSE),1)," ;"),""))</f>
        <v/>
      </c>
      <c r="BE55" s="9" t="str">
        <f>IF($G55=0,"",IFERROR(CONCATENATE(INDEX('Risk assessment'!$B$12:$B$100,MATCH(CONCATENATE('Feuil1 (2)'!$C55,"-",'Feuil1 (2)'!$B55,"-",'Feuil1 (2)'!BE$1),'Risk assessment'!$Z$12:$Z$100,FALSE),1)," ;"),""))</f>
        <v/>
      </c>
      <c r="BF55" s="9" t="str">
        <f>IF($G55=0,"",IFERROR(CONCATENATE(INDEX('Risk assessment'!$B$12:$B$100,MATCH(CONCATENATE('Feuil1 (2)'!$C55,"-",'Feuil1 (2)'!$B55,"-",'Feuil1 (2)'!BF$1),'Risk assessment'!$Z$12:$Z$100,FALSE),1)," ;"),""))</f>
        <v/>
      </c>
      <c r="BG55" s="9" t="str">
        <f>IF($G55=0,"",IFERROR(CONCATENATE(INDEX('Risk assessment'!$B$12:$B$100,MATCH(CONCATENATE('Feuil1 (2)'!$C55,"-",'Feuil1 (2)'!$B55,"-",'Feuil1 (2)'!BG$1),'Risk assessment'!$Z$12:$Z$100,FALSE),1)," ;"),""))</f>
        <v/>
      </c>
      <c r="BH55" s="9" t="str">
        <f>IF($G55=0,"",IFERROR(CONCATENATE(INDEX('Risk assessment'!$B$12:$B$100,MATCH(CONCATENATE('Feuil1 (2)'!$C55,"-",'Feuil1 (2)'!$B55,"-",'Feuil1 (2)'!BH$1),'Risk assessment'!$Z$12:$Z$100,FALSE),1)," ;"),""))</f>
        <v/>
      </c>
      <c r="BI55" s="9" t="str">
        <f>IF($G55=0,"",IFERROR(CONCATENATE(INDEX('Risk assessment'!$B$12:$B$100,MATCH(CONCATENATE('Feuil1 (2)'!$C55,"-",'Feuil1 (2)'!$B55,"-",'Feuil1 (2)'!BI$1),'Risk assessment'!$Z$12:$Z$100,FALSE),1)," ;"),""))</f>
        <v/>
      </c>
      <c r="BJ55" s="9" t="str">
        <f>IF($G55=0,"",IFERROR(CONCATENATE(INDEX('Risk assessment'!$B$12:$B$100,MATCH(CONCATENATE('Feuil1 (2)'!$C55,"-",'Feuil1 (2)'!$B55,"-",'Feuil1 (2)'!BJ$1),'Risk assessment'!$Z$12:$Z$100,FALSE),1)," ;"),""))</f>
        <v/>
      </c>
      <c r="BK55" s="9" t="str">
        <f>IF($G55=0,"",IFERROR(CONCATENATE(INDEX('Risk assessment'!$B$12:$B$100,MATCH(CONCATENATE('Feuil1 (2)'!$C55,"-",'Feuil1 (2)'!$B55,"-",'Feuil1 (2)'!BK$1),'Risk assessment'!$Z$12:$Z$100,FALSE),1)," ;"),""))</f>
        <v/>
      </c>
      <c r="BL55" s="9" t="str">
        <f>IF($G55=0,"",IFERROR(CONCATENATE(INDEX('Risk assessment'!$B$12:$B$100,MATCH(CONCATENATE('Feuil1 (2)'!$C55,"-",'Feuil1 (2)'!$B55,"-",'Feuil1 (2)'!BL$1),'Risk assessment'!$Z$12:$Z$100,FALSE),1)," ;"),""))</f>
        <v/>
      </c>
      <c r="BM55" s="9" t="str">
        <f>IF($G55=0,"",IFERROR(CONCATENATE(INDEX('Risk assessment'!$B$12:$B$100,MATCH(CONCATENATE('Feuil1 (2)'!$C55,"-",'Feuil1 (2)'!$B55,"-",'Feuil1 (2)'!BM$1),'Risk assessment'!$Z$12:$Z$100,FALSE),1)," ;"),""))</f>
        <v/>
      </c>
      <c r="BN55" s="9" t="str">
        <f>IF($G55=0,"",IFERROR(CONCATENATE(INDEX('Risk assessment'!$B$12:$B$100,MATCH(CONCATENATE('Feuil1 (2)'!$C55,"-",'Feuil1 (2)'!$B55,"-",'Feuil1 (2)'!BN$1),'Risk assessment'!$Z$12:$Z$100,FALSE),1)," ;"),""))</f>
        <v/>
      </c>
      <c r="BO55" s="9" t="str">
        <f>IF($G55=0,"",IFERROR(CONCATENATE(INDEX('Risk assessment'!$B$12:$B$100,MATCH(CONCATENATE('Feuil1 (2)'!$C55,"-",'Feuil1 (2)'!$B55,"-",'Feuil1 (2)'!BO$1),'Risk assessment'!$Z$12:$Z$100,FALSE),1)," ;"),""))</f>
        <v/>
      </c>
      <c r="BP55" s="9" t="str">
        <f>IF($G55=0,"",IFERROR(CONCATENATE(INDEX('Risk assessment'!$B$12:$B$100,MATCH(CONCATENATE('Feuil1 (2)'!$C55,"-",'Feuil1 (2)'!$B55,"-",'Feuil1 (2)'!BP$1),'Risk assessment'!$Z$12:$Z$100,FALSE),1)," ;"),""))</f>
        <v/>
      </c>
      <c r="BQ55" s="9" t="str">
        <f>IF($G55=0,"",IFERROR(CONCATENATE(INDEX('Risk assessment'!$B$12:$B$100,MATCH(CONCATENATE('Feuil1 (2)'!$C55,"-",'Feuil1 (2)'!$B55,"-",'Feuil1 (2)'!BQ$1),'Risk assessment'!$Z$12:$Z$100,FALSE),1)," ;"),""))</f>
        <v/>
      </c>
      <c r="BR55" s="9" t="str">
        <f>IF($G55=0,"",IFERROR(CONCATENATE(INDEX('Risk assessment'!$B$12:$B$100,MATCH(CONCATENATE('Feuil1 (2)'!$C55,"-",'Feuil1 (2)'!$B55,"-",'Feuil1 (2)'!BR$1),'Risk assessment'!$Z$12:$Z$100,FALSE),1)," ;"),""))</f>
        <v/>
      </c>
      <c r="BS55" s="9" t="str">
        <f>IF($G55=0,"",IFERROR(CONCATENATE(INDEX('Risk assessment'!$B$12:$B$100,MATCH(CONCATENATE('Feuil1 (2)'!$C55,"-",'Feuil1 (2)'!$B55,"-",'Feuil1 (2)'!BS$1),'Risk assessment'!$Z$12:$Z$100,FALSE),1)," ;"),""))</f>
        <v/>
      </c>
      <c r="BT55" s="9" t="str">
        <f>IF($G55=0,"",IFERROR(CONCATENATE(INDEX('Risk assessment'!$B$12:$B$100,MATCH(CONCATENATE('Feuil1 (2)'!$C55,"-",'Feuil1 (2)'!$B55,"-",'Feuil1 (2)'!BT$1),'Risk assessment'!$Z$12:$Z$100,FALSE),1)," ;"),""))</f>
        <v/>
      </c>
      <c r="BU55" s="9" t="str">
        <f>IF($G55=0,"",IFERROR(CONCATENATE(INDEX('Risk assessment'!$B$12:$B$100,MATCH(CONCATENATE('Feuil1 (2)'!$C55,"-",'Feuil1 (2)'!$B55,"-",'Feuil1 (2)'!BU$1),'Risk assessment'!$Z$12:$Z$100,FALSE),1)," ;"),""))</f>
        <v/>
      </c>
      <c r="BV55" s="9" t="str">
        <f>IF($G55=0,"",IFERROR(CONCATENATE(INDEX('Risk assessment'!$B$12:$B$100,MATCH(CONCATENATE('Feuil1 (2)'!$C55,"-",'Feuil1 (2)'!$B55,"-",'Feuil1 (2)'!BV$1),'Risk assessment'!$Z$12:$Z$100,FALSE),1)," ;"),""))</f>
        <v/>
      </c>
      <c r="BW55" s="9" t="str">
        <f>IF($G55=0,"",IFERROR(CONCATENATE(INDEX('Risk assessment'!$B$12:$B$100,MATCH(CONCATENATE('Feuil1 (2)'!$C55,"-",'Feuil1 (2)'!$B55,"-",'Feuil1 (2)'!BW$1),'Risk assessment'!$Z$12:$Z$100,FALSE),1)," ;"),""))</f>
        <v/>
      </c>
      <c r="BX55" s="9" t="str">
        <f>IF($G55=0,"",IFERROR(CONCATENATE(INDEX('Risk assessment'!$B$12:$B$100,MATCH(CONCATENATE('Feuil1 (2)'!$C55,"-",'Feuil1 (2)'!$B55,"-",'Feuil1 (2)'!BX$1),'Risk assessment'!$Z$12:$Z$100,FALSE),1)," ;"),""))</f>
        <v/>
      </c>
      <c r="BY55" s="9" t="str">
        <f>IF($G55=0,"",IFERROR(CONCATENATE(INDEX('Risk assessment'!$B$12:$B$100,MATCH(CONCATENATE('Feuil1 (2)'!$C55,"-",'Feuil1 (2)'!$B55,"-",'Feuil1 (2)'!BY$1),'Risk assessment'!$Z$12:$Z$100,FALSE),1)," ;"),""))</f>
        <v/>
      </c>
      <c r="BZ55" s="9" t="str">
        <f>IF($G55=0,"",IFERROR(CONCATENATE(INDEX('Risk assessment'!$B$12:$B$100,MATCH(CONCATENATE('Feuil1 (2)'!$C55,"-",'Feuil1 (2)'!$B55,"-",'Feuil1 (2)'!BZ$1),'Risk assessment'!$Z$12:$Z$100,FALSE),1)," ;"),""))</f>
        <v/>
      </c>
      <c r="CA55" s="9" t="str">
        <f>IF($G55=0,"",IFERROR(CONCATENATE(INDEX('Risk assessment'!$B$12:$B$100,MATCH(CONCATENATE('Feuil1 (2)'!$C55,"-",'Feuil1 (2)'!$B55,"-",'Feuil1 (2)'!CA$1),'Risk assessment'!$Z$12:$Z$100,FALSE),1)," ;"),""))</f>
        <v/>
      </c>
      <c r="CB55" s="9" t="str">
        <f>IF($G55=0,"",IFERROR(CONCATENATE(INDEX('Risk assessment'!$B$12:$B$100,MATCH(CONCATENATE('Feuil1 (2)'!$C55,"-",'Feuil1 (2)'!$B55,"-",'Feuil1 (2)'!CB$1),'Risk assessment'!$Z$12:$Z$100,FALSE),1)," ;"),""))</f>
        <v/>
      </c>
      <c r="CC55" s="9" t="str">
        <f>IF($G55=0,"",IFERROR(CONCATENATE(INDEX('Risk assessment'!$B$12:$B$100,MATCH(CONCATENATE('Feuil1 (2)'!$C55,"-",'Feuil1 (2)'!$B55,"-",'Feuil1 (2)'!CC$1),'Risk assessment'!$Z$12:$Z$100,FALSE),1)," ;"),""))</f>
        <v/>
      </c>
      <c r="CD55" s="9" t="str">
        <f>IF($G55=0,"",IFERROR(CONCATENATE(INDEX('Risk assessment'!$B$12:$B$100,MATCH(CONCATENATE('Feuil1 (2)'!$C55,"-",'Feuil1 (2)'!$B55,"-",'Feuil1 (2)'!CD$1),'Risk assessment'!$Z$12:$Z$100,FALSE),1)," ;"),""))</f>
        <v/>
      </c>
      <c r="CE55" s="9" t="str">
        <f>IF($G55=0,"",IFERROR(CONCATENATE(INDEX('Risk assessment'!$B$12:$B$100,MATCH(CONCATENATE('Feuil1 (2)'!$C55,"-",'Feuil1 (2)'!$B55,"-",'Feuil1 (2)'!CE$1),'Risk assessment'!$Z$12:$Z$100,FALSE),1)," ;"),""))</f>
        <v/>
      </c>
      <c r="CF55" s="9" t="str">
        <f>IF($G55=0,"",IFERROR(CONCATENATE(INDEX('Risk assessment'!$B$12:$B$100,MATCH(CONCATENATE('Feuil1 (2)'!$C55,"-",'Feuil1 (2)'!$B55,"-",'Feuil1 (2)'!CF$1),'Risk assessment'!$Z$12:$Z$100,FALSE),1)," ;"),""))</f>
        <v/>
      </c>
      <c r="CG55" s="9" t="str">
        <f>IF($G55=0,"",IFERROR(CONCATENATE(INDEX('Risk assessment'!$B$12:$B$100,MATCH(CONCATENATE('Feuil1 (2)'!$C55,"-",'Feuil1 (2)'!$B55,"-",'Feuil1 (2)'!CG$1),'Risk assessment'!$Z$12:$Z$100,FALSE),1)," ;"),""))</f>
        <v/>
      </c>
      <c r="CH55" s="9" t="str">
        <f>IF($G55=0,"",IFERROR(CONCATENATE(INDEX('Risk assessment'!$B$12:$B$100,MATCH(CONCATENATE('Feuil1 (2)'!$C55,"-",'Feuil1 (2)'!$B55,"-",'Feuil1 (2)'!CH$1),'Risk assessment'!$Z$12:$Z$100,FALSE),1)," ;"),""))</f>
        <v/>
      </c>
      <c r="CI55" s="9" t="str">
        <f>IF($G55=0,"",IFERROR(CONCATENATE(INDEX('Risk assessment'!$B$12:$B$100,MATCH(CONCATENATE('Feuil1 (2)'!$C55,"-",'Feuil1 (2)'!$B55,"-",'Feuil1 (2)'!CI$1),'Risk assessment'!$Z$12:$Z$100,FALSE),1)," ;"),""))</f>
        <v/>
      </c>
      <c r="CJ55" s="9" t="str">
        <f>IF($G55=0,"",IFERROR(CONCATENATE(INDEX('Risk assessment'!$B$12:$B$100,MATCH(CONCATENATE('Feuil1 (2)'!$C55,"-",'Feuil1 (2)'!$B55,"-",'Feuil1 (2)'!CJ$1),'Risk assessment'!$Z$12:$Z$100,FALSE),1)," ;"),""))</f>
        <v/>
      </c>
      <c r="CK55" s="9" t="str">
        <f>IF($G55=0,"",IFERROR(CONCATENATE(INDEX('Risk assessment'!$B$12:$B$100,MATCH(CONCATENATE('Feuil1 (2)'!$C55,"-",'Feuil1 (2)'!$B55,"-",'Feuil1 (2)'!CK$1),'Risk assessment'!$Z$12:$Z$100,FALSE),1)," ;"),""))</f>
        <v/>
      </c>
      <c r="CL55" s="9" t="str">
        <f>IF($G55=0,"",IFERROR(CONCATENATE(INDEX('Risk assessment'!$B$12:$B$100,MATCH(CONCATENATE('Feuil1 (2)'!$C55,"-",'Feuil1 (2)'!$B55,"-",'Feuil1 (2)'!CL$1),'Risk assessment'!$Z$12:$Z$100,FALSE),1)," ;"),""))</f>
        <v/>
      </c>
      <c r="CM55" s="9" t="str">
        <f>IF($G55=0,"",IFERROR(CONCATENATE(INDEX('Risk assessment'!$B$12:$B$100,MATCH(CONCATENATE('Feuil1 (2)'!$C55,"-",'Feuil1 (2)'!$B55,"-",'Feuil1 (2)'!CM$1),'Risk assessment'!$Z$12:$Z$100,FALSE),1)," ;"),""))</f>
        <v/>
      </c>
      <c r="CN55" s="9" t="str">
        <f>IF($G55=0,"",IFERROR(CONCATENATE(INDEX('Risk assessment'!$B$12:$B$100,MATCH(CONCATENATE('Feuil1 (2)'!$C55,"-",'Feuil1 (2)'!$B55,"-",'Feuil1 (2)'!CN$1),'Risk assessment'!$Z$12:$Z$100,FALSE),1)," ;"),""))</f>
        <v/>
      </c>
      <c r="CO55" s="9" t="str">
        <f>IF($G55=0,"",IFERROR(CONCATENATE(INDEX('Risk assessment'!$B$12:$B$100,MATCH(CONCATENATE('Feuil1 (2)'!$C55,"-",'Feuil1 (2)'!$B55,"-",'Feuil1 (2)'!CO$1),'Risk assessment'!$Z$12:$Z$100,FALSE),1)," ;"),""))</f>
        <v/>
      </c>
      <c r="CP55" s="9" t="str">
        <f>IF($G55=0,"",IFERROR(CONCATENATE(INDEX('Risk assessment'!$B$12:$B$100,MATCH(CONCATENATE('Feuil1 (2)'!$C55,"-",'Feuil1 (2)'!$B55,"-",'Feuil1 (2)'!CP$1),'Risk assessment'!$Z$12:$Z$100,FALSE),1)," ;"),""))</f>
        <v/>
      </c>
      <c r="CQ55" s="9" t="str">
        <f>IF($G55=0,"",IFERROR(CONCATENATE(INDEX('Risk assessment'!$B$12:$B$100,MATCH(CONCATENATE('Feuil1 (2)'!$C55,"-",'Feuil1 (2)'!$B55,"-",'Feuil1 (2)'!CQ$1),'Risk assessment'!$Z$12:$Z$100,FALSE),1)," ;"),""))</f>
        <v/>
      </c>
      <c r="CR55" s="9" t="str">
        <f>IF($G55=0,"",IFERROR(CONCATENATE(INDEX('Risk assessment'!$B$12:$B$100,MATCH(CONCATENATE('Feuil1 (2)'!$C55,"-",'Feuil1 (2)'!$B55,"-",'Feuil1 (2)'!CR$1),'Risk assessment'!$Z$12:$Z$100,FALSE),1)," ;"),""))</f>
        <v/>
      </c>
      <c r="CS55" s="9" t="str">
        <f>IF($G55=0,"",IFERROR(CONCATENATE(INDEX('Risk assessment'!$B$12:$B$100,MATCH(CONCATENATE('Feuil1 (2)'!$C55,"-",'Feuil1 (2)'!$B55,"-",'Feuil1 (2)'!CS$1),'Risk assessment'!$Z$12:$Z$100,FALSE),1)," ;"),""))</f>
        <v/>
      </c>
      <c r="CT55" s="9" t="str">
        <f>IF($G55=0,"",IFERROR(CONCATENATE(INDEX('Risk assessment'!$B$12:$B$100,MATCH(CONCATENATE('Feuil1 (2)'!$C55,"-",'Feuil1 (2)'!$B55,"-",'Feuil1 (2)'!CT$1),'Risk assessment'!$Z$12:$Z$100,FALSE),1)," ;"),""))</f>
        <v/>
      </c>
      <c r="CU55" s="9" t="str">
        <f>IF($G55=0,"",IFERROR(CONCATENATE(INDEX('Risk assessment'!$B$12:$B$100,MATCH(CONCATENATE('Feuil1 (2)'!$C55,"-",'Feuil1 (2)'!$B55,"-",'Feuil1 (2)'!CU$1),'Risk assessment'!$Z$12:$Z$100,FALSE),1)," ;"),""))</f>
        <v/>
      </c>
      <c r="CV55" s="9" t="str">
        <f>IF($G55=0,"",IFERROR(CONCATENATE(INDEX('Risk assessment'!$B$12:$B$100,MATCH(CONCATENATE('Feuil1 (2)'!$C55,"-",'Feuil1 (2)'!$B55,"-",'Feuil1 (2)'!CV$1),'Risk assessment'!$Z$12:$Z$100,FALSE),1)," ;"),""))</f>
        <v/>
      </c>
      <c r="CW55" s="9" t="str">
        <f>IF($G55=0,"",IFERROR(CONCATENATE(INDEX('Risk assessment'!$B$12:$B$100,MATCH(CONCATENATE('Feuil1 (2)'!$C55,"-",'Feuil1 (2)'!$B55,"-",'Feuil1 (2)'!CW$1),'Risk assessment'!$Z$12:$Z$100,FALSE),1)," ;"),""))</f>
        <v/>
      </c>
      <c r="CX55" s="9" t="str">
        <f>IF($G55=0,"",IFERROR(CONCATENATE(INDEX('Risk assessment'!$B$12:$B$100,MATCH(CONCATENATE('Feuil1 (2)'!$C55,"-",'Feuil1 (2)'!$B55,"-",'Feuil1 (2)'!CX$1),'Risk assessment'!$Z$12:$Z$100,FALSE),1)," ;"),""))</f>
        <v/>
      </c>
      <c r="CY55" s="9" t="str">
        <f>IF($G55=0,"",IFERROR(CONCATENATE(INDEX('Risk assessment'!$B$12:$B$100,MATCH(CONCATENATE('Feuil1 (2)'!$C55,"-",'Feuil1 (2)'!$B55,"-",'Feuil1 (2)'!CY$1),'Risk assessment'!$Z$12:$Z$100,FALSE),1)," ;"),""))</f>
        <v/>
      </c>
      <c r="CZ55" s="9" t="str">
        <f>IF($G55=0,"",IFERROR(CONCATENATE(INDEX('Risk assessment'!$B$12:$B$100,MATCH(CONCATENATE('Feuil1 (2)'!$C55,"-",'Feuil1 (2)'!$B55,"-",'Feuil1 (2)'!CZ$1),'Risk assessment'!$Z$12:$Z$100,FALSE),1)," ;"),""))</f>
        <v/>
      </c>
      <c r="DA55" s="9" t="str">
        <f>IF($G55=0,"",IFERROR(CONCATENATE(INDEX('Risk assessment'!$B$12:$B$100,MATCH(CONCATENATE('Feuil1 (2)'!$C55,"-",'Feuil1 (2)'!$B55,"-",'Feuil1 (2)'!DA$1),'Risk assessment'!$Z$12:$Z$100,FALSE),1)," ;"),""))</f>
        <v/>
      </c>
      <c r="DB55" s="9" t="str">
        <f>IF($G55=0,"",IFERROR(CONCATENATE(INDEX('Risk assessment'!$B$12:$B$100,MATCH(CONCATENATE('Feuil1 (2)'!$C55,"-",'Feuil1 (2)'!$B55,"-",'Feuil1 (2)'!DB$1),'Risk assessment'!$Z$12:$Z$100,FALSE),1)," ;"),""))</f>
        <v/>
      </c>
      <c r="DC55" s="9" t="str">
        <f>IF($G55=0,"",IFERROR(CONCATENATE(INDEX('Risk assessment'!$B$12:$B$100,MATCH(CONCATENATE('Feuil1 (2)'!$C55,"-",'Feuil1 (2)'!$B55,"-",'Feuil1 (2)'!DC$1),'Risk assessment'!$Z$12:$Z$100,FALSE),1)," ;"),""))</f>
        <v/>
      </c>
      <c r="DD55" s="9" t="str">
        <f>IF($G55=0,"",IFERROR(INDEX('Risk assessment'!$B$12:$B$100,MATCH(CONCATENATE('Feuil1 (2)'!$C55,'Feuil1 (2)'!$B55,'Feuil1 (2)'!DD$1),'Risk assessment'!$R$12:$R$100,FALSE),1),""))</f>
        <v/>
      </c>
      <c r="DE55" s="9" t="str">
        <f>IF($G55=0,"",IFERROR(INDEX('Risk assessment'!$B$12:$B$100,MATCH(CONCATENATE('Feuil1 (2)'!$C55,'Feuil1 (2)'!$B55,'Feuil1 (2)'!DE$1),'Risk assessment'!$R$12:$R$100,FALSE),1),""))</f>
        <v/>
      </c>
      <c r="DF55" s="9" t="str">
        <f>IF($G55=0,"",IFERROR(INDEX('Risk assessment'!$B$12:$B$100,MATCH(CONCATENATE('Feuil1 (2)'!$C55,'Feuil1 (2)'!$B55,'Feuil1 (2)'!DF$1),'Risk assessment'!$R$12:$R$100,FALSE),1),""))</f>
        <v/>
      </c>
      <c r="DG55" s="9" t="str">
        <f>IF($G55=0,"",IFERROR(INDEX('Risk assessment'!$B$12:$B$100,MATCH(CONCATENATE('Feuil1 (2)'!$C55,'Feuil1 (2)'!$B55,'Feuil1 (2)'!DG$1),'Risk assessment'!$R$12:$R$100,FALSE),1),""))</f>
        <v/>
      </c>
      <c r="DH55" s="9" t="str">
        <f>IF($G55=0,"",IFERROR(INDEX('Risk assessment'!$B$12:$B$100,MATCH(CONCATENATE('Feuil1 (2)'!$C55,'Feuil1 (2)'!$B55,'Feuil1 (2)'!DH$1),'Risk assessment'!$R$12:$R$100,FALSE),1),""))</f>
        <v/>
      </c>
      <c r="DI55" s="9" t="str">
        <f>IF($G55=0,"",IFERROR(INDEX('Risk assessment'!$B$12:$B$100,MATCH(CONCATENATE('Feuil1 (2)'!$C55,'Feuil1 (2)'!$B55,'Feuil1 (2)'!DI$1),'Risk assessment'!$R$12:$R$100,FALSE),1),""))</f>
        <v/>
      </c>
      <c r="DJ55" s="9" t="str">
        <f>IF($G55=0,"",IFERROR(INDEX('Risk assessment'!$B$12:$B$100,MATCH(CONCATENATE('Feuil1 (2)'!$C55,'Feuil1 (2)'!$B55,'Feuil1 (2)'!DJ$1),'Risk assessment'!$R$12:$R$100,FALSE),1),""))</f>
        <v/>
      </c>
      <c r="DK55" s="9" t="str">
        <f>IF($G55=0,"",IFERROR(INDEX('Risk assessment'!$B$12:$B$100,MATCH(CONCATENATE('Feuil1 (2)'!$C55,'Feuil1 (2)'!$B55,'Feuil1 (2)'!DK$1),'Risk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assessment'!J$12:J$100,'Feuil1 (2)'!C56,'Risk assessment'!K$12:K$100,B56)</f>
        <v>0</v>
      </c>
      <c r="H56" s="9" t="str">
        <f>IF($G56=0,"",IFERROR(CONCATENATE(INDEX('Risk assessment'!$B$12:$B$100,MATCH(CONCATENATE('Feuil1 (2)'!$C56,"-",'Feuil1 (2)'!$B56,"-",'Feuil1 (2)'!H$1),'Risk assessment'!$Z$12:$Z$100,FALSE),1)," ;"),""))</f>
        <v/>
      </c>
      <c r="I56" s="9" t="str">
        <f>IF($G56=0,"",IFERROR(CONCATENATE(INDEX('Risk assessment'!$B$12:$B$100,MATCH(CONCATENATE('Feuil1 (2)'!$C56,"-",'Feuil1 (2)'!$B56,"-",'Feuil1 (2)'!I$1),'Risk assessment'!$Z$12:$Z$100,FALSE),1)," ;"),""))</f>
        <v/>
      </c>
      <c r="J56" s="9" t="str">
        <f>IF($G56=0,"",IFERROR(CONCATENATE(INDEX('Risk assessment'!$B$12:$B$100,MATCH(CONCATENATE('Feuil1 (2)'!$C56,"-",'Feuil1 (2)'!$B56,"-",'Feuil1 (2)'!J$1),'Risk assessment'!$Z$12:$Z$100,FALSE),1)," ;"),""))</f>
        <v/>
      </c>
      <c r="K56" s="9" t="str">
        <f>IF($G56=0,"",IFERROR(CONCATENATE(INDEX('Risk assessment'!$B$12:$B$100,MATCH(CONCATENATE('Feuil1 (2)'!$C56,"-",'Feuil1 (2)'!$B56,"-",'Feuil1 (2)'!K$1),'Risk assessment'!$Z$12:$Z$100,FALSE),1)," ;"),""))</f>
        <v/>
      </c>
      <c r="L56" s="9" t="str">
        <f>IF($G56=0,"",IFERROR(CONCATENATE(INDEX('Risk assessment'!$B$12:$B$100,MATCH(CONCATENATE('Feuil1 (2)'!$C56,"-",'Feuil1 (2)'!$B56,"-",'Feuil1 (2)'!L$1),'Risk assessment'!$Z$12:$Z$100,FALSE),1)," ;"),""))</f>
        <v/>
      </c>
      <c r="M56" s="9" t="str">
        <f>IF($G56=0,"",IFERROR(CONCATENATE(INDEX('Risk assessment'!$B$12:$B$100,MATCH(CONCATENATE('Feuil1 (2)'!$C56,"-",'Feuil1 (2)'!$B56,"-",'Feuil1 (2)'!M$1),'Risk assessment'!$Z$12:$Z$100,FALSE),1)," ;"),""))</f>
        <v/>
      </c>
      <c r="N56" s="9" t="str">
        <f>IF($G56=0,"",IFERROR(CONCATENATE(INDEX('Risk assessment'!$B$12:$B$100,MATCH(CONCATENATE('Feuil1 (2)'!$C56,"-",'Feuil1 (2)'!$B56,"-",'Feuil1 (2)'!N$1),'Risk assessment'!$Z$12:$Z$100,FALSE),1)," ;"),""))</f>
        <v/>
      </c>
      <c r="O56" s="9" t="str">
        <f>IF($G56=0,"",IFERROR(CONCATENATE(INDEX('Risk assessment'!$B$12:$B$100,MATCH(CONCATENATE('Feuil1 (2)'!$C56,"-",'Feuil1 (2)'!$B56,"-",'Feuil1 (2)'!O$1),'Risk assessment'!$Z$12:$Z$100,FALSE),1)," ;"),""))</f>
        <v/>
      </c>
      <c r="P56" s="9" t="str">
        <f>IF($G56=0,"",IFERROR(CONCATENATE(INDEX('Risk assessment'!$B$12:$B$100,MATCH(CONCATENATE('Feuil1 (2)'!$C56,"-",'Feuil1 (2)'!$B56,"-",'Feuil1 (2)'!P$1),'Risk assessment'!$Z$12:$Z$100,FALSE),1)," ;"),""))</f>
        <v/>
      </c>
      <c r="Q56" s="9" t="str">
        <f>IF($G56=0,"",IFERROR(CONCATENATE(INDEX('Risk assessment'!$B$12:$B$100,MATCH(CONCATENATE('Feuil1 (2)'!$C56,"-",'Feuil1 (2)'!$B56,"-",'Feuil1 (2)'!Q$1),'Risk assessment'!$Z$12:$Z$100,FALSE),1)," ;"),""))</f>
        <v/>
      </c>
      <c r="R56" s="9" t="str">
        <f>IF($G56=0,"",IFERROR(CONCATENATE(INDEX('Risk assessment'!$B$12:$B$100,MATCH(CONCATENATE('Feuil1 (2)'!$C56,"-",'Feuil1 (2)'!$B56,"-",'Feuil1 (2)'!R$1),'Risk assessment'!$Z$12:$Z$100,FALSE),1)," ;"),""))</f>
        <v/>
      </c>
      <c r="S56" s="9" t="str">
        <f>IF($G56=0,"",IFERROR(CONCATENATE(INDEX('Risk assessment'!$B$12:$B$100,MATCH(CONCATENATE('Feuil1 (2)'!$C56,"-",'Feuil1 (2)'!$B56,"-",'Feuil1 (2)'!S$1),'Risk assessment'!$Z$12:$Z$100,FALSE),1)," ;"),""))</f>
        <v/>
      </c>
      <c r="T56" s="9" t="str">
        <f>IF($G56=0,"",IFERROR(CONCATENATE(INDEX('Risk assessment'!$B$12:$B$100,MATCH(CONCATENATE('Feuil1 (2)'!$C56,"-",'Feuil1 (2)'!$B56,"-",'Feuil1 (2)'!T$1),'Risk assessment'!$Z$12:$Z$100,FALSE),1)," ;"),""))</f>
        <v/>
      </c>
      <c r="U56" s="9" t="str">
        <f>IF($G56=0,"",IFERROR(CONCATENATE(INDEX('Risk assessment'!$B$12:$B$100,MATCH(CONCATENATE('Feuil1 (2)'!$C56,"-",'Feuil1 (2)'!$B56,"-",'Feuil1 (2)'!U$1),'Risk assessment'!$Z$12:$Z$100,FALSE),1)," ;"),""))</f>
        <v/>
      </c>
      <c r="V56" s="9" t="str">
        <f>IF($G56=0,"",IFERROR(CONCATENATE(INDEX('Risk assessment'!$B$12:$B$100,MATCH(CONCATENATE('Feuil1 (2)'!$C56,"-",'Feuil1 (2)'!$B56,"-",'Feuil1 (2)'!V$1),'Risk assessment'!$Z$12:$Z$100,FALSE),1)," ;"),""))</f>
        <v/>
      </c>
      <c r="W56" s="9" t="str">
        <f>IF($G56=0,"",IFERROR(CONCATENATE(INDEX('Risk assessment'!$B$12:$B$100,MATCH(CONCATENATE('Feuil1 (2)'!$C56,"-",'Feuil1 (2)'!$B56,"-",'Feuil1 (2)'!W$1),'Risk assessment'!$Z$12:$Z$100,FALSE),1)," ;"),""))</f>
        <v/>
      </c>
      <c r="X56" s="9" t="str">
        <f>IF($G56=0,"",IFERROR(CONCATENATE(INDEX('Risk assessment'!$B$12:$B$100,MATCH(CONCATENATE('Feuil1 (2)'!$C56,"-",'Feuil1 (2)'!$B56,"-",'Feuil1 (2)'!X$1),'Risk assessment'!$Z$12:$Z$100,FALSE),1)," ;"),""))</f>
        <v/>
      </c>
      <c r="Y56" s="9" t="str">
        <f>IF($G56=0,"",IFERROR(CONCATENATE(INDEX('Risk assessment'!$B$12:$B$100,MATCH(CONCATENATE('Feuil1 (2)'!$C56,"-",'Feuil1 (2)'!$B56,"-",'Feuil1 (2)'!Y$1),'Risk assessment'!$Z$12:$Z$100,FALSE),1)," ;"),""))</f>
        <v/>
      </c>
      <c r="Z56" s="9" t="str">
        <f>IF($G56=0,"",IFERROR(CONCATENATE(INDEX('Risk assessment'!$B$12:$B$100,MATCH(CONCATENATE('Feuil1 (2)'!$C56,"-",'Feuil1 (2)'!$B56,"-",'Feuil1 (2)'!Z$1),'Risk assessment'!$Z$12:$Z$100,FALSE),1)," ;"),""))</f>
        <v/>
      </c>
      <c r="AA56" s="9" t="str">
        <f>IF($G56=0,"",IFERROR(CONCATENATE(INDEX('Risk assessment'!$B$12:$B$100,MATCH(CONCATENATE('Feuil1 (2)'!$C56,"-",'Feuil1 (2)'!$B56,"-",'Feuil1 (2)'!AA$1),'Risk assessment'!$Z$12:$Z$100,FALSE),1)," ;"),""))</f>
        <v/>
      </c>
      <c r="AB56" s="9" t="str">
        <f>IF($G56=0,"",IFERROR(CONCATENATE(INDEX('Risk assessment'!$B$12:$B$100,MATCH(CONCATENATE('Feuil1 (2)'!$C56,"-",'Feuil1 (2)'!$B56,"-",'Feuil1 (2)'!AB$1),'Risk assessment'!$Z$12:$Z$100,FALSE),1)," ;"),""))</f>
        <v/>
      </c>
      <c r="AC56" s="9" t="str">
        <f>IF($G56=0,"",IFERROR(CONCATENATE(INDEX('Risk assessment'!$B$12:$B$100,MATCH(CONCATENATE('Feuil1 (2)'!$C56,"-",'Feuil1 (2)'!$B56,"-",'Feuil1 (2)'!AC$1),'Risk assessment'!$Z$12:$Z$100,FALSE),1)," ;"),""))</f>
        <v/>
      </c>
      <c r="AD56" s="9" t="str">
        <f>IF($G56=0,"",IFERROR(CONCATENATE(INDEX('Risk assessment'!$B$12:$B$100,MATCH(CONCATENATE('Feuil1 (2)'!$C56,"-",'Feuil1 (2)'!$B56,"-",'Feuil1 (2)'!AD$1),'Risk assessment'!$Z$12:$Z$100,FALSE),1)," ;"),""))</f>
        <v/>
      </c>
      <c r="AE56" s="9" t="str">
        <f>IF($G56=0,"",IFERROR(CONCATENATE(INDEX('Risk assessment'!$B$12:$B$100,MATCH(CONCATENATE('Feuil1 (2)'!$C56,"-",'Feuil1 (2)'!$B56,"-",'Feuil1 (2)'!AE$1),'Risk assessment'!$Z$12:$Z$100,FALSE),1)," ;"),""))</f>
        <v/>
      </c>
      <c r="AF56" s="9" t="str">
        <f>IF($G56=0,"",IFERROR(CONCATENATE(INDEX('Risk assessment'!$B$12:$B$100,MATCH(CONCATENATE('Feuil1 (2)'!$C56,"-",'Feuil1 (2)'!$B56,"-",'Feuil1 (2)'!AF$1),'Risk assessment'!$Z$12:$Z$100,FALSE),1)," ;"),""))</f>
        <v/>
      </c>
      <c r="AG56" s="9" t="str">
        <f>IF($G56=0,"",IFERROR(CONCATENATE(INDEX('Risk assessment'!$B$12:$B$100,MATCH(CONCATENATE('Feuil1 (2)'!$C56,"-",'Feuil1 (2)'!$B56,"-",'Feuil1 (2)'!AG$1),'Risk assessment'!$Z$12:$Z$100,FALSE),1)," ;"),""))</f>
        <v/>
      </c>
      <c r="AH56" s="9" t="str">
        <f>IF($G56=0,"",IFERROR(CONCATENATE(INDEX('Risk assessment'!$B$12:$B$100,MATCH(CONCATENATE('Feuil1 (2)'!$C56,"-",'Feuil1 (2)'!$B56,"-",'Feuil1 (2)'!AH$1),'Risk assessment'!$Z$12:$Z$100,FALSE),1)," ;"),""))</f>
        <v/>
      </c>
      <c r="AI56" s="9" t="str">
        <f>IF($G56=0,"",IFERROR(CONCATENATE(INDEX('Risk assessment'!$B$12:$B$100,MATCH(CONCATENATE('Feuil1 (2)'!$C56,"-",'Feuil1 (2)'!$B56,"-",'Feuil1 (2)'!AI$1),'Risk assessment'!$Z$12:$Z$100,FALSE),1)," ;"),""))</f>
        <v/>
      </c>
      <c r="AJ56" s="9" t="str">
        <f>IF($G56=0,"",IFERROR(CONCATENATE(INDEX('Risk assessment'!$B$12:$B$100,MATCH(CONCATENATE('Feuil1 (2)'!$C56,"-",'Feuil1 (2)'!$B56,"-",'Feuil1 (2)'!AJ$1),'Risk assessment'!$Z$12:$Z$100,FALSE),1)," ;"),""))</f>
        <v/>
      </c>
      <c r="AK56" s="9" t="str">
        <f>IF($G56=0,"",IFERROR(CONCATENATE(INDEX('Risk assessment'!$B$12:$B$100,MATCH(CONCATENATE('Feuil1 (2)'!$C56,"-",'Feuil1 (2)'!$B56,"-",'Feuil1 (2)'!AK$1),'Risk assessment'!$Z$12:$Z$100,FALSE),1)," ;"),""))</f>
        <v/>
      </c>
      <c r="AL56" s="9" t="str">
        <f>IF($G56=0,"",IFERROR(CONCATENATE(INDEX('Risk assessment'!$B$12:$B$100,MATCH(CONCATENATE('Feuil1 (2)'!$C56,"-",'Feuil1 (2)'!$B56,"-",'Feuil1 (2)'!AL$1),'Risk assessment'!$Z$12:$Z$100,FALSE),1)," ;"),""))</f>
        <v/>
      </c>
      <c r="AM56" s="9" t="str">
        <f>IF($G56=0,"",IFERROR(CONCATENATE(INDEX('Risk assessment'!$B$12:$B$100,MATCH(CONCATENATE('Feuil1 (2)'!$C56,"-",'Feuil1 (2)'!$B56,"-",'Feuil1 (2)'!AM$1),'Risk assessment'!$Z$12:$Z$100,FALSE),1)," ;"),""))</f>
        <v/>
      </c>
      <c r="AN56" s="9" t="str">
        <f>IF($G56=0,"",IFERROR(CONCATENATE(INDEX('Risk assessment'!$B$12:$B$100,MATCH(CONCATENATE('Feuil1 (2)'!$C56,"-",'Feuil1 (2)'!$B56,"-",'Feuil1 (2)'!AN$1),'Risk assessment'!$Z$12:$Z$100,FALSE),1)," ;"),""))</f>
        <v/>
      </c>
      <c r="AO56" s="9" t="str">
        <f>IF($G56=0,"",IFERROR(CONCATENATE(INDEX('Risk assessment'!$B$12:$B$100,MATCH(CONCATENATE('Feuil1 (2)'!$C56,"-",'Feuil1 (2)'!$B56,"-",'Feuil1 (2)'!AO$1),'Risk assessment'!$Z$12:$Z$100,FALSE),1)," ;"),""))</f>
        <v/>
      </c>
      <c r="AP56" s="9" t="str">
        <f>IF($G56=0,"",IFERROR(CONCATENATE(INDEX('Risk assessment'!$B$12:$B$100,MATCH(CONCATENATE('Feuil1 (2)'!$C56,"-",'Feuil1 (2)'!$B56,"-",'Feuil1 (2)'!AP$1),'Risk assessment'!$Z$12:$Z$100,FALSE),1)," ;"),""))</f>
        <v/>
      </c>
      <c r="AQ56" s="9" t="str">
        <f>IF($G56=0,"",IFERROR(CONCATENATE(INDEX('Risk assessment'!$B$12:$B$100,MATCH(CONCATENATE('Feuil1 (2)'!$C56,"-",'Feuil1 (2)'!$B56,"-",'Feuil1 (2)'!AQ$1),'Risk assessment'!$Z$12:$Z$100,FALSE),1)," ;"),""))</f>
        <v/>
      </c>
      <c r="AR56" s="9" t="str">
        <f>IF($G56=0,"",IFERROR(CONCATENATE(INDEX('Risk assessment'!$B$12:$B$100,MATCH(CONCATENATE('Feuil1 (2)'!$C56,"-",'Feuil1 (2)'!$B56,"-",'Feuil1 (2)'!AR$1),'Risk assessment'!$Z$12:$Z$100,FALSE),1)," ;"),""))</f>
        <v/>
      </c>
      <c r="AS56" s="9" t="str">
        <f>IF($G56=0,"",IFERROR(CONCATENATE(INDEX('Risk assessment'!$B$12:$B$100,MATCH(CONCATENATE('Feuil1 (2)'!$C56,"-",'Feuil1 (2)'!$B56,"-",'Feuil1 (2)'!AS$1),'Risk assessment'!$Z$12:$Z$100,FALSE),1)," ;"),""))</f>
        <v/>
      </c>
      <c r="AT56" s="9" t="str">
        <f>IF($G56=0,"",IFERROR(CONCATENATE(INDEX('Risk assessment'!$B$12:$B$100,MATCH(CONCATENATE('Feuil1 (2)'!$C56,"-",'Feuil1 (2)'!$B56,"-",'Feuil1 (2)'!AT$1),'Risk assessment'!$Z$12:$Z$100,FALSE),1)," ;"),""))</f>
        <v/>
      </c>
      <c r="AU56" s="9" t="str">
        <f>IF($G56=0,"",IFERROR(CONCATENATE(INDEX('Risk assessment'!$B$12:$B$100,MATCH(CONCATENATE('Feuil1 (2)'!$C56,"-",'Feuil1 (2)'!$B56,"-",'Feuil1 (2)'!AU$1),'Risk assessment'!$Z$12:$Z$100,FALSE),1)," ;"),""))</f>
        <v/>
      </c>
      <c r="AV56" s="9" t="str">
        <f>IF($G56=0,"",IFERROR(CONCATENATE(INDEX('Risk assessment'!$B$12:$B$100,MATCH(CONCATENATE('Feuil1 (2)'!$C56,"-",'Feuil1 (2)'!$B56,"-",'Feuil1 (2)'!AV$1),'Risk assessment'!$Z$12:$Z$100,FALSE),1)," ;"),""))</f>
        <v/>
      </c>
      <c r="AW56" s="9" t="str">
        <f>IF($G56=0,"",IFERROR(CONCATENATE(INDEX('Risk assessment'!$B$12:$B$100,MATCH(CONCATENATE('Feuil1 (2)'!$C56,"-",'Feuil1 (2)'!$B56,"-",'Feuil1 (2)'!AW$1),'Risk assessment'!$Z$12:$Z$100,FALSE),1)," ;"),""))</f>
        <v/>
      </c>
      <c r="AX56" s="9" t="str">
        <f>IF($G56=0,"",IFERROR(CONCATENATE(INDEX('Risk assessment'!$B$12:$B$100,MATCH(CONCATENATE('Feuil1 (2)'!$C56,"-",'Feuil1 (2)'!$B56,"-",'Feuil1 (2)'!AX$1),'Risk assessment'!$Z$12:$Z$100,FALSE),1)," ;"),""))</f>
        <v/>
      </c>
      <c r="AY56" s="9" t="str">
        <f>IF($G56=0,"",IFERROR(CONCATENATE(INDEX('Risk assessment'!$B$12:$B$100,MATCH(CONCATENATE('Feuil1 (2)'!$C56,"-",'Feuil1 (2)'!$B56,"-",'Feuil1 (2)'!AY$1),'Risk assessment'!$Z$12:$Z$100,FALSE),1)," ;"),""))</f>
        <v/>
      </c>
      <c r="AZ56" s="9" t="str">
        <f>IF($G56=0,"",IFERROR(CONCATENATE(INDEX('Risk assessment'!$B$12:$B$100,MATCH(CONCATENATE('Feuil1 (2)'!$C56,"-",'Feuil1 (2)'!$B56,"-",'Feuil1 (2)'!AZ$1),'Risk assessment'!$Z$12:$Z$100,FALSE),1)," ;"),""))</f>
        <v/>
      </c>
      <c r="BA56" s="9" t="str">
        <f>IF($G56=0,"",IFERROR(CONCATENATE(INDEX('Risk assessment'!$B$12:$B$100,MATCH(CONCATENATE('Feuil1 (2)'!$C56,"-",'Feuil1 (2)'!$B56,"-",'Feuil1 (2)'!BA$1),'Risk assessment'!$Z$12:$Z$100,FALSE),1)," ;"),""))</f>
        <v/>
      </c>
      <c r="BB56" s="9" t="str">
        <f>IF($G56=0,"",IFERROR(CONCATENATE(INDEX('Risk assessment'!$B$12:$B$100,MATCH(CONCATENATE('Feuil1 (2)'!$C56,"-",'Feuil1 (2)'!$B56,"-",'Feuil1 (2)'!BB$1),'Risk assessment'!$Z$12:$Z$100,FALSE),1)," ;"),""))</f>
        <v/>
      </c>
      <c r="BC56" s="9" t="str">
        <f>IF($G56=0,"",IFERROR(CONCATENATE(INDEX('Risk assessment'!$B$12:$B$100,MATCH(CONCATENATE('Feuil1 (2)'!$C56,"-",'Feuil1 (2)'!$B56,"-",'Feuil1 (2)'!BC$1),'Risk assessment'!$Z$12:$Z$100,FALSE),1)," ;"),""))</f>
        <v/>
      </c>
      <c r="BD56" s="9" t="str">
        <f>IF($G56=0,"",IFERROR(CONCATENATE(INDEX('Risk assessment'!$B$12:$B$100,MATCH(CONCATENATE('Feuil1 (2)'!$C56,"-",'Feuil1 (2)'!$B56,"-",'Feuil1 (2)'!BD$1),'Risk assessment'!$Z$12:$Z$100,FALSE),1)," ;"),""))</f>
        <v/>
      </c>
      <c r="BE56" s="9" t="str">
        <f>IF($G56=0,"",IFERROR(CONCATENATE(INDEX('Risk assessment'!$B$12:$B$100,MATCH(CONCATENATE('Feuil1 (2)'!$C56,"-",'Feuil1 (2)'!$B56,"-",'Feuil1 (2)'!BE$1),'Risk assessment'!$Z$12:$Z$100,FALSE),1)," ;"),""))</f>
        <v/>
      </c>
      <c r="BF56" s="9" t="str">
        <f>IF($G56=0,"",IFERROR(CONCATENATE(INDEX('Risk assessment'!$B$12:$B$100,MATCH(CONCATENATE('Feuil1 (2)'!$C56,"-",'Feuil1 (2)'!$B56,"-",'Feuil1 (2)'!BF$1),'Risk assessment'!$Z$12:$Z$100,FALSE),1)," ;"),""))</f>
        <v/>
      </c>
      <c r="BG56" s="9" t="str">
        <f>IF($G56=0,"",IFERROR(CONCATENATE(INDEX('Risk assessment'!$B$12:$B$100,MATCH(CONCATENATE('Feuil1 (2)'!$C56,"-",'Feuil1 (2)'!$B56,"-",'Feuil1 (2)'!BG$1),'Risk assessment'!$Z$12:$Z$100,FALSE),1)," ;"),""))</f>
        <v/>
      </c>
      <c r="BH56" s="9" t="str">
        <f>IF($G56=0,"",IFERROR(CONCATENATE(INDEX('Risk assessment'!$B$12:$B$100,MATCH(CONCATENATE('Feuil1 (2)'!$C56,"-",'Feuil1 (2)'!$B56,"-",'Feuil1 (2)'!BH$1),'Risk assessment'!$Z$12:$Z$100,FALSE),1)," ;"),""))</f>
        <v/>
      </c>
      <c r="BI56" s="9" t="str">
        <f>IF($G56=0,"",IFERROR(CONCATENATE(INDEX('Risk assessment'!$B$12:$B$100,MATCH(CONCATENATE('Feuil1 (2)'!$C56,"-",'Feuil1 (2)'!$B56,"-",'Feuil1 (2)'!BI$1),'Risk assessment'!$Z$12:$Z$100,FALSE),1)," ;"),""))</f>
        <v/>
      </c>
      <c r="BJ56" s="9" t="str">
        <f>IF($G56=0,"",IFERROR(CONCATENATE(INDEX('Risk assessment'!$B$12:$B$100,MATCH(CONCATENATE('Feuil1 (2)'!$C56,"-",'Feuil1 (2)'!$B56,"-",'Feuil1 (2)'!BJ$1),'Risk assessment'!$Z$12:$Z$100,FALSE),1)," ;"),""))</f>
        <v/>
      </c>
      <c r="BK56" s="9" t="str">
        <f>IF($G56=0,"",IFERROR(CONCATENATE(INDEX('Risk assessment'!$B$12:$B$100,MATCH(CONCATENATE('Feuil1 (2)'!$C56,"-",'Feuil1 (2)'!$B56,"-",'Feuil1 (2)'!BK$1),'Risk assessment'!$Z$12:$Z$100,FALSE),1)," ;"),""))</f>
        <v/>
      </c>
      <c r="BL56" s="9" t="str">
        <f>IF($G56=0,"",IFERROR(CONCATENATE(INDEX('Risk assessment'!$B$12:$B$100,MATCH(CONCATENATE('Feuil1 (2)'!$C56,"-",'Feuil1 (2)'!$B56,"-",'Feuil1 (2)'!BL$1),'Risk assessment'!$Z$12:$Z$100,FALSE),1)," ;"),""))</f>
        <v/>
      </c>
      <c r="BM56" s="9" t="str">
        <f>IF($G56=0,"",IFERROR(CONCATENATE(INDEX('Risk assessment'!$B$12:$B$100,MATCH(CONCATENATE('Feuil1 (2)'!$C56,"-",'Feuil1 (2)'!$B56,"-",'Feuil1 (2)'!BM$1),'Risk assessment'!$Z$12:$Z$100,FALSE),1)," ;"),""))</f>
        <v/>
      </c>
      <c r="BN56" s="9" t="str">
        <f>IF($G56=0,"",IFERROR(CONCATENATE(INDEX('Risk assessment'!$B$12:$B$100,MATCH(CONCATENATE('Feuil1 (2)'!$C56,"-",'Feuil1 (2)'!$B56,"-",'Feuil1 (2)'!BN$1),'Risk assessment'!$Z$12:$Z$100,FALSE),1)," ;"),""))</f>
        <v/>
      </c>
      <c r="BO56" s="9" t="str">
        <f>IF($G56=0,"",IFERROR(CONCATENATE(INDEX('Risk assessment'!$B$12:$B$100,MATCH(CONCATENATE('Feuil1 (2)'!$C56,"-",'Feuil1 (2)'!$B56,"-",'Feuil1 (2)'!BO$1),'Risk assessment'!$Z$12:$Z$100,FALSE),1)," ;"),""))</f>
        <v/>
      </c>
      <c r="BP56" s="9" t="str">
        <f>IF($G56=0,"",IFERROR(CONCATENATE(INDEX('Risk assessment'!$B$12:$B$100,MATCH(CONCATENATE('Feuil1 (2)'!$C56,"-",'Feuil1 (2)'!$B56,"-",'Feuil1 (2)'!BP$1),'Risk assessment'!$Z$12:$Z$100,FALSE),1)," ;"),""))</f>
        <v/>
      </c>
      <c r="BQ56" s="9" t="str">
        <f>IF($G56=0,"",IFERROR(CONCATENATE(INDEX('Risk assessment'!$B$12:$B$100,MATCH(CONCATENATE('Feuil1 (2)'!$C56,"-",'Feuil1 (2)'!$B56,"-",'Feuil1 (2)'!BQ$1),'Risk assessment'!$Z$12:$Z$100,FALSE),1)," ;"),""))</f>
        <v/>
      </c>
      <c r="BR56" s="9" t="str">
        <f>IF($G56=0,"",IFERROR(CONCATENATE(INDEX('Risk assessment'!$B$12:$B$100,MATCH(CONCATENATE('Feuil1 (2)'!$C56,"-",'Feuil1 (2)'!$B56,"-",'Feuil1 (2)'!BR$1),'Risk assessment'!$Z$12:$Z$100,FALSE),1)," ;"),""))</f>
        <v/>
      </c>
      <c r="BS56" s="9" t="str">
        <f>IF($G56=0,"",IFERROR(CONCATENATE(INDEX('Risk assessment'!$B$12:$B$100,MATCH(CONCATENATE('Feuil1 (2)'!$C56,"-",'Feuil1 (2)'!$B56,"-",'Feuil1 (2)'!BS$1),'Risk assessment'!$Z$12:$Z$100,FALSE),1)," ;"),""))</f>
        <v/>
      </c>
      <c r="BT56" s="9" t="str">
        <f>IF($G56=0,"",IFERROR(CONCATENATE(INDEX('Risk assessment'!$B$12:$B$100,MATCH(CONCATENATE('Feuil1 (2)'!$C56,"-",'Feuil1 (2)'!$B56,"-",'Feuil1 (2)'!BT$1),'Risk assessment'!$Z$12:$Z$100,FALSE),1)," ;"),""))</f>
        <v/>
      </c>
      <c r="BU56" s="9" t="str">
        <f>IF($G56=0,"",IFERROR(CONCATENATE(INDEX('Risk assessment'!$B$12:$B$100,MATCH(CONCATENATE('Feuil1 (2)'!$C56,"-",'Feuil1 (2)'!$B56,"-",'Feuil1 (2)'!BU$1),'Risk assessment'!$Z$12:$Z$100,FALSE),1)," ;"),""))</f>
        <v/>
      </c>
      <c r="BV56" s="9" t="str">
        <f>IF($G56=0,"",IFERROR(CONCATENATE(INDEX('Risk assessment'!$B$12:$B$100,MATCH(CONCATENATE('Feuil1 (2)'!$C56,"-",'Feuil1 (2)'!$B56,"-",'Feuil1 (2)'!BV$1),'Risk assessment'!$Z$12:$Z$100,FALSE),1)," ;"),""))</f>
        <v/>
      </c>
      <c r="BW56" s="9" t="str">
        <f>IF($G56=0,"",IFERROR(CONCATENATE(INDEX('Risk assessment'!$B$12:$B$100,MATCH(CONCATENATE('Feuil1 (2)'!$C56,"-",'Feuil1 (2)'!$B56,"-",'Feuil1 (2)'!BW$1),'Risk assessment'!$Z$12:$Z$100,FALSE),1)," ;"),""))</f>
        <v/>
      </c>
      <c r="BX56" s="9" t="str">
        <f>IF($G56=0,"",IFERROR(CONCATENATE(INDEX('Risk assessment'!$B$12:$B$100,MATCH(CONCATENATE('Feuil1 (2)'!$C56,"-",'Feuil1 (2)'!$B56,"-",'Feuil1 (2)'!BX$1),'Risk assessment'!$Z$12:$Z$100,FALSE),1)," ;"),""))</f>
        <v/>
      </c>
      <c r="BY56" s="9" t="str">
        <f>IF($G56=0,"",IFERROR(CONCATENATE(INDEX('Risk assessment'!$B$12:$B$100,MATCH(CONCATENATE('Feuil1 (2)'!$C56,"-",'Feuil1 (2)'!$B56,"-",'Feuil1 (2)'!BY$1),'Risk assessment'!$Z$12:$Z$100,FALSE),1)," ;"),""))</f>
        <v/>
      </c>
      <c r="BZ56" s="9" t="str">
        <f>IF($G56=0,"",IFERROR(CONCATENATE(INDEX('Risk assessment'!$B$12:$B$100,MATCH(CONCATENATE('Feuil1 (2)'!$C56,"-",'Feuil1 (2)'!$B56,"-",'Feuil1 (2)'!BZ$1),'Risk assessment'!$Z$12:$Z$100,FALSE),1)," ;"),""))</f>
        <v/>
      </c>
      <c r="CA56" s="9" t="str">
        <f>IF($G56=0,"",IFERROR(CONCATENATE(INDEX('Risk assessment'!$B$12:$B$100,MATCH(CONCATENATE('Feuil1 (2)'!$C56,"-",'Feuil1 (2)'!$B56,"-",'Feuil1 (2)'!CA$1),'Risk assessment'!$Z$12:$Z$100,FALSE),1)," ;"),""))</f>
        <v/>
      </c>
      <c r="CB56" s="9" t="str">
        <f>IF($G56=0,"",IFERROR(CONCATENATE(INDEX('Risk assessment'!$B$12:$B$100,MATCH(CONCATENATE('Feuil1 (2)'!$C56,"-",'Feuil1 (2)'!$B56,"-",'Feuil1 (2)'!CB$1),'Risk assessment'!$Z$12:$Z$100,FALSE),1)," ;"),""))</f>
        <v/>
      </c>
      <c r="CC56" s="9" t="str">
        <f>IF($G56=0,"",IFERROR(CONCATENATE(INDEX('Risk assessment'!$B$12:$B$100,MATCH(CONCATENATE('Feuil1 (2)'!$C56,"-",'Feuil1 (2)'!$B56,"-",'Feuil1 (2)'!CC$1),'Risk assessment'!$Z$12:$Z$100,FALSE),1)," ;"),""))</f>
        <v/>
      </c>
      <c r="CD56" s="9" t="str">
        <f>IF($G56=0,"",IFERROR(CONCATENATE(INDEX('Risk assessment'!$B$12:$B$100,MATCH(CONCATENATE('Feuil1 (2)'!$C56,"-",'Feuil1 (2)'!$B56,"-",'Feuil1 (2)'!CD$1),'Risk assessment'!$Z$12:$Z$100,FALSE),1)," ;"),""))</f>
        <v/>
      </c>
      <c r="CE56" s="9" t="str">
        <f>IF($G56=0,"",IFERROR(CONCATENATE(INDEX('Risk assessment'!$B$12:$B$100,MATCH(CONCATENATE('Feuil1 (2)'!$C56,"-",'Feuil1 (2)'!$B56,"-",'Feuil1 (2)'!CE$1),'Risk assessment'!$Z$12:$Z$100,FALSE),1)," ;"),""))</f>
        <v/>
      </c>
      <c r="CF56" s="9" t="str">
        <f>IF($G56=0,"",IFERROR(CONCATENATE(INDEX('Risk assessment'!$B$12:$B$100,MATCH(CONCATENATE('Feuil1 (2)'!$C56,"-",'Feuil1 (2)'!$B56,"-",'Feuil1 (2)'!CF$1),'Risk assessment'!$Z$12:$Z$100,FALSE),1)," ;"),""))</f>
        <v/>
      </c>
      <c r="CG56" s="9" t="str">
        <f>IF($G56=0,"",IFERROR(CONCATENATE(INDEX('Risk assessment'!$B$12:$B$100,MATCH(CONCATENATE('Feuil1 (2)'!$C56,"-",'Feuil1 (2)'!$B56,"-",'Feuil1 (2)'!CG$1),'Risk assessment'!$Z$12:$Z$100,FALSE),1)," ;"),""))</f>
        <v/>
      </c>
      <c r="CH56" s="9" t="str">
        <f>IF($G56=0,"",IFERROR(CONCATENATE(INDEX('Risk assessment'!$B$12:$B$100,MATCH(CONCATENATE('Feuil1 (2)'!$C56,"-",'Feuil1 (2)'!$B56,"-",'Feuil1 (2)'!CH$1),'Risk assessment'!$Z$12:$Z$100,FALSE),1)," ;"),""))</f>
        <v/>
      </c>
      <c r="CI56" s="9" t="str">
        <f>IF($G56=0,"",IFERROR(CONCATENATE(INDEX('Risk assessment'!$B$12:$B$100,MATCH(CONCATENATE('Feuil1 (2)'!$C56,"-",'Feuil1 (2)'!$B56,"-",'Feuil1 (2)'!CI$1),'Risk assessment'!$Z$12:$Z$100,FALSE),1)," ;"),""))</f>
        <v/>
      </c>
      <c r="CJ56" s="9" t="str">
        <f>IF($G56=0,"",IFERROR(CONCATENATE(INDEX('Risk assessment'!$B$12:$B$100,MATCH(CONCATENATE('Feuil1 (2)'!$C56,"-",'Feuil1 (2)'!$B56,"-",'Feuil1 (2)'!CJ$1),'Risk assessment'!$Z$12:$Z$100,FALSE),1)," ;"),""))</f>
        <v/>
      </c>
      <c r="CK56" s="9" t="str">
        <f>IF($G56=0,"",IFERROR(CONCATENATE(INDEX('Risk assessment'!$B$12:$B$100,MATCH(CONCATENATE('Feuil1 (2)'!$C56,"-",'Feuil1 (2)'!$B56,"-",'Feuil1 (2)'!CK$1),'Risk assessment'!$Z$12:$Z$100,FALSE),1)," ;"),""))</f>
        <v/>
      </c>
      <c r="CL56" s="9" t="str">
        <f>IF($G56=0,"",IFERROR(CONCATENATE(INDEX('Risk assessment'!$B$12:$B$100,MATCH(CONCATENATE('Feuil1 (2)'!$C56,"-",'Feuil1 (2)'!$B56,"-",'Feuil1 (2)'!CL$1),'Risk assessment'!$Z$12:$Z$100,FALSE),1)," ;"),""))</f>
        <v/>
      </c>
      <c r="CM56" s="9" t="str">
        <f>IF($G56=0,"",IFERROR(CONCATENATE(INDEX('Risk assessment'!$B$12:$B$100,MATCH(CONCATENATE('Feuil1 (2)'!$C56,"-",'Feuil1 (2)'!$B56,"-",'Feuil1 (2)'!CM$1),'Risk assessment'!$Z$12:$Z$100,FALSE),1)," ;"),""))</f>
        <v/>
      </c>
      <c r="CN56" s="9" t="str">
        <f>IF($G56=0,"",IFERROR(CONCATENATE(INDEX('Risk assessment'!$B$12:$B$100,MATCH(CONCATENATE('Feuil1 (2)'!$C56,"-",'Feuil1 (2)'!$B56,"-",'Feuil1 (2)'!CN$1),'Risk assessment'!$Z$12:$Z$100,FALSE),1)," ;"),""))</f>
        <v/>
      </c>
      <c r="CO56" s="9" t="str">
        <f>IF($G56=0,"",IFERROR(CONCATENATE(INDEX('Risk assessment'!$B$12:$B$100,MATCH(CONCATENATE('Feuil1 (2)'!$C56,"-",'Feuil1 (2)'!$B56,"-",'Feuil1 (2)'!CO$1),'Risk assessment'!$Z$12:$Z$100,FALSE),1)," ;"),""))</f>
        <v/>
      </c>
      <c r="CP56" s="9" t="str">
        <f>IF($G56=0,"",IFERROR(CONCATENATE(INDEX('Risk assessment'!$B$12:$B$100,MATCH(CONCATENATE('Feuil1 (2)'!$C56,"-",'Feuil1 (2)'!$B56,"-",'Feuil1 (2)'!CP$1),'Risk assessment'!$Z$12:$Z$100,FALSE),1)," ;"),""))</f>
        <v/>
      </c>
      <c r="CQ56" s="9" t="str">
        <f>IF($G56=0,"",IFERROR(CONCATENATE(INDEX('Risk assessment'!$B$12:$B$100,MATCH(CONCATENATE('Feuil1 (2)'!$C56,"-",'Feuil1 (2)'!$B56,"-",'Feuil1 (2)'!CQ$1),'Risk assessment'!$Z$12:$Z$100,FALSE),1)," ;"),""))</f>
        <v/>
      </c>
      <c r="CR56" s="9" t="str">
        <f>IF($G56=0,"",IFERROR(CONCATENATE(INDEX('Risk assessment'!$B$12:$B$100,MATCH(CONCATENATE('Feuil1 (2)'!$C56,"-",'Feuil1 (2)'!$B56,"-",'Feuil1 (2)'!CR$1),'Risk assessment'!$Z$12:$Z$100,FALSE),1)," ;"),""))</f>
        <v/>
      </c>
      <c r="CS56" s="9" t="str">
        <f>IF($G56=0,"",IFERROR(CONCATENATE(INDEX('Risk assessment'!$B$12:$B$100,MATCH(CONCATENATE('Feuil1 (2)'!$C56,"-",'Feuil1 (2)'!$B56,"-",'Feuil1 (2)'!CS$1),'Risk assessment'!$Z$12:$Z$100,FALSE),1)," ;"),""))</f>
        <v/>
      </c>
      <c r="CT56" s="9" t="str">
        <f>IF($G56=0,"",IFERROR(CONCATENATE(INDEX('Risk assessment'!$B$12:$B$100,MATCH(CONCATENATE('Feuil1 (2)'!$C56,"-",'Feuil1 (2)'!$B56,"-",'Feuil1 (2)'!CT$1),'Risk assessment'!$Z$12:$Z$100,FALSE),1)," ;"),""))</f>
        <v/>
      </c>
      <c r="CU56" s="9" t="str">
        <f>IF($G56=0,"",IFERROR(CONCATENATE(INDEX('Risk assessment'!$B$12:$B$100,MATCH(CONCATENATE('Feuil1 (2)'!$C56,"-",'Feuil1 (2)'!$B56,"-",'Feuil1 (2)'!CU$1),'Risk assessment'!$Z$12:$Z$100,FALSE),1)," ;"),""))</f>
        <v/>
      </c>
      <c r="CV56" s="9" t="str">
        <f>IF($G56=0,"",IFERROR(CONCATENATE(INDEX('Risk assessment'!$B$12:$B$100,MATCH(CONCATENATE('Feuil1 (2)'!$C56,"-",'Feuil1 (2)'!$B56,"-",'Feuil1 (2)'!CV$1),'Risk assessment'!$Z$12:$Z$100,FALSE),1)," ;"),""))</f>
        <v/>
      </c>
      <c r="CW56" s="9" t="str">
        <f>IF($G56=0,"",IFERROR(CONCATENATE(INDEX('Risk assessment'!$B$12:$B$100,MATCH(CONCATENATE('Feuil1 (2)'!$C56,"-",'Feuil1 (2)'!$B56,"-",'Feuil1 (2)'!CW$1),'Risk assessment'!$Z$12:$Z$100,FALSE),1)," ;"),""))</f>
        <v/>
      </c>
      <c r="CX56" s="9" t="str">
        <f>IF($G56=0,"",IFERROR(CONCATENATE(INDEX('Risk assessment'!$B$12:$B$100,MATCH(CONCATENATE('Feuil1 (2)'!$C56,"-",'Feuil1 (2)'!$B56,"-",'Feuil1 (2)'!CX$1),'Risk assessment'!$Z$12:$Z$100,FALSE),1)," ;"),""))</f>
        <v/>
      </c>
      <c r="CY56" s="9" t="str">
        <f>IF($G56=0,"",IFERROR(CONCATENATE(INDEX('Risk assessment'!$B$12:$B$100,MATCH(CONCATENATE('Feuil1 (2)'!$C56,"-",'Feuil1 (2)'!$B56,"-",'Feuil1 (2)'!CY$1),'Risk assessment'!$Z$12:$Z$100,FALSE),1)," ;"),""))</f>
        <v/>
      </c>
      <c r="CZ56" s="9" t="str">
        <f>IF($G56=0,"",IFERROR(CONCATENATE(INDEX('Risk assessment'!$B$12:$B$100,MATCH(CONCATENATE('Feuil1 (2)'!$C56,"-",'Feuil1 (2)'!$B56,"-",'Feuil1 (2)'!CZ$1),'Risk assessment'!$Z$12:$Z$100,FALSE),1)," ;"),""))</f>
        <v/>
      </c>
      <c r="DA56" s="9" t="str">
        <f>IF($G56=0,"",IFERROR(CONCATENATE(INDEX('Risk assessment'!$B$12:$B$100,MATCH(CONCATENATE('Feuil1 (2)'!$C56,"-",'Feuil1 (2)'!$B56,"-",'Feuil1 (2)'!DA$1),'Risk assessment'!$Z$12:$Z$100,FALSE),1)," ;"),""))</f>
        <v/>
      </c>
      <c r="DB56" s="9" t="str">
        <f>IF($G56=0,"",IFERROR(CONCATENATE(INDEX('Risk assessment'!$B$12:$B$100,MATCH(CONCATENATE('Feuil1 (2)'!$C56,"-",'Feuil1 (2)'!$B56,"-",'Feuil1 (2)'!DB$1),'Risk assessment'!$Z$12:$Z$100,FALSE),1)," ;"),""))</f>
        <v/>
      </c>
      <c r="DC56" s="9" t="str">
        <f>IF($G56=0,"",IFERROR(CONCATENATE(INDEX('Risk assessment'!$B$12:$B$100,MATCH(CONCATENATE('Feuil1 (2)'!$C56,"-",'Feuil1 (2)'!$B56,"-",'Feuil1 (2)'!DC$1),'Risk assessment'!$Z$12:$Z$100,FALSE),1)," ;"),""))</f>
        <v/>
      </c>
      <c r="DD56" s="9" t="str">
        <f>IF($G56=0,"",IFERROR(INDEX('Risk assessment'!$B$12:$B$100,MATCH(CONCATENATE('Feuil1 (2)'!$C56,'Feuil1 (2)'!$B56,'Feuil1 (2)'!DD$1),'Risk assessment'!$R$12:$R$100,FALSE),1),""))</f>
        <v/>
      </c>
      <c r="DE56" s="9" t="str">
        <f>IF($G56=0,"",IFERROR(INDEX('Risk assessment'!$B$12:$B$100,MATCH(CONCATENATE('Feuil1 (2)'!$C56,'Feuil1 (2)'!$B56,'Feuil1 (2)'!DE$1),'Risk assessment'!$R$12:$R$100,FALSE),1),""))</f>
        <v/>
      </c>
      <c r="DF56" s="9" t="str">
        <f>IF($G56=0,"",IFERROR(INDEX('Risk assessment'!$B$12:$B$100,MATCH(CONCATENATE('Feuil1 (2)'!$C56,'Feuil1 (2)'!$B56,'Feuil1 (2)'!DF$1),'Risk assessment'!$R$12:$R$100,FALSE),1),""))</f>
        <v/>
      </c>
      <c r="DG56" s="9" t="str">
        <f>IF($G56=0,"",IFERROR(INDEX('Risk assessment'!$B$12:$B$100,MATCH(CONCATENATE('Feuil1 (2)'!$C56,'Feuil1 (2)'!$B56,'Feuil1 (2)'!DG$1),'Risk assessment'!$R$12:$R$100,FALSE),1),""))</f>
        <v/>
      </c>
      <c r="DH56" s="9" t="str">
        <f>IF($G56=0,"",IFERROR(INDEX('Risk assessment'!$B$12:$B$100,MATCH(CONCATENATE('Feuil1 (2)'!$C56,'Feuil1 (2)'!$B56,'Feuil1 (2)'!DH$1),'Risk assessment'!$R$12:$R$100,FALSE),1),""))</f>
        <v/>
      </c>
      <c r="DI56" s="9" t="str">
        <f>IF($G56=0,"",IFERROR(INDEX('Risk assessment'!$B$12:$B$100,MATCH(CONCATENATE('Feuil1 (2)'!$C56,'Feuil1 (2)'!$B56,'Feuil1 (2)'!DI$1),'Risk assessment'!$R$12:$R$100,FALSE),1),""))</f>
        <v/>
      </c>
      <c r="DJ56" s="9" t="str">
        <f>IF($G56=0,"",IFERROR(INDEX('Risk assessment'!$B$12:$B$100,MATCH(CONCATENATE('Feuil1 (2)'!$C56,'Feuil1 (2)'!$B56,'Feuil1 (2)'!DJ$1),'Risk assessment'!$R$12:$R$100,FALSE),1),""))</f>
        <v/>
      </c>
      <c r="DK56" s="9" t="str">
        <f>IF($G56=0,"",IFERROR(INDEX('Risk assessment'!$B$12:$B$100,MATCH(CONCATENATE('Feuil1 (2)'!$C56,'Feuil1 (2)'!$B56,'Feuil1 (2)'!DK$1),'Risk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assessment'!J$12:J$100,'Feuil1 (2)'!C57,'Risk assessment'!K$12:K$100,B57)</f>
        <v>0</v>
      </c>
      <c r="H57" s="9" t="str">
        <f>IF($G57=0,"",IFERROR(CONCATENATE(INDEX('Risk assessment'!$B$12:$B$100,MATCH(CONCATENATE('Feuil1 (2)'!$C57,"-",'Feuil1 (2)'!$B57,"-",'Feuil1 (2)'!H$1),'Risk assessment'!$Z$12:$Z$100,FALSE),1)," ;"),""))</f>
        <v/>
      </c>
      <c r="I57" s="9" t="str">
        <f>IF($G57=0,"",IFERROR(CONCATENATE(INDEX('Risk assessment'!$B$12:$B$100,MATCH(CONCATENATE('Feuil1 (2)'!$C57,"-",'Feuil1 (2)'!$B57,"-",'Feuil1 (2)'!I$1),'Risk assessment'!$Z$12:$Z$100,FALSE),1)," ;"),""))</f>
        <v/>
      </c>
      <c r="J57" s="9" t="str">
        <f>IF($G57=0,"",IFERROR(CONCATENATE(INDEX('Risk assessment'!$B$12:$B$100,MATCH(CONCATENATE('Feuil1 (2)'!$C57,"-",'Feuil1 (2)'!$B57,"-",'Feuil1 (2)'!J$1),'Risk assessment'!$Z$12:$Z$100,FALSE),1)," ;"),""))</f>
        <v/>
      </c>
      <c r="K57" s="9" t="str">
        <f>IF($G57=0,"",IFERROR(CONCATENATE(INDEX('Risk assessment'!$B$12:$B$100,MATCH(CONCATENATE('Feuil1 (2)'!$C57,"-",'Feuil1 (2)'!$B57,"-",'Feuil1 (2)'!K$1),'Risk assessment'!$Z$12:$Z$100,FALSE),1)," ;"),""))</f>
        <v/>
      </c>
      <c r="L57" s="9" t="str">
        <f>IF($G57=0,"",IFERROR(CONCATENATE(INDEX('Risk assessment'!$B$12:$B$100,MATCH(CONCATENATE('Feuil1 (2)'!$C57,"-",'Feuil1 (2)'!$B57,"-",'Feuil1 (2)'!L$1),'Risk assessment'!$Z$12:$Z$100,FALSE),1)," ;"),""))</f>
        <v/>
      </c>
      <c r="M57" s="9" t="str">
        <f>IF($G57=0,"",IFERROR(CONCATENATE(INDEX('Risk assessment'!$B$12:$B$100,MATCH(CONCATENATE('Feuil1 (2)'!$C57,"-",'Feuil1 (2)'!$B57,"-",'Feuil1 (2)'!M$1),'Risk assessment'!$Z$12:$Z$100,FALSE),1)," ;"),""))</f>
        <v/>
      </c>
      <c r="N57" s="9" t="str">
        <f>IF($G57=0,"",IFERROR(CONCATENATE(INDEX('Risk assessment'!$B$12:$B$100,MATCH(CONCATENATE('Feuil1 (2)'!$C57,"-",'Feuil1 (2)'!$B57,"-",'Feuil1 (2)'!N$1),'Risk assessment'!$Z$12:$Z$100,FALSE),1)," ;"),""))</f>
        <v/>
      </c>
      <c r="O57" s="9" t="str">
        <f>IF($G57=0,"",IFERROR(CONCATENATE(INDEX('Risk assessment'!$B$12:$B$100,MATCH(CONCATENATE('Feuil1 (2)'!$C57,"-",'Feuil1 (2)'!$B57,"-",'Feuil1 (2)'!O$1),'Risk assessment'!$Z$12:$Z$100,FALSE),1)," ;"),""))</f>
        <v/>
      </c>
      <c r="P57" s="9" t="str">
        <f>IF($G57=0,"",IFERROR(CONCATENATE(INDEX('Risk assessment'!$B$12:$B$100,MATCH(CONCATENATE('Feuil1 (2)'!$C57,"-",'Feuil1 (2)'!$B57,"-",'Feuil1 (2)'!P$1),'Risk assessment'!$Z$12:$Z$100,FALSE),1)," ;"),""))</f>
        <v/>
      </c>
      <c r="Q57" s="9" t="str">
        <f>IF($G57=0,"",IFERROR(CONCATENATE(INDEX('Risk assessment'!$B$12:$B$100,MATCH(CONCATENATE('Feuil1 (2)'!$C57,"-",'Feuil1 (2)'!$B57,"-",'Feuil1 (2)'!Q$1),'Risk assessment'!$Z$12:$Z$100,FALSE),1)," ;"),""))</f>
        <v/>
      </c>
      <c r="R57" s="9" t="str">
        <f>IF($G57=0,"",IFERROR(CONCATENATE(INDEX('Risk assessment'!$B$12:$B$100,MATCH(CONCATENATE('Feuil1 (2)'!$C57,"-",'Feuil1 (2)'!$B57,"-",'Feuil1 (2)'!R$1),'Risk assessment'!$Z$12:$Z$100,FALSE),1)," ;"),""))</f>
        <v/>
      </c>
      <c r="S57" s="9" t="str">
        <f>IF($G57=0,"",IFERROR(CONCATENATE(INDEX('Risk assessment'!$B$12:$B$100,MATCH(CONCATENATE('Feuil1 (2)'!$C57,"-",'Feuil1 (2)'!$B57,"-",'Feuil1 (2)'!S$1),'Risk assessment'!$Z$12:$Z$100,FALSE),1)," ;"),""))</f>
        <v/>
      </c>
      <c r="T57" s="9" t="str">
        <f>IF($G57=0,"",IFERROR(CONCATENATE(INDEX('Risk assessment'!$B$12:$B$100,MATCH(CONCATENATE('Feuil1 (2)'!$C57,"-",'Feuil1 (2)'!$B57,"-",'Feuil1 (2)'!T$1),'Risk assessment'!$Z$12:$Z$100,FALSE),1)," ;"),""))</f>
        <v/>
      </c>
      <c r="U57" s="9" t="str">
        <f>IF($G57=0,"",IFERROR(CONCATENATE(INDEX('Risk assessment'!$B$12:$B$100,MATCH(CONCATENATE('Feuil1 (2)'!$C57,"-",'Feuil1 (2)'!$B57,"-",'Feuil1 (2)'!U$1),'Risk assessment'!$Z$12:$Z$100,FALSE),1)," ;"),""))</f>
        <v/>
      </c>
      <c r="V57" s="9" t="str">
        <f>IF($G57=0,"",IFERROR(CONCATENATE(INDEX('Risk assessment'!$B$12:$B$100,MATCH(CONCATENATE('Feuil1 (2)'!$C57,"-",'Feuil1 (2)'!$B57,"-",'Feuil1 (2)'!V$1),'Risk assessment'!$Z$12:$Z$100,FALSE),1)," ;"),""))</f>
        <v/>
      </c>
      <c r="W57" s="9" t="str">
        <f>IF($G57=0,"",IFERROR(CONCATENATE(INDEX('Risk assessment'!$B$12:$B$100,MATCH(CONCATENATE('Feuil1 (2)'!$C57,"-",'Feuil1 (2)'!$B57,"-",'Feuil1 (2)'!W$1),'Risk assessment'!$Z$12:$Z$100,FALSE),1)," ;"),""))</f>
        <v/>
      </c>
      <c r="X57" s="9" t="str">
        <f>IF($G57=0,"",IFERROR(CONCATENATE(INDEX('Risk assessment'!$B$12:$B$100,MATCH(CONCATENATE('Feuil1 (2)'!$C57,"-",'Feuil1 (2)'!$B57,"-",'Feuil1 (2)'!X$1),'Risk assessment'!$Z$12:$Z$100,FALSE),1)," ;"),""))</f>
        <v/>
      </c>
      <c r="Y57" s="9" t="str">
        <f>IF($G57=0,"",IFERROR(CONCATENATE(INDEX('Risk assessment'!$B$12:$B$100,MATCH(CONCATENATE('Feuil1 (2)'!$C57,"-",'Feuil1 (2)'!$B57,"-",'Feuil1 (2)'!Y$1),'Risk assessment'!$Z$12:$Z$100,FALSE),1)," ;"),""))</f>
        <v/>
      </c>
      <c r="Z57" s="9" t="str">
        <f>IF($G57=0,"",IFERROR(CONCATENATE(INDEX('Risk assessment'!$B$12:$B$100,MATCH(CONCATENATE('Feuil1 (2)'!$C57,"-",'Feuil1 (2)'!$B57,"-",'Feuil1 (2)'!Z$1),'Risk assessment'!$Z$12:$Z$100,FALSE),1)," ;"),""))</f>
        <v/>
      </c>
      <c r="AA57" s="9" t="str">
        <f>IF($G57=0,"",IFERROR(CONCATENATE(INDEX('Risk assessment'!$B$12:$B$100,MATCH(CONCATENATE('Feuil1 (2)'!$C57,"-",'Feuil1 (2)'!$B57,"-",'Feuil1 (2)'!AA$1),'Risk assessment'!$Z$12:$Z$100,FALSE),1)," ;"),""))</f>
        <v/>
      </c>
      <c r="AB57" s="9" t="str">
        <f>IF($G57=0,"",IFERROR(CONCATENATE(INDEX('Risk assessment'!$B$12:$B$100,MATCH(CONCATENATE('Feuil1 (2)'!$C57,"-",'Feuil1 (2)'!$B57,"-",'Feuil1 (2)'!AB$1),'Risk assessment'!$Z$12:$Z$100,FALSE),1)," ;"),""))</f>
        <v/>
      </c>
      <c r="AC57" s="9" t="str">
        <f>IF($G57=0,"",IFERROR(CONCATENATE(INDEX('Risk assessment'!$B$12:$B$100,MATCH(CONCATENATE('Feuil1 (2)'!$C57,"-",'Feuil1 (2)'!$B57,"-",'Feuil1 (2)'!AC$1),'Risk assessment'!$Z$12:$Z$100,FALSE),1)," ;"),""))</f>
        <v/>
      </c>
      <c r="AD57" s="9" t="str">
        <f>IF($G57=0,"",IFERROR(CONCATENATE(INDEX('Risk assessment'!$B$12:$B$100,MATCH(CONCATENATE('Feuil1 (2)'!$C57,"-",'Feuil1 (2)'!$B57,"-",'Feuil1 (2)'!AD$1),'Risk assessment'!$Z$12:$Z$100,FALSE),1)," ;"),""))</f>
        <v/>
      </c>
      <c r="AE57" s="9" t="str">
        <f>IF($G57=0,"",IFERROR(CONCATENATE(INDEX('Risk assessment'!$B$12:$B$100,MATCH(CONCATENATE('Feuil1 (2)'!$C57,"-",'Feuil1 (2)'!$B57,"-",'Feuil1 (2)'!AE$1),'Risk assessment'!$Z$12:$Z$100,FALSE),1)," ;"),""))</f>
        <v/>
      </c>
      <c r="AF57" s="9" t="str">
        <f>IF($G57=0,"",IFERROR(CONCATENATE(INDEX('Risk assessment'!$B$12:$B$100,MATCH(CONCATENATE('Feuil1 (2)'!$C57,"-",'Feuil1 (2)'!$B57,"-",'Feuil1 (2)'!AF$1),'Risk assessment'!$Z$12:$Z$100,FALSE),1)," ;"),""))</f>
        <v/>
      </c>
      <c r="AG57" s="9" t="str">
        <f>IF($G57=0,"",IFERROR(CONCATENATE(INDEX('Risk assessment'!$B$12:$B$100,MATCH(CONCATENATE('Feuil1 (2)'!$C57,"-",'Feuil1 (2)'!$B57,"-",'Feuil1 (2)'!AG$1),'Risk assessment'!$Z$12:$Z$100,FALSE),1)," ;"),""))</f>
        <v/>
      </c>
      <c r="AH57" s="9" t="str">
        <f>IF($G57=0,"",IFERROR(CONCATENATE(INDEX('Risk assessment'!$B$12:$B$100,MATCH(CONCATENATE('Feuil1 (2)'!$C57,"-",'Feuil1 (2)'!$B57,"-",'Feuil1 (2)'!AH$1),'Risk assessment'!$Z$12:$Z$100,FALSE),1)," ;"),""))</f>
        <v/>
      </c>
      <c r="AI57" s="9" t="str">
        <f>IF($G57=0,"",IFERROR(CONCATENATE(INDEX('Risk assessment'!$B$12:$B$100,MATCH(CONCATENATE('Feuil1 (2)'!$C57,"-",'Feuil1 (2)'!$B57,"-",'Feuil1 (2)'!AI$1),'Risk assessment'!$Z$12:$Z$100,FALSE),1)," ;"),""))</f>
        <v/>
      </c>
      <c r="AJ57" s="9" t="str">
        <f>IF($G57=0,"",IFERROR(CONCATENATE(INDEX('Risk assessment'!$B$12:$B$100,MATCH(CONCATENATE('Feuil1 (2)'!$C57,"-",'Feuil1 (2)'!$B57,"-",'Feuil1 (2)'!AJ$1),'Risk assessment'!$Z$12:$Z$100,FALSE),1)," ;"),""))</f>
        <v/>
      </c>
      <c r="AK57" s="9" t="str">
        <f>IF($G57=0,"",IFERROR(CONCATENATE(INDEX('Risk assessment'!$B$12:$B$100,MATCH(CONCATENATE('Feuil1 (2)'!$C57,"-",'Feuil1 (2)'!$B57,"-",'Feuil1 (2)'!AK$1),'Risk assessment'!$Z$12:$Z$100,FALSE),1)," ;"),""))</f>
        <v/>
      </c>
      <c r="AL57" s="9" t="str">
        <f>IF($G57=0,"",IFERROR(CONCATENATE(INDEX('Risk assessment'!$B$12:$B$100,MATCH(CONCATENATE('Feuil1 (2)'!$C57,"-",'Feuil1 (2)'!$B57,"-",'Feuil1 (2)'!AL$1),'Risk assessment'!$Z$12:$Z$100,FALSE),1)," ;"),""))</f>
        <v/>
      </c>
      <c r="AM57" s="9" t="str">
        <f>IF($G57=0,"",IFERROR(CONCATENATE(INDEX('Risk assessment'!$B$12:$B$100,MATCH(CONCATENATE('Feuil1 (2)'!$C57,"-",'Feuil1 (2)'!$B57,"-",'Feuil1 (2)'!AM$1),'Risk assessment'!$Z$12:$Z$100,FALSE),1)," ;"),""))</f>
        <v/>
      </c>
      <c r="AN57" s="9" t="str">
        <f>IF($G57=0,"",IFERROR(CONCATENATE(INDEX('Risk assessment'!$B$12:$B$100,MATCH(CONCATENATE('Feuil1 (2)'!$C57,"-",'Feuil1 (2)'!$B57,"-",'Feuil1 (2)'!AN$1),'Risk assessment'!$Z$12:$Z$100,FALSE),1)," ;"),""))</f>
        <v/>
      </c>
      <c r="AO57" s="9" t="str">
        <f>IF($G57=0,"",IFERROR(CONCATENATE(INDEX('Risk assessment'!$B$12:$B$100,MATCH(CONCATENATE('Feuil1 (2)'!$C57,"-",'Feuil1 (2)'!$B57,"-",'Feuil1 (2)'!AO$1),'Risk assessment'!$Z$12:$Z$100,FALSE),1)," ;"),""))</f>
        <v/>
      </c>
      <c r="AP57" s="9" t="str">
        <f>IF($G57=0,"",IFERROR(CONCATENATE(INDEX('Risk assessment'!$B$12:$B$100,MATCH(CONCATENATE('Feuil1 (2)'!$C57,"-",'Feuil1 (2)'!$B57,"-",'Feuil1 (2)'!AP$1),'Risk assessment'!$Z$12:$Z$100,FALSE),1)," ;"),""))</f>
        <v/>
      </c>
      <c r="AQ57" s="9" t="str">
        <f>IF($G57=0,"",IFERROR(CONCATENATE(INDEX('Risk assessment'!$B$12:$B$100,MATCH(CONCATENATE('Feuil1 (2)'!$C57,"-",'Feuil1 (2)'!$B57,"-",'Feuil1 (2)'!AQ$1),'Risk assessment'!$Z$12:$Z$100,FALSE),1)," ;"),""))</f>
        <v/>
      </c>
      <c r="AR57" s="9" t="str">
        <f>IF($G57=0,"",IFERROR(CONCATENATE(INDEX('Risk assessment'!$B$12:$B$100,MATCH(CONCATENATE('Feuil1 (2)'!$C57,"-",'Feuil1 (2)'!$B57,"-",'Feuil1 (2)'!AR$1),'Risk assessment'!$Z$12:$Z$100,FALSE),1)," ;"),""))</f>
        <v/>
      </c>
      <c r="AS57" s="9" t="str">
        <f>IF($G57=0,"",IFERROR(CONCATENATE(INDEX('Risk assessment'!$B$12:$B$100,MATCH(CONCATENATE('Feuil1 (2)'!$C57,"-",'Feuil1 (2)'!$B57,"-",'Feuil1 (2)'!AS$1),'Risk assessment'!$Z$12:$Z$100,FALSE),1)," ;"),""))</f>
        <v/>
      </c>
      <c r="AT57" s="9" t="str">
        <f>IF($G57=0,"",IFERROR(CONCATENATE(INDEX('Risk assessment'!$B$12:$B$100,MATCH(CONCATENATE('Feuil1 (2)'!$C57,"-",'Feuil1 (2)'!$B57,"-",'Feuil1 (2)'!AT$1),'Risk assessment'!$Z$12:$Z$100,FALSE),1)," ;"),""))</f>
        <v/>
      </c>
      <c r="AU57" s="9" t="str">
        <f>IF($G57=0,"",IFERROR(CONCATENATE(INDEX('Risk assessment'!$B$12:$B$100,MATCH(CONCATENATE('Feuil1 (2)'!$C57,"-",'Feuil1 (2)'!$B57,"-",'Feuil1 (2)'!AU$1),'Risk assessment'!$Z$12:$Z$100,FALSE),1)," ;"),""))</f>
        <v/>
      </c>
      <c r="AV57" s="9" t="str">
        <f>IF($G57=0,"",IFERROR(CONCATENATE(INDEX('Risk assessment'!$B$12:$B$100,MATCH(CONCATENATE('Feuil1 (2)'!$C57,"-",'Feuil1 (2)'!$B57,"-",'Feuil1 (2)'!AV$1),'Risk assessment'!$Z$12:$Z$100,FALSE),1)," ;"),""))</f>
        <v/>
      </c>
      <c r="AW57" s="9" t="str">
        <f>IF($G57=0,"",IFERROR(CONCATENATE(INDEX('Risk assessment'!$B$12:$B$100,MATCH(CONCATENATE('Feuil1 (2)'!$C57,"-",'Feuil1 (2)'!$B57,"-",'Feuil1 (2)'!AW$1),'Risk assessment'!$Z$12:$Z$100,FALSE),1)," ;"),""))</f>
        <v/>
      </c>
      <c r="AX57" s="9" t="str">
        <f>IF($G57=0,"",IFERROR(CONCATENATE(INDEX('Risk assessment'!$B$12:$B$100,MATCH(CONCATENATE('Feuil1 (2)'!$C57,"-",'Feuil1 (2)'!$B57,"-",'Feuil1 (2)'!AX$1),'Risk assessment'!$Z$12:$Z$100,FALSE),1)," ;"),""))</f>
        <v/>
      </c>
      <c r="AY57" s="9" t="str">
        <f>IF($G57=0,"",IFERROR(CONCATENATE(INDEX('Risk assessment'!$B$12:$B$100,MATCH(CONCATENATE('Feuil1 (2)'!$C57,"-",'Feuil1 (2)'!$B57,"-",'Feuil1 (2)'!AY$1),'Risk assessment'!$Z$12:$Z$100,FALSE),1)," ;"),""))</f>
        <v/>
      </c>
      <c r="AZ57" s="9" t="str">
        <f>IF($G57=0,"",IFERROR(CONCATENATE(INDEX('Risk assessment'!$B$12:$B$100,MATCH(CONCATENATE('Feuil1 (2)'!$C57,"-",'Feuil1 (2)'!$B57,"-",'Feuil1 (2)'!AZ$1),'Risk assessment'!$Z$12:$Z$100,FALSE),1)," ;"),""))</f>
        <v/>
      </c>
      <c r="BA57" s="9" t="str">
        <f>IF($G57=0,"",IFERROR(CONCATENATE(INDEX('Risk assessment'!$B$12:$B$100,MATCH(CONCATENATE('Feuil1 (2)'!$C57,"-",'Feuil1 (2)'!$B57,"-",'Feuil1 (2)'!BA$1),'Risk assessment'!$Z$12:$Z$100,FALSE),1)," ;"),""))</f>
        <v/>
      </c>
      <c r="BB57" s="9" t="str">
        <f>IF($G57=0,"",IFERROR(CONCATENATE(INDEX('Risk assessment'!$B$12:$B$100,MATCH(CONCATENATE('Feuil1 (2)'!$C57,"-",'Feuil1 (2)'!$B57,"-",'Feuil1 (2)'!BB$1),'Risk assessment'!$Z$12:$Z$100,FALSE),1)," ;"),""))</f>
        <v/>
      </c>
      <c r="BC57" s="9" t="str">
        <f>IF($G57=0,"",IFERROR(CONCATENATE(INDEX('Risk assessment'!$B$12:$B$100,MATCH(CONCATENATE('Feuil1 (2)'!$C57,"-",'Feuil1 (2)'!$B57,"-",'Feuil1 (2)'!BC$1),'Risk assessment'!$Z$12:$Z$100,FALSE),1)," ;"),""))</f>
        <v/>
      </c>
      <c r="BD57" s="9" t="str">
        <f>IF($G57=0,"",IFERROR(CONCATENATE(INDEX('Risk assessment'!$B$12:$B$100,MATCH(CONCATENATE('Feuil1 (2)'!$C57,"-",'Feuil1 (2)'!$B57,"-",'Feuil1 (2)'!BD$1),'Risk assessment'!$Z$12:$Z$100,FALSE),1)," ;"),""))</f>
        <v/>
      </c>
      <c r="BE57" s="9" t="str">
        <f>IF($G57=0,"",IFERROR(CONCATENATE(INDEX('Risk assessment'!$B$12:$B$100,MATCH(CONCATENATE('Feuil1 (2)'!$C57,"-",'Feuil1 (2)'!$B57,"-",'Feuil1 (2)'!BE$1),'Risk assessment'!$Z$12:$Z$100,FALSE),1)," ;"),""))</f>
        <v/>
      </c>
      <c r="BF57" s="9" t="str">
        <f>IF($G57=0,"",IFERROR(CONCATENATE(INDEX('Risk assessment'!$B$12:$B$100,MATCH(CONCATENATE('Feuil1 (2)'!$C57,"-",'Feuil1 (2)'!$B57,"-",'Feuil1 (2)'!BF$1),'Risk assessment'!$Z$12:$Z$100,FALSE),1)," ;"),""))</f>
        <v/>
      </c>
      <c r="BG57" s="9" t="str">
        <f>IF($G57=0,"",IFERROR(CONCATENATE(INDEX('Risk assessment'!$B$12:$B$100,MATCH(CONCATENATE('Feuil1 (2)'!$C57,"-",'Feuil1 (2)'!$B57,"-",'Feuil1 (2)'!BG$1),'Risk assessment'!$Z$12:$Z$100,FALSE),1)," ;"),""))</f>
        <v/>
      </c>
      <c r="BH57" s="9" t="str">
        <f>IF($G57=0,"",IFERROR(CONCATENATE(INDEX('Risk assessment'!$B$12:$B$100,MATCH(CONCATENATE('Feuil1 (2)'!$C57,"-",'Feuil1 (2)'!$B57,"-",'Feuil1 (2)'!BH$1),'Risk assessment'!$Z$12:$Z$100,FALSE),1)," ;"),""))</f>
        <v/>
      </c>
      <c r="BI57" s="9" t="str">
        <f>IF($G57=0,"",IFERROR(CONCATENATE(INDEX('Risk assessment'!$B$12:$B$100,MATCH(CONCATENATE('Feuil1 (2)'!$C57,"-",'Feuil1 (2)'!$B57,"-",'Feuil1 (2)'!BI$1),'Risk assessment'!$Z$12:$Z$100,FALSE),1)," ;"),""))</f>
        <v/>
      </c>
      <c r="BJ57" s="9" t="str">
        <f>IF($G57=0,"",IFERROR(CONCATENATE(INDEX('Risk assessment'!$B$12:$B$100,MATCH(CONCATENATE('Feuil1 (2)'!$C57,"-",'Feuil1 (2)'!$B57,"-",'Feuil1 (2)'!BJ$1),'Risk assessment'!$Z$12:$Z$100,FALSE),1)," ;"),""))</f>
        <v/>
      </c>
      <c r="BK57" s="9" t="str">
        <f>IF($G57=0,"",IFERROR(CONCATENATE(INDEX('Risk assessment'!$B$12:$B$100,MATCH(CONCATENATE('Feuil1 (2)'!$C57,"-",'Feuil1 (2)'!$B57,"-",'Feuil1 (2)'!BK$1),'Risk assessment'!$Z$12:$Z$100,FALSE),1)," ;"),""))</f>
        <v/>
      </c>
      <c r="BL57" s="9" t="str">
        <f>IF($G57=0,"",IFERROR(CONCATENATE(INDEX('Risk assessment'!$B$12:$B$100,MATCH(CONCATENATE('Feuil1 (2)'!$C57,"-",'Feuil1 (2)'!$B57,"-",'Feuil1 (2)'!BL$1),'Risk assessment'!$Z$12:$Z$100,FALSE),1)," ;"),""))</f>
        <v/>
      </c>
      <c r="BM57" s="9" t="str">
        <f>IF($G57=0,"",IFERROR(CONCATENATE(INDEX('Risk assessment'!$B$12:$B$100,MATCH(CONCATENATE('Feuil1 (2)'!$C57,"-",'Feuil1 (2)'!$B57,"-",'Feuil1 (2)'!BM$1),'Risk assessment'!$Z$12:$Z$100,FALSE),1)," ;"),""))</f>
        <v/>
      </c>
      <c r="BN57" s="9" t="str">
        <f>IF($G57=0,"",IFERROR(CONCATENATE(INDEX('Risk assessment'!$B$12:$B$100,MATCH(CONCATENATE('Feuil1 (2)'!$C57,"-",'Feuil1 (2)'!$B57,"-",'Feuil1 (2)'!BN$1),'Risk assessment'!$Z$12:$Z$100,FALSE),1)," ;"),""))</f>
        <v/>
      </c>
      <c r="BO57" s="9" t="str">
        <f>IF($G57=0,"",IFERROR(CONCATENATE(INDEX('Risk assessment'!$B$12:$B$100,MATCH(CONCATENATE('Feuil1 (2)'!$C57,"-",'Feuil1 (2)'!$B57,"-",'Feuil1 (2)'!BO$1),'Risk assessment'!$Z$12:$Z$100,FALSE),1)," ;"),""))</f>
        <v/>
      </c>
      <c r="BP57" s="9" t="str">
        <f>IF($G57=0,"",IFERROR(CONCATENATE(INDEX('Risk assessment'!$B$12:$B$100,MATCH(CONCATENATE('Feuil1 (2)'!$C57,"-",'Feuil1 (2)'!$B57,"-",'Feuil1 (2)'!BP$1),'Risk assessment'!$Z$12:$Z$100,FALSE),1)," ;"),""))</f>
        <v/>
      </c>
      <c r="BQ57" s="9" t="str">
        <f>IF($G57=0,"",IFERROR(CONCATENATE(INDEX('Risk assessment'!$B$12:$B$100,MATCH(CONCATENATE('Feuil1 (2)'!$C57,"-",'Feuil1 (2)'!$B57,"-",'Feuil1 (2)'!BQ$1),'Risk assessment'!$Z$12:$Z$100,FALSE),1)," ;"),""))</f>
        <v/>
      </c>
      <c r="BR57" s="9" t="str">
        <f>IF($G57=0,"",IFERROR(CONCATENATE(INDEX('Risk assessment'!$B$12:$B$100,MATCH(CONCATENATE('Feuil1 (2)'!$C57,"-",'Feuil1 (2)'!$B57,"-",'Feuil1 (2)'!BR$1),'Risk assessment'!$Z$12:$Z$100,FALSE),1)," ;"),""))</f>
        <v/>
      </c>
      <c r="BS57" s="9" t="str">
        <f>IF($G57=0,"",IFERROR(CONCATENATE(INDEX('Risk assessment'!$B$12:$B$100,MATCH(CONCATENATE('Feuil1 (2)'!$C57,"-",'Feuil1 (2)'!$B57,"-",'Feuil1 (2)'!BS$1),'Risk assessment'!$Z$12:$Z$100,FALSE),1)," ;"),""))</f>
        <v/>
      </c>
      <c r="BT57" s="9" t="str">
        <f>IF($G57=0,"",IFERROR(CONCATENATE(INDEX('Risk assessment'!$B$12:$B$100,MATCH(CONCATENATE('Feuil1 (2)'!$C57,"-",'Feuil1 (2)'!$B57,"-",'Feuil1 (2)'!BT$1),'Risk assessment'!$Z$12:$Z$100,FALSE),1)," ;"),""))</f>
        <v/>
      </c>
      <c r="BU57" s="9" t="str">
        <f>IF($G57=0,"",IFERROR(CONCATENATE(INDEX('Risk assessment'!$B$12:$B$100,MATCH(CONCATENATE('Feuil1 (2)'!$C57,"-",'Feuil1 (2)'!$B57,"-",'Feuil1 (2)'!BU$1),'Risk assessment'!$Z$12:$Z$100,FALSE),1)," ;"),""))</f>
        <v/>
      </c>
      <c r="BV57" s="9" t="str">
        <f>IF($G57=0,"",IFERROR(CONCATENATE(INDEX('Risk assessment'!$B$12:$B$100,MATCH(CONCATENATE('Feuil1 (2)'!$C57,"-",'Feuil1 (2)'!$B57,"-",'Feuil1 (2)'!BV$1),'Risk assessment'!$Z$12:$Z$100,FALSE),1)," ;"),""))</f>
        <v/>
      </c>
      <c r="BW57" s="9" t="str">
        <f>IF($G57=0,"",IFERROR(CONCATENATE(INDEX('Risk assessment'!$B$12:$B$100,MATCH(CONCATENATE('Feuil1 (2)'!$C57,"-",'Feuil1 (2)'!$B57,"-",'Feuil1 (2)'!BW$1),'Risk assessment'!$Z$12:$Z$100,FALSE),1)," ;"),""))</f>
        <v/>
      </c>
      <c r="BX57" s="9" t="str">
        <f>IF($G57=0,"",IFERROR(CONCATENATE(INDEX('Risk assessment'!$B$12:$B$100,MATCH(CONCATENATE('Feuil1 (2)'!$C57,"-",'Feuil1 (2)'!$B57,"-",'Feuil1 (2)'!BX$1),'Risk assessment'!$Z$12:$Z$100,FALSE),1)," ;"),""))</f>
        <v/>
      </c>
      <c r="BY57" s="9" t="str">
        <f>IF($G57=0,"",IFERROR(CONCATENATE(INDEX('Risk assessment'!$B$12:$B$100,MATCH(CONCATENATE('Feuil1 (2)'!$C57,"-",'Feuil1 (2)'!$B57,"-",'Feuil1 (2)'!BY$1),'Risk assessment'!$Z$12:$Z$100,FALSE),1)," ;"),""))</f>
        <v/>
      </c>
      <c r="BZ57" s="9" t="str">
        <f>IF($G57=0,"",IFERROR(CONCATENATE(INDEX('Risk assessment'!$B$12:$B$100,MATCH(CONCATENATE('Feuil1 (2)'!$C57,"-",'Feuil1 (2)'!$B57,"-",'Feuil1 (2)'!BZ$1),'Risk assessment'!$Z$12:$Z$100,FALSE),1)," ;"),""))</f>
        <v/>
      </c>
      <c r="CA57" s="9" t="str">
        <f>IF($G57=0,"",IFERROR(CONCATENATE(INDEX('Risk assessment'!$B$12:$B$100,MATCH(CONCATENATE('Feuil1 (2)'!$C57,"-",'Feuil1 (2)'!$B57,"-",'Feuil1 (2)'!CA$1),'Risk assessment'!$Z$12:$Z$100,FALSE),1)," ;"),""))</f>
        <v/>
      </c>
      <c r="CB57" s="9" t="str">
        <f>IF($G57=0,"",IFERROR(CONCATENATE(INDEX('Risk assessment'!$B$12:$B$100,MATCH(CONCATENATE('Feuil1 (2)'!$C57,"-",'Feuil1 (2)'!$B57,"-",'Feuil1 (2)'!CB$1),'Risk assessment'!$Z$12:$Z$100,FALSE),1)," ;"),""))</f>
        <v/>
      </c>
      <c r="CC57" s="9" t="str">
        <f>IF($G57=0,"",IFERROR(CONCATENATE(INDEX('Risk assessment'!$B$12:$B$100,MATCH(CONCATENATE('Feuil1 (2)'!$C57,"-",'Feuil1 (2)'!$B57,"-",'Feuil1 (2)'!CC$1),'Risk assessment'!$Z$12:$Z$100,FALSE),1)," ;"),""))</f>
        <v/>
      </c>
      <c r="CD57" s="9" t="str">
        <f>IF($G57=0,"",IFERROR(CONCATENATE(INDEX('Risk assessment'!$B$12:$B$100,MATCH(CONCATENATE('Feuil1 (2)'!$C57,"-",'Feuil1 (2)'!$B57,"-",'Feuil1 (2)'!CD$1),'Risk assessment'!$Z$12:$Z$100,FALSE),1)," ;"),""))</f>
        <v/>
      </c>
      <c r="CE57" s="9" t="str">
        <f>IF($G57=0,"",IFERROR(CONCATENATE(INDEX('Risk assessment'!$B$12:$B$100,MATCH(CONCATENATE('Feuil1 (2)'!$C57,"-",'Feuil1 (2)'!$B57,"-",'Feuil1 (2)'!CE$1),'Risk assessment'!$Z$12:$Z$100,FALSE),1)," ;"),""))</f>
        <v/>
      </c>
      <c r="CF57" s="9" t="str">
        <f>IF($G57=0,"",IFERROR(CONCATENATE(INDEX('Risk assessment'!$B$12:$B$100,MATCH(CONCATENATE('Feuil1 (2)'!$C57,"-",'Feuil1 (2)'!$B57,"-",'Feuil1 (2)'!CF$1),'Risk assessment'!$Z$12:$Z$100,FALSE),1)," ;"),""))</f>
        <v/>
      </c>
      <c r="CG57" s="9" t="str">
        <f>IF($G57=0,"",IFERROR(CONCATENATE(INDEX('Risk assessment'!$B$12:$B$100,MATCH(CONCATENATE('Feuil1 (2)'!$C57,"-",'Feuil1 (2)'!$B57,"-",'Feuil1 (2)'!CG$1),'Risk assessment'!$Z$12:$Z$100,FALSE),1)," ;"),""))</f>
        <v/>
      </c>
      <c r="CH57" s="9" t="str">
        <f>IF($G57=0,"",IFERROR(CONCATENATE(INDEX('Risk assessment'!$B$12:$B$100,MATCH(CONCATENATE('Feuil1 (2)'!$C57,"-",'Feuil1 (2)'!$B57,"-",'Feuil1 (2)'!CH$1),'Risk assessment'!$Z$12:$Z$100,FALSE),1)," ;"),""))</f>
        <v/>
      </c>
      <c r="CI57" s="9" t="str">
        <f>IF($G57=0,"",IFERROR(CONCATENATE(INDEX('Risk assessment'!$B$12:$B$100,MATCH(CONCATENATE('Feuil1 (2)'!$C57,"-",'Feuil1 (2)'!$B57,"-",'Feuil1 (2)'!CI$1),'Risk assessment'!$Z$12:$Z$100,FALSE),1)," ;"),""))</f>
        <v/>
      </c>
      <c r="CJ57" s="9" t="str">
        <f>IF($G57=0,"",IFERROR(CONCATENATE(INDEX('Risk assessment'!$B$12:$B$100,MATCH(CONCATENATE('Feuil1 (2)'!$C57,"-",'Feuil1 (2)'!$B57,"-",'Feuil1 (2)'!CJ$1),'Risk assessment'!$Z$12:$Z$100,FALSE),1)," ;"),""))</f>
        <v/>
      </c>
      <c r="CK57" s="9" t="str">
        <f>IF($G57=0,"",IFERROR(CONCATENATE(INDEX('Risk assessment'!$B$12:$B$100,MATCH(CONCATENATE('Feuil1 (2)'!$C57,"-",'Feuil1 (2)'!$B57,"-",'Feuil1 (2)'!CK$1),'Risk assessment'!$Z$12:$Z$100,FALSE),1)," ;"),""))</f>
        <v/>
      </c>
      <c r="CL57" s="9" t="str">
        <f>IF($G57=0,"",IFERROR(CONCATENATE(INDEX('Risk assessment'!$B$12:$B$100,MATCH(CONCATENATE('Feuil1 (2)'!$C57,"-",'Feuil1 (2)'!$B57,"-",'Feuil1 (2)'!CL$1),'Risk assessment'!$Z$12:$Z$100,FALSE),1)," ;"),""))</f>
        <v/>
      </c>
      <c r="CM57" s="9" t="str">
        <f>IF($G57=0,"",IFERROR(CONCATENATE(INDEX('Risk assessment'!$B$12:$B$100,MATCH(CONCATENATE('Feuil1 (2)'!$C57,"-",'Feuil1 (2)'!$B57,"-",'Feuil1 (2)'!CM$1),'Risk assessment'!$Z$12:$Z$100,FALSE),1)," ;"),""))</f>
        <v/>
      </c>
      <c r="CN57" s="9" t="str">
        <f>IF($G57=0,"",IFERROR(CONCATENATE(INDEX('Risk assessment'!$B$12:$B$100,MATCH(CONCATENATE('Feuil1 (2)'!$C57,"-",'Feuil1 (2)'!$B57,"-",'Feuil1 (2)'!CN$1),'Risk assessment'!$Z$12:$Z$100,FALSE),1)," ;"),""))</f>
        <v/>
      </c>
      <c r="CO57" s="9" t="str">
        <f>IF($G57=0,"",IFERROR(CONCATENATE(INDEX('Risk assessment'!$B$12:$B$100,MATCH(CONCATENATE('Feuil1 (2)'!$C57,"-",'Feuil1 (2)'!$B57,"-",'Feuil1 (2)'!CO$1),'Risk assessment'!$Z$12:$Z$100,FALSE),1)," ;"),""))</f>
        <v/>
      </c>
      <c r="CP57" s="9" t="str">
        <f>IF($G57=0,"",IFERROR(CONCATENATE(INDEX('Risk assessment'!$B$12:$B$100,MATCH(CONCATENATE('Feuil1 (2)'!$C57,"-",'Feuil1 (2)'!$B57,"-",'Feuil1 (2)'!CP$1),'Risk assessment'!$Z$12:$Z$100,FALSE),1)," ;"),""))</f>
        <v/>
      </c>
      <c r="CQ57" s="9" t="str">
        <f>IF($G57=0,"",IFERROR(CONCATENATE(INDEX('Risk assessment'!$B$12:$B$100,MATCH(CONCATENATE('Feuil1 (2)'!$C57,"-",'Feuil1 (2)'!$B57,"-",'Feuil1 (2)'!CQ$1),'Risk assessment'!$Z$12:$Z$100,FALSE),1)," ;"),""))</f>
        <v/>
      </c>
      <c r="CR57" s="9" t="str">
        <f>IF($G57=0,"",IFERROR(CONCATENATE(INDEX('Risk assessment'!$B$12:$B$100,MATCH(CONCATENATE('Feuil1 (2)'!$C57,"-",'Feuil1 (2)'!$B57,"-",'Feuil1 (2)'!CR$1),'Risk assessment'!$Z$12:$Z$100,FALSE),1)," ;"),""))</f>
        <v/>
      </c>
      <c r="CS57" s="9" t="str">
        <f>IF($G57=0,"",IFERROR(CONCATENATE(INDEX('Risk assessment'!$B$12:$B$100,MATCH(CONCATENATE('Feuil1 (2)'!$C57,"-",'Feuil1 (2)'!$B57,"-",'Feuil1 (2)'!CS$1),'Risk assessment'!$Z$12:$Z$100,FALSE),1)," ;"),""))</f>
        <v/>
      </c>
      <c r="CT57" s="9" t="str">
        <f>IF($G57=0,"",IFERROR(CONCATENATE(INDEX('Risk assessment'!$B$12:$B$100,MATCH(CONCATENATE('Feuil1 (2)'!$C57,"-",'Feuil1 (2)'!$B57,"-",'Feuil1 (2)'!CT$1),'Risk assessment'!$Z$12:$Z$100,FALSE),1)," ;"),""))</f>
        <v/>
      </c>
      <c r="CU57" s="9" t="str">
        <f>IF($G57=0,"",IFERROR(CONCATENATE(INDEX('Risk assessment'!$B$12:$B$100,MATCH(CONCATENATE('Feuil1 (2)'!$C57,"-",'Feuil1 (2)'!$B57,"-",'Feuil1 (2)'!CU$1),'Risk assessment'!$Z$12:$Z$100,FALSE),1)," ;"),""))</f>
        <v/>
      </c>
      <c r="CV57" s="9" t="str">
        <f>IF($G57=0,"",IFERROR(CONCATENATE(INDEX('Risk assessment'!$B$12:$B$100,MATCH(CONCATENATE('Feuil1 (2)'!$C57,"-",'Feuil1 (2)'!$B57,"-",'Feuil1 (2)'!CV$1),'Risk assessment'!$Z$12:$Z$100,FALSE),1)," ;"),""))</f>
        <v/>
      </c>
      <c r="CW57" s="9" t="str">
        <f>IF($G57=0,"",IFERROR(CONCATENATE(INDEX('Risk assessment'!$B$12:$B$100,MATCH(CONCATENATE('Feuil1 (2)'!$C57,"-",'Feuil1 (2)'!$B57,"-",'Feuil1 (2)'!CW$1),'Risk assessment'!$Z$12:$Z$100,FALSE),1)," ;"),""))</f>
        <v/>
      </c>
      <c r="CX57" s="9" t="str">
        <f>IF($G57=0,"",IFERROR(CONCATENATE(INDEX('Risk assessment'!$B$12:$B$100,MATCH(CONCATENATE('Feuil1 (2)'!$C57,"-",'Feuil1 (2)'!$B57,"-",'Feuil1 (2)'!CX$1),'Risk assessment'!$Z$12:$Z$100,FALSE),1)," ;"),""))</f>
        <v/>
      </c>
      <c r="CY57" s="9" t="str">
        <f>IF($G57=0,"",IFERROR(CONCATENATE(INDEX('Risk assessment'!$B$12:$B$100,MATCH(CONCATENATE('Feuil1 (2)'!$C57,"-",'Feuil1 (2)'!$B57,"-",'Feuil1 (2)'!CY$1),'Risk assessment'!$Z$12:$Z$100,FALSE),1)," ;"),""))</f>
        <v/>
      </c>
      <c r="CZ57" s="9" t="str">
        <f>IF($G57=0,"",IFERROR(CONCATENATE(INDEX('Risk assessment'!$B$12:$B$100,MATCH(CONCATENATE('Feuil1 (2)'!$C57,"-",'Feuil1 (2)'!$B57,"-",'Feuil1 (2)'!CZ$1),'Risk assessment'!$Z$12:$Z$100,FALSE),1)," ;"),""))</f>
        <v/>
      </c>
      <c r="DA57" s="9" t="str">
        <f>IF($G57=0,"",IFERROR(CONCATENATE(INDEX('Risk assessment'!$B$12:$B$100,MATCH(CONCATENATE('Feuil1 (2)'!$C57,"-",'Feuil1 (2)'!$B57,"-",'Feuil1 (2)'!DA$1),'Risk assessment'!$Z$12:$Z$100,FALSE),1)," ;"),""))</f>
        <v/>
      </c>
      <c r="DB57" s="9" t="str">
        <f>IF($G57=0,"",IFERROR(CONCATENATE(INDEX('Risk assessment'!$B$12:$B$100,MATCH(CONCATENATE('Feuil1 (2)'!$C57,"-",'Feuil1 (2)'!$B57,"-",'Feuil1 (2)'!DB$1),'Risk assessment'!$Z$12:$Z$100,FALSE),1)," ;"),""))</f>
        <v/>
      </c>
      <c r="DC57" s="9" t="str">
        <f>IF($G57=0,"",IFERROR(CONCATENATE(INDEX('Risk assessment'!$B$12:$B$100,MATCH(CONCATENATE('Feuil1 (2)'!$C57,"-",'Feuil1 (2)'!$B57,"-",'Feuil1 (2)'!DC$1),'Risk assessment'!$Z$12:$Z$100,FALSE),1)," ;"),""))</f>
        <v/>
      </c>
      <c r="DD57" s="9" t="str">
        <f>IF($G57=0,"",IFERROR(INDEX('Risk assessment'!$B$12:$B$100,MATCH(CONCATENATE('Feuil1 (2)'!$C57,'Feuil1 (2)'!$B57,'Feuil1 (2)'!DD$1),'Risk assessment'!$R$12:$R$100,FALSE),1),""))</f>
        <v/>
      </c>
      <c r="DE57" s="9" t="str">
        <f>IF($G57=0,"",IFERROR(INDEX('Risk assessment'!$B$12:$B$100,MATCH(CONCATENATE('Feuil1 (2)'!$C57,'Feuil1 (2)'!$B57,'Feuil1 (2)'!DE$1),'Risk assessment'!$R$12:$R$100,FALSE),1),""))</f>
        <v/>
      </c>
      <c r="DF57" s="9" t="str">
        <f>IF($G57=0,"",IFERROR(INDEX('Risk assessment'!$B$12:$B$100,MATCH(CONCATENATE('Feuil1 (2)'!$C57,'Feuil1 (2)'!$B57,'Feuil1 (2)'!DF$1),'Risk assessment'!$R$12:$R$100,FALSE),1),""))</f>
        <v/>
      </c>
      <c r="DG57" s="9" t="str">
        <f>IF($G57=0,"",IFERROR(INDEX('Risk assessment'!$B$12:$B$100,MATCH(CONCATENATE('Feuil1 (2)'!$C57,'Feuil1 (2)'!$B57,'Feuil1 (2)'!DG$1),'Risk assessment'!$R$12:$R$100,FALSE),1),""))</f>
        <v/>
      </c>
      <c r="DH57" s="9" t="str">
        <f>IF($G57=0,"",IFERROR(INDEX('Risk assessment'!$B$12:$B$100,MATCH(CONCATENATE('Feuil1 (2)'!$C57,'Feuil1 (2)'!$B57,'Feuil1 (2)'!DH$1),'Risk assessment'!$R$12:$R$100,FALSE),1),""))</f>
        <v/>
      </c>
      <c r="DI57" s="9" t="str">
        <f>IF($G57=0,"",IFERROR(INDEX('Risk assessment'!$B$12:$B$100,MATCH(CONCATENATE('Feuil1 (2)'!$C57,'Feuil1 (2)'!$B57,'Feuil1 (2)'!DI$1),'Risk assessment'!$R$12:$R$100,FALSE),1),""))</f>
        <v/>
      </c>
      <c r="DJ57" s="9" t="str">
        <f>IF($G57=0,"",IFERROR(INDEX('Risk assessment'!$B$12:$B$100,MATCH(CONCATENATE('Feuil1 (2)'!$C57,'Feuil1 (2)'!$B57,'Feuil1 (2)'!DJ$1),'Risk assessment'!$R$12:$R$100,FALSE),1),""))</f>
        <v/>
      </c>
      <c r="DK57" s="9" t="str">
        <f>IF($G57=0,"",IFERROR(INDEX('Risk assessment'!$B$12:$B$100,MATCH(CONCATENATE('Feuil1 (2)'!$C57,'Feuil1 (2)'!$B57,'Feuil1 (2)'!DK$1),'Risk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assessment'!J$12:J$100,'Feuil1 (2)'!C58,'Risk assessment'!K$12:K$100,B58)</f>
        <v>0</v>
      </c>
      <c r="H58" s="9" t="str">
        <f>IF($G58=0,"",IFERROR(CONCATENATE(INDEX('Risk assessment'!$B$12:$B$100,MATCH(CONCATENATE('Feuil1 (2)'!$C58,"-",'Feuil1 (2)'!$B58,"-",'Feuil1 (2)'!H$1),'Risk assessment'!$Z$12:$Z$100,FALSE),1)," ;"),""))</f>
        <v/>
      </c>
      <c r="I58" s="9" t="str">
        <f>IF($G58=0,"",IFERROR(CONCATENATE(INDEX('Risk assessment'!$B$12:$B$100,MATCH(CONCATENATE('Feuil1 (2)'!$C58,"-",'Feuil1 (2)'!$B58,"-",'Feuil1 (2)'!I$1),'Risk assessment'!$Z$12:$Z$100,FALSE),1)," ;"),""))</f>
        <v/>
      </c>
      <c r="J58" s="9" t="str">
        <f>IF($G58=0,"",IFERROR(CONCATENATE(INDEX('Risk assessment'!$B$12:$B$100,MATCH(CONCATENATE('Feuil1 (2)'!$C58,"-",'Feuil1 (2)'!$B58,"-",'Feuil1 (2)'!J$1),'Risk assessment'!$Z$12:$Z$100,FALSE),1)," ;"),""))</f>
        <v/>
      </c>
      <c r="K58" s="9" t="str">
        <f>IF($G58=0,"",IFERROR(CONCATENATE(INDEX('Risk assessment'!$B$12:$B$100,MATCH(CONCATENATE('Feuil1 (2)'!$C58,"-",'Feuil1 (2)'!$B58,"-",'Feuil1 (2)'!K$1),'Risk assessment'!$Z$12:$Z$100,FALSE),1)," ;"),""))</f>
        <v/>
      </c>
      <c r="L58" s="9" t="str">
        <f>IF($G58=0,"",IFERROR(CONCATENATE(INDEX('Risk assessment'!$B$12:$B$100,MATCH(CONCATENATE('Feuil1 (2)'!$C58,"-",'Feuil1 (2)'!$B58,"-",'Feuil1 (2)'!L$1),'Risk assessment'!$Z$12:$Z$100,FALSE),1)," ;"),""))</f>
        <v/>
      </c>
      <c r="M58" s="9" t="str">
        <f>IF($G58=0,"",IFERROR(CONCATENATE(INDEX('Risk assessment'!$B$12:$B$100,MATCH(CONCATENATE('Feuil1 (2)'!$C58,"-",'Feuil1 (2)'!$B58,"-",'Feuil1 (2)'!M$1),'Risk assessment'!$Z$12:$Z$100,FALSE),1)," ;"),""))</f>
        <v/>
      </c>
      <c r="N58" s="9" t="str">
        <f>IF($G58=0,"",IFERROR(CONCATENATE(INDEX('Risk assessment'!$B$12:$B$100,MATCH(CONCATENATE('Feuil1 (2)'!$C58,"-",'Feuil1 (2)'!$B58,"-",'Feuil1 (2)'!N$1),'Risk assessment'!$Z$12:$Z$100,FALSE),1)," ;"),""))</f>
        <v/>
      </c>
      <c r="O58" s="9" t="str">
        <f>IF($G58=0,"",IFERROR(CONCATENATE(INDEX('Risk assessment'!$B$12:$B$100,MATCH(CONCATENATE('Feuil1 (2)'!$C58,"-",'Feuil1 (2)'!$B58,"-",'Feuil1 (2)'!O$1),'Risk assessment'!$Z$12:$Z$100,FALSE),1)," ;"),""))</f>
        <v/>
      </c>
      <c r="P58" s="9" t="str">
        <f>IF($G58=0,"",IFERROR(CONCATENATE(INDEX('Risk assessment'!$B$12:$B$100,MATCH(CONCATENATE('Feuil1 (2)'!$C58,"-",'Feuil1 (2)'!$B58,"-",'Feuil1 (2)'!P$1),'Risk assessment'!$Z$12:$Z$100,FALSE),1)," ;"),""))</f>
        <v/>
      </c>
      <c r="Q58" s="9" t="str">
        <f>IF($G58=0,"",IFERROR(CONCATENATE(INDEX('Risk assessment'!$B$12:$B$100,MATCH(CONCATENATE('Feuil1 (2)'!$C58,"-",'Feuil1 (2)'!$B58,"-",'Feuil1 (2)'!Q$1),'Risk assessment'!$Z$12:$Z$100,FALSE),1)," ;"),""))</f>
        <v/>
      </c>
      <c r="R58" s="9" t="str">
        <f>IF($G58=0,"",IFERROR(CONCATENATE(INDEX('Risk assessment'!$B$12:$B$100,MATCH(CONCATENATE('Feuil1 (2)'!$C58,"-",'Feuil1 (2)'!$B58,"-",'Feuil1 (2)'!R$1),'Risk assessment'!$Z$12:$Z$100,FALSE),1)," ;"),""))</f>
        <v/>
      </c>
      <c r="S58" s="9" t="str">
        <f>IF($G58=0,"",IFERROR(CONCATENATE(INDEX('Risk assessment'!$B$12:$B$100,MATCH(CONCATENATE('Feuil1 (2)'!$C58,"-",'Feuil1 (2)'!$B58,"-",'Feuil1 (2)'!S$1),'Risk assessment'!$Z$12:$Z$100,FALSE),1)," ;"),""))</f>
        <v/>
      </c>
      <c r="T58" s="9" t="str">
        <f>IF($G58=0,"",IFERROR(CONCATENATE(INDEX('Risk assessment'!$B$12:$B$100,MATCH(CONCATENATE('Feuil1 (2)'!$C58,"-",'Feuil1 (2)'!$B58,"-",'Feuil1 (2)'!T$1),'Risk assessment'!$Z$12:$Z$100,FALSE),1)," ;"),""))</f>
        <v/>
      </c>
      <c r="U58" s="9" t="str">
        <f>IF($G58=0,"",IFERROR(CONCATENATE(INDEX('Risk assessment'!$B$12:$B$100,MATCH(CONCATENATE('Feuil1 (2)'!$C58,"-",'Feuil1 (2)'!$B58,"-",'Feuil1 (2)'!U$1),'Risk assessment'!$Z$12:$Z$100,FALSE),1)," ;"),""))</f>
        <v/>
      </c>
      <c r="V58" s="9" t="str">
        <f>IF($G58=0,"",IFERROR(CONCATENATE(INDEX('Risk assessment'!$B$12:$B$100,MATCH(CONCATENATE('Feuil1 (2)'!$C58,"-",'Feuil1 (2)'!$B58,"-",'Feuil1 (2)'!V$1),'Risk assessment'!$Z$12:$Z$100,FALSE),1)," ;"),""))</f>
        <v/>
      </c>
      <c r="W58" s="9" t="str">
        <f>IF($G58=0,"",IFERROR(CONCATENATE(INDEX('Risk assessment'!$B$12:$B$100,MATCH(CONCATENATE('Feuil1 (2)'!$C58,"-",'Feuil1 (2)'!$B58,"-",'Feuil1 (2)'!W$1),'Risk assessment'!$Z$12:$Z$100,FALSE),1)," ;"),""))</f>
        <v/>
      </c>
      <c r="X58" s="9" t="str">
        <f>IF($G58=0,"",IFERROR(CONCATENATE(INDEX('Risk assessment'!$B$12:$B$100,MATCH(CONCATENATE('Feuil1 (2)'!$C58,"-",'Feuil1 (2)'!$B58,"-",'Feuil1 (2)'!X$1),'Risk assessment'!$Z$12:$Z$100,FALSE),1)," ;"),""))</f>
        <v/>
      </c>
      <c r="Y58" s="9" t="str">
        <f>IF($G58=0,"",IFERROR(CONCATENATE(INDEX('Risk assessment'!$B$12:$B$100,MATCH(CONCATENATE('Feuil1 (2)'!$C58,"-",'Feuil1 (2)'!$B58,"-",'Feuil1 (2)'!Y$1),'Risk assessment'!$Z$12:$Z$100,FALSE),1)," ;"),""))</f>
        <v/>
      </c>
      <c r="Z58" s="9" t="str">
        <f>IF($G58=0,"",IFERROR(CONCATENATE(INDEX('Risk assessment'!$B$12:$B$100,MATCH(CONCATENATE('Feuil1 (2)'!$C58,"-",'Feuil1 (2)'!$B58,"-",'Feuil1 (2)'!Z$1),'Risk assessment'!$Z$12:$Z$100,FALSE),1)," ;"),""))</f>
        <v/>
      </c>
      <c r="AA58" s="9" t="str">
        <f>IF($G58=0,"",IFERROR(CONCATENATE(INDEX('Risk assessment'!$B$12:$B$100,MATCH(CONCATENATE('Feuil1 (2)'!$C58,"-",'Feuil1 (2)'!$B58,"-",'Feuil1 (2)'!AA$1),'Risk assessment'!$Z$12:$Z$100,FALSE),1)," ;"),""))</f>
        <v/>
      </c>
      <c r="AB58" s="9" t="str">
        <f>IF($G58=0,"",IFERROR(CONCATENATE(INDEX('Risk assessment'!$B$12:$B$100,MATCH(CONCATENATE('Feuil1 (2)'!$C58,"-",'Feuil1 (2)'!$B58,"-",'Feuil1 (2)'!AB$1),'Risk assessment'!$Z$12:$Z$100,FALSE),1)," ;"),""))</f>
        <v/>
      </c>
      <c r="AC58" s="9" t="str">
        <f>IF($G58=0,"",IFERROR(CONCATENATE(INDEX('Risk assessment'!$B$12:$B$100,MATCH(CONCATENATE('Feuil1 (2)'!$C58,"-",'Feuil1 (2)'!$B58,"-",'Feuil1 (2)'!AC$1),'Risk assessment'!$Z$12:$Z$100,FALSE),1)," ;"),""))</f>
        <v/>
      </c>
      <c r="AD58" s="9" t="str">
        <f>IF($G58=0,"",IFERROR(CONCATENATE(INDEX('Risk assessment'!$B$12:$B$100,MATCH(CONCATENATE('Feuil1 (2)'!$C58,"-",'Feuil1 (2)'!$B58,"-",'Feuil1 (2)'!AD$1),'Risk assessment'!$Z$12:$Z$100,FALSE),1)," ;"),""))</f>
        <v/>
      </c>
      <c r="AE58" s="9" t="str">
        <f>IF($G58=0,"",IFERROR(CONCATENATE(INDEX('Risk assessment'!$B$12:$B$100,MATCH(CONCATENATE('Feuil1 (2)'!$C58,"-",'Feuil1 (2)'!$B58,"-",'Feuil1 (2)'!AE$1),'Risk assessment'!$Z$12:$Z$100,FALSE),1)," ;"),""))</f>
        <v/>
      </c>
      <c r="AF58" s="9" t="str">
        <f>IF($G58=0,"",IFERROR(CONCATENATE(INDEX('Risk assessment'!$B$12:$B$100,MATCH(CONCATENATE('Feuil1 (2)'!$C58,"-",'Feuil1 (2)'!$B58,"-",'Feuil1 (2)'!AF$1),'Risk assessment'!$Z$12:$Z$100,FALSE),1)," ;"),""))</f>
        <v/>
      </c>
      <c r="AG58" s="9" t="str">
        <f>IF($G58=0,"",IFERROR(CONCATENATE(INDEX('Risk assessment'!$B$12:$B$100,MATCH(CONCATENATE('Feuil1 (2)'!$C58,"-",'Feuil1 (2)'!$B58,"-",'Feuil1 (2)'!AG$1),'Risk assessment'!$Z$12:$Z$100,FALSE),1)," ;"),""))</f>
        <v/>
      </c>
      <c r="AH58" s="9" t="str">
        <f>IF($G58=0,"",IFERROR(CONCATENATE(INDEX('Risk assessment'!$B$12:$B$100,MATCH(CONCATENATE('Feuil1 (2)'!$C58,"-",'Feuil1 (2)'!$B58,"-",'Feuil1 (2)'!AH$1),'Risk assessment'!$Z$12:$Z$100,FALSE),1)," ;"),""))</f>
        <v/>
      </c>
      <c r="AI58" s="9" t="str">
        <f>IF($G58=0,"",IFERROR(CONCATENATE(INDEX('Risk assessment'!$B$12:$B$100,MATCH(CONCATENATE('Feuil1 (2)'!$C58,"-",'Feuil1 (2)'!$B58,"-",'Feuil1 (2)'!AI$1),'Risk assessment'!$Z$12:$Z$100,FALSE),1)," ;"),""))</f>
        <v/>
      </c>
      <c r="AJ58" s="9" t="str">
        <f>IF($G58=0,"",IFERROR(CONCATENATE(INDEX('Risk assessment'!$B$12:$B$100,MATCH(CONCATENATE('Feuil1 (2)'!$C58,"-",'Feuil1 (2)'!$B58,"-",'Feuil1 (2)'!AJ$1),'Risk assessment'!$Z$12:$Z$100,FALSE),1)," ;"),""))</f>
        <v/>
      </c>
      <c r="AK58" s="9" t="str">
        <f>IF($G58=0,"",IFERROR(CONCATENATE(INDEX('Risk assessment'!$B$12:$B$100,MATCH(CONCATENATE('Feuil1 (2)'!$C58,"-",'Feuil1 (2)'!$B58,"-",'Feuil1 (2)'!AK$1),'Risk assessment'!$Z$12:$Z$100,FALSE),1)," ;"),""))</f>
        <v/>
      </c>
      <c r="AL58" s="9" t="str">
        <f>IF($G58=0,"",IFERROR(CONCATENATE(INDEX('Risk assessment'!$B$12:$B$100,MATCH(CONCATENATE('Feuil1 (2)'!$C58,"-",'Feuil1 (2)'!$B58,"-",'Feuil1 (2)'!AL$1),'Risk assessment'!$Z$12:$Z$100,FALSE),1)," ;"),""))</f>
        <v/>
      </c>
      <c r="AM58" s="9" t="str">
        <f>IF($G58=0,"",IFERROR(CONCATENATE(INDEX('Risk assessment'!$B$12:$B$100,MATCH(CONCATENATE('Feuil1 (2)'!$C58,"-",'Feuil1 (2)'!$B58,"-",'Feuil1 (2)'!AM$1),'Risk assessment'!$Z$12:$Z$100,FALSE),1)," ;"),""))</f>
        <v/>
      </c>
      <c r="AN58" s="9" t="str">
        <f>IF($G58=0,"",IFERROR(CONCATENATE(INDEX('Risk assessment'!$B$12:$B$100,MATCH(CONCATENATE('Feuil1 (2)'!$C58,"-",'Feuil1 (2)'!$B58,"-",'Feuil1 (2)'!AN$1),'Risk assessment'!$Z$12:$Z$100,FALSE),1)," ;"),""))</f>
        <v/>
      </c>
      <c r="AO58" s="9" t="str">
        <f>IF($G58=0,"",IFERROR(CONCATENATE(INDEX('Risk assessment'!$B$12:$B$100,MATCH(CONCATENATE('Feuil1 (2)'!$C58,"-",'Feuil1 (2)'!$B58,"-",'Feuil1 (2)'!AO$1),'Risk assessment'!$Z$12:$Z$100,FALSE),1)," ;"),""))</f>
        <v/>
      </c>
      <c r="AP58" s="9" t="str">
        <f>IF($G58=0,"",IFERROR(CONCATENATE(INDEX('Risk assessment'!$B$12:$B$100,MATCH(CONCATENATE('Feuil1 (2)'!$C58,"-",'Feuil1 (2)'!$B58,"-",'Feuil1 (2)'!AP$1),'Risk assessment'!$Z$12:$Z$100,FALSE),1)," ;"),""))</f>
        <v/>
      </c>
      <c r="AQ58" s="9" t="str">
        <f>IF($G58=0,"",IFERROR(CONCATENATE(INDEX('Risk assessment'!$B$12:$B$100,MATCH(CONCATENATE('Feuil1 (2)'!$C58,"-",'Feuil1 (2)'!$B58,"-",'Feuil1 (2)'!AQ$1),'Risk assessment'!$Z$12:$Z$100,FALSE),1)," ;"),""))</f>
        <v/>
      </c>
      <c r="AR58" s="9" t="str">
        <f>IF($G58=0,"",IFERROR(CONCATENATE(INDEX('Risk assessment'!$B$12:$B$100,MATCH(CONCATENATE('Feuil1 (2)'!$C58,"-",'Feuil1 (2)'!$B58,"-",'Feuil1 (2)'!AR$1),'Risk assessment'!$Z$12:$Z$100,FALSE),1)," ;"),""))</f>
        <v/>
      </c>
      <c r="AS58" s="9" t="str">
        <f>IF($G58=0,"",IFERROR(CONCATENATE(INDEX('Risk assessment'!$B$12:$B$100,MATCH(CONCATENATE('Feuil1 (2)'!$C58,"-",'Feuil1 (2)'!$B58,"-",'Feuil1 (2)'!AS$1),'Risk assessment'!$Z$12:$Z$100,FALSE),1)," ;"),""))</f>
        <v/>
      </c>
      <c r="AT58" s="9" t="str">
        <f>IF($G58=0,"",IFERROR(CONCATENATE(INDEX('Risk assessment'!$B$12:$B$100,MATCH(CONCATENATE('Feuil1 (2)'!$C58,"-",'Feuil1 (2)'!$B58,"-",'Feuil1 (2)'!AT$1),'Risk assessment'!$Z$12:$Z$100,FALSE),1)," ;"),""))</f>
        <v/>
      </c>
      <c r="AU58" s="9" t="str">
        <f>IF($G58=0,"",IFERROR(CONCATENATE(INDEX('Risk assessment'!$B$12:$B$100,MATCH(CONCATENATE('Feuil1 (2)'!$C58,"-",'Feuil1 (2)'!$B58,"-",'Feuil1 (2)'!AU$1),'Risk assessment'!$Z$12:$Z$100,FALSE),1)," ;"),""))</f>
        <v/>
      </c>
      <c r="AV58" s="9" t="str">
        <f>IF($G58=0,"",IFERROR(CONCATENATE(INDEX('Risk assessment'!$B$12:$B$100,MATCH(CONCATENATE('Feuil1 (2)'!$C58,"-",'Feuil1 (2)'!$B58,"-",'Feuil1 (2)'!AV$1),'Risk assessment'!$Z$12:$Z$100,FALSE),1)," ;"),""))</f>
        <v/>
      </c>
      <c r="AW58" s="9" t="str">
        <f>IF($G58=0,"",IFERROR(CONCATENATE(INDEX('Risk assessment'!$B$12:$B$100,MATCH(CONCATENATE('Feuil1 (2)'!$C58,"-",'Feuil1 (2)'!$B58,"-",'Feuil1 (2)'!AW$1),'Risk assessment'!$Z$12:$Z$100,FALSE),1)," ;"),""))</f>
        <v/>
      </c>
      <c r="AX58" s="9" t="str">
        <f>IF($G58=0,"",IFERROR(CONCATENATE(INDEX('Risk assessment'!$B$12:$B$100,MATCH(CONCATENATE('Feuil1 (2)'!$C58,"-",'Feuil1 (2)'!$B58,"-",'Feuil1 (2)'!AX$1),'Risk assessment'!$Z$12:$Z$100,FALSE),1)," ;"),""))</f>
        <v/>
      </c>
      <c r="AY58" s="9" t="str">
        <f>IF($G58=0,"",IFERROR(CONCATENATE(INDEX('Risk assessment'!$B$12:$B$100,MATCH(CONCATENATE('Feuil1 (2)'!$C58,"-",'Feuil1 (2)'!$B58,"-",'Feuil1 (2)'!AY$1),'Risk assessment'!$Z$12:$Z$100,FALSE),1)," ;"),""))</f>
        <v/>
      </c>
      <c r="AZ58" s="9" t="str">
        <f>IF($G58=0,"",IFERROR(CONCATENATE(INDEX('Risk assessment'!$B$12:$B$100,MATCH(CONCATENATE('Feuil1 (2)'!$C58,"-",'Feuil1 (2)'!$B58,"-",'Feuil1 (2)'!AZ$1),'Risk assessment'!$Z$12:$Z$100,FALSE),1)," ;"),""))</f>
        <v/>
      </c>
      <c r="BA58" s="9" t="str">
        <f>IF($G58=0,"",IFERROR(CONCATENATE(INDEX('Risk assessment'!$B$12:$B$100,MATCH(CONCATENATE('Feuil1 (2)'!$C58,"-",'Feuil1 (2)'!$B58,"-",'Feuil1 (2)'!BA$1),'Risk assessment'!$Z$12:$Z$100,FALSE),1)," ;"),""))</f>
        <v/>
      </c>
      <c r="BB58" s="9" t="str">
        <f>IF($G58=0,"",IFERROR(CONCATENATE(INDEX('Risk assessment'!$B$12:$B$100,MATCH(CONCATENATE('Feuil1 (2)'!$C58,"-",'Feuil1 (2)'!$B58,"-",'Feuil1 (2)'!BB$1),'Risk assessment'!$Z$12:$Z$100,FALSE),1)," ;"),""))</f>
        <v/>
      </c>
      <c r="BC58" s="9" t="str">
        <f>IF($G58=0,"",IFERROR(CONCATENATE(INDEX('Risk assessment'!$B$12:$B$100,MATCH(CONCATENATE('Feuil1 (2)'!$C58,"-",'Feuil1 (2)'!$B58,"-",'Feuil1 (2)'!BC$1),'Risk assessment'!$Z$12:$Z$100,FALSE),1)," ;"),""))</f>
        <v/>
      </c>
      <c r="BD58" s="9" t="str">
        <f>IF($G58=0,"",IFERROR(CONCATENATE(INDEX('Risk assessment'!$B$12:$B$100,MATCH(CONCATENATE('Feuil1 (2)'!$C58,"-",'Feuil1 (2)'!$B58,"-",'Feuil1 (2)'!BD$1),'Risk assessment'!$Z$12:$Z$100,FALSE),1)," ;"),""))</f>
        <v/>
      </c>
      <c r="BE58" s="9" t="str">
        <f>IF($G58=0,"",IFERROR(CONCATENATE(INDEX('Risk assessment'!$B$12:$B$100,MATCH(CONCATENATE('Feuil1 (2)'!$C58,"-",'Feuil1 (2)'!$B58,"-",'Feuil1 (2)'!BE$1),'Risk assessment'!$Z$12:$Z$100,FALSE),1)," ;"),""))</f>
        <v/>
      </c>
      <c r="BF58" s="9" t="str">
        <f>IF($G58=0,"",IFERROR(CONCATENATE(INDEX('Risk assessment'!$B$12:$B$100,MATCH(CONCATENATE('Feuil1 (2)'!$C58,"-",'Feuil1 (2)'!$B58,"-",'Feuil1 (2)'!BF$1),'Risk assessment'!$Z$12:$Z$100,FALSE),1)," ;"),""))</f>
        <v/>
      </c>
      <c r="BG58" s="9" t="str">
        <f>IF($G58=0,"",IFERROR(CONCATENATE(INDEX('Risk assessment'!$B$12:$B$100,MATCH(CONCATENATE('Feuil1 (2)'!$C58,"-",'Feuil1 (2)'!$B58,"-",'Feuil1 (2)'!BG$1),'Risk assessment'!$Z$12:$Z$100,FALSE),1)," ;"),""))</f>
        <v/>
      </c>
      <c r="BH58" s="9" t="str">
        <f>IF($G58=0,"",IFERROR(CONCATENATE(INDEX('Risk assessment'!$B$12:$B$100,MATCH(CONCATENATE('Feuil1 (2)'!$C58,"-",'Feuil1 (2)'!$B58,"-",'Feuil1 (2)'!BH$1),'Risk assessment'!$Z$12:$Z$100,FALSE),1)," ;"),""))</f>
        <v/>
      </c>
      <c r="BI58" s="9" t="str">
        <f>IF($G58=0,"",IFERROR(CONCATENATE(INDEX('Risk assessment'!$B$12:$B$100,MATCH(CONCATENATE('Feuil1 (2)'!$C58,"-",'Feuil1 (2)'!$B58,"-",'Feuil1 (2)'!BI$1),'Risk assessment'!$Z$12:$Z$100,FALSE),1)," ;"),""))</f>
        <v/>
      </c>
      <c r="BJ58" s="9" t="str">
        <f>IF($G58=0,"",IFERROR(CONCATENATE(INDEX('Risk assessment'!$B$12:$B$100,MATCH(CONCATENATE('Feuil1 (2)'!$C58,"-",'Feuil1 (2)'!$B58,"-",'Feuil1 (2)'!BJ$1),'Risk assessment'!$Z$12:$Z$100,FALSE),1)," ;"),""))</f>
        <v/>
      </c>
      <c r="BK58" s="9" t="str">
        <f>IF($G58=0,"",IFERROR(CONCATENATE(INDEX('Risk assessment'!$B$12:$B$100,MATCH(CONCATENATE('Feuil1 (2)'!$C58,"-",'Feuil1 (2)'!$B58,"-",'Feuil1 (2)'!BK$1),'Risk assessment'!$Z$12:$Z$100,FALSE),1)," ;"),""))</f>
        <v/>
      </c>
      <c r="BL58" s="9" t="str">
        <f>IF($G58=0,"",IFERROR(CONCATENATE(INDEX('Risk assessment'!$B$12:$B$100,MATCH(CONCATENATE('Feuil1 (2)'!$C58,"-",'Feuil1 (2)'!$B58,"-",'Feuil1 (2)'!BL$1),'Risk assessment'!$Z$12:$Z$100,FALSE),1)," ;"),""))</f>
        <v/>
      </c>
      <c r="BM58" s="9" t="str">
        <f>IF($G58=0,"",IFERROR(CONCATENATE(INDEX('Risk assessment'!$B$12:$B$100,MATCH(CONCATENATE('Feuil1 (2)'!$C58,"-",'Feuil1 (2)'!$B58,"-",'Feuil1 (2)'!BM$1),'Risk assessment'!$Z$12:$Z$100,FALSE),1)," ;"),""))</f>
        <v/>
      </c>
      <c r="BN58" s="9" t="str">
        <f>IF($G58=0,"",IFERROR(CONCATENATE(INDEX('Risk assessment'!$B$12:$B$100,MATCH(CONCATENATE('Feuil1 (2)'!$C58,"-",'Feuil1 (2)'!$B58,"-",'Feuil1 (2)'!BN$1),'Risk assessment'!$Z$12:$Z$100,FALSE),1)," ;"),""))</f>
        <v/>
      </c>
      <c r="BO58" s="9" t="str">
        <f>IF($G58=0,"",IFERROR(CONCATENATE(INDEX('Risk assessment'!$B$12:$B$100,MATCH(CONCATENATE('Feuil1 (2)'!$C58,"-",'Feuil1 (2)'!$B58,"-",'Feuil1 (2)'!BO$1),'Risk assessment'!$Z$12:$Z$100,FALSE),1)," ;"),""))</f>
        <v/>
      </c>
      <c r="BP58" s="9" t="str">
        <f>IF($G58=0,"",IFERROR(CONCATENATE(INDEX('Risk assessment'!$B$12:$B$100,MATCH(CONCATENATE('Feuil1 (2)'!$C58,"-",'Feuil1 (2)'!$B58,"-",'Feuil1 (2)'!BP$1),'Risk assessment'!$Z$12:$Z$100,FALSE),1)," ;"),""))</f>
        <v/>
      </c>
      <c r="BQ58" s="9" t="str">
        <f>IF($G58=0,"",IFERROR(CONCATENATE(INDEX('Risk assessment'!$B$12:$B$100,MATCH(CONCATENATE('Feuil1 (2)'!$C58,"-",'Feuil1 (2)'!$B58,"-",'Feuil1 (2)'!BQ$1),'Risk assessment'!$Z$12:$Z$100,FALSE),1)," ;"),""))</f>
        <v/>
      </c>
      <c r="BR58" s="9" t="str">
        <f>IF($G58=0,"",IFERROR(CONCATENATE(INDEX('Risk assessment'!$B$12:$B$100,MATCH(CONCATENATE('Feuil1 (2)'!$C58,"-",'Feuil1 (2)'!$B58,"-",'Feuil1 (2)'!BR$1),'Risk assessment'!$Z$12:$Z$100,FALSE),1)," ;"),""))</f>
        <v/>
      </c>
      <c r="BS58" s="9" t="str">
        <f>IF($G58=0,"",IFERROR(CONCATENATE(INDEX('Risk assessment'!$B$12:$B$100,MATCH(CONCATENATE('Feuil1 (2)'!$C58,"-",'Feuil1 (2)'!$B58,"-",'Feuil1 (2)'!BS$1),'Risk assessment'!$Z$12:$Z$100,FALSE),1)," ;"),""))</f>
        <v/>
      </c>
      <c r="BT58" s="9" t="str">
        <f>IF($G58=0,"",IFERROR(CONCATENATE(INDEX('Risk assessment'!$B$12:$B$100,MATCH(CONCATENATE('Feuil1 (2)'!$C58,"-",'Feuil1 (2)'!$B58,"-",'Feuil1 (2)'!BT$1),'Risk assessment'!$Z$12:$Z$100,FALSE),1)," ;"),""))</f>
        <v/>
      </c>
      <c r="BU58" s="9" t="str">
        <f>IF($G58=0,"",IFERROR(CONCATENATE(INDEX('Risk assessment'!$B$12:$B$100,MATCH(CONCATENATE('Feuil1 (2)'!$C58,"-",'Feuil1 (2)'!$B58,"-",'Feuil1 (2)'!BU$1),'Risk assessment'!$Z$12:$Z$100,FALSE),1)," ;"),""))</f>
        <v/>
      </c>
      <c r="BV58" s="9" t="str">
        <f>IF($G58=0,"",IFERROR(CONCATENATE(INDEX('Risk assessment'!$B$12:$B$100,MATCH(CONCATENATE('Feuil1 (2)'!$C58,"-",'Feuil1 (2)'!$B58,"-",'Feuil1 (2)'!BV$1),'Risk assessment'!$Z$12:$Z$100,FALSE),1)," ;"),""))</f>
        <v/>
      </c>
      <c r="BW58" s="9" t="str">
        <f>IF($G58=0,"",IFERROR(CONCATENATE(INDEX('Risk assessment'!$B$12:$B$100,MATCH(CONCATENATE('Feuil1 (2)'!$C58,"-",'Feuil1 (2)'!$B58,"-",'Feuil1 (2)'!BW$1),'Risk assessment'!$Z$12:$Z$100,FALSE),1)," ;"),""))</f>
        <v/>
      </c>
      <c r="BX58" s="9" t="str">
        <f>IF($G58=0,"",IFERROR(CONCATENATE(INDEX('Risk assessment'!$B$12:$B$100,MATCH(CONCATENATE('Feuil1 (2)'!$C58,"-",'Feuil1 (2)'!$B58,"-",'Feuil1 (2)'!BX$1),'Risk assessment'!$Z$12:$Z$100,FALSE),1)," ;"),""))</f>
        <v/>
      </c>
      <c r="BY58" s="9" t="str">
        <f>IF($G58=0,"",IFERROR(CONCATENATE(INDEX('Risk assessment'!$B$12:$B$100,MATCH(CONCATENATE('Feuil1 (2)'!$C58,"-",'Feuil1 (2)'!$B58,"-",'Feuil1 (2)'!BY$1),'Risk assessment'!$Z$12:$Z$100,FALSE),1)," ;"),""))</f>
        <v/>
      </c>
      <c r="BZ58" s="9" t="str">
        <f>IF($G58=0,"",IFERROR(CONCATENATE(INDEX('Risk assessment'!$B$12:$B$100,MATCH(CONCATENATE('Feuil1 (2)'!$C58,"-",'Feuil1 (2)'!$B58,"-",'Feuil1 (2)'!BZ$1),'Risk assessment'!$Z$12:$Z$100,FALSE),1)," ;"),""))</f>
        <v/>
      </c>
      <c r="CA58" s="9" t="str">
        <f>IF($G58=0,"",IFERROR(CONCATENATE(INDEX('Risk assessment'!$B$12:$B$100,MATCH(CONCATENATE('Feuil1 (2)'!$C58,"-",'Feuil1 (2)'!$B58,"-",'Feuil1 (2)'!CA$1),'Risk assessment'!$Z$12:$Z$100,FALSE),1)," ;"),""))</f>
        <v/>
      </c>
      <c r="CB58" s="9" t="str">
        <f>IF($G58=0,"",IFERROR(CONCATENATE(INDEX('Risk assessment'!$B$12:$B$100,MATCH(CONCATENATE('Feuil1 (2)'!$C58,"-",'Feuil1 (2)'!$B58,"-",'Feuil1 (2)'!CB$1),'Risk assessment'!$Z$12:$Z$100,FALSE),1)," ;"),""))</f>
        <v/>
      </c>
      <c r="CC58" s="9" t="str">
        <f>IF($G58=0,"",IFERROR(CONCATENATE(INDEX('Risk assessment'!$B$12:$B$100,MATCH(CONCATENATE('Feuil1 (2)'!$C58,"-",'Feuil1 (2)'!$B58,"-",'Feuil1 (2)'!CC$1),'Risk assessment'!$Z$12:$Z$100,FALSE),1)," ;"),""))</f>
        <v/>
      </c>
      <c r="CD58" s="9" t="str">
        <f>IF($G58=0,"",IFERROR(CONCATENATE(INDEX('Risk assessment'!$B$12:$B$100,MATCH(CONCATENATE('Feuil1 (2)'!$C58,"-",'Feuil1 (2)'!$B58,"-",'Feuil1 (2)'!CD$1),'Risk assessment'!$Z$12:$Z$100,FALSE),1)," ;"),""))</f>
        <v/>
      </c>
      <c r="CE58" s="9" t="str">
        <f>IF($G58=0,"",IFERROR(CONCATENATE(INDEX('Risk assessment'!$B$12:$B$100,MATCH(CONCATENATE('Feuil1 (2)'!$C58,"-",'Feuil1 (2)'!$B58,"-",'Feuil1 (2)'!CE$1),'Risk assessment'!$Z$12:$Z$100,FALSE),1)," ;"),""))</f>
        <v/>
      </c>
      <c r="CF58" s="9" t="str">
        <f>IF($G58=0,"",IFERROR(CONCATENATE(INDEX('Risk assessment'!$B$12:$B$100,MATCH(CONCATENATE('Feuil1 (2)'!$C58,"-",'Feuil1 (2)'!$B58,"-",'Feuil1 (2)'!CF$1),'Risk assessment'!$Z$12:$Z$100,FALSE),1)," ;"),""))</f>
        <v/>
      </c>
      <c r="CG58" s="9" t="str">
        <f>IF($G58=0,"",IFERROR(CONCATENATE(INDEX('Risk assessment'!$B$12:$B$100,MATCH(CONCATENATE('Feuil1 (2)'!$C58,"-",'Feuil1 (2)'!$B58,"-",'Feuil1 (2)'!CG$1),'Risk assessment'!$Z$12:$Z$100,FALSE),1)," ;"),""))</f>
        <v/>
      </c>
      <c r="CH58" s="9" t="str">
        <f>IF($G58=0,"",IFERROR(CONCATENATE(INDEX('Risk assessment'!$B$12:$B$100,MATCH(CONCATENATE('Feuil1 (2)'!$C58,"-",'Feuil1 (2)'!$B58,"-",'Feuil1 (2)'!CH$1),'Risk assessment'!$Z$12:$Z$100,FALSE),1)," ;"),""))</f>
        <v/>
      </c>
      <c r="CI58" s="9" t="str">
        <f>IF($G58=0,"",IFERROR(CONCATENATE(INDEX('Risk assessment'!$B$12:$B$100,MATCH(CONCATENATE('Feuil1 (2)'!$C58,"-",'Feuil1 (2)'!$B58,"-",'Feuil1 (2)'!CI$1),'Risk assessment'!$Z$12:$Z$100,FALSE),1)," ;"),""))</f>
        <v/>
      </c>
      <c r="CJ58" s="9" t="str">
        <f>IF($G58=0,"",IFERROR(CONCATENATE(INDEX('Risk assessment'!$B$12:$B$100,MATCH(CONCATENATE('Feuil1 (2)'!$C58,"-",'Feuil1 (2)'!$B58,"-",'Feuil1 (2)'!CJ$1),'Risk assessment'!$Z$12:$Z$100,FALSE),1)," ;"),""))</f>
        <v/>
      </c>
      <c r="CK58" s="9" t="str">
        <f>IF($G58=0,"",IFERROR(CONCATENATE(INDEX('Risk assessment'!$B$12:$B$100,MATCH(CONCATENATE('Feuil1 (2)'!$C58,"-",'Feuil1 (2)'!$B58,"-",'Feuil1 (2)'!CK$1),'Risk assessment'!$Z$12:$Z$100,FALSE),1)," ;"),""))</f>
        <v/>
      </c>
      <c r="CL58" s="9" t="str">
        <f>IF($G58=0,"",IFERROR(CONCATENATE(INDEX('Risk assessment'!$B$12:$B$100,MATCH(CONCATENATE('Feuil1 (2)'!$C58,"-",'Feuil1 (2)'!$B58,"-",'Feuil1 (2)'!CL$1),'Risk assessment'!$Z$12:$Z$100,FALSE),1)," ;"),""))</f>
        <v/>
      </c>
      <c r="CM58" s="9" t="str">
        <f>IF($G58=0,"",IFERROR(CONCATENATE(INDEX('Risk assessment'!$B$12:$B$100,MATCH(CONCATENATE('Feuil1 (2)'!$C58,"-",'Feuil1 (2)'!$B58,"-",'Feuil1 (2)'!CM$1),'Risk assessment'!$Z$12:$Z$100,FALSE),1)," ;"),""))</f>
        <v/>
      </c>
      <c r="CN58" s="9" t="str">
        <f>IF($G58=0,"",IFERROR(CONCATENATE(INDEX('Risk assessment'!$B$12:$B$100,MATCH(CONCATENATE('Feuil1 (2)'!$C58,"-",'Feuil1 (2)'!$B58,"-",'Feuil1 (2)'!CN$1),'Risk assessment'!$Z$12:$Z$100,FALSE),1)," ;"),""))</f>
        <v/>
      </c>
      <c r="CO58" s="9" t="str">
        <f>IF($G58=0,"",IFERROR(CONCATENATE(INDEX('Risk assessment'!$B$12:$B$100,MATCH(CONCATENATE('Feuil1 (2)'!$C58,"-",'Feuil1 (2)'!$B58,"-",'Feuil1 (2)'!CO$1),'Risk assessment'!$Z$12:$Z$100,FALSE),1)," ;"),""))</f>
        <v/>
      </c>
      <c r="CP58" s="9" t="str">
        <f>IF($G58=0,"",IFERROR(CONCATENATE(INDEX('Risk assessment'!$B$12:$B$100,MATCH(CONCATENATE('Feuil1 (2)'!$C58,"-",'Feuil1 (2)'!$B58,"-",'Feuil1 (2)'!CP$1),'Risk assessment'!$Z$12:$Z$100,FALSE),1)," ;"),""))</f>
        <v/>
      </c>
      <c r="CQ58" s="9" t="str">
        <f>IF($G58=0,"",IFERROR(CONCATENATE(INDEX('Risk assessment'!$B$12:$B$100,MATCH(CONCATENATE('Feuil1 (2)'!$C58,"-",'Feuil1 (2)'!$B58,"-",'Feuil1 (2)'!CQ$1),'Risk assessment'!$Z$12:$Z$100,FALSE),1)," ;"),""))</f>
        <v/>
      </c>
      <c r="CR58" s="9" t="str">
        <f>IF($G58=0,"",IFERROR(CONCATENATE(INDEX('Risk assessment'!$B$12:$B$100,MATCH(CONCATENATE('Feuil1 (2)'!$C58,"-",'Feuil1 (2)'!$B58,"-",'Feuil1 (2)'!CR$1),'Risk assessment'!$Z$12:$Z$100,FALSE),1)," ;"),""))</f>
        <v/>
      </c>
      <c r="CS58" s="9" t="str">
        <f>IF($G58=0,"",IFERROR(CONCATENATE(INDEX('Risk assessment'!$B$12:$B$100,MATCH(CONCATENATE('Feuil1 (2)'!$C58,"-",'Feuil1 (2)'!$B58,"-",'Feuil1 (2)'!CS$1),'Risk assessment'!$Z$12:$Z$100,FALSE),1)," ;"),""))</f>
        <v/>
      </c>
      <c r="CT58" s="9" t="str">
        <f>IF($G58=0,"",IFERROR(CONCATENATE(INDEX('Risk assessment'!$B$12:$B$100,MATCH(CONCATENATE('Feuil1 (2)'!$C58,"-",'Feuil1 (2)'!$B58,"-",'Feuil1 (2)'!CT$1),'Risk assessment'!$Z$12:$Z$100,FALSE),1)," ;"),""))</f>
        <v/>
      </c>
      <c r="CU58" s="9" t="str">
        <f>IF($G58=0,"",IFERROR(CONCATENATE(INDEX('Risk assessment'!$B$12:$B$100,MATCH(CONCATENATE('Feuil1 (2)'!$C58,"-",'Feuil1 (2)'!$B58,"-",'Feuil1 (2)'!CU$1),'Risk assessment'!$Z$12:$Z$100,FALSE),1)," ;"),""))</f>
        <v/>
      </c>
      <c r="CV58" s="9" t="str">
        <f>IF($G58=0,"",IFERROR(CONCATENATE(INDEX('Risk assessment'!$B$12:$B$100,MATCH(CONCATENATE('Feuil1 (2)'!$C58,"-",'Feuil1 (2)'!$B58,"-",'Feuil1 (2)'!CV$1),'Risk assessment'!$Z$12:$Z$100,FALSE),1)," ;"),""))</f>
        <v/>
      </c>
      <c r="CW58" s="9" t="str">
        <f>IF($G58=0,"",IFERROR(CONCATENATE(INDEX('Risk assessment'!$B$12:$B$100,MATCH(CONCATENATE('Feuil1 (2)'!$C58,"-",'Feuil1 (2)'!$B58,"-",'Feuil1 (2)'!CW$1),'Risk assessment'!$Z$12:$Z$100,FALSE),1)," ;"),""))</f>
        <v/>
      </c>
      <c r="CX58" s="9" t="str">
        <f>IF($G58=0,"",IFERROR(CONCATENATE(INDEX('Risk assessment'!$B$12:$B$100,MATCH(CONCATENATE('Feuil1 (2)'!$C58,"-",'Feuil1 (2)'!$B58,"-",'Feuil1 (2)'!CX$1),'Risk assessment'!$Z$12:$Z$100,FALSE),1)," ;"),""))</f>
        <v/>
      </c>
      <c r="CY58" s="9" t="str">
        <f>IF($G58=0,"",IFERROR(CONCATENATE(INDEX('Risk assessment'!$B$12:$B$100,MATCH(CONCATENATE('Feuil1 (2)'!$C58,"-",'Feuil1 (2)'!$B58,"-",'Feuil1 (2)'!CY$1),'Risk assessment'!$Z$12:$Z$100,FALSE),1)," ;"),""))</f>
        <v/>
      </c>
      <c r="CZ58" s="9" t="str">
        <f>IF($G58=0,"",IFERROR(CONCATENATE(INDEX('Risk assessment'!$B$12:$B$100,MATCH(CONCATENATE('Feuil1 (2)'!$C58,"-",'Feuil1 (2)'!$B58,"-",'Feuil1 (2)'!CZ$1),'Risk assessment'!$Z$12:$Z$100,FALSE),1)," ;"),""))</f>
        <v/>
      </c>
      <c r="DA58" s="9" t="str">
        <f>IF($G58=0,"",IFERROR(CONCATENATE(INDEX('Risk assessment'!$B$12:$B$100,MATCH(CONCATENATE('Feuil1 (2)'!$C58,"-",'Feuil1 (2)'!$B58,"-",'Feuil1 (2)'!DA$1),'Risk assessment'!$Z$12:$Z$100,FALSE),1)," ;"),""))</f>
        <v/>
      </c>
      <c r="DB58" s="9" t="str">
        <f>IF($G58=0,"",IFERROR(CONCATENATE(INDEX('Risk assessment'!$B$12:$B$100,MATCH(CONCATENATE('Feuil1 (2)'!$C58,"-",'Feuil1 (2)'!$B58,"-",'Feuil1 (2)'!DB$1),'Risk assessment'!$Z$12:$Z$100,FALSE),1)," ;"),""))</f>
        <v/>
      </c>
      <c r="DC58" s="9" t="str">
        <f>IF($G58=0,"",IFERROR(CONCATENATE(INDEX('Risk assessment'!$B$12:$B$100,MATCH(CONCATENATE('Feuil1 (2)'!$C58,"-",'Feuil1 (2)'!$B58,"-",'Feuil1 (2)'!DC$1),'Risk assessment'!$Z$12:$Z$100,FALSE),1)," ;"),""))</f>
        <v/>
      </c>
      <c r="DD58" s="9" t="str">
        <f>IF($G58=0,"",IFERROR(INDEX('Risk assessment'!$B$12:$B$100,MATCH(CONCATENATE('Feuil1 (2)'!$C58,'Feuil1 (2)'!$B58,'Feuil1 (2)'!DD$1),'Risk assessment'!$R$12:$R$100,FALSE),1),""))</f>
        <v/>
      </c>
      <c r="DE58" s="9" t="str">
        <f>IF($G58=0,"",IFERROR(INDEX('Risk assessment'!$B$12:$B$100,MATCH(CONCATENATE('Feuil1 (2)'!$C58,'Feuil1 (2)'!$B58,'Feuil1 (2)'!DE$1),'Risk assessment'!$R$12:$R$100,FALSE),1),""))</f>
        <v/>
      </c>
      <c r="DF58" s="9" t="str">
        <f>IF($G58=0,"",IFERROR(INDEX('Risk assessment'!$B$12:$B$100,MATCH(CONCATENATE('Feuil1 (2)'!$C58,'Feuil1 (2)'!$B58,'Feuil1 (2)'!DF$1),'Risk assessment'!$R$12:$R$100,FALSE),1),""))</f>
        <v/>
      </c>
      <c r="DG58" s="9" t="str">
        <f>IF($G58=0,"",IFERROR(INDEX('Risk assessment'!$B$12:$B$100,MATCH(CONCATENATE('Feuil1 (2)'!$C58,'Feuil1 (2)'!$B58,'Feuil1 (2)'!DG$1),'Risk assessment'!$R$12:$R$100,FALSE),1),""))</f>
        <v/>
      </c>
      <c r="DH58" s="9" t="str">
        <f>IF($G58=0,"",IFERROR(INDEX('Risk assessment'!$B$12:$B$100,MATCH(CONCATENATE('Feuil1 (2)'!$C58,'Feuil1 (2)'!$B58,'Feuil1 (2)'!DH$1),'Risk assessment'!$R$12:$R$100,FALSE),1),""))</f>
        <v/>
      </c>
      <c r="DI58" s="9" t="str">
        <f>IF($G58=0,"",IFERROR(INDEX('Risk assessment'!$B$12:$B$100,MATCH(CONCATENATE('Feuil1 (2)'!$C58,'Feuil1 (2)'!$B58,'Feuil1 (2)'!DI$1),'Risk assessment'!$R$12:$R$100,FALSE),1),""))</f>
        <v/>
      </c>
      <c r="DJ58" s="9" t="str">
        <f>IF($G58=0,"",IFERROR(INDEX('Risk assessment'!$B$12:$B$100,MATCH(CONCATENATE('Feuil1 (2)'!$C58,'Feuil1 (2)'!$B58,'Feuil1 (2)'!DJ$1),'Risk assessment'!$R$12:$R$100,FALSE),1),""))</f>
        <v/>
      </c>
      <c r="DK58" s="9" t="str">
        <f>IF($G58=0,"",IFERROR(INDEX('Risk assessment'!$B$12:$B$100,MATCH(CONCATENATE('Feuil1 (2)'!$C58,'Feuil1 (2)'!$B58,'Feuil1 (2)'!DK$1),'Risk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assessment'!J$12:J$100,'Feuil1 (2)'!C59,'Risk assessment'!K$12:K$100,B59)</f>
        <v>0</v>
      </c>
      <c r="H59" s="9" t="str">
        <f>IF($G59=0,"",IFERROR(CONCATENATE(INDEX('Risk assessment'!$B$12:$B$100,MATCH(CONCATENATE('Feuil1 (2)'!$C59,"-",'Feuil1 (2)'!$B59,"-",'Feuil1 (2)'!H$1),'Risk assessment'!$Z$12:$Z$100,FALSE),1)," ;"),""))</f>
        <v/>
      </c>
      <c r="I59" s="9" t="str">
        <f>IF($G59=0,"",IFERROR(CONCATENATE(INDEX('Risk assessment'!$B$12:$B$100,MATCH(CONCATENATE('Feuil1 (2)'!$C59,"-",'Feuil1 (2)'!$B59,"-",'Feuil1 (2)'!I$1),'Risk assessment'!$Z$12:$Z$100,FALSE),1)," ;"),""))</f>
        <v/>
      </c>
      <c r="J59" s="9" t="str">
        <f>IF($G59=0,"",IFERROR(CONCATENATE(INDEX('Risk assessment'!$B$12:$B$100,MATCH(CONCATENATE('Feuil1 (2)'!$C59,"-",'Feuil1 (2)'!$B59,"-",'Feuil1 (2)'!J$1),'Risk assessment'!$Z$12:$Z$100,FALSE),1)," ;"),""))</f>
        <v/>
      </c>
      <c r="K59" s="9" t="str">
        <f>IF($G59=0,"",IFERROR(CONCATENATE(INDEX('Risk assessment'!$B$12:$B$100,MATCH(CONCATENATE('Feuil1 (2)'!$C59,"-",'Feuil1 (2)'!$B59,"-",'Feuil1 (2)'!K$1),'Risk assessment'!$Z$12:$Z$100,FALSE),1)," ;"),""))</f>
        <v/>
      </c>
      <c r="L59" s="9" t="str">
        <f>IF($G59=0,"",IFERROR(CONCATENATE(INDEX('Risk assessment'!$B$12:$B$100,MATCH(CONCATENATE('Feuil1 (2)'!$C59,"-",'Feuil1 (2)'!$B59,"-",'Feuil1 (2)'!L$1),'Risk assessment'!$Z$12:$Z$100,FALSE),1)," ;"),""))</f>
        <v/>
      </c>
      <c r="M59" s="9" t="str">
        <f>IF($G59=0,"",IFERROR(CONCATENATE(INDEX('Risk assessment'!$B$12:$B$100,MATCH(CONCATENATE('Feuil1 (2)'!$C59,"-",'Feuil1 (2)'!$B59,"-",'Feuil1 (2)'!M$1),'Risk assessment'!$Z$12:$Z$100,FALSE),1)," ;"),""))</f>
        <v/>
      </c>
      <c r="N59" s="9" t="str">
        <f>IF($G59=0,"",IFERROR(CONCATENATE(INDEX('Risk assessment'!$B$12:$B$100,MATCH(CONCATENATE('Feuil1 (2)'!$C59,"-",'Feuil1 (2)'!$B59,"-",'Feuil1 (2)'!N$1),'Risk assessment'!$Z$12:$Z$100,FALSE),1)," ;"),""))</f>
        <v/>
      </c>
      <c r="O59" s="9" t="str">
        <f>IF($G59=0,"",IFERROR(CONCATENATE(INDEX('Risk assessment'!$B$12:$B$100,MATCH(CONCATENATE('Feuil1 (2)'!$C59,"-",'Feuil1 (2)'!$B59,"-",'Feuil1 (2)'!O$1),'Risk assessment'!$Z$12:$Z$100,FALSE),1)," ;"),""))</f>
        <v/>
      </c>
      <c r="P59" s="9" t="str">
        <f>IF($G59=0,"",IFERROR(CONCATENATE(INDEX('Risk assessment'!$B$12:$B$100,MATCH(CONCATENATE('Feuil1 (2)'!$C59,"-",'Feuil1 (2)'!$B59,"-",'Feuil1 (2)'!P$1),'Risk assessment'!$Z$12:$Z$100,FALSE),1)," ;"),""))</f>
        <v/>
      </c>
      <c r="Q59" s="9" t="str">
        <f>IF($G59=0,"",IFERROR(CONCATENATE(INDEX('Risk assessment'!$B$12:$B$100,MATCH(CONCATENATE('Feuil1 (2)'!$C59,"-",'Feuil1 (2)'!$B59,"-",'Feuil1 (2)'!Q$1),'Risk assessment'!$Z$12:$Z$100,FALSE),1)," ;"),""))</f>
        <v/>
      </c>
      <c r="R59" s="9" t="str">
        <f>IF($G59=0,"",IFERROR(CONCATENATE(INDEX('Risk assessment'!$B$12:$B$100,MATCH(CONCATENATE('Feuil1 (2)'!$C59,"-",'Feuil1 (2)'!$B59,"-",'Feuil1 (2)'!R$1),'Risk assessment'!$Z$12:$Z$100,FALSE),1)," ;"),""))</f>
        <v/>
      </c>
      <c r="S59" s="9" t="str">
        <f>IF($G59=0,"",IFERROR(CONCATENATE(INDEX('Risk assessment'!$B$12:$B$100,MATCH(CONCATENATE('Feuil1 (2)'!$C59,"-",'Feuil1 (2)'!$B59,"-",'Feuil1 (2)'!S$1),'Risk assessment'!$Z$12:$Z$100,FALSE),1)," ;"),""))</f>
        <v/>
      </c>
      <c r="T59" s="9" t="str">
        <f>IF($G59=0,"",IFERROR(CONCATENATE(INDEX('Risk assessment'!$B$12:$B$100,MATCH(CONCATENATE('Feuil1 (2)'!$C59,"-",'Feuil1 (2)'!$B59,"-",'Feuil1 (2)'!T$1),'Risk assessment'!$Z$12:$Z$100,FALSE),1)," ;"),""))</f>
        <v/>
      </c>
      <c r="U59" s="9" t="str">
        <f>IF($G59=0,"",IFERROR(CONCATENATE(INDEX('Risk assessment'!$B$12:$B$100,MATCH(CONCATENATE('Feuil1 (2)'!$C59,"-",'Feuil1 (2)'!$B59,"-",'Feuil1 (2)'!U$1),'Risk assessment'!$Z$12:$Z$100,FALSE),1)," ;"),""))</f>
        <v/>
      </c>
      <c r="V59" s="9" t="str">
        <f>IF($G59=0,"",IFERROR(CONCATENATE(INDEX('Risk assessment'!$B$12:$B$100,MATCH(CONCATENATE('Feuil1 (2)'!$C59,"-",'Feuil1 (2)'!$B59,"-",'Feuil1 (2)'!V$1),'Risk assessment'!$Z$12:$Z$100,FALSE),1)," ;"),""))</f>
        <v/>
      </c>
      <c r="W59" s="9" t="str">
        <f>IF($G59=0,"",IFERROR(CONCATENATE(INDEX('Risk assessment'!$B$12:$B$100,MATCH(CONCATENATE('Feuil1 (2)'!$C59,"-",'Feuil1 (2)'!$B59,"-",'Feuil1 (2)'!W$1),'Risk assessment'!$Z$12:$Z$100,FALSE),1)," ;"),""))</f>
        <v/>
      </c>
      <c r="X59" s="9" t="str">
        <f>IF($G59=0,"",IFERROR(CONCATENATE(INDEX('Risk assessment'!$B$12:$B$100,MATCH(CONCATENATE('Feuil1 (2)'!$C59,"-",'Feuil1 (2)'!$B59,"-",'Feuil1 (2)'!X$1),'Risk assessment'!$Z$12:$Z$100,FALSE),1)," ;"),""))</f>
        <v/>
      </c>
      <c r="Y59" s="9" t="str">
        <f>IF($G59=0,"",IFERROR(CONCATENATE(INDEX('Risk assessment'!$B$12:$B$100,MATCH(CONCATENATE('Feuil1 (2)'!$C59,"-",'Feuil1 (2)'!$B59,"-",'Feuil1 (2)'!Y$1),'Risk assessment'!$Z$12:$Z$100,FALSE),1)," ;"),""))</f>
        <v/>
      </c>
      <c r="Z59" s="9" t="str">
        <f>IF($G59=0,"",IFERROR(CONCATENATE(INDEX('Risk assessment'!$B$12:$B$100,MATCH(CONCATENATE('Feuil1 (2)'!$C59,"-",'Feuil1 (2)'!$B59,"-",'Feuil1 (2)'!Z$1),'Risk assessment'!$Z$12:$Z$100,FALSE),1)," ;"),""))</f>
        <v/>
      </c>
      <c r="AA59" s="9" t="str">
        <f>IF($G59=0,"",IFERROR(CONCATENATE(INDEX('Risk assessment'!$B$12:$B$100,MATCH(CONCATENATE('Feuil1 (2)'!$C59,"-",'Feuil1 (2)'!$B59,"-",'Feuil1 (2)'!AA$1),'Risk assessment'!$Z$12:$Z$100,FALSE),1)," ;"),""))</f>
        <v/>
      </c>
      <c r="AB59" s="9" t="str">
        <f>IF($G59=0,"",IFERROR(CONCATENATE(INDEX('Risk assessment'!$B$12:$B$100,MATCH(CONCATENATE('Feuil1 (2)'!$C59,"-",'Feuil1 (2)'!$B59,"-",'Feuil1 (2)'!AB$1),'Risk assessment'!$Z$12:$Z$100,FALSE),1)," ;"),""))</f>
        <v/>
      </c>
      <c r="AC59" s="9" t="str">
        <f>IF($G59=0,"",IFERROR(CONCATENATE(INDEX('Risk assessment'!$B$12:$B$100,MATCH(CONCATENATE('Feuil1 (2)'!$C59,"-",'Feuil1 (2)'!$B59,"-",'Feuil1 (2)'!AC$1),'Risk assessment'!$Z$12:$Z$100,FALSE),1)," ;"),""))</f>
        <v/>
      </c>
      <c r="AD59" s="9" t="str">
        <f>IF($G59=0,"",IFERROR(CONCATENATE(INDEX('Risk assessment'!$B$12:$B$100,MATCH(CONCATENATE('Feuil1 (2)'!$C59,"-",'Feuil1 (2)'!$B59,"-",'Feuil1 (2)'!AD$1),'Risk assessment'!$Z$12:$Z$100,FALSE),1)," ;"),""))</f>
        <v/>
      </c>
      <c r="AE59" s="9" t="str">
        <f>IF($G59=0,"",IFERROR(CONCATENATE(INDEX('Risk assessment'!$B$12:$B$100,MATCH(CONCATENATE('Feuil1 (2)'!$C59,"-",'Feuil1 (2)'!$B59,"-",'Feuil1 (2)'!AE$1),'Risk assessment'!$Z$12:$Z$100,FALSE),1)," ;"),""))</f>
        <v/>
      </c>
      <c r="AF59" s="9" t="str">
        <f>IF($G59=0,"",IFERROR(CONCATENATE(INDEX('Risk assessment'!$B$12:$B$100,MATCH(CONCATENATE('Feuil1 (2)'!$C59,"-",'Feuil1 (2)'!$B59,"-",'Feuil1 (2)'!AF$1),'Risk assessment'!$Z$12:$Z$100,FALSE),1)," ;"),""))</f>
        <v/>
      </c>
      <c r="AG59" s="9" t="str">
        <f>IF($G59=0,"",IFERROR(CONCATENATE(INDEX('Risk assessment'!$B$12:$B$100,MATCH(CONCATENATE('Feuil1 (2)'!$C59,"-",'Feuil1 (2)'!$B59,"-",'Feuil1 (2)'!AG$1),'Risk assessment'!$Z$12:$Z$100,FALSE),1)," ;"),""))</f>
        <v/>
      </c>
      <c r="AH59" s="9" t="str">
        <f>IF($G59=0,"",IFERROR(CONCATENATE(INDEX('Risk assessment'!$B$12:$B$100,MATCH(CONCATENATE('Feuil1 (2)'!$C59,"-",'Feuil1 (2)'!$B59,"-",'Feuil1 (2)'!AH$1),'Risk assessment'!$Z$12:$Z$100,FALSE),1)," ;"),""))</f>
        <v/>
      </c>
      <c r="AI59" s="9" t="str">
        <f>IF($G59=0,"",IFERROR(CONCATENATE(INDEX('Risk assessment'!$B$12:$B$100,MATCH(CONCATENATE('Feuil1 (2)'!$C59,"-",'Feuil1 (2)'!$B59,"-",'Feuil1 (2)'!AI$1),'Risk assessment'!$Z$12:$Z$100,FALSE),1)," ;"),""))</f>
        <v/>
      </c>
      <c r="AJ59" s="9" t="str">
        <f>IF($G59=0,"",IFERROR(CONCATENATE(INDEX('Risk assessment'!$B$12:$B$100,MATCH(CONCATENATE('Feuil1 (2)'!$C59,"-",'Feuil1 (2)'!$B59,"-",'Feuil1 (2)'!AJ$1),'Risk assessment'!$Z$12:$Z$100,FALSE),1)," ;"),""))</f>
        <v/>
      </c>
      <c r="AK59" s="9" t="str">
        <f>IF($G59=0,"",IFERROR(CONCATENATE(INDEX('Risk assessment'!$B$12:$B$100,MATCH(CONCATENATE('Feuil1 (2)'!$C59,"-",'Feuil1 (2)'!$B59,"-",'Feuil1 (2)'!AK$1),'Risk assessment'!$Z$12:$Z$100,FALSE),1)," ;"),""))</f>
        <v/>
      </c>
      <c r="AL59" s="9" t="str">
        <f>IF($G59=0,"",IFERROR(CONCATENATE(INDEX('Risk assessment'!$B$12:$B$100,MATCH(CONCATENATE('Feuil1 (2)'!$C59,"-",'Feuil1 (2)'!$B59,"-",'Feuil1 (2)'!AL$1),'Risk assessment'!$Z$12:$Z$100,FALSE),1)," ;"),""))</f>
        <v/>
      </c>
      <c r="AM59" s="9" t="str">
        <f>IF($G59=0,"",IFERROR(CONCATENATE(INDEX('Risk assessment'!$B$12:$B$100,MATCH(CONCATENATE('Feuil1 (2)'!$C59,"-",'Feuil1 (2)'!$B59,"-",'Feuil1 (2)'!AM$1),'Risk assessment'!$Z$12:$Z$100,FALSE),1)," ;"),""))</f>
        <v/>
      </c>
      <c r="AN59" s="9" t="str">
        <f>IF($G59=0,"",IFERROR(CONCATENATE(INDEX('Risk assessment'!$B$12:$B$100,MATCH(CONCATENATE('Feuil1 (2)'!$C59,"-",'Feuil1 (2)'!$B59,"-",'Feuil1 (2)'!AN$1),'Risk assessment'!$Z$12:$Z$100,FALSE),1)," ;"),""))</f>
        <v/>
      </c>
      <c r="AO59" s="9" t="str">
        <f>IF($G59=0,"",IFERROR(CONCATENATE(INDEX('Risk assessment'!$B$12:$B$100,MATCH(CONCATENATE('Feuil1 (2)'!$C59,"-",'Feuil1 (2)'!$B59,"-",'Feuil1 (2)'!AO$1),'Risk assessment'!$Z$12:$Z$100,FALSE),1)," ;"),""))</f>
        <v/>
      </c>
      <c r="AP59" s="9" t="str">
        <f>IF($G59=0,"",IFERROR(CONCATENATE(INDEX('Risk assessment'!$B$12:$B$100,MATCH(CONCATENATE('Feuil1 (2)'!$C59,"-",'Feuil1 (2)'!$B59,"-",'Feuil1 (2)'!AP$1),'Risk assessment'!$Z$12:$Z$100,FALSE),1)," ;"),""))</f>
        <v/>
      </c>
      <c r="AQ59" s="9" t="str">
        <f>IF($G59=0,"",IFERROR(CONCATENATE(INDEX('Risk assessment'!$B$12:$B$100,MATCH(CONCATENATE('Feuil1 (2)'!$C59,"-",'Feuil1 (2)'!$B59,"-",'Feuil1 (2)'!AQ$1),'Risk assessment'!$Z$12:$Z$100,FALSE),1)," ;"),""))</f>
        <v/>
      </c>
      <c r="AR59" s="9" t="str">
        <f>IF($G59=0,"",IFERROR(CONCATENATE(INDEX('Risk assessment'!$B$12:$B$100,MATCH(CONCATENATE('Feuil1 (2)'!$C59,"-",'Feuil1 (2)'!$B59,"-",'Feuil1 (2)'!AR$1),'Risk assessment'!$Z$12:$Z$100,FALSE),1)," ;"),""))</f>
        <v/>
      </c>
      <c r="AS59" s="9" t="str">
        <f>IF($G59=0,"",IFERROR(CONCATENATE(INDEX('Risk assessment'!$B$12:$B$100,MATCH(CONCATENATE('Feuil1 (2)'!$C59,"-",'Feuil1 (2)'!$B59,"-",'Feuil1 (2)'!AS$1),'Risk assessment'!$Z$12:$Z$100,FALSE),1)," ;"),""))</f>
        <v/>
      </c>
      <c r="AT59" s="9" t="str">
        <f>IF($G59=0,"",IFERROR(CONCATENATE(INDEX('Risk assessment'!$B$12:$B$100,MATCH(CONCATENATE('Feuil1 (2)'!$C59,"-",'Feuil1 (2)'!$B59,"-",'Feuil1 (2)'!AT$1),'Risk assessment'!$Z$12:$Z$100,FALSE),1)," ;"),""))</f>
        <v/>
      </c>
      <c r="AU59" s="9" t="str">
        <f>IF($G59=0,"",IFERROR(CONCATENATE(INDEX('Risk assessment'!$B$12:$B$100,MATCH(CONCATENATE('Feuil1 (2)'!$C59,"-",'Feuil1 (2)'!$B59,"-",'Feuil1 (2)'!AU$1),'Risk assessment'!$Z$12:$Z$100,FALSE),1)," ;"),""))</f>
        <v/>
      </c>
      <c r="AV59" s="9" t="str">
        <f>IF($G59=0,"",IFERROR(CONCATENATE(INDEX('Risk assessment'!$B$12:$B$100,MATCH(CONCATENATE('Feuil1 (2)'!$C59,"-",'Feuil1 (2)'!$B59,"-",'Feuil1 (2)'!AV$1),'Risk assessment'!$Z$12:$Z$100,FALSE),1)," ;"),""))</f>
        <v/>
      </c>
      <c r="AW59" s="9" t="str">
        <f>IF($G59=0,"",IFERROR(CONCATENATE(INDEX('Risk assessment'!$B$12:$B$100,MATCH(CONCATENATE('Feuil1 (2)'!$C59,"-",'Feuil1 (2)'!$B59,"-",'Feuil1 (2)'!AW$1),'Risk assessment'!$Z$12:$Z$100,FALSE),1)," ;"),""))</f>
        <v/>
      </c>
      <c r="AX59" s="9" t="str">
        <f>IF($G59=0,"",IFERROR(CONCATENATE(INDEX('Risk assessment'!$B$12:$B$100,MATCH(CONCATENATE('Feuil1 (2)'!$C59,"-",'Feuil1 (2)'!$B59,"-",'Feuil1 (2)'!AX$1),'Risk assessment'!$Z$12:$Z$100,FALSE),1)," ;"),""))</f>
        <v/>
      </c>
      <c r="AY59" s="9" t="str">
        <f>IF($G59=0,"",IFERROR(CONCATENATE(INDEX('Risk assessment'!$B$12:$B$100,MATCH(CONCATENATE('Feuil1 (2)'!$C59,"-",'Feuil1 (2)'!$B59,"-",'Feuil1 (2)'!AY$1),'Risk assessment'!$Z$12:$Z$100,FALSE),1)," ;"),""))</f>
        <v/>
      </c>
      <c r="AZ59" s="9" t="str">
        <f>IF($G59=0,"",IFERROR(CONCATENATE(INDEX('Risk assessment'!$B$12:$B$100,MATCH(CONCATENATE('Feuil1 (2)'!$C59,"-",'Feuil1 (2)'!$B59,"-",'Feuil1 (2)'!AZ$1),'Risk assessment'!$Z$12:$Z$100,FALSE),1)," ;"),""))</f>
        <v/>
      </c>
      <c r="BA59" s="9" t="str">
        <f>IF($G59=0,"",IFERROR(CONCATENATE(INDEX('Risk assessment'!$B$12:$B$100,MATCH(CONCATENATE('Feuil1 (2)'!$C59,"-",'Feuil1 (2)'!$B59,"-",'Feuil1 (2)'!BA$1),'Risk assessment'!$Z$12:$Z$100,FALSE),1)," ;"),""))</f>
        <v/>
      </c>
      <c r="BB59" s="9" t="str">
        <f>IF($G59=0,"",IFERROR(CONCATENATE(INDEX('Risk assessment'!$B$12:$B$100,MATCH(CONCATENATE('Feuil1 (2)'!$C59,"-",'Feuil1 (2)'!$B59,"-",'Feuil1 (2)'!BB$1),'Risk assessment'!$Z$12:$Z$100,FALSE),1)," ;"),""))</f>
        <v/>
      </c>
      <c r="BC59" s="9" t="str">
        <f>IF($G59=0,"",IFERROR(CONCATENATE(INDEX('Risk assessment'!$B$12:$B$100,MATCH(CONCATENATE('Feuil1 (2)'!$C59,"-",'Feuil1 (2)'!$B59,"-",'Feuil1 (2)'!BC$1),'Risk assessment'!$Z$12:$Z$100,FALSE),1)," ;"),""))</f>
        <v/>
      </c>
      <c r="BD59" s="9" t="str">
        <f>IF($G59=0,"",IFERROR(CONCATENATE(INDEX('Risk assessment'!$B$12:$B$100,MATCH(CONCATENATE('Feuil1 (2)'!$C59,"-",'Feuil1 (2)'!$B59,"-",'Feuil1 (2)'!BD$1),'Risk assessment'!$Z$12:$Z$100,FALSE),1)," ;"),""))</f>
        <v/>
      </c>
      <c r="BE59" s="9" t="str">
        <f>IF($G59=0,"",IFERROR(CONCATENATE(INDEX('Risk assessment'!$B$12:$B$100,MATCH(CONCATENATE('Feuil1 (2)'!$C59,"-",'Feuil1 (2)'!$B59,"-",'Feuil1 (2)'!BE$1),'Risk assessment'!$Z$12:$Z$100,FALSE),1)," ;"),""))</f>
        <v/>
      </c>
      <c r="BF59" s="9" t="str">
        <f>IF($G59=0,"",IFERROR(CONCATENATE(INDEX('Risk assessment'!$B$12:$B$100,MATCH(CONCATENATE('Feuil1 (2)'!$C59,"-",'Feuil1 (2)'!$B59,"-",'Feuil1 (2)'!BF$1),'Risk assessment'!$Z$12:$Z$100,FALSE),1)," ;"),""))</f>
        <v/>
      </c>
      <c r="BG59" s="9" t="str">
        <f>IF($G59=0,"",IFERROR(CONCATENATE(INDEX('Risk assessment'!$B$12:$B$100,MATCH(CONCATENATE('Feuil1 (2)'!$C59,"-",'Feuil1 (2)'!$B59,"-",'Feuil1 (2)'!BG$1),'Risk assessment'!$Z$12:$Z$100,FALSE),1)," ;"),""))</f>
        <v/>
      </c>
      <c r="BH59" s="9" t="str">
        <f>IF($G59=0,"",IFERROR(CONCATENATE(INDEX('Risk assessment'!$B$12:$B$100,MATCH(CONCATENATE('Feuil1 (2)'!$C59,"-",'Feuil1 (2)'!$B59,"-",'Feuil1 (2)'!BH$1),'Risk assessment'!$Z$12:$Z$100,FALSE),1)," ;"),""))</f>
        <v/>
      </c>
      <c r="BI59" s="9" t="str">
        <f>IF($G59=0,"",IFERROR(CONCATENATE(INDEX('Risk assessment'!$B$12:$B$100,MATCH(CONCATENATE('Feuil1 (2)'!$C59,"-",'Feuil1 (2)'!$B59,"-",'Feuil1 (2)'!BI$1),'Risk assessment'!$Z$12:$Z$100,FALSE),1)," ;"),""))</f>
        <v/>
      </c>
      <c r="BJ59" s="9" t="str">
        <f>IF($G59=0,"",IFERROR(CONCATENATE(INDEX('Risk assessment'!$B$12:$B$100,MATCH(CONCATENATE('Feuil1 (2)'!$C59,"-",'Feuil1 (2)'!$B59,"-",'Feuil1 (2)'!BJ$1),'Risk assessment'!$Z$12:$Z$100,FALSE),1)," ;"),""))</f>
        <v/>
      </c>
      <c r="BK59" s="9" t="str">
        <f>IF($G59=0,"",IFERROR(CONCATENATE(INDEX('Risk assessment'!$B$12:$B$100,MATCH(CONCATENATE('Feuil1 (2)'!$C59,"-",'Feuil1 (2)'!$B59,"-",'Feuil1 (2)'!BK$1),'Risk assessment'!$Z$12:$Z$100,FALSE),1)," ;"),""))</f>
        <v/>
      </c>
      <c r="BL59" s="9" t="str">
        <f>IF($G59=0,"",IFERROR(CONCATENATE(INDEX('Risk assessment'!$B$12:$B$100,MATCH(CONCATENATE('Feuil1 (2)'!$C59,"-",'Feuil1 (2)'!$B59,"-",'Feuil1 (2)'!BL$1),'Risk assessment'!$Z$12:$Z$100,FALSE),1)," ;"),""))</f>
        <v/>
      </c>
      <c r="BM59" s="9" t="str">
        <f>IF($G59=0,"",IFERROR(CONCATENATE(INDEX('Risk assessment'!$B$12:$B$100,MATCH(CONCATENATE('Feuil1 (2)'!$C59,"-",'Feuil1 (2)'!$B59,"-",'Feuil1 (2)'!BM$1),'Risk assessment'!$Z$12:$Z$100,FALSE),1)," ;"),""))</f>
        <v/>
      </c>
      <c r="BN59" s="9" t="str">
        <f>IF($G59=0,"",IFERROR(CONCATENATE(INDEX('Risk assessment'!$B$12:$B$100,MATCH(CONCATENATE('Feuil1 (2)'!$C59,"-",'Feuil1 (2)'!$B59,"-",'Feuil1 (2)'!BN$1),'Risk assessment'!$Z$12:$Z$100,FALSE),1)," ;"),""))</f>
        <v/>
      </c>
      <c r="BO59" s="9" t="str">
        <f>IF($G59=0,"",IFERROR(CONCATENATE(INDEX('Risk assessment'!$B$12:$B$100,MATCH(CONCATENATE('Feuil1 (2)'!$C59,"-",'Feuil1 (2)'!$B59,"-",'Feuil1 (2)'!BO$1),'Risk assessment'!$Z$12:$Z$100,FALSE),1)," ;"),""))</f>
        <v/>
      </c>
      <c r="BP59" s="9" t="str">
        <f>IF($G59=0,"",IFERROR(CONCATENATE(INDEX('Risk assessment'!$B$12:$B$100,MATCH(CONCATENATE('Feuil1 (2)'!$C59,"-",'Feuil1 (2)'!$B59,"-",'Feuil1 (2)'!BP$1),'Risk assessment'!$Z$12:$Z$100,FALSE),1)," ;"),""))</f>
        <v/>
      </c>
      <c r="BQ59" s="9" t="str">
        <f>IF($G59=0,"",IFERROR(CONCATENATE(INDEX('Risk assessment'!$B$12:$B$100,MATCH(CONCATENATE('Feuil1 (2)'!$C59,"-",'Feuil1 (2)'!$B59,"-",'Feuil1 (2)'!BQ$1),'Risk assessment'!$Z$12:$Z$100,FALSE),1)," ;"),""))</f>
        <v/>
      </c>
      <c r="BR59" s="9" t="str">
        <f>IF($G59=0,"",IFERROR(CONCATENATE(INDEX('Risk assessment'!$B$12:$B$100,MATCH(CONCATENATE('Feuil1 (2)'!$C59,"-",'Feuil1 (2)'!$B59,"-",'Feuil1 (2)'!BR$1),'Risk assessment'!$Z$12:$Z$100,FALSE),1)," ;"),""))</f>
        <v/>
      </c>
      <c r="BS59" s="9" t="str">
        <f>IF($G59=0,"",IFERROR(CONCATENATE(INDEX('Risk assessment'!$B$12:$B$100,MATCH(CONCATENATE('Feuil1 (2)'!$C59,"-",'Feuil1 (2)'!$B59,"-",'Feuil1 (2)'!BS$1),'Risk assessment'!$Z$12:$Z$100,FALSE),1)," ;"),""))</f>
        <v/>
      </c>
      <c r="BT59" s="9" t="str">
        <f>IF($G59=0,"",IFERROR(CONCATENATE(INDEX('Risk assessment'!$B$12:$B$100,MATCH(CONCATENATE('Feuil1 (2)'!$C59,"-",'Feuil1 (2)'!$B59,"-",'Feuil1 (2)'!BT$1),'Risk assessment'!$Z$12:$Z$100,FALSE),1)," ;"),""))</f>
        <v/>
      </c>
      <c r="BU59" s="9" t="str">
        <f>IF($G59=0,"",IFERROR(CONCATENATE(INDEX('Risk assessment'!$B$12:$B$100,MATCH(CONCATENATE('Feuil1 (2)'!$C59,"-",'Feuil1 (2)'!$B59,"-",'Feuil1 (2)'!BU$1),'Risk assessment'!$Z$12:$Z$100,FALSE),1)," ;"),""))</f>
        <v/>
      </c>
      <c r="BV59" s="9" t="str">
        <f>IF($G59=0,"",IFERROR(CONCATENATE(INDEX('Risk assessment'!$B$12:$B$100,MATCH(CONCATENATE('Feuil1 (2)'!$C59,"-",'Feuil1 (2)'!$B59,"-",'Feuil1 (2)'!BV$1),'Risk assessment'!$Z$12:$Z$100,FALSE),1)," ;"),""))</f>
        <v/>
      </c>
      <c r="BW59" s="9" t="str">
        <f>IF($G59=0,"",IFERROR(CONCATENATE(INDEX('Risk assessment'!$B$12:$B$100,MATCH(CONCATENATE('Feuil1 (2)'!$C59,"-",'Feuil1 (2)'!$B59,"-",'Feuil1 (2)'!BW$1),'Risk assessment'!$Z$12:$Z$100,FALSE),1)," ;"),""))</f>
        <v/>
      </c>
      <c r="BX59" s="9" t="str">
        <f>IF($G59=0,"",IFERROR(CONCATENATE(INDEX('Risk assessment'!$B$12:$B$100,MATCH(CONCATENATE('Feuil1 (2)'!$C59,"-",'Feuil1 (2)'!$B59,"-",'Feuil1 (2)'!BX$1),'Risk assessment'!$Z$12:$Z$100,FALSE),1)," ;"),""))</f>
        <v/>
      </c>
      <c r="BY59" s="9" t="str">
        <f>IF($G59=0,"",IFERROR(CONCATENATE(INDEX('Risk assessment'!$B$12:$B$100,MATCH(CONCATENATE('Feuil1 (2)'!$C59,"-",'Feuil1 (2)'!$B59,"-",'Feuil1 (2)'!BY$1),'Risk assessment'!$Z$12:$Z$100,FALSE),1)," ;"),""))</f>
        <v/>
      </c>
      <c r="BZ59" s="9" t="str">
        <f>IF($G59=0,"",IFERROR(CONCATENATE(INDEX('Risk assessment'!$B$12:$B$100,MATCH(CONCATENATE('Feuil1 (2)'!$C59,"-",'Feuil1 (2)'!$B59,"-",'Feuil1 (2)'!BZ$1),'Risk assessment'!$Z$12:$Z$100,FALSE),1)," ;"),""))</f>
        <v/>
      </c>
      <c r="CA59" s="9" t="str">
        <f>IF($G59=0,"",IFERROR(CONCATENATE(INDEX('Risk assessment'!$B$12:$B$100,MATCH(CONCATENATE('Feuil1 (2)'!$C59,"-",'Feuil1 (2)'!$B59,"-",'Feuil1 (2)'!CA$1),'Risk assessment'!$Z$12:$Z$100,FALSE),1)," ;"),""))</f>
        <v/>
      </c>
      <c r="CB59" s="9" t="str">
        <f>IF($G59=0,"",IFERROR(CONCATENATE(INDEX('Risk assessment'!$B$12:$B$100,MATCH(CONCATENATE('Feuil1 (2)'!$C59,"-",'Feuil1 (2)'!$B59,"-",'Feuil1 (2)'!CB$1),'Risk assessment'!$Z$12:$Z$100,FALSE),1)," ;"),""))</f>
        <v/>
      </c>
      <c r="CC59" s="9" t="str">
        <f>IF($G59=0,"",IFERROR(CONCATENATE(INDEX('Risk assessment'!$B$12:$B$100,MATCH(CONCATENATE('Feuil1 (2)'!$C59,"-",'Feuil1 (2)'!$B59,"-",'Feuil1 (2)'!CC$1),'Risk assessment'!$Z$12:$Z$100,FALSE),1)," ;"),""))</f>
        <v/>
      </c>
      <c r="CD59" s="9" t="str">
        <f>IF($G59=0,"",IFERROR(CONCATENATE(INDEX('Risk assessment'!$B$12:$B$100,MATCH(CONCATENATE('Feuil1 (2)'!$C59,"-",'Feuil1 (2)'!$B59,"-",'Feuil1 (2)'!CD$1),'Risk assessment'!$Z$12:$Z$100,FALSE),1)," ;"),""))</f>
        <v/>
      </c>
      <c r="CE59" s="9" t="str">
        <f>IF($G59=0,"",IFERROR(CONCATENATE(INDEX('Risk assessment'!$B$12:$B$100,MATCH(CONCATENATE('Feuil1 (2)'!$C59,"-",'Feuil1 (2)'!$B59,"-",'Feuil1 (2)'!CE$1),'Risk assessment'!$Z$12:$Z$100,FALSE),1)," ;"),""))</f>
        <v/>
      </c>
      <c r="CF59" s="9" t="str">
        <f>IF($G59=0,"",IFERROR(CONCATENATE(INDEX('Risk assessment'!$B$12:$B$100,MATCH(CONCATENATE('Feuil1 (2)'!$C59,"-",'Feuil1 (2)'!$B59,"-",'Feuil1 (2)'!CF$1),'Risk assessment'!$Z$12:$Z$100,FALSE),1)," ;"),""))</f>
        <v/>
      </c>
      <c r="CG59" s="9" t="str">
        <f>IF($G59=0,"",IFERROR(CONCATENATE(INDEX('Risk assessment'!$B$12:$B$100,MATCH(CONCATENATE('Feuil1 (2)'!$C59,"-",'Feuil1 (2)'!$B59,"-",'Feuil1 (2)'!CG$1),'Risk assessment'!$Z$12:$Z$100,FALSE),1)," ;"),""))</f>
        <v/>
      </c>
      <c r="CH59" s="9" t="str">
        <f>IF($G59=0,"",IFERROR(CONCATENATE(INDEX('Risk assessment'!$B$12:$B$100,MATCH(CONCATENATE('Feuil1 (2)'!$C59,"-",'Feuil1 (2)'!$B59,"-",'Feuil1 (2)'!CH$1),'Risk assessment'!$Z$12:$Z$100,FALSE),1)," ;"),""))</f>
        <v/>
      </c>
      <c r="CI59" s="9" t="str">
        <f>IF($G59=0,"",IFERROR(CONCATENATE(INDEX('Risk assessment'!$B$12:$B$100,MATCH(CONCATENATE('Feuil1 (2)'!$C59,"-",'Feuil1 (2)'!$B59,"-",'Feuil1 (2)'!CI$1),'Risk assessment'!$Z$12:$Z$100,FALSE),1)," ;"),""))</f>
        <v/>
      </c>
      <c r="CJ59" s="9" t="str">
        <f>IF($G59=0,"",IFERROR(CONCATENATE(INDEX('Risk assessment'!$B$12:$B$100,MATCH(CONCATENATE('Feuil1 (2)'!$C59,"-",'Feuil1 (2)'!$B59,"-",'Feuil1 (2)'!CJ$1),'Risk assessment'!$Z$12:$Z$100,FALSE),1)," ;"),""))</f>
        <v/>
      </c>
      <c r="CK59" s="9" t="str">
        <f>IF($G59=0,"",IFERROR(CONCATENATE(INDEX('Risk assessment'!$B$12:$B$100,MATCH(CONCATENATE('Feuil1 (2)'!$C59,"-",'Feuil1 (2)'!$B59,"-",'Feuil1 (2)'!CK$1),'Risk assessment'!$Z$12:$Z$100,FALSE),1)," ;"),""))</f>
        <v/>
      </c>
      <c r="CL59" s="9" t="str">
        <f>IF($G59=0,"",IFERROR(CONCATENATE(INDEX('Risk assessment'!$B$12:$B$100,MATCH(CONCATENATE('Feuil1 (2)'!$C59,"-",'Feuil1 (2)'!$B59,"-",'Feuil1 (2)'!CL$1),'Risk assessment'!$Z$12:$Z$100,FALSE),1)," ;"),""))</f>
        <v/>
      </c>
      <c r="CM59" s="9" t="str">
        <f>IF($G59=0,"",IFERROR(CONCATENATE(INDEX('Risk assessment'!$B$12:$B$100,MATCH(CONCATENATE('Feuil1 (2)'!$C59,"-",'Feuil1 (2)'!$B59,"-",'Feuil1 (2)'!CM$1),'Risk assessment'!$Z$12:$Z$100,FALSE),1)," ;"),""))</f>
        <v/>
      </c>
      <c r="CN59" s="9" t="str">
        <f>IF($G59=0,"",IFERROR(CONCATENATE(INDEX('Risk assessment'!$B$12:$B$100,MATCH(CONCATENATE('Feuil1 (2)'!$C59,"-",'Feuil1 (2)'!$B59,"-",'Feuil1 (2)'!CN$1),'Risk assessment'!$Z$12:$Z$100,FALSE),1)," ;"),""))</f>
        <v/>
      </c>
      <c r="CO59" s="9" t="str">
        <f>IF($G59=0,"",IFERROR(CONCATENATE(INDEX('Risk assessment'!$B$12:$B$100,MATCH(CONCATENATE('Feuil1 (2)'!$C59,"-",'Feuil1 (2)'!$B59,"-",'Feuil1 (2)'!CO$1),'Risk assessment'!$Z$12:$Z$100,FALSE),1)," ;"),""))</f>
        <v/>
      </c>
      <c r="CP59" s="9" t="str">
        <f>IF($G59=0,"",IFERROR(CONCATENATE(INDEX('Risk assessment'!$B$12:$B$100,MATCH(CONCATENATE('Feuil1 (2)'!$C59,"-",'Feuil1 (2)'!$B59,"-",'Feuil1 (2)'!CP$1),'Risk assessment'!$Z$12:$Z$100,FALSE),1)," ;"),""))</f>
        <v/>
      </c>
      <c r="CQ59" s="9" t="str">
        <f>IF($G59=0,"",IFERROR(CONCATENATE(INDEX('Risk assessment'!$B$12:$B$100,MATCH(CONCATENATE('Feuil1 (2)'!$C59,"-",'Feuil1 (2)'!$B59,"-",'Feuil1 (2)'!CQ$1),'Risk assessment'!$Z$12:$Z$100,FALSE),1)," ;"),""))</f>
        <v/>
      </c>
      <c r="CR59" s="9" t="str">
        <f>IF($G59=0,"",IFERROR(CONCATENATE(INDEX('Risk assessment'!$B$12:$B$100,MATCH(CONCATENATE('Feuil1 (2)'!$C59,"-",'Feuil1 (2)'!$B59,"-",'Feuil1 (2)'!CR$1),'Risk assessment'!$Z$12:$Z$100,FALSE),1)," ;"),""))</f>
        <v/>
      </c>
      <c r="CS59" s="9" t="str">
        <f>IF($G59=0,"",IFERROR(CONCATENATE(INDEX('Risk assessment'!$B$12:$B$100,MATCH(CONCATENATE('Feuil1 (2)'!$C59,"-",'Feuil1 (2)'!$B59,"-",'Feuil1 (2)'!CS$1),'Risk assessment'!$Z$12:$Z$100,FALSE),1)," ;"),""))</f>
        <v/>
      </c>
      <c r="CT59" s="9" t="str">
        <f>IF($G59=0,"",IFERROR(CONCATENATE(INDEX('Risk assessment'!$B$12:$B$100,MATCH(CONCATENATE('Feuil1 (2)'!$C59,"-",'Feuil1 (2)'!$B59,"-",'Feuil1 (2)'!CT$1),'Risk assessment'!$Z$12:$Z$100,FALSE),1)," ;"),""))</f>
        <v/>
      </c>
      <c r="CU59" s="9" t="str">
        <f>IF($G59=0,"",IFERROR(CONCATENATE(INDEX('Risk assessment'!$B$12:$B$100,MATCH(CONCATENATE('Feuil1 (2)'!$C59,"-",'Feuil1 (2)'!$B59,"-",'Feuil1 (2)'!CU$1),'Risk assessment'!$Z$12:$Z$100,FALSE),1)," ;"),""))</f>
        <v/>
      </c>
      <c r="CV59" s="9" t="str">
        <f>IF($G59=0,"",IFERROR(CONCATENATE(INDEX('Risk assessment'!$B$12:$B$100,MATCH(CONCATENATE('Feuil1 (2)'!$C59,"-",'Feuil1 (2)'!$B59,"-",'Feuil1 (2)'!CV$1),'Risk assessment'!$Z$12:$Z$100,FALSE),1)," ;"),""))</f>
        <v/>
      </c>
      <c r="CW59" s="9" t="str">
        <f>IF($G59=0,"",IFERROR(CONCATENATE(INDEX('Risk assessment'!$B$12:$B$100,MATCH(CONCATENATE('Feuil1 (2)'!$C59,"-",'Feuil1 (2)'!$B59,"-",'Feuil1 (2)'!CW$1),'Risk assessment'!$Z$12:$Z$100,FALSE),1)," ;"),""))</f>
        <v/>
      </c>
      <c r="CX59" s="9" t="str">
        <f>IF($G59=0,"",IFERROR(CONCATENATE(INDEX('Risk assessment'!$B$12:$B$100,MATCH(CONCATENATE('Feuil1 (2)'!$C59,"-",'Feuil1 (2)'!$B59,"-",'Feuil1 (2)'!CX$1),'Risk assessment'!$Z$12:$Z$100,FALSE),1)," ;"),""))</f>
        <v/>
      </c>
      <c r="CY59" s="9" t="str">
        <f>IF($G59=0,"",IFERROR(CONCATENATE(INDEX('Risk assessment'!$B$12:$B$100,MATCH(CONCATENATE('Feuil1 (2)'!$C59,"-",'Feuil1 (2)'!$B59,"-",'Feuil1 (2)'!CY$1),'Risk assessment'!$Z$12:$Z$100,FALSE),1)," ;"),""))</f>
        <v/>
      </c>
      <c r="CZ59" s="9" t="str">
        <f>IF($G59=0,"",IFERROR(CONCATENATE(INDEX('Risk assessment'!$B$12:$B$100,MATCH(CONCATENATE('Feuil1 (2)'!$C59,"-",'Feuil1 (2)'!$B59,"-",'Feuil1 (2)'!CZ$1),'Risk assessment'!$Z$12:$Z$100,FALSE),1)," ;"),""))</f>
        <v/>
      </c>
      <c r="DA59" s="9" t="str">
        <f>IF($G59=0,"",IFERROR(CONCATENATE(INDEX('Risk assessment'!$B$12:$B$100,MATCH(CONCATENATE('Feuil1 (2)'!$C59,"-",'Feuil1 (2)'!$B59,"-",'Feuil1 (2)'!DA$1),'Risk assessment'!$Z$12:$Z$100,FALSE),1)," ;"),""))</f>
        <v/>
      </c>
      <c r="DB59" s="9" t="str">
        <f>IF($G59=0,"",IFERROR(CONCATENATE(INDEX('Risk assessment'!$B$12:$B$100,MATCH(CONCATENATE('Feuil1 (2)'!$C59,"-",'Feuil1 (2)'!$B59,"-",'Feuil1 (2)'!DB$1),'Risk assessment'!$Z$12:$Z$100,FALSE),1)," ;"),""))</f>
        <v/>
      </c>
      <c r="DC59" s="9" t="str">
        <f>IF($G59=0,"",IFERROR(CONCATENATE(INDEX('Risk assessment'!$B$12:$B$100,MATCH(CONCATENATE('Feuil1 (2)'!$C59,"-",'Feuil1 (2)'!$B59,"-",'Feuil1 (2)'!DC$1),'Risk assessment'!$Z$12:$Z$100,FALSE),1)," ;"),""))</f>
        <v/>
      </c>
      <c r="DD59" s="9" t="str">
        <f>IF($G59=0,"",IFERROR(INDEX('Risk assessment'!$B$12:$B$100,MATCH(CONCATENATE('Feuil1 (2)'!$C59,'Feuil1 (2)'!$B59,'Feuil1 (2)'!DD$1),'Risk assessment'!$R$12:$R$100,FALSE),1),""))</f>
        <v/>
      </c>
      <c r="DE59" s="9" t="str">
        <f>IF($G59=0,"",IFERROR(INDEX('Risk assessment'!$B$12:$B$100,MATCH(CONCATENATE('Feuil1 (2)'!$C59,'Feuil1 (2)'!$B59,'Feuil1 (2)'!DE$1),'Risk assessment'!$R$12:$R$100,FALSE),1),""))</f>
        <v/>
      </c>
      <c r="DF59" s="9" t="str">
        <f>IF($G59=0,"",IFERROR(INDEX('Risk assessment'!$B$12:$B$100,MATCH(CONCATENATE('Feuil1 (2)'!$C59,'Feuil1 (2)'!$B59,'Feuil1 (2)'!DF$1),'Risk assessment'!$R$12:$R$100,FALSE),1),""))</f>
        <v/>
      </c>
      <c r="DG59" s="9" t="str">
        <f>IF($G59=0,"",IFERROR(INDEX('Risk assessment'!$B$12:$B$100,MATCH(CONCATENATE('Feuil1 (2)'!$C59,'Feuil1 (2)'!$B59,'Feuil1 (2)'!DG$1),'Risk assessment'!$R$12:$R$100,FALSE),1),""))</f>
        <v/>
      </c>
      <c r="DH59" s="9" t="str">
        <f>IF($G59=0,"",IFERROR(INDEX('Risk assessment'!$B$12:$B$100,MATCH(CONCATENATE('Feuil1 (2)'!$C59,'Feuil1 (2)'!$B59,'Feuil1 (2)'!DH$1),'Risk assessment'!$R$12:$R$100,FALSE),1),""))</f>
        <v/>
      </c>
      <c r="DI59" s="9" t="str">
        <f>IF($G59=0,"",IFERROR(INDEX('Risk assessment'!$B$12:$B$100,MATCH(CONCATENATE('Feuil1 (2)'!$C59,'Feuil1 (2)'!$B59,'Feuil1 (2)'!DI$1),'Risk assessment'!$R$12:$R$100,FALSE),1),""))</f>
        <v/>
      </c>
      <c r="DJ59" s="9" t="str">
        <f>IF($G59=0,"",IFERROR(INDEX('Risk assessment'!$B$12:$B$100,MATCH(CONCATENATE('Feuil1 (2)'!$C59,'Feuil1 (2)'!$B59,'Feuil1 (2)'!DJ$1),'Risk assessment'!$R$12:$R$100,FALSE),1),""))</f>
        <v/>
      </c>
      <c r="DK59" s="9" t="str">
        <f>IF($G59=0,"",IFERROR(INDEX('Risk assessment'!$B$12:$B$100,MATCH(CONCATENATE('Feuil1 (2)'!$C59,'Feuil1 (2)'!$B59,'Feuil1 (2)'!DK$1),'Risk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assessment'!J$12:J$100,'Feuil1 (2)'!C60,'Risk assessment'!K$12:K$100,B60)</f>
        <v>0</v>
      </c>
      <c r="H60" s="9" t="str">
        <f>IF($G60=0,"",IFERROR(CONCATENATE(INDEX('Risk assessment'!$B$12:$B$100,MATCH(CONCATENATE('Feuil1 (2)'!$C60,"-",'Feuil1 (2)'!$B60,"-",'Feuil1 (2)'!H$1),'Risk assessment'!$Z$12:$Z$100,FALSE),1)," ;"),""))</f>
        <v/>
      </c>
      <c r="I60" s="9" t="str">
        <f>IF($G60=0,"",IFERROR(CONCATENATE(INDEX('Risk assessment'!$B$12:$B$100,MATCH(CONCATENATE('Feuil1 (2)'!$C60,"-",'Feuil1 (2)'!$B60,"-",'Feuil1 (2)'!I$1),'Risk assessment'!$Z$12:$Z$100,FALSE),1)," ;"),""))</f>
        <v/>
      </c>
      <c r="J60" s="9" t="str">
        <f>IF($G60=0,"",IFERROR(CONCATENATE(INDEX('Risk assessment'!$B$12:$B$100,MATCH(CONCATENATE('Feuil1 (2)'!$C60,"-",'Feuil1 (2)'!$B60,"-",'Feuil1 (2)'!J$1),'Risk assessment'!$Z$12:$Z$100,FALSE),1)," ;"),""))</f>
        <v/>
      </c>
      <c r="K60" s="9" t="str">
        <f>IF($G60=0,"",IFERROR(CONCATENATE(INDEX('Risk assessment'!$B$12:$B$100,MATCH(CONCATENATE('Feuil1 (2)'!$C60,"-",'Feuil1 (2)'!$B60,"-",'Feuil1 (2)'!K$1),'Risk assessment'!$Z$12:$Z$100,FALSE),1)," ;"),""))</f>
        <v/>
      </c>
      <c r="L60" s="9" t="str">
        <f>IF($G60=0,"",IFERROR(CONCATENATE(INDEX('Risk assessment'!$B$12:$B$100,MATCH(CONCATENATE('Feuil1 (2)'!$C60,"-",'Feuil1 (2)'!$B60,"-",'Feuil1 (2)'!L$1),'Risk assessment'!$Z$12:$Z$100,FALSE),1)," ;"),""))</f>
        <v/>
      </c>
      <c r="M60" s="9" t="str">
        <f>IF($G60=0,"",IFERROR(CONCATENATE(INDEX('Risk assessment'!$B$12:$B$100,MATCH(CONCATENATE('Feuil1 (2)'!$C60,"-",'Feuil1 (2)'!$B60,"-",'Feuil1 (2)'!M$1),'Risk assessment'!$Z$12:$Z$100,FALSE),1)," ;"),""))</f>
        <v/>
      </c>
      <c r="N60" s="9" t="str">
        <f>IF($G60=0,"",IFERROR(CONCATENATE(INDEX('Risk assessment'!$B$12:$B$100,MATCH(CONCATENATE('Feuil1 (2)'!$C60,"-",'Feuil1 (2)'!$B60,"-",'Feuil1 (2)'!N$1),'Risk assessment'!$Z$12:$Z$100,FALSE),1)," ;"),""))</f>
        <v/>
      </c>
      <c r="O60" s="9" t="str">
        <f>IF($G60=0,"",IFERROR(CONCATENATE(INDEX('Risk assessment'!$B$12:$B$100,MATCH(CONCATENATE('Feuil1 (2)'!$C60,"-",'Feuil1 (2)'!$B60,"-",'Feuil1 (2)'!O$1),'Risk assessment'!$Z$12:$Z$100,FALSE),1)," ;"),""))</f>
        <v/>
      </c>
      <c r="P60" s="9" t="str">
        <f>IF($G60=0,"",IFERROR(CONCATENATE(INDEX('Risk assessment'!$B$12:$B$100,MATCH(CONCATENATE('Feuil1 (2)'!$C60,"-",'Feuil1 (2)'!$B60,"-",'Feuil1 (2)'!P$1),'Risk assessment'!$Z$12:$Z$100,FALSE),1)," ;"),""))</f>
        <v/>
      </c>
      <c r="Q60" s="9" t="str">
        <f>IF($G60=0,"",IFERROR(CONCATENATE(INDEX('Risk assessment'!$B$12:$B$100,MATCH(CONCATENATE('Feuil1 (2)'!$C60,"-",'Feuil1 (2)'!$B60,"-",'Feuil1 (2)'!Q$1),'Risk assessment'!$Z$12:$Z$100,FALSE),1)," ;"),""))</f>
        <v/>
      </c>
      <c r="R60" s="9" t="str">
        <f>IF($G60=0,"",IFERROR(CONCATENATE(INDEX('Risk assessment'!$B$12:$B$100,MATCH(CONCATENATE('Feuil1 (2)'!$C60,"-",'Feuil1 (2)'!$B60,"-",'Feuil1 (2)'!R$1),'Risk assessment'!$Z$12:$Z$100,FALSE),1)," ;"),""))</f>
        <v/>
      </c>
      <c r="S60" s="9" t="str">
        <f>IF($G60=0,"",IFERROR(CONCATENATE(INDEX('Risk assessment'!$B$12:$B$100,MATCH(CONCATENATE('Feuil1 (2)'!$C60,"-",'Feuil1 (2)'!$B60,"-",'Feuil1 (2)'!S$1),'Risk assessment'!$Z$12:$Z$100,FALSE),1)," ;"),""))</f>
        <v/>
      </c>
      <c r="T60" s="9" t="str">
        <f>IF($G60=0,"",IFERROR(CONCATENATE(INDEX('Risk assessment'!$B$12:$B$100,MATCH(CONCATENATE('Feuil1 (2)'!$C60,"-",'Feuil1 (2)'!$B60,"-",'Feuil1 (2)'!T$1),'Risk assessment'!$Z$12:$Z$100,FALSE),1)," ;"),""))</f>
        <v/>
      </c>
      <c r="U60" s="9" t="str">
        <f>IF($G60=0,"",IFERROR(CONCATENATE(INDEX('Risk assessment'!$B$12:$B$100,MATCH(CONCATENATE('Feuil1 (2)'!$C60,"-",'Feuil1 (2)'!$B60,"-",'Feuil1 (2)'!U$1),'Risk assessment'!$Z$12:$Z$100,FALSE),1)," ;"),""))</f>
        <v/>
      </c>
      <c r="V60" s="9" t="str">
        <f>IF($G60=0,"",IFERROR(CONCATENATE(INDEX('Risk assessment'!$B$12:$B$100,MATCH(CONCATENATE('Feuil1 (2)'!$C60,"-",'Feuil1 (2)'!$B60,"-",'Feuil1 (2)'!V$1),'Risk assessment'!$Z$12:$Z$100,FALSE),1)," ;"),""))</f>
        <v/>
      </c>
      <c r="W60" s="9" t="str">
        <f>IF($G60=0,"",IFERROR(CONCATENATE(INDEX('Risk assessment'!$B$12:$B$100,MATCH(CONCATENATE('Feuil1 (2)'!$C60,"-",'Feuil1 (2)'!$B60,"-",'Feuil1 (2)'!W$1),'Risk assessment'!$Z$12:$Z$100,FALSE),1)," ;"),""))</f>
        <v/>
      </c>
      <c r="X60" s="9" t="str">
        <f>IF($G60=0,"",IFERROR(CONCATENATE(INDEX('Risk assessment'!$B$12:$B$100,MATCH(CONCATENATE('Feuil1 (2)'!$C60,"-",'Feuil1 (2)'!$B60,"-",'Feuil1 (2)'!X$1),'Risk assessment'!$Z$12:$Z$100,FALSE),1)," ;"),""))</f>
        <v/>
      </c>
      <c r="Y60" s="9" t="str">
        <f>IF($G60=0,"",IFERROR(CONCATENATE(INDEX('Risk assessment'!$B$12:$B$100,MATCH(CONCATENATE('Feuil1 (2)'!$C60,"-",'Feuil1 (2)'!$B60,"-",'Feuil1 (2)'!Y$1),'Risk assessment'!$Z$12:$Z$100,FALSE),1)," ;"),""))</f>
        <v/>
      </c>
      <c r="Z60" s="9" t="str">
        <f>IF($G60=0,"",IFERROR(CONCATENATE(INDEX('Risk assessment'!$B$12:$B$100,MATCH(CONCATENATE('Feuil1 (2)'!$C60,"-",'Feuil1 (2)'!$B60,"-",'Feuil1 (2)'!Z$1),'Risk assessment'!$Z$12:$Z$100,FALSE),1)," ;"),""))</f>
        <v/>
      </c>
      <c r="AA60" s="9" t="str">
        <f>IF($G60=0,"",IFERROR(CONCATENATE(INDEX('Risk assessment'!$B$12:$B$100,MATCH(CONCATENATE('Feuil1 (2)'!$C60,"-",'Feuil1 (2)'!$B60,"-",'Feuil1 (2)'!AA$1),'Risk assessment'!$Z$12:$Z$100,FALSE),1)," ;"),""))</f>
        <v/>
      </c>
      <c r="AB60" s="9" t="str">
        <f>IF($G60=0,"",IFERROR(CONCATENATE(INDEX('Risk assessment'!$B$12:$B$100,MATCH(CONCATENATE('Feuil1 (2)'!$C60,"-",'Feuil1 (2)'!$B60,"-",'Feuil1 (2)'!AB$1),'Risk assessment'!$Z$12:$Z$100,FALSE),1)," ;"),""))</f>
        <v/>
      </c>
      <c r="AC60" s="9" t="str">
        <f>IF($G60=0,"",IFERROR(CONCATENATE(INDEX('Risk assessment'!$B$12:$B$100,MATCH(CONCATENATE('Feuil1 (2)'!$C60,"-",'Feuil1 (2)'!$B60,"-",'Feuil1 (2)'!AC$1),'Risk assessment'!$Z$12:$Z$100,FALSE),1)," ;"),""))</f>
        <v/>
      </c>
      <c r="AD60" s="9" t="str">
        <f>IF($G60=0,"",IFERROR(CONCATENATE(INDEX('Risk assessment'!$B$12:$B$100,MATCH(CONCATENATE('Feuil1 (2)'!$C60,"-",'Feuil1 (2)'!$B60,"-",'Feuil1 (2)'!AD$1),'Risk assessment'!$Z$12:$Z$100,FALSE),1)," ;"),""))</f>
        <v/>
      </c>
      <c r="AE60" s="9" t="str">
        <f>IF($G60=0,"",IFERROR(CONCATENATE(INDEX('Risk assessment'!$B$12:$B$100,MATCH(CONCATENATE('Feuil1 (2)'!$C60,"-",'Feuil1 (2)'!$B60,"-",'Feuil1 (2)'!AE$1),'Risk assessment'!$Z$12:$Z$100,FALSE),1)," ;"),""))</f>
        <v/>
      </c>
      <c r="AF60" s="9" t="str">
        <f>IF($G60=0,"",IFERROR(CONCATENATE(INDEX('Risk assessment'!$B$12:$B$100,MATCH(CONCATENATE('Feuil1 (2)'!$C60,"-",'Feuil1 (2)'!$B60,"-",'Feuil1 (2)'!AF$1),'Risk assessment'!$Z$12:$Z$100,FALSE),1)," ;"),""))</f>
        <v/>
      </c>
      <c r="AG60" s="9" t="str">
        <f>IF($G60=0,"",IFERROR(CONCATENATE(INDEX('Risk assessment'!$B$12:$B$100,MATCH(CONCATENATE('Feuil1 (2)'!$C60,"-",'Feuil1 (2)'!$B60,"-",'Feuil1 (2)'!AG$1),'Risk assessment'!$Z$12:$Z$100,FALSE),1)," ;"),""))</f>
        <v/>
      </c>
      <c r="AH60" s="9" t="str">
        <f>IF($G60=0,"",IFERROR(CONCATENATE(INDEX('Risk assessment'!$B$12:$B$100,MATCH(CONCATENATE('Feuil1 (2)'!$C60,"-",'Feuil1 (2)'!$B60,"-",'Feuil1 (2)'!AH$1),'Risk assessment'!$Z$12:$Z$100,FALSE),1)," ;"),""))</f>
        <v/>
      </c>
      <c r="AI60" s="9" t="str">
        <f>IF($G60=0,"",IFERROR(CONCATENATE(INDEX('Risk assessment'!$B$12:$B$100,MATCH(CONCATENATE('Feuil1 (2)'!$C60,"-",'Feuil1 (2)'!$B60,"-",'Feuil1 (2)'!AI$1),'Risk assessment'!$Z$12:$Z$100,FALSE),1)," ;"),""))</f>
        <v/>
      </c>
      <c r="AJ60" s="9" t="str">
        <f>IF($G60=0,"",IFERROR(CONCATENATE(INDEX('Risk assessment'!$B$12:$B$100,MATCH(CONCATENATE('Feuil1 (2)'!$C60,"-",'Feuil1 (2)'!$B60,"-",'Feuil1 (2)'!AJ$1),'Risk assessment'!$Z$12:$Z$100,FALSE),1)," ;"),""))</f>
        <v/>
      </c>
      <c r="AK60" s="9" t="str">
        <f>IF($G60=0,"",IFERROR(CONCATENATE(INDEX('Risk assessment'!$B$12:$B$100,MATCH(CONCATENATE('Feuil1 (2)'!$C60,"-",'Feuil1 (2)'!$B60,"-",'Feuil1 (2)'!AK$1),'Risk assessment'!$Z$12:$Z$100,FALSE),1)," ;"),""))</f>
        <v/>
      </c>
      <c r="AL60" s="9" t="str">
        <f>IF($G60=0,"",IFERROR(CONCATENATE(INDEX('Risk assessment'!$B$12:$B$100,MATCH(CONCATENATE('Feuil1 (2)'!$C60,"-",'Feuil1 (2)'!$B60,"-",'Feuil1 (2)'!AL$1),'Risk assessment'!$Z$12:$Z$100,FALSE),1)," ;"),""))</f>
        <v/>
      </c>
      <c r="AM60" s="9" t="str">
        <f>IF($G60=0,"",IFERROR(CONCATENATE(INDEX('Risk assessment'!$B$12:$B$100,MATCH(CONCATENATE('Feuil1 (2)'!$C60,"-",'Feuil1 (2)'!$B60,"-",'Feuil1 (2)'!AM$1),'Risk assessment'!$Z$12:$Z$100,FALSE),1)," ;"),""))</f>
        <v/>
      </c>
      <c r="AN60" s="9" t="str">
        <f>IF($G60=0,"",IFERROR(CONCATENATE(INDEX('Risk assessment'!$B$12:$B$100,MATCH(CONCATENATE('Feuil1 (2)'!$C60,"-",'Feuil1 (2)'!$B60,"-",'Feuil1 (2)'!AN$1),'Risk assessment'!$Z$12:$Z$100,FALSE),1)," ;"),""))</f>
        <v/>
      </c>
      <c r="AO60" s="9" t="str">
        <f>IF($G60=0,"",IFERROR(CONCATENATE(INDEX('Risk assessment'!$B$12:$B$100,MATCH(CONCATENATE('Feuil1 (2)'!$C60,"-",'Feuil1 (2)'!$B60,"-",'Feuil1 (2)'!AO$1),'Risk assessment'!$Z$12:$Z$100,FALSE),1)," ;"),""))</f>
        <v/>
      </c>
      <c r="AP60" s="9" t="str">
        <f>IF($G60=0,"",IFERROR(CONCATENATE(INDEX('Risk assessment'!$B$12:$B$100,MATCH(CONCATENATE('Feuil1 (2)'!$C60,"-",'Feuil1 (2)'!$B60,"-",'Feuil1 (2)'!AP$1),'Risk assessment'!$Z$12:$Z$100,FALSE),1)," ;"),""))</f>
        <v/>
      </c>
      <c r="AQ60" s="9" t="str">
        <f>IF($G60=0,"",IFERROR(CONCATENATE(INDEX('Risk assessment'!$B$12:$B$100,MATCH(CONCATENATE('Feuil1 (2)'!$C60,"-",'Feuil1 (2)'!$B60,"-",'Feuil1 (2)'!AQ$1),'Risk assessment'!$Z$12:$Z$100,FALSE),1)," ;"),""))</f>
        <v/>
      </c>
      <c r="AR60" s="9" t="str">
        <f>IF($G60=0,"",IFERROR(CONCATENATE(INDEX('Risk assessment'!$B$12:$B$100,MATCH(CONCATENATE('Feuil1 (2)'!$C60,"-",'Feuil1 (2)'!$B60,"-",'Feuil1 (2)'!AR$1),'Risk assessment'!$Z$12:$Z$100,FALSE),1)," ;"),""))</f>
        <v/>
      </c>
      <c r="AS60" s="9" t="str">
        <f>IF($G60=0,"",IFERROR(CONCATENATE(INDEX('Risk assessment'!$B$12:$B$100,MATCH(CONCATENATE('Feuil1 (2)'!$C60,"-",'Feuil1 (2)'!$B60,"-",'Feuil1 (2)'!AS$1),'Risk assessment'!$Z$12:$Z$100,FALSE),1)," ;"),""))</f>
        <v/>
      </c>
      <c r="AT60" s="9" t="str">
        <f>IF($G60=0,"",IFERROR(CONCATENATE(INDEX('Risk assessment'!$B$12:$B$100,MATCH(CONCATENATE('Feuil1 (2)'!$C60,"-",'Feuil1 (2)'!$B60,"-",'Feuil1 (2)'!AT$1),'Risk assessment'!$Z$12:$Z$100,FALSE),1)," ;"),""))</f>
        <v/>
      </c>
      <c r="AU60" s="9" t="str">
        <f>IF($G60=0,"",IFERROR(CONCATENATE(INDEX('Risk assessment'!$B$12:$B$100,MATCH(CONCATENATE('Feuil1 (2)'!$C60,"-",'Feuil1 (2)'!$B60,"-",'Feuil1 (2)'!AU$1),'Risk assessment'!$Z$12:$Z$100,FALSE),1)," ;"),""))</f>
        <v/>
      </c>
      <c r="AV60" s="9" t="str">
        <f>IF($G60=0,"",IFERROR(CONCATENATE(INDEX('Risk assessment'!$B$12:$B$100,MATCH(CONCATENATE('Feuil1 (2)'!$C60,"-",'Feuil1 (2)'!$B60,"-",'Feuil1 (2)'!AV$1),'Risk assessment'!$Z$12:$Z$100,FALSE),1)," ;"),""))</f>
        <v/>
      </c>
      <c r="AW60" s="9" t="str">
        <f>IF($G60=0,"",IFERROR(CONCATENATE(INDEX('Risk assessment'!$B$12:$B$100,MATCH(CONCATENATE('Feuil1 (2)'!$C60,"-",'Feuil1 (2)'!$B60,"-",'Feuil1 (2)'!AW$1),'Risk assessment'!$Z$12:$Z$100,FALSE),1)," ;"),""))</f>
        <v/>
      </c>
      <c r="AX60" s="9" t="str">
        <f>IF($G60=0,"",IFERROR(CONCATENATE(INDEX('Risk assessment'!$B$12:$B$100,MATCH(CONCATENATE('Feuil1 (2)'!$C60,"-",'Feuil1 (2)'!$B60,"-",'Feuil1 (2)'!AX$1),'Risk assessment'!$Z$12:$Z$100,FALSE),1)," ;"),""))</f>
        <v/>
      </c>
      <c r="AY60" s="9" t="str">
        <f>IF($G60=0,"",IFERROR(CONCATENATE(INDEX('Risk assessment'!$B$12:$B$100,MATCH(CONCATENATE('Feuil1 (2)'!$C60,"-",'Feuil1 (2)'!$B60,"-",'Feuil1 (2)'!AY$1),'Risk assessment'!$Z$12:$Z$100,FALSE),1)," ;"),""))</f>
        <v/>
      </c>
      <c r="AZ60" s="9" t="str">
        <f>IF($G60=0,"",IFERROR(CONCATENATE(INDEX('Risk assessment'!$B$12:$B$100,MATCH(CONCATENATE('Feuil1 (2)'!$C60,"-",'Feuil1 (2)'!$B60,"-",'Feuil1 (2)'!AZ$1),'Risk assessment'!$Z$12:$Z$100,FALSE),1)," ;"),""))</f>
        <v/>
      </c>
      <c r="BA60" s="9" t="str">
        <f>IF($G60=0,"",IFERROR(CONCATENATE(INDEX('Risk assessment'!$B$12:$B$100,MATCH(CONCATENATE('Feuil1 (2)'!$C60,"-",'Feuil1 (2)'!$B60,"-",'Feuil1 (2)'!BA$1),'Risk assessment'!$Z$12:$Z$100,FALSE),1)," ;"),""))</f>
        <v/>
      </c>
      <c r="BB60" s="9" t="str">
        <f>IF($G60=0,"",IFERROR(CONCATENATE(INDEX('Risk assessment'!$B$12:$B$100,MATCH(CONCATENATE('Feuil1 (2)'!$C60,"-",'Feuil1 (2)'!$B60,"-",'Feuil1 (2)'!BB$1),'Risk assessment'!$Z$12:$Z$100,FALSE),1)," ;"),""))</f>
        <v/>
      </c>
      <c r="BC60" s="9" t="str">
        <f>IF($G60=0,"",IFERROR(CONCATENATE(INDEX('Risk assessment'!$B$12:$B$100,MATCH(CONCATENATE('Feuil1 (2)'!$C60,"-",'Feuil1 (2)'!$B60,"-",'Feuil1 (2)'!BC$1),'Risk assessment'!$Z$12:$Z$100,FALSE),1)," ;"),""))</f>
        <v/>
      </c>
      <c r="BD60" s="9" t="str">
        <f>IF($G60=0,"",IFERROR(CONCATENATE(INDEX('Risk assessment'!$B$12:$B$100,MATCH(CONCATENATE('Feuil1 (2)'!$C60,"-",'Feuil1 (2)'!$B60,"-",'Feuil1 (2)'!BD$1),'Risk assessment'!$Z$12:$Z$100,FALSE),1)," ;"),""))</f>
        <v/>
      </c>
      <c r="BE60" s="9" t="str">
        <f>IF($G60=0,"",IFERROR(CONCATENATE(INDEX('Risk assessment'!$B$12:$B$100,MATCH(CONCATENATE('Feuil1 (2)'!$C60,"-",'Feuil1 (2)'!$B60,"-",'Feuil1 (2)'!BE$1),'Risk assessment'!$Z$12:$Z$100,FALSE),1)," ;"),""))</f>
        <v/>
      </c>
      <c r="BF60" s="9" t="str">
        <f>IF($G60=0,"",IFERROR(CONCATENATE(INDEX('Risk assessment'!$B$12:$B$100,MATCH(CONCATENATE('Feuil1 (2)'!$C60,"-",'Feuil1 (2)'!$B60,"-",'Feuil1 (2)'!BF$1),'Risk assessment'!$Z$12:$Z$100,FALSE),1)," ;"),""))</f>
        <v/>
      </c>
      <c r="BG60" s="9" t="str">
        <f>IF($G60=0,"",IFERROR(CONCATENATE(INDEX('Risk assessment'!$B$12:$B$100,MATCH(CONCATENATE('Feuil1 (2)'!$C60,"-",'Feuil1 (2)'!$B60,"-",'Feuil1 (2)'!BG$1),'Risk assessment'!$Z$12:$Z$100,FALSE),1)," ;"),""))</f>
        <v/>
      </c>
      <c r="BH60" s="9" t="str">
        <f>IF($G60=0,"",IFERROR(CONCATENATE(INDEX('Risk assessment'!$B$12:$B$100,MATCH(CONCATENATE('Feuil1 (2)'!$C60,"-",'Feuil1 (2)'!$B60,"-",'Feuil1 (2)'!BH$1),'Risk assessment'!$Z$12:$Z$100,FALSE),1)," ;"),""))</f>
        <v/>
      </c>
      <c r="BI60" s="9" t="str">
        <f>IF($G60=0,"",IFERROR(CONCATENATE(INDEX('Risk assessment'!$B$12:$B$100,MATCH(CONCATENATE('Feuil1 (2)'!$C60,"-",'Feuil1 (2)'!$B60,"-",'Feuil1 (2)'!BI$1),'Risk assessment'!$Z$12:$Z$100,FALSE),1)," ;"),""))</f>
        <v/>
      </c>
      <c r="BJ60" s="9" t="str">
        <f>IF($G60=0,"",IFERROR(CONCATENATE(INDEX('Risk assessment'!$B$12:$B$100,MATCH(CONCATENATE('Feuil1 (2)'!$C60,"-",'Feuil1 (2)'!$B60,"-",'Feuil1 (2)'!BJ$1),'Risk assessment'!$Z$12:$Z$100,FALSE),1)," ;"),""))</f>
        <v/>
      </c>
      <c r="BK60" s="9" t="str">
        <f>IF($G60=0,"",IFERROR(CONCATENATE(INDEX('Risk assessment'!$B$12:$B$100,MATCH(CONCATENATE('Feuil1 (2)'!$C60,"-",'Feuil1 (2)'!$B60,"-",'Feuil1 (2)'!BK$1),'Risk assessment'!$Z$12:$Z$100,FALSE),1)," ;"),""))</f>
        <v/>
      </c>
      <c r="BL60" s="9" t="str">
        <f>IF($G60=0,"",IFERROR(CONCATENATE(INDEX('Risk assessment'!$B$12:$B$100,MATCH(CONCATENATE('Feuil1 (2)'!$C60,"-",'Feuil1 (2)'!$B60,"-",'Feuil1 (2)'!BL$1),'Risk assessment'!$Z$12:$Z$100,FALSE),1)," ;"),""))</f>
        <v/>
      </c>
      <c r="BM60" s="9" t="str">
        <f>IF($G60=0,"",IFERROR(CONCATENATE(INDEX('Risk assessment'!$B$12:$B$100,MATCH(CONCATENATE('Feuil1 (2)'!$C60,"-",'Feuil1 (2)'!$B60,"-",'Feuil1 (2)'!BM$1),'Risk assessment'!$Z$12:$Z$100,FALSE),1)," ;"),""))</f>
        <v/>
      </c>
      <c r="BN60" s="9" t="str">
        <f>IF($G60=0,"",IFERROR(CONCATENATE(INDEX('Risk assessment'!$B$12:$B$100,MATCH(CONCATENATE('Feuil1 (2)'!$C60,"-",'Feuil1 (2)'!$B60,"-",'Feuil1 (2)'!BN$1),'Risk assessment'!$Z$12:$Z$100,FALSE),1)," ;"),""))</f>
        <v/>
      </c>
      <c r="BO60" s="9" t="str">
        <f>IF($G60=0,"",IFERROR(CONCATENATE(INDEX('Risk assessment'!$B$12:$B$100,MATCH(CONCATENATE('Feuil1 (2)'!$C60,"-",'Feuil1 (2)'!$B60,"-",'Feuil1 (2)'!BO$1),'Risk assessment'!$Z$12:$Z$100,FALSE),1)," ;"),""))</f>
        <v/>
      </c>
      <c r="BP60" s="9" t="str">
        <f>IF($G60=0,"",IFERROR(CONCATENATE(INDEX('Risk assessment'!$B$12:$B$100,MATCH(CONCATENATE('Feuil1 (2)'!$C60,"-",'Feuil1 (2)'!$B60,"-",'Feuil1 (2)'!BP$1),'Risk assessment'!$Z$12:$Z$100,FALSE),1)," ;"),""))</f>
        <v/>
      </c>
      <c r="BQ60" s="9" t="str">
        <f>IF($G60=0,"",IFERROR(CONCATENATE(INDEX('Risk assessment'!$B$12:$B$100,MATCH(CONCATENATE('Feuil1 (2)'!$C60,"-",'Feuil1 (2)'!$B60,"-",'Feuil1 (2)'!BQ$1),'Risk assessment'!$Z$12:$Z$100,FALSE),1)," ;"),""))</f>
        <v/>
      </c>
      <c r="BR60" s="9" t="str">
        <f>IF($G60=0,"",IFERROR(CONCATENATE(INDEX('Risk assessment'!$B$12:$B$100,MATCH(CONCATENATE('Feuil1 (2)'!$C60,"-",'Feuil1 (2)'!$B60,"-",'Feuil1 (2)'!BR$1),'Risk assessment'!$Z$12:$Z$100,FALSE),1)," ;"),""))</f>
        <v/>
      </c>
      <c r="BS60" s="9" t="str">
        <f>IF($G60=0,"",IFERROR(CONCATENATE(INDEX('Risk assessment'!$B$12:$B$100,MATCH(CONCATENATE('Feuil1 (2)'!$C60,"-",'Feuil1 (2)'!$B60,"-",'Feuil1 (2)'!BS$1),'Risk assessment'!$Z$12:$Z$100,FALSE),1)," ;"),""))</f>
        <v/>
      </c>
      <c r="BT60" s="9" t="str">
        <f>IF($G60=0,"",IFERROR(CONCATENATE(INDEX('Risk assessment'!$B$12:$B$100,MATCH(CONCATENATE('Feuil1 (2)'!$C60,"-",'Feuil1 (2)'!$B60,"-",'Feuil1 (2)'!BT$1),'Risk assessment'!$Z$12:$Z$100,FALSE),1)," ;"),""))</f>
        <v/>
      </c>
      <c r="BU60" s="9" t="str">
        <f>IF($G60=0,"",IFERROR(CONCATENATE(INDEX('Risk assessment'!$B$12:$B$100,MATCH(CONCATENATE('Feuil1 (2)'!$C60,"-",'Feuil1 (2)'!$B60,"-",'Feuil1 (2)'!BU$1),'Risk assessment'!$Z$12:$Z$100,FALSE),1)," ;"),""))</f>
        <v/>
      </c>
      <c r="BV60" s="9" t="str">
        <f>IF($G60=0,"",IFERROR(CONCATENATE(INDEX('Risk assessment'!$B$12:$B$100,MATCH(CONCATENATE('Feuil1 (2)'!$C60,"-",'Feuil1 (2)'!$B60,"-",'Feuil1 (2)'!BV$1),'Risk assessment'!$Z$12:$Z$100,FALSE),1)," ;"),""))</f>
        <v/>
      </c>
      <c r="BW60" s="9" t="str">
        <f>IF($G60=0,"",IFERROR(CONCATENATE(INDEX('Risk assessment'!$B$12:$B$100,MATCH(CONCATENATE('Feuil1 (2)'!$C60,"-",'Feuil1 (2)'!$B60,"-",'Feuil1 (2)'!BW$1),'Risk assessment'!$Z$12:$Z$100,FALSE),1)," ;"),""))</f>
        <v/>
      </c>
      <c r="BX60" s="9" t="str">
        <f>IF($G60=0,"",IFERROR(CONCATENATE(INDEX('Risk assessment'!$B$12:$B$100,MATCH(CONCATENATE('Feuil1 (2)'!$C60,"-",'Feuil1 (2)'!$B60,"-",'Feuil1 (2)'!BX$1),'Risk assessment'!$Z$12:$Z$100,FALSE),1)," ;"),""))</f>
        <v/>
      </c>
      <c r="BY60" s="9" t="str">
        <f>IF($G60=0,"",IFERROR(CONCATENATE(INDEX('Risk assessment'!$B$12:$B$100,MATCH(CONCATENATE('Feuil1 (2)'!$C60,"-",'Feuil1 (2)'!$B60,"-",'Feuil1 (2)'!BY$1),'Risk assessment'!$Z$12:$Z$100,FALSE),1)," ;"),""))</f>
        <v/>
      </c>
      <c r="BZ60" s="9" t="str">
        <f>IF($G60=0,"",IFERROR(CONCATENATE(INDEX('Risk assessment'!$B$12:$B$100,MATCH(CONCATENATE('Feuil1 (2)'!$C60,"-",'Feuil1 (2)'!$B60,"-",'Feuil1 (2)'!BZ$1),'Risk assessment'!$Z$12:$Z$100,FALSE),1)," ;"),""))</f>
        <v/>
      </c>
      <c r="CA60" s="9" t="str">
        <f>IF($G60=0,"",IFERROR(CONCATENATE(INDEX('Risk assessment'!$B$12:$B$100,MATCH(CONCATENATE('Feuil1 (2)'!$C60,"-",'Feuil1 (2)'!$B60,"-",'Feuil1 (2)'!CA$1),'Risk assessment'!$Z$12:$Z$100,FALSE),1)," ;"),""))</f>
        <v/>
      </c>
      <c r="CB60" s="9" t="str">
        <f>IF($G60=0,"",IFERROR(CONCATENATE(INDEX('Risk assessment'!$B$12:$B$100,MATCH(CONCATENATE('Feuil1 (2)'!$C60,"-",'Feuil1 (2)'!$B60,"-",'Feuil1 (2)'!CB$1),'Risk assessment'!$Z$12:$Z$100,FALSE),1)," ;"),""))</f>
        <v/>
      </c>
      <c r="CC60" s="9" t="str">
        <f>IF($G60=0,"",IFERROR(CONCATENATE(INDEX('Risk assessment'!$B$12:$B$100,MATCH(CONCATENATE('Feuil1 (2)'!$C60,"-",'Feuil1 (2)'!$B60,"-",'Feuil1 (2)'!CC$1),'Risk assessment'!$Z$12:$Z$100,FALSE),1)," ;"),""))</f>
        <v/>
      </c>
      <c r="CD60" s="9" t="str">
        <f>IF($G60=0,"",IFERROR(CONCATENATE(INDEX('Risk assessment'!$B$12:$B$100,MATCH(CONCATENATE('Feuil1 (2)'!$C60,"-",'Feuil1 (2)'!$B60,"-",'Feuil1 (2)'!CD$1),'Risk assessment'!$Z$12:$Z$100,FALSE),1)," ;"),""))</f>
        <v/>
      </c>
      <c r="CE60" s="9" t="str">
        <f>IF($G60=0,"",IFERROR(CONCATENATE(INDEX('Risk assessment'!$B$12:$B$100,MATCH(CONCATENATE('Feuil1 (2)'!$C60,"-",'Feuil1 (2)'!$B60,"-",'Feuil1 (2)'!CE$1),'Risk assessment'!$Z$12:$Z$100,FALSE),1)," ;"),""))</f>
        <v/>
      </c>
      <c r="CF60" s="9" t="str">
        <f>IF($G60=0,"",IFERROR(CONCATENATE(INDEX('Risk assessment'!$B$12:$B$100,MATCH(CONCATENATE('Feuil1 (2)'!$C60,"-",'Feuil1 (2)'!$B60,"-",'Feuil1 (2)'!CF$1),'Risk assessment'!$Z$12:$Z$100,FALSE),1)," ;"),""))</f>
        <v/>
      </c>
      <c r="CG60" s="9" t="str">
        <f>IF($G60=0,"",IFERROR(CONCATENATE(INDEX('Risk assessment'!$B$12:$B$100,MATCH(CONCATENATE('Feuil1 (2)'!$C60,"-",'Feuil1 (2)'!$B60,"-",'Feuil1 (2)'!CG$1),'Risk assessment'!$Z$12:$Z$100,FALSE),1)," ;"),""))</f>
        <v/>
      </c>
      <c r="CH60" s="9" t="str">
        <f>IF($G60=0,"",IFERROR(CONCATENATE(INDEX('Risk assessment'!$B$12:$B$100,MATCH(CONCATENATE('Feuil1 (2)'!$C60,"-",'Feuil1 (2)'!$B60,"-",'Feuil1 (2)'!CH$1),'Risk assessment'!$Z$12:$Z$100,FALSE),1)," ;"),""))</f>
        <v/>
      </c>
      <c r="CI60" s="9" t="str">
        <f>IF($G60=0,"",IFERROR(CONCATENATE(INDEX('Risk assessment'!$B$12:$B$100,MATCH(CONCATENATE('Feuil1 (2)'!$C60,"-",'Feuil1 (2)'!$B60,"-",'Feuil1 (2)'!CI$1),'Risk assessment'!$Z$12:$Z$100,FALSE),1)," ;"),""))</f>
        <v/>
      </c>
      <c r="CJ60" s="9" t="str">
        <f>IF($G60=0,"",IFERROR(CONCATENATE(INDEX('Risk assessment'!$B$12:$B$100,MATCH(CONCATENATE('Feuil1 (2)'!$C60,"-",'Feuil1 (2)'!$B60,"-",'Feuil1 (2)'!CJ$1),'Risk assessment'!$Z$12:$Z$100,FALSE),1)," ;"),""))</f>
        <v/>
      </c>
      <c r="CK60" s="9" t="str">
        <f>IF($G60=0,"",IFERROR(CONCATENATE(INDEX('Risk assessment'!$B$12:$B$100,MATCH(CONCATENATE('Feuil1 (2)'!$C60,"-",'Feuil1 (2)'!$B60,"-",'Feuil1 (2)'!CK$1),'Risk assessment'!$Z$12:$Z$100,FALSE),1)," ;"),""))</f>
        <v/>
      </c>
      <c r="CL60" s="9" t="str">
        <f>IF($G60=0,"",IFERROR(CONCATENATE(INDEX('Risk assessment'!$B$12:$B$100,MATCH(CONCATENATE('Feuil1 (2)'!$C60,"-",'Feuil1 (2)'!$B60,"-",'Feuil1 (2)'!CL$1),'Risk assessment'!$Z$12:$Z$100,FALSE),1)," ;"),""))</f>
        <v/>
      </c>
      <c r="CM60" s="9" t="str">
        <f>IF($G60=0,"",IFERROR(CONCATENATE(INDEX('Risk assessment'!$B$12:$B$100,MATCH(CONCATENATE('Feuil1 (2)'!$C60,"-",'Feuil1 (2)'!$B60,"-",'Feuil1 (2)'!CM$1),'Risk assessment'!$Z$12:$Z$100,FALSE),1)," ;"),""))</f>
        <v/>
      </c>
      <c r="CN60" s="9" t="str">
        <f>IF($G60=0,"",IFERROR(CONCATENATE(INDEX('Risk assessment'!$B$12:$B$100,MATCH(CONCATENATE('Feuil1 (2)'!$C60,"-",'Feuil1 (2)'!$B60,"-",'Feuil1 (2)'!CN$1),'Risk assessment'!$Z$12:$Z$100,FALSE),1)," ;"),""))</f>
        <v/>
      </c>
      <c r="CO60" s="9" t="str">
        <f>IF($G60=0,"",IFERROR(CONCATENATE(INDEX('Risk assessment'!$B$12:$B$100,MATCH(CONCATENATE('Feuil1 (2)'!$C60,"-",'Feuil1 (2)'!$B60,"-",'Feuil1 (2)'!CO$1),'Risk assessment'!$Z$12:$Z$100,FALSE),1)," ;"),""))</f>
        <v/>
      </c>
      <c r="CP60" s="9" t="str">
        <f>IF($G60=0,"",IFERROR(CONCATENATE(INDEX('Risk assessment'!$B$12:$B$100,MATCH(CONCATENATE('Feuil1 (2)'!$C60,"-",'Feuil1 (2)'!$B60,"-",'Feuil1 (2)'!CP$1),'Risk assessment'!$Z$12:$Z$100,FALSE),1)," ;"),""))</f>
        <v/>
      </c>
      <c r="CQ60" s="9" t="str">
        <f>IF($G60=0,"",IFERROR(CONCATENATE(INDEX('Risk assessment'!$B$12:$B$100,MATCH(CONCATENATE('Feuil1 (2)'!$C60,"-",'Feuil1 (2)'!$B60,"-",'Feuil1 (2)'!CQ$1),'Risk assessment'!$Z$12:$Z$100,FALSE),1)," ;"),""))</f>
        <v/>
      </c>
      <c r="CR60" s="9" t="str">
        <f>IF($G60=0,"",IFERROR(CONCATENATE(INDEX('Risk assessment'!$B$12:$B$100,MATCH(CONCATENATE('Feuil1 (2)'!$C60,"-",'Feuil1 (2)'!$B60,"-",'Feuil1 (2)'!CR$1),'Risk assessment'!$Z$12:$Z$100,FALSE),1)," ;"),""))</f>
        <v/>
      </c>
      <c r="CS60" s="9" t="str">
        <f>IF($G60=0,"",IFERROR(CONCATENATE(INDEX('Risk assessment'!$B$12:$B$100,MATCH(CONCATENATE('Feuil1 (2)'!$C60,"-",'Feuil1 (2)'!$B60,"-",'Feuil1 (2)'!CS$1),'Risk assessment'!$Z$12:$Z$100,FALSE),1)," ;"),""))</f>
        <v/>
      </c>
      <c r="CT60" s="9" t="str">
        <f>IF($G60=0,"",IFERROR(CONCATENATE(INDEX('Risk assessment'!$B$12:$B$100,MATCH(CONCATENATE('Feuil1 (2)'!$C60,"-",'Feuil1 (2)'!$B60,"-",'Feuil1 (2)'!CT$1),'Risk assessment'!$Z$12:$Z$100,FALSE),1)," ;"),""))</f>
        <v/>
      </c>
      <c r="CU60" s="9" t="str">
        <f>IF($G60=0,"",IFERROR(CONCATENATE(INDEX('Risk assessment'!$B$12:$B$100,MATCH(CONCATENATE('Feuil1 (2)'!$C60,"-",'Feuil1 (2)'!$B60,"-",'Feuil1 (2)'!CU$1),'Risk assessment'!$Z$12:$Z$100,FALSE),1)," ;"),""))</f>
        <v/>
      </c>
      <c r="CV60" s="9" t="str">
        <f>IF($G60=0,"",IFERROR(CONCATENATE(INDEX('Risk assessment'!$B$12:$B$100,MATCH(CONCATENATE('Feuil1 (2)'!$C60,"-",'Feuil1 (2)'!$B60,"-",'Feuil1 (2)'!CV$1),'Risk assessment'!$Z$12:$Z$100,FALSE),1)," ;"),""))</f>
        <v/>
      </c>
      <c r="CW60" s="9" t="str">
        <f>IF($G60=0,"",IFERROR(CONCATENATE(INDEX('Risk assessment'!$B$12:$B$100,MATCH(CONCATENATE('Feuil1 (2)'!$C60,"-",'Feuil1 (2)'!$B60,"-",'Feuil1 (2)'!CW$1),'Risk assessment'!$Z$12:$Z$100,FALSE),1)," ;"),""))</f>
        <v/>
      </c>
      <c r="CX60" s="9" t="str">
        <f>IF($G60=0,"",IFERROR(CONCATENATE(INDEX('Risk assessment'!$B$12:$B$100,MATCH(CONCATENATE('Feuil1 (2)'!$C60,"-",'Feuil1 (2)'!$B60,"-",'Feuil1 (2)'!CX$1),'Risk assessment'!$Z$12:$Z$100,FALSE),1)," ;"),""))</f>
        <v/>
      </c>
      <c r="CY60" s="9" t="str">
        <f>IF($G60=0,"",IFERROR(CONCATENATE(INDEX('Risk assessment'!$B$12:$B$100,MATCH(CONCATENATE('Feuil1 (2)'!$C60,"-",'Feuil1 (2)'!$B60,"-",'Feuil1 (2)'!CY$1),'Risk assessment'!$Z$12:$Z$100,FALSE),1)," ;"),""))</f>
        <v/>
      </c>
      <c r="CZ60" s="9" t="str">
        <f>IF($G60=0,"",IFERROR(CONCATENATE(INDEX('Risk assessment'!$B$12:$B$100,MATCH(CONCATENATE('Feuil1 (2)'!$C60,"-",'Feuil1 (2)'!$B60,"-",'Feuil1 (2)'!CZ$1),'Risk assessment'!$Z$12:$Z$100,FALSE),1)," ;"),""))</f>
        <v/>
      </c>
      <c r="DA60" s="9" t="str">
        <f>IF($G60=0,"",IFERROR(CONCATENATE(INDEX('Risk assessment'!$B$12:$B$100,MATCH(CONCATENATE('Feuil1 (2)'!$C60,"-",'Feuil1 (2)'!$B60,"-",'Feuil1 (2)'!DA$1),'Risk assessment'!$Z$12:$Z$100,FALSE),1)," ;"),""))</f>
        <v/>
      </c>
      <c r="DB60" s="9" t="str">
        <f>IF($G60=0,"",IFERROR(CONCATENATE(INDEX('Risk assessment'!$B$12:$B$100,MATCH(CONCATENATE('Feuil1 (2)'!$C60,"-",'Feuil1 (2)'!$B60,"-",'Feuil1 (2)'!DB$1),'Risk assessment'!$Z$12:$Z$100,FALSE),1)," ;"),""))</f>
        <v/>
      </c>
      <c r="DC60" s="9" t="str">
        <f>IF($G60=0,"",IFERROR(CONCATENATE(INDEX('Risk assessment'!$B$12:$B$100,MATCH(CONCATENATE('Feuil1 (2)'!$C60,"-",'Feuil1 (2)'!$B60,"-",'Feuil1 (2)'!DC$1),'Risk assessment'!$Z$12:$Z$100,FALSE),1)," ;"),""))</f>
        <v/>
      </c>
      <c r="DD60" s="9" t="str">
        <f>IF($G60=0,"",IFERROR(INDEX('Risk assessment'!$B$12:$B$100,MATCH(CONCATENATE('Feuil1 (2)'!$C60,'Feuil1 (2)'!$B60,'Feuil1 (2)'!DD$1),'Risk assessment'!$R$12:$R$100,FALSE),1),""))</f>
        <v/>
      </c>
      <c r="DE60" s="9" t="str">
        <f>IF($G60=0,"",IFERROR(INDEX('Risk assessment'!$B$12:$B$100,MATCH(CONCATENATE('Feuil1 (2)'!$C60,'Feuil1 (2)'!$B60,'Feuil1 (2)'!DE$1),'Risk assessment'!$R$12:$R$100,FALSE),1),""))</f>
        <v/>
      </c>
      <c r="DF60" s="9" t="str">
        <f>IF($G60=0,"",IFERROR(INDEX('Risk assessment'!$B$12:$B$100,MATCH(CONCATENATE('Feuil1 (2)'!$C60,'Feuil1 (2)'!$B60,'Feuil1 (2)'!DF$1),'Risk assessment'!$R$12:$R$100,FALSE),1),""))</f>
        <v/>
      </c>
      <c r="DG60" s="9" t="str">
        <f>IF($G60=0,"",IFERROR(INDEX('Risk assessment'!$B$12:$B$100,MATCH(CONCATENATE('Feuil1 (2)'!$C60,'Feuil1 (2)'!$B60,'Feuil1 (2)'!DG$1),'Risk assessment'!$R$12:$R$100,FALSE),1),""))</f>
        <v/>
      </c>
      <c r="DH60" s="9" t="str">
        <f>IF($G60=0,"",IFERROR(INDEX('Risk assessment'!$B$12:$B$100,MATCH(CONCATENATE('Feuil1 (2)'!$C60,'Feuil1 (2)'!$B60,'Feuil1 (2)'!DH$1),'Risk assessment'!$R$12:$R$100,FALSE),1),""))</f>
        <v/>
      </c>
      <c r="DI60" s="9" t="str">
        <f>IF($G60=0,"",IFERROR(INDEX('Risk assessment'!$B$12:$B$100,MATCH(CONCATENATE('Feuil1 (2)'!$C60,'Feuil1 (2)'!$B60,'Feuil1 (2)'!DI$1),'Risk assessment'!$R$12:$R$100,FALSE),1),""))</f>
        <v/>
      </c>
      <c r="DJ60" s="9" t="str">
        <f>IF($G60=0,"",IFERROR(INDEX('Risk assessment'!$B$12:$B$100,MATCH(CONCATENATE('Feuil1 (2)'!$C60,'Feuil1 (2)'!$B60,'Feuil1 (2)'!DJ$1),'Risk assessment'!$R$12:$R$100,FALSE),1),""))</f>
        <v/>
      </c>
      <c r="DK60" s="9" t="str">
        <f>IF($G60=0,"",IFERROR(INDEX('Risk assessment'!$B$12:$B$100,MATCH(CONCATENATE('Feuil1 (2)'!$C60,'Feuil1 (2)'!$B60,'Feuil1 (2)'!DK$1),'Risk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assessment'!J$12:J$100,'Feuil1 (2)'!C61,'Risk assessment'!K$12:K$100,B61)</f>
        <v>0</v>
      </c>
      <c r="H61" s="9" t="str">
        <f>IF($G61=0,"",IFERROR(CONCATENATE(INDEX('Risk assessment'!$B$12:$B$100,MATCH(CONCATENATE('Feuil1 (2)'!$C61,"-",'Feuil1 (2)'!$B61,"-",'Feuil1 (2)'!H$1),'Risk assessment'!$Z$12:$Z$100,FALSE),1)," ;"),""))</f>
        <v/>
      </c>
      <c r="I61" s="9" t="str">
        <f>IF($G61=0,"",IFERROR(CONCATENATE(INDEX('Risk assessment'!$B$12:$B$100,MATCH(CONCATENATE('Feuil1 (2)'!$C61,"-",'Feuil1 (2)'!$B61,"-",'Feuil1 (2)'!I$1),'Risk assessment'!$Z$12:$Z$100,FALSE),1)," ;"),""))</f>
        <v/>
      </c>
      <c r="J61" s="9" t="str">
        <f>IF($G61=0,"",IFERROR(CONCATENATE(INDEX('Risk assessment'!$B$12:$B$100,MATCH(CONCATENATE('Feuil1 (2)'!$C61,"-",'Feuil1 (2)'!$B61,"-",'Feuil1 (2)'!J$1),'Risk assessment'!$Z$12:$Z$100,FALSE),1)," ;"),""))</f>
        <v/>
      </c>
      <c r="K61" s="9" t="str">
        <f>IF($G61=0,"",IFERROR(CONCATENATE(INDEX('Risk assessment'!$B$12:$B$100,MATCH(CONCATENATE('Feuil1 (2)'!$C61,"-",'Feuil1 (2)'!$B61,"-",'Feuil1 (2)'!K$1),'Risk assessment'!$Z$12:$Z$100,FALSE),1)," ;"),""))</f>
        <v/>
      </c>
      <c r="L61" s="9" t="str">
        <f>IF($G61=0,"",IFERROR(CONCATENATE(INDEX('Risk assessment'!$B$12:$B$100,MATCH(CONCATENATE('Feuil1 (2)'!$C61,"-",'Feuil1 (2)'!$B61,"-",'Feuil1 (2)'!L$1),'Risk assessment'!$Z$12:$Z$100,FALSE),1)," ;"),""))</f>
        <v/>
      </c>
      <c r="M61" s="9" t="str">
        <f>IF($G61=0,"",IFERROR(CONCATENATE(INDEX('Risk assessment'!$B$12:$B$100,MATCH(CONCATENATE('Feuil1 (2)'!$C61,"-",'Feuil1 (2)'!$B61,"-",'Feuil1 (2)'!M$1),'Risk assessment'!$Z$12:$Z$100,FALSE),1)," ;"),""))</f>
        <v/>
      </c>
      <c r="N61" s="9" t="str">
        <f>IF($G61=0,"",IFERROR(CONCATENATE(INDEX('Risk assessment'!$B$12:$B$100,MATCH(CONCATENATE('Feuil1 (2)'!$C61,"-",'Feuil1 (2)'!$B61,"-",'Feuil1 (2)'!N$1),'Risk assessment'!$Z$12:$Z$100,FALSE),1)," ;"),""))</f>
        <v/>
      </c>
      <c r="O61" s="9" t="str">
        <f>IF($G61=0,"",IFERROR(CONCATENATE(INDEX('Risk assessment'!$B$12:$B$100,MATCH(CONCATENATE('Feuil1 (2)'!$C61,"-",'Feuil1 (2)'!$B61,"-",'Feuil1 (2)'!O$1),'Risk assessment'!$Z$12:$Z$100,FALSE),1)," ;"),""))</f>
        <v/>
      </c>
      <c r="P61" s="9" t="str">
        <f>IF($G61=0,"",IFERROR(CONCATENATE(INDEX('Risk assessment'!$B$12:$B$100,MATCH(CONCATENATE('Feuil1 (2)'!$C61,"-",'Feuil1 (2)'!$B61,"-",'Feuil1 (2)'!P$1),'Risk assessment'!$Z$12:$Z$100,FALSE),1)," ;"),""))</f>
        <v/>
      </c>
      <c r="Q61" s="9" t="str">
        <f>IF($G61=0,"",IFERROR(CONCATENATE(INDEX('Risk assessment'!$B$12:$B$100,MATCH(CONCATENATE('Feuil1 (2)'!$C61,"-",'Feuil1 (2)'!$B61,"-",'Feuil1 (2)'!Q$1),'Risk assessment'!$Z$12:$Z$100,FALSE),1)," ;"),""))</f>
        <v/>
      </c>
      <c r="R61" s="9" t="str">
        <f>IF($G61=0,"",IFERROR(CONCATENATE(INDEX('Risk assessment'!$B$12:$B$100,MATCH(CONCATENATE('Feuil1 (2)'!$C61,"-",'Feuil1 (2)'!$B61,"-",'Feuil1 (2)'!R$1),'Risk assessment'!$Z$12:$Z$100,FALSE),1)," ;"),""))</f>
        <v/>
      </c>
      <c r="S61" s="9" t="str">
        <f>IF($G61=0,"",IFERROR(CONCATENATE(INDEX('Risk assessment'!$B$12:$B$100,MATCH(CONCATENATE('Feuil1 (2)'!$C61,"-",'Feuil1 (2)'!$B61,"-",'Feuil1 (2)'!S$1),'Risk assessment'!$Z$12:$Z$100,FALSE),1)," ;"),""))</f>
        <v/>
      </c>
      <c r="T61" s="9" t="str">
        <f>IF($G61=0,"",IFERROR(CONCATENATE(INDEX('Risk assessment'!$B$12:$B$100,MATCH(CONCATENATE('Feuil1 (2)'!$C61,"-",'Feuil1 (2)'!$B61,"-",'Feuil1 (2)'!T$1),'Risk assessment'!$Z$12:$Z$100,FALSE),1)," ;"),""))</f>
        <v/>
      </c>
      <c r="U61" s="9" t="str">
        <f>IF($G61=0,"",IFERROR(CONCATENATE(INDEX('Risk assessment'!$B$12:$B$100,MATCH(CONCATENATE('Feuil1 (2)'!$C61,"-",'Feuil1 (2)'!$B61,"-",'Feuil1 (2)'!U$1),'Risk assessment'!$Z$12:$Z$100,FALSE),1)," ;"),""))</f>
        <v/>
      </c>
      <c r="V61" s="9" t="str">
        <f>IF($G61=0,"",IFERROR(CONCATENATE(INDEX('Risk assessment'!$B$12:$B$100,MATCH(CONCATENATE('Feuil1 (2)'!$C61,"-",'Feuil1 (2)'!$B61,"-",'Feuil1 (2)'!V$1),'Risk assessment'!$Z$12:$Z$100,FALSE),1)," ;"),""))</f>
        <v/>
      </c>
      <c r="W61" s="9" t="str">
        <f>IF($G61=0,"",IFERROR(CONCATENATE(INDEX('Risk assessment'!$B$12:$B$100,MATCH(CONCATENATE('Feuil1 (2)'!$C61,"-",'Feuil1 (2)'!$B61,"-",'Feuil1 (2)'!W$1),'Risk assessment'!$Z$12:$Z$100,FALSE),1)," ;"),""))</f>
        <v/>
      </c>
      <c r="X61" s="9" t="str">
        <f>IF($G61=0,"",IFERROR(CONCATENATE(INDEX('Risk assessment'!$B$12:$B$100,MATCH(CONCATENATE('Feuil1 (2)'!$C61,"-",'Feuil1 (2)'!$B61,"-",'Feuil1 (2)'!X$1),'Risk assessment'!$Z$12:$Z$100,FALSE),1)," ;"),""))</f>
        <v/>
      </c>
      <c r="Y61" s="9" t="str">
        <f>IF($G61=0,"",IFERROR(CONCATENATE(INDEX('Risk assessment'!$B$12:$B$100,MATCH(CONCATENATE('Feuil1 (2)'!$C61,"-",'Feuil1 (2)'!$B61,"-",'Feuil1 (2)'!Y$1),'Risk assessment'!$Z$12:$Z$100,FALSE),1)," ;"),""))</f>
        <v/>
      </c>
      <c r="Z61" s="9" t="str">
        <f>IF($G61=0,"",IFERROR(CONCATENATE(INDEX('Risk assessment'!$B$12:$B$100,MATCH(CONCATENATE('Feuil1 (2)'!$C61,"-",'Feuil1 (2)'!$B61,"-",'Feuil1 (2)'!Z$1),'Risk assessment'!$Z$12:$Z$100,FALSE),1)," ;"),""))</f>
        <v/>
      </c>
      <c r="AA61" s="9" t="str">
        <f>IF($G61=0,"",IFERROR(CONCATENATE(INDEX('Risk assessment'!$B$12:$B$100,MATCH(CONCATENATE('Feuil1 (2)'!$C61,"-",'Feuil1 (2)'!$B61,"-",'Feuil1 (2)'!AA$1),'Risk assessment'!$Z$12:$Z$100,FALSE),1)," ;"),""))</f>
        <v/>
      </c>
      <c r="AB61" s="9" t="str">
        <f>IF($G61=0,"",IFERROR(CONCATENATE(INDEX('Risk assessment'!$B$12:$B$100,MATCH(CONCATENATE('Feuil1 (2)'!$C61,"-",'Feuil1 (2)'!$B61,"-",'Feuil1 (2)'!AB$1),'Risk assessment'!$Z$12:$Z$100,FALSE),1)," ;"),""))</f>
        <v/>
      </c>
      <c r="AC61" s="9" t="str">
        <f>IF($G61=0,"",IFERROR(CONCATENATE(INDEX('Risk assessment'!$B$12:$B$100,MATCH(CONCATENATE('Feuil1 (2)'!$C61,"-",'Feuil1 (2)'!$B61,"-",'Feuil1 (2)'!AC$1),'Risk assessment'!$Z$12:$Z$100,FALSE),1)," ;"),""))</f>
        <v/>
      </c>
      <c r="AD61" s="9" t="str">
        <f>IF($G61=0,"",IFERROR(CONCATENATE(INDEX('Risk assessment'!$B$12:$B$100,MATCH(CONCATENATE('Feuil1 (2)'!$C61,"-",'Feuil1 (2)'!$B61,"-",'Feuil1 (2)'!AD$1),'Risk assessment'!$Z$12:$Z$100,FALSE),1)," ;"),""))</f>
        <v/>
      </c>
      <c r="AE61" s="9" t="str">
        <f>IF($G61=0,"",IFERROR(CONCATENATE(INDEX('Risk assessment'!$B$12:$B$100,MATCH(CONCATENATE('Feuil1 (2)'!$C61,"-",'Feuil1 (2)'!$B61,"-",'Feuil1 (2)'!AE$1),'Risk assessment'!$Z$12:$Z$100,FALSE),1)," ;"),""))</f>
        <v/>
      </c>
      <c r="AF61" s="9" t="str">
        <f>IF($G61=0,"",IFERROR(CONCATENATE(INDEX('Risk assessment'!$B$12:$B$100,MATCH(CONCATENATE('Feuil1 (2)'!$C61,"-",'Feuil1 (2)'!$B61,"-",'Feuil1 (2)'!AF$1),'Risk assessment'!$Z$12:$Z$100,FALSE),1)," ;"),""))</f>
        <v/>
      </c>
      <c r="AG61" s="9" t="str">
        <f>IF($G61=0,"",IFERROR(CONCATENATE(INDEX('Risk assessment'!$B$12:$B$100,MATCH(CONCATENATE('Feuil1 (2)'!$C61,"-",'Feuil1 (2)'!$B61,"-",'Feuil1 (2)'!AG$1),'Risk assessment'!$Z$12:$Z$100,FALSE),1)," ;"),""))</f>
        <v/>
      </c>
      <c r="AH61" s="9" t="str">
        <f>IF($G61=0,"",IFERROR(CONCATENATE(INDEX('Risk assessment'!$B$12:$B$100,MATCH(CONCATENATE('Feuil1 (2)'!$C61,"-",'Feuil1 (2)'!$B61,"-",'Feuil1 (2)'!AH$1),'Risk assessment'!$Z$12:$Z$100,FALSE),1)," ;"),""))</f>
        <v/>
      </c>
      <c r="AI61" s="9" t="str">
        <f>IF($G61=0,"",IFERROR(CONCATENATE(INDEX('Risk assessment'!$B$12:$B$100,MATCH(CONCATENATE('Feuil1 (2)'!$C61,"-",'Feuil1 (2)'!$B61,"-",'Feuil1 (2)'!AI$1),'Risk assessment'!$Z$12:$Z$100,FALSE),1)," ;"),""))</f>
        <v/>
      </c>
      <c r="AJ61" s="9" t="str">
        <f>IF($G61=0,"",IFERROR(CONCATENATE(INDEX('Risk assessment'!$B$12:$B$100,MATCH(CONCATENATE('Feuil1 (2)'!$C61,"-",'Feuil1 (2)'!$B61,"-",'Feuil1 (2)'!AJ$1),'Risk assessment'!$Z$12:$Z$100,FALSE),1)," ;"),""))</f>
        <v/>
      </c>
      <c r="AK61" s="9" t="str">
        <f>IF($G61=0,"",IFERROR(CONCATENATE(INDEX('Risk assessment'!$B$12:$B$100,MATCH(CONCATENATE('Feuil1 (2)'!$C61,"-",'Feuil1 (2)'!$B61,"-",'Feuil1 (2)'!AK$1),'Risk assessment'!$Z$12:$Z$100,FALSE),1)," ;"),""))</f>
        <v/>
      </c>
      <c r="AL61" s="9" t="str">
        <f>IF($G61=0,"",IFERROR(CONCATENATE(INDEX('Risk assessment'!$B$12:$B$100,MATCH(CONCATENATE('Feuil1 (2)'!$C61,"-",'Feuil1 (2)'!$B61,"-",'Feuil1 (2)'!AL$1),'Risk assessment'!$Z$12:$Z$100,FALSE),1)," ;"),""))</f>
        <v/>
      </c>
      <c r="AM61" s="9" t="str">
        <f>IF($G61=0,"",IFERROR(CONCATENATE(INDEX('Risk assessment'!$B$12:$B$100,MATCH(CONCATENATE('Feuil1 (2)'!$C61,"-",'Feuil1 (2)'!$B61,"-",'Feuil1 (2)'!AM$1),'Risk assessment'!$Z$12:$Z$100,FALSE),1)," ;"),""))</f>
        <v/>
      </c>
      <c r="AN61" s="9" t="str">
        <f>IF($G61=0,"",IFERROR(CONCATENATE(INDEX('Risk assessment'!$B$12:$B$100,MATCH(CONCATENATE('Feuil1 (2)'!$C61,"-",'Feuil1 (2)'!$B61,"-",'Feuil1 (2)'!AN$1),'Risk assessment'!$Z$12:$Z$100,FALSE),1)," ;"),""))</f>
        <v/>
      </c>
      <c r="AO61" s="9" t="str">
        <f>IF($G61=0,"",IFERROR(CONCATENATE(INDEX('Risk assessment'!$B$12:$B$100,MATCH(CONCATENATE('Feuil1 (2)'!$C61,"-",'Feuil1 (2)'!$B61,"-",'Feuil1 (2)'!AO$1),'Risk assessment'!$Z$12:$Z$100,FALSE),1)," ;"),""))</f>
        <v/>
      </c>
      <c r="AP61" s="9" t="str">
        <f>IF($G61=0,"",IFERROR(CONCATENATE(INDEX('Risk assessment'!$B$12:$B$100,MATCH(CONCATENATE('Feuil1 (2)'!$C61,"-",'Feuil1 (2)'!$B61,"-",'Feuil1 (2)'!AP$1),'Risk assessment'!$Z$12:$Z$100,FALSE),1)," ;"),""))</f>
        <v/>
      </c>
      <c r="AQ61" s="9" t="str">
        <f>IF($G61=0,"",IFERROR(CONCATENATE(INDEX('Risk assessment'!$B$12:$B$100,MATCH(CONCATENATE('Feuil1 (2)'!$C61,"-",'Feuil1 (2)'!$B61,"-",'Feuil1 (2)'!AQ$1),'Risk assessment'!$Z$12:$Z$100,FALSE),1)," ;"),""))</f>
        <v/>
      </c>
      <c r="AR61" s="9" t="str">
        <f>IF($G61=0,"",IFERROR(CONCATENATE(INDEX('Risk assessment'!$B$12:$B$100,MATCH(CONCATENATE('Feuil1 (2)'!$C61,"-",'Feuil1 (2)'!$B61,"-",'Feuil1 (2)'!AR$1),'Risk assessment'!$Z$12:$Z$100,FALSE),1)," ;"),""))</f>
        <v/>
      </c>
      <c r="AS61" s="9" t="str">
        <f>IF($G61=0,"",IFERROR(CONCATENATE(INDEX('Risk assessment'!$B$12:$B$100,MATCH(CONCATENATE('Feuil1 (2)'!$C61,"-",'Feuil1 (2)'!$B61,"-",'Feuil1 (2)'!AS$1),'Risk assessment'!$Z$12:$Z$100,FALSE),1)," ;"),""))</f>
        <v/>
      </c>
      <c r="AT61" s="9" t="str">
        <f>IF($G61=0,"",IFERROR(CONCATENATE(INDEX('Risk assessment'!$B$12:$B$100,MATCH(CONCATENATE('Feuil1 (2)'!$C61,"-",'Feuil1 (2)'!$B61,"-",'Feuil1 (2)'!AT$1),'Risk assessment'!$Z$12:$Z$100,FALSE),1)," ;"),""))</f>
        <v/>
      </c>
      <c r="AU61" s="9" t="str">
        <f>IF($G61=0,"",IFERROR(CONCATENATE(INDEX('Risk assessment'!$B$12:$B$100,MATCH(CONCATENATE('Feuil1 (2)'!$C61,"-",'Feuil1 (2)'!$B61,"-",'Feuil1 (2)'!AU$1),'Risk assessment'!$Z$12:$Z$100,FALSE),1)," ;"),""))</f>
        <v/>
      </c>
      <c r="AV61" s="9" t="str">
        <f>IF($G61=0,"",IFERROR(CONCATENATE(INDEX('Risk assessment'!$B$12:$B$100,MATCH(CONCATENATE('Feuil1 (2)'!$C61,"-",'Feuil1 (2)'!$B61,"-",'Feuil1 (2)'!AV$1),'Risk assessment'!$Z$12:$Z$100,FALSE),1)," ;"),""))</f>
        <v/>
      </c>
      <c r="AW61" s="9" t="str">
        <f>IF($G61=0,"",IFERROR(CONCATENATE(INDEX('Risk assessment'!$B$12:$B$100,MATCH(CONCATENATE('Feuil1 (2)'!$C61,"-",'Feuil1 (2)'!$B61,"-",'Feuil1 (2)'!AW$1),'Risk assessment'!$Z$12:$Z$100,FALSE),1)," ;"),""))</f>
        <v/>
      </c>
      <c r="AX61" s="9" t="str">
        <f>IF($G61=0,"",IFERROR(CONCATENATE(INDEX('Risk assessment'!$B$12:$B$100,MATCH(CONCATENATE('Feuil1 (2)'!$C61,"-",'Feuil1 (2)'!$B61,"-",'Feuil1 (2)'!AX$1),'Risk assessment'!$Z$12:$Z$100,FALSE),1)," ;"),""))</f>
        <v/>
      </c>
      <c r="AY61" s="9" t="str">
        <f>IF($G61=0,"",IFERROR(CONCATENATE(INDEX('Risk assessment'!$B$12:$B$100,MATCH(CONCATENATE('Feuil1 (2)'!$C61,"-",'Feuil1 (2)'!$B61,"-",'Feuil1 (2)'!AY$1),'Risk assessment'!$Z$12:$Z$100,FALSE),1)," ;"),""))</f>
        <v/>
      </c>
      <c r="AZ61" s="9" t="str">
        <f>IF($G61=0,"",IFERROR(CONCATENATE(INDEX('Risk assessment'!$B$12:$B$100,MATCH(CONCATENATE('Feuil1 (2)'!$C61,"-",'Feuil1 (2)'!$B61,"-",'Feuil1 (2)'!AZ$1),'Risk assessment'!$Z$12:$Z$100,FALSE),1)," ;"),""))</f>
        <v/>
      </c>
      <c r="BA61" s="9" t="str">
        <f>IF($G61=0,"",IFERROR(CONCATENATE(INDEX('Risk assessment'!$B$12:$B$100,MATCH(CONCATENATE('Feuil1 (2)'!$C61,"-",'Feuil1 (2)'!$B61,"-",'Feuil1 (2)'!BA$1),'Risk assessment'!$Z$12:$Z$100,FALSE),1)," ;"),""))</f>
        <v/>
      </c>
      <c r="BB61" s="9" t="str">
        <f>IF($G61=0,"",IFERROR(CONCATENATE(INDEX('Risk assessment'!$B$12:$B$100,MATCH(CONCATENATE('Feuil1 (2)'!$C61,"-",'Feuil1 (2)'!$B61,"-",'Feuil1 (2)'!BB$1),'Risk assessment'!$Z$12:$Z$100,FALSE),1)," ;"),""))</f>
        <v/>
      </c>
      <c r="BC61" s="9" t="str">
        <f>IF($G61=0,"",IFERROR(CONCATENATE(INDEX('Risk assessment'!$B$12:$B$100,MATCH(CONCATENATE('Feuil1 (2)'!$C61,"-",'Feuil1 (2)'!$B61,"-",'Feuil1 (2)'!BC$1),'Risk assessment'!$Z$12:$Z$100,FALSE),1)," ;"),""))</f>
        <v/>
      </c>
      <c r="BD61" s="9" t="str">
        <f>IF($G61=0,"",IFERROR(CONCATENATE(INDEX('Risk assessment'!$B$12:$B$100,MATCH(CONCATENATE('Feuil1 (2)'!$C61,"-",'Feuil1 (2)'!$B61,"-",'Feuil1 (2)'!BD$1),'Risk assessment'!$Z$12:$Z$100,FALSE),1)," ;"),""))</f>
        <v/>
      </c>
      <c r="BE61" s="9" t="str">
        <f>IF($G61=0,"",IFERROR(CONCATENATE(INDEX('Risk assessment'!$B$12:$B$100,MATCH(CONCATENATE('Feuil1 (2)'!$C61,"-",'Feuil1 (2)'!$B61,"-",'Feuil1 (2)'!BE$1),'Risk assessment'!$Z$12:$Z$100,FALSE),1)," ;"),""))</f>
        <v/>
      </c>
      <c r="BF61" s="9" t="str">
        <f>IF($G61=0,"",IFERROR(CONCATENATE(INDEX('Risk assessment'!$B$12:$B$100,MATCH(CONCATENATE('Feuil1 (2)'!$C61,"-",'Feuil1 (2)'!$B61,"-",'Feuil1 (2)'!BF$1),'Risk assessment'!$Z$12:$Z$100,FALSE),1)," ;"),""))</f>
        <v/>
      </c>
      <c r="BG61" s="9" t="str">
        <f>IF($G61=0,"",IFERROR(CONCATENATE(INDEX('Risk assessment'!$B$12:$B$100,MATCH(CONCATENATE('Feuil1 (2)'!$C61,"-",'Feuil1 (2)'!$B61,"-",'Feuil1 (2)'!BG$1),'Risk assessment'!$Z$12:$Z$100,FALSE),1)," ;"),""))</f>
        <v/>
      </c>
      <c r="BH61" s="9" t="str">
        <f>IF($G61=0,"",IFERROR(CONCATENATE(INDEX('Risk assessment'!$B$12:$B$100,MATCH(CONCATENATE('Feuil1 (2)'!$C61,"-",'Feuil1 (2)'!$B61,"-",'Feuil1 (2)'!BH$1),'Risk assessment'!$Z$12:$Z$100,FALSE),1)," ;"),""))</f>
        <v/>
      </c>
      <c r="BI61" s="9" t="str">
        <f>IF($G61=0,"",IFERROR(CONCATENATE(INDEX('Risk assessment'!$B$12:$B$100,MATCH(CONCATENATE('Feuil1 (2)'!$C61,"-",'Feuil1 (2)'!$B61,"-",'Feuil1 (2)'!BI$1),'Risk assessment'!$Z$12:$Z$100,FALSE),1)," ;"),""))</f>
        <v/>
      </c>
      <c r="BJ61" s="9" t="str">
        <f>IF($G61=0,"",IFERROR(CONCATENATE(INDEX('Risk assessment'!$B$12:$B$100,MATCH(CONCATENATE('Feuil1 (2)'!$C61,"-",'Feuil1 (2)'!$B61,"-",'Feuil1 (2)'!BJ$1),'Risk assessment'!$Z$12:$Z$100,FALSE),1)," ;"),""))</f>
        <v/>
      </c>
      <c r="BK61" s="9" t="str">
        <f>IF($G61=0,"",IFERROR(CONCATENATE(INDEX('Risk assessment'!$B$12:$B$100,MATCH(CONCATENATE('Feuil1 (2)'!$C61,"-",'Feuil1 (2)'!$B61,"-",'Feuil1 (2)'!BK$1),'Risk assessment'!$Z$12:$Z$100,FALSE),1)," ;"),""))</f>
        <v/>
      </c>
      <c r="BL61" s="9" t="str">
        <f>IF($G61=0,"",IFERROR(CONCATENATE(INDEX('Risk assessment'!$B$12:$B$100,MATCH(CONCATENATE('Feuil1 (2)'!$C61,"-",'Feuil1 (2)'!$B61,"-",'Feuil1 (2)'!BL$1),'Risk assessment'!$Z$12:$Z$100,FALSE),1)," ;"),""))</f>
        <v/>
      </c>
      <c r="BM61" s="9" t="str">
        <f>IF($G61=0,"",IFERROR(CONCATENATE(INDEX('Risk assessment'!$B$12:$B$100,MATCH(CONCATENATE('Feuil1 (2)'!$C61,"-",'Feuil1 (2)'!$B61,"-",'Feuil1 (2)'!BM$1),'Risk assessment'!$Z$12:$Z$100,FALSE),1)," ;"),""))</f>
        <v/>
      </c>
      <c r="BN61" s="9" t="str">
        <f>IF($G61=0,"",IFERROR(CONCATENATE(INDEX('Risk assessment'!$B$12:$B$100,MATCH(CONCATENATE('Feuil1 (2)'!$C61,"-",'Feuil1 (2)'!$B61,"-",'Feuil1 (2)'!BN$1),'Risk assessment'!$Z$12:$Z$100,FALSE),1)," ;"),""))</f>
        <v/>
      </c>
      <c r="BO61" s="9" t="str">
        <f>IF($G61=0,"",IFERROR(CONCATENATE(INDEX('Risk assessment'!$B$12:$B$100,MATCH(CONCATENATE('Feuil1 (2)'!$C61,"-",'Feuil1 (2)'!$B61,"-",'Feuil1 (2)'!BO$1),'Risk assessment'!$Z$12:$Z$100,FALSE),1)," ;"),""))</f>
        <v/>
      </c>
      <c r="BP61" s="9" t="str">
        <f>IF($G61=0,"",IFERROR(CONCATENATE(INDEX('Risk assessment'!$B$12:$B$100,MATCH(CONCATENATE('Feuil1 (2)'!$C61,"-",'Feuil1 (2)'!$B61,"-",'Feuil1 (2)'!BP$1),'Risk assessment'!$Z$12:$Z$100,FALSE),1)," ;"),""))</f>
        <v/>
      </c>
      <c r="BQ61" s="9" t="str">
        <f>IF($G61=0,"",IFERROR(CONCATENATE(INDEX('Risk assessment'!$B$12:$B$100,MATCH(CONCATENATE('Feuil1 (2)'!$C61,"-",'Feuil1 (2)'!$B61,"-",'Feuil1 (2)'!BQ$1),'Risk assessment'!$Z$12:$Z$100,FALSE),1)," ;"),""))</f>
        <v/>
      </c>
      <c r="BR61" s="9" t="str">
        <f>IF($G61=0,"",IFERROR(CONCATENATE(INDEX('Risk assessment'!$B$12:$B$100,MATCH(CONCATENATE('Feuil1 (2)'!$C61,"-",'Feuil1 (2)'!$B61,"-",'Feuil1 (2)'!BR$1),'Risk assessment'!$Z$12:$Z$100,FALSE),1)," ;"),""))</f>
        <v/>
      </c>
      <c r="BS61" s="9" t="str">
        <f>IF($G61=0,"",IFERROR(CONCATENATE(INDEX('Risk assessment'!$B$12:$B$100,MATCH(CONCATENATE('Feuil1 (2)'!$C61,"-",'Feuil1 (2)'!$B61,"-",'Feuil1 (2)'!BS$1),'Risk assessment'!$Z$12:$Z$100,FALSE),1)," ;"),""))</f>
        <v/>
      </c>
      <c r="BT61" s="9" t="str">
        <f>IF($G61=0,"",IFERROR(CONCATENATE(INDEX('Risk assessment'!$B$12:$B$100,MATCH(CONCATENATE('Feuil1 (2)'!$C61,"-",'Feuil1 (2)'!$B61,"-",'Feuil1 (2)'!BT$1),'Risk assessment'!$Z$12:$Z$100,FALSE),1)," ;"),""))</f>
        <v/>
      </c>
      <c r="BU61" s="9" t="str">
        <f>IF($G61=0,"",IFERROR(CONCATENATE(INDEX('Risk assessment'!$B$12:$B$100,MATCH(CONCATENATE('Feuil1 (2)'!$C61,"-",'Feuil1 (2)'!$B61,"-",'Feuil1 (2)'!BU$1),'Risk assessment'!$Z$12:$Z$100,FALSE),1)," ;"),""))</f>
        <v/>
      </c>
      <c r="BV61" s="9" t="str">
        <f>IF($G61=0,"",IFERROR(CONCATENATE(INDEX('Risk assessment'!$B$12:$B$100,MATCH(CONCATENATE('Feuil1 (2)'!$C61,"-",'Feuil1 (2)'!$B61,"-",'Feuil1 (2)'!BV$1),'Risk assessment'!$Z$12:$Z$100,FALSE),1)," ;"),""))</f>
        <v/>
      </c>
      <c r="BW61" s="9" t="str">
        <f>IF($G61=0,"",IFERROR(CONCATENATE(INDEX('Risk assessment'!$B$12:$B$100,MATCH(CONCATENATE('Feuil1 (2)'!$C61,"-",'Feuil1 (2)'!$B61,"-",'Feuil1 (2)'!BW$1),'Risk assessment'!$Z$12:$Z$100,FALSE),1)," ;"),""))</f>
        <v/>
      </c>
      <c r="BX61" s="9" t="str">
        <f>IF($G61=0,"",IFERROR(CONCATENATE(INDEX('Risk assessment'!$B$12:$B$100,MATCH(CONCATENATE('Feuil1 (2)'!$C61,"-",'Feuil1 (2)'!$B61,"-",'Feuil1 (2)'!BX$1),'Risk assessment'!$Z$12:$Z$100,FALSE),1)," ;"),""))</f>
        <v/>
      </c>
      <c r="BY61" s="9" t="str">
        <f>IF($G61=0,"",IFERROR(CONCATENATE(INDEX('Risk assessment'!$B$12:$B$100,MATCH(CONCATENATE('Feuil1 (2)'!$C61,"-",'Feuil1 (2)'!$B61,"-",'Feuil1 (2)'!BY$1),'Risk assessment'!$Z$12:$Z$100,FALSE),1)," ;"),""))</f>
        <v/>
      </c>
      <c r="BZ61" s="9" t="str">
        <f>IF($G61=0,"",IFERROR(CONCATENATE(INDEX('Risk assessment'!$B$12:$B$100,MATCH(CONCATENATE('Feuil1 (2)'!$C61,"-",'Feuil1 (2)'!$B61,"-",'Feuil1 (2)'!BZ$1),'Risk assessment'!$Z$12:$Z$100,FALSE),1)," ;"),""))</f>
        <v/>
      </c>
      <c r="CA61" s="9" t="str">
        <f>IF($G61=0,"",IFERROR(CONCATENATE(INDEX('Risk assessment'!$B$12:$B$100,MATCH(CONCATENATE('Feuil1 (2)'!$C61,"-",'Feuil1 (2)'!$B61,"-",'Feuil1 (2)'!CA$1),'Risk assessment'!$Z$12:$Z$100,FALSE),1)," ;"),""))</f>
        <v/>
      </c>
      <c r="CB61" s="9" t="str">
        <f>IF($G61=0,"",IFERROR(CONCATENATE(INDEX('Risk assessment'!$B$12:$B$100,MATCH(CONCATENATE('Feuil1 (2)'!$C61,"-",'Feuil1 (2)'!$B61,"-",'Feuil1 (2)'!CB$1),'Risk assessment'!$Z$12:$Z$100,FALSE),1)," ;"),""))</f>
        <v/>
      </c>
      <c r="CC61" s="9" t="str">
        <f>IF($G61=0,"",IFERROR(CONCATENATE(INDEX('Risk assessment'!$B$12:$B$100,MATCH(CONCATENATE('Feuil1 (2)'!$C61,"-",'Feuil1 (2)'!$B61,"-",'Feuil1 (2)'!CC$1),'Risk assessment'!$Z$12:$Z$100,FALSE),1)," ;"),""))</f>
        <v/>
      </c>
      <c r="CD61" s="9" t="str">
        <f>IF($G61=0,"",IFERROR(CONCATENATE(INDEX('Risk assessment'!$B$12:$B$100,MATCH(CONCATENATE('Feuil1 (2)'!$C61,"-",'Feuil1 (2)'!$B61,"-",'Feuil1 (2)'!CD$1),'Risk assessment'!$Z$12:$Z$100,FALSE),1)," ;"),""))</f>
        <v/>
      </c>
      <c r="CE61" s="9" t="str">
        <f>IF($G61=0,"",IFERROR(CONCATENATE(INDEX('Risk assessment'!$B$12:$B$100,MATCH(CONCATENATE('Feuil1 (2)'!$C61,"-",'Feuil1 (2)'!$B61,"-",'Feuil1 (2)'!CE$1),'Risk assessment'!$Z$12:$Z$100,FALSE),1)," ;"),""))</f>
        <v/>
      </c>
      <c r="CF61" s="9" t="str">
        <f>IF($G61=0,"",IFERROR(CONCATENATE(INDEX('Risk assessment'!$B$12:$B$100,MATCH(CONCATENATE('Feuil1 (2)'!$C61,"-",'Feuil1 (2)'!$B61,"-",'Feuil1 (2)'!CF$1),'Risk assessment'!$Z$12:$Z$100,FALSE),1)," ;"),""))</f>
        <v/>
      </c>
      <c r="CG61" s="9" t="str">
        <f>IF($G61=0,"",IFERROR(CONCATENATE(INDEX('Risk assessment'!$B$12:$B$100,MATCH(CONCATENATE('Feuil1 (2)'!$C61,"-",'Feuil1 (2)'!$B61,"-",'Feuil1 (2)'!CG$1),'Risk assessment'!$Z$12:$Z$100,FALSE),1)," ;"),""))</f>
        <v/>
      </c>
      <c r="CH61" s="9" t="str">
        <f>IF($G61=0,"",IFERROR(CONCATENATE(INDEX('Risk assessment'!$B$12:$B$100,MATCH(CONCATENATE('Feuil1 (2)'!$C61,"-",'Feuil1 (2)'!$B61,"-",'Feuil1 (2)'!CH$1),'Risk assessment'!$Z$12:$Z$100,FALSE),1)," ;"),""))</f>
        <v/>
      </c>
      <c r="CI61" s="9" t="str">
        <f>IF($G61=0,"",IFERROR(CONCATENATE(INDEX('Risk assessment'!$B$12:$B$100,MATCH(CONCATENATE('Feuil1 (2)'!$C61,"-",'Feuil1 (2)'!$B61,"-",'Feuil1 (2)'!CI$1),'Risk assessment'!$Z$12:$Z$100,FALSE),1)," ;"),""))</f>
        <v/>
      </c>
      <c r="CJ61" s="9" t="str">
        <f>IF($G61=0,"",IFERROR(CONCATENATE(INDEX('Risk assessment'!$B$12:$B$100,MATCH(CONCATENATE('Feuil1 (2)'!$C61,"-",'Feuil1 (2)'!$B61,"-",'Feuil1 (2)'!CJ$1),'Risk assessment'!$Z$12:$Z$100,FALSE),1)," ;"),""))</f>
        <v/>
      </c>
      <c r="CK61" s="9" t="str">
        <f>IF($G61=0,"",IFERROR(CONCATENATE(INDEX('Risk assessment'!$B$12:$B$100,MATCH(CONCATENATE('Feuil1 (2)'!$C61,"-",'Feuil1 (2)'!$B61,"-",'Feuil1 (2)'!CK$1),'Risk assessment'!$Z$12:$Z$100,FALSE),1)," ;"),""))</f>
        <v/>
      </c>
      <c r="CL61" s="9" t="str">
        <f>IF($G61=0,"",IFERROR(CONCATENATE(INDEX('Risk assessment'!$B$12:$B$100,MATCH(CONCATENATE('Feuil1 (2)'!$C61,"-",'Feuil1 (2)'!$B61,"-",'Feuil1 (2)'!CL$1),'Risk assessment'!$Z$12:$Z$100,FALSE),1)," ;"),""))</f>
        <v/>
      </c>
      <c r="CM61" s="9" t="str">
        <f>IF($G61=0,"",IFERROR(CONCATENATE(INDEX('Risk assessment'!$B$12:$B$100,MATCH(CONCATENATE('Feuil1 (2)'!$C61,"-",'Feuil1 (2)'!$B61,"-",'Feuil1 (2)'!CM$1),'Risk assessment'!$Z$12:$Z$100,FALSE),1)," ;"),""))</f>
        <v/>
      </c>
      <c r="CN61" s="9" t="str">
        <f>IF($G61=0,"",IFERROR(CONCATENATE(INDEX('Risk assessment'!$B$12:$B$100,MATCH(CONCATENATE('Feuil1 (2)'!$C61,"-",'Feuil1 (2)'!$B61,"-",'Feuil1 (2)'!CN$1),'Risk assessment'!$Z$12:$Z$100,FALSE),1)," ;"),""))</f>
        <v/>
      </c>
      <c r="CO61" s="9" t="str">
        <f>IF($G61=0,"",IFERROR(CONCATENATE(INDEX('Risk assessment'!$B$12:$B$100,MATCH(CONCATENATE('Feuil1 (2)'!$C61,"-",'Feuil1 (2)'!$B61,"-",'Feuil1 (2)'!CO$1),'Risk assessment'!$Z$12:$Z$100,FALSE),1)," ;"),""))</f>
        <v/>
      </c>
      <c r="CP61" s="9" t="str">
        <f>IF($G61=0,"",IFERROR(CONCATENATE(INDEX('Risk assessment'!$B$12:$B$100,MATCH(CONCATENATE('Feuil1 (2)'!$C61,"-",'Feuil1 (2)'!$B61,"-",'Feuil1 (2)'!CP$1),'Risk assessment'!$Z$12:$Z$100,FALSE),1)," ;"),""))</f>
        <v/>
      </c>
      <c r="CQ61" s="9" t="str">
        <f>IF($G61=0,"",IFERROR(CONCATENATE(INDEX('Risk assessment'!$B$12:$B$100,MATCH(CONCATENATE('Feuil1 (2)'!$C61,"-",'Feuil1 (2)'!$B61,"-",'Feuil1 (2)'!CQ$1),'Risk assessment'!$Z$12:$Z$100,FALSE),1)," ;"),""))</f>
        <v/>
      </c>
      <c r="CR61" s="9" t="str">
        <f>IF($G61=0,"",IFERROR(CONCATENATE(INDEX('Risk assessment'!$B$12:$B$100,MATCH(CONCATENATE('Feuil1 (2)'!$C61,"-",'Feuil1 (2)'!$B61,"-",'Feuil1 (2)'!CR$1),'Risk assessment'!$Z$12:$Z$100,FALSE),1)," ;"),""))</f>
        <v/>
      </c>
      <c r="CS61" s="9" t="str">
        <f>IF($G61=0,"",IFERROR(CONCATENATE(INDEX('Risk assessment'!$B$12:$B$100,MATCH(CONCATENATE('Feuil1 (2)'!$C61,"-",'Feuil1 (2)'!$B61,"-",'Feuil1 (2)'!CS$1),'Risk assessment'!$Z$12:$Z$100,FALSE),1)," ;"),""))</f>
        <v/>
      </c>
      <c r="CT61" s="9" t="str">
        <f>IF($G61=0,"",IFERROR(CONCATENATE(INDEX('Risk assessment'!$B$12:$B$100,MATCH(CONCATENATE('Feuil1 (2)'!$C61,"-",'Feuil1 (2)'!$B61,"-",'Feuil1 (2)'!CT$1),'Risk assessment'!$Z$12:$Z$100,FALSE),1)," ;"),""))</f>
        <v/>
      </c>
      <c r="CU61" s="9" t="str">
        <f>IF($G61=0,"",IFERROR(CONCATENATE(INDEX('Risk assessment'!$B$12:$B$100,MATCH(CONCATENATE('Feuil1 (2)'!$C61,"-",'Feuil1 (2)'!$B61,"-",'Feuil1 (2)'!CU$1),'Risk assessment'!$Z$12:$Z$100,FALSE),1)," ;"),""))</f>
        <v/>
      </c>
      <c r="CV61" s="9" t="str">
        <f>IF($G61=0,"",IFERROR(CONCATENATE(INDEX('Risk assessment'!$B$12:$B$100,MATCH(CONCATENATE('Feuil1 (2)'!$C61,"-",'Feuil1 (2)'!$B61,"-",'Feuil1 (2)'!CV$1),'Risk assessment'!$Z$12:$Z$100,FALSE),1)," ;"),""))</f>
        <v/>
      </c>
      <c r="CW61" s="9" t="str">
        <f>IF($G61=0,"",IFERROR(CONCATENATE(INDEX('Risk assessment'!$B$12:$B$100,MATCH(CONCATENATE('Feuil1 (2)'!$C61,"-",'Feuil1 (2)'!$B61,"-",'Feuil1 (2)'!CW$1),'Risk assessment'!$Z$12:$Z$100,FALSE),1)," ;"),""))</f>
        <v/>
      </c>
      <c r="CX61" s="9" t="str">
        <f>IF($G61=0,"",IFERROR(CONCATENATE(INDEX('Risk assessment'!$B$12:$B$100,MATCH(CONCATENATE('Feuil1 (2)'!$C61,"-",'Feuil1 (2)'!$B61,"-",'Feuil1 (2)'!CX$1),'Risk assessment'!$Z$12:$Z$100,FALSE),1)," ;"),""))</f>
        <v/>
      </c>
      <c r="CY61" s="9" t="str">
        <f>IF($G61=0,"",IFERROR(CONCATENATE(INDEX('Risk assessment'!$B$12:$B$100,MATCH(CONCATENATE('Feuil1 (2)'!$C61,"-",'Feuil1 (2)'!$B61,"-",'Feuil1 (2)'!CY$1),'Risk assessment'!$Z$12:$Z$100,FALSE),1)," ;"),""))</f>
        <v/>
      </c>
      <c r="CZ61" s="9" t="str">
        <f>IF($G61=0,"",IFERROR(CONCATENATE(INDEX('Risk assessment'!$B$12:$B$100,MATCH(CONCATENATE('Feuil1 (2)'!$C61,"-",'Feuil1 (2)'!$B61,"-",'Feuil1 (2)'!CZ$1),'Risk assessment'!$Z$12:$Z$100,FALSE),1)," ;"),""))</f>
        <v/>
      </c>
      <c r="DA61" s="9" t="str">
        <f>IF($G61=0,"",IFERROR(CONCATENATE(INDEX('Risk assessment'!$B$12:$B$100,MATCH(CONCATENATE('Feuil1 (2)'!$C61,"-",'Feuil1 (2)'!$B61,"-",'Feuil1 (2)'!DA$1),'Risk assessment'!$Z$12:$Z$100,FALSE),1)," ;"),""))</f>
        <v/>
      </c>
      <c r="DB61" s="9" t="str">
        <f>IF($G61=0,"",IFERROR(CONCATENATE(INDEX('Risk assessment'!$B$12:$B$100,MATCH(CONCATENATE('Feuil1 (2)'!$C61,"-",'Feuil1 (2)'!$B61,"-",'Feuil1 (2)'!DB$1),'Risk assessment'!$Z$12:$Z$100,FALSE),1)," ;"),""))</f>
        <v/>
      </c>
      <c r="DC61" s="9" t="str">
        <f>IF($G61=0,"",IFERROR(CONCATENATE(INDEX('Risk assessment'!$B$12:$B$100,MATCH(CONCATENATE('Feuil1 (2)'!$C61,"-",'Feuil1 (2)'!$B61,"-",'Feuil1 (2)'!DC$1),'Risk assessment'!$Z$12:$Z$100,FALSE),1)," ;"),""))</f>
        <v/>
      </c>
      <c r="DD61" s="9" t="str">
        <f>IF($G61=0,"",IFERROR(INDEX('Risk assessment'!$B$12:$B$100,MATCH(CONCATENATE('Feuil1 (2)'!$C61,'Feuil1 (2)'!$B61,'Feuil1 (2)'!DD$1),'Risk assessment'!$R$12:$R$100,FALSE),1),""))</f>
        <v/>
      </c>
      <c r="DE61" s="9" t="str">
        <f>IF($G61=0,"",IFERROR(INDEX('Risk assessment'!$B$12:$B$100,MATCH(CONCATENATE('Feuil1 (2)'!$C61,'Feuil1 (2)'!$B61,'Feuil1 (2)'!DE$1),'Risk assessment'!$R$12:$R$100,FALSE),1),""))</f>
        <v/>
      </c>
      <c r="DF61" s="9" t="str">
        <f>IF($G61=0,"",IFERROR(INDEX('Risk assessment'!$B$12:$B$100,MATCH(CONCATENATE('Feuil1 (2)'!$C61,'Feuil1 (2)'!$B61,'Feuil1 (2)'!DF$1),'Risk assessment'!$R$12:$R$100,FALSE),1),""))</f>
        <v/>
      </c>
      <c r="DG61" s="9" t="str">
        <f>IF($G61=0,"",IFERROR(INDEX('Risk assessment'!$B$12:$B$100,MATCH(CONCATENATE('Feuil1 (2)'!$C61,'Feuil1 (2)'!$B61,'Feuil1 (2)'!DG$1),'Risk assessment'!$R$12:$R$100,FALSE),1),""))</f>
        <v/>
      </c>
      <c r="DH61" s="9" t="str">
        <f>IF($G61=0,"",IFERROR(INDEX('Risk assessment'!$B$12:$B$100,MATCH(CONCATENATE('Feuil1 (2)'!$C61,'Feuil1 (2)'!$B61,'Feuil1 (2)'!DH$1),'Risk assessment'!$R$12:$R$100,FALSE),1),""))</f>
        <v/>
      </c>
      <c r="DI61" s="9" t="str">
        <f>IF($G61=0,"",IFERROR(INDEX('Risk assessment'!$B$12:$B$100,MATCH(CONCATENATE('Feuil1 (2)'!$C61,'Feuil1 (2)'!$B61,'Feuil1 (2)'!DI$1),'Risk assessment'!$R$12:$R$100,FALSE),1),""))</f>
        <v/>
      </c>
      <c r="DJ61" s="9" t="str">
        <f>IF($G61=0,"",IFERROR(INDEX('Risk assessment'!$B$12:$B$100,MATCH(CONCATENATE('Feuil1 (2)'!$C61,'Feuil1 (2)'!$B61,'Feuil1 (2)'!DJ$1),'Risk assessment'!$R$12:$R$100,FALSE),1),""))</f>
        <v/>
      </c>
      <c r="DK61" s="9" t="str">
        <f>IF($G61=0,"",IFERROR(INDEX('Risk assessment'!$B$12:$B$100,MATCH(CONCATENATE('Feuil1 (2)'!$C61,'Feuil1 (2)'!$B61,'Feuil1 (2)'!DK$1),'Risk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assessment'!J$12:J$100,'Feuil1 (2)'!C62,'Risk assessment'!K$12:K$100,B62)</f>
        <v>0</v>
      </c>
      <c r="H62" s="9" t="str">
        <f>IF($G62=0,"",IFERROR(CONCATENATE(INDEX('Risk assessment'!$B$12:$B$100,MATCH(CONCATENATE('Feuil1 (2)'!$C62,"-",'Feuil1 (2)'!$B62,"-",'Feuil1 (2)'!H$1),'Risk assessment'!$Z$12:$Z$100,FALSE),1)," ;"),""))</f>
        <v/>
      </c>
      <c r="I62" s="9" t="str">
        <f>IF($G62=0,"",IFERROR(CONCATENATE(INDEX('Risk assessment'!$B$12:$B$100,MATCH(CONCATENATE('Feuil1 (2)'!$C62,"-",'Feuil1 (2)'!$B62,"-",'Feuil1 (2)'!I$1),'Risk assessment'!$Z$12:$Z$100,FALSE),1)," ;"),""))</f>
        <v/>
      </c>
      <c r="J62" s="9" t="str">
        <f>IF($G62=0,"",IFERROR(CONCATENATE(INDEX('Risk assessment'!$B$12:$B$100,MATCH(CONCATENATE('Feuil1 (2)'!$C62,"-",'Feuil1 (2)'!$B62,"-",'Feuil1 (2)'!J$1),'Risk assessment'!$Z$12:$Z$100,FALSE),1)," ;"),""))</f>
        <v/>
      </c>
      <c r="K62" s="9" t="str">
        <f>IF($G62=0,"",IFERROR(CONCATENATE(INDEX('Risk assessment'!$B$12:$B$100,MATCH(CONCATENATE('Feuil1 (2)'!$C62,"-",'Feuil1 (2)'!$B62,"-",'Feuil1 (2)'!K$1),'Risk assessment'!$Z$12:$Z$100,FALSE),1)," ;"),""))</f>
        <v/>
      </c>
      <c r="L62" s="9" t="str">
        <f>IF($G62=0,"",IFERROR(CONCATENATE(INDEX('Risk assessment'!$B$12:$B$100,MATCH(CONCATENATE('Feuil1 (2)'!$C62,"-",'Feuil1 (2)'!$B62,"-",'Feuil1 (2)'!L$1),'Risk assessment'!$Z$12:$Z$100,FALSE),1)," ;"),""))</f>
        <v/>
      </c>
      <c r="M62" s="9" t="str">
        <f>IF($G62=0,"",IFERROR(CONCATENATE(INDEX('Risk assessment'!$B$12:$B$100,MATCH(CONCATENATE('Feuil1 (2)'!$C62,"-",'Feuil1 (2)'!$B62,"-",'Feuil1 (2)'!M$1),'Risk assessment'!$Z$12:$Z$100,FALSE),1)," ;"),""))</f>
        <v/>
      </c>
      <c r="N62" s="9" t="str">
        <f>IF($G62=0,"",IFERROR(CONCATENATE(INDEX('Risk assessment'!$B$12:$B$100,MATCH(CONCATENATE('Feuil1 (2)'!$C62,"-",'Feuil1 (2)'!$B62,"-",'Feuil1 (2)'!N$1),'Risk assessment'!$Z$12:$Z$100,FALSE),1)," ;"),""))</f>
        <v/>
      </c>
      <c r="O62" s="9" t="str">
        <f>IF($G62=0,"",IFERROR(CONCATENATE(INDEX('Risk assessment'!$B$12:$B$100,MATCH(CONCATENATE('Feuil1 (2)'!$C62,"-",'Feuil1 (2)'!$B62,"-",'Feuil1 (2)'!O$1),'Risk assessment'!$Z$12:$Z$100,FALSE),1)," ;"),""))</f>
        <v/>
      </c>
      <c r="P62" s="9" t="str">
        <f>IF($G62=0,"",IFERROR(CONCATENATE(INDEX('Risk assessment'!$B$12:$B$100,MATCH(CONCATENATE('Feuil1 (2)'!$C62,"-",'Feuil1 (2)'!$B62,"-",'Feuil1 (2)'!P$1),'Risk assessment'!$Z$12:$Z$100,FALSE),1)," ;"),""))</f>
        <v/>
      </c>
      <c r="Q62" s="9" t="str">
        <f>IF($G62=0,"",IFERROR(CONCATENATE(INDEX('Risk assessment'!$B$12:$B$100,MATCH(CONCATENATE('Feuil1 (2)'!$C62,"-",'Feuil1 (2)'!$B62,"-",'Feuil1 (2)'!Q$1),'Risk assessment'!$Z$12:$Z$100,FALSE),1)," ;"),""))</f>
        <v/>
      </c>
      <c r="R62" s="9" t="str">
        <f>IF($G62=0,"",IFERROR(CONCATENATE(INDEX('Risk assessment'!$B$12:$B$100,MATCH(CONCATENATE('Feuil1 (2)'!$C62,"-",'Feuil1 (2)'!$B62,"-",'Feuil1 (2)'!R$1),'Risk assessment'!$Z$12:$Z$100,FALSE),1)," ;"),""))</f>
        <v/>
      </c>
      <c r="S62" s="9" t="str">
        <f>IF($G62=0,"",IFERROR(CONCATENATE(INDEX('Risk assessment'!$B$12:$B$100,MATCH(CONCATENATE('Feuil1 (2)'!$C62,"-",'Feuil1 (2)'!$B62,"-",'Feuil1 (2)'!S$1),'Risk assessment'!$Z$12:$Z$100,FALSE),1)," ;"),""))</f>
        <v/>
      </c>
      <c r="T62" s="9" t="str">
        <f>IF($G62=0,"",IFERROR(CONCATENATE(INDEX('Risk assessment'!$B$12:$B$100,MATCH(CONCATENATE('Feuil1 (2)'!$C62,"-",'Feuil1 (2)'!$B62,"-",'Feuil1 (2)'!T$1),'Risk assessment'!$Z$12:$Z$100,FALSE),1)," ;"),""))</f>
        <v/>
      </c>
      <c r="U62" s="9" t="str">
        <f>IF($G62=0,"",IFERROR(CONCATENATE(INDEX('Risk assessment'!$B$12:$B$100,MATCH(CONCATENATE('Feuil1 (2)'!$C62,"-",'Feuil1 (2)'!$B62,"-",'Feuil1 (2)'!U$1),'Risk assessment'!$Z$12:$Z$100,FALSE),1)," ;"),""))</f>
        <v/>
      </c>
      <c r="V62" s="9" t="str">
        <f>IF($G62=0,"",IFERROR(CONCATENATE(INDEX('Risk assessment'!$B$12:$B$100,MATCH(CONCATENATE('Feuil1 (2)'!$C62,"-",'Feuil1 (2)'!$B62,"-",'Feuil1 (2)'!V$1),'Risk assessment'!$Z$12:$Z$100,FALSE),1)," ;"),""))</f>
        <v/>
      </c>
      <c r="W62" s="9" t="str">
        <f>IF($G62=0,"",IFERROR(CONCATENATE(INDEX('Risk assessment'!$B$12:$B$100,MATCH(CONCATENATE('Feuil1 (2)'!$C62,"-",'Feuil1 (2)'!$B62,"-",'Feuil1 (2)'!W$1),'Risk assessment'!$Z$12:$Z$100,FALSE),1)," ;"),""))</f>
        <v/>
      </c>
      <c r="X62" s="9" t="str">
        <f>IF($G62=0,"",IFERROR(CONCATENATE(INDEX('Risk assessment'!$B$12:$B$100,MATCH(CONCATENATE('Feuil1 (2)'!$C62,"-",'Feuil1 (2)'!$B62,"-",'Feuil1 (2)'!X$1),'Risk assessment'!$Z$12:$Z$100,FALSE),1)," ;"),""))</f>
        <v/>
      </c>
      <c r="Y62" s="9" t="str">
        <f>IF($G62=0,"",IFERROR(CONCATENATE(INDEX('Risk assessment'!$B$12:$B$100,MATCH(CONCATENATE('Feuil1 (2)'!$C62,"-",'Feuil1 (2)'!$B62,"-",'Feuil1 (2)'!Y$1),'Risk assessment'!$Z$12:$Z$100,FALSE),1)," ;"),""))</f>
        <v/>
      </c>
      <c r="Z62" s="9" t="str">
        <f>IF($G62=0,"",IFERROR(CONCATENATE(INDEX('Risk assessment'!$B$12:$B$100,MATCH(CONCATENATE('Feuil1 (2)'!$C62,"-",'Feuil1 (2)'!$B62,"-",'Feuil1 (2)'!Z$1),'Risk assessment'!$Z$12:$Z$100,FALSE),1)," ;"),""))</f>
        <v/>
      </c>
      <c r="AA62" s="9" t="str">
        <f>IF($G62=0,"",IFERROR(CONCATENATE(INDEX('Risk assessment'!$B$12:$B$100,MATCH(CONCATENATE('Feuil1 (2)'!$C62,"-",'Feuil1 (2)'!$B62,"-",'Feuil1 (2)'!AA$1),'Risk assessment'!$Z$12:$Z$100,FALSE),1)," ;"),""))</f>
        <v/>
      </c>
      <c r="AB62" s="9" t="str">
        <f>IF($G62=0,"",IFERROR(CONCATENATE(INDEX('Risk assessment'!$B$12:$B$100,MATCH(CONCATENATE('Feuil1 (2)'!$C62,"-",'Feuil1 (2)'!$B62,"-",'Feuil1 (2)'!AB$1),'Risk assessment'!$Z$12:$Z$100,FALSE),1)," ;"),""))</f>
        <v/>
      </c>
      <c r="AC62" s="9" t="str">
        <f>IF($G62=0,"",IFERROR(CONCATENATE(INDEX('Risk assessment'!$B$12:$B$100,MATCH(CONCATENATE('Feuil1 (2)'!$C62,"-",'Feuil1 (2)'!$B62,"-",'Feuil1 (2)'!AC$1),'Risk assessment'!$Z$12:$Z$100,FALSE),1)," ;"),""))</f>
        <v/>
      </c>
      <c r="AD62" s="9" t="str">
        <f>IF($G62=0,"",IFERROR(CONCATENATE(INDEX('Risk assessment'!$B$12:$B$100,MATCH(CONCATENATE('Feuil1 (2)'!$C62,"-",'Feuil1 (2)'!$B62,"-",'Feuil1 (2)'!AD$1),'Risk assessment'!$Z$12:$Z$100,FALSE),1)," ;"),""))</f>
        <v/>
      </c>
      <c r="AE62" s="9" t="str">
        <f>IF($G62=0,"",IFERROR(CONCATENATE(INDEX('Risk assessment'!$B$12:$B$100,MATCH(CONCATENATE('Feuil1 (2)'!$C62,"-",'Feuil1 (2)'!$B62,"-",'Feuil1 (2)'!AE$1),'Risk assessment'!$Z$12:$Z$100,FALSE),1)," ;"),""))</f>
        <v/>
      </c>
      <c r="AF62" s="9" t="str">
        <f>IF($G62=0,"",IFERROR(CONCATENATE(INDEX('Risk assessment'!$B$12:$B$100,MATCH(CONCATENATE('Feuil1 (2)'!$C62,"-",'Feuil1 (2)'!$B62,"-",'Feuil1 (2)'!AF$1),'Risk assessment'!$Z$12:$Z$100,FALSE),1)," ;"),""))</f>
        <v/>
      </c>
      <c r="AG62" s="9" t="str">
        <f>IF($G62=0,"",IFERROR(CONCATENATE(INDEX('Risk assessment'!$B$12:$B$100,MATCH(CONCATENATE('Feuil1 (2)'!$C62,"-",'Feuil1 (2)'!$B62,"-",'Feuil1 (2)'!AG$1),'Risk assessment'!$Z$12:$Z$100,FALSE),1)," ;"),""))</f>
        <v/>
      </c>
      <c r="AH62" s="9" t="str">
        <f>IF($G62=0,"",IFERROR(CONCATENATE(INDEX('Risk assessment'!$B$12:$B$100,MATCH(CONCATENATE('Feuil1 (2)'!$C62,"-",'Feuil1 (2)'!$B62,"-",'Feuil1 (2)'!AH$1),'Risk assessment'!$Z$12:$Z$100,FALSE),1)," ;"),""))</f>
        <v/>
      </c>
      <c r="AI62" s="9" t="str">
        <f>IF($G62=0,"",IFERROR(CONCATENATE(INDEX('Risk assessment'!$B$12:$B$100,MATCH(CONCATENATE('Feuil1 (2)'!$C62,"-",'Feuil1 (2)'!$B62,"-",'Feuil1 (2)'!AI$1),'Risk assessment'!$Z$12:$Z$100,FALSE),1)," ;"),""))</f>
        <v/>
      </c>
      <c r="AJ62" s="9" t="str">
        <f>IF($G62=0,"",IFERROR(CONCATENATE(INDEX('Risk assessment'!$B$12:$B$100,MATCH(CONCATENATE('Feuil1 (2)'!$C62,"-",'Feuil1 (2)'!$B62,"-",'Feuil1 (2)'!AJ$1),'Risk assessment'!$Z$12:$Z$100,FALSE),1)," ;"),""))</f>
        <v/>
      </c>
      <c r="AK62" s="9" t="str">
        <f>IF($G62=0,"",IFERROR(CONCATENATE(INDEX('Risk assessment'!$B$12:$B$100,MATCH(CONCATENATE('Feuil1 (2)'!$C62,"-",'Feuil1 (2)'!$B62,"-",'Feuil1 (2)'!AK$1),'Risk assessment'!$Z$12:$Z$100,FALSE),1)," ;"),""))</f>
        <v/>
      </c>
      <c r="AL62" s="9" t="str">
        <f>IF($G62=0,"",IFERROR(CONCATENATE(INDEX('Risk assessment'!$B$12:$B$100,MATCH(CONCATENATE('Feuil1 (2)'!$C62,"-",'Feuil1 (2)'!$B62,"-",'Feuil1 (2)'!AL$1),'Risk assessment'!$Z$12:$Z$100,FALSE),1)," ;"),""))</f>
        <v/>
      </c>
      <c r="AM62" s="9" t="str">
        <f>IF($G62=0,"",IFERROR(CONCATENATE(INDEX('Risk assessment'!$B$12:$B$100,MATCH(CONCATENATE('Feuil1 (2)'!$C62,"-",'Feuil1 (2)'!$B62,"-",'Feuil1 (2)'!AM$1),'Risk assessment'!$Z$12:$Z$100,FALSE),1)," ;"),""))</f>
        <v/>
      </c>
      <c r="AN62" s="9" t="str">
        <f>IF($G62=0,"",IFERROR(CONCATENATE(INDEX('Risk assessment'!$B$12:$B$100,MATCH(CONCATENATE('Feuil1 (2)'!$C62,"-",'Feuil1 (2)'!$B62,"-",'Feuil1 (2)'!AN$1),'Risk assessment'!$Z$12:$Z$100,FALSE),1)," ;"),""))</f>
        <v/>
      </c>
      <c r="AO62" s="9" t="str">
        <f>IF($G62=0,"",IFERROR(CONCATENATE(INDEX('Risk assessment'!$B$12:$B$100,MATCH(CONCATENATE('Feuil1 (2)'!$C62,"-",'Feuil1 (2)'!$B62,"-",'Feuil1 (2)'!AO$1),'Risk assessment'!$Z$12:$Z$100,FALSE),1)," ;"),""))</f>
        <v/>
      </c>
      <c r="AP62" s="9" t="str">
        <f>IF($G62=0,"",IFERROR(CONCATENATE(INDEX('Risk assessment'!$B$12:$B$100,MATCH(CONCATENATE('Feuil1 (2)'!$C62,"-",'Feuil1 (2)'!$B62,"-",'Feuil1 (2)'!AP$1),'Risk assessment'!$Z$12:$Z$100,FALSE),1)," ;"),""))</f>
        <v/>
      </c>
      <c r="AQ62" s="9" t="str">
        <f>IF($G62=0,"",IFERROR(CONCATENATE(INDEX('Risk assessment'!$B$12:$B$100,MATCH(CONCATENATE('Feuil1 (2)'!$C62,"-",'Feuil1 (2)'!$B62,"-",'Feuil1 (2)'!AQ$1),'Risk assessment'!$Z$12:$Z$100,FALSE),1)," ;"),""))</f>
        <v/>
      </c>
      <c r="AR62" s="9" t="str">
        <f>IF($G62=0,"",IFERROR(CONCATENATE(INDEX('Risk assessment'!$B$12:$B$100,MATCH(CONCATENATE('Feuil1 (2)'!$C62,"-",'Feuil1 (2)'!$B62,"-",'Feuil1 (2)'!AR$1),'Risk assessment'!$Z$12:$Z$100,FALSE),1)," ;"),""))</f>
        <v/>
      </c>
      <c r="AS62" s="9" t="str">
        <f>IF($G62=0,"",IFERROR(CONCATENATE(INDEX('Risk assessment'!$B$12:$B$100,MATCH(CONCATENATE('Feuil1 (2)'!$C62,"-",'Feuil1 (2)'!$B62,"-",'Feuil1 (2)'!AS$1),'Risk assessment'!$Z$12:$Z$100,FALSE),1)," ;"),""))</f>
        <v/>
      </c>
      <c r="AT62" s="9" t="str">
        <f>IF($G62=0,"",IFERROR(CONCATENATE(INDEX('Risk assessment'!$B$12:$B$100,MATCH(CONCATENATE('Feuil1 (2)'!$C62,"-",'Feuil1 (2)'!$B62,"-",'Feuil1 (2)'!AT$1),'Risk assessment'!$Z$12:$Z$100,FALSE),1)," ;"),""))</f>
        <v/>
      </c>
      <c r="AU62" s="9" t="str">
        <f>IF($G62=0,"",IFERROR(CONCATENATE(INDEX('Risk assessment'!$B$12:$B$100,MATCH(CONCATENATE('Feuil1 (2)'!$C62,"-",'Feuil1 (2)'!$B62,"-",'Feuil1 (2)'!AU$1),'Risk assessment'!$Z$12:$Z$100,FALSE),1)," ;"),""))</f>
        <v/>
      </c>
      <c r="AV62" s="9" t="str">
        <f>IF($G62=0,"",IFERROR(CONCATENATE(INDEX('Risk assessment'!$B$12:$B$100,MATCH(CONCATENATE('Feuil1 (2)'!$C62,"-",'Feuil1 (2)'!$B62,"-",'Feuil1 (2)'!AV$1),'Risk assessment'!$Z$12:$Z$100,FALSE),1)," ;"),""))</f>
        <v/>
      </c>
      <c r="AW62" s="9" t="str">
        <f>IF($G62=0,"",IFERROR(CONCATENATE(INDEX('Risk assessment'!$B$12:$B$100,MATCH(CONCATENATE('Feuil1 (2)'!$C62,"-",'Feuil1 (2)'!$B62,"-",'Feuil1 (2)'!AW$1),'Risk assessment'!$Z$12:$Z$100,FALSE),1)," ;"),""))</f>
        <v/>
      </c>
      <c r="AX62" s="9" t="str">
        <f>IF($G62=0,"",IFERROR(CONCATENATE(INDEX('Risk assessment'!$B$12:$B$100,MATCH(CONCATENATE('Feuil1 (2)'!$C62,"-",'Feuil1 (2)'!$B62,"-",'Feuil1 (2)'!AX$1),'Risk assessment'!$Z$12:$Z$100,FALSE),1)," ;"),""))</f>
        <v/>
      </c>
      <c r="AY62" s="9" t="str">
        <f>IF($G62=0,"",IFERROR(CONCATENATE(INDEX('Risk assessment'!$B$12:$B$100,MATCH(CONCATENATE('Feuil1 (2)'!$C62,"-",'Feuil1 (2)'!$B62,"-",'Feuil1 (2)'!AY$1),'Risk assessment'!$Z$12:$Z$100,FALSE),1)," ;"),""))</f>
        <v/>
      </c>
      <c r="AZ62" s="9" t="str">
        <f>IF($G62=0,"",IFERROR(CONCATENATE(INDEX('Risk assessment'!$B$12:$B$100,MATCH(CONCATENATE('Feuil1 (2)'!$C62,"-",'Feuil1 (2)'!$B62,"-",'Feuil1 (2)'!AZ$1),'Risk assessment'!$Z$12:$Z$100,FALSE),1)," ;"),""))</f>
        <v/>
      </c>
      <c r="BA62" s="9" t="str">
        <f>IF($G62=0,"",IFERROR(CONCATENATE(INDEX('Risk assessment'!$B$12:$B$100,MATCH(CONCATENATE('Feuil1 (2)'!$C62,"-",'Feuil1 (2)'!$B62,"-",'Feuil1 (2)'!BA$1),'Risk assessment'!$Z$12:$Z$100,FALSE),1)," ;"),""))</f>
        <v/>
      </c>
      <c r="BB62" s="9" t="str">
        <f>IF($G62=0,"",IFERROR(CONCATENATE(INDEX('Risk assessment'!$B$12:$B$100,MATCH(CONCATENATE('Feuil1 (2)'!$C62,"-",'Feuil1 (2)'!$B62,"-",'Feuil1 (2)'!BB$1),'Risk assessment'!$Z$12:$Z$100,FALSE),1)," ;"),""))</f>
        <v/>
      </c>
      <c r="BC62" s="9" t="str">
        <f>IF($G62=0,"",IFERROR(CONCATENATE(INDEX('Risk assessment'!$B$12:$B$100,MATCH(CONCATENATE('Feuil1 (2)'!$C62,"-",'Feuil1 (2)'!$B62,"-",'Feuil1 (2)'!BC$1),'Risk assessment'!$Z$12:$Z$100,FALSE),1)," ;"),""))</f>
        <v/>
      </c>
      <c r="BD62" s="9" t="str">
        <f>IF($G62=0,"",IFERROR(CONCATENATE(INDEX('Risk assessment'!$B$12:$B$100,MATCH(CONCATENATE('Feuil1 (2)'!$C62,"-",'Feuil1 (2)'!$B62,"-",'Feuil1 (2)'!BD$1),'Risk assessment'!$Z$12:$Z$100,FALSE),1)," ;"),""))</f>
        <v/>
      </c>
      <c r="BE62" s="9" t="str">
        <f>IF($G62=0,"",IFERROR(CONCATENATE(INDEX('Risk assessment'!$B$12:$B$100,MATCH(CONCATENATE('Feuil1 (2)'!$C62,"-",'Feuil1 (2)'!$B62,"-",'Feuil1 (2)'!BE$1),'Risk assessment'!$Z$12:$Z$100,FALSE),1)," ;"),""))</f>
        <v/>
      </c>
      <c r="BF62" s="9" t="str">
        <f>IF($G62=0,"",IFERROR(CONCATENATE(INDEX('Risk assessment'!$B$12:$B$100,MATCH(CONCATENATE('Feuil1 (2)'!$C62,"-",'Feuil1 (2)'!$B62,"-",'Feuil1 (2)'!BF$1),'Risk assessment'!$Z$12:$Z$100,FALSE),1)," ;"),""))</f>
        <v/>
      </c>
      <c r="BG62" s="9" t="str">
        <f>IF($G62=0,"",IFERROR(CONCATENATE(INDEX('Risk assessment'!$B$12:$B$100,MATCH(CONCATENATE('Feuil1 (2)'!$C62,"-",'Feuil1 (2)'!$B62,"-",'Feuil1 (2)'!BG$1),'Risk assessment'!$Z$12:$Z$100,FALSE),1)," ;"),""))</f>
        <v/>
      </c>
      <c r="BH62" s="9" t="str">
        <f>IF($G62=0,"",IFERROR(CONCATENATE(INDEX('Risk assessment'!$B$12:$B$100,MATCH(CONCATENATE('Feuil1 (2)'!$C62,"-",'Feuil1 (2)'!$B62,"-",'Feuil1 (2)'!BH$1),'Risk assessment'!$Z$12:$Z$100,FALSE),1)," ;"),""))</f>
        <v/>
      </c>
      <c r="BI62" s="9" t="str">
        <f>IF($G62=0,"",IFERROR(CONCATENATE(INDEX('Risk assessment'!$B$12:$B$100,MATCH(CONCATENATE('Feuil1 (2)'!$C62,"-",'Feuil1 (2)'!$B62,"-",'Feuil1 (2)'!BI$1),'Risk assessment'!$Z$12:$Z$100,FALSE),1)," ;"),""))</f>
        <v/>
      </c>
      <c r="BJ62" s="9" t="str">
        <f>IF($G62=0,"",IFERROR(CONCATENATE(INDEX('Risk assessment'!$B$12:$B$100,MATCH(CONCATENATE('Feuil1 (2)'!$C62,"-",'Feuil1 (2)'!$B62,"-",'Feuil1 (2)'!BJ$1),'Risk assessment'!$Z$12:$Z$100,FALSE),1)," ;"),""))</f>
        <v/>
      </c>
      <c r="BK62" s="9" t="str">
        <f>IF($G62=0,"",IFERROR(CONCATENATE(INDEX('Risk assessment'!$B$12:$B$100,MATCH(CONCATENATE('Feuil1 (2)'!$C62,"-",'Feuil1 (2)'!$B62,"-",'Feuil1 (2)'!BK$1),'Risk assessment'!$Z$12:$Z$100,FALSE),1)," ;"),""))</f>
        <v/>
      </c>
      <c r="BL62" s="9" t="str">
        <f>IF($G62=0,"",IFERROR(CONCATENATE(INDEX('Risk assessment'!$B$12:$B$100,MATCH(CONCATENATE('Feuil1 (2)'!$C62,"-",'Feuil1 (2)'!$B62,"-",'Feuil1 (2)'!BL$1),'Risk assessment'!$Z$12:$Z$100,FALSE),1)," ;"),""))</f>
        <v/>
      </c>
      <c r="BM62" s="9" t="str">
        <f>IF($G62=0,"",IFERROR(CONCATENATE(INDEX('Risk assessment'!$B$12:$B$100,MATCH(CONCATENATE('Feuil1 (2)'!$C62,"-",'Feuil1 (2)'!$B62,"-",'Feuil1 (2)'!BM$1),'Risk assessment'!$Z$12:$Z$100,FALSE),1)," ;"),""))</f>
        <v/>
      </c>
      <c r="BN62" s="9" t="str">
        <f>IF($G62=0,"",IFERROR(CONCATENATE(INDEX('Risk assessment'!$B$12:$B$100,MATCH(CONCATENATE('Feuil1 (2)'!$C62,"-",'Feuil1 (2)'!$B62,"-",'Feuil1 (2)'!BN$1),'Risk assessment'!$Z$12:$Z$100,FALSE),1)," ;"),""))</f>
        <v/>
      </c>
      <c r="BO62" s="9" t="str">
        <f>IF($G62=0,"",IFERROR(CONCATENATE(INDEX('Risk assessment'!$B$12:$B$100,MATCH(CONCATENATE('Feuil1 (2)'!$C62,"-",'Feuil1 (2)'!$B62,"-",'Feuil1 (2)'!BO$1),'Risk assessment'!$Z$12:$Z$100,FALSE),1)," ;"),""))</f>
        <v/>
      </c>
      <c r="BP62" s="9" t="str">
        <f>IF($G62=0,"",IFERROR(CONCATENATE(INDEX('Risk assessment'!$B$12:$B$100,MATCH(CONCATENATE('Feuil1 (2)'!$C62,"-",'Feuil1 (2)'!$B62,"-",'Feuil1 (2)'!BP$1),'Risk assessment'!$Z$12:$Z$100,FALSE),1)," ;"),""))</f>
        <v/>
      </c>
      <c r="BQ62" s="9" t="str">
        <f>IF($G62=0,"",IFERROR(CONCATENATE(INDEX('Risk assessment'!$B$12:$B$100,MATCH(CONCATENATE('Feuil1 (2)'!$C62,"-",'Feuil1 (2)'!$B62,"-",'Feuil1 (2)'!BQ$1),'Risk assessment'!$Z$12:$Z$100,FALSE),1)," ;"),""))</f>
        <v/>
      </c>
      <c r="BR62" s="9" t="str">
        <f>IF($G62=0,"",IFERROR(CONCATENATE(INDEX('Risk assessment'!$B$12:$B$100,MATCH(CONCATENATE('Feuil1 (2)'!$C62,"-",'Feuil1 (2)'!$B62,"-",'Feuil1 (2)'!BR$1),'Risk assessment'!$Z$12:$Z$100,FALSE),1)," ;"),""))</f>
        <v/>
      </c>
      <c r="BS62" s="9" t="str">
        <f>IF($G62=0,"",IFERROR(CONCATENATE(INDEX('Risk assessment'!$B$12:$B$100,MATCH(CONCATENATE('Feuil1 (2)'!$C62,"-",'Feuil1 (2)'!$B62,"-",'Feuil1 (2)'!BS$1),'Risk assessment'!$Z$12:$Z$100,FALSE),1)," ;"),""))</f>
        <v/>
      </c>
      <c r="BT62" s="9" t="str">
        <f>IF($G62=0,"",IFERROR(CONCATENATE(INDEX('Risk assessment'!$B$12:$B$100,MATCH(CONCATENATE('Feuil1 (2)'!$C62,"-",'Feuil1 (2)'!$B62,"-",'Feuil1 (2)'!BT$1),'Risk assessment'!$Z$12:$Z$100,FALSE),1)," ;"),""))</f>
        <v/>
      </c>
      <c r="BU62" s="9" t="str">
        <f>IF($G62=0,"",IFERROR(CONCATENATE(INDEX('Risk assessment'!$B$12:$B$100,MATCH(CONCATENATE('Feuil1 (2)'!$C62,"-",'Feuil1 (2)'!$B62,"-",'Feuil1 (2)'!BU$1),'Risk assessment'!$Z$12:$Z$100,FALSE),1)," ;"),""))</f>
        <v/>
      </c>
      <c r="BV62" s="9" t="str">
        <f>IF($G62=0,"",IFERROR(CONCATENATE(INDEX('Risk assessment'!$B$12:$B$100,MATCH(CONCATENATE('Feuil1 (2)'!$C62,"-",'Feuil1 (2)'!$B62,"-",'Feuil1 (2)'!BV$1),'Risk assessment'!$Z$12:$Z$100,FALSE),1)," ;"),""))</f>
        <v/>
      </c>
      <c r="BW62" s="9" t="str">
        <f>IF($G62=0,"",IFERROR(CONCATENATE(INDEX('Risk assessment'!$B$12:$B$100,MATCH(CONCATENATE('Feuil1 (2)'!$C62,"-",'Feuil1 (2)'!$B62,"-",'Feuil1 (2)'!BW$1),'Risk assessment'!$Z$12:$Z$100,FALSE),1)," ;"),""))</f>
        <v/>
      </c>
      <c r="BX62" s="9" t="str">
        <f>IF($G62=0,"",IFERROR(CONCATENATE(INDEX('Risk assessment'!$B$12:$B$100,MATCH(CONCATENATE('Feuil1 (2)'!$C62,"-",'Feuil1 (2)'!$B62,"-",'Feuil1 (2)'!BX$1),'Risk assessment'!$Z$12:$Z$100,FALSE),1)," ;"),""))</f>
        <v/>
      </c>
      <c r="BY62" s="9" t="str">
        <f>IF($G62=0,"",IFERROR(CONCATENATE(INDEX('Risk assessment'!$B$12:$B$100,MATCH(CONCATENATE('Feuil1 (2)'!$C62,"-",'Feuil1 (2)'!$B62,"-",'Feuil1 (2)'!BY$1),'Risk assessment'!$Z$12:$Z$100,FALSE),1)," ;"),""))</f>
        <v/>
      </c>
      <c r="BZ62" s="9" t="str">
        <f>IF($G62=0,"",IFERROR(CONCATENATE(INDEX('Risk assessment'!$B$12:$B$100,MATCH(CONCATENATE('Feuil1 (2)'!$C62,"-",'Feuil1 (2)'!$B62,"-",'Feuil1 (2)'!BZ$1),'Risk assessment'!$Z$12:$Z$100,FALSE),1)," ;"),""))</f>
        <v/>
      </c>
      <c r="CA62" s="9" t="str">
        <f>IF($G62=0,"",IFERROR(CONCATENATE(INDEX('Risk assessment'!$B$12:$B$100,MATCH(CONCATENATE('Feuil1 (2)'!$C62,"-",'Feuil1 (2)'!$B62,"-",'Feuil1 (2)'!CA$1),'Risk assessment'!$Z$12:$Z$100,FALSE),1)," ;"),""))</f>
        <v/>
      </c>
      <c r="CB62" s="9" t="str">
        <f>IF($G62=0,"",IFERROR(CONCATENATE(INDEX('Risk assessment'!$B$12:$B$100,MATCH(CONCATENATE('Feuil1 (2)'!$C62,"-",'Feuil1 (2)'!$B62,"-",'Feuil1 (2)'!CB$1),'Risk assessment'!$Z$12:$Z$100,FALSE),1)," ;"),""))</f>
        <v/>
      </c>
      <c r="CC62" s="9" t="str">
        <f>IF($G62=0,"",IFERROR(CONCATENATE(INDEX('Risk assessment'!$B$12:$B$100,MATCH(CONCATENATE('Feuil1 (2)'!$C62,"-",'Feuil1 (2)'!$B62,"-",'Feuil1 (2)'!CC$1),'Risk assessment'!$Z$12:$Z$100,FALSE),1)," ;"),""))</f>
        <v/>
      </c>
      <c r="CD62" s="9" t="str">
        <f>IF($G62=0,"",IFERROR(CONCATENATE(INDEX('Risk assessment'!$B$12:$B$100,MATCH(CONCATENATE('Feuil1 (2)'!$C62,"-",'Feuil1 (2)'!$B62,"-",'Feuil1 (2)'!CD$1),'Risk assessment'!$Z$12:$Z$100,FALSE),1)," ;"),""))</f>
        <v/>
      </c>
      <c r="CE62" s="9" t="str">
        <f>IF($G62=0,"",IFERROR(CONCATENATE(INDEX('Risk assessment'!$B$12:$B$100,MATCH(CONCATENATE('Feuil1 (2)'!$C62,"-",'Feuil1 (2)'!$B62,"-",'Feuil1 (2)'!CE$1),'Risk assessment'!$Z$12:$Z$100,FALSE),1)," ;"),""))</f>
        <v/>
      </c>
      <c r="CF62" s="9" t="str">
        <f>IF($G62=0,"",IFERROR(CONCATENATE(INDEX('Risk assessment'!$B$12:$B$100,MATCH(CONCATENATE('Feuil1 (2)'!$C62,"-",'Feuil1 (2)'!$B62,"-",'Feuil1 (2)'!CF$1),'Risk assessment'!$Z$12:$Z$100,FALSE),1)," ;"),""))</f>
        <v/>
      </c>
      <c r="CG62" s="9" t="str">
        <f>IF($G62=0,"",IFERROR(CONCATENATE(INDEX('Risk assessment'!$B$12:$B$100,MATCH(CONCATENATE('Feuil1 (2)'!$C62,"-",'Feuil1 (2)'!$B62,"-",'Feuil1 (2)'!CG$1),'Risk assessment'!$Z$12:$Z$100,FALSE),1)," ;"),""))</f>
        <v/>
      </c>
      <c r="CH62" s="9" t="str">
        <f>IF($G62=0,"",IFERROR(CONCATENATE(INDEX('Risk assessment'!$B$12:$B$100,MATCH(CONCATENATE('Feuil1 (2)'!$C62,"-",'Feuil1 (2)'!$B62,"-",'Feuil1 (2)'!CH$1),'Risk assessment'!$Z$12:$Z$100,FALSE),1)," ;"),""))</f>
        <v/>
      </c>
      <c r="CI62" s="9" t="str">
        <f>IF($G62=0,"",IFERROR(CONCATENATE(INDEX('Risk assessment'!$B$12:$B$100,MATCH(CONCATENATE('Feuil1 (2)'!$C62,"-",'Feuil1 (2)'!$B62,"-",'Feuil1 (2)'!CI$1),'Risk assessment'!$Z$12:$Z$100,FALSE),1)," ;"),""))</f>
        <v/>
      </c>
      <c r="CJ62" s="9" t="str">
        <f>IF($G62=0,"",IFERROR(CONCATENATE(INDEX('Risk assessment'!$B$12:$B$100,MATCH(CONCATENATE('Feuil1 (2)'!$C62,"-",'Feuil1 (2)'!$B62,"-",'Feuil1 (2)'!CJ$1),'Risk assessment'!$Z$12:$Z$100,FALSE),1)," ;"),""))</f>
        <v/>
      </c>
      <c r="CK62" s="9" t="str">
        <f>IF($G62=0,"",IFERROR(CONCATENATE(INDEX('Risk assessment'!$B$12:$B$100,MATCH(CONCATENATE('Feuil1 (2)'!$C62,"-",'Feuil1 (2)'!$B62,"-",'Feuil1 (2)'!CK$1),'Risk assessment'!$Z$12:$Z$100,FALSE),1)," ;"),""))</f>
        <v/>
      </c>
      <c r="CL62" s="9" t="str">
        <f>IF($G62=0,"",IFERROR(CONCATENATE(INDEX('Risk assessment'!$B$12:$B$100,MATCH(CONCATENATE('Feuil1 (2)'!$C62,"-",'Feuil1 (2)'!$B62,"-",'Feuil1 (2)'!CL$1),'Risk assessment'!$Z$12:$Z$100,FALSE),1)," ;"),""))</f>
        <v/>
      </c>
      <c r="CM62" s="9" t="str">
        <f>IF($G62=0,"",IFERROR(CONCATENATE(INDEX('Risk assessment'!$B$12:$B$100,MATCH(CONCATENATE('Feuil1 (2)'!$C62,"-",'Feuil1 (2)'!$B62,"-",'Feuil1 (2)'!CM$1),'Risk assessment'!$Z$12:$Z$100,FALSE),1)," ;"),""))</f>
        <v/>
      </c>
      <c r="CN62" s="9" t="str">
        <f>IF($G62=0,"",IFERROR(CONCATENATE(INDEX('Risk assessment'!$B$12:$B$100,MATCH(CONCATENATE('Feuil1 (2)'!$C62,"-",'Feuil1 (2)'!$B62,"-",'Feuil1 (2)'!CN$1),'Risk assessment'!$Z$12:$Z$100,FALSE),1)," ;"),""))</f>
        <v/>
      </c>
      <c r="CO62" s="9" t="str">
        <f>IF($G62=0,"",IFERROR(CONCATENATE(INDEX('Risk assessment'!$B$12:$B$100,MATCH(CONCATENATE('Feuil1 (2)'!$C62,"-",'Feuil1 (2)'!$B62,"-",'Feuil1 (2)'!CO$1),'Risk assessment'!$Z$12:$Z$100,FALSE),1)," ;"),""))</f>
        <v/>
      </c>
      <c r="CP62" s="9" t="str">
        <f>IF($G62=0,"",IFERROR(CONCATENATE(INDEX('Risk assessment'!$B$12:$B$100,MATCH(CONCATENATE('Feuil1 (2)'!$C62,"-",'Feuil1 (2)'!$B62,"-",'Feuil1 (2)'!CP$1),'Risk assessment'!$Z$12:$Z$100,FALSE),1)," ;"),""))</f>
        <v/>
      </c>
      <c r="CQ62" s="9" t="str">
        <f>IF($G62=0,"",IFERROR(CONCATENATE(INDEX('Risk assessment'!$B$12:$B$100,MATCH(CONCATENATE('Feuil1 (2)'!$C62,"-",'Feuil1 (2)'!$B62,"-",'Feuil1 (2)'!CQ$1),'Risk assessment'!$Z$12:$Z$100,FALSE),1)," ;"),""))</f>
        <v/>
      </c>
      <c r="CR62" s="9" t="str">
        <f>IF($G62=0,"",IFERROR(CONCATENATE(INDEX('Risk assessment'!$B$12:$B$100,MATCH(CONCATENATE('Feuil1 (2)'!$C62,"-",'Feuil1 (2)'!$B62,"-",'Feuil1 (2)'!CR$1),'Risk assessment'!$Z$12:$Z$100,FALSE),1)," ;"),""))</f>
        <v/>
      </c>
      <c r="CS62" s="9" t="str">
        <f>IF($G62=0,"",IFERROR(CONCATENATE(INDEX('Risk assessment'!$B$12:$B$100,MATCH(CONCATENATE('Feuil1 (2)'!$C62,"-",'Feuil1 (2)'!$B62,"-",'Feuil1 (2)'!CS$1),'Risk assessment'!$Z$12:$Z$100,FALSE),1)," ;"),""))</f>
        <v/>
      </c>
      <c r="CT62" s="9" t="str">
        <f>IF($G62=0,"",IFERROR(CONCATENATE(INDEX('Risk assessment'!$B$12:$B$100,MATCH(CONCATENATE('Feuil1 (2)'!$C62,"-",'Feuil1 (2)'!$B62,"-",'Feuil1 (2)'!CT$1),'Risk assessment'!$Z$12:$Z$100,FALSE),1)," ;"),""))</f>
        <v/>
      </c>
      <c r="CU62" s="9" t="str">
        <f>IF($G62=0,"",IFERROR(CONCATENATE(INDEX('Risk assessment'!$B$12:$B$100,MATCH(CONCATENATE('Feuil1 (2)'!$C62,"-",'Feuil1 (2)'!$B62,"-",'Feuil1 (2)'!CU$1),'Risk assessment'!$Z$12:$Z$100,FALSE),1)," ;"),""))</f>
        <v/>
      </c>
      <c r="CV62" s="9" t="str">
        <f>IF($G62=0,"",IFERROR(CONCATENATE(INDEX('Risk assessment'!$B$12:$B$100,MATCH(CONCATENATE('Feuil1 (2)'!$C62,"-",'Feuil1 (2)'!$B62,"-",'Feuil1 (2)'!CV$1),'Risk assessment'!$Z$12:$Z$100,FALSE),1)," ;"),""))</f>
        <v/>
      </c>
      <c r="CW62" s="9" t="str">
        <f>IF($G62=0,"",IFERROR(CONCATENATE(INDEX('Risk assessment'!$B$12:$B$100,MATCH(CONCATENATE('Feuil1 (2)'!$C62,"-",'Feuil1 (2)'!$B62,"-",'Feuil1 (2)'!CW$1),'Risk assessment'!$Z$12:$Z$100,FALSE),1)," ;"),""))</f>
        <v/>
      </c>
      <c r="CX62" s="9" t="str">
        <f>IF($G62=0,"",IFERROR(CONCATENATE(INDEX('Risk assessment'!$B$12:$B$100,MATCH(CONCATENATE('Feuil1 (2)'!$C62,"-",'Feuil1 (2)'!$B62,"-",'Feuil1 (2)'!CX$1),'Risk assessment'!$Z$12:$Z$100,FALSE),1)," ;"),""))</f>
        <v/>
      </c>
      <c r="CY62" s="9" t="str">
        <f>IF($G62=0,"",IFERROR(CONCATENATE(INDEX('Risk assessment'!$B$12:$B$100,MATCH(CONCATENATE('Feuil1 (2)'!$C62,"-",'Feuil1 (2)'!$B62,"-",'Feuil1 (2)'!CY$1),'Risk assessment'!$Z$12:$Z$100,FALSE),1)," ;"),""))</f>
        <v/>
      </c>
      <c r="CZ62" s="9" t="str">
        <f>IF($G62=0,"",IFERROR(CONCATENATE(INDEX('Risk assessment'!$B$12:$B$100,MATCH(CONCATENATE('Feuil1 (2)'!$C62,"-",'Feuil1 (2)'!$B62,"-",'Feuil1 (2)'!CZ$1),'Risk assessment'!$Z$12:$Z$100,FALSE),1)," ;"),""))</f>
        <v/>
      </c>
      <c r="DA62" s="9" t="str">
        <f>IF($G62=0,"",IFERROR(CONCATENATE(INDEX('Risk assessment'!$B$12:$B$100,MATCH(CONCATENATE('Feuil1 (2)'!$C62,"-",'Feuil1 (2)'!$B62,"-",'Feuil1 (2)'!DA$1),'Risk assessment'!$Z$12:$Z$100,FALSE),1)," ;"),""))</f>
        <v/>
      </c>
      <c r="DB62" s="9" t="str">
        <f>IF($G62=0,"",IFERROR(CONCATENATE(INDEX('Risk assessment'!$B$12:$B$100,MATCH(CONCATENATE('Feuil1 (2)'!$C62,"-",'Feuil1 (2)'!$B62,"-",'Feuil1 (2)'!DB$1),'Risk assessment'!$Z$12:$Z$100,FALSE),1)," ;"),""))</f>
        <v/>
      </c>
      <c r="DC62" s="9" t="str">
        <f>IF($G62=0,"",IFERROR(CONCATENATE(INDEX('Risk assessment'!$B$12:$B$100,MATCH(CONCATENATE('Feuil1 (2)'!$C62,"-",'Feuil1 (2)'!$B62,"-",'Feuil1 (2)'!DC$1),'Risk assessment'!$Z$12:$Z$100,FALSE),1)," ;"),""))</f>
        <v/>
      </c>
      <c r="DD62" s="9" t="str">
        <f>IF($G62=0,"",IFERROR(INDEX('Risk assessment'!$B$12:$B$100,MATCH(CONCATENATE('Feuil1 (2)'!$C62,'Feuil1 (2)'!$B62,'Feuil1 (2)'!DD$1),'Risk assessment'!$R$12:$R$100,FALSE),1),""))</f>
        <v/>
      </c>
      <c r="DE62" s="9" t="str">
        <f>IF($G62=0,"",IFERROR(INDEX('Risk assessment'!$B$12:$B$100,MATCH(CONCATENATE('Feuil1 (2)'!$C62,'Feuil1 (2)'!$B62,'Feuil1 (2)'!DE$1),'Risk assessment'!$R$12:$R$100,FALSE),1),""))</f>
        <v/>
      </c>
      <c r="DF62" s="9" t="str">
        <f>IF($G62=0,"",IFERROR(INDEX('Risk assessment'!$B$12:$B$100,MATCH(CONCATENATE('Feuil1 (2)'!$C62,'Feuil1 (2)'!$B62,'Feuil1 (2)'!DF$1),'Risk assessment'!$R$12:$R$100,FALSE),1),""))</f>
        <v/>
      </c>
      <c r="DG62" s="9" t="str">
        <f>IF($G62=0,"",IFERROR(INDEX('Risk assessment'!$B$12:$B$100,MATCH(CONCATENATE('Feuil1 (2)'!$C62,'Feuil1 (2)'!$B62,'Feuil1 (2)'!DG$1),'Risk assessment'!$R$12:$R$100,FALSE),1),""))</f>
        <v/>
      </c>
      <c r="DH62" s="9" t="str">
        <f>IF($G62=0,"",IFERROR(INDEX('Risk assessment'!$B$12:$B$100,MATCH(CONCATENATE('Feuil1 (2)'!$C62,'Feuil1 (2)'!$B62,'Feuil1 (2)'!DH$1),'Risk assessment'!$R$12:$R$100,FALSE),1),""))</f>
        <v/>
      </c>
      <c r="DI62" s="9" t="str">
        <f>IF($G62=0,"",IFERROR(INDEX('Risk assessment'!$B$12:$B$100,MATCH(CONCATENATE('Feuil1 (2)'!$C62,'Feuil1 (2)'!$B62,'Feuil1 (2)'!DI$1),'Risk assessment'!$R$12:$R$100,FALSE),1),""))</f>
        <v/>
      </c>
      <c r="DJ62" s="9" t="str">
        <f>IF($G62=0,"",IFERROR(INDEX('Risk assessment'!$B$12:$B$100,MATCH(CONCATENATE('Feuil1 (2)'!$C62,'Feuil1 (2)'!$B62,'Feuil1 (2)'!DJ$1),'Risk assessment'!$R$12:$R$100,FALSE),1),""))</f>
        <v/>
      </c>
      <c r="DK62" s="9" t="str">
        <f>IF($G62=0,"",IFERROR(INDEX('Risk assessment'!$B$12:$B$100,MATCH(CONCATENATE('Feuil1 (2)'!$C62,'Feuil1 (2)'!$B62,'Feuil1 (2)'!DK$1),'Risk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assessment'!J$12:J$100,'Feuil1 (2)'!C63,'Risk assessment'!K$12:K$100,B63)</f>
        <v>0</v>
      </c>
      <c r="H63" s="9" t="str">
        <f>IF($G63=0,"",IFERROR(CONCATENATE(INDEX('Risk assessment'!$B$12:$B$100,MATCH(CONCATENATE('Feuil1 (2)'!$C63,"-",'Feuil1 (2)'!$B63,"-",'Feuil1 (2)'!H$1),'Risk assessment'!$Z$12:$Z$100,FALSE),1)," ;"),""))</f>
        <v/>
      </c>
      <c r="I63" s="9" t="str">
        <f>IF($G63=0,"",IFERROR(CONCATENATE(INDEX('Risk assessment'!$B$12:$B$100,MATCH(CONCATENATE('Feuil1 (2)'!$C63,"-",'Feuil1 (2)'!$B63,"-",'Feuil1 (2)'!I$1),'Risk assessment'!$Z$12:$Z$100,FALSE),1)," ;"),""))</f>
        <v/>
      </c>
      <c r="J63" s="9" t="str">
        <f>IF($G63=0,"",IFERROR(CONCATENATE(INDEX('Risk assessment'!$B$12:$B$100,MATCH(CONCATENATE('Feuil1 (2)'!$C63,"-",'Feuil1 (2)'!$B63,"-",'Feuil1 (2)'!J$1),'Risk assessment'!$Z$12:$Z$100,FALSE),1)," ;"),""))</f>
        <v/>
      </c>
      <c r="K63" s="9" t="str">
        <f>IF($G63=0,"",IFERROR(CONCATENATE(INDEX('Risk assessment'!$B$12:$B$100,MATCH(CONCATENATE('Feuil1 (2)'!$C63,"-",'Feuil1 (2)'!$B63,"-",'Feuil1 (2)'!K$1),'Risk assessment'!$Z$12:$Z$100,FALSE),1)," ;"),""))</f>
        <v/>
      </c>
      <c r="L63" s="9" t="str">
        <f>IF($G63=0,"",IFERROR(CONCATENATE(INDEX('Risk assessment'!$B$12:$B$100,MATCH(CONCATENATE('Feuil1 (2)'!$C63,"-",'Feuil1 (2)'!$B63,"-",'Feuil1 (2)'!L$1),'Risk assessment'!$Z$12:$Z$100,FALSE),1)," ;"),""))</f>
        <v/>
      </c>
      <c r="M63" s="9" t="str">
        <f>IF($G63=0,"",IFERROR(CONCATENATE(INDEX('Risk assessment'!$B$12:$B$100,MATCH(CONCATENATE('Feuil1 (2)'!$C63,"-",'Feuil1 (2)'!$B63,"-",'Feuil1 (2)'!M$1),'Risk assessment'!$Z$12:$Z$100,FALSE),1)," ;"),""))</f>
        <v/>
      </c>
      <c r="N63" s="9" t="str">
        <f>IF($G63=0,"",IFERROR(CONCATENATE(INDEX('Risk assessment'!$B$12:$B$100,MATCH(CONCATENATE('Feuil1 (2)'!$C63,"-",'Feuil1 (2)'!$B63,"-",'Feuil1 (2)'!N$1),'Risk assessment'!$Z$12:$Z$100,FALSE),1)," ;"),""))</f>
        <v/>
      </c>
      <c r="O63" s="9" t="str">
        <f>IF($G63=0,"",IFERROR(CONCATENATE(INDEX('Risk assessment'!$B$12:$B$100,MATCH(CONCATENATE('Feuil1 (2)'!$C63,"-",'Feuil1 (2)'!$B63,"-",'Feuil1 (2)'!O$1),'Risk assessment'!$Z$12:$Z$100,FALSE),1)," ;"),""))</f>
        <v/>
      </c>
      <c r="P63" s="9" t="str">
        <f>IF($G63=0,"",IFERROR(CONCATENATE(INDEX('Risk assessment'!$B$12:$B$100,MATCH(CONCATENATE('Feuil1 (2)'!$C63,"-",'Feuil1 (2)'!$B63,"-",'Feuil1 (2)'!P$1),'Risk assessment'!$Z$12:$Z$100,FALSE),1)," ;"),""))</f>
        <v/>
      </c>
      <c r="Q63" s="9" t="str">
        <f>IF($G63=0,"",IFERROR(CONCATENATE(INDEX('Risk assessment'!$B$12:$B$100,MATCH(CONCATENATE('Feuil1 (2)'!$C63,"-",'Feuil1 (2)'!$B63,"-",'Feuil1 (2)'!Q$1),'Risk assessment'!$Z$12:$Z$100,FALSE),1)," ;"),""))</f>
        <v/>
      </c>
      <c r="R63" s="9" t="str">
        <f>IF($G63=0,"",IFERROR(CONCATENATE(INDEX('Risk assessment'!$B$12:$B$100,MATCH(CONCATENATE('Feuil1 (2)'!$C63,"-",'Feuil1 (2)'!$B63,"-",'Feuil1 (2)'!R$1),'Risk assessment'!$Z$12:$Z$100,FALSE),1)," ;"),""))</f>
        <v/>
      </c>
      <c r="S63" s="9" t="str">
        <f>IF($G63=0,"",IFERROR(CONCATENATE(INDEX('Risk assessment'!$B$12:$B$100,MATCH(CONCATENATE('Feuil1 (2)'!$C63,"-",'Feuil1 (2)'!$B63,"-",'Feuil1 (2)'!S$1),'Risk assessment'!$Z$12:$Z$100,FALSE),1)," ;"),""))</f>
        <v/>
      </c>
      <c r="T63" s="9" t="str">
        <f>IF($G63=0,"",IFERROR(CONCATENATE(INDEX('Risk assessment'!$B$12:$B$100,MATCH(CONCATENATE('Feuil1 (2)'!$C63,"-",'Feuil1 (2)'!$B63,"-",'Feuil1 (2)'!T$1),'Risk assessment'!$Z$12:$Z$100,FALSE),1)," ;"),""))</f>
        <v/>
      </c>
      <c r="U63" s="9" t="str">
        <f>IF($G63=0,"",IFERROR(CONCATENATE(INDEX('Risk assessment'!$B$12:$B$100,MATCH(CONCATENATE('Feuil1 (2)'!$C63,"-",'Feuil1 (2)'!$B63,"-",'Feuil1 (2)'!U$1),'Risk assessment'!$Z$12:$Z$100,FALSE),1)," ;"),""))</f>
        <v/>
      </c>
      <c r="V63" s="9" t="str">
        <f>IF($G63=0,"",IFERROR(CONCATENATE(INDEX('Risk assessment'!$B$12:$B$100,MATCH(CONCATENATE('Feuil1 (2)'!$C63,"-",'Feuil1 (2)'!$B63,"-",'Feuil1 (2)'!V$1),'Risk assessment'!$Z$12:$Z$100,FALSE),1)," ;"),""))</f>
        <v/>
      </c>
      <c r="W63" s="9" t="str">
        <f>IF($G63=0,"",IFERROR(CONCATENATE(INDEX('Risk assessment'!$B$12:$B$100,MATCH(CONCATENATE('Feuil1 (2)'!$C63,"-",'Feuil1 (2)'!$B63,"-",'Feuil1 (2)'!W$1),'Risk assessment'!$Z$12:$Z$100,FALSE),1)," ;"),""))</f>
        <v/>
      </c>
      <c r="X63" s="9" t="str">
        <f>IF($G63=0,"",IFERROR(CONCATENATE(INDEX('Risk assessment'!$B$12:$B$100,MATCH(CONCATENATE('Feuil1 (2)'!$C63,"-",'Feuil1 (2)'!$B63,"-",'Feuil1 (2)'!X$1),'Risk assessment'!$Z$12:$Z$100,FALSE),1)," ;"),""))</f>
        <v/>
      </c>
      <c r="Y63" s="9" t="str">
        <f>IF($G63=0,"",IFERROR(CONCATENATE(INDEX('Risk assessment'!$B$12:$B$100,MATCH(CONCATENATE('Feuil1 (2)'!$C63,"-",'Feuil1 (2)'!$B63,"-",'Feuil1 (2)'!Y$1),'Risk assessment'!$Z$12:$Z$100,FALSE),1)," ;"),""))</f>
        <v/>
      </c>
      <c r="Z63" s="9" t="str">
        <f>IF($G63=0,"",IFERROR(CONCATENATE(INDEX('Risk assessment'!$B$12:$B$100,MATCH(CONCATENATE('Feuil1 (2)'!$C63,"-",'Feuil1 (2)'!$B63,"-",'Feuil1 (2)'!Z$1),'Risk assessment'!$Z$12:$Z$100,FALSE),1)," ;"),""))</f>
        <v/>
      </c>
      <c r="AA63" s="9" t="str">
        <f>IF($G63=0,"",IFERROR(CONCATENATE(INDEX('Risk assessment'!$B$12:$B$100,MATCH(CONCATENATE('Feuil1 (2)'!$C63,"-",'Feuil1 (2)'!$B63,"-",'Feuil1 (2)'!AA$1),'Risk assessment'!$Z$12:$Z$100,FALSE),1)," ;"),""))</f>
        <v/>
      </c>
      <c r="AB63" s="9" t="str">
        <f>IF($G63=0,"",IFERROR(CONCATENATE(INDEX('Risk assessment'!$B$12:$B$100,MATCH(CONCATENATE('Feuil1 (2)'!$C63,"-",'Feuil1 (2)'!$B63,"-",'Feuil1 (2)'!AB$1),'Risk assessment'!$Z$12:$Z$100,FALSE),1)," ;"),""))</f>
        <v/>
      </c>
      <c r="AC63" s="9" t="str">
        <f>IF($G63=0,"",IFERROR(CONCATENATE(INDEX('Risk assessment'!$B$12:$B$100,MATCH(CONCATENATE('Feuil1 (2)'!$C63,"-",'Feuil1 (2)'!$B63,"-",'Feuil1 (2)'!AC$1),'Risk assessment'!$Z$12:$Z$100,FALSE),1)," ;"),""))</f>
        <v/>
      </c>
      <c r="AD63" s="9" t="str">
        <f>IF($G63=0,"",IFERROR(CONCATENATE(INDEX('Risk assessment'!$B$12:$B$100,MATCH(CONCATENATE('Feuil1 (2)'!$C63,"-",'Feuil1 (2)'!$B63,"-",'Feuil1 (2)'!AD$1),'Risk assessment'!$Z$12:$Z$100,FALSE),1)," ;"),""))</f>
        <v/>
      </c>
      <c r="AE63" s="9" t="str">
        <f>IF($G63=0,"",IFERROR(CONCATENATE(INDEX('Risk assessment'!$B$12:$B$100,MATCH(CONCATENATE('Feuil1 (2)'!$C63,"-",'Feuil1 (2)'!$B63,"-",'Feuil1 (2)'!AE$1),'Risk assessment'!$Z$12:$Z$100,FALSE),1)," ;"),""))</f>
        <v/>
      </c>
      <c r="AF63" s="9" t="str">
        <f>IF($G63=0,"",IFERROR(CONCATENATE(INDEX('Risk assessment'!$B$12:$B$100,MATCH(CONCATENATE('Feuil1 (2)'!$C63,"-",'Feuil1 (2)'!$B63,"-",'Feuil1 (2)'!AF$1),'Risk assessment'!$Z$12:$Z$100,FALSE),1)," ;"),""))</f>
        <v/>
      </c>
      <c r="AG63" s="9" t="str">
        <f>IF($G63=0,"",IFERROR(CONCATENATE(INDEX('Risk assessment'!$B$12:$B$100,MATCH(CONCATENATE('Feuil1 (2)'!$C63,"-",'Feuil1 (2)'!$B63,"-",'Feuil1 (2)'!AG$1),'Risk assessment'!$Z$12:$Z$100,FALSE),1)," ;"),""))</f>
        <v/>
      </c>
      <c r="AH63" s="9" t="str">
        <f>IF($G63=0,"",IFERROR(CONCATENATE(INDEX('Risk assessment'!$B$12:$B$100,MATCH(CONCATENATE('Feuil1 (2)'!$C63,"-",'Feuil1 (2)'!$B63,"-",'Feuil1 (2)'!AH$1),'Risk assessment'!$Z$12:$Z$100,FALSE),1)," ;"),""))</f>
        <v/>
      </c>
      <c r="AI63" s="9" t="str">
        <f>IF($G63=0,"",IFERROR(CONCATENATE(INDEX('Risk assessment'!$B$12:$B$100,MATCH(CONCATENATE('Feuil1 (2)'!$C63,"-",'Feuil1 (2)'!$B63,"-",'Feuil1 (2)'!AI$1),'Risk assessment'!$Z$12:$Z$100,FALSE),1)," ;"),""))</f>
        <v/>
      </c>
      <c r="AJ63" s="9" t="str">
        <f>IF($G63=0,"",IFERROR(CONCATENATE(INDEX('Risk assessment'!$B$12:$B$100,MATCH(CONCATENATE('Feuil1 (2)'!$C63,"-",'Feuil1 (2)'!$B63,"-",'Feuil1 (2)'!AJ$1),'Risk assessment'!$Z$12:$Z$100,FALSE),1)," ;"),""))</f>
        <v/>
      </c>
      <c r="AK63" s="9" t="str">
        <f>IF($G63=0,"",IFERROR(CONCATENATE(INDEX('Risk assessment'!$B$12:$B$100,MATCH(CONCATENATE('Feuil1 (2)'!$C63,"-",'Feuil1 (2)'!$B63,"-",'Feuil1 (2)'!AK$1),'Risk assessment'!$Z$12:$Z$100,FALSE),1)," ;"),""))</f>
        <v/>
      </c>
      <c r="AL63" s="9" t="str">
        <f>IF($G63=0,"",IFERROR(CONCATENATE(INDEX('Risk assessment'!$B$12:$B$100,MATCH(CONCATENATE('Feuil1 (2)'!$C63,"-",'Feuil1 (2)'!$B63,"-",'Feuil1 (2)'!AL$1),'Risk assessment'!$Z$12:$Z$100,FALSE),1)," ;"),""))</f>
        <v/>
      </c>
      <c r="AM63" s="9" t="str">
        <f>IF($G63=0,"",IFERROR(CONCATENATE(INDEX('Risk assessment'!$B$12:$B$100,MATCH(CONCATENATE('Feuil1 (2)'!$C63,"-",'Feuil1 (2)'!$B63,"-",'Feuil1 (2)'!AM$1),'Risk assessment'!$Z$12:$Z$100,FALSE),1)," ;"),""))</f>
        <v/>
      </c>
      <c r="AN63" s="9" t="str">
        <f>IF($G63=0,"",IFERROR(CONCATENATE(INDEX('Risk assessment'!$B$12:$B$100,MATCH(CONCATENATE('Feuil1 (2)'!$C63,"-",'Feuil1 (2)'!$B63,"-",'Feuil1 (2)'!AN$1),'Risk assessment'!$Z$12:$Z$100,FALSE),1)," ;"),""))</f>
        <v/>
      </c>
      <c r="AO63" s="9" t="str">
        <f>IF($G63=0,"",IFERROR(CONCATENATE(INDEX('Risk assessment'!$B$12:$B$100,MATCH(CONCATENATE('Feuil1 (2)'!$C63,"-",'Feuil1 (2)'!$B63,"-",'Feuil1 (2)'!AO$1),'Risk assessment'!$Z$12:$Z$100,FALSE),1)," ;"),""))</f>
        <v/>
      </c>
      <c r="AP63" s="9" t="str">
        <f>IF($G63=0,"",IFERROR(CONCATENATE(INDEX('Risk assessment'!$B$12:$B$100,MATCH(CONCATENATE('Feuil1 (2)'!$C63,"-",'Feuil1 (2)'!$B63,"-",'Feuil1 (2)'!AP$1),'Risk assessment'!$Z$12:$Z$100,FALSE),1)," ;"),""))</f>
        <v/>
      </c>
      <c r="AQ63" s="9" t="str">
        <f>IF($G63=0,"",IFERROR(CONCATENATE(INDEX('Risk assessment'!$B$12:$B$100,MATCH(CONCATENATE('Feuil1 (2)'!$C63,"-",'Feuil1 (2)'!$B63,"-",'Feuil1 (2)'!AQ$1),'Risk assessment'!$Z$12:$Z$100,FALSE),1)," ;"),""))</f>
        <v/>
      </c>
      <c r="AR63" s="9" t="str">
        <f>IF($G63=0,"",IFERROR(CONCATENATE(INDEX('Risk assessment'!$B$12:$B$100,MATCH(CONCATENATE('Feuil1 (2)'!$C63,"-",'Feuil1 (2)'!$B63,"-",'Feuil1 (2)'!AR$1),'Risk assessment'!$Z$12:$Z$100,FALSE),1)," ;"),""))</f>
        <v/>
      </c>
      <c r="AS63" s="9" t="str">
        <f>IF($G63=0,"",IFERROR(CONCATENATE(INDEX('Risk assessment'!$B$12:$B$100,MATCH(CONCATENATE('Feuil1 (2)'!$C63,"-",'Feuil1 (2)'!$B63,"-",'Feuil1 (2)'!AS$1),'Risk assessment'!$Z$12:$Z$100,FALSE),1)," ;"),""))</f>
        <v/>
      </c>
      <c r="AT63" s="9" t="str">
        <f>IF($G63=0,"",IFERROR(CONCATENATE(INDEX('Risk assessment'!$B$12:$B$100,MATCH(CONCATENATE('Feuil1 (2)'!$C63,"-",'Feuil1 (2)'!$B63,"-",'Feuil1 (2)'!AT$1),'Risk assessment'!$Z$12:$Z$100,FALSE),1)," ;"),""))</f>
        <v/>
      </c>
      <c r="AU63" s="9" t="str">
        <f>IF($G63=0,"",IFERROR(CONCATENATE(INDEX('Risk assessment'!$B$12:$B$100,MATCH(CONCATENATE('Feuil1 (2)'!$C63,"-",'Feuil1 (2)'!$B63,"-",'Feuil1 (2)'!AU$1),'Risk assessment'!$Z$12:$Z$100,FALSE),1)," ;"),""))</f>
        <v/>
      </c>
      <c r="AV63" s="9" t="str">
        <f>IF($G63=0,"",IFERROR(CONCATENATE(INDEX('Risk assessment'!$B$12:$B$100,MATCH(CONCATENATE('Feuil1 (2)'!$C63,"-",'Feuil1 (2)'!$B63,"-",'Feuil1 (2)'!AV$1),'Risk assessment'!$Z$12:$Z$100,FALSE),1)," ;"),""))</f>
        <v/>
      </c>
      <c r="AW63" s="9" t="str">
        <f>IF($G63=0,"",IFERROR(CONCATENATE(INDEX('Risk assessment'!$B$12:$B$100,MATCH(CONCATENATE('Feuil1 (2)'!$C63,"-",'Feuil1 (2)'!$B63,"-",'Feuil1 (2)'!AW$1),'Risk assessment'!$Z$12:$Z$100,FALSE),1)," ;"),""))</f>
        <v/>
      </c>
      <c r="AX63" s="9" t="str">
        <f>IF($G63=0,"",IFERROR(CONCATENATE(INDEX('Risk assessment'!$B$12:$B$100,MATCH(CONCATENATE('Feuil1 (2)'!$C63,"-",'Feuil1 (2)'!$B63,"-",'Feuil1 (2)'!AX$1),'Risk assessment'!$Z$12:$Z$100,FALSE),1)," ;"),""))</f>
        <v/>
      </c>
      <c r="AY63" s="9" t="str">
        <f>IF($G63=0,"",IFERROR(CONCATENATE(INDEX('Risk assessment'!$B$12:$B$100,MATCH(CONCATENATE('Feuil1 (2)'!$C63,"-",'Feuil1 (2)'!$B63,"-",'Feuil1 (2)'!AY$1),'Risk assessment'!$Z$12:$Z$100,FALSE),1)," ;"),""))</f>
        <v/>
      </c>
      <c r="AZ63" s="9" t="str">
        <f>IF($G63=0,"",IFERROR(CONCATENATE(INDEX('Risk assessment'!$B$12:$B$100,MATCH(CONCATENATE('Feuil1 (2)'!$C63,"-",'Feuil1 (2)'!$B63,"-",'Feuil1 (2)'!AZ$1),'Risk assessment'!$Z$12:$Z$100,FALSE),1)," ;"),""))</f>
        <v/>
      </c>
      <c r="BA63" s="9" t="str">
        <f>IF($G63=0,"",IFERROR(CONCATENATE(INDEX('Risk assessment'!$B$12:$B$100,MATCH(CONCATENATE('Feuil1 (2)'!$C63,"-",'Feuil1 (2)'!$B63,"-",'Feuil1 (2)'!BA$1),'Risk assessment'!$Z$12:$Z$100,FALSE),1)," ;"),""))</f>
        <v/>
      </c>
      <c r="BB63" s="9" t="str">
        <f>IF($G63=0,"",IFERROR(CONCATENATE(INDEX('Risk assessment'!$B$12:$B$100,MATCH(CONCATENATE('Feuil1 (2)'!$C63,"-",'Feuil1 (2)'!$B63,"-",'Feuil1 (2)'!BB$1),'Risk assessment'!$Z$12:$Z$100,FALSE),1)," ;"),""))</f>
        <v/>
      </c>
      <c r="BC63" s="9" t="str">
        <f>IF($G63=0,"",IFERROR(CONCATENATE(INDEX('Risk assessment'!$B$12:$B$100,MATCH(CONCATENATE('Feuil1 (2)'!$C63,"-",'Feuil1 (2)'!$B63,"-",'Feuil1 (2)'!BC$1),'Risk assessment'!$Z$12:$Z$100,FALSE),1)," ;"),""))</f>
        <v/>
      </c>
      <c r="BD63" s="9" t="str">
        <f>IF($G63=0,"",IFERROR(CONCATENATE(INDEX('Risk assessment'!$B$12:$B$100,MATCH(CONCATENATE('Feuil1 (2)'!$C63,"-",'Feuil1 (2)'!$B63,"-",'Feuil1 (2)'!BD$1),'Risk assessment'!$Z$12:$Z$100,FALSE),1)," ;"),""))</f>
        <v/>
      </c>
      <c r="BE63" s="9" t="str">
        <f>IF($G63=0,"",IFERROR(CONCATENATE(INDEX('Risk assessment'!$B$12:$B$100,MATCH(CONCATENATE('Feuil1 (2)'!$C63,"-",'Feuil1 (2)'!$B63,"-",'Feuil1 (2)'!BE$1),'Risk assessment'!$Z$12:$Z$100,FALSE),1)," ;"),""))</f>
        <v/>
      </c>
      <c r="BF63" s="9" t="str">
        <f>IF($G63=0,"",IFERROR(CONCATENATE(INDEX('Risk assessment'!$B$12:$B$100,MATCH(CONCATENATE('Feuil1 (2)'!$C63,"-",'Feuil1 (2)'!$B63,"-",'Feuil1 (2)'!BF$1),'Risk assessment'!$Z$12:$Z$100,FALSE),1)," ;"),""))</f>
        <v/>
      </c>
      <c r="BG63" s="9" t="str">
        <f>IF($G63=0,"",IFERROR(CONCATENATE(INDEX('Risk assessment'!$B$12:$B$100,MATCH(CONCATENATE('Feuil1 (2)'!$C63,"-",'Feuil1 (2)'!$B63,"-",'Feuil1 (2)'!BG$1),'Risk assessment'!$Z$12:$Z$100,FALSE),1)," ;"),""))</f>
        <v/>
      </c>
      <c r="BH63" s="9" t="str">
        <f>IF($G63=0,"",IFERROR(CONCATENATE(INDEX('Risk assessment'!$B$12:$B$100,MATCH(CONCATENATE('Feuil1 (2)'!$C63,"-",'Feuil1 (2)'!$B63,"-",'Feuil1 (2)'!BH$1),'Risk assessment'!$Z$12:$Z$100,FALSE),1)," ;"),""))</f>
        <v/>
      </c>
      <c r="BI63" s="9" t="str">
        <f>IF($G63=0,"",IFERROR(CONCATENATE(INDEX('Risk assessment'!$B$12:$B$100,MATCH(CONCATENATE('Feuil1 (2)'!$C63,"-",'Feuil1 (2)'!$B63,"-",'Feuil1 (2)'!BI$1),'Risk assessment'!$Z$12:$Z$100,FALSE),1)," ;"),""))</f>
        <v/>
      </c>
      <c r="BJ63" s="9" t="str">
        <f>IF($G63=0,"",IFERROR(CONCATENATE(INDEX('Risk assessment'!$B$12:$B$100,MATCH(CONCATENATE('Feuil1 (2)'!$C63,"-",'Feuil1 (2)'!$B63,"-",'Feuil1 (2)'!BJ$1),'Risk assessment'!$Z$12:$Z$100,FALSE),1)," ;"),""))</f>
        <v/>
      </c>
      <c r="BK63" s="9" t="str">
        <f>IF($G63=0,"",IFERROR(CONCATENATE(INDEX('Risk assessment'!$B$12:$B$100,MATCH(CONCATENATE('Feuil1 (2)'!$C63,"-",'Feuil1 (2)'!$B63,"-",'Feuil1 (2)'!BK$1),'Risk assessment'!$Z$12:$Z$100,FALSE),1)," ;"),""))</f>
        <v/>
      </c>
      <c r="BL63" s="9" t="str">
        <f>IF($G63=0,"",IFERROR(CONCATENATE(INDEX('Risk assessment'!$B$12:$B$100,MATCH(CONCATENATE('Feuil1 (2)'!$C63,"-",'Feuil1 (2)'!$B63,"-",'Feuil1 (2)'!BL$1),'Risk assessment'!$Z$12:$Z$100,FALSE),1)," ;"),""))</f>
        <v/>
      </c>
      <c r="BM63" s="9" t="str">
        <f>IF($G63=0,"",IFERROR(CONCATENATE(INDEX('Risk assessment'!$B$12:$B$100,MATCH(CONCATENATE('Feuil1 (2)'!$C63,"-",'Feuil1 (2)'!$B63,"-",'Feuil1 (2)'!BM$1),'Risk assessment'!$Z$12:$Z$100,FALSE),1)," ;"),""))</f>
        <v/>
      </c>
      <c r="BN63" s="9" t="str">
        <f>IF($G63=0,"",IFERROR(CONCATENATE(INDEX('Risk assessment'!$B$12:$B$100,MATCH(CONCATENATE('Feuil1 (2)'!$C63,"-",'Feuil1 (2)'!$B63,"-",'Feuil1 (2)'!BN$1),'Risk assessment'!$Z$12:$Z$100,FALSE),1)," ;"),""))</f>
        <v/>
      </c>
      <c r="BO63" s="9" t="str">
        <f>IF($G63=0,"",IFERROR(CONCATENATE(INDEX('Risk assessment'!$B$12:$B$100,MATCH(CONCATENATE('Feuil1 (2)'!$C63,"-",'Feuil1 (2)'!$B63,"-",'Feuil1 (2)'!BO$1),'Risk assessment'!$Z$12:$Z$100,FALSE),1)," ;"),""))</f>
        <v/>
      </c>
      <c r="BP63" s="9" t="str">
        <f>IF($G63=0,"",IFERROR(CONCATENATE(INDEX('Risk assessment'!$B$12:$B$100,MATCH(CONCATENATE('Feuil1 (2)'!$C63,"-",'Feuil1 (2)'!$B63,"-",'Feuil1 (2)'!BP$1),'Risk assessment'!$Z$12:$Z$100,FALSE),1)," ;"),""))</f>
        <v/>
      </c>
      <c r="BQ63" s="9" t="str">
        <f>IF($G63=0,"",IFERROR(CONCATENATE(INDEX('Risk assessment'!$B$12:$B$100,MATCH(CONCATENATE('Feuil1 (2)'!$C63,"-",'Feuil1 (2)'!$B63,"-",'Feuil1 (2)'!BQ$1),'Risk assessment'!$Z$12:$Z$100,FALSE),1)," ;"),""))</f>
        <v/>
      </c>
      <c r="BR63" s="9" t="str">
        <f>IF($G63=0,"",IFERROR(CONCATENATE(INDEX('Risk assessment'!$B$12:$B$100,MATCH(CONCATENATE('Feuil1 (2)'!$C63,"-",'Feuil1 (2)'!$B63,"-",'Feuil1 (2)'!BR$1),'Risk assessment'!$Z$12:$Z$100,FALSE),1)," ;"),""))</f>
        <v/>
      </c>
      <c r="BS63" s="9" t="str">
        <f>IF($G63=0,"",IFERROR(CONCATENATE(INDEX('Risk assessment'!$B$12:$B$100,MATCH(CONCATENATE('Feuil1 (2)'!$C63,"-",'Feuil1 (2)'!$B63,"-",'Feuil1 (2)'!BS$1),'Risk assessment'!$Z$12:$Z$100,FALSE),1)," ;"),""))</f>
        <v/>
      </c>
      <c r="BT63" s="9" t="str">
        <f>IF($G63=0,"",IFERROR(CONCATENATE(INDEX('Risk assessment'!$B$12:$B$100,MATCH(CONCATENATE('Feuil1 (2)'!$C63,"-",'Feuil1 (2)'!$B63,"-",'Feuil1 (2)'!BT$1),'Risk assessment'!$Z$12:$Z$100,FALSE),1)," ;"),""))</f>
        <v/>
      </c>
      <c r="BU63" s="9" t="str">
        <f>IF($G63=0,"",IFERROR(CONCATENATE(INDEX('Risk assessment'!$B$12:$B$100,MATCH(CONCATENATE('Feuil1 (2)'!$C63,"-",'Feuil1 (2)'!$B63,"-",'Feuil1 (2)'!BU$1),'Risk assessment'!$Z$12:$Z$100,FALSE),1)," ;"),""))</f>
        <v/>
      </c>
      <c r="BV63" s="9" t="str">
        <f>IF($G63=0,"",IFERROR(CONCATENATE(INDEX('Risk assessment'!$B$12:$B$100,MATCH(CONCATENATE('Feuil1 (2)'!$C63,"-",'Feuil1 (2)'!$B63,"-",'Feuil1 (2)'!BV$1),'Risk assessment'!$Z$12:$Z$100,FALSE),1)," ;"),""))</f>
        <v/>
      </c>
      <c r="BW63" s="9" t="str">
        <f>IF($G63=0,"",IFERROR(CONCATENATE(INDEX('Risk assessment'!$B$12:$B$100,MATCH(CONCATENATE('Feuil1 (2)'!$C63,"-",'Feuil1 (2)'!$B63,"-",'Feuil1 (2)'!BW$1),'Risk assessment'!$Z$12:$Z$100,FALSE),1)," ;"),""))</f>
        <v/>
      </c>
      <c r="BX63" s="9" t="str">
        <f>IF($G63=0,"",IFERROR(CONCATENATE(INDEX('Risk assessment'!$B$12:$B$100,MATCH(CONCATENATE('Feuil1 (2)'!$C63,"-",'Feuil1 (2)'!$B63,"-",'Feuil1 (2)'!BX$1),'Risk assessment'!$Z$12:$Z$100,FALSE),1)," ;"),""))</f>
        <v/>
      </c>
      <c r="BY63" s="9" t="str">
        <f>IF($G63=0,"",IFERROR(CONCATENATE(INDEX('Risk assessment'!$B$12:$B$100,MATCH(CONCATENATE('Feuil1 (2)'!$C63,"-",'Feuil1 (2)'!$B63,"-",'Feuil1 (2)'!BY$1),'Risk assessment'!$Z$12:$Z$100,FALSE),1)," ;"),""))</f>
        <v/>
      </c>
      <c r="BZ63" s="9" t="str">
        <f>IF($G63=0,"",IFERROR(CONCATENATE(INDEX('Risk assessment'!$B$12:$B$100,MATCH(CONCATENATE('Feuil1 (2)'!$C63,"-",'Feuil1 (2)'!$B63,"-",'Feuil1 (2)'!BZ$1),'Risk assessment'!$Z$12:$Z$100,FALSE),1)," ;"),""))</f>
        <v/>
      </c>
      <c r="CA63" s="9" t="str">
        <f>IF($G63=0,"",IFERROR(CONCATENATE(INDEX('Risk assessment'!$B$12:$B$100,MATCH(CONCATENATE('Feuil1 (2)'!$C63,"-",'Feuil1 (2)'!$B63,"-",'Feuil1 (2)'!CA$1),'Risk assessment'!$Z$12:$Z$100,FALSE),1)," ;"),""))</f>
        <v/>
      </c>
      <c r="CB63" s="9" t="str">
        <f>IF($G63=0,"",IFERROR(CONCATENATE(INDEX('Risk assessment'!$B$12:$B$100,MATCH(CONCATENATE('Feuil1 (2)'!$C63,"-",'Feuil1 (2)'!$B63,"-",'Feuil1 (2)'!CB$1),'Risk assessment'!$Z$12:$Z$100,FALSE),1)," ;"),""))</f>
        <v/>
      </c>
      <c r="CC63" s="9" t="str">
        <f>IF($G63=0,"",IFERROR(CONCATENATE(INDEX('Risk assessment'!$B$12:$B$100,MATCH(CONCATENATE('Feuil1 (2)'!$C63,"-",'Feuil1 (2)'!$B63,"-",'Feuil1 (2)'!CC$1),'Risk assessment'!$Z$12:$Z$100,FALSE),1)," ;"),""))</f>
        <v/>
      </c>
      <c r="CD63" s="9" t="str">
        <f>IF($G63=0,"",IFERROR(CONCATENATE(INDEX('Risk assessment'!$B$12:$B$100,MATCH(CONCATENATE('Feuil1 (2)'!$C63,"-",'Feuil1 (2)'!$B63,"-",'Feuil1 (2)'!CD$1),'Risk assessment'!$Z$12:$Z$100,FALSE),1)," ;"),""))</f>
        <v/>
      </c>
      <c r="CE63" s="9" t="str">
        <f>IF($G63=0,"",IFERROR(CONCATENATE(INDEX('Risk assessment'!$B$12:$B$100,MATCH(CONCATENATE('Feuil1 (2)'!$C63,"-",'Feuil1 (2)'!$B63,"-",'Feuil1 (2)'!CE$1),'Risk assessment'!$Z$12:$Z$100,FALSE),1)," ;"),""))</f>
        <v/>
      </c>
      <c r="CF63" s="9" t="str">
        <f>IF($G63=0,"",IFERROR(CONCATENATE(INDEX('Risk assessment'!$B$12:$B$100,MATCH(CONCATENATE('Feuil1 (2)'!$C63,"-",'Feuil1 (2)'!$B63,"-",'Feuil1 (2)'!CF$1),'Risk assessment'!$Z$12:$Z$100,FALSE),1)," ;"),""))</f>
        <v/>
      </c>
      <c r="CG63" s="9" t="str">
        <f>IF($G63=0,"",IFERROR(CONCATENATE(INDEX('Risk assessment'!$B$12:$B$100,MATCH(CONCATENATE('Feuil1 (2)'!$C63,"-",'Feuil1 (2)'!$B63,"-",'Feuil1 (2)'!CG$1),'Risk assessment'!$Z$12:$Z$100,FALSE),1)," ;"),""))</f>
        <v/>
      </c>
      <c r="CH63" s="9" t="str">
        <f>IF($G63=0,"",IFERROR(CONCATENATE(INDEX('Risk assessment'!$B$12:$B$100,MATCH(CONCATENATE('Feuil1 (2)'!$C63,"-",'Feuil1 (2)'!$B63,"-",'Feuil1 (2)'!CH$1),'Risk assessment'!$Z$12:$Z$100,FALSE),1)," ;"),""))</f>
        <v/>
      </c>
      <c r="CI63" s="9" t="str">
        <f>IF($G63=0,"",IFERROR(CONCATENATE(INDEX('Risk assessment'!$B$12:$B$100,MATCH(CONCATENATE('Feuil1 (2)'!$C63,"-",'Feuil1 (2)'!$B63,"-",'Feuil1 (2)'!CI$1),'Risk assessment'!$Z$12:$Z$100,FALSE),1)," ;"),""))</f>
        <v/>
      </c>
      <c r="CJ63" s="9" t="str">
        <f>IF($G63=0,"",IFERROR(CONCATENATE(INDEX('Risk assessment'!$B$12:$B$100,MATCH(CONCATENATE('Feuil1 (2)'!$C63,"-",'Feuil1 (2)'!$B63,"-",'Feuil1 (2)'!CJ$1),'Risk assessment'!$Z$12:$Z$100,FALSE),1)," ;"),""))</f>
        <v/>
      </c>
      <c r="CK63" s="9" t="str">
        <f>IF($G63=0,"",IFERROR(CONCATENATE(INDEX('Risk assessment'!$B$12:$B$100,MATCH(CONCATENATE('Feuil1 (2)'!$C63,"-",'Feuil1 (2)'!$B63,"-",'Feuil1 (2)'!CK$1),'Risk assessment'!$Z$12:$Z$100,FALSE),1)," ;"),""))</f>
        <v/>
      </c>
      <c r="CL63" s="9" t="str">
        <f>IF($G63=0,"",IFERROR(CONCATENATE(INDEX('Risk assessment'!$B$12:$B$100,MATCH(CONCATENATE('Feuil1 (2)'!$C63,"-",'Feuil1 (2)'!$B63,"-",'Feuil1 (2)'!CL$1),'Risk assessment'!$Z$12:$Z$100,FALSE),1)," ;"),""))</f>
        <v/>
      </c>
      <c r="CM63" s="9" t="str">
        <f>IF($G63=0,"",IFERROR(CONCATENATE(INDEX('Risk assessment'!$B$12:$B$100,MATCH(CONCATENATE('Feuil1 (2)'!$C63,"-",'Feuil1 (2)'!$B63,"-",'Feuil1 (2)'!CM$1),'Risk assessment'!$Z$12:$Z$100,FALSE),1)," ;"),""))</f>
        <v/>
      </c>
      <c r="CN63" s="9" t="str">
        <f>IF($G63=0,"",IFERROR(CONCATENATE(INDEX('Risk assessment'!$B$12:$B$100,MATCH(CONCATENATE('Feuil1 (2)'!$C63,"-",'Feuil1 (2)'!$B63,"-",'Feuil1 (2)'!CN$1),'Risk assessment'!$Z$12:$Z$100,FALSE),1)," ;"),""))</f>
        <v/>
      </c>
      <c r="CO63" s="9" t="str">
        <f>IF($G63=0,"",IFERROR(CONCATENATE(INDEX('Risk assessment'!$B$12:$B$100,MATCH(CONCATENATE('Feuil1 (2)'!$C63,"-",'Feuil1 (2)'!$B63,"-",'Feuil1 (2)'!CO$1),'Risk assessment'!$Z$12:$Z$100,FALSE),1)," ;"),""))</f>
        <v/>
      </c>
      <c r="CP63" s="9" t="str">
        <f>IF($G63=0,"",IFERROR(CONCATENATE(INDEX('Risk assessment'!$B$12:$B$100,MATCH(CONCATENATE('Feuil1 (2)'!$C63,"-",'Feuil1 (2)'!$B63,"-",'Feuil1 (2)'!CP$1),'Risk assessment'!$Z$12:$Z$100,FALSE),1)," ;"),""))</f>
        <v/>
      </c>
      <c r="CQ63" s="9" t="str">
        <f>IF($G63=0,"",IFERROR(CONCATENATE(INDEX('Risk assessment'!$B$12:$B$100,MATCH(CONCATENATE('Feuil1 (2)'!$C63,"-",'Feuil1 (2)'!$B63,"-",'Feuil1 (2)'!CQ$1),'Risk assessment'!$Z$12:$Z$100,FALSE),1)," ;"),""))</f>
        <v/>
      </c>
      <c r="CR63" s="9" t="str">
        <f>IF($G63=0,"",IFERROR(CONCATENATE(INDEX('Risk assessment'!$B$12:$B$100,MATCH(CONCATENATE('Feuil1 (2)'!$C63,"-",'Feuil1 (2)'!$B63,"-",'Feuil1 (2)'!CR$1),'Risk assessment'!$Z$12:$Z$100,FALSE),1)," ;"),""))</f>
        <v/>
      </c>
      <c r="CS63" s="9" t="str">
        <f>IF($G63=0,"",IFERROR(CONCATENATE(INDEX('Risk assessment'!$B$12:$B$100,MATCH(CONCATENATE('Feuil1 (2)'!$C63,"-",'Feuil1 (2)'!$B63,"-",'Feuil1 (2)'!CS$1),'Risk assessment'!$Z$12:$Z$100,FALSE),1)," ;"),""))</f>
        <v/>
      </c>
      <c r="CT63" s="9" t="str">
        <f>IF($G63=0,"",IFERROR(CONCATENATE(INDEX('Risk assessment'!$B$12:$B$100,MATCH(CONCATENATE('Feuil1 (2)'!$C63,"-",'Feuil1 (2)'!$B63,"-",'Feuil1 (2)'!CT$1),'Risk assessment'!$Z$12:$Z$100,FALSE),1)," ;"),""))</f>
        <v/>
      </c>
      <c r="CU63" s="9" t="str">
        <f>IF($G63=0,"",IFERROR(CONCATENATE(INDEX('Risk assessment'!$B$12:$B$100,MATCH(CONCATENATE('Feuil1 (2)'!$C63,"-",'Feuil1 (2)'!$B63,"-",'Feuil1 (2)'!CU$1),'Risk assessment'!$Z$12:$Z$100,FALSE),1)," ;"),""))</f>
        <v/>
      </c>
      <c r="CV63" s="9" t="str">
        <f>IF($G63=0,"",IFERROR(CONCATENATE(INDEX('Risk assessment'!$B$12:$B$100,MATCH(CONCATENATE('Feuil1 (2)'!$C63,"-",'Feuil1 (2)'!$B63,"-",'Feuil1 (2)'!CV$1),'Risk assessment'!$Z$12:$Z$100,FALSE),1)," ;"),""))</f>
        <v/>
      </c>
      <c r="CW63" s="9" t="str">
        <f>IF($G63=0,"",IFERROR(CONCATENATE(INDEX('Risk assessment'!$B$12:$B$100,MATCH(CONCATENATE('Feuil1 (2)'!$C63,"-",'Feuil1 (2)'!$B63,"-",'Feuil1 (2)'!CW$1),'Risk assessment'!$Z$12:$Z$100,FALSE),1)," ;"),""))</f>
        <v/>
      </c>
      <c r="CX63" s="9" t="str">
        <f>IF($G63=0,"",IFERROR(CONCATENATE(INDEX('Risk assessment'!$B$12:$B$100,MATCH(CONCATENATE('Feuil1 (2)'!$C63,"-",'Feuil1 (2)'!$B63,"-",'Feuil1 (2)'!CX$1),'Risk assessment'!$Z$12:$Z$100,FALSE),1)," ;"),""))</f>
        <v/>
      </c>
      <c r="CY63" s="9" t="str">
        <f>IF($G63=0,"",IFERROR(CONCATENATE(INDEX('Risk assessment'!$B$12:$B$100,MATCH(CONCATENATE('Feuil1 (2)'!$C63,"-",'Feuil1 (2)'!$B63,"-",'Feuil1 (2)'!CY$1),'Risk assessment'!$Z$12:$Z$100,FALSE),1)," ;"),""))</f>
        <v/>
      </c>
      <c r="CZ63" s="9" t="str">
        <f>IF($G63=0,"",IFERROR(CONCATENATE(INDEX('Risk assessment'!$B$12:$B$100,MATCH(CONCATENATE('Feuil1 (2)'!$C63,"-",'Feuil1 (2)'!$B63,"-",'Feuil1 (2)'!CZ$1),'Risk assessment'!$Z$12:$Z$100,FALSE),1)," ;"),""))</f>
        <v/>
      </c>
      <c r="DA63" s="9" t="str">
        <f>IF($G63=0,"",IFERROR(CONCATENATE(INDEX('Risk assessment'!$B$12:$B$100,MATCH(CONCATENATE('Feuil1 (2)'!$C63,"-",'Feuil1 (2)'!$B63,"-",'Feuil1 (2)'!DA$1),'Risk assessment'!$Z$12:$Z$100,FALSE),1)," ;"),""))</f>
        <v/>
      </c>
      <c r="DB63" s="9" t="str">
        <f>IF($G63=0,"",IFERROR(CONCATENATE(INDEX('Risk assessment'!$B$12:$B$100,MATCH(CONCATENATE('Feuil1 (2)'!$C63,"-",'Feuil1 (2)'!$B63,"-",'Feuil1 (2)'!DB$1),'Risk assessment'!$Z$12:$Z$100,FALSE),1)," ;"),""))</f>
        <v/>
      </c>
      <c r="DC63" s="9" t="str">
        <f>IF($G63=0,"",IFERROR(CONCATENATE(INDEX('Risk assessment'!$B$12:$B$100,MATCH(CONCATENATE('Feuil1 (2)'!$C63,"-",'Feuil1 (2)'!$B63,"-",'Feuil1 (2)'!DC$1),'Risk assessment'!$Z$12:$Z$100,FALSE),1)," ;"),""))</f>
        <v/>
      </c>
      <c r="DD63" s="9" t="str">
        <f>IF($G63=0,"",IFERROR(INDEX('Risk assessment'!$B$12:$B$100,MATCH(CONCATENATE('Feuil1 (2)'!$C63,'Feuil1 (2)'!$B63,'Feuil1 (2)'!DD$1),'Risk assessment'!$R$12:$R$100,FALSE),1),""))</f>
        <v/>
      </c>
      <c r="DE63" s="9" t="str">
        <f>IF($G63=0,"",IFERROR(INDEX('Risk assessment'!$B$12:$B$100,MATCH(CONCATENATE('Feuil1 (2)'!$C63,'Feuil1 (2)'!$B63,'Feuil1 (2)'!DE$1),'Risk assessment'!$R$12:$R$100,FALSE),1),""))</f>
        <v/>
      </c>
      <c r="DF63" s="9" t="str">
        <f>IF($G63=0,"",IFERROR(INDEX('Risk assessment'!$B$12:$B$100,MATCH(CONCATENATE('Feuil1 (2)'!$C63,'Feuil1 (2)'!$B63,'Feuil1 (2)'!DF$1),'Risk assessment'!$R$12:$R$100,FALSE),1),""))</f>
        <v/>
      </c>
      <c r="DG63" s="9" t="str">
        <f>IF($G63=0,"",IFERROR(INDEX('Risk assessment'!$B$12:$B$100,MATCH(CONCATENATE('Feuil1 (2)'!$C63,'Feuil1 (2)'!$B63,'Feuil1 (2)'!DG$1),'Risk assessment'!$R$12:$R$100,FALSE),1),""))</f>
        <v/>
      </c>
      <c r="DH63" s="9" t="str">
        <f>IF($G63=0,"",IFERROR(INDEX('Risk assessment'!$B$12:$B$100,MATCH(CONCATENATE('Feuil1 (2)'!$C63,'Feuil1 (2)'!$B63,'Feuil1 (2)'!DH$1),'Risk assessment'!$R$12:$R$100,FALSE),1),""))</f>
        <v/>
      </c>
      <c r="DI63" s="9" t="str">
        <f>IF($G63=0,"",IFERROR(INDEX('Risk assessment'!$B$12:$B$100,MATCH(CONCATENATE('Feuil1 (2)'!$C63,'Feuil1 (2)'!$B63,'Feuil1 (2)'!DI$1),'Risk assessment'!$R$12:$R$100,FALSE),1),""))</f>
        <v/>
      </c>
      <c r="DJ63" s="9" t="str">
        <f>IF($G63=0,"",IFERROR(INDEX('Risk assessment'!$B$12:$B$100,MATCH(CONCATENATE('Feuil1 (2)'!$C63,'Feuil1 (2)'!$B63,'Feuil1 (2)'!DJ$1),'Risk assessment'!$R$12:$R$100,FALSE),1),""))</f>
        <v/>
      </c>
      <c r="DK63" s="9" t="str">
        <f>IF($G63=0,"",IFERROR(INDEX('Risk assessment'!$B$12:$B$100,MATCH(CONCATENATE('Feuil1 (2)'!$C63,'Feuil1 (2)'!$B63,'Feuil1 (2)'!DK$1),'Risk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assessment'!J$12:J$100,'Feuil1 (2)'!C64,'Risk assessment'!K$12:K$100,B64)</f>
        <v>0</v>
      </c>
      <c r="H64" s="9" t="str">
        <f>IF($G64=0,"",IFERROR(CONCATENATE(INDEX('Risk assessment'!$B$12:$B$100,MATCH(CONCATENATE('Feuil1 (2)'!$C64,"-",'Feuil1 (2)'!$B64,"-",'Feuil1 (2)'!H$1),'Risk assessment'!$Z$12:$Z$100,FALSE),1)," ;"),""))</f>
        <v/>
      </c>
      <c r="I64" s="9" t="str">
        <f>IF($G64=0,"",IFERROR(CONCATENATE(INDEX('Risk assessment'!$B$12:$B$100,MATCH(CONCATENATE('Feuil1 (2)'!$C64,"-",'Feuil1 (2)'!$B64,"-",'Feuil1 (2)'!I$1),'Risk assessment'!$Z$12:$Z$100,FALSE),1)," ;"),""))</f>
        <v/>
      </c>
      <c r="J64" s="9" t="str">
        <f>IF($G64=0,"",IFERROR(CONCATENATE(INDEX('Risk assessment'!$B$12:$B$100,MATCH(CONCATENATE('Feuil1 (2)'!$C64,"-",'Feuil1 (2)'!$B64,"-",'Feuil1 (2)'!J$1),'Risk assessment'!$Z$12:$Z$100,FALSE),1)," ;"),""))</f>
        <v/>
      </c>
      <c r="K64" s="9" t="str">
        <f>IF($G64=0,"",IFERROR(CONCATENATE(INDEX('Risk assessment'!$B$12:$B$100,MATCH(CONCATENATE('Feuil1 (2)'!$C64,"-",'Feuil1 (2)'!$B64,"-",'Feuil1 (2)'!K$1),'Risk assessment'!$Z$12:$Z$100,FALSE),1)," ;"),""))</f>
        <v/>
      </c>
      <c r="L64" s="9" t="str">
        <f>IF($G64=0,"",IFERROR(CONCATENATE(INDEX('Risk assessment'!$B$12:$B$100,MATCH(CONCATENATE('Feuil1 (2)'!$C64,"-",'Feuil1 (2)'!$B64,"-",'Feuil1 (2)'!L$1),'Risk assessment'!$Z$12:$Z$100,FALSE),1)," ;"),""))</f>
        <v/>
      </c>
      <c r="M64" s="9" t="str">
        <f>IF($G64=0,"",IFERROR(CONCATENATE(INDEX('Risk assessment'!$B$12:$B$100,MATCH(CONCATENATE('Feuil1 (2)'!$C64,"-",'Feuil1 (2)'!$B64,"-",'Feuil1 (2)'!M$1),'Risk assessment'!$Z$12:$Z$100,FALSE),1)," ;"),""))</f>
        <v/>
      </c>
      <c r="N64" s="9" t="str">
        <f>IF($G64=0,"",IFERROR(CONCATENATE(INDEX('Risk assessment'!$B$12:$B$100,MATCH(CONCATENATE('Feuil1 (2)'!$C64,"-",'Feuil1 (2)'!$B64,"-",'Feuil1 (2)'!N$1),'Risk assessment'!$Z$12:$Z$100,FALSE),1)," ;"),""))</f>
        <v/>
      </c>
      <c r="O64" s="9" t="str">
        <f>IF($G64=0,"",IFERROR(CONCATENATE(INDEX('Risk assessment'!$B$12:$B$100,MATCH(CONCATENATE('Feuil1 (2)'!$C64,"-",'Feuil1 (2)'!$B64,"-",'Feuil1 (2)'!O$1),'Risk assessment'!$Z$12:$Z$100,FALSE),1)," ;"),""))</f>
        <v/>
      </c>
      <c r="P64" s="9" t="str">
        <f>IF($G64=0,"",IFERROR(CONCATENATE(INDEX('Risk assessment'!$B$12:$B$100,MATCH(CONCATENATE('Feuil1 (2)'!$C64,"-",'Feuil1 (2)'!$B64,"-",'Feuil1 (2)'!P$1),'Risk assessment'!$Z$12:$Z$100,FALSE),1)," ;"),""))</f>
        <v/>
      </c>
      <c r="Q64" s="9" t="str">
        <f>IF($G64=0,"",IFERROR(CONCATENATE(INDEX('Risk assessment'!$B$12:$B$100,MATCH(CONCATENATE('Feuil1 (2)'!$C64,"-",'Feuil1 (2)'!$B64,"-",'Feuil1 (2)'!Q$1),'Risk assessment'!$Z$12:$Z$100,FALSE),1)," ;"),""))</f>
        <v/>
      </c>
      <c r="R64" s="9" t="str">
        <f>IF($G64=0,"",IFERROR(CONCATENATE(INDEX('Risk assessment'!$B$12:$B$100,MATCH(CONCATENATE('Feuil1 (2)'!$C64,"-",'Feuil1 (2)'!$B64,"-",'Feuil1 (2)'!R$1),'Risk assessment'!$Z$12:$Z$100,FALSE),1)," ;"),""))</f>
        <v/>
      </c>
      <c r="S64" s="9" t="str">
        <f>IF($G64=0,"",IFERROR(CONCATENATE(INDEX('Risk assessment'!$B$12:$B$100,MATCH(CONCATENATE('Feuil1 (2)'!$C64,"-",'Feuil1 (2)'!$B64,"-",'Feuil1 (2)'!S$1),'Risk assessment'!$Z$12:$Z$100,FALSE),1)," ;"),""))</f>
        <v/>
      </c>
      <c r="T64" s="9" t="str">
        <f>IF($G64=0,"",IFERROR(CONCATENATE(INDEX('Risk assessment'!$B$12:$B$100,MATCH(CONCATENATE('Feuil1 (2)'!$C64,"-",'Feuil1 (2)'!$B64,"-",'Feuil1 (2)'!T$1),'Risk assessment'!$Z$12:$Z$100,FALSE),1)," ;"),""))</f>
        <v/>
      </c>
      <c r="U64" s="9" t="str">
        <f>IF($G64=0,"",IFERROR(CONCATENATE(INDEX('Risk assessment'!$B$12:$B$100,MATCH(CONCATENATE('Feuil1 (2)'!$C64,"-",'Feuil1 (2)'!$B64,"-",'Feuil1 (2)'!U$1),'Risk assessment'!$Z$12:$Z$100,FALSE),1)," ;"),""))</f>
        <v/>
      </c>
      <c r="V64" s="9" t="str">
        <f>IF($G64=0,"",IFERROR(CONCATENATE(INDEX('Risk assessment'!$B$12:$B$100,MATCH(CONCATENATE('Feuil1 (2)'!$C64,"-",'Feuil1 (2)'!$B64,"-",'Feuil1 (2)'!V$1),'Risk assessment'!$Z$12:$Z$100,FALSE),1)," ;"),""))</f>
        <v/>
      </c>
      <c r="W64" s="9" t="str">
        <f>IF($G64=0,"",IFERROR(CONCATENATE(INDEX('Risk assessment'!$B$12:$B$100,MATCH(CONCATENATE('Feuil1 (2)'!$C64,"-",'Feuil1 (2)'!$B64,"-",'Feuil1 (2)'!W$1),'Risk assessment'!$Z$12:$Z$100,FALSE),1)," ;"),""))</f>
        <v/>
      </c>
      <c r="X64" s="9" t="str">
        <f>IF($G64=0,"",IFERROR(CONCATENATE(INDEX('Risk assessment'!$B$12:$B$100,MATCH(CONCATENATE('Feuil1 (2)'!$C64,"-",'Feuil1 (2)'!$B64,"-",'Feuil1 (2)'!X$1),'Risk assessment'!$Z$12:$Z$100,FALSE),1)," ;"),""))</f>
        <v/>
      </c>
      <c r="Y64" s="9" t="str">
        <f>IF($G64=0,"",IFERROR(CONCATENATE(INDEX('Risk assessment'!$B$12:$B$100,MATCH(CONCATENATE('Feuil1 (2)'!$C64,"-",'Feuil1 (2)'!$B64,"-",'Feuil1 (2)'!Y$1),'Risk assessment'!$Z$12:$Z$100,FALSE),1)," ;"),""))</f>
        <v/>
      </c>
      <c r="Z64" s="9" t="str">
        <f>IF($G64=0,"",IFERROR(CONCATENATE(INDEX('Risk assessment'!$B$12:$B$100,MATCH(CONCATENATE('Feuil1 (2)'!$C64,"-",'Feuil1 (2)'!$B64,"-",'Feuil1 (2)'!Z$1),'Risk assessment'!$Z$12:$Z$100,FALSE),1)," ;"),""))</f>
        <v/>
      </c>
      <c r="AA64" s="9" t="str">
        <f>IF($G64=0,"",IFERROR(CONCATENATE(INDEX('Risk assessment'!$B$12:$B$100,MATCH(CONCATENATE('Feuil1 (2)'!$C64,"-",'Feuil1 (2)'!$B64,"-",'Feuil1 (2)'!AA$1),'Risk assessment'!$Z$12:$Z$100,FALSE),1)," ;"),""))</f>
        <v/>
      </c>
      <c r="AB64" s="9" t="str">
        <f>IF($G64=0,"",IFERROR(CONCATENATE(INDEX('Risk assessment'!$B$12:$B$100,MATCH(CONCATENATE('Feuil1 (2)'!$C64,"-",'Feuil1 (2)'!$B64,"-",'Feuil1 (2)'!AB$1),'Risk assessment'!$Z$12:$Z$100,FALSE),1)," ;"),""))</f>
        <v/>
      </c>
      <c r="AC64" s="9" t="str">
        <f>IF($G64=0,"",IFERROR(CONCATENATE(INDEX('Risk assessment'!$B$12:$B$100,MATCH(CONCATENATE('Feuil1 (2)'!$C64,"-",'Feuil1 (2)'!$B64,"-",'Feuil1 (2)'!AC$1),'Risk assessment'!$Z$12:$Z$100,FALSE),1)," ;"),""))</f>
        <v/>
      </c>
      <c r="AD64" s="9" t="str">
        <f>IF($G64=0,"",IFERROR(CONCATENATE(INDEX('Risk assessment'!$B$12:$B$100,MATCH(CONCATENATE('Feuil1 (2)'!$C64,"-",'Feuil1 (2)'!$B64,"-",'Feuil1 (2)'!AD$1),'Risk assessment'!$Z$12:$Z$100,FALSE),1)," ;"),""))</f>
        <v/>
      </c>
      <c r="AE64" s="9" t="str">
        <f>IF($G64=0,"",IFERROR(CONCATENATE(INDEX('Risk assessment'!$B$12:$B$100,MATCH(CONCATENATE('Feuil1 (2)'!$C64,"-",'Feuil1 (2)'!$B64,"-",'Feuil1 (2)'!AE$1),'Risk assessment'!$Z$12:$Z$100,FALSE),1)," ;"),""))</f>
        <v/>
      </c>
      <c r="AF64" s="9" t="str">
        <f>IF($G64=0,"",IFERROR(CONCATENATE(INDEX('Risk assessment'!$B$12:$B$100,MATCH(CONCATENATE('Feuil1 (2)'!$C64,"-",'Feuil1 (2)'!$B64,"-",'Feuil1 (2)'!AF$1),'Risk assessment'!$Z$12:$Z$100,FALSE),1)," ;"),""))</f>
        <v/>
      </c>
      <c r="AG64" s="9" t="str">
        <f>IF($G64=0,"",IFERROR(CONCATENATE(INDEX('Risk assessment'!$B$12:$B$100,MATCH(CONCATENATE('Feuil1 (2)'!$C64,"-",'Feuil1 (2)'!$B64,"-",'Feuil1 (2)'!AG$1),'Risk assessment'!$Z$12:$Z$100,FALSE),1)," ;"),""))</f>
        <v/>
      </c>
      <c r="AH64" s="9" t="str">
        <f>IF($G64=0,"",IFERROR(CONCATENATE(INDEX('Risk assessment'!$B$12:$B$100,MATCH(CONCATENATE('Feuil1 (2)'!$C64,"-",'Feuil1 (2)'!$B64,"-",'Feuil1 (2)'!AH$1),'Risk assessment'!$Z$12:$Z$100,FALSE),1)," ;"),""))</f>
        <v/>
      </c>
      <c r="AI64" s="9" t="str">
        <f>IF($G64=0,"",IFERROR(CONCATENATE(INDEX('Risk assessment'!$B$12:$B$100,MATCH(CONCATENATE('Feuil1 (2)'!$C64,"-",'Feuil1 (2)'!$B64,"-",'Feuil1 (2)'!AI$1),'Risk assessment'!$Z$12:$Z$100,FALSE),1)," ;"),""))</f>
        <v/>
      </c>
      <c r="AJ64" s="9" t="str">
        <f>IF($G64=0,"",IFERROR(CONCATENATE(INDEX('Risk assessment'!$B$12:$B$100,MATCH(CONCATENATE('Feuil1 (2)'!$C64,"-",'Feuil1 (2)'!$B64,"-",'Feuil1 (2)'!AJ$1),'Risk assessment'!$Z$12:$Z$100,FALSE),1)," ;"),""))</f>
        <v/>
      </c>
      <c r="AK64" s="9" t="str">
        <f>IF($G64=0,"",IFERROR(CONCATENATE(INDEX('Risk assessment'!$B$12:$B$100,MATCH(CONCATENATE('Feuil1 (2)'!$C64,"-",'Feuil1 (2)'!$B64,"-",'Feuil1 (2)'!AK$1),'Risk assessment'!$Z$12:$Z$100,FALSE),1)," ;"),""))</f>
        <v/>
      </c>
      <c r="AL64" s="9" t="str">
        <f>IF($G64=0,"",IFERROR(CONCATENATE(INDEX('Risk assessment'!$B$12:$B$100,MATCH(CONCATENATE('Feuil1 (2)'!$C64,"-",'Feuil1 (2)'!$B64,"-",'Feuil1 (2)'!AL$1),'Risk assessment'!$Z$12:$Z$100,FALSE),1)," ;"),""))</f>
        <v/>
      </c>
      <c r="AM64" s="9" t="str">
        <f>IF($G64=0,"",IFERROR(CONCATENATE(INDEX('Risk assessment'!$B$12:$B$100,MATCH(CONCATENATE('Feuil1 (2)'!$C64,"-",'Feuil1 (2)'!$B64,"-",'Feuil1 (2)'!AM$1),'Risk assessment'!$Z$12:$Z$100,FALSE),1)," ;"),""))</f>
        <v/>
      </c>
      <c r="AN64" s="9" t="str">
        <f>IF($G64=0,"",IFERROR(CONCATENATE(INDEX('Risk assessment'!$B$12:$B$100,MATCH(CONCATENATE('Feuil1 (2)'!$C64,"-",'Feuil1 (2)'!$B64,"-",'Feuil1 (2)'!AN$1),'Risk assessment'!$Z$12:$Z$100,FALSE),1)," ;"),""))</f>
        <v/>
      </c>
      <c r="AO64" s="9" t="str">
        <f>IF($G64=0,"",IFERROR(CONCATENATE(INDEX('Risk assessment'!$B$12:$B$100,MATCH(CONCATENATE('Feuil1 (2)'!$C64,"-",'Feuil1 (2)'!$B64,"-",'Feuil1 (2)'!AO$1),'Risk assessment'!$Z$12:$Z$100,FALSE),1)," ;"),""))</f>
        <v/>
      </c>
      <c r="AP64" s="9" t="str">
        <f>IF($G64=0,"",IFERROR(CONCATENATE(INDEX('Risk assessment'!$B$12:$B$100,MATCH(CONCATENATE('Feuil1 (2)'!$C64,"-",'Feuil1 (2)'!$B64,"-",'Feuil1 (2)'!AP$1),'Risk assessment'!$Z$12:$Z$100,FALSE),1)," ;"),""))</f>
        <v/>
      </c>
      <c r="AQ64" s="9" t="str">
        <f>IF($G64=0,"",IFERROR(CONCATENATE(INDEX('Risk assessment'!$B$12:$B$100,MATCH(CONCATENATE('Feuil1 (2)'!$C64,"-",'Feuil1 (2)'!$B64,"-",'Feuil1 (2)'!AQ$1),'Risk assessment'!$Z$12:$Z$100,FALSE),1)," ;"),""))</f>
        <v/>
      </c>
      <c r="AR64" s="9" t="str">
        <f>IF($G64=0,"",IFERROR(CONCATENATE(INDEX('Risk assessment'!$B$12:$B$100,MATCH(CONCATENATE('Feuil1 (2)'!$C64,"-",'Feuil1 (2)'!$B64,"-",'Feuil1 (2)'!AR$1),'Risk assessment'!$Z$12:$Z$100,FALSE),1)," ;"),""))</f>
        <v/>
      </c>
      <c r="AS64" s="9" t="str">
        <f>IF($G64=0,"",IFERROR(CONCATENATE(INDEX('Risk assessment'!$B$12:$B$100,MATCH(CONCATENATE('Feuil1 (2)'!$C64,"-",'Feuil1 (2)'!$B64,"-",'Feuil1 (2)'!AS$1),'Risk assessment'!$Z$12:$Z$100,FALSE),1)," ;"),""))</f>
        <v/>
      </c>
      <c r="AT64" s="9" t="str">
        <f>IF($G64=0,"",IFERROR(CONCATENATE(INDEX('Risk assessment'!$B$12:$B$100,MATCH(CONCATENATE('Feuil1 (2)'!$C64,"-",'Feuil1 (2)'!$B64,"-",'Feuil1 (2)'!AT$1),'Risk assessment'!$Z$12:$Z$100,FALSE),1)," ;"),""))</f>
        <v/>
      </c>
      <c r="AU64" s="9" t="str">
        <f>IF($G64=0,"",IFERROR(CONCATENATE(INDEX('Risk assessment'!$B$12:$B$100,MATCH(CONCATENATE('Feuil1 (2)'!$C64,"-",'Feuil1 (2)'!$B64,"-",'Feuil1 (2)'!AU$1),'Risk assessment'!$Z$12:$Z$100,FALSE),1)," ;"),""))</f>
        <v/>
      </c>
      <c r="AV64" s="9" t="str">
        <f>IF($G64=0,"",IFERROR(CONCATENATE(INDEX('Risk assessment'!$B$12:$B$100,MATCH(CONCATENATE('Feuil1 (2)'!$C64,"-",'Feuil1 (2)'!$B64,"-",'Feuil1 (2)'!AV$1),'Risk assessment'!$Z$12:$Z$100,FALSE),1)," ;"),""))</f>
        <v/>
      </c>
      <c r="AW64" s="9" t="str">
        <f>IF($G64=0,"",IFERROR(CONCATENATE(INDEX('Risk assessment'!$B$12:$B$100,MATCH(CONCATENATE('Feuil1 (2)'!$C64,"-",'Feuil1 (2)'!$B64,"-",'Feuil1 (2)'!AW$1),'Risk assessment'!$Z$12:$Z$100,FALSE),1)," ;"),""))</f>
        <v/>
      </c>
      <c r="AX64" s="9" t="str">
        <f>IF($G64=0,"",IFERROR(CONCATENATE(INDEX('Risk assessment'!$B$12:$B$100,MATCH(CONCATENATE('Feuil1 (2)'!$C64,"-",'Feuil1 (2)'!$B64,"-",'Feuil1 (2)'!AX$1),'Risk assessment'!$Z$12:$Z$100,FALSE),1)," ;"),""))</f>
        <v/>
      </c>
      <c r="AY64" s="9" t="str">
        <f>IF($G64=0,"",IFERROR(CONCATENATE(INDEX('Risk assessment'!$B$12:$B$100,MATCH(CONCATENATE('Feuil1 (2)'!$C64,"-",'Feuil1 (2)'!$B64,"-",'Feuil1 (2)'!AY$1),'Risk assessment'!$Z$12:$Z$100,FALSE),1)," ;"),""))</f>
        <v/>
      </c>
      <c r="AZ64" s="9" t="str">
        <f>IF($G64=0,"",IFERROR(CONCATENATE(INDEX('Risk assessment'!$B$12:$B$100,MATCH(CONCATENATE('Feuil1 (2)'!$C64,"-",'Feuil1 (2)'!$B64,"-",'Feuil1 (2)'!AZ$1),'Risk assessment'!$Z$12:$Z$100,FALSE),1)," ;"),""))</f>
        <v/>
      </c>
      <c r="BA64" s="9" t="str">
        <f>IF($G64=0,"",IFERROR(CONCATENATE(INDEX('Risk assessment'!$B$12:$B$100,MATCH(CONCATENATE('Feuil1 (2)'!$C64,"-",'Feuil1 (2)'!$B64,"-",'Feuil1 (2)'!BA$1),'Risk assessment'!$Z$12:$Z$100,FALSE),1)," ;"),""))</f>
        <v/>
      </c>
      <c r="BB64" s="9" t="str">
        <f>IF($G64=0,"",IFERROR(CONCATENATE(INDEX('Risk assessment'!$B$12:$B$100,MATCH(CONCATENATE('Feuil1 (2)'!$C64,"-",'Feuil1 (2)'!$B64,"-",'Feuil1 (2)'!BB$1),'Risk assessment'!$Z$12:$Z$100,FALSE),1)," ;"),""))</f>
        <v/>
      </c>
      <c r="BC64" s="9" t="str">
        <f>IF($G64=0,"",IFERROR(CONCATENATE(INDEX('Risk assessment'!$B$12:$B$100,MATCH(CONCATENATE('Feuil1 (2)'!$C64,"-",'Feuil1 (2)'!$B64,"-",'Feuil1 (2)'!BC$1),'Risk assessment'!$Z$12:$Z$100,FALSE),1)," ;"),""))</f>
        <v/>
      </c>
      <c r="BD64" s="9" t="str">
        <f>IF($G64=0,"",IFERROR(CONCATENATE(INDEX('Risk assessment'!$B$12:$B$100,MATCH(CONCATENATE('Feuil1 (2)'!$C64,"-",'Feuil1 (2)'!$B64,"-",'Feuil1 (2)'!BD$1),'Risk assessment'!$Z$12:$Z$100,FALSE),1)," ;"),""))</f>
        <v/>
      </c>
      <c r="BE64" s="9" t="str">
        <f>IF($G64=0,"",IFERROR(CONCATENATE(INDEX('Risk assessment'!$B$12:$B$100,MATCH(CONCATENATE('Feuil1 (2)'!$C64,"-",'Feuil1 (2)'!$B64,"-",'Feuil1 (2)'!BE$1),'Risk assessment'!$Z$12:$Z$100,FALSE),1)," ;"),""))</f>
        <v/>
      </c>
      <c r="BF64" s="9" t="str">
        <f>IF($G64=0,"",IFERROR(CONCATENATE(INDEX('Risk assessment'!$B$12:$B$100,MATCH(CONCATENATE('Feuil1 (2)'!$C64,"-",'Feuil1 (2)'!$B64,"-",'Feuil1 (2)'!BF$1),'Risk assessment'!$Z$12:$Z$100,FALSE),1)," ;"),""))</f>
        <v/>
      </c>
      <c r="BG64" s="9" t="str">
        <f>IF($G64=0,"",IFERROR(CONCATENATE(INDEX('Risk assessment'!$B$12:$B$100,MATCH(CONCATENATE('Feuil1 (2)'!$C64,"-",'Feuil1 (2)'!$B64,"-",'Feuil1 (2)'!BG$1),'Risk assessment'!$Z$12:$Z$100,FALSE),1)," ;"),""))</f>
        <v/>
      </c>
      <c r="BH64" s="9" t="str">
        <f>IF($G64=0,"",IFERROR(CONCATENATE(INDEX('Risk assessment'!$B$12:$B$100,MATCH(CONCATENATE('Feuil1 (2)'!$C64,"-",'Feuil1 (2)'!$B64,"-",'Feuil1 (2)'!BH$1),'Risk assessment'!$Z$12:$Z$100,FALSE),1)," ;"),""))</f>
        <v/>
      </c>
      <c r="BI64" s="9" t="str">
        <f>IF($G64=0,"",IFERROR(CONCATENATE(INDEX('Risk assessment'!$B$12:$B$100,MATCH(CONCATENATE('Feuil1 (2)'!$C64,"-",'Feuil1 (2)'!$B64,"-",'Feuil1 (2)'!BI$1),'Risk assessment'!$Z$12:$Z$100,FALSE),1)," ;"),""))</f>
        <v/>
      </c>
      <c r="BJ64" s="9" t="str">
        <f>IF($G64=0,"",IFERROR(CONCATENATE(INDEX('Risk assessment'!$B$12:$B$100,MATCH(CONCATENATE('Feuil1 (2)'!$C64,"-",'Feuil1 (2)'!$B64,"-",'Feuil1 (2)'!BJ$1),'Risk assessment'!$Z$12:$Z$100,FALSE),1)," ;"),""))</f>
        <v/>
      </c>
      <c r="BK64" s="9" t="str">
        <f>IF($G64=0,"",IFERROR(CONCATENATE(INDEX('Risk assessment'!$B$12:$B$100,MATCH(CONCATENATE('Feuil1 (2)'!$C64,"-",'Feuil1 (2)'!$B64,"-",'Feuil1 (2)'!BK$1),'Risk assessment'!$Z$12:$Z$100,FALSE),1)," ;"),""))</f>
        <v/>
      </c>
      <c r="BL64" s="9" t="str">
        <f>IF($G64=0,"",IFERROR(CONCATENATE(INDEX('Risk assessment'!$B$12:$B$100,MATCH(CONCATENATE('Feuil1 (2)'!$C64,"-",'Feuil1 (2)'!$B64,"-",'Feuil1 (2)'!BL$1),'Risk assessment'!$Z$12:$Z$100,FALSE),1)," ;"),""))</f>
        <v/>
      </c>
      <c r="BM64" s="9" t="str">
        <f>IF($G64=0,"",IFERROR(CONCATENATE(INDEX('Risk assessment'!$B$12:$B$100,MATCH(CONCATENATE('Feuil1 (2)'!$C64,"-",'Feuil1 (2)'!$B64,"-",'Feuil1 (2)'!BM$1),'Risk assessment'!$Z$12:$Z$100,FALSE),1)," ;"),""))</f>
        <v/>
      </c>
      <c r="BN64" s="9" t="str">
        <f>IF($G64=0,"",IFERROR(CONCATENATE(INDEX('Risk assessment'!$B$12:$B$100,MATCH(CONCATENATE('Feuil1 (2)'!$C64,"-",'Feuil1 (2)'!$B64,"-",'Feuil1 (2)'!BN$1),'Risk assessment'!$Z$12:$Z$100,FALSE),1)," ;"),""))</f>
        <v/>
      </c>
      <c r="BO64" s="9" t="str">
        <f>IF($G64=0,"",IFERROR(CONCATENATE(INDEX('Risk assessment'!$B$12:$B$100,MATCH(CONCATENATE('Feuil1 (2)'!$C64,"-",'Feuil1 (2)'!$B64,"-",'Feuil1 (2)'!BO$1),'Risk assessment'!$Z$12:$Z$100,FALSE),1)," ;"),""))</f>
        <v/>
      </c>
      <c r="BP64" s="9" t="str">
        <f>IF($G64=0,"",IFERROR(CONCATENATE(INDEX('Risk assessment'!$B$12:$B$100,MATCH(CONCATENATE('Feuil1 (2)'!$C64,"-",'Feuil1 (2)'!$B64,"-",'Feuil1 (2)'!BP$1),'Risk assessment'!$Z$12:$Z$100,FALSE),1)," ;"),""))</f>
        <v/>
      </c>
      <c r="BQ64" s="9" t="str">
        <f>IF($G64=0,"",IFERROR(CONCATENATE(INDEX('Risk assessment'!$B$12:$B$100,MATCH(CONCATENATE('Feuil1 (2)'!$C64,"-",'Feuil1 (2)'!$B64,"-",'Feuil1 (2)'!BQ$1),'Risk assessment'!$Z$12:$Z$100,FALSE),1)," ;"),""))</f>
        <v/>
      </c>
      <c r="BR64" s="9" t="str">
        <f>IF($G64=0,"",IFERROR(CONCATENATE(INDEX('Risk assessment'!$B$12:$B$100,MATCH(CONCATENATE('Feuil1 (2)'!$C64,"-",'Feuil1 (2)'!$B64,"-",'Feuil1 (2)'!BR$1),'Risk assessment'!$Z$12:$Z$100,FALSE),1)," ;"),""))</f>
        <v/>
      </c>
      <c r="BS64" s="9" t="str">
        <f>IF($G64=0,"",IFERROR(CONCATENATE(INDEX('Risk assessment'!$B$12:$B$100,MATCH(CONCATENATE('Feuil1 (2)'!$C64,"-",'Feuil1 (2)'!$B64,"-",'Feuil1 (2)'!BS$1),'Risk assessment'!$Z$12:$Z$100,FALSE),1)," ;"),""))</f>
        <v/>
      </c>
      <c r="BT64" s="9" t="str">
        <f>IF($G64=0,"",IFERROR(CONCATENATE(INDEX('Risk assessment'!$B$12:$B$100,MATCH(CONCATENATE('Feuil1 (2)'!$C64,"-",'Feuil1 (2)'!$B64,"-",'Feuil1 (2)'!BT$1),'Risk assessment'!$Z$12:$Z$100,FALSE),1)," ;"),""))</f>
        <v/>
      </c>
      <c r="BU64" s="9" t="str">
        <f>IF($G64=0,"",IFERROR(CONCATENATE(INDEX('Risk assessment'!$B$12:$B$100,MATCH(CONCATENATE('Feuil1 (2)'!$C64,"-",'Feuil1 (2)'!$B64,"-",'Feuil1 (2)'!BU$1),'Risk assessment'!$Z$12:$Z$100,FALSE),1)," ;"),""))</f>
        <v/>
      </c>
      <c r="BV64" s="9" t="str">
        <f>IF($G64=0,"",IFERROR(CONCATENATE(INDEX('Risk assessment'!$B$12:$B$100,MATCH(CONCATENATE('Feuil1 (2)'!$C64,"-",'Feuil1 (2)'!$B64,"-",'Feuil1 (2)'!BV$1),'Risk assessment'!$Z$12:$Z$100,FALSE),1)," ;"),""))</f>
        <v/>
      </c>
      <c r="BW64" s="9" t="str">
        <f>IF($G64=0,"",IFERROR(CONCATENATE(INDEX('Risk assessment'!$B$12:$B$100,MATCH(CONCATENATE('Feuil1 (2)'!$C64,"-",'Feuil1 (2)'!$B64,"-",'Feuil1 (2)'!BW$1),'Risk assessment'!$Z$12:$Z$100,FALSE),1)," ;"),""))</f>
        <v/>
      </c>
      <c r="BX64" s="9" t="str">
        <f>IF($G64=0,"",IFERROR(CONCATENATE(INDEX('Risk assessment'!$B$12:$B$100,MATCH(CONCATENATE('Feuil1 (2)'!$C64,"-",'Feuil1 (2)'!$B64,"-",'Feuil1 (2)'!BX$1),'Risk assessment'!$Z$12:$Z$100,FALSE),1)," ;"),""))</f>
        <v/>
      </c>
      <c r="BY64" s="9" t="str">
        <f>IF($G64=0,"",IFERROR(CONCATENATE(INDEX('Risk assessment'!$B$12:$B$100,MATCH(CONCATENATE('Feuil1 (2)'!$C64,"-",'Feuil1 (2)'!$B64,"-",'Feuil1 (2)'!BY$1),'Risk assessment'!$Z$12:$Z$100,FALSE),1)," ;"),""))</f>
        <v/>
      </c>
      <c r="BZ64" s="9" t="str">
        <f>IF($G64=0,"",IFERROR(CONCATENATE(INDEX('Risk assessment'!$B$12:$B$100,MATCH(CONCATENATE('Feuil1 (2)'!$C64,"-",'Feuil1 (2)'!$B64,"-",'Feuil1 (2)'!BZ$1),'Risk assessment'!$Z$12:$Z$100,FALSE),1)," ;"),""))</f>
        <v/>
      </c>
      <c r="CA64" s="9" t="str">
        <f>IF($G64=0,"",IFERROR(CONCATENATE(INDEX('Risk assessment'!$B$12:$B$100,MATCH(CONCATENATE('Feuil1 (2)'!$C64,"-",'Feuil1 (2)'!$B64,"-",'Feuil1 (2)'!CA$1),'Risk assessment'!$Z$12:$Z$100,FALSE),1)," ;"),""))</f>
        <v/>
      </c>
      <c r="CB64" s="9" t="str">
        <f>IF($G64=0,"",IFERROR(CONCATENATE(INDEX('Risk assessment'!$B$12:$B$100,MATCH(CONCATENATE('Feuil1 (2)'!$C64,"-",'Feuil1 (2)'!$B64,"-",'Feuil1 (2)'!CB$1),'Risk assessment'!$Z$12:$Z$100,FALSE),1)," ;"),""))</f>
        <v/>
      </c>
      <c r="CC64" s="9" t="str">
        <f>IF($G64=0,"",IFERROR(CONCATENATE(INDEX('Risk assessment'!$B$12:$B$100,MATCH(CONCATENATE('Feuil1 (2)'!$C64,"-",'Feuil1 (2)'!$B64,"-",'Feuil1 (2)'!CC$1),'Risk assessment'!$Z$12:$Z$100,FALSE),1)," ;"),""))</f>
        <v/>
      </c>
      <c r="CD64" s="9" t="str">
        <f>IF($G64=0,"",IFERROR(CONCATENATE(INDEX('Risk assessment'!$B$12:$B$100,MATCH(CONCATENATE('Feuil1 (2)'!$C64,"-",'Feuil1 (2)'!$B64,"-",'Feuil1 (2)'!CD$1),'Risk assessment'!$Z$12:$Z$100,FALSE),1)," ;"),""))</f>
        <v/>
      </c>
      <c r="CE64" s="9" t="str">
        <f>IF($G64=0,"",IFERROR(CONCATENATE(INDEX('Risk assessment'!$B$12:$B$100,MATCH(CONCATENATE('Feuil1 (2)'!$C64,"-",'Feuil1 (2)'!$B64,"-",'Feuil1 (2)'!CE$1),'Risk assessment'!$Z$12:$Z$100,FALSE),1)," ;"),""))</f>
        <v/>
      </c>
      <c r="CF64" s="9" t="str">
        <f>IF($G64=0,"",IFERROR(CONCATENATE(INDEX('Risk assessment'!$B$12:$B$100,MATCH(CONCATENATE('Feuil1 (2)'!$C64,"-",'Feuil1 (2)'!$B64,"-",'Feuil1 (2)'!CF$1),'Risk assessment'!$Z$12:$Z$100,FALSE),1)," ;"),""))</f>
        <v/>
      </c>
      <c r="CG64" s="9" t="str">
        <f>IF($G64=0,"",IFERROR(CONCATENATE(INDEX('Risk assessment'!$B$12:$B$100,MATCH(CONCATENATE('Feuil1 (2)'!$C64,"-",'Feuil1 (2)'!$B64,"-",'Feuil1 (2)'!CG$1),'Risk assessment'!$Z$12:$Z$100,FALSE),1)," ;"),""))</f>
        <v/>
      </c>
      <c r="CH64" s="9" t="str">
        <f>IF($G64=0,"",IFERROR(CONCATENATE(INDEX('Risk assessment'!$B$12:$B$100,MATCH(CONCATENATE('Feuil1 (2)'!$C64,"-",'Feuil1 (2)'!$B64,"-",'Feuil1 (2)'!CH$1),'Risk assessment'!$Z$12:$Z$100,FALSE),1)," ;"),""))</f>
        <v/>
      </c>
      <c r="CI64" s="9" t="str">
        <f>IF($G64=0,"",IFERROR(CONCATENATE(INDEX('Risk assessment'!$B$12:$B$100,MATCH(CONCATENATE('Feuil1 (2)'!$C64,"-",'Feuil1 (2)'!$B64,"-",'Feuil1 (2)'!CI$1),'Risk assessment'!$Z$12:$Z$100,FALSE),1)," ;"),""))</f>
        <v/>
      </c>
      <c r="CJ64" s="9" t="str">
        <f>IF($G64=0,"",IFERROR(CONCATENATE(INDEX('Risk assessment'!$B$12:$B$100,MATCH(CONCATENATE('Feuil1 (2)'!$C64,"-",'Feuil1 (2)'!$B64,"-",'Feuil1 (2)'!CJ$1),'Risk assessment'!$Z$12:$Z$100,FALSE),1)," ;"),""))</f>
        <v/>
      </c>
      <c r="CK64" s="9" t="str">
        <f>IF($G64=0,"",IFERROR(CONCATENATE(INDEX('Risk assessment'!$B$12:$B$100,MATCH(CONCATENATE('Feuil1 (2)'!$C64,"-",'Feuil1 (2)'!$B64,"-",'Feuil1 (2)'!CK$1),'Risk assessment'!$Z$12:$Z$100,FALSE),1)," ;"),""))</f>
        <v/>
      </c>
      <c r="CL64" s="9" t="str">
        <f>IF($G64=0,"",IFERROR(CONCATENATE(INDEX('Risk assessment'!$B$12:$B$100,MATCH(CONCATENATE('Feuil1 (2)'!$C64,"-",'Feuil1 (2)'!$B64,"-",'Feuil1 (2)'!CL$1),'Risk assessment'!$Z$12:$Z$100,FALSE),1)," ;"),""))</f>
        <v/>
      </c>
      <c r="CM64" s="9" t="str">
        <f>IF($G64=0,"",IFERROR(CONCATENATE(INDEX('Risk assessment'!$B$12:$B$100,MATCH(CONCATENATE('Feuil1 (2)'!$C64,"-",'Feuil1 (2)'!$B64,"-",'Feuil1 (2)'!CM$1),'Risk assessment'!$Z$12:$Z$100,FALSE),1)," ;"),""))</f>
        <v/>
      </c>
      <c r="CN64" s="9" t="str">
        <f>IF($G64=0,"",IFERROR(CONCATENATE(INDEX('Risk assessment'!$B$12:$B$100,MATCH(CONCATENATE('Feuil1 (2)'!$C64,"-",'Feuil1 (2)'!$B64,"-",'Feuil1 (2)'!CN$1),'Risk assessment'!$Z$12:$Z$100,FALSE),1)," ;"),""))</f>
        <v/>
      </c>
      <c r="CO64" s="9" t="str">
        <f>IF($G64=0,"",IFERROR(CONCATENATE(INDEX('Risk assessment'!$B$12:$B$100,MATCH(CONCATENATE('Feuil1 (2)'!$C64,"-",'Feuil1 (2)'!$B64,"-",'Feuil1 (2)'!CO$1),'Risk assessment'!$Z$12:$Z$100,FALSE),1)," ;"),""))</f>
        <v/>
      </c>
      <c r="CP64" s="9" t="str">
        <f>IF($G64=0,"",IFERROR(CONCATENATE(INDEX('Risk assessment'!$B$12:$B$100,MATCH(CONCATENATE('Feuil1 (2)'!$C64,"-",'Feuil1 (2)'!$B64,"-",'Feuil1 (2)'!CP$1),'Risk assessment'!$Z$12:$Z$100,FALSE),1)," ;"),""))</f>
        <v/>
      </c>
      <c r="CQ64" s="9" t="str">
        <f>IF($G64=0,"",IFERROR(CONCATENATE(INDEX('Risk assessment'!$B$12:$B$100,MATCH(CONCATENATE('Feuil1 (2)'!$C64,"-",'Feuil1 (2)'!$B64,"-",'Feuil1 (2)'!CQ$1),'Risk assessment'!$Z$12:$Z$100,FALSE),1)," ;"),""))</f>
        <v/>
      </c>
      <c r="CR64" s="9" t="str">
        <f>IF($G64=0,"",IFERROR(CONCATENATE(INDEX('Risk assessment'!$B$12:$B$100,MATCH(CONCATENATE('Feuil1 (2)'!$C64,"-",'Feuil1 (2)'!$B64,"-",'Feuil1 (2)'!CR$1),'Risk assessment'!$Z$12:$Z$100,FALSE),1)," ;"),""))</f>
        <v/>
      </c>
      <c r="CS64" s="9" t="str">
        <f>IF($G64=0,"",IFERROR(CONCATENATE(INDEX('Risk assessment'!$B$12:$B$100,MATCH(CONCATENATE('Feuil1 (2)'!$C64,"-",'Feuil1 (2)'!$B64,"-",'Feuil1 (2)'!CS$1),'Risk assessment'!$Z$12:$Z$100,FALSE),1)," ;"),""))</f>
        <v/>
      </c>
      <c r="CT64" s="9" t="str">
        <f>IF($G64=0,"",IFERROR(CONCATENATE(INDEX('Risk assessment'!$B$12:$B$100,MATCH(CONCATENATE('Feuil1 (2)'!$C64,"-",'Feuil1 (2)'!$B64,"-",'Feuil1 (2)'!CT$1),'Risk assessment'!$Z$12:$Z$100,FALSE),1)," ;"),""))</f>
        <v/>
      </c>
      <c r="CU64" s="9" t="str">
        <f>IF($G64=0,"",IFERROR(CONCATENATE(INDEX('Risk assessment'!$B$12:$B$100,MATCH(CONCATENATE('Feuil1 (2)'!$C64,"-",'Feuil1 (2)'!$B64,"-",'Feuil1 (2)'!CU$1),'Risk assessment'!$Z$12:$Z$100,FALSE),1)," ;"),""))</f>
        <v/>
      </c>
      <c r="CV64" s="9" t="str">
        <f>IF($G64=0,"",IFERROR(CONCATENATE(INDEX('Risk assessment'!$B$12:$B$100,MATCH(CONCATENATE('Feuil1 (2)'!$C64,"-",'Feuil1 (2)'!$B64,"-",'Feuil1 (2)'!CV$1),'Risk assessment'!$Z$12:$Z$100,FALSE),1)," ;"),""))</f>
        <v/>
      </c>
      <c r="CW64" s="9" t="str">
        <f>IF($G64=0,"",IFERROR(CONCATENATE(INDEX('Risk assessment'!$B$12:$B$100,MATCH(CONCATENATE('Feuil1 (2)'!$C64,"-",'Feuil1 (2)'!$B64,"-",'Feuil1 (2)'!CW$1),'Risk assessment'!$Z$12:$Z$100,FALSE),1)," ;"),""))</f>
        <v/>
      </c>
      <c r="CX64" s="9" t="str">
        <f>IF($G64=0,"",IFERROR(CONCATENATE(INDEX('Risk assessment'!$B$12:$B$100,MATCH(CONCATENATE('Feuil1 (2)'!$C64,"-",'Feuil1 (2)'!$B64,"-",'Feuil1 (2)'!CX$1),'Risk assessment'!$Z$12:$Z$100,FALSE),1)," ;"),""))</f>
        <v/>
      </c>
      <c r="CY64" s="9" t="str">
        <f>IF($G64=0,"",IFERROR(CONCATENATE(INDEX('Risk assessment'!$B$12:$B$100,MATCH(CONCATENATE('Feuil1 (2)'!$C64,"-",'Feuil1 (2)'!$B64,"-",'Feuil1 (2)'!CY$1),'Risk assessment'!$Z$12:$Z$100,FALSE),1)," ;"),""))</f>
        <v/>
      </c>
      <c r="CZ64" s="9" t="str">
        <f>IF($G64=0,"",IFERROR(CONCATENATE(INDEX('Risk assessment'!$B$12:$B$100,MATCH(CONCATENATE('Feuil1 (2)'!$C64,"-",'Feuil1 (2)'!$B64,"-",'Feuil1 (2)'!CZ$1),'Risk assessment'!$Z$12:$Z$100,FALSE),1)," ;"),""))</f>
        <v/>
      </c>
      <c r="DA64" s="9" t="str">
        <f>IF($G64=0,"",IFERROR(CONCATENATE(INDEX('Risk assessment'!$B$12:$B$100,MATCH(CONCATENATE('Feuil1 (2)'!$C64,"-",'Feuil1 (2)'!$B64,"-",'Feuil1 (2)'!DA$1),'Risk assessment'!$Z$12:$Z$100,FALSE),1)," ;"),""))</f>
        <v/>
      </c>
      <c r="DB64" s="9" t="str">
        <f>IF($G64=0,"",IFERROR(CONCATENATE(INDEX('Risk assessment'!$B$12:$B$100,MATCH(CONCATENATE('Feuil1 (2)'!$C64,"-",'Feuil1 (2)'!$B64,"-",'Feuil1 (2)'!DB$1),'Risk assessment'!$Z$12:$Z$100,FALSE),1)," ;"),""))</f>
        <v/>
      </c>
      <c r="DC64" s="9" t="str">
        <f>IF($G64=0,"",IFERROR(CONCATENATE(INDEX('Risk assessment'!$B$12:$B$100,MATCH(CONCATENATE('Feuil1 (2)'!$C64,"-",'Feuil1 (2)'!$B64,"-",'Feuil1 (2)'!DC$1),'Risk assessment'!$Z$12:$Z$100,FALSE),1)," ;"),""))</f>
        <v/>
      </c>
      <c r="DD64" s="9" t="str">
        <f>IF($G64=0,"",IFERROR(INDEX('Risk assessment'!$B$12:$B$100,MATCH(CONCATENATE('Feuil1 (2)'!$C64,'Feuil1 (2)'!$B64,'Feuil1 (2)'!DD$1),'Risk assessment'!$R$12:$R$100,FALSE),1),""))</f>
        <v/>
      </c>
      <c r="DE64" s="9" t="str">
        <f>IF($G64=0,"",IFERROR(INDEX('Risk assessment'!$B$12:$B$100,MATCH(CONCATENATE('Feuil1 (2)'!$C64,'Feuil1 (2)'!$B64,'Feuil1 (2)'!DE$1),'Risk assessment'!$R$12:$R$100,FALSE),1),""))</f>
        <v/>
      </c>
      <c r="DF64" s="9" t="str">
        <f>IF($G64=0,"",IFERROR(INDEX('Risk assessment'!$B$12:$B$100,MATCH(CONCATENATE('Feuil1 (2)'!$C64,'Feuil1 (2)'!$B64,'Feuil1 (2)'!DF$1),'Risk assessment'!$R$12:$R$100,FALSE),1),""))</f>
        <v/>
      </c>
      <c r="DG64" s="9" t="str">
        <f>IF($G64=0,"",IFERROR(INDEX('Risk assessment'!$B$12:$B$100,MATCH(CONCATENATE('Feuil1 (2)'!$C64,'Feuil1 (2)'!$B64,'Feuil1 (2)'!DG$1),'Risk assessment'!$R$12:$R$100,FALSE),1),""))</f>
        <v/>
      </c>
      <c r="DH64" s="9" t="str">
        <f>IF($G64=0,"",IFERROR(INDEX('Risk assessment'!$B$12:$B$100,MATCH(CONCATENATE('Feuil1 (2)'!$C64,'Feuil1 (2)'!$B64,'Feuil1 (2)'!DH$1),'Risk assessment'!$R$12:$R$100,FALSE),1),""))</f>
        <v/>
      </c>
      <c r="DI64" s="9" t="str">
        <f>IF($G64=0,"",IFERROR(INDEX('Risk assessment'!$B$12:$B$100,MATCH(CONCATENATE('Feuil1 (2)'!$C64,'Feuil1 (2)'!$B64,'Feuil1 (2)'!DI$1),'Risk assessment'!$R$12:$R$100,FALSE),1),""))</f>
        <v/>
      </c>
      <c r="DJ64" s="9" t="str">
        <f>IF($G64=0,"",IFERROR(INDEX('Risk assessment'!$B$12:$B$100,MATCH(CONCATENATE('Feuil1 (2)'!$C64,'Feuil1 (2)'!$B64,'Feuil1 (2)'!DJ$1),'Risk assessment'!$R$12:$R$100,FALSE),1),""))</f>
        <v/>
      </c>
      <c r="DK64" s="9" t="str">
        <f>IF($G64=0,"",IFERROR(INDEX('Risk assessment'!$B$12:$B$100,MATCH(CONCATENATE('Feuil1 (2)'!$C64,'Feuil1 (2)'!$B64,'Feuil1 (2)'!DK$1),'Risk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assessment'!J$12:J$100,'Feuil1 (2)'!C65,'Risk assessment'!K$12:K$100,B65)</f>
        <v>0</v>
      </c>
      <c r="H65" s="9" t="str">
        <f>IF($G65=0,"",IFERROR(CONCATENATE(INDEX('Risk assessment'!$B$12:$B$100,MATCH(CONCATENATE('Feuil1 (2)'!$C65,"-",'Feuil1 (2)'!$B65,"-",'Feuil1 (2)'!H$1),'Risk assessment'!$Z$12:$Z$100,FALSE),1)," ;"),""))</f>
        <v/>
      </c>
      <c r="I65" s="9" t="str">
        <f>IF($G65=0,"",IFERROR(CONCATENATE(INDEX('Risk assessment'!$B$12:$B$100,MATCH(CONCATENATE('Feuil1 (2)'!$C65,"-",'Feuil1 (2)'!$B65,"-",'Feuil1 (2)'!I$1),'Risk assessment'!$Z$12:$Z$100,FALSE),1)," ;"),""))</f>
        <v/>
      </c>
      <c r="J65" s="9" t="str">
        <f>IF($G65=0,"",IFERROR(CONCATENATE(INDEX('Risk assessment'!$B$12:$B$100,MATCH(CONCATENATE('Feuil1 (2)'!$C65,"-",'Feuil1 (2)'!$B65,"-",'Feuil1 (2)'!J$1),'Risk assessment'!$Z$12:$Z$100,FALSE),1)," ;"),""))</f>
        <v/>
      </c>
      <c r="K65" s="9" t="str">
        <f>IF($G65=0,"",IFERROR(CONCATENATE(INDEX('Risk assessment'!$B$12:$B$100,MATCH(CONCATENATE('Feuil1 (2)'!$C65,"-",'Feuil1 (2)'!$B65,"-",'Feuil1 (2)'!K$1),'Risk assessment'!$Z$12:$Z$100,FALSE),1)," ;"),""))</f>
        <v/>
      </c>
      <c r="L65" s="9" t="str">
        <f>IF($G65=0,"",IFERROR(CONCATENATE(INDEX('Risk assessment'!$B$12:$B$100,MATCH(CONCATENATE('Feuil1 (2)'!$C65,"-",'Feuil1 (2)'!$B65,"-",'Feuil1 (2)'!L$1),'Risk assessment'!$Z$12:$Z$100,FALSE),1)," ;"),""))</f>
        <v/>
      </c>
      <c r="M65" s="9" t="str">
        <f>IF($G65=0,"",IFERROR(CONCATENATE(INDEX('Risk assessment'!$B$12:$B$100,MATCH(CONCATENATE('Feuil1 (2)'!$C65,"-",'Feuil1 (2)'!$B65,"-",'Feuil1 (2)'!M$1),'Risk assessment'!$Z$12:$Z$100,FALSE),1)," ;"),""))</f>
        <v/>
      </c>
      <c r="N65" s="9" t="str">
        <f>IF($G65=0,"",IFERROR(CONCATENATE(INDEX('Risk assessment'!$B$12:$B$100,MATCH(CONCATENATE('Feuil1 (2)'!$C65,"-",'Feuil1 (2)'!$B65,"-",'Feuil1 (2)'!N$1),'Risk assessment'!$Z$12:$Z$100,FALSE),1)," ;"),""))</f>
        <v/>
      </c>
      <c r="O65" s="9" t="str">
        <f>IF($G65=0,"",IFERROR(CONCATENATE(INDEX('Risk assessment'!$B$12:$B$100,MATCH(CONCATENATE('Feuil1 (2)'!$C65,"-",'Feuil1 (2)'!$B65,"-",'Feuil1 (2)'!O$1),'Risk assessment'!$Z$12:$Z$100,FALSE),1)," ;"),""))</f>
        <v/>
      </c>
      <c r="P65" s="9" t="str">
        <f>IF($G65=0,"",IFERROR(CONCATENATE(INDEX('Risk assessment'!$B$12:$B$100,MATCH(CONCATENATE('Feuil1 (2)'!$C65,"-",'Feuil1 (2)'!$B65,"-",'Feuil1 (2)'!P$1),'Risk assessment'!$Z$12:$Z$100,FALSE),1)," ;"),""))</f>
        <v/>
      </c>
      <c r="Q65" s="9" t="str">
        <f>IF($G65=0,"",IFERROR(CONCATENATE(INDEX('Risk assessment'!$B$12:$B$100,MATCH(CONCATENATE('Feuil1 (2)'!$C65,"-",'Feuil1 (2)'!$B65,"-",'Feuil1 (2)'!Q$1),'Risk assessment'!$Z$12:$Z$100,FALSE),1)," ;"),""))</f>
        <v/>
      </c>
      <c r="R65" s="9" t="str">
        <f>IF($G65=0,"",IFERROR(CONCATENATE(INDEX('Risk assessment'!$B$12:$B$100,MATCH(CONCATENATE('Feuil1 (2)'!$C65,"-",'Feuil1 (2)'!$B65,"-",'Feuil1 (2)'!R$1),'Risk assessment'!$Z$12:$Z$100,FALSE),1)," ;"),""))</f>
        <v/>
      </c>
      <c r="S65" s="9" t="str">
        <f>IF($G65=0,"",IFERROR(CONCATENATE(INDEX('Risk assessment'!$B$12:$B$100,MATCH(CONCATENATE('Feuil1 (2)'!$C65,"-",'Feuil1 (2)'!$B65,"-",'Feuil1 (2)'!S$1),'Risk assessment'!$Z$12:$Z$100,FALSE),1)," ;"),""))</f>
        <v/>
      </c>
      <c r="T65" s="9" t="str">
        <f>IF($G65=0,"",IFERROR(CONCATENATE(INDEX('Risk assessment'!$B$12:$B$100,MATCH(CONCATENATE('Feuil1 (2)'!$C65,"-",'Feuil1 (2)'!$B65,"-",'Feuil1 (2)'!T$1),'Risk assessment'!$Z$12:$Z$100,FALSE),1)," ;"),""))</f>
        <v/>
      </c>
      <c r="U65" s="9" t="str">
        <f>IF($G65=0,"",IFERROR(CONCATENATE(INDEX('Risk assessment'!$B$12:$B$100,MATCH(CONCATENATE('Feuil1 (2)'!$C65,"-",'Feuil1 (2)'!$B65,"-",'Feuil1 (2)'!U$1),'Risk assessment'!$Z$12:$Z$100,FALSE),1)," ;"),""))</f>
        <v/>
      </c>
      <c r="V65" s="9" t="str">
        <f>IF($G65=0,"",IFERROR(CONCATENATE(INDEX('Risk assessment'!$B$12:$B$100,MATCH(CONCATENATE('Feuil1 (2)'!$C65,"-",'Feuil1 (2)'!$B65,"-",'Feuil1 (2)'!V$1),'Risk assessment'!$Z$12:$Z$100,FALSE),1)," ;"),""))</f>
        <v/>
      </c>
      <c r="W65" s="9" t="str">
        <f>IF($G65=0,"",IFERROR(CONCATENATE(INDEX('Risk assessment'!$B$12:$B$100,MATCH(CONCATENATE('Feuil1 (2)'!$C65,"-",'Feuil1 (2)'!$B65,"-",'Feuil1 (2)'!W$1),'Risk assessment'!$Z$12:$Z$100,FALSE),1)," ;"),""))</f>
        <v/>
      </c>
      <c r="X65" s="9" t="str">
        <f>IF($G65=0,"",IFERROR(CONCATENATE(INDEX('Risk assessment'!$B$12:$B$100,MATCH(CONCATENATE('Feuil1 (2)'!$C65,"-",'Feuil1 (2)'!$B65,"-",'Feuil1 (2)'!X$1),'Risk assessment'!$Z$12:$Z$100,FALSE),1)," ;"),""))</f>
        <v/>
      </c>
      <c r="Y65" s="9" t="str">
        <f>IF($G65=0,"",IFERROR(CONCATENATE(INDEX('Risk assessment'!$B$12:$B$100,MATCH(CONCATENATE('Feuil1 (2)'!$C65,"-",'Feuil1 (2)'!$B65,"-",'Feuil1 (2)'!Y$1),'Risk assessment'!$Z$12:$Z$100,FALSE),1)," ;"),""))</f>
        <v/>
      </c>
      <c r="Z65" s="9" t="str">
        <f>IF($G65=0,"",IFERROR(CONCATENATE(INDEX('Risk assessment'!$B$12:$B$100,MATCH(CONCATENATE('Feuil1 (2)'!$C65,"-",'Feuil1 (2)'!$B65,"-",'Feuil1 (2)'!Z$1),'Risk assessment'!$Z$12:$Z$100,FALSE),1)," ;"),""))</f>
        <v/>
      </c>
      <c r="AA65" s="9" t="str">
        <f>IF($G65=0,"",IFERROR(CONCATENATE(INDEX('Risk assessment'!$B$12:$B$100,MATCH(CONCATENATE('Feuil1 (2)'!$C65,"-",'Feuil1 (2)'!$B65,"-",'Feuil1 (2)'!AA$1),'Risk assessment'!$Z$12:$Z$100,FALSE),1)," ;"),""))</f>
        <v/>
      </c>
      <c r="AB65" s="9" t="str">
        <f>IF($G65=0,"",IFERROR(CONCATENATE(INDEX('Risk assessment'!$B$12:$B$100,MATCH(CONCATENATE('Feuil1 (2)'!$C65,"-",'Feuil1 (2)'!$B65,"-",'Feuil1 (2)'!AB$1),'Risk assessment'!$Z$12:$Z$100,FALSE),1)," ;"),""))</f>
        <v/>
      </c>
      <c r="AC65" s="9" t="str">
        <f>IF($G65=0,"",IFERROR(CONCATENATE(INDEX('Risk assessment'!$B$12:$B$100,MATCH(CONCATENATE('Feuil1 (2)'!$C65,"-",'Feuil1 (2)'!$B65,"-",'Feuil1 (2)'!AC$1),'Risk assessment'!$Z$12:$Z$100,FALSE),1)," ;"),""))</f>
        <v/>
      </c>
      <c r="AD65" s="9" t="str">
        <f>IF($G65=0,"",IFERROR(CONCATENATE(INDEX('Risk assessment'!$B$12:$B$100,MATCH(CONCATENATE('Feuil1 (2)'!$C65,"-",'Feuil1 (2)'!$B65,"-",'Feuil1 (2)'!AD$1),'Risk assessment'!$Z$12:$Z$100,FALSE),1)," ;"),""))</f>
        <v/>
      </c>
      <c r="AE65" s="9" t="str">
        <f>IF($G65=0,"",IFERROR(CONCATENATE(INDEX('Risk assessment'!$B$12:$B$100,MATCH(CONCATENATE('Feuil1 (2)'!$C65,"-",'Feuil1 (2)'!$B65,"-",'Feuil1 (2)'!AE$1),'Risk assessment'!$Z$12:$Z$100,FALSE),1)," ;"),""))</f>
        <v/>
      </c>
      <c r="AF65" s="9" t="str">
        <f>IF($G65=0,"",IFERROR(CONCATENATE(INDEX('Risk assessment'!$B$12:$B$100,MATCH(CONCATENATE('Feuil1 (2)'!$C65,"-",'Feuil1 (2)'!$B65,"-",'Feuil1 (2)'!AF$1),'Risk assessment'!$Z$12:$Z$100,FALSE),1)," ;"),""))</f>
        <v/>
      </c>
      <c r="AG65" s="9" t="str">
        <f>IF($G65=0,"",IFERROR(CONCATENATE(INDEX('Risk assessment'!$B$12:$B$100,MATCH(CONCATENATE('Feuil1 (2)'!$C65,"-",'Feuil1 (2)'!$B65,"-",'Feuil1 (2)'!AG$1),'Risk assessment'!$Z$12:$Z$100,FALSE),1)," ;"),""))</f>
        <v/>
      </c>
      <c r="AH65" s="9" t="str">
        <f>IF($G65=0,"",IFERROR(CONCATENATE(INDEX('Risk assessment'!$B$12:$B$100,MATCH(CONCATENATE('Feuil1 (2)'!$C65,"-",'Feuil1 (2)'!$B65,"-",'Feuil1 (2)'!AH$1),'Risk assessment'!$Z$12:$Z$100,FALSE),1)," ;"),""))</f>
        <v/>
      </c>
      <c r="AI65" s="9" t="str">
        <f>IF($G65=0,"",IFERROR(CONCATENATE(INDEX('Risk assessment'!$B$12:$B$100,MATCH(CONCATENATE('Feuil1 (2)'!$C65,"-",'Feuil1 (2)'!$B65,"-",'Feuil1 (2)'!AI$1),'Risk assessment'!$Z$12:$Z$100,FALSE),1)," ;"),""))</f>
        <v/>
      </c>
      <c r="AJ65" s="9" t="str">
        <f>IF($G65=0,"",IFERROR(CONCATENATE(INDEX('Risk assessment'!$B$12:$B$100,MATCH(CONCATENATE('Feuil1 (2)'!$C65,"-",'Feuil1 (2)'!$B65,"-",'Feuil1 (2)'!AJ$1),'Risk assessment'!$Z$12:$Z$100,FALSE),1)," ;"),""))</f>
        <v/>
      </c>
      <c r="AK65" s="9" t="str">
        <f>IF($G65=0,"",IFERROR(CONCATENATE(INDEX('Risk assessment'!$B$12:$B$100,MATCH(CONCATENATE('Feuil1 (2)'!$C65,"-",'Feuil1 (2)'!$B65,"-",'Feuil1 (2)'!AK$1),'Risk assessment'!$Z$12:$Z$100,FALSE),1)," ;"),""))</f>
        <v/>
      </c>
      <c r="AL65" s="9" t="str">
        <f>IF($G65=0,"",IFERROR(CONCATENATE(INDEX('Risk assessment'!$B$12:$B$100,MATCH(CONCATENATE('Feuil1 (2)'!$C65,"-",'Feuil1 (2)'!$B65,"-",'Feuil1 (2)'!AL$1),'Risk assessment'!$Z$12:$Z$100,FALSE),1)," ;"),""))</f>
        <v/>
      </c>
      <c r="AM65" s="9" t="str">
        <f>IF($G65=0,"",IFERROR(CONCATENATE(INDEX('Risk assessment'!$B$12:$B$100,MATCH(CONCATENATE('Feuil1 (2)'!$C65,"-",'Feuil1 (2)'!$B65,"-",'Feuil1 (2)'!AM$1),'Risk assessment'!$Z$12:$Z$100,FALSE),1)," ;"),""))</f>
        <v/>
      </c>
      <c r="AN65" s="9" t="str">
        <f>IF($G65=0,"",IFERROR(CONCATENATE(INDEX('Risk assessment'!$B$12:$B$100,MATCH(CONCATENATE('Feuil1 (2)'!$C65,"-",'Feuil1 (2)'!$B65,"-",'Feuil1 (2)'!AN$1),'Risk assessment'!$Z$12:$Z$100,FALSE),1)," ;"),""))</f>
        <v/>
      </c>
      <c r="AO65" s="9" t="str">
        <f>IF($G65=0,"",IFERROR(CONCATENATE(INDEX('Risk assessment'!$B$12:$B$100,MATCH(CONCATENATE('Feuil1 (2)'!$C65,"-",'Feuil1 (2)'!$B65,"-",'Feuil1 (2)'!AO$1),'Risk assessment'!$Z$12:$Z$100,FALSE),1)," ;"),""))</f>
        <v/>
      </c>
      <c r="AP65" s="9" t="str">
        <f>IF($G65=0,"",IFERROR(CONCATENATE(INDEX('Risk assessment'!$B$12:$B$100,MATCH(CONCATENATE('Feuil1 (2)'!$C65,"-",'Feuil1 (2)'!$B65,"-",'Feuil1 (2)'!AP$1),'Risk assessment'!$Z$12:$Z$100,FALSE),1)," ;"),""))</f>
        <v/>
      </c>
      <c r="AQ65" s="9" t="str">
        <f>IF($G65=0,"",IFERROR(CONCATENATE(INDEX('Risk assessment'!$B$12:$B$100,MATCH(CONCATENATE('Feuil1 (2)'!$C65,"-",'Feuil1 (2)'!$B65,"-",'Feuil1 (2)'!AQ$1),'Risk assessment'!$Z$12:$Z$100,FALSE),1)," ;"),""))</f>
        <v/>
      </c>
      <c r="AR65" s="9" t="str">
        <f>IF($G65=0,"",IFERROR(CONCATENATE(INDEX('Risk assessment'!$B$12:$B$100,MATCH(CONCATENATE('Feuil1 (2)'!$C65,"-",'Feuil1 (2)'!$B65,"-",'Feuil1 (2)'!AR$1),'Risk assessment'!$Z$12:$Z$100,FALSE),1)," ;"),""))</f>
        <v/>
      </c>
      <c r="AS65" s="9" t="str">
        <f>IF($G65=0,"",IFERROR(CONCATENATE(INDEX('Risk assessment'!$B$12:$B$100,MATCH(CONCATENATE('Feuil1 (2)'!$C65,"-",'Feuil1 (2)'!$B65,"-",'Feuil1 (2)'!AS$1),'Risk assessment'!$Z$12:$Z$100,FALSE),1)," ;"),""))</f>
        <v/>
      </c>
      <c r="AT65" s="9" t="str">
        <f>IF($G65=0,"",IFERROR(CONCATENATE(INDEX('Risk assessment'!$B$12:$B$100,MATCH(CONCATENATE('Feuil1 (2)'!$C65,"-",'Feuil1 (2)'!$B65,"-",'Feuil1 (2)'!AT$1),'Risk assessment'!$Z$12:$Z$100,FALSE),1)," ;"),""))</f>
        <v/>
      </c>
      <c r="AU65" s="9" t="str">
        <f>IF($G65=0,"",IFERROR(CONCATENATE(INDEX('Risk assessment'!$B$12:$B$100,MATCH(CONCATENATE('Feuil1 (2)'!$C65,"-",'Feuil1 (2)'!$B65,"-",'Feuil1 (2)'!AU$1),'Risk assessment'!$Z$12:$Z$100,FALSE),1)," ;"),""))</f>
        <v/>
      </c>
      <c r="AV65" s="9" t="str">
        <f>IF($G65=0,"",IFERROR(CONCATENATE(INDEX('Risk assessment'!$B$12:$B$100,MATCH(CONCATENATE('Feuil1 (2)'!$C65,"-",'Feuil1 (2)'!$B65,"-",'Feuil1 (2)'!AV$1),'Risk assessment'!$Z$12:$Z$100,FALSE),1)," ;"),""))</f>
        <v/>
      </c>
      <c r="AW65" s="9" t="str">
        <f>IF($G65=0,"",IFERROR(CONCATENATE(INDEX('Risk assessment'!$B$12:$B$100,MATCH(CONCATENATE('Feuil1 (2)'!$C65,"-",'Feuil1 (2)'!$B65,"-",'Feuil1 (2)'!AW$1),'Risk assessment'!$Z$12:$Z$100,FALSE),1)," ;"),""))</f>
        <v/>
      </c>
      <c r="AX65" s="9" t="str">
        <f>IF($G65=0,"",IFERROR(CONCATENATE(INDEX('Risk assessment'!$B$12:$B$100,MATCH(CONCATENATE('Feuil1 (2)'!$C65,"-",'Feuil1 (2)'!$B65,"-",'Feuil1 (2)'!AX$1),'Risk assessment'!$Z$12:$Z$100,FALSE),1)," ;"),""))</f>
        <v/>
      </c>
      <c r="AY65" s="9" t="str">
        <f>IF($G65=0,"",IFERROR(CONCATENATE(INDEX('Risk assessment'!$B$12:$B$100,MATCH(CONCATENATE('Feuil1 (2)'!$C65,"-",'Feuil1 (2)'!$B65,"-",'Feuil1 (2)'!AY$1),'Risk assessment'!$Z$12:$Z$100,FALSE),1)," ;"),""))</f>
        <v/>
      </c>
      <c r="AZ65" s="9" t="str">
        <f>IF($G65=0,"",IFERROR(CONCATENATE(INDEX('Risk assessment'!$B$12:$B$100,MATCH(CONCATENATE('Feuil1 (2)'!$C65,"-",'Feuil1 (2)'!$B65,"-",'Feuil1 (2)'!AZ$1),'Risk assessment'!$Z$12:$Z$100,FALSE),1)," ;"),""))</f>
        <v/>
      </c>
      <c r="BA65" s="9" t="str">
        <f>IF($G65=0,"",IFERROR(CONCATENATE(INDEX('Risk assessment'!$B$12:$B$100,MATCH(CONCATENATE('Feuil1 (2)'!$C65,"-",'Feuil1 (2)'!$B65,"-",'Feuil1 (2)'!BA$1),'Risk assessment'!$Z$12:$Z$100,FALSE),1)," ;"),""))</f>
        <v/>
      </c>
      <c r="BB65" s="9" t="str">
        <f>IF($G65=0,"",IFERROR(CONCATENATE(INDEX('Risk assessment'!$B$12:$B$100,MATCH(CONCATENATE('Feuil1 (2)'!$C65,"-",'Feuil1 (2)'!$B65,"-",'Feuil1 (2)'!BB$1),'Risk assessment'!$Z$12:$Z$100,FALSE),1)," ;"),""))</f>
        <v/>
      </c>
      <c r="BC65" s="9" t="str">
        <f>IF($G65=0,"",IFERROR(CONCATENATE(INDEX('Risk assessment'!$B$12:$B$100,MATCH(CONCATENATE('Feuil1 (2)'!$C65,"-",'Feuil1 (2)'!$B65,"-",'Feuil1 (2)'!BC$1),'Risk assessment'!$Z$12:$Z$100,FALSE),1)," ;"),""))</f>
        <v/>
      </c>
      <c r="BD65" s="9" t="str">
        <f>IF($G65=0,"",IFERROR(CONCATENATE(INDEX('Risk assessment'!$B$12:$B$100,MATCH(CONCATENATE('Feuil1 (2)'!$C65,"-",'Feuil1 (2)'!$B65,"-",'Feuil1 (2)'!BD$1),'Risk assessment'!$Z$12:$Z$100,FALSE),1)," ;"),""))</f>
        <v/>
      </c>
      <c r="BE65" s="9" t="str">
        <f>IF($G65=0,"",IFERROR(CONCATENATE(INDEX('Risk assessment'!$B$12:$B$100,MATCH(CONCATENATE('Feuil1 (2)'!$C65,"-",'Feuil1 (2)'!$B65,"-",'Feuil1 (2)'!BE$1),'Risk assessment'!$Z$12:$Z$100,FALSE),1)," ;"),""))</f>
        <v/>
      </c>
      <c r="BF65" s="9" t="str">
        <f>IF($G65=0,"",IFERROR(CONCATENATE(INDEX('Risk assessment'!$B$12:$B$100,MATCH(CONCATENATE('Feuil1 (2)'!$C65,"-",'Feuil1 (2)'!$B65,"-",'Feuil1 (2)'!BF$1),'Risk assessment'!$Z$12:$Z$100,FALSE),1)," ;"),""))</f>
        <v/>
      </c>
      <c r="BG65" s="9" t="str">
        <f>IF($G65=0,"",IFERROR(CONCATENATE(INDEX('Risk assessment'!$B$12:$B$100,MATCH(CONCATENATE('Feuil1 (2)'!$C65,"-",'Feuil1 (2)'!$B65,"-",'Feuil1 (2)'!BG$1),'Risk assessment'!$Z$12:$Z$100,FALSE),1)," ;"),""))</f>
        <v/>
      </c>
      <c r="BH65" s="9" t="str">
        <f>IF($G65=0,"",IFERROR(CONCATENATE(INDEX('Risk assessment'!$B$12:$B$100,MATCH(CONCATENATE('Feuil1 (2)'!$C65,"-",'Feuil1 (2)'!$B65,"-",'Feuil1 (2)'!BH$1),'Risk assessment'!$Z$12:$Z$100,FALSE),1)," ;"),""))</f>
        <v/>
      </c>
      <c r="BI65" s="9" t="str">
        <f>IF($G65=0,"",IFERROR(CONCATENATE(INDEX('Risk assessment'!$B$12:$B$100,MATCH(CONCATENATE('Feuil1 (2)'!$C65,"-",'Feuil1 (2)'!$B65,"-",'Feuil1 (2)'!BI$1),'Risk assessment'!$Z$12:$Z$100,FALSE),1)," ;"),""))</f>
        <v/>
      </c>
      <c r="BJ65" s="9" t="str">
        <f>IF($G65=0,"",IFERROR(CONCATENATE(INDEX('Risk assessment'!$B$12:$B$100,MATCH(CONCATENATE('Feuil1 (2)'!$C65,"-",'Feuil1 (2)'!$B65,"-",'Feuil1 (2)'!BJ$1),'Risk assessment'!$Z$12:$Z$100,FALSE),1)," ;"),""))</f>
        <v/>
      </c>
      <c r="BK65" s="9" t="str">
        <f>IF($G65=0,"",IFERROR(CONCATENATE(INDEX('Risk assessment'!$B$12:$B$100,MATCH(CONCATENATE('Feuil1 (2)'!$C65,"-",'Feuil1 (2)'!$B65,"-",'Feuil1 (2)'!BK$1),'Risk assessment'!$Z$12:$Z$100,FALSE),1)," ;"),""))</f>
        <v/>
      </c>
      <c r="BL65" s="9" t="str">
        <f>IF($G65=0,"",IFERROR(CONCATENATE(INDEX('Risk assessment'!$B$12:$B$100,MATCH(CONCATENATE('Feuil1 (2)'!$C65,"-",'Feuil1 (2)'!$B65,"-",'Feuil1 (2)'!BL$1),'Risk assessment'!$Z$12:$Z$100,FALSE),1)," ;"),""))</f>
        <v/>
      </c>
      <c r="BM65" s="9" t="str">
        <f>IF($G65=0,"",IFERROR(CONCATENATE(INDEX('Risk assessment'!$B$12:$B$100,MATCH(CONCATENATE('Feuil1 (2)'!$C65,"-",'Feuil1 (2)'!$B65,"-",'Feuil1 (2)'!BM$1),'Risk assessment'!$Z$12:$Z$100,FALSE),1)," ;"),""))</f>
        <v/>
      </c>
      <c r="BN65" s="9" t="str">
        <f>IF($G65=0,"",IFERROR(CONCATENATE(INDEX('Risk assessment'!$B$12:$B$100,MATCH(CONCATENATE('Feuil1 (2)'!$C65,"-",'Feuil1 (2)'!$B65,"-",'Feuil1 (2)'!BN$1),'Risk assessment'!$Z$12:$Z$100,FALSE),1)," ;"),""))</f>
        <v/>
      </c>
      <c r="BO65" s="9" t="str">
        <f>IF($G65=0,"",IFERROR(CONCATENATE(INDEX('Risk assessment'!$B$12:$B$100,MATCH(CONCATENATE('Feuil1 (2)'!$C65,"-",'Feuil1 (2)'!$B65,"-",'Feuil1 (2)'!BO$1),'Risk assessment'!$Z$12:$Z$100,FALSE),1)," ;"),""))</f>
        <v/>
      </c>
      <c r="BP65" s="9" t="str">
        <f>IF($G65=0,"",IFERROR(CONCATENATE(INDEX('Risk assessment'!$B$12:$B$100,MATCH(CONCATENATE('Feuil1 (2)'!$C65,"-",'Feuil1 (2)'!$B65,"-",'Feuil1 (2)'!BP$1),'Risk assessment'!$Z$12:$Z$100,FALSE),1)," ;"),""))</f>
        <v/>
      </c>
      <c r="BQ65" s="9" t="str">
        <f>IF($G65=0,"",IFERROR(CONCATENATE(INDEX('Risk assessment'!$B$12:$B$100,MATCH(CONCATENATE('Feuil1 (2)'!$C65,"-",'Feuil1 (2)'!$B65,"-",'Feuil1 (2)'!BQ$1),'Risk assessment'!$Z$12:$Z$100,FALSE),1)," ;"),""))</f>
        <v/>
      </c>
      <c r="BR65" s="9" t="str">
        <f>IF($G65=0,"",IFERROR(CONCATENATE(INDEX('Risk assessment'!$B$12:$B$100,MATCH(CONCATENATE('Feuil1 (2)'!$C65,"-",'Feuil1 (2)'!$B65,"-",'Feuil1 (2)'!BR$1),'Risk assessment'!$Z$12:$Z$100,FALSE),1)," ;"),""))</f>
        <v/>
      </c>
      <c r="BS65" s="9" t="str">
        <f>IF($G65=0,"",IFERROR(CONCATENATE(INDEX('Risk assessment'!$B$12:$B$100,MATCH(CONCATENATE('Feuil1 (2)'!$C65,"-",'Feuil1 (2)'!$B65,"-",'Feuil1 (2)'!BS$1),'Risk assessment'!$Z$12:$Z$100,FALSE),1)," ;"),""))</f>
        <v/>
      </c>
      <c r="BT65" s="9" t="str">
        <f>IF($G65=0,"",IFERROR(CONCATENATE(INDEX('Risk assessment'!$B$12:$B$100,MATCH(CONCATENATE('Feuil1 (2)'!$C65,"-",'Feuil1 (2)'!$B65,"-",'Feuil1 (2)'!BT$1),'Risk assessment'!$Z$12:$Z$100,FALSE),1)," ;"),""))</f>
        <v/>
      </c>
      <c r="BU65" s="9" t="str">
        <f>IF($G65=0,"",IFERROR(CONCATENATE(INDEX('Risk assessment'!$B$12:$B$100,MATCH(CONCATENATE('Feuil1 (2)'!$C65,"-",'Feuil1 (2)'!$B65,"-",'Feuil1 (2)'!BU$1),'Risk assessment'!$Z$12:$Z$100,FALSE),1)," ;"),""))</f>
        <v/>
      </c>
      <c r="BV65" s="9" t="str">
        <f>IF($G65=0,"",IFERROR(CONCATENATE(INDEX('Risk assessment'!$B$12:$B$100,MATCH(CONCATENATE('Feuil1 (2)'!$C65,"-",'Feuil1 (2)'!$B65,"-",'Feuil1 (2)'!BV$1),'Risk assessment'!$Z$12:$Z$100,FALSE),1)," ;"),""))</f>
        <v/>
      </c>
      <c r="BW65" s="9" t="str">
        <f>IF($G65=0,"",IFERROR(CONCATENATE(INDEX('Risk assessment'!$B$12:$B$100,MATCH(CONCATENATE('Feuil1 (2)'!$C65,"-",'Feuil1 (2)'!$B65,"-",'Feuil1 (2)'!BW$1),'Risk assessment'!$Z$12:$Z$100,FALSE),1)," ;"),""))</f>
        <v/>
      </c>
      <c r="BX65" s="9" t="str">
        <f>IF($G65=0,"",IFERROR(CONCATENATE(INDEX('Risk assessment'!$B$12:$B$100,MATCH(CONCATENATE('Feuil1 (2)'!$C65,"-",'Feuil1 (2)'!$B65,"-",'Feuil1 (2)'!BX$1),'Risk assessment'!$Z$12:$Z$100,FALSE),1)," ;"),""))</f>
        <v/>
      </c>
      <c r="BY65" s="9" t="str">
        <f>IF($G65=0,"",IFERROR(CONCATENATE(INDEX('Risk assessment'!$B$12:$B$100,MATCH(CONCATENATE('Feuil1 (2)'!$C65,"-",'Feuil1 (2)'!$B65,"-",'Feuil1 (2)'!BY$1),'Risk assessment'!$Z$12:$Z$100,FALSE),1)," ;"),""))</f>
        <v/>
      </c>
      <c r="BZ65" s="9" t="str">
        <f>IF($G65=0,"",IFERROR(CONCATENATE(INDEX('Risk assessment'!$B$12:$B$100,MATCH(CONCATENATE('Feuil1 (2)'!$C65,"-",'Feuil1 (2)'!$B65,"-",'Feuil1 (2)'!BZ$1),'Risk assessment'!$Z$12:$Z$100,FALSE),1)," ;"),""))</f>
        <v/>
      </c>
      <c r="CA65" s="9" t="str">
        <f>IF($G65=0,"",IFERROR(CONCATENATE(INDEX('Risk assessment'!$B$12:$B$100,MATCH(CONCATENATE('Feuil1 (2)'!$C65,"-",'Feuil1 (2)'!$B65,"-",'Feuil1 (2)'!CA$1),'Risk assessment'!$Z$12:$Z$100,FALSE),1)," ;"),""))</f>
        <v/>
      </c>
      <c r="CB65" s="9" t="str">
        <f>IF($G65=0,"",IFERROR(CONCATENATE(INDEX('Risk assessment'!$B$12:$B$100,MATCH(CONCATENATE('Feuil1 (2)'!$C65,"-",'Feuil1 (2)'!$B65,"-",'Feuil1 (2)'!CB$1),'Risk assessment'!$Z$12:$Z$100,FALSE),1)," ;"),""))</f>
        <v/>
      </c>
      <c r="CC65" s="9" t="str">
        <f>IF($G65=0,"",IFERROR(CONCATENATE(INDEX('Risk assessment'!$B$12:$B$100,MATCH(CONCATENATE('Feuil1 (2)'!$C65,"-",'Feuil1 (2)'!$B65,"-",'Feuil1 (2)'!CC$1),'Risk assessment'!$Z$12:$Z$100,FALSE),1)," ;"),""))</f>
        <v/>
      </c>
      <c r="CD65" s="9" t="str">
        <f>IF($G65=0,"",IFERROR(CONCATENATE(INDEX('Risk assessment'!$B$12:$B$100,MATCH(CONCATENATE('Feuil1 (2)'!$C65,"-",'Feuil1 (2)'!$B65,"-",'Feuil1 (2)'!CD$1),'Risk assessment'!$Z$12:$Z$100,FALSE),1)," ;"),""))</f>
        <v/>
      </c>
      <c r="CE65" s="9" t="str">
        <f>IF($G65=0,"",IFERROR(CONCATENATE(INDEX('Risk assessment'!$B$12:$B$100,MATCH(CONCATENATE('Feuil1 (2)'!$C65,"-",'Feuil1 (2)'!$B65,"-",'Feuil1 (2)'!CE$1),'Risk assessment'!$Z$12:$Z$100,FALSE),1)," ;"),""))</f>
        <v/>
      </c>
      <c r="CF65" s="9" t="str">
        <f>IF($G65=0,"",IFERROR(CONCATENATE(INDEX('Risk assessment'!$B$12:$B$100,MATCH(CONCATENATE('Feuil1 (2)'!$C65,"-",'Feuil1 (2)'!$B65,"-",'Feuil1 (2)'!CF$1),'Risk assessment'!$Z$12:$Z$100,FALSE),1)," ;"),""))</f>
        <v/>
      </c>
      <c r="CG65" s="9" t="str">
        <f>IF($G65=0,"",IFERROR(CONCATENATE(INDEX('Risk assessment'!$B$12:$B$100,MATCH(CONCATENATE('Feuil1 (2)'!$C65,"-",'Feuil1 (2)'!$B65,"-",'Feuil1 (2)'!CG$1),'Risk assessment'!$Z$12:$Z$100,FALSE),1)," ;"),""))</f>
        <v/>
      </c>
      <c r="CH65" s="9" t="str">
        <f>IF($G65=0,"",IFERROR(CONCATENATE(INDEX('Risk assessment'!$B$12:$B$100,MATCH(CONCATENATE('Feuil1 (2)'!$C65,"-",'Feuil1 (2)'!$B65,"-",'Feuil1 (2)'!CH$1),'Risk assessment'!$Z$12:$Z$100,FALSE),1)," ;"),""))</f>
        <v/>
      </c>
      <c r="CI65" s="9" t="str">
        <f>IF($G65=0,"",IFERROR(CONCATENATE(INDEX('Risk assessment'!$B$12:$B$100,MATCH(CONCATENATE('Feuil1 (2)'!$C65,"-",'Feuil1 (2)'!$B65,"-",'Feuil1 (2)'!CI$1),'Risk assessment'!$Z$12:$Z$100,FALSE),1)," ;"),""))</f>
        <v/>
      </c>
      <c r="CJ65" s="9" t="str">
        <f>IF($G65=0,"",IFERROR(CONCATENATE(INDEX('Risk assessment'!$B$12:$B$100,MATCH(CONCATENATE('Feuil1 (2)'!$C65,"-",'Feuil1 (2)'!$B65,"-",'Feuil1 (2)'!CJ$1),'Risk assessment'!$Z$12:$Z$100,FALSE),1)," ;"),""))</f>
        <v/>
      </c>
      <c r="CK65" s="9" t="str">
        <f>IF($G65=0,"",IFERROR(CONCATENATE(INDEX('Risk assessment'!$B$12:$B$100,MATCH(CONCATENATE('Feuil1 (2)'!$C65,"-",'Feuil1 (2)'!$B65,"-",'Feuil1 (2)'!CK$1),'Risk assessment'!$Z$12:$Z$100,FALSE),1)," ;"),""))</f>
        <v/>
      </c>
      <c r="CL65" s="9" t="str">
        <f>IF($G65=0,"",IFERROR(CONCATENATE(INDEX('Risk assessment'!$B$12:$B$100,MATCH(CONCATENATE('Feuil1 (2)'!$C65,"-",'Feuil1 (2)'!$B65,"-",'Feuil1 (2)'!CL$1),'Risk assessment'!$Z$12:$Z$100,FALSE),1)," ;"),""))</f>
        <v/>
      </c>
      <c r="CM65" s="9" t="str">
        <f>IF($G65=0,"",IFERROR(CONCATENATE(INDEX('Risk assessment'!$B$12:$B$100,MATCH(CONCATENATE('Feuil1 (2)'!$C65,"-",'Feuil1 (2)'!$B65,"-",'Feuil1 (2)'!CM$1),'Risk assessment'!$Z$12:$Z$100,FALSE),1)," ;"),""))</f>
        <v/>
      </c>
      <c r="CN65" s="9" t="str">
        <f>IF($G65=0,"",IFERROR(CONCATENATE(INDEX('Risk assessment'!$B$12:$B$100,MATCH(CONCATENATE('Feuil1 (2)'!$C65,"-",'Feuil1 (2)'!$B65,"-",'Feuil1 (2)'!CN$1),'Risk assessment'!$Z$12:$Z$100,FALSE),1)," ;"),""))</f>
        <v/>
      </c>
      <c r="CO65" s="9" t="str">
        <f>IF($G65=0,"",IFERROR(CONCATENATE(INDEX('Risk assessment'!$B$12:$B$100,MATCH(CONCATENATE('Feuil1 (2)'!$C65,"-",'Feuil1 (2)'!$B65,"-",'Feuil1 (2)'!CO$1),'Risk assessment'!$Z$12:$Z$100,FALSE),1)," ;"),""))</f>
        <v/>
      </c>
      <c r="CP65" s="9" t="str">
        <f>IF($G65=0,"",IFERROR(CONCATENATE(INDEX('Risk assessment'!$B$12:$B$100,MATCH(CONCATENATE('Feuil1 (2)'!$C65,"-",'Feuil1 (2)'!$B65,"-",'Feuil1 (2)'!CP$1),'Risk assessment'!$Z$12:$Z$100,FALSE),1)," ;"),""))</f>
        <v/>
      </c>
      <c r="CQ65" s="9" t="str">
        <f>IF($G65=0,"",IFERROR(CONCATENATE(INDEX('Risk assessment'!$B$12:$B$100,MATCH(CONCATENATE('Feuil1 (2)'!$C65,"-",'Feuil1 (2)'!$B65,"-",'Feuil1 (2)'!CQ$1),'Risk assessment'!$Z$12:$Z$100,FALSE),1)," ;"),""))</f>
        <v/>
      </c>
      <c r="CR65" s="9" t="str">
        <f>IF($G65=0,"",IFERROR(CONCATENATE(INDEX('Risk assessment'!$B$12:$B$100,MATCH(CONCATENATE('Feuil1 (2)'!$C65,"-",'Feuil1 (2)'!$B65,"-",'Feuil1 (2)'!CR$1),'Risk assessment'!$Z$12:$Z$100,FALSE),1)," ;"),""))</f>
        <v/>
      </c>
      <c r="CS65" s="9" t="str">
        <f>IF($G65=0,"",IFERROR(CONCATENATE(INDEX('Risk assessment'!$B$12:$B$100,MATCH(CONCATENATE('Feuil1 (2)'!$C65,"-",'Feuil1 (2)'!$B65,"-",'Feuil1 (2)'!CS$1),'Risk assessment'!$Z$12:$Z$100,FALSE),1)," ;"),""))</f>
        <v/>
      </c>
      <c r="CT65" s="9" t="str">
        <f>IF($G65=0,"",IFERROR(CONCATENATE(INDEX('Risk assessment'!$B$12:$B$100,MATCH(CONCATENATE('Feuil1 (2)'!$C65,"-",'Feuil1 (2)'!$B65,"-",'Feuil1 (2)'!CT$1),'Risk assessment'!$Z$12:$Z$100,FALSE),1)," ;"),""))</f>
        <v/>
      </c>
      <c r="CU65" s="9" t="str">
        <f>IF($G65=0,"",IFERROR(CONCATENATE(INDEX('Risk assessment'!$B$12:$B$100,MATCH(CONCATENATE('Feuil1 (2)'!$C65,"-",'Feuil1 (2)'!$B65,"-",'Feuil1 (2)'!CU$1),'Risk assessment'!$Z$12:$Z$100,FALSE),1)," ;"),""))</f>
        <v/>
      </c>
      <c r="CV65" s="9" t="str">
        <f>IF($G65=0,"",IFERROR(CONCATENATE(INDEX('Risk assessment'!$B$12:$B$100,MATCH(CONCATENATE('Feuil1 (2)'!$C65,"-",'Feuil1 (2)'!$B65,"-",'Feuil1 (2)'!CV$1),'Risk assessment'!$Z$12:$Z$100,FALSE),1)," ;"),""))</f>
        <v/>
      </c>
      <c r="CW65" s="9" t="str">
        <f>IF($G65=0,"",IFERROR(CONCATENATE(INDEX('Risk assessment'!$B$12:$B$100,MATCH(CONCATENATE('Feuil1 (2)'!$C65,"-",'Feuil1 (2)'!$B65,"-",'Feuil1 (2)'!CW$1),'Risk assessment'!$Z$12:$Z$100,FALSE),1)," ;"),""))</f>
        <v/>
      </c>
      <c r="CX65" s="9" t="str">
        <f>IF($G65=0,"",IFERROR(CONCATENATE(INDEX('Risk assessment'!$B$12:$B$100,MATCH(CONCATENATE('Feuil1 (2)'!$C65,"-",'Feuil1 (2)'!$B65,"-",'Feuil1 (2)'!CX$1),'Risk assessment'!$Z$12:$Z$100,FALSE),1)," ;"),""))</f>
        <v/>
      </c>
      <c r="CY65" s="9" t="str">
        <f>IF($G65=0,"",IFERROR(CONCATENATE(INDEX('Risk assessment'!$B$12:$B$100,MATCH(CONCATENATE('Feuil1 (2)'!$C65,"-",'Feuil1 (2)'!$B65,"-",'Feuil1 (2)'!CY$1),'Risk assessment'!$Z$12:$Z$100,FALSE),1)," ;"),""))</f>
        <v/>
      </c>
      <c r="CZ65" s="9" t="str">
        <f>IF($G65=0,"",IFERROR(CONCATENATE(INDEX('Risk assessment'!$B$12:$B$100,MATCH(CONCATENATE('Feuil1 (2)'!$C65,"-",'Feuil1 (2)'!$B65,"-",'Feuil1 (2)'!CZ$1),'Risk assessment'!$Z$12:$Z$100,FALSE),1)," ;"),""))</f>
        <v/>
      </c>
      <c r="DA65" s="9" t="str">
        <f>IF($G65=0,"",IFERROR(CONCATENATE(INDEX('Risk assessment'!$B$12:$B$100,MATCH(CONCATENATE('Feuil1 (2)'!$C65,"-",'Feuil1 (2)'!$B65,"-",'Feuil1 (2)'!DA$1),'Risk assessment'!$Z$12:$Z$100,FALSE),1)," ;"),""))</f>
        <v/>
      </c>
      <c r="DB65" s="9" t="str">
        <f>IF($G65=0,"",IFERROR(CONCATENATE(INDEX('Risk assessment'!$B$12:$B$100,MATCH(CONCATENATE('Feuil1 (2)'!$C65,"-",'Feuil1 (2)'!$B65,"-",'Feuil1 (2)'!DB$1),'Risk assessment'!$Z$12:$Z$100,FALSE),1)," ;"),""))</f>
        <v/>
      </c>
      <c r="DC65" s="9" t="str">
        <f>IF($G65=0,"",IFERROR(CONCATENATE(INDEX('Risk assessment'!$B$12:$B$100,MATCH(CONCATENATE('Feuil1 (2)'!$C65,"-",'Feuil1 (2)'!$B65,"-",'Feuil1 (2)'!DC$1),'Risk assessment'!$Z$12:$Z$100,FALSE),1)," ;"),""))</f>
        <v/>
      </c>
      <c r="DD65" s="9" t="str">
        <f>IF($G65=0,"",IFERROR(INDEX('Risk assessment'!$B$12:$B$100,MATCH(CONCATENATE('Feuil1 (2)'!$C65,'Feuil1 (2)'!$B65,'Feuil1 (2)'!DD$1),'Risk assessment'!$R$12:$R$100,FALSE),1),""))</f>
        <v/>
      </c>
      <c r="DE65" s="9" t="str">
        <f>IF($G65=0,"",IFERROR(INDEX('Risk assessment'!$B$12:$B$100,MATCH(CONCATENATE('Feuil1 (2)'!$C65,'Feuil1 (2)'!$B65,'Feuil1 (2)'!DE$1),'Risk assessment'!$R$12:$R$100,FALSE),1),""))</f>
        <v/>
      </c>
      <c r="DF65" s="9" t="str">
        <f>IF($G65=0,"",IFERROR(INDEX('Risk assessment'!$B$12:$B$100,MATCH(CONCATENATE('Feuil1 (2)'!$C65,'Feuil1 (2)'!$B65,'Feuil1 (2)'!DF$1),'Risk assessment'!$R$12:$R$100,FALSE),1),""))</f>
        <v/>
      </c>
      <c r="DG65" s="9" t="str">
        <f>IF($G65=0,"",IFERROR(INDEX('Risk assessment'!$B$12:$B$100,MATCH(CONCATENATE('Feuil1 (2)'!$C65,'Feuil1 (2)'!$B65,'Feuil1 (2)'!DG$1),'Risk assessment'!$R$12:$R$100,FALSE),1),""))</f>
        <v/>
      </c>
      <c r="DH65" s="9" t="str">
        <f>IF($G65=0,"",IFERROR(INDEX('Risk assessment'!$B$12:$B$100,MATCH(CONCATENATE('Feuil1 (2)'!$C65,'Feuil1 (2)'!$B65,'Feuil1 (2)'!DH$1),'Risk assessment'!$R$12:$R$100,FALSE),1),""))</f>
        <v/>
      </c>
      <c r="DI65" s="9" t="str">
        <f>IF($G65=0,"",IFERROR(INDEX('Risk assessment'!$B$12:$B$100,MATCH(CONCATENATE('Feuil1 (2)'!$C65,'Feuil1 (2)'!$B65,'Feuil1 (2)'!DI$1),'Risk assessment'!$R$12:$R$100,FALSE),1),""))</f>
        <v/>
      </c>
      <c r="DJ65" s="9" t="str">
        <f>IF($G65=0,"",IFERROR(INDEX('Risk assessment'!$B$12:$B$100,MATCH(CONCATENATE('Feuil1 (2)'!$C65,'Feuil1 (2)'!$B65,'Feuil1 (2)'!DJ$1),'Risk assessment'!$R$12:$R$100,FALSE),1),""))</f>
        <v/>
      </c>
      <c r="DK65" s="9" t="str">
        <f>IF($G65=0,"",IFERROR(INDEX('Risk assessment'!$B$12:$B$100,MATCH(CONCATENATE('Feuil1 (2)'!$C65,'Feuil1 (2)'!$B65,'Feuil1 (2)'!DK$1),'Risk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assessment'!J$12:J$100,'Feuil1 (2)'!C66,'Risk assessment'!K$12:K$100,B66)</f>
        <v>0</v>
      </c>
      <c r="H66" s="9" t="str">
        <f>IF($G66=0,"",IFERROR(CONCATENATE(INDEX('Risk assessment'!$B$12:$B$100,MATCH(CONCATENATE('Feuil1 (2)'!$C66,"-",'Feuil1 (2)'!$B66,"-",'Feuil1 (2)'!H$1),'Risk assessment'!$Z$12:$Z$100,FALSE),1)," ;"),""))</f>
        <v/>
      </c>
      <c r="I66" s="9" t="str">
        <f>IF($G66=0,"",IFERROR(CONCATENATE(INDEX('Risk assessment'!$B$12:$B$100,MATCH(CONCATENATE('Feuil1 (2)'!$C66,"-",'Feuil1 (2)'!$B66,"-",'Feuil1 (2)'!I$1),'Risk assessment'!$Z$12:$Z$100,FALSE),1)," ;"),""))</f>
        <v/>
      </c>
      <c r="J66" s="9" t="str">
        <f>IF($G66=0,"",IFERROR(CONCATENATE(INDEX('Risk assessment'!$B$12:$B$100,MATCH(CONCATENATE('Feuil1 (2)'!$C66,"-",'Feuil1 (2)'!$B66,"-",'Feuil1 (2)'!J$1),'Risk assessment'!$Z$12:$Z$100,FALSE),1)," ;"),""))</f>
        <v/>
      </c>
      <c r="K66" s="9" t="str">
        <f>IF($G66=0,"",IFERROR(CONCATENATE(INDEX('Risk assessment'!$B$12:$B$100,MATCH(CONCATENATE('Feuil1 (2)'!$C66,"-",'Feuil1 (2)'!$B66,"-",'Feuil1 (2)'!K$1),'Risk assessment'!$Z$12:$Z$100,FALSE),1)," ;"),""))</f>
        <v/>
      </c>
      <c r="L66" s="9" t="str">
        <f>IF($G66=0,"",IFERROR(CONCATENATE(INDEX('Risk assessment'!$B$12:$B$100,MATCH(CONCATENATE('Feuil1 (2)'!$C66,"-",'Feuil1 (2)'!$B66,"-",'Feuil1 (2)'!L$1),'Risk assessment'!$Z$12:$Z$100,FALSE),1)," ;"),""))</f>
        <v/>
      </c>
      <c r="M66" s="9" t="str">
        <f>IF($G66=0,"",IFERROR(CONCATENATE(INDEX('Risk assessment'!$B$12:$B$100,MATCH(CONCATENATE('Feuil1 (2)'!$C66,"-",'Feuil1 (2)'!$B66,"-",'Feuil1 (2)'!M$1),'Risk assessment'!$Z$12:$Z$100,FALSE),1)," ;"),""))</f>
        <v/>
      </c>
      <c r="N66" s="9" t="str">
        <f>IF($G66=0,"",IFERROR(CONCATENATE(INDEX('Risk assessment'!$B$12:$B$100,MATCH(CONCATENATE('Feuil1 (2)'!$C66,"-",'Feuil1 (2)'!$B66,"-",'Feuil1 (2)'!N$1),'Risk assessment'!$Z$12:$Z$100,FALSE),1)," ;"),""))</f>
        <v/>
      </c>
      <c r="O66" s="9" t="str">
        <f>IF($G66=0,"",IFERROR(CONCATENATE(INDEX('Risk assessment'!$B$12:$B$100,MATCH(CONCATENATE('Feuil1 (2)'!$C66,"-",'Feuil1 (2)'!$B66,"-",'Feuil1 (2)'!O$1),'Risk assessment'!$Z$12:$Z$100,FALSE),1)," ;"),""))</f>
        <v/>
      </c>
      <c r="P66" s="9" t="str">
        <f>IF($G66=0,"",IFERROR(CONCATENATE(INDEX('Risk assessment'!$B$12:$B$100,MATCH(CONCATENATE('Feuil1 (2)'!$C66,"-",'Feuil1 (2)'!$B66,"-",'Feuil1 (2)'!P$1),'Risk assessment'!$Z$12:$Z$100,FALSE),1)," ;"),""))</f>
        <v/>
      </c>
      <c r="Q66" s="9" t="str">
        <f>IF($G66=0,"",IFERROR(CONCATENATE(INDEX('Risk assessment'!$B$12:$B$100,MATCH(CONCATENATE('Feuil1 (2)'!$C66,"-",'Feuil1 (2)'!$B66,"-",'Feuil1 (2)'!Q$1),'Risk assessment'!$Z$12:$Z$100,FALSE),1)," ;"),""))</f>
        <v/>
      </c>
      <c r="R66" s="9" t="str">
        <f>IF($G66=0,"",IFERROR(CONCATENATE(INDEX('Risk assessment'!$B$12:$B$100,MATCH(CONCATENATE('Feuil1 (2)'!$C66,"-",'Feuil1 (2)'!$B66,"-",'Feuil1 (2)'!R$1),'Risk assessment'!$Z$12:$Z$100,FALSE),1)," ;"),""))</f>
        <v/>
      </c>
      <c r="S66" s="9" t="str">
        <f>IF($G66=0,"",IFERROR(CONCATENATE(INDEX('Risk assessment'!$B$12:$B$100,MATCH(CONCATENATE('Feuil1 (2)'!$C66,"-",'Feuil1 (2)'!$B66,"-",'Feuil1 (2)'!S$1),'Risk assessment'!$Z$12:$Z$100,FALSE),1)," ;"),""))</f>
        <v/>
      </c>
      <c r="T66" s="9" t="str">
        <f>IF($G66=0,"",IFERROR(CONCATENATE(INDEX('Risk assessment'!$B$12:$B$100,MATCH(CONCATENATE('Feuil1 (2)'!$C66,"-",'Feuil1 (2)'!$B66,"-",'Feuil1 (2)'!T$1),'Risk assessment'!$Z$12:$Z$100,FALSE),1)," ;"),""))</f>
        <v/>
      </c>
      <c r="U66" s="9" t="str">
        <f>IF($G66=0,"",IFERROR(CONCATENATE(INDEX('Risk assessment'!$B$12:$B$100,MATCH(CONCATENATE('Feuil1 (2)'!$C66,"-",'Feuil1 (2)'!$B66,"-",'Feuil1 (2)'!U$1),'Risk assessment'!$Z$12:$Z$100,FALSE),1)," ;"),""))</f>
        <v/>
      </c>
      <c r="V66" s="9" t="str">
        <f>IF($G66=0,"",IFERROR(CONCATENATE(INDEX('Risk assessment'!$B$12:$B$100,MATCH(CONCATENATE('Feuil1 (2)'!$C66,"-",'Feuil1 (2)'!$B66,"-",'Feuil1 (2)'!V$1),'Risk assessment'!$Z$12:$Z$100,FALSE),1)," ;"),""))</f>
        <v/>
      </c>
      <c r="W66" s="9" t="str">
        <f>IF($G66=0,"",IFERROR(CONCATENATE(INDEX('Risk assessment'!$B$12:$B$100,MATCH(CONCATENATE('Feuil1 (2)'!$C66,"-",'Feuil1 (2)'!$B66,"-",'Feuil1 (2)'!W$1),'Risk assessment'!$Z$12:$Z$100,FALSE),1)," ;"),""))</f>
        <v/>
      </c>
      <c r="X66" s="9" t="str">
        <f>IF($G66=0,"",IFERROR(CONCATENATE(INDEX('Risk assessment'!$B$12:$B$100,MATCH(CONCATENATE('Feuil1 (2)'!$C66,"-",'Feuil1 (2)'!$B66,"-",'Feuil1 (2)'!X$1),'Risk assessment'!$Z$12:$Z$100,FALSE),1)," ;"),""))</f>
        <v/>
      </c>
      <c r="Y66" s="9" t="str">
        <f>IF($G66=0,"",IFERROR(CONCATENATE(INDEX('Risk assessment'!$B$12:$B$100,MATCH(CONCATENATE('Feuil1 (2)'!$C66,"-",'Feuil1 (2)'!$B66,"-",'Feuil1 (2)'!Y$1),'Risk assessment'!$Z$12:$Z$100,FALSE),1)," ;"),""))</f>
        <v/>
      </c>
      <c r="Z66" s="9" t="str">
        <f>IF($G66=0,"",IFERROR(CONCATENATE(INDEX('Risk assessment'!$B$12:$B$100,MATCH(CONCATENATE('Feuil1 (2)'!$C66,"-",'Feuil1 (2)'!$B66,"-",'Feuil1 (2)'!Z$1),'Risk assessment'!$Z$12:$Z$100,FALSE),1)," ;"),""))</f>
        <v/>
      </c>
      <c r="AA66" s="9" t="str">
        <f>IF($G66=0,"",IFERROR(CONCATENATE(INDEX('Risk assessment'!$B$12:$B$100,MATCH(CONCATENATE('Feuil1 (2)'!$C66,"-",'Feuil1 (2)'!$B66,"-",'Feuil1 (2)'!AA$1),'Risk assessment'!$Z$12:$Z$100,FALSE),1)," ;"),""))</f>
        <v/>
      </c>
      <c r="AB66" s="9" t="str">
        <f>IF($G66=0,"",IFERROR(CONCATENATE(INDEX('Risk assessment'!$B$12:$B$100,MATCH(CONCATENATE('Feuil1 (2)'!$C66,"-",'Feuil1 (2)'!$B66,"-",'Feuil1 (2)'!AB$1),'Risk assessment'!$Z$12:$Z$100,FALSE),1)," ;"),""))</f>
        <v/>
      </c>
      <c r="AC66" s="9" t="str">
        <f>IF($G66=0,"",IFERROR(CONCATENATE(INDEX('Risk assessment'!$B$12:$B$100,MATCH(CONCATENATE('Feuil1 (2)'!$C66,"-",'Feuil1 (2)'!$B66,"-",'Feuil1 (2)'!AC$1),'Risk assessment'!$Z$12:$Z$100,FALSE),1)," ;"),""))</f>
        <v/>
      </c>
      <c r="AD66" s="9" t="str">
        <f>IF($G66=0,"",IFERROR(CONCATENATE(INDEX('Risk assessment'!$B$12:$B$100,MATCH(CONCATENATE('Feuil1 (2)'!$C66,"-",'Feuil1 (2)'!$B66,"-",'Feuil1 (2)'!AD$1),'Risk assessment'!$Z$12:$Z$100,FALSE),1)," ;"),""))</f>
        <v/>
      </c>
      <c r="AE66" s="9" t="str">
        <f>IF($G66=0,"",IFERROR(CONCATENATE(INDEX('Risk assessment'!$B$12:$B$100,MATCH(CONCATENATE('Feuil1 (2)'!$C66,"-",'Feuil1 (2)'!$B66,"-",'Feuil1 (2)'!AE$1),'Risk assessment'!$Z$12:$Z$100,FALSE),1)," ;"),""))</f>
        <v/>
      </c>
      <c r="AF66" s="9" t="str">
        <f>IF($G66=0,"",IFERROR(CONCATENATE(INDEX('Risk assessment'!$B$12:$B$100,MATCH(CONCATENATE('Feuil1 (2)'!$C66,"-",'Feuil1 (2)'!$B66,"-",'Feuil1 (2)'!AF$1),'Risk assessment'!$Z$12:$Z$100,FALSE),1)," ;"),""))</f>
        <v/>
      </c>
      <c r="AG66" s="9" t="str">
        <f>IF($G66=0,"",IFERROR(CONCATENATE(INDEX('Risk assessment'!$B$12:$B$100,MATCH(CONCATENATE('Feuil1 (2)'!$C66,"-",'Feuil1 (2)'!$B66,"-",'Feuil1 (2)'!AG$1),'Risk assessment'!$Z$12:$Z$100,FALSE),1)," ;"),""))</f>
        <v/>
      </c>
      <c r="AH66" s="9" t="str">
        <f>IF($G66=0,"",IFERROR(CONCATENATE(INDEX('Risk assessment'!$B$12:$B$100,MATCH(CONCATENATE('Feuil1 (2)'!$C66,"-",'Feuil1 (2)'!$B66,"-",'Feuil1 (2)'!AH$1),'Risk assessment'!$Z$12:$Z$100,FALSE),1)," ;"),""))</f>
        <v/>
      </c>
      <c r="AI66" s="9" t="str">
        <f>IF($G66=0,"",IFERROR(CONCATENATE(INDEX('Risk assessment'!$B$12:$B$100,MATCH(CONCATENATE('Feuil1 (2)'!$C66,"-",'Feuil1 (2)'!$B66,"-",'Feuil1 (2)'!AI$1),'Risk assessment'!$Z$12:$Z$100,FALSE),1)," ;"),""))</f>
        <v/>
      </c>
      <c r="AJ66" s="9" t="str">
        <f>IF($G66=0,"",IFERROR(CONCATENATE(INDEX('Risk assessment'!$B$12:$B$100,MATCH(CONCATENATE('Feuil1 (2)'!$C66,"-",'Feuil1 (2)'!$B66,"-",'Feuil1 (2)'!AJ$1),'Risk assessment'!$Z$12:$Z$100,FALSE),1)," ;"),""))</f>
        <v/>
      </c>
      <c r="AK66" s="9" t="str">
        <f>IF($G66=0,"",IFERROR(CONCATENATE(INDEX('Risk assessment'!$B$12:$B$100,MATCH(CONCATENATE('Feuil1 (2)'!$C66,"-",'Feuil1 (2)'!$B66,"-",'Feuil1 (2)'!AK$1),'Risk assessment'!$Z$12:$Z$100,FALSE),1)," ;"),""))</f>
        <v/>
      </c>
      <c r="AL66" s="9" t="str">
        <f>IF($G66=0,"",IFERROR(CONCATENATE(INDEX('Risk assessment'!$B$12:$B$100,MATCH(CONCATENATE('Feuil1 (2)'!$C66,"-",'Feuil1 (2)'!$B66,"-",'Feuil1 (2)'!AL$1),'Risk assessment'!$Z$12:$Z$100,FALSE),1)," ;"),""))</f>
        <v/>
      </c>
      <c r="AM66" s="9" t="str">
        <f>IF($G66=0,"",IFERROR(CONCATENATE(INDEX('Risk assessment'!$B$12:$B$100,MATCH(CONCATENATE('Feuil1 (2)'!$C66,"-",'Feuil1 (2)'!$B66,"-",'Feuil1 (2)'!AM$1),'Risk assessment'!$Z$12:$Z$100,FALSE),1)," ;"),""))</f>
        <v/>
      </c>
      <c r="AN66" s="9" t="str">
        <f>IF($G66=0,"",IFERROR(CONCATENATE(INDEX('Risk assessment'!$B$12:$B$100,MATCH(CONCATENATE('Feuil1 (2)'!$C66,"-",'Feuil1 (2)'!$B66,"-",'Feuil1 (2)'!AN$1),'Risk assessment'!$Z$12:$Z$100,FALSE),1)," ;"),""))</f>
        <v/>
      </c>
      <c r="AO66" s="9" t="str">
        <f>IF($G66=0,"",IFERROR(CONCATENATE(INDEX('Risk assessment'!$B$12:$B$100,MATCH(CONCATENATE('Feuil1 (2)'!$C66,"-",'Feuil1 (2)'!$B66,"-",'Feuil1 (2)'!AO$1),'Risk assessment'!$Z$12:$Z$100,FALSE),1)," ;"),""))</f>
        <v/>
      </c>
      <c r="AP66" s="9" t="str">
        <f>IF($G66=0,"",IFERROR(CONCATENATE(INDEX('Risk assessment'!$B$12:$B$100,MATCH(CONCATENATE('Feuil1 (2)'!$C66,"-",'Feuil1 (2)'!$B66,"-",'Feuil1 (2)'!AP$1),'Risk assessment'!$Z$12:$Z$100,FALSE),1)," ;"),""))</f>
        <v/>
      </c>
      <c r="AQ66" s="9" t="str">
        <f>IF($G66=0,"",IFERROR(CONCATENATE(INDEX('Risk assessment'!$B$12:$B$100,MATCH(CONCATENATE('Feuil1 (2)'!$C66,"-",'Feuil1 (2)'!$B66,"-",'Feuil1 (2)'!AQ$1),'Risk assessment'!$Z$12:$Z$100,FALSE),1)," ;"),""))</f>
        <v/>
      </c>
      <c r="AR66" s="9" t="str">
        <f>IF($G66=0,"",IFERROR(CONCATENATE(INDEX('Risk assessment'!$B$12:$B$100,MATCH(CONCATENATE('Feuil1 (2)'!$C66,"-",'Feuil1 (2)'!$B66,"-",'Feuil1 (2)'!AR$1),'Risk assessment'!$Z$12:$Z$100,FALSE),1)," ;"),""))</f>
        <v/>
      </c>
      <c r="AS66" s="9" t="str">
        <f>IF($G66=0,"",IFERROR(CONCATENATE(INDEX('Risk assessment'!$B$12:$B$100,MATCH(CONCATENATE('Feuil1 (2)'!$C66,"-",'Feuil1 (2)'!$B66,"-",'Feuil1 (2)'!AS$1),'Risk assessment'!$Z$12:$Z$100,FALSE),1)," ;"),""))</f>
        <v/>
      </c>
      <c r="AT66" s="9" t="str">
        <f>IF($G66=0,"",IFERROR(CONCATENATE(INDEX('Risk assessment'!$B$12:$B$100,MATCH(CONCATENATE('Feuil1 (2)'!$C66,"-",'Feuil1 (2)'!$B66,"-",'Feuil1 (2)'!AT$1),'Risk assessment'!$Z$12:$Z$100,FALSE),1)," ;"),""))</f>
        <v/>
      </c>
      <c r="AU66" s="9" t="str">
        <f>IF($G66=0,"",IFERROR(CONCATENATE(INDEX('Risk assessment'!$B$12:$B$100,MATCH(CONCATENATE('Feuil1 (2)'!$C66,"-",'Feuil1 (2)'!$B66,"-",'Feuil1 (2)'!AU$1),'Risk assessment'!$Z$12:$Z$100,FALSE),1)," ;"),""))</f>
        <v/>
      </c>
      <c r="AV66" s="9" t="str">
        <f>IF($G66=0,"",IFERROR(CONCATENATE(INDEX('Risk assessment'!$B$12:$B$100,MATCH(CONCATENATE('Feuil1 (2)'!$C66,"-",'Feuil1 (2)'!$B66,"-",'Feuil1 (2)'!AV$1),'Risk assessment'!$Z$12:$Z$100,FALSE),1)," ;"),""))</f>
        <v/>
      </c>
      <c r="AW66" s="9" t="str">
        <f>IF($G66=0,"",IFERROR(CONCATENATE(INDEX('Risk assessment'!$B$12:$B$100,MATCH(CONCATENATE('Feuil1 (2)'!$C66,"-",'Feuil1 (2)'!$B66,"-",'Feuil1 (2)'!AW$1),'Risk assessment'!$Z$12:$Z$100,FALSE),1)," ;"),""))</f>
        <v/>
      </c>
      <c r="AX66" s="9" t="str">
        <f>IF($G66=0,"",IFERROR(CONCATENATE(INDEX('Risk assessment'!$B$12:$B$100,MATCH(CONCATENATE('Feuil1 (2)'!$C66,"-",'Feuil1 (2)'!$B66,"-",'Feuil1 (2)'!AX$1),'Risk assessment'!$Z$12:$Z$100,FALSE),1)," ;"),""))</f>
        <v/>
      </c>
      <c r="AY66" s="9" t="str">
        <f>IF($G66=0,"",IFERROR(CONCATENATE(INDEX('Risk assessment'!$B$12:$B$100,MATCH(CONCATENATE('Feuil1 (2)'!$C66,"-",'Feuil1 (2)'!$B66,"-",'Feuil1 (2)'!AY$1),'Risk assessment'!$Z$12:$Z$100,FALSE),1)," ;"),""))</f>
        <v/>
      </c>
      <c r="AZ66" s="9" t="str">
        <f>IF($G66=0,"",IFERROR(CONCATENATE(INDEX('Risk assessment'!$B$12:$B$100,MATCH(CONCATENATE('Feuil1 (2)'!$C66,"-",'Feuil1 (2)'!$B66,"-",'Feuil1 (2)'!AZ$1),'Risk assessment'!$Z$12:$Z$100,FALSE),1)," ;"),""))</f>
        <v/>
      </c>
      <c r="BA66" s="9" t="str">
        <f>IF($G66=0,"",IFERROR(CONCATENATE(INDEX('Risk assessment'!$B$12:$B$100,MATCH(CONCATENATE('Feuil1 (2)'!$C66,"-",'Feuil1 (2)'!$B66,"-",'Feuil1 (2)'!BA$1),'Risk assessment'!$Z$12:$Z$100,FALSE),1)," ;"),""))</f>
        <v/>
      </c>
      <c r="BB66" s="9" t="str">
        <f>IF($G66=0,"",IFERROR(CONCATENATE(INDEX('Risk assessment'!$B$12:$B$100,MATCH(CONCATENATE('Feuil1 (2)'!$C66,"-",'Feuil1 (2)'!$B66,"-",'Feuil1 (2)'!BB$1),'Risk assessment'!$Z$12:$Z$100,FALSE),1)," ;"),""))</f>
        <v/>
      </c>
      <c r="BC66" s="9" t="str">
        <f>IF($G66=0,"",IFERROR(CONCATENATE(INDEX('Risk assessment'!$B$12:$B$100,MATCH(CONCATENATE('Feuil1 (2)'!$C66,"-",'Feuil1 (2)'!$B66,"-",'Feuil1 (2)'!BC$1),'Risk assessment'!$Z$12:$Z$100,FALSE),1)," ;"),""))</f>
        <v/>
      </c>
      <c r="BD66" s="9" t="str">
        <f>IF($G66=0,"",IFERROR(CONCATENATE(INDEX('Risk assessment'!$B$12:$B$100,MATCH(CONCATENATE('Feuil1 (2)'!$C66,"-",'Feuil1 (2)'!$B66,"-",'Feuil1 (2)'!BD$1),'Risk assessment'!$Z$12:$Z$100,FALSE),1)," ;"),""))</f>
        <v/>
      </c>
      <c r="BE66" s="9" t="str">
        <f>IF($G66=0,"",IFERROR(CONCATENATE(INDEX('Risk assessment'!$B$12:$B$100,MATCH(CONCATENATE('Feuil1 (2)'!$C66,"-",'Feuil1 (2)'!$B66,"-",'Feuil1 (2)'!BE$1),'Risk assessment'!$Z$12:$Z$100,FALSE),1)," ;"),""))</f>
        <v/>
      </c>
      <c r="BF66" s="9" t="str">
        <f>IF($G66=0,"",IFERROR(CONCATENATE(INDEX('Risk assessment'!$B$12:$B$100,MATCH(CONCATENATE('Feuil1 (2)'!$C66,"-",'Feuil1 (2)'!$B66,"-",'Feuil1 (2)'!BF$1),'Risk assessment'!$Z$12:$Z$100,FALSE),1)," ;"),""))</f>
        <v/>
      </c>
      <c r="BG66" s="9" t="str">
        <f>IF($G66=0,"",IFERROR(CONCATENATE(INDEX('Risk assessment'!$B$12:$B$100,MATCH(CONCATENATE('Feuil1 (2)'!$C66,"-",'Feuil1 (2)'!$B66,"-",'Feuil1 (2)'!BG$1),'Risk assessment'!$Z$12:$Z$100,FALSE),1)," ;"),""))</f>
        <v/>
      </c>
      <c r="BH66" s="9" t="str">
        <f>IF($G66=0,"",IFERROR(CONCATENATE(INDEX('Risk assessment'!$B$12:$B$100,MATCH(CONCATENATE('Feuil1 (2)'!$C66,"-",'Feuil1 (2)'!$B66,"-",'Feuil1 (2)'!BH$1),'Risk assessment'!$Z$12:$Z$100,FALSE),1)," ;"),""))</f>
        <v/>
      </c>
      <c r="BI66" s="9" t="str">
        <f>IF($G66=0,"",IFERROR(CONCATENATE(INDEX('Risk assessment'!$B$12:$B$100,MATCH(CONCATENATE('Feuil1 (2)'!$C66,"-",'Feuil1 (2)'!$B66,"-",'Feuil1 (2)'!BI$1),'Risk assessment'!$Z$12:$Z$100,FALSE),1)," ;"),""))</f>
        <v/>
      </c>
      <c r="BJ66" s="9" t="str">
        <f>IF($G66=0,"",IFERROR(CONCATENATE(INDEX('Risk assessment'!$B$12:$B$100,MATCH(CONCATENATE('Feuil1 (2)'!$C66,"-",'Feuil1 (2)'!$B66,"-",'Feuil1 (2)'!BJ$1),'Risk assessment'!$Z$12:$Z$100,FALSE),1)," ;"),""))</f>
        <v/>
      </c>
      <c r="BK66" s="9" t="str">
        <f>IF($G66=0,"",IFERROR(CONCATENATE(INDEX('Risk assessment'!$B$12:$B$100,MATCH(CONCATENATE('Feuil1 (2)'!$C66,"-",'Feuil1 (2)'!$B66,"-",'Feuil1 (2)'!BK$1),'Risk assessment'!$Z$12:$Z$100,FALSE),1)," ;"),""))</f>
        <v/>
      </c>
      <c r="BL66" s="9" t="str">
        <f>IF($G66=0,"",IFERROR(CONCATENATE(INDEX('Risk assessment'!$B$12:$B$100,MATCH(CONCATENATE('Feuil1 (2)'!$C66,"-",'Feuil1 (2)'!$B66,"-",'Feuil1 (2)'!BL$1),'Risk assessment'!$Z$12:$Z$100,FALSE),1)," ;"),""))</f>
        <v/>
      </c>
      <c r="BM66" s="9" t="str">
        <f>IF($G66=0,"",IFERROR(CONCATENATE(INDEX('Risk assessment'!$B$12:$B$100,MATCH(CONCATENATE('Feuil1 (2)'!$C66,"-",'Feuil1 (2)'!$B66,"-",'Feuil1 (2)'!BM$1),'Risk assessment'!$Z$12:$Z$100,FALSE),1)," ;"),""))</f>
        <v/>
      </c>
      <c r="BN66" s="9" t="str">
        <f>IF($G66=0,"",IFERROR(CONCATENATE(INDEX('Risk assessment'!$B$12:$B$100,MATCH(CONCATENATE('Feuil1 (2)'!$C66,"-",'Feuil1 (2)'!$B66,"-",'Feuil1 (2)'!BN$1),'Risk assessment'!$Z$12:$Z$100,FALSE),1)," ;"),""))</f>
        <v/>
      </c>
      <c r="BO66" s="9" t="str">
        <f>IF($G66=0,"",IFERROR(CONCATENATE(INDEX('Risk assessment'!$B$12:$B$100,MATCH(CONCATENATE('Feuil1 (2)'!$C66,"-",'Feuil1 (2)'!$B66,"-",'Feuil1 (2)'!BO$1),'Risk assessment'!$Z$12:$Z$100,FALSE),1)," ;"),""))</f>
        <v/>
      </c>
      <c r="BP66" s="9" t="str">
        <f>IF($G66=0,"",IFERROR(CONCATENATE(INDEX('Risk assessment'!$B$12:$B$100,MATCH(CONCATENATE('Feuil1 (2)'!$C66,"-",'Feuil1 (2)'!$B66,"-",'Feuil1 (2)'!BP$1),'Risk assessment'!$Z$12:$Z$100,FALSE),1)," ;"),""))</f>
        <v/>
      </c>
      <c r="BQ66" s="9" t="str">
        <f>IF($G66=0,"",IFERROR(CONCATENATE(INDEX('Risk assessment'!$B$12:$B$100,MATCH(CONCATENATE('Feuil1 (2)'!$C66,"-",'Feuil1 (2)'!$B66,"-",'Feuil1 (2)'!BQ$1),'Risk assessment'!$Z$12:$Z$100,FALSE),1)," ;"),""))</f>
        <v/>
      </c>
      <c r="BR66" s="9" t="str">
        <f>IF($G66=0,"",IFERROR(CONCATENATE(INDEX('Risk assessment'!$B$12:$B$100,MATCH(CONCATENATE('Feuil1 (2)'!$C66,"-",'Feuil1 (2)'!$B66,"-",'Feuil1 (2)'!BR$1),'Risk assessment'!$Z$12:$Z$100,FALSE),1)," ;"),""))</f>
        <v/>
      </c>
      <c r="BS66" s="9" t="str">
        <f>IF($G66=0,"",IFERROR(CONCATENATE(INDEX('Risk assessment'!$B$12:$B$100,MATCH(CONCATENATE('Feuil1 (2)'!$C66,"-",'Feuil1 (2)'!$B66,"-",'Feuil1 (2)'!BS$1),'Risk assessment'!$Z$12:$Z$100,FALSE),1)," ;"),""))</f>
        <v/>
      </c>
      <c r="BT66" s="9" t="str">
        <f>IF($G66=0,"",IFERROR(CONCATENATE(INDEX('Risk assessment'!$B$12:$B$100,MATCH(CONCATENATE('Feuil1 (2)'!$C66,"-",'Feuil1 (2)'!$B66,"-",'Feuil1 (2)'!BT$1),'Risk assessment'!$Z$12:$Z$100,FALSE),1)," ;"),""))</f>
        <v/>
      </c>
      <c r="BU66" s="9" t="str">
        <f>IF($G66=0,"",IFERROR(CONCATENATE(INDEX('Risk assessment'!$B$12:$B$100,MATCH(CONCATENATE('Feuil1 (2)'!$C66,"-",'Feuil1 (2)'!$B66,"-",'Feuil1 (2)'!BU$1),'Risk assessment'!$Z$12:$Z$100,FALSE),1)," ;"),""))</f>
        <v/>
      </c>
      <c r="BV66" s="9" t="str">
        <f>IF($G66=0,"",IFERROR(CONCATENATE(INDEX('Risk assessment'!$B$12:$B$100,MATCH(CONCATENATE('Feuil1 (2)'!$C66,"-",'Feuil1 (2)'!$B66,"-",'Feuil1 (2)'!BV$1),'Risk assessment'!$Z$12:$Z$100,FALSE),1)," ;"),""))</f>
        <v/>
      </c>
      <c r="BW66" s="9" t="str">
        <f>IF($G66=0,"",IFERROR(CONCATENATE(INDEX('Risk assessment'!$B$12:$B$100,MATCH(CONCATENATE('Feuil1 (2)'!$C66,"-",'Feuil1 (2)'!$B66,"-",'Feuil1 (2)'!BW$1),'Risk assessment'!$Z$12:$Z$100,FALSE),1)," ;"),""))</f>
        <v/>
      </c>
      <c r="BX66" s="9" t="str">
        <f>IF($G66=0,"",IFERROR(CONCATENATE(INDEX('Risk assessment'!$B$12:$B$100,MATCH(CONCATENATE('Feuil1 (2)'!$C66,"-",'Feuil1 (2)'!$B66,"-",'Feuil1 (2)'!BX$1),'Risk assessment'!$Z$12:$Z$100,FALSE),1)," ;"),""))</f>
        <v/>
      </c>
      <c r="BY66" s="9" t="str">
        <f>IF($G66=0,"",IFERROR(CONCATENATE(INDEX('Risk assessment'!$B$12:$B$100,MATCH(CONCATENATE('Feuil1 (2)'!$C66,"-",'Feuil1 (2)'!$B66,"-",'Feuil1 (2)'!BY$1),'Risk assessment'!$Z$12:$Z$100,FALSE),1)," ;"),""))</f>
        <v/>
      </c>
      <c r="BZ66" s="9" t="str">
        <f>IF($G66=0,"",IFERROR(CONCATENATE(INDEX('Risk assessment'!$B$12:$B$100,MATCH(CONCATENATE('Feuil1 (2)'!$C66,"-",'Feuil1 (2)'!$B66,"-",'Feuil1 (2)'!BZ$1),'Risk assessment'!$Z$12:$Z$100,FALSE),1)," ;"),""))</f>
        <v/>
      </c>
      <c r="CA66" s="9" t="str">
        <f>IF($G66=0,"",IFERROR(CONCATENATE(INDEX('Risk assessment'!$B$12:$B$100,MATCH(CONCATENATE('Feuil1 (2)'!$C66,"-",'Feuil1 (2)'!$B66,"-",'Feuil1 (2)'!CA$1),'Risk assessment'!$Z$12:$Z$100,FALSE),1)," ;"),""))</f>
        <v/>
      </c>
      <c r="CB66" s="9" t="str">
        <f>IF($G66=0,"",IFERROR(CONCATENATE(INDEX('Risk assessment'!$B$12:$B$100,MATCH(CONCATENATE('Feuil1 (2)'!$C66,"-",'Feuil1 (2)'!$B66,"-",'Feuil1 (2)'!CB$1),'Risk assessment'!$Z$12:$Z$100,FALSE),1)," ;"),""))</f>
        <v/>
      </c>
      <c r="CC66" s="9" t="str">
        <f>IF($G66=0,"",IFERROR(CONCATENATE(INDEX('Risk assessment'!$B$12:$B$100,MATCH(CONCATENATE('Feuil1 (2)'!$C66,"-",'Feuil1 (2)'!$B66,"-",'Feuil1 (2)'!CC$1),'Risk assessment'!$Z$12:$Z$100,FALSE),1)," ;"),""))</f>
        <v/>
      </c>
      <c r="CD66" s="9" t="str">
        <f>IF($G66=0,"",IFERROR(CONCATENATE(INDEX('Risk assessment'!$B$12:$B$100,MATCH(CONCATENATE('Feuil1 (2)'!$C66,"-",'Feuil1 (2)'!$B66,"-",'Feuil1 (2)'!CD$1),'Risk assessment'!$Z$12:$Z$100,FALSE),1)," ;"),""))</f>
        <v/>
      </c>
      <c r="CE66" s="9" t="str">
        <f>IF($G66=0,"",IFERROR(CONCATENATE(INDEX('Risk assessment'!$B$12:$B$100,MATCH(CONCATENATE('Feuil1 (2)'!$C66,"-",'Feuil1 (2)'!$B66,"-",'Feuil1 (2)'!CE$1),'Risk assessment'!$Z$12:$Z$100,FALSE),1)," ;"),""))</f>
        <v/>
      </c>
      <c r="CF66" s="9" t="str">
        <f>IF($G66=0,"",IFERROR(CONCATENATE(INDEX('Risk assessment'!$B$12:$B$100,MATCH(CONCATENATE('Feuil1 (2)'!$C66,"-",'Feuil1 (2)'!$B66,"-",'Feuil1 (2)'!CF$1),'Risk assessment'!$Z$12:$Z$100,FALSE),1)," ;"),""))</f>
        <v/>
      </c>
      <c r="CG66" s="9" t="str">
        <f>IF($G66=0,"",IFERROR(CONCATENATE(INDEX('Risk assessment'!$B$12:$B$100,MATCH(CONCATENATE('Feuil1 (2)'!$C66,"-",'Feuil1 (2)'!$B66,"-",'Feuil1 (2)'!CG$1),'Risk assessment'!$Z$12:$Z$100,FALSE),1)," ;"),""))</f>
        <v/>
      </c>
      <c r="CH66" s="9" t="str">
        <f>IF($G66=0,"",IFERROR(CONCATENATE(INDEX('Risk assessment'!$B$12:$B$100,MATCH(CONCATENATE('Feuil1 (2)'!$C66,"-",'Feuil1 (2)'!$B66,"-",'Feuil1 (2)'!CH$1),'Risk assessment'!$Z$12:$Z$100,FALSE),1)," ;"),""))</f>
        <v/>
      </c>
      <c r="CI66" s="9" t="str">
        <f>IF($G66=0,"",IFERROR(CONCATENATE(INDEX('Risk assessment'!$B$12:$B$100,MATCH(CONCATENATE('Feuil1 (2)'!$C66,"-",'Feuil1 (2)'!$B66,"-",'Feuil1 (2)'!CI$1),'Risk assessment'!$Z$12:$Z$100,FALSE),1)," ;"),""))</f>
        <v/>
      </c>
      <c r="CJ66" s="9" t="str">
        <f>IF($G66=0,"",IFERROR(CONCATENATE(INDEX('Risk assessment'!$B$12:$B$100,MATCH(CONCATENATE('Feuil1 (2)'!$C66,"-",'Feuil1 (2)'!$B66,"-",'Feuil1 (2)'!CJ$1),'Risk assessment'!$Z$12:$Z$100,FALSE),1)," ;"),""))</f>
        <v/>
      </c>
      <c r="CK66" s="9" t="str">
        <f>IF($G66=0,"",IFERROR(CONCATENATE(INDEX('Risk assessment'!$B$12:$B$100,MATCH(CONCATENATE('Feuil1 (2)'!$C66,"-",'Feuil1 (2)'!$B66,"-",'Feuil1 (2)'!CK$1),'Risk assessment'!$Z$12:$Z$100,FALSE),1)," ;"),""))</f>
        <v/>
      </c>
      <c r="CL66" s="9" t="str">
        <f>IF($G66=0,"",IFERROR(CONCATENATE(INDEX('Risk assessment'!$B$12:$B$100,MATCH(CONCATENATE('Feuil1 (2)'!$C66,"-",'Feuil1 (2)'!$B66,"-",'Feuil1 (2)'!CL$1),'Risk assessment'!$Z$12:$Z$100,FALSE),1)," ;"),""))</f>
        <v/>
      </c>
      <c r="CM66" s="9" t="str">
        <f>IF($G66=0,"",IFERROR(CONCATENATE(INDEX('Risk assessment'!$B$12:$B$100,MATCH(CONCATENATE('Feuil1 (2)'!$C66,"-",'Feuil1 (2)'!$B66,"-",'Feuil1 (2)'!CM$1),'Risk assessment'!$Z$12:$Z$100,FALSE),1)," ;"),""))</f>
        <v/>
      </c>
      <c r="CN66" s="9" t="str">
        <f>IF($G66=0,"",IFERROR(CONCATENATE(INDEX('Risk assessment'!$B$12:$B$100,MATCH(CONCATENATE('Feuil1 (2)'!$C66,"-",'Feuil1 (2)'!$B66,"-",'Feuil1 (2)'!CN$1),'Risk assessment'!$Z$12:$Z$100,FALSE),1)," ;"),""))</f>
        <v/>
      </c>
      <c r="CO66" s="9" t="str">
        <f>IF($G66=0,"",IFERROR(CONCATENATE(INDEX('Risk assessment'!$B$12:$B$100,MATCH(CONCATENATE('Feuil1 (2)'!$C66,"-",'Feuil1 (2)'!$B66,"-",'Feuil1 (2)'!CO$1),'Risk assessment'!$Z$12:$Z$100,FALSE),1)," ;"),""))</f>
        <v/>
      </c>
      <c r="CP66" s="9" t="str">
        <f>IF($G66=0,"",IFERROR(CONCATENATE(INDEX('Risk assessment'!$B$12:$B$100,MATCH(CONCATENATE('Feuil1 (2)'!$C66,"-",'Feuil1 (2)'!$B66,"-",'Feuil1 (2)'!CP$1),'Risk assessment'!$Z$12:$Z$100,FALSE),1)," ;"),""))</f>
        <v/>
      </c>
      <c r="CQ66" s="9" t="str">
        <f>IF($G66=0,"",IFERROR(CONCATENATE(INDEX('Risk assessment'!$B$12:$B$100,MATCH(CONCATENATE('Feuil1 (2)'!$C66,"-",'Feuil1 (2)'!$B66,"-",'Feuil1 (2)'!CQ$1),'Risk assessment'!$Z$12:$Z$100,FALSE),1)," ;"),""))</f>
        <v/>
      </c>
      <c r="CR66" s="9" t="str">
        <f>IF($G66=0,"",IFERROR(CONCATENATE(INDEX('Risk assessment'!$B$12:$B$100,MATCH(CONCATENATE('Feuil1 (2)'!$C66,"-",'Feuil1 (2)'!$B66,"-",'Feuil1 (2)'!CR$1),'Risk assessment'!$Z$12:$Z$100,FALSE),1)," ;"),""))</f>
        <v/>
      </c>
      <c r="CS66" s="9" t="str">
        <f>IF($G66=0,"",IFERROR(CONCATENATE(INDEX('Risk assessment'!$B$12:$B$100,MATCH(CONCATENATE('Feuil1 (2)'!$C66,"-",'Feuil1 (2)'!$B66,"-",'Feuil1 (2)'!CS$1),'Risk assessment'!$Z$12:$Z$100,FALSE),1)," ;"),""))</f>
        <v/>
      </c>
      <c r="CT66" s="9" t="str">
        <f>IF($G66=0,"",IFERROR(CONCATENATE(INDEX('Risk assessment'!$B$12:$B$100,MATCH(CONCATENATE('Feuil1 (2)'!$C66,"-",'Feuil1 (2)'!$B66,"-",'Feuil1 (2)'!CT$1),'Risk assessment'!$Z$12:$Z$100,FALSE),1)," ;"),""))</f>
        <v/>
      </c>
      <c r="CU66" s="9" t="str">
        <f>IF($G66=0,"",IFERROR(CONCATENATE(INDEX('Risk assessment'!$B$12:$B$100,MATCH(CONCATENATE('Feuil1 (2)'!$C66,"-",'Feuil1 (2)'!$B66,"-",'Feuil1 (2)'!CU$1),'Risk assessment'!$Z$12:$Z$100,FALSE),1)," ;"),""))</f>
        <v/>
      </c>
      <c r="CV66" s="9" t="str">
        <f>IF($G66=0,"",IFERROR(CONCATENATE(INDEX('Risk assessment'!$B$12:$B$100,MATCH(CONCATENATE('Feuil1 (2)'!$C66,"-",'Feuil1 (2)'!$B66,"-",'Feuil1 (2)'!CV$1),'Risk assessment'!$Z$12:$Z$100,FALSE),1)," ;"),""))</f>
        <v/>
      </c>
      <c r="CW66" s="9" t="str">
        <f>IF($G66=0,"",IFERROR(CONCATENATE(INDEX('Risk assessment'!$B$12:$B$100,MATCH(CONCATENATE('Feuil1 (2)'!$C66,"-",'Feuil1 (2)'!$B66,"-",'Feuil1 (2)'!CW$1),'Risk assessment'!$Z$12:$Z$100,FALSE),1)," ;"),""))</f>
        <v/>
      </c>
      <c r="CX66" s="9" t="str">
        <f>IF($G66=0,"",IFERROR(CONCATENATE(INDEX('Risk assessment'!$B$12:$B$100,MATCH(CONCATENATE('Feuil1 (2)'!$C66,"-",'Feuil1 (2)'!$B66,"-",'Feuil1 (2)'!CX$1),'Risk assessment'!$Z$12:$Z$100,FALSE),1)," ;"),""))</f>
        <v/>
      </c>
      <c r="CY66" s="9" t="str">
        <f>IF($G66=0,"",IFERROR(CONCATENATE(INDEX('Risk assessment'!$B$12:$B$100,MATCH(CONCATENATE('Feuil1 (2)'!$C66,"-",'Feuil1 (2)'!$B66,"-",'Feuil1 (2)'!CY$1),'Risk assessment'!$Z$12:$Z$100,FALSE),1)," ;"),""))</f>
        <v/>
      </c>
      <c r="CZ66" s="9" t="str">
        <f>IF($G66=0,"",IFERROR(CONCATENATE(INDEX('Risk assessment'!$B$12:$B$100,MATCH(CONCATENATE('Feuil1 (2)'!$C66,"-",'Feuil1 (2)'!$B66,"-",'Feuil1 (2)'!CZ$1),'Risk assessment'!$Z$12:$Z$100,FALSE),1)," ;"),""))</f>
        <v/>
      </c>
      <c r="DA66" s="9" t="str">
        <f>IF($G66=0,"",IFERROR(CONCATENATE(INDEX('Risk assessment'!$B$12:$B$100,MATCH(CONCATENATE('Feuil1 (2)'!$C66,"-",'Feuil1 (2)'!$B66,"-",'Feuil1 (2)'!DA$1),'Risk assessment'!$Z$12:$Z$100,FALSE),1)," ;"),""))</f>
        <v/>
      </c>
      <c r="DB66" s="9" t="str">
        <f>IF($G66=0,"",IFERROR(CONCATENATE(INDEX('Risk assessment'!$B$12:$B$100,MATCH(CONCATENATE('Feuil1 (2)'!$C66,"-",'Feuil1 (2)'!$B66,"-",'Feuil1 (2)'!DB$1),'Risk assessment'!$Z$12:$Z$100,FALSE),1)," ;"),""))</f>
        <v/>
      </c>
      <c r="DC66" s="9" t="str">
        <f>IF($G66=0,"",IFERROR(CONCATENATE(INDEX('Risk assessment'!$B$12:$B$100,MATCH(CONCATENATE('Feuil1 (2)'!$C66,"-",'Feuil1 (2)'!$B66,"-",'Feuil1 (2)'!DC$1),'Risk assessment'!$Z$12:$Z$100,FALSE),1)," ;"),""))</f>
        <v/>
      </c>
      <c r="DD66" s="9" t="str">
        <f>IF($G66=0,"",IFERROR(INDEX('Risk assessment'!$B$12:$B$100,MATCH(CONCATENATE('Feuil1 (2)'!$C66,'Feuil1 (2)'!$B66,'Feuil1 (2)'!DD$1),'Risk assessment'!$R$12:$R$100,FALSE),1),""))</f>
        <v/>
      </c>
      <c r="DE66" s="9" t="str">
        <f>IF($G66=0,"",IFERROR(INDEX('Risk assessment'!$B$12:$B$100,MATCH(CONCATENATE('Feuil1 (2)'!$C66,'Feuil1 (2)'!$B66,'Feuil1 (2)'!DE$1),'Risk assessment'!$R$12:$R$100,FALSE),1),""))</f>
        <v/>
      </c>
      <c r="DF66" s="9" t="str">
        <f>IF($G66=0,"",IFERROR(INDEX('Risk assessment'!$B$12:$B$100,MATCH(CONCATENATE('Feuil1 (2)'!$C66,'Feuil1 (2)'!$B66,'Feuil1 (2)'!DF$1),'Risk assessment'!$R$12:$R$100,FALSE),1),""))</f>
        <v/>
      </c>
      <c r="DG66" s="9" t="str">
        <f>IF($G66=0,"",IFERROR(INDEX('Risk assessment'!$B$12:$B$100,MATCH(CONCATENATE('Feuil1 (2)'!$C66,'Feuil1 (2)'!$B66,'Feuil1 (2)'!DG$1),'Risk assessment'!$R$12:$R$100,FALSE),1),""))</f>
        <v/>
      </c>
      <c r="DH66" s="9" t="str">
        <f>IF($G66=0,"",IFERROR(INDEX('Risk assessment'!$B$12:$B$100,MATCH(CONCATENATE('Feuil1 (2)'!$C66,'Feuil1 (2)'!$B66,'Feuil1 (2)'!DH$1),'Risk assessment'!$R$12:$R$100,FALSE),1),""))</f>
        <v/>
      </c>
      <c r="DI66" s="9" t="str">
        <f>IF($G66=0,"",IFERROR(INDEX('Risk assessment'!$B$12:$B$100,MATCH(CONCATENATE('Feuil1 (2)'!$C66,'Feuil1 (2)'!$B66,'Feuil1 (2)'!DI$1),'Risk assessment'!$R$12:$R$100,FALSE),1),""))</f>
        <v/>
      </c>
      <c r="DJ66" s="9" t="str">
        <f>IF($G66=0,"",IFERROR(INDEX('Risk assessment'!$B$12:$B$100,MATCH(CONCATENATE('Feuil1 (2)'!$C66,'Feuil1 (2)'!$B66,'Feuil1 (2)'!DJ$1),'Risk assessment'!$R$12:$R$100,FALSE),1),""))</f>
        <v/>
      </c>
      <c r="DK66" s="9" t="str">
        <f>IF($G66=0,"",IFERROR(INDEX('Risk assessment'!$B$12:$B$100,MATCH(CONCATENATE('Feuil1 (2)'!$C66,'Feuil1 (2)'!$B66,'Feuil1 (2)'!DK$1),'Risk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assessment'!J$12:J$100,'Feuil1 (2)'!C67,'Risk assessment'!K$12:K$100,B67)</f>
        <v>0</v>
      </c>
      <c r="H67" s="9" t="str">
        <f>IF($G67=0,"",IFERROR(CONCATENATE(INDEX('Risk assessment'!$B$12:$B$100,MATCH(CONCATENATE('Feuil1 (2)'!$C67,"-",'Feuil1 (2)'!$B67,"-",'Feuil1 (2)'!H$1),'Risk assessment'!$Z$12:$Z$100,FALSE),1)," ;"),""))</f>
        <v/>
      </c>
      <c r="I67" s="9" t="str">
        <f>IF($G67=0,"",IFERROR(CONCATENATE(INDEX('Risk assessment'!$B$12:$B$100,MATCH(CONCATENATE('Feuil1 (2)'!$C67,"-",'Feuil1 (2)'!$B67,"-",'Feuil1 (2)'!I$1),'Risk assessment'!$Z$12:$Z$100,FALSE),1)," ;"),""))</f>
        <v/>
      </c>
      <c r="J67" s="9" t="str">
        <f>IF($G67=0,"",IFERROR(CONCATENATE(INDEX('Risk assessment'!$B$12:$B$100,MATCH(CONCATENATE('Feuil1 (2)'!$C67,"-",'Feuil1 (2)'!$B67,"-",'Feuil1 (2)'!J$1),'Risk assessment'!$Z$12:$Z$100,FALSE),1)," ;"),""))</f>
        <v/>
      </c>
      <c r="K67" s="9" t="str">
        <f>IF($G67=0,"",IFERROR(CONCATENATE(INDEX('Risk assessment'!$B$12:$B$100,MATCH(CONCATENATE('Feuil1 (2)'!$C67,"-",'Feuil1 (2)'!$B67,"-",'Feuil1 (2)'!K$1),'Risk assessment'!$Z$12:$Z$100,FALSE),1)," ;"),""))</f>
        <v/>
      </c>
      <c r="L67" s="9" t="str">
        <f>IF($G67=0,"",IFERROR(CONCATENATE(INDEX('Risk assessment'!$B$12:$B$100,MATCH(CONCATENATE('Feuil1 (2)'!$C67,"-",'Feuil1 (2)'!$B67,"-",'Feuil1 (2)'!L$1),'Risk assessment'!$Z$12:$Z$100,FALSE),1)," ;"),""))</f>
        <v/>
      </c>
      <c r="M67" s="9" t="str">
        <f>IF($G67=0,"",IFERROR(CONCATENATE(INDEX('Risk assessment'!$B$12:$B$100,MATCH(CONCATENATE('Feuil1 (2)'!$C67,"-",'Feuil1 (2)'!$B67,"-",'Feuil1 (2)'!M$1),'Risk assessment'!$Z$12:$Z$100,FALSE),1)," ;"),""))</f>
        <v/>
      </c>
      <c r="N67" s="9" t="str">
        <f>IF($G67=0,"",IFERROR(CONCATENATE(INDEX('Risk assessment'!$B$12:$B$100,MATCH(CONCATENATE('Feuil1 (2)'!$C67,"-",'Feuil1 (2)'!$B67,"-",'Feuil1 (2)'!N$1),'Risk assessment'!$Z$12:$Z$100,FALSE),1)," ;"),""))</f>
        <v/>
      </c>
      <c r="O67" s="9" t="str">
        <f>IF($G67=0,"",IFERROR(CONCATENATE(INDEX('Risk assessment'!$B$12:$B$100,MATCH(CONCATENATE('Feuil1 (2)'!$C67,"-",'Feuil1 (2)'!$B67,"-",'Feuil1 (2)'!O$1),'Risk assessment'!$Z$12:$Z$100,FALSE),1)," ;"),""))</f>
        <v/>
      </c>
      <c r="P67" s="9" t="str">
        <f>IF($G67=0,"",IFERROR(CONCATENATE(INDEX('Risk assessment'!$B$12:$B$100,MATCH(CONCATENATE('Feuil1 (2)'!$C67,"-",'Feuil1 (2)'!$B67,"-",'Feuil1 (2)'!P$1),'Risk assessment'!$Z$12:$Z$100,FALSE),1)," ;"),""))</f>
        <v/>
      </c>
      <c r="Q67" s="9" t="str">
        <f>IF($G67=0,"",IFERROR(CONCATENATE(INDEX('Risk assessment'!$B$12:$B$100,MATCH(CONCATENATE('Feuil1 (2)'!$C67,"-",'Feuil1 (2)'!$B67,"-",'Feuil1 (2)'!Q$1),'Risk assessment'!$Z$12:$Z$100,FALSE),1)," ;"),""))</f>
        <v/>
      </c>
      <c r="R67" s="9" t="str">
        <f>IF($G67=0,"",IFERROR(CONCATENATE(INDEX('Risk assessment'!$B$12:$B$100,MATCH(CONCATENATE('Feuil1 (2)'!$C67,"-",'Feuil1 (2)'!$B67,"-",'Feuil1 (2)'!R$1),'Risk assessment'!$Z$12:$Z$100,FALSE),1)," ;"),""))</f>
        <v/>
      </c>
      <c r="S67" s="9" t="str">
        <f>IF($G67=0,"",IFERROR(CONCATENATE(INDEX('Risk assessment'!$B$12:$B$100,MATCH(CONCATENATE('Feuil1 (2)'!$C67,"-",'Feuil1 (2)'!$B67,"-",'Feuil1 (2)'!S$1),'Risk assessment'!$Z$12:$Z$100,FALSE),1)," ;"),""))</f>
        <v/>
      </c>
      <c r="T67" s="9" t="str">
        <f>IF($G67=0,"",IFERROR(CONCATENATE(INDEX('Risk assessment'!$B$12:$B$100,MATCH(CONCATENATE('Feuil1 (2)'!$C67,"-",'Feuil1 (2)'!$B67,"-",'Feuil1 (2)'!T$1),'Risk assessment'!$Z$12:$Z$100,FALSE),1)," ;"),""))</f>
        <v/>
      </c>
      <c r="U67" s="9" t="str">
        <f>IF($G67=0,"",IFERROR(CONCATENATE(INDEX('Risk assessment'!$B$12:$B$100,MATCH(CONCATENATE('Feuil1 (2)'!$C67,"-",'Feuil1 (2)'!$B67,"-",'Feuil1 (2)'!U$1),'Risk assessment'!$Z$12:$Z$100,FALSE),1)," ;"),""))</f>
        <v/>
      </c>
      <c r="V67" s="9" t="str">
        <f>IF($G67=0,"",IFERROR(CONCATENATE(INDEX('Risk assessment'!$B$12:$B$100,MATCH(CONCATENATE('Feuil1 (2)'!$C67,"-",'Feuil1 (2)'!$B67,"-",'Feuil1 (2)'!V$1),'Risk assessment'!$Z$12:$Z$100,FALSE),1)," ;"),""))</f>
        <v/>
      </c>
      <c r="W67" s="9" t="str">
        <f>IF($G67=0,"",IFERROR(CONCATENATE(INDEX('Risk assessment'!$B$12:$B$100,MATCH(CONCATENATE('Feuil1 (2)'!$C67,"-",'Feuil1 (2)'!$B67,"-",'Feuil1 (2)'!W$1),'Risk assessment'!$Z$12:$Z$100,FALSE),1)," ;"),""))</f>
        <v/>
      </c>
      <c r="X67" s="9" t="str">
        <f>IF($G67=0,"",IFERROR(CONCATENATE(INDEX('Risk assessment'!$B$12:$B$100,MATCH(CONCATENATE('Feuil1 (2)'!$C67,"-",'Feuil1 (2)'!$B67,"-",'Feuil1 (2)'!X$1),'Risk assessment'!$Z$12:$Z$100,FALSE),1)," ;"),""))</f>
        <v/>
      </c>
      <c r="Y67" s="9" t="str">
        <f>IF($G67=0,"",IFERROR(CONCATENATE(INDEX('Risk assessment'!$B$12:$B$100,MATCH(CONCATENATE('Feuil1 (2)'!$C67,"-",'Feuil1 (2)'!$B67,"-",'Feuil1 (2)'!Y$1),'Risk assessment'!$Z$12:$Z$100,FALSE),1)," ;"),""))</f>
        <v/>
      </c>
      <c r="Z67" s="9" t="str">
        <f>IF($G67=0,"",IFERROR(CONCATENATE(INDEX('Risk assessment'!$B$12:$B$100,MATCH(CONCATENATE('Feuil1 (2)'!$C67,"-",'Feuil1 (2)'!$B67,"-",'Feuil1 (2)'!Z$1),'Risk assessment'!$Z$12:$Z$100,FALSE),1)," ;"),""))</f>
        <v/>
      </c>
      <c r="AA67" s="9" t="str">
        <f>IF($G67=0,"",IFERROR(CONCATENATE(INDEX('Risk assessment'!$B$12:$B$100,MATCH(CONCATENATE('Feuil1 (2)'!$C67,"-",'Feuil1 (2)'!$B67,"-",'Feuil1 (2)'!AA$1),'Risk assessment'!$Z$12:$Z$100,FALSE),1)," ;"),""))</f>
        <v/>
      </c>
      <c r="AB67" s="9" t="str">
        <f>IF($G67=0,"",IFERROR(CONCATENATE(INDEX('Risk assessment'!$B$12:$B$100,MATCH(CONCATENATE('Feuil1 (2)'!$C67,"-",'Feuil1 (2)'!$B67,"-",'Feuil1 (2)'!AB$1),'Risk assessment'!$Z$12:$Z$100,FALSE),1)," ;"),""))</f>
        <v/>
      </c>
      <c r="AC67" s="9" t="str">
        <f>IF($G67=0,"",IFERROR(CONCATENATE(INDEX('Risk assessment'!$B$12:$B$100,MATCH(CONCATENATE('Feuil1 (2)'!$C67,"-",'Feuil1 (2)'!$B67,"-",'Feuil1 (2)'!AC$1),'Risk assessment'!$Z$12:$Z$100,FALSE),1)," ;"),""))</f>
        <v/>
      </c>
      <c r="AD67" s="9" t="str">
        <f>IF($G67=0,"",IFERROR(CONCATENATE(INDEX('Risk assessment'!$B$12:$B$100,MATCH(CONCATENATE('Feuil1 (2)'!$C67,"-",'Feuil1 (2)'!$B67,"-",'Feuil1 (2)'!AD$1),'Risk assessment'!$Z$12:$Z$100,FALSE),1)," ;"),""))</f>
        <v/>
      </c>
      <c r="AE67" s="9" t="str">
        <f>IF($G67=0,"",IFERROR(CONCATENATE(INDEX('Risk assessment'!$B$12:$B$100,MATCH(CONCATENATE('Feuil1 (2)'!$C67,"-",'Feuil1 (2)'!$B67,"-",'Feuil1 (2)'!AE$1),'Risk assessment'!$Z$12:$Z$100,FALSE),1)," ;"),""))</f>
        <v/>
      </c>
      <c r="AF67" s="9" t="str">
        <f>IF($G67=0,"",IFERROR(CONCATENATE(INDEX('Risk assessment'!$B$12:$B$100,MATCH(CONCATENATE('Feuil1 (2)'!$C67,"-",'Feuil1 (2)'!$B67,"-",'Feuil1 (2)'!AF$1),'Risk assessment'!$Z$12:$Z$100,FALSE),1)," ;"),""))</f>
        <v/>
      </c>
      <c r="AG67" s="9" t="str">
        <f>IF($G67=0,"",IFERROR(CONCATENATE(INDEX('Risk assessment'!$B$12:$B$100,MATCH(CONCATENATE('Feuil1 (2)'!$C67,"-",'Feuil1 (2)'!$B67,"-",'Feuil1 (2)'!AG$1),'Risk assessment'!$Z$12:$Z$100,FALSE),1)," ;"),""))</f>
        <v/>
      </c>
      <c r="AH67" s="9" t="str">
        <f>IF($G67=0,"",IFERROR(CONCATENATE(INDEX('Risk assessment'!$B$12:$B$100,MATCH(CONCATENATE('Feuil1 (2)'!$C67,"-",'Feuil1 (2)'!$B67,"-",'Feuil1 (2)'!AH$1),'Risk assessment'!$Z$12:$Z$100,FALSE),1)," ;"),""))</f>
        <v/>
      </c>
      <c r="AI67" s="9" t="str">
        <f>IF($G67=0,"",IFERROR(CONCATENATE(INDEX('Risk assessment'!$B$12:$B$100,MATCH(CONCATENATE('Feuil1 (2)'!$C67,"-",'Feuil1 (2)'!$B67,"-",'Feuil1 (2)'!AI$1),'Risk assessment'!$Z$12:$Z$100,FALSE),1)," ;"),""))</f>
        <v/>
      </c>
      <c r="AJ67" s="9" t="str">
        <f>IF($G67=0,"",IFERROR(CONCATENATE(INDEX('Risk assessment'!$B$12:$B$100,MATCH(CONCATENATE('Feuil1 (2)'!$C67,"-",'Feuil1 (2)'!$B67,"-",'Feuil1 (2)'!AJ$1),'Risk assessment'!$Z$12:$Z$100,FALSE),1)," ;"),""))</f>
        <v/>
      </c>
      <c r="AK67" s="9" t="str">
        <f>IF($G67=0,"",IFERROR(CONCATENATE(INDEX('Risk assessment'!$B$12:$B$100,MATCH(CONCATENATE('Feuil1 (2)'!$C67,"-",'Feuil1 (2)'!$B67,"-",'Feuil1 (2)'!AK$1),'Risk assessment'!$Z$12:$Z$100,FALSE),1)," ;"),""))</f>
        <v/>
      </c>
      <c r="AL67" s="9" t="str">
        <f>IF($G67=0,"",IFERROR(CONCATENATE(INDEX('Risk assessment'!$B$12:$B$100,MATCH(CONCATENATE('Feuil1 (2)'!$C67,"-",'Feuil1 (2)'!$B67,"-",'Feuil1 (2)'!AL$1),'Risk assessment'!$Z$12:$Z$100,FALSE),1)," ;"),""))</f>
        <v/>
      </c>
      <c r="AM67" s="9" t="str">
        <f>IF($G67=0,"",IFERROR(CONCATENATE(INDEX('Risk assessment'!$B$12:$B$100,MATCH(CONCATENATE('Feuil1 (2)'!$C67,"-",'Feuil1 (2)'!$B67,"-",'Feuil1 (2)'!AM$1),'Risk assessment'!$Z$12:$Z$100,FALSE),1)," ;"),""))</f>
        <v/>
      </c>
      <c r="AN67" s="9" t="str">
        <f>IF($G67=0,"",IFERROR(CONCATENATE(INDEX('Risk assessment'!$B$12:$B$100,MATCH(CONCATENATE('Feuil1 (2)'!$C67,"-",'Feuil1 (2)'!$B67,"-",'Feuil1 (2)'!AN$1),'Risk assessment'!$Z$12:$Z$100,FALSE),1)," ;"),""))</f>
        <v/>
      </c>
      <c r="AO67" s="9" t="str">
        <f>IF($G67=0,"",IFERROR(CONCATENATE(INDEX('Risk assessment'!$B$12:$B$100,MATCH(CONCATENATE('Feuil1 (2)'!$C67,"-",'Feuil1 (2)'!$B67,"-",'Feuil1 (2)'!AO$1),'Risk assessment'!$Z$12:$Z$100,FALSE),1)," ;"),""))</f>
        <v/>
      </c>
      <c r="AP67" s="9" t="str">
        <f>IF($G67=0,"",IFERROR(CONCATENATE(INDEX('Risk assessment'!$B$12:$B$100,MATCH(CONCATENATE('Feuil1 (2)'!$C67,"-",'Feuil1 (2)'!$B67,"-",'Feuil1 (2)'!AP$1),'Risk assessment'!$Z$12:$Z$100,FALSE),1)," ;"),""))</f>
        <v/>
      </c>
      <c r="AQ67" s="9" t="str">
        <f>IF($G67=0,"",IFERROR(CONCATENATE(INDEX('Risk assessment'!$B$12:$B$100,MATCH(CONCATENATE('Feuil1 (2)'!$C67,"-",'Feuil1 (2)'!$B67,"-",'Feuil1 (2)'!AQ$1),'Risk assessment'!$Z$12:$Z$100,FALSE),1)," ;"),""))</f>
        <v/>
      </c>
      <c r="AR67" s="9" t="str">
        <f>IF($G67=0,"",IFERROR(CONCATENATE(INDEX('Risk assessment'!$B$12:$B$100,MATCH(CONCATENATE('Feuil1 (2)'!$C67,"-",'Feuil1 (2)'!$B67,"-",'Feuil1 (2)'!AR$1),'Risk assessment'!$Z$12:$Z$100,FALSE),1)," ;"),""))</f>
        <v/>
      </c>
      <c r="AS67" s="9" t="str">
        <f>IF($G67=0,"",IFERROR(CONCATENATE(INDEX('Risk assessment'!$B$12:$B$100,MATCH(CONCATENATE('Feuil1 (2)'!$C67,"-",'Feuil1 (2)'!$B67,"-",'Feuil1 (2)'!AS$1),'Risk assessment'!$Z$12:$Z$100,FALSE),1)," ;"),""))</f>
        <v/>
      </c>
      <c r="AT67" s="9" t="str">
        <f>IF($G67=0,"",IFERROR(CONCATENATE(INDEX('Risk assessment'!$B$12:$B$100,MATCH(CONCATENATE('Feuil1 (2)'!$C67,"-",'Feuil1 (2)'!$B67,"-",'Feuil1 (2)'!AT$1),'Risk assessment'!$Z$12:$Z$100,FALSE),1)," ;"),""))</f>
        <v/>
      </c>
      <c r="AU67" s="9" t="str">
        <f>IF($G67=0,"",IFERROR(CONCATENATE(INDEX('Risk assessment'!$B$12:$B$100,MATCH(CONCATENATE('Feuil1 (2)'!$C67,"-",'Feuil1 (2)'!$B67,"-",'Feuil1 (2)'!AU$1),'Risk assessment'!$Z$12:$Z$100,FALSE),1)," ;"),""))</f>
        <v/>
      </c>
      <c r="AV67" s="9" t="str">
        <f>IF($G67=0,"",IFERROR(CONCATENATE(INDEX('Risk assessment'!$B$12:$B$100,MATCH(CONCATENATE('Feuil1 (2)'!$C67,"-",'Feuil1 (2)'!$B67,"-",'Feuil1 (2)'!AV$1),'Risk assessment'!$Z$12:$Z$100,FALSE),1)," ;"),""))</f>
        <v/>
      </c>
      <c r="AW67" s="9" t="str">
        <f>IF($G67=0,"",IFERROR(CONCATENATE(INDEX('Risk assessment'!$B$12:$B$100,MATCH(CONCATENATE('Feuil1 (2)'!$C67,"-",'Feuil1 (2)'!$B67,"-",'Feuil1 (2)'!AW$1),'Risk assessment'!$Z$12:$Z$100,FALSE),1)," ;"),""))</f>
        <v/>
      </c>
      <c r="AX67" s="9" t="str">
        <f>IF($G67=0,"",IFERROR(CONCATENATE(INDEX('Risk assessment'!$B$12:$B$100,MATCH(CONCATENATE('Feuil1 (2)'!$C67,"-",'Feuil1 (2)'!$B67,"-",'Feuil1 (2)'!AX$1),'Risk assessment'!$Z$12:$Z$100,FALSE),1)," ;"),""))</f>
        <v/>
      </c>
      <c r="AY67" s="9" t="str">
        <f>IF($G67=0,"",IFERROR(CONCATENATE(INDEX('Risk assessment'!$B$12:$B$100,MATCH(CONCATENATE('Feuil1 (2)'!$C67,"-",'Feuil1 (2)'!$B67,"-",'Feuil1 (2)'!AY$1),'Risk assessment'!$Z$12:$Z$100,FALSE),1)," ;"),""))</f>
        <v/>
      </c>
      <c r="AZ67" s="9" t="str">
        <f>IF($G67=0,"",IFERROR(CONCATENATE(INDEX('Risk assessment'!$B$12:$B$100,MATCH(CONCATENATE('Feuil1 (2)'!$C67,"-",'Feuil1 (2)'!$B67,"-",'Feuil1 (2)'!AZ$1),'Risk assessment'!$Z$12:$Z$100,FALSE),1)," ;"),""))</f>
        <v/>
      </c>
      <c r="BA67" s="9" t="str">
        <f>IF($G67=0,"",IFERROR(CONCATENATE(INDEX('Risk assessment'!$B$12:$B$100,MATCH(CONCATENATE('Feuil1 (2)'!$C67,"-",'Feuil1 (2)'!$B67,"-",'Feuil1 (2)'!BA$1),'Risk assessment'!$Z$12:$Z$100,FALSE),1)," ;"),""))</f>
        <v/>
      </c>
      <c r="BB67" s="9" t="str">
        <f>IF($G67=0,"",IFERROR(CONCATENATE(INDEX('Risk assessment'!$B$12:$B$100,MATCH(CONCATENATE('Feuil1 (2)'!$C67,"-",'Feuil1 (2)'!$B67,"-",'Feuil1 (2)'!BB$1),'Risk assessment'!$Z$12:$Z$100,FALSE),1)," ;"),""))</f>
        <v/>
      </c>
      <c r="BC67" s="9" t="str">
        <f>IF($G67=0,"",IFERROR(CONCATENATE(INDEX('Risk assessment'!$B$12:$B$100,MATCH(CONCATENATE('Feuil1 (2)'!$C67,"-",'Feuil1 (2)'!$B67,"-",'Feuil1 (2)'!BC$1),'Risk assessment'!$Z$12:$Z$100,FALSE),1)," ;"),""))</f>
        <v/>
      </c>
      <c r="BD67" s="9" t="str">
        <f>IF($G67=0,"",IFERROR(CONCATENATE(INDEX('Risk assessment'!$B$12:$B$100,MATCH(CONCATENATE('Feuil1 (2)'!$C67,"-",'Feuil1 (2)'!$B67,"-",'Feuil1 (2)'!BD$1),'Risk assessment'!$Z$12:$Z$100,FALSE),1)," ;"),""))</f>
        <v/>
      </c>
      <c r="BE67" s="9" t="str">
        <f>IF($G67=0,"",IFERROR(CONCATENATE(INDEX('Risk assessment'!$B$12:$B$100,MATCH(CONCATENATE('Feuil1 (2)'!$C67,"-",'Feuil1 (2)'!$B67,"-",'Feuil1 (2)'!BE$1),'Risk assessment'!$Z$12:$Z$100,FALSE),1)," ;"),""))</f>
        <v/>
      </c>
      <c r="BF67" s="9" t="str">
        <f>IF($G67=0,"",IFERROR(CONCATENATE(INDEX('Risk assessment'!$B$12:$B$100,MATCH(CONCATENATE('Feuil1 (2)'!$C67,"-",'Feuil1 (2)'!$B67,"-",'Feuil1 (2)'!BF$1),'Risk assessment'!$Z$12:$Z$100,FALSE),1)," ;"),""))</f>
        <v/>
      </c>
      <c r="BG67" s="9" t="str">
        <f>IF($G67=0,"",IFERROR(CONCATENATE(INDEX('Risk assessment'!$B$12:$B$100,MATCH(CONCATENATE('Feuil1 (2)'!$C67,"-",'Feuil1 (2)'!$B67,"-",'Feuil1 (2)'!BG$1),'Risk assessment'!$Z$12:$Z$100,FALSE),1)," ;"),""))</f>
        <v/>
      </c>
      <c r="BH67" s="9" t="str">
        <f>IF($G67=0,"",IFERROR(CONCATENATE(INDEX('Risk assessment'!$B$12:$B$100,MATCH(CONCATENATE('Feuil1 (2)'!$C67,"-",'Feuil1 (2)'!$B67,"-",'Feuil1 (2)'!BH$1),'Risk assessment'!$Z$12:$Z$100,FALSE),1)," ;"),""))</f>
        <v/>
      </c>
      <c r="BI67" s="9" t="str">
        <f>IF($G67=0,"",IFERROR(CONCATENATE(INDEX('Risk assessment'!$B$12:$B$100,MATCH(CONCATENATE('Feuil1 (2)'!$C67,"-",'Feuil1 (2)'!$B67,"-",'Feuil1 (2)'!BI$1),'Risk assessment'!$Z$12:$Z$100,FALSE),1)," ;"),""))</f>
        <v/>
      </c>
      <c r="BJ67" s="9" t="str">
        <f>IF($G67=0,"",IFERROR(CONCATENATE(INDEX('Risk assessment'!$B$12:$B$100,MATCH(CONCATENATE('Feuil1 (2)'!$C67,"-",'Feuil1 (2)'!$B67,"-",'Feuil1 (2)'!BJ$1),'Risk assessment'!$Z$12:$Z$100,FALSE),1)," ;"),""))</f>
        <v/>
      </c>
      <c r="BK67" s="9" t="str">
        <f>IF($G67=0,"",IFERROR(CONCATENATE(INDEX('Risk assessment'!$B$12:$B$100,MATCH(CONCATENATE('Feuil1 (2)'!$C67,"-",'Feuil1 (2)'!$B67,"-",'Feuil1 (2)'!BK$1),'Risk assessment'!$Z$12:$Z$100,FALSE),1)," ;"),""))</f>
        <v/>
      </c>
      <c r="BL67" s="9" t="str">
        <f>IF($G67=0,"",IFERROR(CONCATENATE(INDEX('Risk assessment'!$B$12:$B$100,MATCH(CONCATENATE('Feuil1 (2)'!$C67,"-",'Feuil1 (2)'!$B67,"-",'Feuil1 (2)'!BL$1),'Risk assessment'!$Z$12:$Z$100,FALSE),1)," ;"),""))</f>
        <v/>
      </c>
      <c r="BM67" s="9" t="str">
        <f>IF($G67=0,"",IFERROR(CONCATENATE(INDEX('Risk assessment'!$B$12:$B$100,MATCH(CONCATENATE('Feuil1 (2)'!$C67,"-",'Feuil1 (2)'!$B67,"-",'Feuil1 (2)'!BM$1),'Risk assessment'!$Z$12:$Z$100,FALSE),1)," ;"),""))</f>
        <v/>
      </c>
      <c r="BN67" s="9" t="str">
        <f>IF($G67=0,"",IFERROR(CONCATENATE(INDEX('Risk assessment'!$B$12:$B$100,MATCH(CONCATENATE('Feuil1 (2)'!$C67,"-",'Feuil1 (2)'!$B67,"-",'Feuil1 (2)'!BN$1),'Risk assessment'!$Z$12:$Z$100,FALSE),1)," ;"),""))</f>
        <v/>
      </c>
      <c r="BO67" s="9" t="str">
        <f>IF($G67=0,"",IFERROR(CONCATENATE(INDEX('Risk assessment'!$B$12:$B$100,MATCH(CONCATENATE('Feuil1 (2)'!$C67,"-",'Feuil1 (2)'!$B67,"-",'Feuil1 (2)'!BO$1),'Risk assessment'!$Z$12:$Z$100,FALSE),1)," ;"),""))</f>
        <v/>
      </c>
      <c r="BP67" s="9" t="str">
        <f>IF($G67=0,"",IFERROR(CONCATENATE(INDEX('Risk assessment'!$B$12:$B$100,MATCH(CONCATENATE('Feuil1 (2)'!$C67,"-",'Feuil1 (2)'!$B67,"-",'Feuil1 (2)'!BP$1),'Risk assessment'!$Z$12:$Z$100,FALSE),1)," ;"),""))</f>
        <v/>
      </c>
      <c r="BQ67" s="9" t="str">
        <f>IF($G67=0,"",IFERROR(CONCATENATE(INDEX('Risk assessment'!$B$12:$B$100,MATCH(CONCATENATE('Feuil1 (2)'!$C67,"-",'Feuil1 (2)'!$B67,"-",'Feuil1 (2)'!BQ$1),'Risk assessment'!$Z$12:$Z$100,FALSE),1)," ;"),""))</f>
        <v/>
      </c>
      <c r="BR67" s="9" t="str">
        <f>IF($G67=0,"",IFERROR(CONCATENATE(INDEX('Risk assessment'!$B$12:$B$100,MATCH(CONCATENATE('Feuil1 (2)'!$C67,"-",'Feuil1 (2)'!$B67,"-",'Feuil1 (2)'!BR$1),'Risk assessment'!$Z$12:$Z$100,FALSE),1)," ;"),""))</f>
        <v/>
      </c>
      <c r="BS67" s="9" t="str">
        <f>IF($G67=0,"",IFERROR(CONCATENATE(INDEX('Risk assessment'!$B$12:$B$100,MATCH(CONCATENATE('Feuil1 (2)'!$C67,"-",'Feuil1 (2)'!$B67,"-",'Feuil1 (2)'!BS$1),'Risk assessment'!$Z$12:$Z$100,FALSE),1)," ;"),""))</f>
        <v/>
      </c>
      <c r="BT67" s="9" t="str">
        <f>IF($G67=0,"",IFERROR(CONCATENATE(INDEX('Risk assessment'!$B$12:$B$100,MATCH(CONCATENATE('Feuil1 (2)'!$C67,"-",'Feuil1 (2)'!$B67,"-",'Feuil1 (2)'!BT$1),'Risk assessment'!$Z$12:$Z$100,FALSE),1)," ;"),""))</f>
        <v/>
      </c>
      <c r="BU67" s="9" t="str">
        <f>IF($G67=0,"",IFERROR(CONCATENATE(INDEX('Risk assessment'!$B$12:$B$100,MATCH(CONCATENATE('Feuil1 (2)'!$C67,"-",'Feuil1 (2)'!$B67,"-",'Feuil1 (2)'!BU$1),'Risk assessment'!$Z$12:$Z$100,FALSE),1)," ;"),""))</f>
        <v/>
      </c>
      <c r="BV67" s="9" t="str">
        <f>IF($G67=0,"",IFERROR(CONCATENATE(INDEX('Risk assessment'!$B$12:$B$100,MATCH(CONCATENATE('Feuil1 (2)'!$C67,"-",'Feuil1 (2)'!$B67,"-",'Feuil1 (2)'!BV$1),'Risk assessment'!$Z$12:$Z$100,FALSE),1)," ;"),""))</f>
        <v/>
      </c>
      <c r="BW67" s="9" t="str">
        <f>IF($G67=0,"",IFERROR(CONCATENATE(INDEX('Risk assessment'!$B$12:$B$100,MATCH(CONCATENATE('Feuil1 (2)'!$C67,"-",'Feuil1 (2)'!$B67,"-",'Feuil1 (2)'!BW$1),'Risk assessment'!$Z$12:$Z$100,FALSE),1)," ;"),""))</f>
        <v/>
      </c>
      <c r="BX67" s="9" t="str">
        <f>IF($G67=0,"",IFERROR(CONCATENATE(INDEX('Risk assessment'!$B$12:$B$100,MATCH(CONCATENATE('Feuil1 (2)'!$C67,"-",'Feuil1 (2)'!$B67,"-",'Feuil1 (2)'!BX$1),'Risk assessment'!$Z$12:$Z$100,FALSE),1)," ;"),""))</f>
        <v/>
      </c>
      <c r="BY67" s="9" t="str">
        <f>IF($G67=0,"",IFERROR(CONCATENATE(INDEX('Risk assessment'!$B$12:$B$100,MATCH(CONCATENATE('Feuil1 (2)'!$C67,"-",'Feuil1 (2)'!$B67,"-",'Feuil1 (2)'!BY$1),'Risk assessment'!$Z$12:$Z$100,FALSE),1)," ;"),""))</f>
        <v/>
      </c>
      <c r="BZ67" s="9" t="str">
        <f>IF($G67=0,"",IFERROR(CONCATENATE(INDEX('Risk assessment'!$B$12:$B$100,MATCH(CONCATENATE('Feuil1 (2)'!$C67,"-",'Feuil1 (2)'!$B67,"-",'Feuil1 (2)'!BZ$1),'Risk assessment'!$Z$12:$Z$100,FALSE),1)," ;"),""))</f>
        <v/>
      </c>
      <c r="CA67" s="9" t="str">
        <f>IF($G67=0,"",IFERROR(CONCATENATE(INDEX('Risk assessment'!$B$12:$B$100,MATCH(CONCATENATE('Feuil1 (2)'!$C67,"-",'Feuil1 (2)'!$B67,"-",'Feuil1 (2)'!CA$1),'Risk assessment'!$Z$12:$Z$100,FALSE),1)," ;"),""))</f>
        <v/>
      </c>
      <c r="CB67" s="9" t="str">
        <f>IF($G67=0,"",IFERROR(CONCATENATE(INDEX('Risk assessment'!$B$12:$B$100,MATCH(CONCATENATE('Feuil1 (2)'!$C67,"-",'Feuil1 (2)'!$B67,"-",'Feuil1 (2)'!CB$1),'Risk assessment'!$Z$12:$Z$100,FALSE),1)," ;"),""))</f>
        <v/>
      </c>
      <c r="CC67" s="9" t="str">
        <f>IF($G67=0,"",IFERROR(CONCATENATE(INDEX('Risk assessment'!$B$12:$B$100,MATCH(CONCATENATE('Feuil1 (2)'!$C67,"-",'Feuil1 (2)'!$B67,"-",'Feuil1 (2)'!CC$1),'Risk assessment'!$Z$12:$Z$100,FALSE),1)," ;"),""))</f>
        <v/>
      </c>
      <c r="CD67" s="9" t="str">
        <f>IF($G67=0,"",IFERROR(CONCATENATE(INDEX('Risk assessment'!$B$12:$B$100,MATCH(CONCATENATE('Feuil1 (2)'!$C67,"-",'Feuil1 (2)'!$B67,"-",'Feuil1 (2)'!CD$1),'Risk assessment'!$Z$12:$Z$100,FALSE),1)," ;"),""))</f>
        <v/>
      </c>
      <c r="CE67" s="9" t="str">
        <f>IF($G67=0,"",IFERROR(CONCATENATE(INDEX('Risk assessment'!$B$12:$B$100,MATCH(CONCATENATE('Feuil1 (2)'!$C67,"-",'Feuil1 (2)'!$B67,"-",'Feuil1 (2)'!CE$1),'Risk assessment'!$Z$12:$Z$100,FALSE),1)," ;"),""))</f>
        <v/>
      </c>
      <c r="CF67" s="9" t="str">
        <f>IF($G67=0,"",IFERROR(CONCATENATE(INDEX('Risk assessment'!$B$12:$B$100,MATCH(CONCATENATE('Feuil1 (2)'!$C67,"-",'Feuil1 (2)'!$B67,"-",'Feuil1 (2)'!CF$1),'Risk assessment'!$Z$12:$Z$100,FALSE),1)," ;"),""))</f>
        <v/>
      </c>
      <c r="CG67" s="9" t="str">
        <f>IF($G67=0,"",IFERROR(CONCATENATE(INDEX('Risk assessment'!$B$12:$B$100,MATCH(CONCATENATE('Feuil1 (2)'!$C67,"-",'Feuil1 (2)'!$B67,"-",'Feuil1 (2)'!CG$1),'Risk assessment'!$Z$12:$Z$100,FALSE),1)," ;"),""))</f>
        <v/>
      </c>
      <c r="CH67" s="9" t="str">
        <f>IF($G67=0,"",IFERROR(CONCATENATE(INDEX('Risk assessment'!$B$12:$B$100,MATCH(CONCATENATE('Feuil1 (2)'!$C67,"-",'Feuil1 (2)'!$B67,"-",'Feuil1 (2)'!CH$1),'Risk assessment'!$Z$12:$Z$100,FALSE),1)," ;"),""))</f>
        <v/>
      </c>
      <c r="CI67" s="9" t="str">
        <f>IF($G67=0,"",IFERROR(CONCATENATE(INDEX('Risk assessment'!$B$12:$B$100,MATCH(CONCATENATE('Feuil1 (2)'!$C67,"-",'Feuil1 (2)'!$B67,"-",'Feuil1 (2)'!CI$1),'Risk assessment'!$Z$12:$Z$100,FALSE),1)," ;"),""))</f>
        <v/>
      </c>
      <c r="CJ67" s="9" t="str">
        <f>IF($G67=0,"",IFERROR(CONCATENATE(INDEX('Risk assessment'!$B$12:$B$100,MATCH(CONCATENATE('Feuil1 (2)'!$C67,"-",'Feuil1 (2)'!$B67,"-",'Feuil1 (2)'!CJ$1),'Risk assessment'!$Z$12:$Z$100,FALSE),1)," ;"),""))</f>
        <v/>
      </c>
      <c r="CK67" s="9" t="str">
        <f>IF($G67=0,"",IFERROR(CONCATENATE(INDEX('Risk assessment'!$B$12:$B$100,MATCH(CONCATENATE('Feuil1 (2)'!$C67,"-",'Feuil1 (2)'!$B67,"-",'Feuil1 (2)'!CK$1),'Risk assessment'!$Z$12:$Z$100,FALSE),1)," ;"),""))</f>
        <v/>
      </c>
      <c r="CL67" s="9" t="str">
        <f>IF($G67=0,"",IFERROR(CONCATENATE(INDEX('Risk assessment'!$B$12:$B$100,MATCH(CONCATENATE('Feuil1 (2)'!$C67,"-",'Feuil1 (2)'!$B67,"-",'Feuil1 (2)'!CL$1),'Risk assessment'!$Z$12:$Z$100,FALSE),1)," ;"),""))</f>
        <v/>
      </c>
      <c r="CM67" s="9" t="str">
        <f>IF($G67=0,"",IFERROR(CONCATENATE(INDEX('Risk assessment'!$B$12:$B$100,MATCH(CONCATENATE('Feuil1 (2)'!$C67,"-",'Feuil1 (2)'!$B67,"-",'Feuil1 (2)'!CM$1),'Risk assessment'!$Z$12:$Z$100,FALSE),1)," ;"),""))</f>
        <v/>
      </c>
      <c r="CN67" s="9" t="str">
        <f>IF($G67=0,"",IFERROR(CONCATENATE(INDEX('Risk assessment'!$B$12:$B$100,MATCH(CONCATENATE('Feuil1 (2)'!$C67,"-",'Feuil1 (2)'!$B67,"-",'Feuil1 (2)'!CN$1),'Risk assessment'!$Z$12:$Z$100,FALSE),1)," ;"),""))</f>
        <v/>
      </c>
      <c r="CO67" s="9" t="str">
        <f>IF($G67=0,"",IFERROR(CONCATENATE(INDEX('Risk assessment'!$B$12:$B$100,MATCH(CONCATENATE('Feuil1 (2)'!$C67,"-",'Feuil1 (2)'!$B67,"-",'Feuil1 (2)'!CO$1),'Risk assessment'!$Z$12:$Z$100,FALSE),1)," ;"),""))</f>
        <v/>
      </c>
      <c r="CP67" s="9" t="str">
        <f>IF($G67=0,"",IFERROR(CONCATENATE(INDEX('Risk assessment'!$B$12:$B$100,MATCH(CONCATENATE('Feuil1 (2)'!$C67,"-",'Feuil1 (2)'!$B67,"-",'Feuil1 (2)'!CP$1),'Risk assessment'!$Z$12:$Z$100,FALSE),1)," ;"),""))</f>
        <v/>
      </c>
      <c r="CQ67" s="9" t="str">
        <f>IF($G67=0,"",IFERROR(CONCATENATE(INDEX('Risk assessment'!$B$12:$B$100,MATCH(CONCATENATE('Feuil1 (2)'!$C67,"-",'Feuil1 (2)'!$B67,"-",'Feuil1 (2)'!CQ$1),'Risk assessment'!$Z$12:$Z$100,FALSE),1)," ;"),""))</f>
        <v/>
      </c>
      <c r="CR67" s="9" t="str">
        <f>IF($G67=0,"",IFERROR(CONCATENATE(INDEX('Risk assessment'!$B$12:$B$100,MATCH(CONCATENATE('Feuil1 (2)'!$C67,"-",'Feuil1 (2)'!$B67,"-",'Feuil1 (2)'!CR$1),'Risk assessment'!$Z$12:$Z$100,FALSE),1)," ;"),""))</f>
        <v/>
      </c>
      <c r="CS67" s="9" t="str">
        <f>IF($G67=0,"",IFERROR(CONCATENATE(INDEX('Risk assessment'!$B$12:$B$100,MATCH(CONCATENATE('Feuil1 (2)'!$C67,"-",'Feuil1 (2)'!$B67,"-",'Feuil1 (2)'!CS$1),'Risk assessment'!$Z$12:$Z$100,FALSE),1)," ;"),""))</f>
        <v/>
      </c>
      <c r="CT67" s="9" t="str">
        <f>IF($G67=0,"",IFERROR(CONCATENATE(INDEX('Risk assessment'!$B$12:$B$100,MATCH(CONCATENATE('Feuil1 (2)'!$C67,"-",'Feuil1 (2)'!$B67,"-",'Feuil1 (2)'!CT$1),'Risk assessment'!$Z$12:$Z$100,FALSE),1)," ;"),""))</f>
        <v/>
      </c>
      <c r="CU67" s="9" t="str">
        <f>IF($G67=0,"",IFERROR(CONCATENATE(INDEX('Risk assessment'!$B$12:$B$100,MATCH(CONCATENATE('Feuil1 (2)'!$C67,"-",'Feuil1 (2)'!$B67,"-",'Feuil1 (2)'!CU$1),'Risk assessment'!$Z$12:$Z$100,FALSE),1)," ;"),""))</f>
        <v/>
      </c>
      <c r="CV67" s="9" t="str">
        <f>IF($G67=0,"",IFERROR(CONCATENATE(INDEX('Risk assessment'!$B$12:$B$100,MATCH(CONCATENATE('Feuil1 (2)'!$C67,"-",'Feuil1 (2)'!$B67,"-",'Feuil1 (2)'!CV$1),'Risk assessment'!$Z$12:$Z$100,FALSE),1)," ;"),""))</f>
        <v/>
      </c>
      <c r="CW67" s="9" t="str">
        <f>IF($G67=0,"",IFERROR(CONCATENATE(INDEX('Risk assessment'!$B$12:$B$100,MATCH(CONCATENATE('Feuil1 (2)'!$C67,"-",'Feuil1 (2)'!$B67,"-",'Feuil1 (2)'!CW$1),'Risk assessment'!$Z$12:$Z$100,FALSE),1)," ;"),""))</f>
        <v/>
      </c>
      <c r="CX67" s="9" t="str">
        <f>IF($G67=0,"",IFERROR(CONCATENATE(INDEX('Risk assessment'!$B$12:$B$100,MATCH(CONCATENATE('Feuil1 (2)'!$C67,"-",'Feuil1 (2)'!$B67,"-",'Feuil1 (2)'!CX$1),'Risk assessment'!$Z$12:$Z$100,FALSE),1)," ;"),""))</f>
        <v/>
      </c>
      <c r="CY67" s="9" t="str">
        <f>IF($G67=0,"",IFERROR(CONCATENATE(INDEX('Risk assessment'!$B$12:$B$100,MATCH(CONCATENATE('Feuil1 (2)'!$C67,"-",'Feuil1 (2)'!$B67,"-",'Feuil1 (2)'!CY$1),'Risk assessment'!$Z$12:$Z$100,FALSE),1)," ;"),""))</f>
        <v/>
      </c>
      <c r="CZ67" s="9" t="str">
        <f>IF($G67=0,"",IFERROR(CONCATENATE(INDEX('Risk assessment'!$B$12:$B$100,MATCH(CONCATENATE('Feuil1 (2)'!$C67,"-",'Feuil1 (2)'!$B67,"-",'Feuil1 (2)'!CZ$1),'Risk assessment'!$Z$12:$Z$100,FALSE),1)," ;"),""))</f>
        <v/>
      </c>
      <c r="DA67" s="9" t="str">
        <f>IF($G67=0,"",IFERROR(CONCATENATE(INDEX('Risk assessment'!$B$12:$B$100,MATCH(CONCATENATE('Feuil1 (2)'!$C67,"-",'Feuil1 (2)'!$B67,"-",'Feuil1 (2)'!DA$1),'Risk assessment'!$Z$12:$Z$100,FALSE),1)," ;"),""))</f>
        <v/>
      </c>
      <c r="DB67" s="9" t="str">
        <f>IF($G67=0,"",IFERROR(CONCATENATE(INDEX('Risk assessment'!$B$12:$B$100,MATCH(CONCATENATE('Feuil1 (2)'!$C67,"-",'Feuil1 (2)'!$B67,"-",'Feuil1 (2)'!DB$1),'Risk assessment'!$Z$12:$Z$100,FALSE),1)," ;"),""))</f>
        <v/>
      </c>
      <c r="DC67" s="9" t="str">
        <f>IF($G67=0,"",IFERROR(CONCATENATE(INDEX('Risk assessment'!$B$12:$B$100,MATCH(CONCATENATE('Feuil1 (2)'!$C67,"-",'Feuil1 (2)'!$B67,"-",'Feuil1 (2)'!DC$1),'Risk assessment'!$Z$12:$Z$100,FALSE),1)," ;"),""))</f>
        <v/>
      </c>
      <c r="DD67" s="9" t="str">
        <f>IF($G67=0,"",IFERROR(INDEX('Risk assessment'!$B$12:$B$100,MATCH(CONCATENATE('Feuil1 (2)'!$C67,'Feuil1 (2)'!$B67,'Feuil1 (2)'!DD$1),'Risk assessment'!$R$12:$R$100,FALSE),1),""))</f>
        <v/>
      </c>
      <c r="DE67" s="9" t="str">
        <f>IF($G67=0,"",IFERROR(INDEX('Risk assessment'!$B$12:$B$100,MATCH(CONCATENATE('Feuil1 (2)'!$C67,'Feuil1 (2)'!$B67,'Feuil1 (2)'!DE$1),'Risk assessment'!$R$12:$R$100,FALSE),1),""))</f>
        <v/>
      </c>
      <c r="DF67" s="9" t="str">
        <f>IF($G67=0,"",IFERROR(INDEX('Risk assessment'!$B$12:$B$100,MATCH(CONCATENATE('Feuil1 (2)'!$C67,'Feuil1 (2)'!$B67,'Feuil1 (2)'!DF$1),'Risk assessment'!$R$12:$R$100,FALSE),1),""))</f>
        <v/>
      </c>
      <c r="DG67" s="9" t="str">
        <f>IF($G67=0,"",IFERROR(INDEX('Risk assessment'!$B$12:$B$100,MATCH(CONCATENATE('Feuil1 (2)'!$C67,'Feuil1 (2)'!$B67,'Feuil1 (2)'!DG$1),'Risk assessment'!$R$12:$R$100,FALSE),1),""))</f>
        <v/>
      </c>
      <c r="DH67" s="9" t="str">
        <f>IF($G67=0,"",IFERROR(INDEX('Risk assessment'!$B$12:$B$100,MATCH(CONCATENATE('Feuil1 (2)'!$C67,'Feuil1 (2)'!$B67,'Feuil1 (2)'!DH$1),'Risk assessment'!$R$12:$R$100,FALSE),1),""))</f>
        <v/>
      </c>
      <c r="DI67" s="9" t="str">
        <f>IF($G67=0,"",IFERROR(INDEX('Risk assessment'!$B$12:$B$100,MATCH(CONCATENATE('Feuil1 (2)'!$C67,'Feuil1 (2)'!$B67,'Feuil1 (2)'!DI$1),'Risk assessment'!$R$12:$R$100,FALSE),1),""))</f>
        <v/>
      </c>
      <c r="DJ67" s="9" t="str">
        <f>IF($G67=0,"",IFERROR(INDEX('Risk assessment'!$B$12:$B$100,MATCH(CONCATENATE('Feuil1 (2)'!$C67,'Feuil1 (2)'!$B67,'Feuil1 (2)'!DJ$1),'Risk assessment'!$R$12:$R$100,FALSE),1),""))</f>
        <v/>
      </c>
      <c r="DK67" s="9" t="str">
        <f>IF($G67=0,"",IFERROR(INDEX('Risk assessment'!$B$12:$B$100,MATCH(CONCATENATE('Feuil1 (2)'!$C67,'Feuil1 (2)'!$B67,'Feuil1 (2)'!DK$1),'Risk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assessment'!J$12:J$100,'Feuil1 (2)'!C68,'Risk assessment'!K$12:K$100,B68)</f>
        <v>0</v>
      </c>
      <c r="H68" s="9" t="str">
        <f>IF($G68=0,"",IFERROR(CONCATENATE(INDEX('Risk assessment'!$B$12:$B$100,MATCH(CONCATENATE('Feuil1 (2)'!$C68,"-",'Feuil1 (2)'!$B68,"-",'Feuil1 (2)'!H$1),'Risk assessment'!$Z$12:$Z$100,FALSE),1)," ;"),""))</f>
        <v/>
      </c>
      <c r="I68" s="9" t="str">
        <f>IF($G68=0,"",IFERROR(CONCATENATE(INDEX('Risk assessment'!$B$12:$B$100,MATCH(CONCATENATE('Feuil1 (2)'!$C68,"-",'Feuil1 (2)'!$B68,"-",'Feuil1 (2)'!I$1),'Risk assessment'!$Z$12:$Z$100,FALSE),1)," ;"),""))</f>
        <v/>
      </c>
      <c r="J68" s="9" t="str">
        <f>IF($G68=0,"",IFERROR(CONCATENATE(INDEX('Risk assessment'!$B$12:$B$100,MATCH(CONCATENATE('Feuil1 (2)'!$C68,"-",'Feuil1 (2)'!$B68,"-",'Feuil1 (2)'!J$1),'Risk assessment'!$Z$12:$Z$100,FALSE),1)," ;"),""))</f>
        <v/>
      </c>
      <c r="K68" s="9" t="str">
        <f>IF($G68=0,"",IFERROR(CONCATENATE(INDEX('Risk assessment'!$B$12:$B$100,MATCH(CONCATENATE('Feuil1 (2)'!$C68,"-",'Feuil1 (2)'!$B68,"-",'Feuil1 (2)'!K$1),'Risk assessment'!$Z$12:$Z$100,FALSE),1)," ;"),""))</f>
        <v/>
      </c>
      <c r="L68" s="9" t="str">
        <f>IF($G68=0,"",IFERROR(CONCATENATE(INDEX('Risk assessment'!$B$12:$B$100,MATCH(CONCATENATE('Feuil1 (2)'!$C68,"-",'Feuil1 (2)'!$B68,"-",'Feuil1 (2)'!L$1),'Risk assessment'!$Z$12:$Z$100,FALSE),1)," ;"),""))</f>
        <v/>
      </c>
      <c r="M68" s="9" t="str">
        <f>IF($G68=0,"",IFERROR(CONCATENATE(INDEX('Risk assessment'!$B$12:$B$100,MATCH(CONCATENATE('Feuil1 (2)'!$C68,"-",'Feuil1 (2)'!$B68,"-",'Feuil1 (2)'!M$1),'Risk assessment'!$Z$12:$Z$100,FALSE),1)," ;"),""))</f>
        <v/>
      </c>
      <c r="N68" s="9" t="str">
        <f>IF($G68=0,"",IFERROR(CONCATENATE(INDEX('Risk assessment'!$B$12:$B$100,MATCH(CONCATENATE('Feuil1 (2)'!$C68,"-",'Feuil1 (2)'!$B68,"-",'Feuil1 (2)'!N$1),'Risk assessment'!$Z$12:$Z$100,FALSE),1)," ;"),""))</f>
        <v/>
      </c>
      <c r="O68" s="9" t="str">
        <f>IF($G68=0,"",IFERROR(CONCATENATE(INDEX('Risk assessment'!$B$12:$B$100,MATCH(CONCATENATE('Feuil1 (2)'!$C68,"-",'Feuil1 (2)'!$B68,"-",'Feuil1 (2)'!O$1),'Risk assessment'!$Z$12:$Z$100,FALSE),1)," ;"),""))</f>
        <v/>
      </c>
      <c r="P68" s="9" t="str">
        <f>IF($G68=0,"",IFERROR(CONCATENATE(INDEX('Risk assessment'!$B$12:$B$100,MATCH(CONCATENATE('Feuil1 (2)'!$C68,"-",'Feuil1 (2)'!$B68,"-",'Feuil1 (2)'!P$1),'Risk assessment'!$Z$12:$Z$100,FALSE),1)," ;"),""))</f>
        <v/>
      </c>
      <c r="Q68" s="9" t="str">
        <f>IF($G68=0,"",IFERROR(CONCATENATE(INDEX('Risk assessment'!$B$12:$B$100,MATCH(CONCATENATE('Feuil1 (2)'!$C68,"-",'Feuil1 (2)'!$B68,"-",'Feuil1 (2)'!Q$1),'Risk assessment'!$Z$12:$Z$100,FALSE),1)," ;"),""))</f>
        <v/>
      </c>
      <c r="R68" s="9" t="str">
        <f>IF($G68=0,"",IFERROR(CONCATENATE(INDEX('Risk assessment'!$B$12:$B$100,MATCH(CONCATENATE('Feuil1 (2)'!$C68,"-",'Feuil1 (2)'!$B68,"-",'Feuil1 (2)'!R$1),'Risk assessment'!$Z$12:$Z$100,FALSE),1)," ;"),""))</f>
        <v/>
      </c>
      <c r="S68" s="9" t="str">
        <f>IF($G68=0,"",IFERROR(CONCATENATE(INDEX('Risk assessment'!$B$12:$B$100,MATCH(CONCATENATE('Feuil1 (2)'!$C68,"-",'Feuil1 (2)'!$B68,"-",'Feuil1 (2)'!S$1),'Risk assessment'!$Z$12:$Z$100,FALSE),1)," ;"),""))</f>
        <v/>
      </c>
      <c r="T68" s="9" t="str">
        <f>IF($G68=0,"",IFERROR(CONCATENATE(INDEX('Risk assessment'!$B$12:$B$100,MATCH(CONCATENATE('Feuil1 (2)'!$C68,"-",'Feuil1 (2)'!$B68,"-",'Feuil1 (2)'!T$1),'Risk assessment'!$Z$12:$Z$100,FALSE),1)," ;"),""))</f>
        <v/>
      </c>
      <c r="U68" s="9" t="str">
        <f>IF($G68=0,"",IFERROR(CONCATENATE(INDEX('Risk assessment'!$B$12:$B$100,MATCH(CONCATENATE('Feuil1 (2)'!$C68,"-",'Feuil1 (2)'!$B68,"-",'Feuil1 (2)'!U$1),'Risk assessment'!$Z$12:$Z$100,FALSE),1)," ;"),""))</f>
        <v/>
      </c>
      <c r="V68" s="9" t="str">
        <f>IF($G68=0,"",IFERROR(CONCATENATE(INDEX('Risk assessment'!$B$12:$B$100,MATCH(CONCATENATE('Feuil1 (2)'!$C68,"-",'Feuil1 (2)'!$B68,"-",'Feuil1 (2)'!V$1),'Risk assessment'!$Z$12:$Z$100,FALSE),1)," ;"),""))</f>
        <v/>
      </c>
      <c r="W68" s="9" t="str">
        <f>IF($G68=0,"",IFERROR(CONCATENATE(INDEX('Risk assessment'!$B$12:$B$100,MATCH(CONCATENATE('Feuil1 (2)'!$C68,"-",'Feuil1 (2)'!$B68,"-",'Feuil1 (2)'!W$1),'Risk assessment'!$Z$12:$Z$100,FALSE),1)," ;"),""))</f>
        <v/>
      </c>
      <c r="X68" s="9" t="str">
        <f>IF($G68=0,"",IFERROR(CONCATENATE(INDEX('Risk assessment'!$B$12:$B$100,MATCH(CONCATENATE('Feuil1 (2)'!$C68,"-",'Feuil1 (2)'!$B68,"-",'Feuil1 (2)'!X$1),'Risk assessment'!$Z$12:$Z$100,FALSE),1)," ;"),""))</f>
        <v/>
      </c>
      <c r="Y68" s="9" t="str">
        <f>IF($G68=0,"",IFERROR(CONCATENATE(INDEX('Risk assessment'!$B$12:$B$100,MATCH(CONCATENATE('Feuil1 (2)'!$C68,"-",'Feuil1 (2)'!$B68,"-",'Feuil1 (2)'!Y$1),'Risk assessment'!$Z$12:$Z$100,FALSE),1)," ;"),""))</f>
        <v/>
      </c>
      <c r="Z68" s="9" t="str">
        <f>IF($G68=0,"",IFERROR(CONCATENATE(INDEX('Risk assessment'!$B$12:$B$100,MATCH(CONCATENATE('Feuil1 (2)'!$C68,"-",'Feuil1 (2)'!$B68,"-",'Feuil1 (2)'!Z$1),'Risk assessment'!$Z$12:$Z$100,FALSE),1)," ;"),""))</f>
        <v/>
      </c>
      <c r="AA68" s="9" t="str">
        <f>IF($G68=0,"",IFERROR(CONCATENATE(INDEX('Risk assessment'!$B$12:$B$100,MATCH(CONCATENATE('Feuil1 (2)'!$C68,"-",'Feuil1 (2)'!$B68,"-",'Feuil1 (2)'!AA$1),'Risk assessment'!$Z$12:$Z$100,FALSE),1)," ;"),""))</f>
        <v/>
      </c>
      <c r="AB68" s="9" t="str">
        <f>IF($G68=0,"",IFERROR(CONCATENATE(INDEX('Risk assessment'!$B$12:$B$100,MATCH(CONCATENATE('Feuil1 (2)'!$C68,"-",'Feuil1 (2)'!$B68,"-",'Feuil1 (2)'!AB$1),'Risk assessment'!$Z$12:$Z$100,FALSE),1)," ;"),""))</f>
        <v/>
      </c>
      <c r="AC68" s="9" t="str">
        <f>IF($G68=0,"",IFERROR(CONCATENATE(INDEX('Risk assessment'!$B$12:$B$100,MATCH(CONCATENATE('Feuil1 (2)'!$C68,"-",'Feuil1 (2)'!$B68,"-",'Feuil1 (2)'!AC$1),'Risk assessment'!$Z$12:$Z$100,FALSE),1)," ;"),""))</f>
        <v/>
      </c>
      <c r="AD68" s="9" t="str">
        <f>IF($G68=0,"",IFERROR(CONCATENATE(INDEX('Risk assessment'!$B$12:$B$100,MATCH(CONCATENATE('Feuil1 (2)'!$C68,"-",'Feuil1 (2)'!$B68,"-",'Feuil1 (2)'!AD$1),'Risk assessment'!$Z$12:$Z$100,FALSE),1)," ;"),""))</f>
        <v/>
      </c>
      <c r="AE68" s="9" t="str">
        <f>IF($G68=0,"",IFERROR(CONCATENATE(INDEX('Risk assessment'!$B$12:$B$100,MATCH(CONCATENATE('Feuil1 (2)'!$C68,"-",'Feuil1 (2)'!$B68,"-",'Feuil1 (2)'!AE$1),'Risk assessment'!$Z$12:$Z$100,FALSE),1)," ;"),""))</f>
        <v/>
      </c>
      <c r="AF68" s="9" t="str">
        <f>IF($G68=0,"",IFERROR(CONCATENATE(INDEX('Risk assessment'!$B$12:$B$100,MATCH(CONCATENATE('Feuil1 (2)'!$C68,"-",'Feuil1 (2)'!$B68,"-",'Feuil1 (2)'!AF$1),'Risk assessment'!$Z$12:$Z$100,FALSE),1)," ;"),""))</f>
        <v/>
      </c>
      <c r="AG68" s="9" t="str">
        <f>IF($G68=0,"",IFERROR(CONCATENATE(INDEX('Risk assessment'!$B$12:$B$100,MATCH(CONCATENATE('Feuil1 (2)'!$C68,"-",'Feuil1 (2)'!$B68,"-",'Feuil1 (2)'!AG$1),'Risk assessment'!$Z$12:$Z$100,FALSE),1)," ;"),""))</f>
        <v/>
      </c>
      <c r="AH68" s="9" t="str">
        <f>IF($G68=0,"",IFERROR(CONCATENATE(INDEX('Risk assessment'!$B$12:$B$100,MATCH(CONCATENATE('Feuil1 (2)'!$C68,"-",'Feuil1 (2)'!$B68,"-",'Feuil1 (2)'!AH$1),'Risk assessment'!$Z$12:$Z$100,FALSE),1)," ;"),""))</f>
        <v/>
      </c>
      <c r="AI68" s="9" t="str">
        <f>IF($G68=0,"",IFERROR(CONCATENATE(INDEX('Risk assessment'!$B$12:$B$100,MATCH(CONCATENATE('Feuil1 (2)'!$C68,"-",'Feuil1 (2)'!$B68,"-",'Feuil1 (2)'!AI$1),'Risk assessment'!$Z$12:$Z$100,FALSE),1)," ;"),""))</f>
        <v/>
      </c>
      <c r="AJ68" s="9" t="str">
        <f>IF($G68=0,"",IFERROR(CONCATENATE(INDEX('Risk assessment'!$B$12:$B$100,MATCH(CONCATENATE('Feuil1 (2)'!$C68,"-",'Feuil1 (2)'!$B68,"-",'Feuil1 (2)'!AJ$1),'Risk assessment'!$Z$12:$Z$100,FALSE),1)," ;"),""))</f>
        <v/>
      </c>
      <c r="AK68" s="9" t="str">
        <f>IF($G68=0,"",IFERROR(CONCATENATE(INDEX('Risk assessment'!$B$12:$B$100,MATCH(CONCATENATE('Feuil1 (2)'!$C68,"-",'Feuil1 (2)'!$B68,"-",'Feuil1 (2)'!AK$1),'Risk assessment'!$Z$12:$Z$100,FALSE),1)," ;"),""))</f>
        <v/>
      </c>
      <c r="AL68" s="9" t="str">
        <f>IF($G68=0,"",IFERROR(CONCATENATE(INDEX('Risk assessment'!$B$12:$B$100,MATCH(CONCATENATE('Feuil1 (2)'!$C68,"-",'Feuil1 (2)'!$B68,"-",'Feuil1 (2)'!AL$1),'Risk assessment'!$Z$12:$Z$100,FALSE),1)," ;"),""))</f>
        <v/>
      </c>
      <c r="AM68" s="9" t="str">
        <f>IF($G68=0,"",IFERROR(CONCATENATE(INDEX('Risk assessment'!$B$12:$B$100,MATCH(CONCATENATE('Feuil1 (2)'!$C68,"-",'Feuil1 (2)'!$B68,"-",'Feuil1 (2)'!AM$1),'Risk assessment'!$Z$12:$Z$100,FALSE),1)," ;"),""))</f>
        <v/>
      </c>
      <c r="AN68" s="9" t="str">
        <f>IF($G68=0,"",IFERROR(CONCATENATE(INDEX('Risk assessment'!$B$12:$B$100,MATCH(CONCATENATE('Feuil1 (2)'!$C68,"-",'Feuil1 (2)'!$B68,"-",'Feuil1 (2)'!AN$1),'Risk assessment'!$Z$12:$Z$100,FALSE),1)," ;"),""))</f>
        <v/>
      </c>
      <c r="AO68" s="9" t="str">
        <f>IF($G68=0,"",IFERROR(CONCATENATE(INDEX('Risk assessment'!$B$12:$B$100,MATCH(CONCATENATE('Feuil1 (2)'!$C68,"-",'Feuil1 (2)'!$B68,"-",'Feuil1 (2)'!AO$1),'Risk assessment'!$Z$12:$Z$100,FALSE),1)," ;"),""))</f>
        <v/>
      </c>
      <c r="AP68" s="9" t="str">
        <f>IF($G68=0,"",IFERROR(CONCATENATE(INDEX('Risk assessment'!$B$12:$B$100,MATCH(CONCATENATE('Feuil1 (2)'!$C68,"-",'Feuil1 (2)'!$B68,"-",'Feuil1 (2)'!AP$1),'Risk assessment'!$Z$12:$Z$100,FALSE),1)," ;"),""))</f>
        <v/>
      </c>
      <c r="AQ68" s="9" t="str">
        <f>IF($G68=0,"",IFERROR(CONCATENATE(INDEX('Risk assessment'!$B$12:$B$100,MATCH(CONCATENATE('Feuil1 (2)'!$C68,"-",'Feuil1 (2)'!$B68,"-",'Feuil1 (2)'!AQ$1),'Risk assessment'!$Z$12:$Z$100,FALSE),1)," ;"),""))</f>
        <v/>
      </c>
      <c r="AR68" s="9" t="str">
        <f>IF($G68=0,"",IFERROR(CONCATENATE(INDEX('Risk assessment'!$B$12:$B$100,MATCH(CONCATENATE('Feuil1 (2)'!$C68,"-",'Feuil1 (2)'!$B68,"-",'Feuil1 (2)'!AR$1),'Risk assessment'!$Z$12:$Z$100,FALSE),1)," ;"),""))</f>
        <v/>
      </c>
      <c r="AS68" s="9" t="str">
        <f>IF($G68=0,"",IFERROR(CONCATENATE(INDEX('Risk assessment'!$B$12:$B$100,MATCH(CONCATENATE('Feuil1 (2)'!$C68,"-",'Feuil1 (2)'!$B68,"-",'Feuil1 (2)'!AS$1),'Risk assessment'!$Z$12:$Z$100,FALSE),1)," ;"),""))</f>
        <v/>
      </c>
      <c r="AT68" s="9" t="str">
        <f>IF($G68=0,"",IFERROR(CONCATENATE(INDEX('Risk assessment'!$B$12:$B$100,MATCH(CONCATENATE('Feuil1 (2)'!$C68,"-",'Feuil1 (2)'!$B68,"-",'Feuil1 (2)'!AT$1),'Risk assessment'!$Z$12:$Z$100,FALSE),1)," ;"),""))</f>
        <v/>
      </c>
      <c r="AU68" s="9" t="str">
        <f>IF($G68=0,"",IFERROR(CONCATENATE(INDEX('Risk assessment'!$B$12:$B$100,MATCH(CONCATENATE('Feuil1 (2)'!$C68,"-",'Feuil1 (2)'!$B68,"-",'Feuil1 (2)'!AU$1),'Risk assessment'!$Z$12:$Z$100,FALSE),1)," ;"),""))</f>
        <v/>
      </c>
      <c r="AV68" s="9" t="str">
        <f>IF($G68=0,"",IFERROR(CONCATENATE(INDEX('Risk assessment'!$B$12:$B$100,MATCH(CONCATENATE('Feuil1 (2)'!$C68,"-",'Feuil1 (2)'!$B68,"-",'Feuil1 (2)'!AV$1),'Risk assessment'!$Z$12:$Z$100,FALSE),1)," ;"),""))</f>
        <v/>
      </c>
      <c r="AW68" s="9" t="str">
        <f>IF($G68=0,"",IFERROR(CONCATENATE(INDEX('Risk assessment'!$B$12:$B$100,MATCH(CONCATENATE('Feuil1 (2)'!$C68,"-",'Feuil1 (2)'!$B68,"-",'Feuil1 (2)'!AW$1),'Risk assessment'!$Z$12:$Z$100,FALSE),1)," ;"),""))</f>
        <v/>
      </c>
      <c r="AX68" s="9" t="str">
        <f>IF($G68=0,"",IFERROR(CONCATENATE(INDEX('Risk assessment'!$B$12:$B$100,MATCH(CONCATENATE('Feuil1 (2)'!$C68,"-",'Feuil1 (2)'!$B68,"-",'Feuil1 (2)'!AX$1),'Risk assessment'!$Z$12:$Z$100,FALSE),1)," ;"),""))</f>
        <v/>
      </c>
      <c r="AY68" s="9" t="str">
        <f>IF($G68=0,"",IFERROR(CONCATENATE(INDEX('Risk assessment'!$B$12:$B$100,MATCH(CONCATENATE('Feuil1 (2)'!$C68,"-",'Feuil1 (2)'!$B68,"-",'Feuil1 (2)'!AY$1),'Risk assessment'!$Z$12:$Z$100,FALSE),1)," ;"),""))</f>
        <v/>
      </c>
      <c r="AZ68" s="9" t="str">
        <f>IF($G68=0,"",IFERROR(CONCATENATE(INDEX('Risk assessment'!$B$12:$B$100,MATCH(CONCATENATE('Feuil1 (2)'!$C68,"-",'Feuil1 (2)'!$B68,"-",'Feuil1 (2)'!AZ$1),'Risk assessment'!$Z$12:$Z$100,FALSE),1)," ;"),""))</f>
        <v/>
      </c>
      <c r="BA68" s="9" t="str">
        <f>IF($G68=0,"",IFERROR(CONCATENATE(INDEX('Risk assessment'!$B$12:$B$100,MATCH(CONCATENATE('Feuil1 (2)'!$C68,"-",'Feuil1 (2)'!$B68,"-",'Feuil1 (2)'!BA$1),'Risk assessment'!$Z$12:$Z$100,FALSE),1)," ;"),""))</f>
        <v/>
      </c>
      <c r="BB68" s="9" t="str">
        <f>IF($G68=0,"",IFERROR(CONCATENATE(INDEX('Risk assessment'!$B$12:$B$100,MATCH(CONCATENATE('Feuil1 (2)'!$C68,"-",'Feuil1 (2)'!$B68,"-",'Feuil1 (2)'!BB$1),'Risk assessment'!$Z$12:$Z$100,FALSE),1)," ;"),""))</f>
        <v/>
      </c>
      <c r="BC68" s="9" t="str">
        <f>IF($G68=0,"",IFERROR(CONCATENATE(INDEX('Risk assessment'!$B$12:$B$100,MATCH(CONCATENATE('Feuil1 (2)'!$C68,"-",'Feuil1 (2)'!$B68,"-",'Feuil1 (2)'!BC$1),'Risk assessment'!$Z$12:$Z$100,FALSE),1)," ;"),""))</f>
        <v/>
      </c>
      <c r="BD68" s="9" t="str">
        <f>IF($G68=0,"",IFERROR(CONCATENATE(INDEX('Risk assessment'!$B$12:$B$100,MATCH(CONCATENATE('Feuil1 (2)'!$C68,"-",'Feuil1 (2)'!$B68,"-",'Feuil1 (2)'!BD$1),'Risk assessment'!$Z$12:$Z$100,FALSE),1)," ;"),""))</f>
        <v/>
      </c>
      <c r="BE68" s="9" t="str">
        <f>IF($G68=0,"",IFERROR(CONCATENATE(INDEX('Risk assessment'!$B$12:$B$100,MATCH(CONCATENATE('Feuil1 (2)'!$C68,"-",'Feuil1 (2)'!$B68,"-",'Feuil1 (2)'!BE$1),'Risk assessment'!$Z$12:$Z$100,FALSE),1)," ;"),""))</f>
        <v/>
      </c>
      <c r="BF68" s="9" t="str">
        <f>IF($G68=0,"",IFERROR(CONCATENATE(INDEX('Risk assessment'!$B$12:$B$100,MATCH(CONCATENATE('Feuil1 (2)'!$C68,"-",'Feuil1 (2)'!$B68,"-",'Feuil1 (2)'!BF$1),'Risk assessment'!$Z$12:$Z$100,FALSE),1)," ;"),""))</f>
        <v/>
      </c>
      <c r="BG68" s="9" t="str">
        <f>IF($G68=0,"",IFERROR(CONCATENATE(INDEX('Risk assessment'!$B$12:$B$100,MATCH(CONCATENATE('Feuil1 (2)'!$C68,"-",'Feuil1 (2)'!$B68,"-",'Feuil1 (2)'!BG$1),'Risk assessment'!$Z$12:$Z$100,FALSE),1)," ;"),""))</f>
        <v/>
      </c>
      <c r="BH68" s="9" t="str">
        <f>IF($G68=0,"",IFERROR(CONCATENATE(INDEX('Risk assessment'!$B$12:$B$100,MATCH(CONCATENATE('Feuil1 (2)'!$C68,"-",'Feuil1 (2)'!$B68,"-",'Feuil1 (2)'!BH$1),'Risk assessment'!$Z$12:$Z$100,FALSE),1)," ;"),""))</f>
        <v/>
      </c>
      <c r="BI68" s="9" t="str">
        <f>IF($G68=0,"",IFERROR(CONCATENATE(INDEX('Risk assessment'!$B$12:$B$100,MATCH(CONCATENATE('Feuil1 (2)'!$C68,"-",'Feuil1 (2)'!$B68,"-",'Feuil1 (2)'!BI$1),'Risk assessment'!$Z$12:$Z$100,FALSE),1)," ;"),""))</f>
        <v/>
      </c>
      <c r="BJ68" s="9" t="str">
        <f>IF($G68=0,"",IFERROR(CONCATENATE(INDEX('Risk assessment'!$B$12:$B$100,MATCH(CONCATENATE('Feuil1 (2)'!$C68,"-",'Feuil1 (2)'!$B68,"-",'Feuil1 (2)'!BJ$1),'Risk assessment'!$Z$12:$Z$100,FALSE),1)," ;"),""))</f>
        <v/>
      </c>
      <c r="BK68" s="9" t="str">
        <f>IF($G68=0,"",IFERROR(CONCATENATE(INDEX('Risk assessment'!$B$12:$B$100,MATCH(CONCATENATE('Feuil1 (2)'!$C68,"-",'Feuil1 (2)'!$B68,"-",'Feuil1 (2)'!BK$1),'Risk assessment'!$Z$12:$Z$100,FALSE),1)," ;"),""))</f>
        <v/>
      </c>
      <c r="BL68" s="9" t="str">
        <f>IF($G68=0,"",IFERROR(CONCATENATE(INDEX('Risk assessment'!$B$12:$B$100,MATCH(CONCATENATE('Feuil1 (2)'!$C68,"-",'Feuil1 (2)'!$B68,"-",'Feuil1 (2)'!BL$1),'Risk assessment'!$Z$12:$Z$100,FALSE),1)," ;"),""))</f>
        <v/>
      </c>
      <c r="BM68" s="9" t="str">
        <f>IF($G68=0,"",IFERROR(CONCATENATE(INDEX('Risk assessment'!$B$12:$B$100,MATCH(CONCATENATE('Feuil1 (2)'!$C68,"-",'Feuil1 (2)'!$B68,"-",'Feuil1 (2)'!BM$1),'Risk assessment'!$Z$12:$Z$100,FALSE),1)," ;"),""))</f>
        <v/>
      </c>
      <c r="BN68" s="9" t="str">
        <f>IF($G68=0,"",IFERROR(CONCATENATE(INDEX('Risk assessment'!$B$12:$B$100,MATCH(CONCATENATE('Feuil1 (2)'!$C68,"-",'Feuil1 (2)'!$B68,"-",'Feuil1 (2)'!BN$1),'Risk assessment'!$Z$12:$Z$100,FALSE),1)," ;"),""))</f>
        <v/>
      </c>
      <c r="BO68" s="9" t="str">
        <f>IF($G68=0,"",IFERROR(CONCATENATE(INDEX('Risk assessment'!$B$12:$B$100,MATCH(CONCATENATE('Feuil1 (2)'!$C68,"-",'Feuil1 (2)'!$B68,"-",'Feuil1 (2)'!BO$1),'Risk assessment'!$Z$12:$Z$100,FALSE),1)," ;"),""))</f>
        <v/>
      </c>
      <c r="BP68" s="9" t="str">
        <f>IF($G68=0,"",IFERROR(CONCATENATE(INDEX('Risk assessment'!$B$12:$B$100,MATCH(CONCATENATE('Feuil1 (2)'!$C68,"-",'Feuil1 (2)'!$B68,"-",'Feuil1 (2)'!BP$1),'Risk assessment'!$Z$12:$Z$100,FALSE),1)," ;"),""))</f>
        <v/>
      </c>
      <c r="BQ68" s="9" t="str">
        <f>IF($G68=0,"",IFERROR(CONCATENATE(INDEX('Risk assessment'!$B$12:$B$100,MATCH(CONCATENATE('Feuil1 (2)'!$C68,"-",'Feuil1 (2)'!$B68,"-",'Feuil1 (2)'!BQ$1),'Risk assessment'!$Z$12:$Z$100,FALSE),1)," ;"),""))</f>
        <v/>
      </c>
      <c r="BR68" s="9" t="str">
        <f>IF($G68=0,"",IFERROR(CONCATENATE(INDEX('Risk assessment'!$B$12:$B$100,MATCH(CONCATENATE('Feuil1 (2)'!$C68,"-",'Feuil1 (2)'!$B68,"-",'Feuil1 (2)'!BR$1),'Risk assessment'!$Z$12:$Z$100,FALSE),1)," ;"),""))</f>
        <v/>
      </c>
      <c r="BS68" s="9" t="str">
        <f>IF($G68=0,"",IFERROR(CONCATENATE(INDEX('Risk assessment'!$B$12:$B$100,MATCH(CONCATENATE('Feuil1 (2)'!$C68,"-",'Feuil1 (2)'!$B68,"-",'Feuil1 (2)'!BS$1),'Risk assessment'!$Z$12:$Z$100,FALSE),1)," ;"),""))</f>
        <v/>
      </c>
      <c r="BT68" s="9" t="str">
        <f>IF($G68=0,"",IFERROR(CONCATENATE(INDEX('Risk assessment'!$B$12:$B$100,MATCH(CONCATENATE('Feuil1 (2)'!$C68,"-",'Feuil1 (2)'!$B68,"-",'Feuil1 (2)'!BT$1),'Risk assessment'!$Z$12:$Z$100,FALSE),1)," ;"),""))</f>
        <v/>
      </c>
      <c r="BU68" s="9" t="str">
        <f>IF($G68=0,"",IFERROR(CONCATENATE(INDEX('Risk assessment'!$B$12:$B$100,MATCH(CONCATENATE('Feuil1 (2)'!$C68,"-",'Feuil1 (2)'!$B68,"-",'Feuil1 (2)'!BU$1),'Risk assessment'!$Z$12:$Z$100,FALSE),1)," ;"),""))</f>
        <v/>
      </c>
      <c r="BV68" s="9" t="str">
        <f>IF($G68=0,"",IFERROR(CONCATENATE(INDEX('Risk assessment'!$B$12:$B$100,MATCH(CONCATENATE('Feuil1 (2)'!$C68,"-",'Feuil1 (2)'!$B68,"-",'Feuil1 (2)'!BV$1),'Risk assessment'!$Z$12:$Z$100,FALSE),1)," ;"),""))</f>
        <v/>
      </c>
      <c r="BW68" s="9" t="str">
        <f>IF($G68=0,"",IFERROR(CONCATENATE(INDEX('Risk assessment'!$B$12:$B$100,MATCH(CONCATENATE('Feuil1 (2)'!$C68,"-",'Feuil1 (2)'!$B68,"-",'Feuil1 (2)'!BW$1),'Risk assessment'!$Z$12:$Z$100,FALSE),1)," ;"),""))</f>
        <v/>
      </c>
      <c r="BX68" s="9" t="str">
        <f>IF($G68=0,"",IFERROR(CONCATENATE(INDEX('Risk assessment'!$B$12:$B$100,MATCH(CONCATENATE('Feuil1 (2)'!$C68,"-",'Feuil1 (2)'!$B68,"-",'Feuil1 (2)'!BX$1),'Risk assessment'!$Z$12:$Z$100,FALSE),1)," ;"),""))</f>
        <v/>
      </c>
      <c r="BY68" s="9" t="str">
        <f>IF($G68=0,"",IFERROR(CONCATENATE(INDEX('Risk assessment'!$B$12:$B$100,MATCH(CONCATENATE('Feuil1 (2)'!$C68,"-",'Feuil1 (2)'!$B68,"-",'Feuil1 (2)'!BY$1),'Risk assessment'!$Z$12:$Z$100,FALSE),1)," ;"),""))</f>
        <v/>
      </c>
      <c r="BZ68" s="9" t="str">
        <f>IF($G68=0,"",IFERROR(CONCATENATE(INDEX('Risk assessment'!$B$12:$B$100,MATCH(CONCATENATE('Feuil1 (2)'!$C68,"-",'Feuil1 (2)'!$B68,"-",'Feuil1 (2)'!BZ$1),'Risk assessment'!$Z$12:$Z$100,FALSE),1)," ;"),""))</f>
        <v/>
      </c>
      <c r="CA68" s="9" t="str">
        <f>IF($G68=0,"",IFERROR(CONCATENATE(INDEX('Risk assessment'!$B$12:$B$100,MATCH(CONCATENATE('Feuil1 (2)'!$C68,"-",'Feuil1 (2)'!$B68,"-",'Feuil1 (2)'!CA$1),'Risk assessment'!$Z$12:$Z$100,FALSE),1)," ;"),""))</f>
        <v/>
      </c>
      <c r="CB68" s="9" t="str">
        <f>IF($G68=0,"",IFERROR(CONCATENATE(INDEX('Risk assessment'!$B$12:$B$100,MATCH(CONCATENATE('Feuil1 (2)'!$C68,"-",'Feuil1 (2)'!$B68,"-",'Feuil1 (2)'!CB$1),'Risk assessment'!$Z$12:$Z$100,FALSE),1)," ;"),""))</f>
        <v/>
      </c>
      <c r="CC68" s="9" t="str">
        <f>IF($G68=0,"",IFERROR(CONCATENATE(INDEX('Risk assessment'!$B$12:$B$100,MATCH(CONCATENATE('Feuil1 (2)'!$C68,"-",'Feuil1 (2)'!$B68,"-",'Feuil1 (2)'!CC$1),'Risk assessment'!$Z$12:$Z$100,FALSE),1)," ;"),""))</f>
        <v/>
      </c>
      <c r="CD68" s="9" t="str">
        <f>IF($G68=0,"",IFERROR(CONCATENATE(INDEX('Risk assessment'!$B$12:$B$100,MATCH(CONCATENATE('Feuil1 (2)'!$C68,"-",'Feuil1 (2)'!$B68,"-",'Feuil1 (2)'!CD$1),'Risk assessment'!$Z$12:$Z$100,FALSE),1)," ;"),""))</f>
        <v/>
      </c>
      <c r="CE68" s="9" t="str">
        <f>IF($G68=0,"",IFERROR(CONCATENATE(INDEX('Risk assessment'!$B$12:$B$100,MATCH(CONCATENATE('Feuil1 (2)'!$C68,"-",'Feuil1 (2)'!$B68,"-",'Feuil1 (2)'!CE$1),'Risk assessment'!$Z$12:$Z$100,FALSE),1)," ;"),""))</f>
        <v/>
      </c>
      <c r="CF68" s="9" t="str">
        <f>IF($G68=0,"",IFERROR(CONCATENATE(INDEX('Risk assessment'!$B$12:$B$100,MATCH(CONCATENATE('Feuil1 (2)'!$C68,"-",'Feuil1 (2)'!$B68,"-",'Feuil1 (2)'!CF$1),'Risk assessment'!$Z$12:$Z$100,FALSE),1)," ;"),""))</f>
        <v/>
      </c>
      <c r="CG68" s="9" t="str">
        <f>IF($G68=0,"",IFERROR(CONCATENATE(INDEX('Risk assessment'!$B$12:$B$100,MATCH(CONCATENATE('Feuil1 (2)'!$C68,"-",'Feuil1 (2)'!$B68,"-",'Feuil1 (2)'!CG$1),'Risk assessment'!$Z$12:$Z$100,FALSE),1)," ;"),""))</f>
        <v/>
      </c>
      <c r="CH68" s="9" t="str">
        <f>IF($G68=0,"",IFERROR(CONCATENATE(INDEX('Risk assessment'!$B$12:$B$100,MATCH(CONCATENATE('Feuil1 (2)'!$C68,"-",'Feuil1 (2)'!$B68,"-",'Feuil1 (2)'!CH$1),'Risk assessment'!$Z$12:$Z$100,FALSE),1)," ;"),""))</f>
        <v/>
      </c>
      <c r="CI68" s="9" t="str">
        <f>IF($G68=0,"",IFERROR(CONCATENATE(INDEX('Risk assessment'!$B$12:$B$100,MATCH(CONCATENATE('Feuil1 (2)'!$C68,"-",'Feuil1 (2)'!$B68,"-",'Feuil1 (2)'!CI$1),'Risk assessment'!$Z$12:$Z$100,FALSE),1)," ;"),""))</f>
        <v/>
      </c>
      <c r="CJ68" s="9" t="str">
        <f>IF($G68=0,"",IFERROR(CONCATENATE(INDEX('Risk assessment'!$B$12:$B$100,MATCH(CONCATENATE('Feuil1 (2)'!$C68,"-",'Feuil1 (2)'!$B68,"-",'Feuil1 (2)'!CJ$1),'Risk assessment'!$Z$12:$Z$100,FALSE),1)," ;"),""))</f>
        <v/>
      </c>
      <c r="CK68" s="9" t="str">
        <f>IF($G68=0,"",IFERROR(CONCATENATE(INDEX('Risk assessment'!$B$12:$B$100,MATCH(CONCATENATE('Feuil1 (2)'!$C68,"-",'Feuil1 (2)'!$B68,"-",'Feuil1 (2)'!CK$1),'Risk assessment'!$Z$12:$Z$100,FALSE),1)," ;"),""))</f>
        <v/>
      </c>
      <c r="CL68" s="9" t="str">
        <f>IF($G68=0,"",IFERROR(CONCATENATE(INDEX('Risk assessment'!$B$12:$B$100,MATCH(CONCATENATE('Feuil1 (2)'!$C68,"-",'Feuil1 (2)'!$B68,"-",'Feuil1 (2)'!CL$1),'Risk assessment'!$Z$12:$Z$100,FALSE),1)," ;"),""))</f>
        <v/>
      </c>
      <c r="CM68" s="9" t="str">
        <f>IF($G68=0,"",IFERROR(CONCATENATE(INDEX('Risk assessment'!$B$12:$B$100,MATCH(CONCATENATE('Feuil1 (2)'!$C68,"-",'Feuil1 (2)'!$B68,"-",'Feuil1 (2)'!CM$1),'Risk assessment'!$Z$12:$Z$100,FALSE),1)," ;"),""))</f>
        <v/>
      </c>
      <c r="CN68" s="9" t="str">
        <f>IF($G68=0,"",IFERROR(CONCATENATE(INDEX('Risk assessment'!$B$12:$B$100,MATCH(CONCATENATE('Feuil1 (2)'!$C68,"-",'Feuil1 (2)'!$B68,"-",'Feuil1 (2)'!CN$1),'Risk assessment'!$Z$12:$Z$100,FALSE),1)," ;"),""))</f>
        <v/>
      </c>
      <c r="CO68" s="9" t="str">
        <f>IF($G68=0,"",IFERROR(CONCATENATE(INDEX('Risk assessment'!$B$12:$B$100,MATCH(CONCATENATE('Feuil1 (2)'!$C68,"-",'Feuil1 (2)'!$B68,"-",'Feuil1 (2)'!CO$1),'Risk assessment'!$Z$12:$Z$100,FALSE),1)," ;"),""))</f>
        <v/>
      </c>
      <c r="CP68" s="9" t="str">
        <f>IF($G68=0,"",IFERROR(CONCATENATE(INDEX('Risk assessment'!$B$12:$B$100,MATCH(CONCATENATE('Feuil1 (2)'!$C68,"-",'Feuil1 (2)'!$B68,"-",'Feuil1 (2)'!CP$1),'Risk assessment'!$Z$12:$Z$100,FALSE),1)," ;"),""))</f>
        <v/>
      </c>
      <c r="CQ68" s="9" t="str">
        <f>IF($G68=0,"",IFERROR(CONCATENATE(INDEX('Risk assessment'!$B$12:$B$100,MATCH(CONCATENATE('Feuil1 (2)'!$C68,"-",'Feuil1 (2)'!$B68,"-",'Feuil1 (2)'!CQ$1),'Risk assessment'!$Z$12:$Z$100,FALSE),1)," ;"),""))</f>
        <v/>
      </c>
      <c r="CR68" s="9" t="str">
        <f>IF($G68=0,"",IFERROR(CONCATENATE(INDEX('Risk assessment'!$B$12:$B$100,MATCH(CONCATENATE('Feuil1 (2)'!$C68,"-",'Feuil1 (2)'!$B68,"-",'Feuil1 (2)'!CR$1),'Risk assessment'!$Z$12:$Z$100,FALSE),1)," ;"),""))</f>
        <v/>
      </c>
      <c r="CS68" s="9" t="str">
        <f>IF($G68=0,"",IFERROR(CONCATENATE(INDEX('Risk assessment'!$B$12:$B$100,MATCH(CONCATENATE('Feuil1 (2)'!$C68,"-",'Feuil1 (2)'!$B68,"-",'Feuil1 (2)'!CS$1),'Risk assessment'!$Z$12:$Z$100,FALSE),1)," ;"),""))</f>
        <v/>
      </c>
      <c r="CT68" s="9" t="str">
        <f>IF($G68=0,"",IFERROR(CONCATENATE(INDEX('Risk assessment'!$B$12:$B$100,MATCH(CONCATENATE('Feuil1 (2)'!$C68,"-",'Feuil1 (2)'!$B68,"-",'Feuil1 (2)'!CT$1),'Risk assessment'!$Z$12:$Z$100,FALSE),1)," ;"),""))</f>
        <v/>
      </c>
      <c r="CU68" s="9" t="str">
        <f>IF($G68=0,"",IFERROR(CONCATENATE(INDEX('Risk assessment'!$B$12:$B$100,MATCH(CONCATENATE('Feuil1 (2)'!$C68,"-",'Feuil1 (2)'!$B68,"-",'Feuil1 (2)'!CU$1),'Risk assessment'!$Z$12:$Z$100,FALSE),1)," ;"),""))</f>
        <v/>
      </c>
      <c r="CV68" s="9" t="str">
        <f>IF($G68=0,"",IFERROR(CONCATENATE(INDEX('Risk assessment'!$B$12:$B$100,MATCH(CONCATENATE('Feuil1 (2)'!$C68,"-",'Feuil1 (2)'!$B68,"-",'Feuil1 (2)'!CV$1),'Risk assessment'!$Z$12:$Z$100,FALSE),1)," ;"),""))</f>
        <v/>
      </c>
      <c r="CW68" s="9" t="str">
        <f>IF($G68=0,"",IFERROR(CONCATENATE(INDEX('Risk assessment'!$B$12:$B$100,MATCH(CONCATENATE('Feuil1 (2)'!$C68,"-",'Feuil1 (2)'!$B68,"-",'Feuil1 (2)'!CW$1),'Risk assessment'!$Z$12:$Z$100,FALSE),1)," ;"),""))</f>
        <v/>
      </c>
      <c r="CX68" s="9" t="str">
        <f>IF($G68=0,"",IFERROR(CONCATENATE(INDEX('Risk assessment'!$B$12:$B$100,MATCH(CONCATENATE('Feuil1 (2)'!$C68,"-",'Feuil1 (2)'!$B68,"-",'Feuil1 (2)'!CX$1),'Risk assessment'!$Z$12:$Z$100,FALSE),1)," ;"),""))</f>
        <v/>
      </c>
      <c r="CY68" s="9" t="str">
        <f>IF($G68=0,"",IFERROR(CONCATENATE(INDEX('Risk assessment'!$B$12:$B$100,MATCH(CONCATENATE('Feuil1 (2)'!$C68,"-",'Feuil1 (2)'!$B68,"-",'Feuil1 (2)'!CY$1),'Risk assessment'!$Z$12:$Z$100,FALSE),1)," ;"),""))</f>
        <v/>
      </c>
      <c r="CZ68" s="9" t="str">
        <f>IF($G68=0,"",IFERROR(CONCATENATE(INDEX('Risk assessment'!$B$12:$B$100,MATCH(CONCATENATE('Feuil1 (2)'!$C68,"-",'Feuil1 (2)'!$B68,"-",'Feuil1 (2)'!CZ$1),'Risk assessment'!$Z$12:$Z$100,FALSE),1)," ;"),""))</f>
        <v/>
      </c>
      <c r="DA68" s="9" t="str">
        <f>IF($G68=0,"",IFERROR(CONCATENATE(INDEX('Risk assessment'!$B$12:$B$100,MATCH(CONCATENATE('Feuil1 (2)'!$C68,"-",'Feuil1 (2)'!$B68,"-",'Feuil1 (2)'!DA$1),'Risk assessment'!$Z$12:$Z$100,FALSE),1)," ;"),""))</f>
        <v/>
      </c>
      <c r="DB68" s="9" t="str">
        <f>IF($G68=0,"",IFERROR(CONCATENATE(INDEX('Risk assessment'!$B$12:$B$100,MATCH(CONCATENATE('Feuil1 (2)'!$C68,"-",'Feuil1 (2)'!$B68,"-",'Feuil1 (2)'!DB$1),'Risk assessment'!$Z$12:$Z$100,FALSE),1)," ;"),""))</f>
        <v/>
      </c>
      <c r="DC68" s="9" t="str">
        <f>IF($G68=0,"",IFERROR(CONCATENATE(INDEX('Risk assessment'!$B$12:$B$100,MATCH(CONCATENATE('Feuil1 (2)'!$C68,"-",'Feuil1 (2)'!$B68,"-",'Feuil1 (2)'!DC$1),'Risk assessment'!$Z$12:$Z$100,FALSE),1)," ;"),""))</f>
        <v/>
      </c>
      <c r="DD68" s="9" t="str">
        <f>IF($G68=0,"",IFERROR(INDEX('Risk assessment'!$B$12:$B$100,MATCH(CONCATENATE('Feuil1 (2)'!$C68,'Feuil1 (2)'!$B68,'Feuil1 (2)'!DD$1),'Risk assessment'!$R$12:$R$100,FALSE),1),""))</f>
        <v/>
      </c>
      <c r="DE68" s="9" t="str">
        <f>IF($G68=0,"",IFERROR(INDEX('Risk assessment'!$B$12:$B$100,MATCH(CONCATENATE('Feuil1 (2)'!$C68,'Feuil1 (2)'!$B68,'Feuil1 (2)'!DE$1),'Risk assessment'!$R$12:$R$100,FALSE),1),""))</f>
        <v/>
      </c>
      <c r="DF68" s="9" t="str">
        <f>IF($G68=0,"",IFERROR(INDEX('Risk assessment'!$B$12:$B$100,MATCH(CONCATENATE('Feuil1 (2)'!$C68,'Feuil1 (2)'!$B68,'Feuil1 (2)'!DF$1),'Risk assessment'!$R$12:$R$100,FALSE),1),""))</f>
        <v/>
      </c>
      <c r="DG68" s="9" t="str">
        <f>IF($G68=0,"",IFERROR(INDEX('Risk assessment'!$B$12:$B$100,MATCH(CONCATENATE('Feuil1 (2)'!$C68,'Feuil1 (2)'!$B68,'Feuil1 (2)'!DG$1),'Risk assessment'!$R$12:$R$100,FALSE),1),""))</f>
        <v/>
      </c>
      <c r="DH68" s="9" t="str">
        <f>IF($G68=0,"",IFERROR(INDEX('Risk assessment'!$B$12:$B$100,MATCH(CONCATENATE('Feuil1 (2)'!$C68,'Feuil1 (2)'!$B68,'Feuil1 (2)'!DH$1),'Risk assessment'!$R$12:$R$100,FALSE),1),""))</f>
        <v/>
      </c>
      <c r="DI68" s="9" t="str">
        <f>IF($G68=0,"",IFERROR(INDEX('Risk assessment'!$B$12:$B$100,MATCH(CONCATENATE('Feuil1 (2)'!$C68,'Feuil1 (2)'!$B68,'Feuil1 (2)'!DI$1),'Risk assessment'!$R$12:$R$100,FALSE),1),""))</f>
        <v/>
      </c>
      <c r="DJ68" s="9" t="str">
        <f>IF($G68=0,"",IFERROR(INDEX('Risk assessment'!$B$12:$B$100,MATCH(CONCATENATE('Feuil1 (2)'!$C68,'Feuil1 (2)'!$B68,'Feuil1 (2)'!DJ$1),'Risk assessment'!$R$12:$R$100,FALSE),1),""))</f>
        <v/>
      </c>
      <c r="DK68" s="9" t="str">
        <f>IF($G68=0,"",IFERROR(INDEX('Risk assessment'!$B$12:$B$100,MATCH(CONCATENATE('Feuil1 (2)'!$C68,'Feuil1 (2)'!$B68,'Feuil1 (2)'!DK$1),'Risk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assessment'!J$12:J$100,'Feuil1 (2)'!C69,'Risk assessment'!K$12:K$100,B69)</f>
        <v>0</v>
      </c>
      <c r="H69" s="9" t="str">
        <f>IF($G69=0,"",IFERROR(CONCATENATE(INDEX('Risk assessment'!$B$12:$B$100,MATCH(CONCATENATE('Feuil1 (2)'!$C69,"-",'Feuil1 (2)'!$B69,"-",'Feuil1 (2)'!H$1),'Risk assessment'!$Z$12:$Z$100,FALSE),1)," ;"),""))</f>
        <v/>
      </c>
      <c r="I69" s="9" t="str">
        <f>IF($G69=0,"",IFERROR(CONCATENATE(INDEX('Risk assessment'!$B$12:$B$100,MATCH(CONCATENATE('Feuil1 (2)'!$C69,"-",'Feuil1 (2)'!$B69,"-",'Feuil1 (2)'!I$1),'Risk assessment'!$Z$12:$Z$100,FALSE),1)," ;"),""))</f>
        <v/>
      </c>
      <c r="J69" s="9" t="str">
        <f>IF($G69=0,"",IFERROR(CONCATENATE(INDEX('Risk assessment'!$B$12:$B$100,MATCH(CONCATENATE('Feuil1 (2)'!$C69,"-",'Feuil1 (2)'!$B69,"-",'Feuil1 (2)'!J$1),'Risk assessment'!$Z$12:$Z$100,FALSE),1)," ;"),""))</f>
        <v/>
      </c>
      <c r="K69" s="9" t="str">
        <f>IF($G69=0,"",IFERROR(CONCATENATE(INDEX('Risk assessment'!$B$12:$B$100,MATCH(CONCATENATE('Feuil1 (2)'!$C69,"-",'Feuil1 (2)'!$B69,"-",'Feuil1 (2)'!K$1),'Risk assessment'!$Z$12:$Z$100,FALSE),1)," ;"),""))</f>
        <v/>
      </c>
      <c r="L69" s="9" t="str">
        <f>IF($G69=0,"",IFERROR(CONCATENATE(INDEX('Risk assessment'!$B$12:$B$100,MATCH(CONCATENATE('Feuil1 (2)'!$C69,"-",'Feuil1 (2)'!$B69,"-",'Feuil1 (2)'!L$1),'Risk assessment'!$Z$12:$Z$100,FALSE),1)," ;"),""))</f>
        <v/>
      </c>
      <c r="M69" s="9" t="str">
        <f>IF($G69=0,"",IFERROR(CONCATENATE(INDEX('Risk assessment'!$B$12:$B$100,MATCH(CONCATENATE('Feuil1 (2)'!$C69,"-",'Feuil1 (2)'!$B69,"-",'Feuil1 (2)'!M$1),'Risk assessment'!$Z$12:$Z$100,FALSE),1)," ;"),""))</f>
        <v/>
      </c>
      <c r="N69" s="9" t="str">
        <f>IF($G69=0,"",IFERROR(CONCATENATE(INDEX('Risk assessment'!$B$12:$B$100,MATCH(CONCATENATE('Feuil1 (2)'!$C69,"-",'Feuil1 (2)'!$B69,"-",'Feuil1 (2)'!N$1),'Risk assessment'!$Z$12:$Z$100,FALSE),1)," ;"),""))</f>
        <v/>
      </c>
      <c r="O69" s="9" t="str">
        <f>IF($G69=0,"",IFERROR(CONCATENATE(INDEX('Risk assessment'!$B$12:$B$100,MATCH(CONCATENATE('Feuil1 (2)'!$C69,"-",'Feuil1 (2)'!$B69,"-",'Feuil1 (2)'!O$1),'Risk assessment'!$Z$12:$Z$100,FALSE),1)," ;"),""))</f>
        <v/>
      </c>
      <c r="P69" s="9" t="str">
        <f>IF($G69=0,"",IFERROR(CONCATENATE(INDEX('Risk assessment'!$B$12:$B$100,MATCH(CONCATENATE('Feuil1 (2)'!$C69,"-",'Feuil1 (2)'!$B69,"-",'Feuil1 (2)'!P$1),'Risk assessment'!$Z$12:$Z$100,FALSE),1)," ;"),""))</f>
        <v/>
      </c>
      <c r="Q69" s="9" t="str">
        <f>IF($G69=0,"",IFERROR(CONCATENATE(INDEX('Risk assessment'!$B$12:$B$100,MATCH(CONCATENATE('Feuil1 (2)'!$C69,"-",'Feuil1 (2)'!$B69,"-",'Feuil1 (2)'!Q$1),'Risk assessment'!$Z$12:$Z$100,FALSE),1)," ;"),""))</f>
        <v/>
      </c>
      <c r="R69" s="9" t="str">
        <f>IF($G69=0,"",IFERROR(CONCATENATE(INDEX('Risk assessment'!$B$12:$B$100,MATCH(CONCATENATE('Feuil1 (2)'!$C69,"-",'Feuil1 (2)'!$B69,"-",'Feuil1 (2)'!R$1),'Risk assessment'!$Z$12:$Z$100,FALSE),1)," ;"),""))</f>
        <v/>
      </c>
      <c r="S69" s="9" t="str">
        <f>IF($G69=0,"",IFERROR(CONCATENATE(INDEX('Risk assessment'!$B$12:$B$100,MATCH(CONCATENATE('Feuil1 (2)'!$C69,"-",'Feuil1 (2)'!$B69,"-",'Feuil1 (2)'!S$1),'Risk assessment'!$Z$12:$Z$100,FALSE),1)," ;"),""))</f>
        <v/>
      </c>
      <c r="T69" s="9" t="str">
        <f>IF($G69=0,"",IFERROR(CONCATENATE(INDEX('Risk assessment'!$B$12:$B$100,MATCH(CONCATENATE('Feuil1 (2)'!$C69,"-",'Feuil1 (2)'!$B69,"-",'Feuil1 (2)'!T$1),'Risk assessment'!$Z$12:$Z$100,FALSE),1)," ;"),""))</f>
        <v/>
      </c>
      <c r="U69" s="9" t="str">
        <f>IF($G69=0,"",IFERROR(CONCATENATE(INDEX('Risk assessment'!$B$12:$B$100,MATCH(CONCATENATE('Feuil1 (2)'!$C69,"-",'Feuil1 (2)'!$B69,"-",'Feuil1 (2)'!U$1),'Risk assessment'!$Z$12:$Z$100,FALSE),1)," ;"),""))</f>
        <v/>
      </c>
      <c r="V69" s="9" t="str">
        <f>IF($G69=0,"",IFERROR(CONCATENATE(INDEX('Risk assessment'!$B$12:$B$100,MATCH(CONCATENATE('Feuil1 (2)'!$C69,"-",'Feuil1 (2)'!$B69,"-",'Feuil1 (2)'!V$1),'Risk assessment'!$Z$12:$Z$100,FALSE),1)," ;"),""))</f>
        <v/>
      </c>
      <c r="W69" s="9" t="str">
        <f>IF($G69=0,"",IFERROR(CONCATENATE(INDEX('Risk assessment'!$B$12:$B$100,MATCH(CONCATENATE('Feuil1 (2)'!$C69,"-",'Feuil1 (2)'!$B69,"-",'Feuil1 (2)'!W$1),'Risk assessment'!$Z$12:$Z$100,FALSE),1)," ;"),""))</f>
        <v/>
      </c>
      <c r="X69" s="9" t="str">
        <f>IF($G69=0,"",IFERROR(CONCATENATE(INDEX('Risk assessment'!$B$12:$B$100,MATCH(CONCATENATE('Feuil1 (2)'!$C69,"-",'Feuil1 (2)'!$B69,"-",'Feuil1 (2)'!X$1),'Risk assessment'!$Z$12:$Z$100,FALSE),1)," ;"),""))</f>
        <v/>
      </c>
      <c r="Y69" s="9" t="str">
        <f>IF($G69=0,"",IFERROR(CONCATENATE(INDEX('Risk assessment'!$B$12:$B$100,MATCH(CONCATENATE('Feuil1 (2)'!$C69,"-",'Feuil1 (2)'!$B69,"-",'Feuil1 (2)'!Y$1),'Risk assessment'!$Z$12:$Z$100,FALSE),1)," ;"),""))</f>
        <v/>
      </c>
      <c r="Z69" s="9" t="str">
        <f>IF($G69=0,"",IFERROR(CONCATENATE(INDEX('Risk assessment'!$B$12:$B$100,MATCH(CONCATENATE('Feuil1 (2)'!$C69,"-",'Feuil1 (2)'!$B69,"-",'Feuil1 (2)'!Z$1),'Risk assessment'!$Z$12:$Z$100,FALSE),1)," ;"),""))</f>
        <v/>
      </c>
      <c r="AA69" s="9" t="str">
        <f>IF($G69=0,"",IFERROR(CONCATENATE(INDEX('Risk assessment'!$B$12:$B$100,MATCH(CONCATENATE('Feuil1 (2)'!$C69,"-",'Feuil1 (2)'!$B69,"-",'Feuil1 (2)'!AA$1),'Risk assessment'!$Z$12:$Z$100,FALSE),1)," ;"),""))</f>
        <v/>
      </c>
      <c r="AB69" s="9" t="str">
        <f>IF($G69=0,"",IFERROR(CONCATENATE(INDEX('Risk assessment'!$B$12:$B$100,MATCH(CONCATENATE('Feuil1 (2)'!$C69,"-",'Feuil1 (2)'!$B69,"-",'Feuil1 (2)'!AB$1),'Risk assessment'!$Z$12:$Z$100,FALSE),1)," ;"),""))</f>
        <v/>
      </c>
      <c r="AC69" s="9" t="str">
        <f>IF($G69=0,"",IFERROR(CONCATENATE(INDEX('Risk assessment'!$B$12:$B$100,MATCH(CONCATENATE('Feuil1 (2)'!$C69,"-",'Feuil1 (2)'!$B69,"-",'Feuil1 (2)'!AC$1),'Risk assessment'!$Z$12:$Z$100,FALSE),1)," ;"),""))</f>
        <v/>
      </c>
      <c r="AD69" s="9" t="str">
        <f>IF($G69=0,"",IFERROR(CONCATENATE(INDEX('Risk assessment'!$B$12:$B$100,MATCH(CONCATENATE('Feuil1 (2)'!$C69,"-",'Feuil1 (2)'!$B69,"-",'Feuil1 (2)'!AD$1),'Risk assessment'!$Z$12:$Z$100,FALSE),1)," ;"),""))</f>
        <v/>
      </c>
      <c r="AE69" s="9" t="str">
        <f>IF($G69=0,"",IFERROR(CONCATENATE(INDEX('Risk assessment'!$B$12:$B$100,MATCH(CONCATENATE('Feuil1 (2)'!$C69,"-",'Feuil1 (2)'!$B69,"-",'Feuil1 (2)'!AE$1),'Risk assessment'!$Z$12:$Z$100,FALSE),1)," ;"),""))</f>
        <v/>
      </c>
      <c r="AF69" s="9" t="str">
        <f>IF($G69=0,"",IFERROR(CONCATENATE(INDEX('Risk assessment'!$B$12:$B$100,MATCH(CONCATENATE('Feuil1 (2)'!$C69,"-",'Feuil1 (2)'!$B69,"-",'Feuil1 (2)'!AF$1),'Risk assessment'!$Z$12:$Z$100,FALSE),1)," ;"),""))</f>
        <v/>
      </c>
      <c r="AG69" s="9" t="str">
        <f>IF($G69=0,"",IFERROR(CONCATENATE(INDEX('Risk assessment'!$B$12:$B$100,MATCH(CONCATENATE('Feuil1 (2)'!$C69,"-",'Feuil1 (2)'!$B69,"-",'Feuil1 (2)'!AG$1),'Risk assessment'!$Z$12:$Z$100,FALSE),1)," ;"),""))</f>
        <v/>
      </c>
      <c r="AH69" s="9" t="str">
        <f>IF($G69=0,"",IFERROR(CONCATENATE(INDEX('Risk assessment'!$B$12:$B$100,MATCH(CONCATENATE('Feuil1 (2)'!$C69,"-",'Feuil1 (2)'!$B69,"-",'Feuil1 (2)'!AH$1),'Risk assessment'!$Z$12:$Z$100,FALSE),1)," ;"),""))</f>
        <v/>
      </c>
      <c r="AI69" s="9" t="str">
        <f>IF($G69=0,"",IFERROR(CONCATENATE(INDEX('Risk assessment'!$B$12:$B$100,MATCH(CONCATENATE('Feuil1 (2)'!$C69,"-",'Feuil1 (2)'!$B69,"-",'Feuil1 (2)'!AI$1),'Risk assessment'!$Z$12:$Z$100,FALSE),1)," ;"),""))</f>
        <v/>
      </c>
      <c r="AJ69" s="9" t="str">
        <f>IF($G69=0,"",IFERROR(CONCATENATE(INDEX('Risk assessment'!$B$12:$B$100,MATCH(CONCATENATE('Feuil1 (2)'!$C69,"-",'Feuil1 (2)'!$B69,"-",'Feuil1 (2)'!AJ$1),'Risk assessment'!$Z$12:$Z$100,FALSE),1)," ;"),""))</f>
        <v/>
      </c>
      <c r="AK69" s="9" t="str">
        <f>IF($G69=0,"",IFERROR(CONCATENATE(INDEX('Risk assessment'!$B$12:$B$100,MATCH(CONCATENATE('Feuil1 (2)'!$C69,"-",'Feuil1 (2)'!$B69,"-",'Feuil1 (2)'!AK$1),'Risk assessment'!$Z$12:$Z$100,FALSE),1)," ;"),""))</f>
        <v/>
      </c>
      <c r="AL69" s="9" t="str">
        <f>IF($G69=0,"",IFERROR(CONCATENATE(INDEX('Risk assessment'!$B$12:$B$100,MATCH(CONCATENATE('Feuil1 (2)'!$C69,"-",'Feuil1 (2)'!$B69,"-",'Feuil1 (2)'!AL$1),'Risk assessment'!$Z$12:$Z$100,FALSE),1)," ;"),""))</f>
        <v/>
      </c>
      <c r="AM69" s="9" t="str">
        <f>IF($G69=0,"",IFERROR(CONCATENATE(INDEX('Risk assessment'!$B$12:$B$100,MATCH(CONCATENATE('Feuil1 (2)'!$C69,"-",'Feuil1 (2)'!$B69,"-",'Feuil1 (2)'!AM$1),'Risk assessment'!$Z$12:$Z$100,FALSE),1)," ;"),""))</f>
        <v/>
      </c>
      <c r="AN69" s="9" t="str">
        <f>IF($G69=0,"",IFERROR(CONCATENATE(INDEX('Risk assessment'!$B$12:$B$100,MATCH(CONCATENATE('Feuil1 (2)'!$C69,"-",'Feuil1 (2)'!$B69,"-",'Feuil1 (2)'!AN$1),'Risk assessment'!$Z$12:$Z$100,FALSE),1)," ;"),""))</f>
        <v/>
      </c>
      <c r="AO69" s="9" t="str">
        <f>IF($G69=0,"",IFERROR(CONCATENATE(INDEX('Risk assessment'!$B$12:$B$100,MATCH(CONCATENATE('Feuil1 (2)'!$C69,"-",'Feuil1 (2)'!$B69,"-",'Feuil1 (2)'!AO$1),'Risk assessment'!$Z$12:$Z$100,FALSE),1)," ;"),""))</f>
        <v/>
      </c>
      <c r="AP69" s="9" t="str">
        <f>IF($G69=0,"",IFERROR(CONCATENATE(INDEX('Risk assessment'!$B$12:$B$100,MATCH(CONCATENATE('Feuil1 (2)'!$C69,"-",'Feuil1 (2)'!$B69,"-",'Feuil1 (2)'!AP$1),'Risk assessment'!$Z$12:$Z$100,FALSE),1)," ;"),""))</f>
        <v/>
      </c>
      <c r="AQ69" s="9" t="str">
        <f>IF($G69=0,"",IFERROR(CONCATENATE(INDEX('Risk assessment'!$B$12:$B$100,MATCH(CONCATENATE('Feuil1 (2)'!$C69,"-",'Feuil1 (2)'!$B69,"-",'Feuil1 (2)'!AQ$1),'Risk assessment'!$Z$12:$Z$100,FALSE),1)," ;"),""))</f>
        <v/>
      </c>
      <c r="AR69" s="9" t="str">
        <f>IF($G69=0,"",IFERROR(CONCATENATE(INDEX('Risk assessment'!$B$12:$B$100,MATCH(CONCATENATE('Feuil1 (2)'!$C69,"-",'Feuil1 (2)'!$B69,"-",'Feuil1 (2)'!AR$1),'Risk assessment'!$Z$12:$Z$100,FALSE),1)," ;"),""))</f>
        <v/>
      </c>
      <c r="AS69" s="9" t="str">
        <f>IF($G69=0,"",IFERROR(CONCATENATE(INDEX('Risk assessment'!$B$12:$B$100,MATCH(CONCATENATE('Feuil1 (2)'!$C69,"-",'Feuil1 (2)'!$B69,"-",'Feuil1 (2)'!AS$1),'Risk assessment'!$Z$12:$Z$100,FALSE),1)," ;"),""))</f>
        <v/>
      </c>
      <c r="AT69" s="9" t="str">
        <f>IF($G69=0,"",IFERROR(CONCATENATE(INDEX('Risk assessment'!$B$12:$B$100,MATCH(CONCATENATE('Feuil1 (2)'!$C69,"-",'Feuil1 (2)'!$B69,"-",'Feuil1 (2)'!AT$1),'Risk assessment'!$Z$12:$Z$100,FALSE),1)," ;"),""))</f>
        <v/>
      </c>
      <c r="AU69" s="9" t="str">
        <f>IF($G69=0,"",IFERROR(CONCATENATE(INDEX('Risk assessment'!$B$12:$B$100,MATCH(CONCATENATE('Feuil1 (2)'!$C69,"-",'Feuil1 (2)'!$B69,"-",'Feuil1 (2)'!AU$1),'Risk assessment'!$Z$12:$Z$100,FALSE),1)," ;"),""))</f>
        <v/>
      </c>
      <c r="AV69" s="9" t="str">
        <f>IF($G69=0,"",IFERROR(CONCATENATE(INDEX('Risk assessment'!$B$12:$B$100,MATCH(CONCATENATE('Feuil1 (2)'!$C69,"-",'Feuil1 (2)'!$B69,"-",'Feuil1 (2)'!AV$1),'Risk assessment'!$Z$12:$Z$100,FALSE),1)," ;"),""))</f>
        <v/>
      </c>
      <c r="AW69" s="9" t="str">
        <f>IF($G69=0,"",IFERROR(CONCATENATE(INDEX('Risk assessment'!$B$12:$B$100,MATCH(CONCATENATE('Feuil1 (2)'!$C69,"-",'Feuil1 (2)'!$B69,"-",'Feuil1 (2)'!AW$1),'Risk assessment'!$Z$12:$Z$100,FALSE),1)," ;"),""))</f>
        <v/>
      </c>
      <c r="AX69" s="9" t="str">
        <f>IF($G69=0,"",IFERROR(CONCATENATE(INDEX('Risk assessment'!$B$12:$B$100,MATCH(CONCATENATE('Feuil1 (2)'!$C69,"-",'Feuil1 (2)'!$B69,"-",'Feuil1 (2)'!AX$1),'Risk assessment'!$Z$12:$Z$100,FALSE),1)," ;"),""))</f>
        <v/>
      </c>
      <c r="AY69" s="9" t="str">
        <f>IF($G69=0,"",IFERROR(CONCATENATE(INDEX('Risk assessment'!$B$12:$B$100,MATCH(CONCATENATE('Feuil1 (2)'!$C69,"-",'Feuil1 (2)'!$B69,"-",'Feuil1 (2)'!AY$1),'Risk assessment'!$Z$12:$Z$100,FALSE),1)," ;"),""))</f>
        <v/>
      </c>
      <c r="AZ69" s="9" t="str">
        <f>IF($G69=0,"",IFERROR(CONCATENATE(INDEX('Risk assessment'!$B$12:$B$100,MATCH(CONCATENATE('Feuil1 (2)'!$C69,"-",'Feuil1 (2)'!$B69,"-",'Feuil1 (2)'!AZ$1),'Risk assessment'!$Z$12:$Z$100,FALSE),1)," ;"),""))</f>
        <v/>
      </c>
      <c r="BA69" s="9" t="str">
        <f>IF($G69=0,"",IFERROR(CONCATENATE(INDEX('Risk assessment'!$B$12:$B$100,MATCH(CONCATENATE('Feuil1 (2)'!$C69,"-",'Feuil1 (2)'!$B69,"-",'Feuil1 (2)'!BA$1),'Risk assessment'!$Z$12:$Z$100,FALSE),1)," ;"),""))</f>
        <v/>
      </c>
      <c r="BB69" s="9" t="str">
        <f>IF($G69=0,"",IFERROR(CONCATENATE(INDEX('Risk assessment'!$B$12:$B$100,MATCH(CONCATENATE('Feuil1 (2)'!$C69,"-",'Feuil1 (2)'!$B69,"-",'Feuil1 (2)'!BB$1),'Risk assessment'!$Z$12:$Z$100,FALSE),1)," ;"),""))</f>
        <v/>
      </c>
      <c r="BC69" s="9" t="str">
        <f>IF($G69=0,"",IFERROR(CONCATENATE(INDEX('Risk assessment'!$B$12:$B$100,MATCH(CONCATENATE('Feuil1 (2)'!$C69,"-",'Feuil1 (2)'!$B69,"-",'Feuil1 (2)'!BC$1),'Risk assessment'!$Z$12:$Z$100,FALSE),1)," ;"),""))</f>
        <v/>
      </c>
      <c r="BD69" s="9" t="str">
        <f>IF($G69=0,"",IFERROR(CONCATENATE(INDEX('Risk assessment'!$B$12:$B$100,MATCH(CONCATENATE('Feuil1 (2)'!$C69,"-",'Feuil1 (2)'!$B69,"-",'Feuil1 (2)'!BD$1),'Risk assessment'!$Z$12:$Z$100,FALSE),1)," ;"),""))</f>
        <v/>
      </c>
      <c r="BE69" s="9" t="str">
        <f>IF($G69=0,"",IFERROR(CONCATENATE(INDEX('Risk assessment'!$B$12:$B$100,MATCH(CONCATENATE('Feuil1 (2)'!$C69,"-",'Feuil1 (2)'!$B69,"-",'Feuil1 (2)'!BE$1),'Risk assessment'!$Z$12:$Z$100,FALSE),1)," ;"),""))</f>
        <v/>
      </c>
      <c r="BF69" s="9" t="str">
        <f>IF($G69=0,"",IFERROR(CONCATENATE(INDEX('Risk assessment'!$B$12:$B$100,MATCH(CONCATENATE('Feuil1 (2)'!$C69,"-",'Feuil1 (2)'!$B69,"-",'Feuil1 (2)'!BF$1),'Risk assessment'!$Z$12:$Z$100,FALSE),1)," ;"),""))</f>
        <v/>
      </c>
      <c r="BG69" s="9" t="str">
        <f>IF($G69=0,"",IFERROR(CONCATENATE(INDEX('Risk assessment'!$B$12:$B$100,MATCH(CONCATENATE('Feuil1 (2)'!$C69,"-",'Feuil1 (2)'!$B69,"-",'Feuil1 (2)'!BG$1),'Risk assessment'!$Z$12:$Z$100,FALSE),1)," ;"),""))</f>
        <v/>
      </c>
      <c r="BH69" s="9" t="str">
        <f>IF($G69=0,"",IFERROR(CONCATENATE(INDEX('Risk assessment'!$B$12:$B$100,MATCH(CONCATENATE('Feuil1 (2)'!$C69,"-",'Feuil1 (2)'!$B69,"-",'Feuil1 (2)'!BH$1),'Risk assessment'!$Z$12:$Z$100,FALSE),1)," ;"),""))</f>
        <v/>
      </c>
      <c r="BI69" s="9" t="str">
        <f>IF($G69=0,"",IFERROR(CONCATENATE(INDEX('Risk assessment'!$B$12:$B$100,MATCH(CONCATENATE('Feuil1 (2)'!$C69,"-",'Feuil1 (2)'!$B69,"-",'Feuil1 (2)'!BI$1),'Risk assessment'!$Z$12:$Z$100,FALSE),1)," ;"),""))</f>
        <v/>
      </c>
      <c r="BJ69" s="9" t="str">
        <f>IF($G69=0,"",IFERROR(CONCATENATE(INDEX('Risk assessment'!$B$12:$B$100,MATCH(CONCATENATE('Feuil1 (2)'!$C69,"-",'Feuil1 (2)'!$B69,"-",'Feuil1 (2)'!BJ$1),'Risk assessment'!$Z$12:$Z$100,FALSE),1)," ;"),""))</f>
        <v/>
      </c>
      <c r="BK69" s="9" t="str">
        <f>IF($G69=0,"",IFERROR(CONCATENATE(INDEX('Risk assessment'!$B$12:$B$100,MATCH(CONCATENATE('Feuil1 (2)'!$C69,"-",'Feuil1 (2)'!$B69,"-",'Feuil1 (2)'!BK$1),'Risk assessment'!$Z$12:$Z$100,FALSE),1)," ;"),""))</f>
        <v/>
      </c>
      <c r="BL69" s="9" t="str">
        <f>IF($G69=0,"",IFERROR(CONCATENATE(INDEX('Risk assessment'!$B$12:$B$100,MATCH(CONCATENATE('Feuil1 (2)'!$C69,"-",'Feuil1 (2)'!$B69,"-",'Feuil1 (2)'!BL$1),'Risk assessment'!$Z$12:$Z$100,FALSE),1)," ;"),""))</f>
        <v/>
      </c>
      <c r="BM69" s="9" t="str">
        <f>IF($G69=0,"",IFERROR(CONCATENATE(INDEX('Risk assessment'!$B$12:$B$100,MATCH(CONCATENATE('Feuil1 (2)'!$C69,"-",'Feuil1 (2)'!$B69,"-",'Feuil1 (2)'!BM$1),'Risk assessment'!$Z$12:$Z$100,FALSE),1)," ;"),""))</f>
        <v/>
      </c>
      <c r="BN69" s="9" t="str">
        <f>IF($G69=0,"",IFERROR(CONCATENATE(INDEX('Risk assessment'!$B$12:$B$100,MATCH(CONCATENATE('Feuil1 (2)'!$C69,"-",'Feuil1 (2)'!$B69,"-",'Feuil1 (2)'!BN$1),'Risk assessment'!$Z$12:$Z$100,FALSE),1)," ;"),""))</f>
        <v/>
      </c>
      <c r="BO69" s="9" t="str">
        <f>IF($G69=0,"",IFERROR(CONCATENATE(INDEX('Risk assessment'!$B$12:$B$100,MATCH(CONCATENATE('Feuil1 (2)'!$C69,"-",'Feuil1 (2)'!$B69,"-",'Feuil1 (2)'!BO$1),'Risk assessment'!$Z$12:$Z$100,FALSE),1)," ;"),""))</f>
        <v/>
      </c>
      <c r="BP69" s="9" t="str">
        <f>IF($G69=0,"",IFERROR(CONCATENATE(INDEX('Risk assessment'!$B$12:$B$100,MATCH(CONCATENATE('Feuil1 (2)'!$C69,"-",'Feuil1 (2)'!$B69,"-",'Feuil1 (2)'!BP$1),'Risk assessment'!$Z$12:$Z$100,FALSE),1)," ;"),""))</f>
        <v/>
      </c>
      <c r="BQ69" s="9" t="str">
        <f>IF($G69=0,"",IFERROR(CONCATENATE(INDEX('Risk assessment'!$B$12:$B$100,MATCH(CONCATENATE('Feuil1 (2)'!$C69,"-",'Feuil1 (2)'!$B69,"-",'Feuil1 (2)'!BQ$1),'Risk assessment'!$Z$12:$Z$100,FALSE),1)," ;"),""))</f>
        <v/>
      </c>
      <c r="BR69" s="9" t="str">
        <f>IF($G69=0,"",IFERROR(CONCATENATE(INDEX('Risk assessment'!$B$12:$B$100,MATCH(CONCATENATE('Feuil1 (2)'!$C69,"-",'Feuil1 (2)'!$B69,"-",'Feuil1 (2)'!BR$1),'Risk assessment'!$Z$12:$Z$100,FALSE),1)," ;"),""))</f>
        <v/>
      </c>
      <c r="BS69" s="9" t="str">
        <f>IF($G69=0,"",IFERROR(CONCATENATE(INDEX('Risk assessment'!$B$12:$B$100,MATCH(CONCATENATE('Feuil1 (2)'!$C69,"-",'Feuil1 (2)'!$B69,"-",'Feuil1 (2)'!BS$1),'Risk assessment'!$Z$12:$Z$100,FALSE),1)," ;"),""))</f>
        <v/>
      </c>
      <c r="BT69" s="9" t="str">
        <f>IF($G69=0,"",IFERROR(CONCATENATE(INDEX('Risk assessment'!$B$12:$B$100,MATCH(CONCATENATE('Feuil1 (2)'!$C69,"-",'Feuil1 (2)'!$B69,"-",'Feuil1 (2)'!BT$1),'Risk assessment'!$Z$12:$Z$100,FALSE),1)," ;"),""))</f>
        <v/>
      </c>
      <c r="BU69" s="9" t="str">
        <f>IF($G69=0,"",IFERROR(CONCATENATE(INDEX('Risk assessment'!$B$12:$B$100,MATCH(CONCATENATE('Feuil1 (2)'!$C69,"-",'Feuil1 (2)'!$B69,"-",'Feuil1 (2)'!BU$1),'Risk assessment'!$Z$12:$Z$100,FALSE),1)," ;"),""))</f>
        <v/>
      </c>
      <c r="BV69" s="9" t="str">
        <f>IF($G69=0,"",IFERROR(CONCATENATE(INDEX('Risk assessment'!$B$12:$B$100,MATCH(CONCATENATE('Feuil1 (2)'!$C69,"-",'Feuil1 (2)'!$B69,"-",'Feuil1 (2)'!BV$1),'Risk assessment'!$Z$12:$Z$100,FALSE),1)," ;"),""))</f>
        <v/>
      </c>
      <c r="BW69" s="9" t="str">
        <f>IF($G69=0,"",IFERROR(CONCATENATE(INDEX('Risk assessment'!$B$12:$B$100,MATCH(CONCATENATE('Feuil1 (2)'!$C69,"-",'Feuil1 (2)'!$B69,"-",'Feuil1 (2)'!BW$1),'Risk assessment'!$Z$12:$Z$100,FALSE),1)," ;"),""))</f>
        <v/>
      </c>
      <c r="BX69" s="9" t="str">
        <f>IF($G69=0,"",IFERROR(CONCATENATE(INDEX('Risk assessment'!$B$12:$B$100,MATCH(CONCATENATE('Feuil1 (2)'!$C69,"-",'Feuil1 (2)'!$B69,"-",'Feuil1 (2)'!BX$1),'Risk assessment'!$Z$12:$Z$100,FALSE),1)," ;"),""))</f>
        <v/>
      </c>
      <c r="BY69" s="9" t="str">
        <f>IF($G69=0,"",IFERROR(CONCATENATE(INDEX('Risk assessment'!$B$12:$B$100,MATCH(CONCATENATE('Feuil1 (2)'!$C69,"-",'Feuil1 (2)'!$B69,"-",'Feuil1 (2)'!BY$1),'Risk assessment'!$Z$12:$Z$100,FALSE),1)," ;"),""))</f>
        <v/>
      </c>
      <c r="BZ69" s="9" t="str">
        <f>IF($G69=0,"",IFERROR(CONCATENATE(INDEX('Risk assessment'!$B$12:$B$100,MATCH(CONCATENATE('Feuil1 (2)'!$C69,"-",'Feuil1 (2)'!$B69,"-",'Feuil1 (2)'!BZ$1),'Risk assessment'!$Z$12:$Z$100,FALSE),1)," ;"),""))</f>
        <v/>
      </c>
      <c r="CA69" s="9" t="str">
        <f>IF($G69=0,"",IFERROR(CONCATENATE(INDEX('Risk assessment'!$B$12:$B$100,MATCH(CONCATENATE('Feuil1 (2)'!$C69,"-",'Feuil1 (2)'!$B69,"-",'Feuil1 (2)'!CA$1),'Risk assessment'!$Z$12:$Z$100,FALSE),1)," ;"),""))</f>
        <v/>
      </c>
      <c r="CB69" s="9" t="str">
        <f>IF($G69=0,"",IFERROR(CONCATENATE(INDEX('Risk assessment'!$B$12:$B$100,MATCH(CONCATENATE('Feuil1 (2)'!$C69,"-",'Feuil1 (2)'!$B69,"-",'Feuil1 (2)'!CB$1),'Risk assessment'!$Z$12:$Z$100,FALSE),1)," ;"),""))</f>
        <v/>
      </c>
      <c r="CC69" s="9" t="str">
        <f>IF($G69=0,"",IFERROR(CONCATENATE(INDEX('Risk assessment'!$B$12:$B$100,MATCH(CONCATENATE('Feuil1 (2)'!$C69,"-",'Feuil1 (2)'!$B69,"-",'Feuil1 (2)'!CC$1),'Risk assessment'!$Z$12:$Z$100,FALSE),1)," ;"),""))</f>
        <v/>
      </c>
      <c r="CD69" s="9" t="str">
        <f>IF($G69=0,"",IFERROR(CONCATENATE(INDEX('Risk assessment'!$B$12:$B$100,MATCH(CONCATENATE('Feuil1 (2)'!$C69,"-",'Feuil1 (2)'!$B69,"-",'Feuil1 (2)'!CD$1),'Risk assessment'!$Z$12:$Z$100,FALSE),1)," ;"),""))</f>
        <v/>
      </c>
      <c r="CE69" s="9" t="str">
        <f>IF($G69=0,"",IFERROR(CONCATENATE(INDEX('Risk assessment'!$B$12:$B$100,MATCH(CONCATENATE('Feuil1 (2)'!$C69,"-",'Feuil1 (2)'!$B69,"-",'Feuil1 (2)'!CE$1),'Risk assessment'!$Z$12:$Z$100,FALSE),1)," ;"),""))</f>
        <v/>
      </c>
      <c r="CF69" s="9" t="str">
        <f>IF($G69=0,"",IFERROR(CONCATENATE(INDEX('Risk assessment'!$B$12:$B$100,MATCH(CONCATENATE('Feuil1 (2)'!$C69,"-",'Feuil1 (2)'!$B69,"-",'Feuil1 (2)'!CF$1),'Risk assessment'!$Z$12:$Z$100,FALSE),1)," ;"),""))</f>
        <v/>
      </c>
      <c r="CG69" s="9" t="str">
        <f>IF($G69=0,"",IFERROR(CONCATENATE(INDEX('Risk assessment'!$B$12:$B$100,MATCH(CONCATENATE('Feuil1 (2)'!$C69,"-",'Feuil1 (2)'!$B69,"-",'Feuil1 (2)'!CG$1),'Risk assessment'!$Z$12:$Z$100,FALSE),1)," ;"),""))</f>
        <v/>
      </c>
      <c r="CH69" s="9" t="str">
        <f>IF($G69=0,"",IFERROR(CONCATENATE(INDEX('Risk assessment'!$B$12:$B$100,MATCH(CONCATENATE('Feuil1 (2)'!$C69,"-",'Feuil1 (2)'!$B69,"-",'Feuil1 (2)'!CH$1),'Risk assessment'!$Z$12:$Z$100,FALSE),1)," ;"),""))</f>
        <v/>
      </c>
      <c r="CI69" s="9" t="str">
        <f>IF($G69=0,"",IFERROR(CONCATENATE(INDEX('Risk assessment'!$B$12:$B$100,MATCH(CONCATENATE('Feuil1 (2)'!$C69,"-",'Feuil1 (2)'!$B69,"-",'Feuil1 (2)'!CI$1),'Risk assessment'!$Z$12:$Z$100,FALSE),1)," ;"),""))</f>
        <v/>
      </c>
      <c r="CJ69" s="9" t="str">
        <f>IF($G69=0,"",IFERROR(CONCATENATE(INDEX('Risk assessment'!$B$12:$B$100,MATCH(CONCATENATE('Feuil1 (2)'!$C69,"-",'Feuil1 (2)'!$B69,"-",'Feuil1 (2)'!CJ$1),'Risk assessment'!$Z$12:$Z$100,FALSE),1)," ;"),""))</f>
        <v/>
      </c>
      <c r="CK69" s="9" t="str">
        <f>IF($G69=0,"",IFERROR(CONCATENATE(INDEX('Risk assessment'!$B$12:$B$100,MATCH(CONCATENATE('Feuil1 (2)'!$C69,"-",'Feuil1 (2)'!$B69,"-",'Feuil1 (2)'!CK$1),'Risk assessment'!$Z$12:$Z$100,FALSE),1)," ;"),""))</f>
        <v/>
      </c>
      <c r="CL69" s="9" t="str">
        <f>IF($G69=0,"",IFERROR(CONCATENATE(INDEX('Risk assessment'!$B$12:$B$100,MATCH(CONCATENATE('Feuil1 (2)'!$C69,"-",'Feuil1 (2)'!$B69,"-",'Feuil1 (2)'!CL$1),'Risk assessment'!$Z$12:$Z$100,FALSE),1)," ;"),""))</f>
        <v/>
      </c>
      <c r="CM69" s="9" t="str">
        <f>IF($G69=0,"",IFERROR(CONCATENATE(INDEX('Risk assessment'!$B$12:$B$100,MATCH(CONCATENATE('Feuil1 (2)'!$C69,"-",'Feuil1 (2)'!$B69,"-",'Feuil1 (2)'!CM$1),'Risk assessment'!$Z$12:$Z$100,FALSE),1)," ;"),""))</f>
        <v/>
      </c>
      <c r="CN69" s="9" t="str">
        <f>IF($G69=0,"",IFERROR(CONCATENATE(INDEX('Risk assessment'!$B$12:$B$100,MATCH(CONCATENATE('Feuil1 (2)'!$C69,"-",'Feuil1 (2)'!$B69,"-",'Feuil1 (2)'!CN$1),'Risk assessment'!$Z$12:$Z$100,FALSE),1)," ;"),""))</f>
        <v/>
      </c>
      <c r="CO69" s="9" t="str">
        <f>IF($G69=0,"",IFERROR(CONCATENATE(INDEX('Risk assessment'!$B$12:$B$100,MATCH(CONCATENATE('Feuil1 (2)'!$C69,"-",'Feuil1 (2)'!$B69,"-",'Feuil1 (2)'!CO$1),'Risk assessment'!$Z$12:$Z$100,FALSE),1)," ;"),""))</f>
        <v/>
      </c>
      <c r="CP69" s="9" t="str">
        <f>IF($G69=0,"",IFERROR(CONCATENATE(INDEX('Risk assessment'!$B$12:$B$100,MATCH(CONCATENATE('Feuil1 (2)'!$C69,"-",'Feuil1 (2)'!$B69,"-",'Feuil1 (2)'!CP$1),'Risk assessment'!$Z$12:$Z$100,FALSE),1)," ;"),""))</f>
        <v/>
      </c>
      <c r="CQ69" s="9" t="str">
        <f>IF($G69=0,"",IFERROR(CONCATENATE(INDEX('Risk assessment'!$B$12:$B$100,MATCH(CONCATENATE('Feuil1 (2)'!$C69,"-",'Feuil1 (2)'!$B69,"-",'Feuil1 (2)'!CQ$1),'Risk assessment'!$Z$12:$Z$100,FALSE),1)," ;"),""))</f>
        <v/>
      </c>
      <c r="CR69" s="9" t="str">
        <f>IF($G69=0,"",IFERROR(CONCATENATE(INDEX('Risk assessment'!$B$12:$B$100,MATCH(CONCATENATE('Feuil1 (2)'!$C69,"-",'Feuil1 (2)'!$B69,"-",'Feuil1 (2)'!CR$1),'Risk assessment'!$Z$12:$Z$100,FALSE),1)," ;"),""))</f>
        <v/>
      </c>
      <c r="CS69" s="9" t="str">
        <f>IF($G69=0,"",IFERROR(CONCATENATE(INDEX('Risk assessment'!$B$12:$B$100,MATCH(CONCATENATE('Feuil1 (2)'!$C69,"-",'Feuil1 (2)'!$B69,"-",'Feuil1 (2)'!CS$1),'Risk assessment'!$Z$12:$Z$100,FALSE),1)," ;"),""))</f>
        <v/>
      </c>
      <c r="CT69" s="9" t="str">
        <f>IF($G69=0,"",IFERROR(CONCATENATE(INDEX('Risk assessment'!$B$12:$B$100,MATCH(CONCATENATE('Feuil1 (2)'!$C69,"-",'Feuil1 (2)'!$B69,"-",'Feuil1 (2)'!CT$1),'Risk assessment'!$Z$12:$Z$100,FALSE),1)," ;"),""))</f>
        <v/>
      </c>
      <c r="CU69" s="9" t="str">
        <f>IF($G69=0,"",IFERROR(CONCATENATE(INDEX('Risk assessment'!$B$12:$B$100,MATCH(CONCATENATE('Feuil1 (2)'!$C69,"-",'Feuil1 (2)'!$B69,"-",'Feuil1 (2)'!CU$1),'Risk assessment'!$Z$12:$Z$100,FALSE),1)," ;"),""))</f>
        <v/>
      </c>
      <c r="CV69" s="9" t="str">
        <f>IF($G69=0,"",IFERROR(CONCATENATE(INDEX('Risk assessment'!$B$12:$B$100,MATCH(CONCATENATE('Feuil1 (2)'!$C69,"-",'Feuil1 (2)'!$B69,"-",'Feuil1 (2)'!CV$1),'Risk assessment'!$Z$12:$Z$100,FALSE),1)," ;"),""))</f>
        <v/>
      </c>
      <c r="CW69" s="9" t="str">
        <f>IF($G69=0,"",IFERROR(CONCATENATE(INDEX('Risk assessment'!$B$12:$B$100,MATCH(CONCATENATE('Feuil1 (2)'!$C69,"-",'Feuil1 (2)'!$B69,"-",'Feuil1 (2)'!CW$1),'Risk assessment'!$Z$12:$Z$100,FALSE),1)," ;"),""))</f>
        <v/>
      </c>
      <c r="CX69" s="9" t="str">
        <f>IF($G69=0,"",IFERROR(CONCATENATE(INDEX('Risk assessment'!$B$12:$B$100,MATCH(CONCATENATE('Feuil1 (2)'!$C69,"-",'Feuil1 (2)'!$B69,"-",'Feuil1 (2)'!CX$1),'Risk assessment'!$Z$12:$Z$100,FALSE),1)," ;"),""))</f>
        <v/>
      </c>
      <c r="CY69" s="9" t="str">
        <f>IF($G69=0,"",IFERROR(CONCATENATE(INDEX('Risk assessment'!$B$12:$B$100,MATCH(CONCATENATE('Feuil1 (2)'!$C69,"-",'Feuil1 (2)'!$B69,"-",'Feuil1 (2)'!CY$1),'Risk assessment'!$Z$12:$Z$100,FALSE),1)," ;"),""))</f>
        <v/>
      </c>
      <c r="CZ69" s="9" t="str">
        <f>IF($G69=0,"",IFERROR(CONCATENATE(INDEX('Risk assessment'!$B$12:$B$100,MATCH(CONCATENATE('Feuil1 (2)'!$C69,"-",'Feuil1 (2)'!$B69,"-",'Feuil1 (2)'!CZ$1),'Risk assessment'!$Z$12:$Z$100,FALSE),1)," ;"),""))</f>
        <v/>
      </c>
      <c r="DA69" s="9" t="str">
        <f>IF($G69=0,"",IFERROR(CONCATENATE(INDEX('Risk assessment'!$B$12:$B$100,MATCH(CONCATENATE('Feuil1 (2)'!$C69,"-",'Feuil1 (2)'!$B69,"-",'Feuil1 (2)'!DA$1),'Risk assessment'!$Z$12:$Z$100,FALSE),1)," ;"),""))</f>
        <v/>
      </c>
      <c r="DB69" s="9" t="str">
        <f>IF($G69=0,"",IFERROR(CONCATENATE(INDEX('Risk assessment'!$B$12:$B$100,MATCH(CONCATENATE('Feuil1 (2)'!$C69,"-",'Feuil1 (2)'!$B69,"-",'Feuil1 (2)'!DB$1),'Risk assessment'!$Z$12:$Z$100,FALSE),1)," ;"),""))</f>
        <v/>
      </c>
      <c r="DC69" s="9" t="str">
        <f>IF($G69=0,"",IFERROR(CONCATENATE(INDEX('Risk assessment'!$B$12:$B$100,MATCH(CONCATENATE('Feuil1 (2)'!$C69,"-",'Feuil1 (2)'!$B69,"-",'Feuil1 (2)'!DC$1),'Risk assessment'!$Z$12:$Z$100,FALSE),1)," ;"),""))</f>
        <v/>
      </c>
      <c r="DD69" s="9" t="str">
        <f>IF($G69=0,"",IFERROR(INDEX('Risk assessment'!$B$12:$B$100,MATCH(CONCATENATE('Feuil1 (2)'!$C69,'Feuil1 (2)'!$B69,'Feuil1 (2)'!DD$1),'Risk assessment'!$R$12:$R$100,FALSE),1),""))</f>
        <v/>
      </c>
      <c r="DE69" s="9" t="str">
        <f>IF($G69=0,"",IFERROR(INDEX('Risk assessment'!$B$12:$B$100,MATCH(CONCATENATE('Feuil1 (2)'!$C69,'Feuil1 (2)'!$B69,'Feuil1 (2)'!DE$1),'Risk assessment'!$R$12:$R$100,FALSE),1),""))</f>
        <v/>
      </c>
      <c r="DF69" s="9" t="str">
        <f>IF($G69=0,"",IFERROR(INDEX('Risk assessment'!$B$12:$B$100,MATCH(CONCATENATE('Feuil1 (2)'!$C69,'Feuil1 (2)'!$B69,'Feuil1 (2)'!DF$1),'Risk assessment'!$R$12:$R$100,FALSE),1),""))</f>
        <v/>
      </c>
      <c r="DG69" s="9" t="str">
        <f>IF($G69=0,"",IFERROR(INDEX('Risk assessment'!$B$12:$B$100,MATCH(CONCATENATE('Feuil1 (2)'!$C69,'Feuil1 (2)'!$B69,'Feuil1 (2)'!DG$1),'Risk assessment'!$R$12:$R$100,FALSE),1),""))</f>
        <v/>
      </c>
      <c r="DH69" s="9" t="str">
        <f>IF($G69=0,"",IFERROR(INDEX('Risk assessment'!$B$12:$B$100,MATCH(CONCATENATE('Feuil1 (2)'!$C69,'Feuil1 (2)'!$B69,'Feuil1 (2)'!DH$1),'Risk assessment'!$R$12:$R$100,FALSE),1),""))</f>
        <v/>
      </c>
      <c r="DI69" s="9" t="str">
        <f>IF($G69=0,"",IFERROR(INDEX('Risk assessment'!$B$12:$B$100,MATCH(CONCATENATE('Feuil1 (2)'!$C69,'Feuil1 (2)'!$B69,'Feuil1 (2)'!DI$1),'Risk assessment'!$R$12:$R$100,FALSE),1),""))</f>
        <v/>
      </c>
      <c r="DJ69" s="9" t="str">
        <f>IF($G69=0,"",IFERROR(INDEX('Risk assessment'!$B$12:$B$100,MATCH(CONCATENATE('Feuil1 (2)'!$C69,'Feuil1 (2)'!$B69,'Feuil1 (2)'!DJ$1),'Risk assessment'!$R$12:$R$100,FALSE),1),""))</f>
        <v/>
      </c>
      <c r="DK69" s="9" t="str">
        <f>IF($G69=0,"",IFERROR(INDEX('Risk assessment'!$B$12:$B$100,MATCH(CONCATENATE('Feuil1 (2)'!$C69,'Feuil1 (2)'!$B69,'Feuil1 (2)'!DK$1),'Risk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assessment'!J$12:J$100,'Feuil1 (2)'!C70,'Risk assessment'!K$12:K$100,B70)</f>
        <v>0</v>
      </c>
      <c r="H70" s="9" t="str">
        <f>IF($G70=0,"",IFERROR(CONCATENATE(INDEX('Risk assessment'!$B$12:$B$100,MATCH(CONCATENATE('Feuil1 (2)'!$C70,"-",'Feuil1 (2)'!$B70,"-",'Feuil1 (2)'!H$1),'Risk assessment'!$Z$12:$Z$100,FALSE),1)," ;"),""))</f>
        <v/>
      </c>
      <c r="I70" s="9" t="str">
        <f>IF($G70=0,"",IFERROR(CONCATENATE(INDEX('Risk assessment'!$B$12:$B$100,MATCH(CONCATENATE('Feuil1 (2)'!$C70,"-",'Feuil1 (2)'!$B70,"-",'Feuil1 (2)'!I$1),'Risk assessment'!$Z$12:$Z$100,FALSE),1)," ;"),""))</f>
        <v/>
      </c>
      <c r="J70" s="9" t="str">
        <f>IF($G70=0,"",IFERROR(CONCATENATE(INDEX('Risk assessment'!$B$12:$B$100,MATCH(CONCATENATE('Feuil1 (2)'!$C70,"-",'Feuil1 (2)'!$B70,"-",'Feuil1 (2)'!J$1),'Risk assessment'!$Z$12:$Z$100,FALSE),1)," ;"),""))</f>
        <v/>
      </c>
      <c r="K70" s="9" t="str">
        <f>IF($G70=0,"",IFERROR(CONCATENATE(INDEX('Risk assessment'!$B$12:$B$100,MATCH(CONCATENATE('Feuil1 (2)'!$C70,"-",'Feuil1 (2)'!$B70,"-",'Feuil1 (2)'!K$1),'Risk assessment'!$Z$12:$Z$100,FALSE),1)," ;"),""))</f>
        <v/>
      </c>
      <c r="L70" s="9" t="str">
        <f>IF($G70=0,"",IFERROR(CONCATENATE(INDEX('Risk assessment'!$B$12:$B$100,MATCH(CONCATENATE('Feuil1 (2)'!$C70,"-",'Feuil1 (2)'!$B70,"-",'Feuil1 (2)'!L$1),'Risk assessment'!$Z$12:$Z$100,FALSE),1)," ;"),""))</f>
        <v/>
      </c>
      <c r="M70" s="9" t="str">
        <f>IF($G70=0,"",IFERROR(CONCATENATE(INDEX('Risk assessment'!$B$12:$B$100,MATCH(CONCATENATE('Feuil1 (2)'!$C70,"-",'Feuil1 (2)'!$B70,"-",'Feuil1 (2)'!M$1),'Risk assessment'!$Z$12:$Z$100,FALSE),1)," ;"),""))</f>
        <v/>
      </c>
      <c r="N70" s="9" t="str">
        <f>IF($G70=0,"",IFERROR(CONCATENATE(INDEX('Risk assessment'!$B$12:$B$100,MATCH(CONCATENATE('Feuil1 (2)'!$C70,"-",'Feuil1 (2)'!$B70,"-",'Feuil1 (2)'!N$1),'Risk assessment'!$Z$12:$Z$100,FALSE),1)," ;"),""))</f>
        <v/>
      </c>
      <c r="O70" s="9" t="str">
        <f>IF($G70=0,"",IFERROR(CONCATENATE(INDEX('Risk assessment'!$B$12:$B$100,MATCH(CONCATENATE('Feuil1 (2)'!$C70,"-",'Feuil1 (2)'!$B70,"-",'Feuil1 (2)'!O$1),'Risk assessment'!$Z$12:$Z$100,FALSE),1)," ;"),""))</f>
        <v/>
      </c>
      <c r="P70" s="9" t="str">
        <f>IF($G70=0,"",IFERROR(CONCATENATE(INDEX('Risk assessment'!$B$12:$B$100,MATCH(CONCATENATE('Feuil1 (2)'!$C70,"-",'Feuil1 (2)'!$B70,"-",'Feuil1 (2)'!P$1),'Risk assessment'!$Z$12:$Z$100,FALSE),1)," ;"),""))</f>
        <v/>
      </c>
      <c r="Q70" s="9" t="str">
        <f>IF($G70=0,"",IFERROR(CONCATENATE(INDEX('Risk assessment'!$B$12:$B$100,MATCH(CONCATENATE('Feuil1 (2)'!$C70,"-",'Feuil1 (2)'!$B70,"-",'Feuil1 (2)'!Q$1),'Risk assessment'!$Z$12:$Z$100,FALSE),1)," ;"),""))</f>
        <v/>
      </c>
      <c r="R70" s="9" t="str">
        <f>IF($G70=0,"",IFERROR(CONCATENATE(INDEX('Risk assessment'!$B$12:$B$100,MATCH(CONCATENATE('Feuil1 (2)'!$C70,"-",'Feuil1 (2)'!$B70,"-",'Feuil1 (2)'!R$1),'Risk assessment'!$Z$12:$Z$100,FALSE),1)," ;"),""))</f>
        <v/>
      </c>
      <c r="S70" s="9" t="str">
        <f>IF($G70=0,"",IFERROR(CONCATENATE(INDEX('Risk assessment'!$B$12:$B$100,MATCH(CONCATENATE('Feuil1 (2)'!$C70,"-",'Feuil1 (2)'!$B70,"-",'Feuil1 (2)'!S$1),'Risk assessment'!$Z$12:$Z$100,FALSE),1)," ;"),""))</f>
        <v/>
      </c>
      <c r="T70" s="9" t="str">
        <f>IF($G70=0,"",IFERROR(CONCATENATE(INDEX('Risk assessment'!$B$12:$B$100,MATCH(CONCATENATE('Feuil1 (2)'!$C70,"-",'Feuil1 (2)'!$B70,"-",'Feuil1 (2)'!T$1),'Risk assessment'!$Z$12:$Z$100,FALSE),1)," ;"),""))</f>
        <v/>
      </c>
      <c r="U70" s="9" t="str">
        <f>IF($G70=0,"",IFERROR(CONCATENATE(INDEX('Risk assessment'!$B$12:$B$100,MATCH(CONCATENATE('Feuil1 (2)'!$C70,"-",'Feuil1 (2)'!$B70,"-",'Feuil1 (2)'!U$1),'Risk assessment'!$Z$12:$Z$100,FALSE),1)," ;"),""))</f>
        <v/>
      </c>
      <c r="V70" s="9" t="str">
        <f>IF($G70=0,"",IFERROR(CONCATENATE(INDEX('Risk assessment'!$B$12:$B$100,MATCH(CONCATENATE('Feuil1 (2)'!$C70,"-",'Feuil1 (2)'!$B70,"-",'Feuil1 (2)'!V$1),'Risk assessment'!$Z$12:$Z$100,FALSE),1)," ;"),""))</f>
        <v/>
      </c>
      <c r="W70" s="9" t="str">
        <f>IF($G70=0,"",IFERROR(CONCATENATE(INDEX('Risk assessment'!$B$12:$B$100,MATCH(CONCATENATE('Feuil1 (2)'!$C70,"-",'Feuil1 (2)'!$B70,"-",'Feuil1 (2)'!W$1),'Risk assessment'!$Z$12:$Z$100,FALSE),1)," ;"),""))</f>
        <v/>
      </c>
      <c r="X70" s="9" t="str">
        <f>IF($G70=0,"",IFERROR(CONCATENATE(INDEX('Risk assessment'!$B$12:$B$100,MATCH(CONCATENATE('Feuil1 (2)'!$C70,"-",'Feuil1 (2)'!$B70,"-",'Feuil1 (2)'!X$1),'Risk assessment'!$Z$12:$Z$100,FALSE),1)," ;"),""))</f>
        <v/>
      </c>
      <c r="Y70" s="9" t="str">
        <f>IF($G70=0,"",IFERROR(CONCATENATE(INDEX('Risk assessment'!$B$12:$B$100,MATCH(CONCATENATE('Feuil1 (2)'!$C70,"-",'Feuil1 (2)'!$B70,"-",'Feuil1 (2)'!Y$1),'Risk assessment'!$Z$12:$Z$100,FALSE),1)," ;"),""))</f>
        <v/>
      </c>
      <c r="Z70" s="9" t="str">
        <f>IF($G70=0,"",IFERROR(CONCATENATE(INDEX('Risk assessment'!$B$12:$B$100,MATCH(CONCATENATE('Feuil1 (2)'!$C70,"-",'Feuil1 (2)'!$B70,"-",'Feuil1 (2)'!Z$1),'Risk assessment'!$Z$12:$Z$100,FALSE),1)," ;"),""))</f>
        <v/>
      </c>
      <c r="AA70" s="9" t="str">
        <f>IF($G70=0,"",IFERROR(CONCATENATE(INDEX('Risk assessment'!$B$12:$B$100,MATCH(CONCATENATE('Feuil1 (2)'!$C70,"-",'Feuil1 (2)'!$B70,"-",'Feuil1 (2)'!AA$1),'Risk assessment'!$Z$12:$Z$100,FALSE),1)," ;"),""))</f>
        <v/>
      </c>
      <c r="AB70" s="9" t="str">
        <f>IF($G70=0,"",IFERROR(CONCATENATE(INDEX('Risk assessment'!$B$12:$B$100,MATCH(CONCATENATE('Feuil1 (2)'!$C70,"-",'Feuil1 (2)'!$B70,"-",'Feuil1 (2)'!AB$1),'Risk assessment'!$Z$12:$Z$100,FALSE),1)," ;"),""))</f>
        <v/>
      </c>
      <c r="AC70" s="9" t="str">
        <f>IF($G70=0,"",IFERROR(CONCATENATE(INDEX('Risk assessment'!$B$12:$B$100,MATCH(CONCATENATE('Feuil1 (2)'!$C70,"-",'Feuil1 (2)'!$B70,"-",'Feuil1 (2)'!AC$1),'Risk assessment'!$Z$12:$Z$100,FALSE),1)," ;"),""))</f>
        <v/>
      </c>
      <c r="AD70" s="9" t="str">
        <f>IF($G70=0,"",IFERROR(CONCATENATE(INDEX('Risk assessment'!$B$12:$B$100,MATCH(CONCATENATE('Feuil1 (2)'!$C70,"-",'Feuil1 (2)'!$B70,"-",'Feuil1 (2)'!AD$1),'Risk assessment'!$Z$12:$Z$100,FALSE),1)," ;"),""))</f>
        <v/>
      </c>
      <c r="AE70" s="9" t="str">
        <f>IF($G70=0,"",IFERROR(CONCATENATE(INDEX('Risk assessment'!$B$12:$B$100,MATCH(CONCATENATE('Feuil1 (2)'!$C70,"-",'Feuil1 (2)'!$B70,"-",'Feuil1 (2)'!AE$1),'Risk assessment'!$Z$12:$Z$100,FALSE),1)," ;"),""))</f>
        <v/>
      </c>
      <c r="AF70" s="9" t="str">
        <f>IF($G70=0,"",IFERROR(CONCATENATE(INDEX('Risk assessment'!$B$12:$B$100,MATCH(CONCATENATE('Feuil1 (2)'!$C70,"-",'Feuil1 (2)'!$B70,"-",'Feuil1 (2)'!AF$1),'Risk assessment'!$Z$12:$Z$100,FALSE),1)," ;"),""))</f>
        <v/>
      </c>
      <c r="AG70" s="9" t="str">
        <f>IF($G70=0,"",IFERROR(CONCATENATE(INDEX('Risk assessment'!$B$12:$B$100,MATCH(CONCATENATE('Feuil1 (2)'!$C70,"-",'Feuil1 (2)'!$B70,"-",'Feuil1 (2)'!AG$1),'Risk assessment'!$Z$12:$Z$100,FALSE),1)," ;"),""))</f>
        <v/>
      </c>
      <c r="AH70" s="9" t="str">
        <f>IF($G70=0,"",IFERROR(CONCATENATE(INDEX('Risk assessment'!$B$12:$B$100,MATCH(CONCATENATE('Feuil1 (2)'!$C70,"-",'Feuil1 (2)'!$B70,"-",'Feuil1 (2)'!AH$1),'Risk assessment'!$Z$12:$Z$100,FALSE),1)," ;"),""))</f>
        <v/>
      </c>
      <c r="AI70" s="9" t="str">
        <f>IF($G70=0,"",IFERROR(CONCATENATE(INDEX('Risk assessment'!$B$12:$B$100,MATCH(CONCATENATE('Feuil1 (2)'!$C70,"-",'Feuil1 (2)'!$B70,"-",'Feuil1 (2)'!AI$1),'Risk assessment'!$Z$12:$Z$100,FALSE),1)," ;"),""))</f>
        <v/>
      </c>
      <c r="AJ70" s="9" t="str">
        <f>IF($G70=0,"",IFERROR(CONCATENATE(INDEX('Risk assessment'!$B$12:$B$100,MATCH(CONCATENATE('Feuil1 (2)'!$C70,"-",'Feuil1 (2)'!$B70,"-",'Feuil1 (2)'!AJ$1),'Risk assessment'!$Z$12:$Z$100,FALSE),1)," ;"),""))</f>
        <v/>
      </c>
      <c r="AK70" s="9" t="str">
        <f>IF($G70=0,"",IFERROR(CONCATENATE(INDEX('Risk assessment'!$B$12:$B$100,MATCH(CONCATENATE('Feuil1 (2)'!$C70,"-",'Feuil1 (2)'!$B70,"-",'Feuil1 (2)'!AK$1),'Risk assessment'!$Z$12:$Z$100,FALSE),1)," ;"),""))</f>
        <v/>
      </c>
      <c r="AL70" s="9" t="str">
        <f>IF($G70=0,"",IFERROR(CONCATENATE(INDEX('Risk assessment'!$B$12:$B$100,MATCH(CONCATENATE('Feuil1 (2)'!$C70,"-",'Feuil1 (2)'!$B70,"-",'Feuil1 (2)'!AL$1),'Risk assessment'!$Z$12:$Z$100,FALSE),1)," ;"),""))</f>
        <v/>
      </c>
      <c r="AM70" s="9" t="str">
        <f>IF($G70=0,"",IFERROR(CONCATENATE(INDEX('Risk assessment'!$B$12:$B$100,MATCH(CONCATENATE('Feuil1 (2)'!$C70,"-",'Feuil1 (2)'!$B70,"-",'Feuil1 (2)'!AM$1),'Risk assessment'!$Z$12:$Z$100,FALSE),1)," ;"),""))</f>
        <v/>
      </c>
      <c r="AN70" s="9" t="str">
        <f>IF($G70=0,"",IFERROR(CONCATENATE(INDEX('Risk assessment'!$B$12:$B$100,MATCH(CONCATENATE('Feuil1 (2)'!$C70,"-",'Feuil1 (2)'!$B70,"-",'Feuil1 (2)'!AN$1),'Risk assessment'!$Z$12:$Z$100,FALSE),1)," ;"),""))</f>
        <v/>
      </c>
      <c r="AO70" s="9" t="str">
        <f>IF($G70=0,"",IFERROR(CONCATENATE(INDEX('Risk assessment'!$B$12:$B$100,MATCH(CONCATENATE('Feuil1 (2)'!$C70,"-",'Feuil1 (2)'!$B70,"-",'Feuil1 (2)'!AO$1),'Risk assessment'!$Z$12:$Z$100,FALSE),1)," ;"),""))</f>
        <v/>
      </c>
      <c r="AP70" s="9" t="str">
        <f>IF($G70=0,"",IFERROR(CONCATENATE(INDEX('Risk assessment'!$B$12:$B$100,MATCH(CONCATENATE('Feuil1 (2)'!$C70,"-",'Feuil1 (2)'!$B70,"-",'Feuil1 (2)'!AP$1),'Risk assessment'!$Z$12:$Z$100,FALSE),1)," ;"),""))</f>
        <v/>
      </c>
      <c r="AQ70" s="9" t="str">
        <f>IF($G70=0,"",IFERROR(CONCATENATE(INDEX('Risk assessment'!$B$12:$B$100,MATCH(CONCATENATE('Feuil1 (2)'!$C70,"-",'Feuil1 (2)'!$B70,"-",'Feuil1 (2)'!AQ$1),'Risk assessment'!$Z$12:$Z$100,FALSE),1)," ;"),""))</f>
        <v/>
      </c>
      <c r="AR70" s="9" t="str">
        <f>IF($G70=0,"",IFERROR(CONCATENATE(INDEX('Risk assessment'!$B$12:$B$100,MATCH(CONCATENATE('Feuil1 (2)'!$C70,"-",'Feuil1 (2)'!$B70,"-",'Feuil1 (2)'!AR$1),'Risk assessment'!$Z$12:$Z$100,FALSE),1)," ;"),""))</f>
        <v/>
      </c>
      <c r="AS70" s="9" t="str">
        <f>IF($G70=0,"",IFERROR(CONCATENATE(INDEX('Risk assessment'!$B$12:$B$100,MATCH(CONCATENATE('Feuil1 (2)'!$C70,"-",'Feuil1 (2)'!$B70,"-",'Feuil1 (2)'!AS$1),'Risk assessment'!$Z$12:$Z$100,FALSE),1)," ;"),""))</f>
        <v/>
      </c>
      <c r="AT70" s="9" t="str">
        <f>IF($G70=0,"",IFERROR(CONCATENATE(INDEX('Risk assessment'!$B$12:$B$100,MATCH(CONCATENATE('Feuil1 (2)'!$C70,"-",'Feuil1 (2)'!$B70,"-",'Feuil1 (2)'!AT$1),'Risk assessment'!$Z$12:$Z$100,FALSE),1)," ;"),""))</f>
        <v/>
      </c>
      <c r="AU70" s="9" t="str">
        <f>IF($G70=0,"",IFERROR(CONCATENATE(INDEX('Risk assessment'!$B$12:$B$100,MATCH(CONCATENATE('Feuil1 (2)'!$C70,"-",'Feuil1 (2)'!$B70,"-",'Feuil1 (2)'!AU$1),'Risk assessment'!$Z$12:$Z$100,FALSE),1)," ;"),""))</f>
        <v/>
      </c>
      <c r="AV70" s="9" t="str">
        <f>IF($G70=0,"",IFERROR(CONCATENATE(INDEX('Risk assessment'!$B$12:$B$100,MATCH(CONCATENATE('Feuil1 (2)'!$C70,"-",'Feuil1 (2)'!$B70,"-",'Feuil1 (2)'!AV$1),'Risk assessment'!$Z$12:$Z$100,FALSE),1)," ;"),""))</f>
        <v/>
      </c>
      <c r="AW70" s="9" t="str">
        <f>IF($G70=0,"",IFERROR(CONCATENATE(INDEX('Risk assessment'!$B$12:$B$100,MATCH(CONCATENATE('Feuil1 (2)'!$C70,"-",'Feuil1 (2)'!$B70,"-",'Feuil1 (2)'!AW$1),'Risk assessment'!$Z$12:$Z$100,FALSE),1)," ;"),""))</f>
        <v/>
      </c>
      <c r="AX70" s="9" t="str">
        <f>IF($G70=0,"",IFERROR(CONCATENATE(INDEX('Risk assessment'!$B$12:$B$100,MATCH(CONCATENATE('Feuil1 (2)'!$C70,"-",'Feuil1 (2)'!$B70,"-",'Feuil1 (2)'!AX$1),'Risk assessment'!$Z$12:$Z$100,FALSE),1)," ;"),""))</f>
        <v/>
      </c>
      <c r="AY70" s="9" t="str">
        <f>IF($G70=0,"",IFERROR(CONCATENATE(INDEX('Risk assessment'!$B$12:$B$100,MATCH(CONCATENATE('Feuil1 (2)'!$C70,"-",'Feuil1 (2)'!$B70,"-",'Feuil1 (2)'!AY$1),'Risk assessment'!$Z$12:$Z$100,FALSE),1)," ;"),""))</f>
        <v/>
      </c>
      <c r="AZ70" s="9" t="str">
        <f>IF($G70=0,"",IFERROR(CONCATENATE(INDEX('Risk assessment'!$B$12:$B$100,MATCH(CONCATENATE('Feuil1 (2)'!$C70,"-",'Feuil1 (2)'!$B70,"-",'Feuil1 (2)'!AZ$1),'Risk assessment'!$Z$12:$Z$100,FALSE),1)," ;"),""))</f>
        <v/>
      </c>
      <c r="BA70" s="9" t="str">
        <f>IF($G70=0,"",IFERROR(CONCATENATE(INDEX('Risk assessment'!$B$12:$B$100,MATCH(CONCATENATE('Feuil1 (2)'!$C70,"-",'Feuil1 (2)'!$B70,"-",'Feuil1 (2)'!BA$1),'Risk assessment'!$Z$12:$Z$100,FALSE),1)," ;"),""))</f>
        <v/>
      </c>
      <c r="BB70" s="9" t="str">
        <f>IF($G70=0,"",IFERROR(CONCATENATE(INDEX('Risk assessment'!$B$12:$B$100,MATCH(CONCATENATE('Feuil1 (2)'!$C70,"-",'Feuil1 (2)'!$B70,"-",'Feuil1 (2)'!BB$1),'Risk assessment'!$Z$12:$Z$100,FALSE),1)," ;"),""))</f>
        <v/>
      </c>
      <c r="BC70" s="9" t="str">
        <f>IF($G70=0,"",IFERROR(CONCATENATE(INDEX('Risk assessment'!$B$12:$B$100,MATCH(CONCATENATE('Feuil1 (2)'!$C70,"-",'Feuil1 (2)'!$B70,"-",'Feuil1 (2)'!BC$1),'Risk assessment'!$Z$12:$Z$100,FALSE),1)," ;"),""))</f>
        <v/>
      </c>
      <c r="BD70" s="9" t="str">
        <f>IF($G70=0,"",IFERROR(CONCATENATE(INDEX('Risk assessment'!$B$12:$B$100,MATCH(CONCATENATE('Feuil1 (2)'!$C70,"-",'Feuil1 (2)'!$B70,"-",'Feuil1 (2)'!BD$1),'Risk assessment'!$Z$12:$Z$100,FALSE),1)," ;"),""))</f>
        <v/>
      </c>
      <c r="BE70" s="9" t="str">
        <f>IF($G70=0,"",IFERROR(CONCATENATE(INDEX('Risk assessment'!$B$12:$B$100,MATCH(CONCATENATE('Feuil1 (2)'!$C70,"-",'Feuil1 (2)'!$B70,"-",'Feuil1 (2)'!BE$1),'Risk assessment'!$Z$12:$Z$100,FALSE),1)," ;"),""))</f>
        <v/>
      </c>
      <c r="BF70" s="9" t="str">
        <f>IF($G70=0,"",IFERROR(CONCATENATE(INDEX('Risk assessment'!$B$12:$B$100,MATCH(CONCATENATE('Feuil1 (2)'!$C70,"-",'Feuil1 (2)'!$B70,"-",'Feuil1 (2)'!BF$1),'Risk assessment'!$Z$12:$Z$100,FALSE),1)," ;"),""))</f>
        <v/>
      </c>
      <c r="BG70" s="9" t="str">
        <f>IF($G70=0,"",IFERROR(CONCATENATE(INDEX('Risk assessment'!$B$12:$B$100,MATCH(CONCATENATE('Feuil1 (2)'!$C70,"-",'Feuil1 (2)'!$B70,"-",'Feuil1 (2)'!BG$1),'Risk assessment'!$Z$12:$Z$100,FALSE),1)," ;"),""))</f>
        <v/>
      </c>
      <c r="BH70" s="9" t="str">
        <f>IF($G70=0,"",IFERROR(CONCATENATE(INDEX('Risk assessment'!$B$12:$B$100,MATCH(CONCATENATE('Feuil1 (2)'!$C70,"-",'Feuil1 (2)'!$B70,"-",'Feuil1 (2)'!BH$1),'Risk assessment'!$Z$12:$Z$100,FALSE),1)," ;"),""))</f>
        <v/>
      </c>
      <c r="BI70" s="9" t="str">
        <f>IF($G70=0,"",IFERROR(CONCATENATE(INDEX('Risk assessment'!$B$12:$B$100,MATCH(CONCATENATE('Feuil1 (2)'!$C70,"-",'Feuil1 (2)'!$B70,"-",'Feuil1 (2)'!BI$1),'Risk assessment'!$Z$12:$Z$100,FALSE),1)," ;"),""))</f>
        <v/>
      </c>
      <c r="BJ70" s="9" t="str">
        <f>IF($G70=0,"",IFERROR(CONCATENATE(INDEX('Risk assessment'!$B$12:$B$100,MATCH(CONCATENATE('Feuil1 (2)'!$C70,"-",'Feuil1 (2)'!$B70,"-",'Feuil1 (2)'!BJ$1),'Risk assessment'!$Z$12:$Z$100,FALSE),1)," ;"),""))</f>
        <v/>
      </c>
      <c r="BK70" s="9" t="str">
        <f>IF($G70=0,"",IFERROR(CONCATENATE(INDEX('Risk assessment'!$B$12:$B$100,MATCH(CONCATENATE('Feuil1 (2)'!$C70,"-",'Feuil1 (2)'!$B70,"-",'Feuil1 (2)'!BK$1),'Risk assessment'!$Z$12:$Z$100,FALSE),1)," ;"),""))</f>
        <v/>
      </c>
      <c r="BL70" s="9" t="str">
        <f>IF($G70=0,"",IFERROR(CONCATENATE(INDEX('Risk assessment'!$B$12:$B$100,MATCH(CONCATENATE('Feuil1 (2)'!$C70,"-",'Feuil1 (2)'!$B70,"-",'Feuil1 (2)'!BL$1),'Risk assessment'!$Z$12:$Z$100,FALSE),1)," ;"),""))</f>
        <v/>
      </c>
      <c r="BM70" s="9" t="str">
        <f>IF($G70=0,"",IFERROR(CONCATENATE(INDEX('Risk assessment'!$B$12:$B$100,MATCH(CONCATENATE('Feuil1 (2)'!$C70,"-",'Feuil1 (2)'!$B70,"-",'Feuil1 (2)'!BM$1),'Risk assessment'!$Z$12:$Z$100,FALSE),1)," ;"),""))</f>
        <v/>
      </c>
      <c r="BN70" s="9" t="str">
        <f>IF($G70=0,"",IFERROR(CONCATENATE(INDEX('Risk assessment'!$B$12:$B$100,MATCH(CONCATENATE('Feuil1 (2)'!$C70,"-",'Feuil1 (2)'!$B70,"-",'Feuil1 (2)'!BN$1),'Risk assessment'!$Z$12:$Z$100,FALSE),1)," ;"),""))</f>
        <v/>
      </c>
      <c r="BO70" s="9" t="str">
        <f>IF($G70=0,"",IFERROR(CONCATENATE(INDEX('Risk assessment'!$B$12:$B$100,MATCH(CONCATENATE('Feuil1 (2)'!$C70,"-",'Feuil1 (2)'!$B70,"-",'Feuil1 (2)'!BO$1),'Risk assessment'!$Z$12:$Z$100,FALSE),1)," ;"),""))</f>
        <v/>
      </c>
      <c r="BP70" s="9" t="str">
        <f>IF($G70=0,"",IFERROR(CONCATENATE(INDEX('Risk assessment'!$B$12:$B$100,MATCH(CONCATENATE('Feuil1 (2)'!$C70,"-",'Feuil1 (2)'!$B70,"-",'Feuil1 (2)'!BP$1),'Risk assessment'!$Z$12:$Z$100,FALSE),1)," ;"),""))</f>
        <v/>
      </c>
      <c r="BQ70" s="9" t="str">
        <f>IF($G70=0,"",IFERROR(CONCATENATE(INDEX('Risk assessment'!$B$12:$B$100,MATCH(CONCATENATE('Feuil1 (2)'!$C70,"-",'Feuil1 (2)'!$B70,"-",'Feuil1 (2)'!BQ$1),'Risk assessment'!$Z$12:$Z$100,FALSE),1)," ;"),""))</f>
        <v/>
      </c>
      <c r="BR70" s="9" t="str">
        <f>IF($G70=0,"",IFERROR(CONCATENATE(INDEX('Risk assessment'!$B$12:$B$100,MATCH(CONCATENATE('Feuil1 (2)'!$C70,"-",'Feuil1 (2)'!$B70,"-",'Feuil1 (2)'!BR$1),'Risk assessment'!$Z$12:$Z$100,FALSE),1)," ;"),""))</f>
        <v/>
      </c>
      <c r="BS70" s="9" t="str">
        <f>IF($G70=0,"",IFERROR(CONCATENATE(INDEX('Risk assessment'!$B$12:$B$100,MATCH(CONCATENATE('Feuil1 (2)'!$C70,"-",'Feuil1 (2)'!$B70,"-",'Feuil1 (2)'!BS$1),'Risk assessment'!$Z$12:$Z$100,FALSE),1)," ;"),""))</f>
        <v/>
      </c>
      <c r="BT70" s="9" t="str">
        <f>IF($G70=0,"",IFERROR(CONCATENATE(INDEX('Risk assessment'!$B$12:$B$100,MATCH(CONCATENATE('Feuil1 (2)'!$C70,"-",'Feuil1 (2)'!$B70,"-",'Feuil1 (2)'!BT$1),'Risk assessment'!$Z$12:$Z$100,FALSE),1)," ;"),""))</f>
        <v/>
      </c>
      <c r="BU70" s="9" t="str">
        <f>IF($G70=0,"",IFERROR(CONCATENATE(INDEX('Risk assessment'!$B$12:$B$100,MATCH(CONCATENATE('Feuil1 (2)'!$C70,"-",'Feuil1 (2)'!$B70,"-",'Feuil1 (2)'!BU$1),'Risk assessment'!$Z$12:$Z$100,FALSE),1)," ;"),""))</f>
        <v/>
      </c>
      <c r="BV70" s="9" t="str">
        <f>IF($G70=0,"",IFERROR(CONCATENATE(INDEX('Risk assessment'!$B$12:$B$100,MATCH(CONCATENATE('Feuil1 (2)'!$C70,"-",'Feuil1 (2)'!$B70,"-",'Feuil1 (2)'!BV$1),'Risk assessment'!$Z$12:$Z$100,FALSE),1)," ;"),""))</f>
        <v/>
      </c>
      <c r="BW70" s="9" t="str">
        <f>IF($G70=0,"",IFERROR(CONCATENATE(INDEX('Risk assessment'!$B$12:$B$100,MATCH(CONCATENATE('Feuil1 (2)'!$C70,"-",'Feuil1 (2)'!$B70,"-",'Feuil1 (2)'!BW$1),'Risk assessment'!$Z$12:$Z$100,FALSE),1)," ;"),""))</f>
        <v/>
      </c>
      <c r="BX70" s="9" t="str">
        <f>IF($G70=0,"",IFERROR(CONCATENATE(INDEX('Risk assessment'!$B$12:$B$100,MATCH(CONCATENATE('Feuil1 (2)'!$C70,"-",'Feuil1 (2)'!$B70,"-",'Feuil1 (2)'!BX$1),'Risk assessment'!$Z$12:$Z$100,FALSE),1)," ;"),""))</f>
        <v/>
      </c>
      <c r="BY70" s="9" t="str">
        <f>IF($G70=0,"",IFERROR(CONCATENATE(INDEX('Risk assessment'!$B$12:$B$100,MATCH(CONCATENATE('Feuil1 (2)'!$C70,"-",'Feuil1 (2)'!$B70,"-",'Feuil1 (2)'!BY$1),'Risk assessment'!$Z$12:$Z$100,FALSE),1)," ;"),""))</f>
        <v/>
      </c>
      <c r="BZ70" s="9" t="str">
        <f>IF($G70=0,"",IFERROR(CONCATENATE(INDEX('Risk assessment'!$B$12:$B$100,MATCH(CONCATENATE('Feuil1 (2)'!$C70,"-",'Feuil1 (2)'!$B70,"-",'Feuil1 (2)'!BZ$1),'Risk assessment'!$Z$12:$Z$100,FALSE),1)," ;"),""))</f>
        <v/>
      </c>
      <c r="CA70" s="9" t="str">
        <f>IF($G70=0,"",IFERROR(CONCATENATE(INDEX('Risk assessment'!$B$12:$B$100,MATCH(CONCATENATE('Feuil1 (2)'!$C70,"-",'Feuil1 (2)'!$B70,"-",'Feuil1 (2)'!CA$1),'Risk assessment'!$Z$12:$Z$100,FALSE),1)," ;"),""))</f>
        <v/>
      </c>
      <c r="CB70" s="9" t="str">
        <f>IF($G70=0,"",IFERROR(CONCATENATE(INDEX('Risk assessment'!$B$12:$B$100,MATCH(CONCATENATE('Feuil1 (2)'!$C70,"-",'Feuil1 (2)'!$B70,"-",'Feuil1 (2)'!CB$1),'Risk assessment'!$Z$12:$Z$100,FALSE),1)," ;"),""))</f>
        <v/>
      </c>
      <c r="CC70" s="9" t="str">
        <f>IF($G70=0,"",IFERROR(CONCATENATE(INDEX('Risk assessment'!$B$12:$B$100,MATCH(CONCATENATE('Feuil1 (2)'!$C70,"-",'Feuil1 (2)'!$B70,"-",'Feuil1 (2)'!CC$1),'Risk assessment'!$Z$12:$Z$100,FALSE),1)," ;"),""))</f>
        <v/>
      </c>
      <c r="CD70" s="9" t="str">
        <f>IF($G70=0,"",IFERROR(CONCATENATE(INDEX('Risk assessment'!$B$12:$B$100,MATCH(CONCATENATE('Feuil1 (2)'!$C70,"-",'Feuil1 (2)'!$B70,"-",'Feuil1 (2)'!CD$1),'Risk assessment'!$Z$12:$Z$100,FALSE),1)," ;"),""))</f>
        <v/>
      </c>
      <c r="CE70" s="9" t="str">
        <f>IF($G70=0,"",IFERROR(CONCATENATE(INDEX('Risk assessment'!$B$12:$B$100,MATCH(CONCATENATE('Feuil1 (2)'!$C70,"-",'Feuil1 (2)'!$B70,"-",'Feuil1 (2)'!CE$1),'Risk assessment'!$Z$12:$Z$100,FALSE),1)," ;"),""))</f>
        <v/>
      </c>
      <c r="CF70" s="9" t="str">
        <f>IF($G70=0,"",IFERROR(CONCATENATE(INDEX('Risk assessment'!$B$12:$B$100,MATCH(CONCATENATE('Feuil1 (2)'!$C70,"-",'Feuil1 (2)'!$B70,"-",'Feuil1 (2)'!CF$1),'Risk assessment'!$Z$12:$Z$100,FALSE),1)," ;"),""))</f>
        <v/>
      </c>
      <c r="CG70" s="9" t="str">
        <f>IF($G70=0,"",IFERROR(CONCATENATE(INDEX('Risk assessment'!$B$12:$B$100,MATCH(CONCATENATE('Feuil1 (2)'!$C70,"-",'Feuil1 (2)'!$B70,"-",'Feuil1 (2)'!CG$1),'Risk assessment'!$Z$12:$Z$100,FALSE),1)," ;"),""))</f>
        <v/>
      </c>
      <c r="CH70" s="9" t="str">
        <f>IF($G70=0,"",IFERROR(CONCATENATE(INDEX('Risk assessment'!$B$12:$B$100,MATCH(CONCATENATE('Feuil1 (2)'!$C70,"-",'Feuil1 (2)'!$B70,"-",'Feuil1 (2)'!CH$1),'Risk assessment'!$Z$12:$Z$100,FALSE),1)," ;"),""))</f>
        <v/>
      </c>
      <c r="CI70" s="9" t="str">
        <f>IF($G70=0,"",IFERROR(CONCATENATE(INDEX('Risk assessment'!$B$12:$B$100,MATCH(CONCATENATE('Feuil1 (2)'!$C70,"-",'Feuil1 (2)'!$B70,"-",'Feuil1 (2)'!CI$1),'Risk assessment'!$Z$12:$Z$100,FALSE),1)," ;"),""))</f>
        <v/>
      </c>
      <c r="CJ70" s="9" t="str">
        <f>IF($G70=0,"",IFERROR(CONCATENATE(INDEX('Risk assessment'!$B$12:$B$100,MATCH(CONCATENATE('Feuil1 (2)'!$C70,"-",'Feuil1 (2)'!$B70,"-",'Feuil1 (2)'!CJ$1),'Risk assessment'!$Z$12:$Z$100,FALSE),1)," ;"),""))</f>
        <v/>
      </c>
      <c r="CK70" s="9" t="str">
        <f>IF($G70=0,"",IFERROR(CONCATENATE(INDEX('Risk assessment'!$B$12:$B$100,MATCH(CONCATENATE('Feuil1 (2)'!$C70,"-",'Feuil1 (2)'!$B70,"-",'Feuil1 (2)'!CK$1),'Risk assessment'!$Z$12:$Z$100,FALSE),1)," ;"),""))</f>
        <v/>
      </c>
      <c r="CL70" s="9" t="str">
        <f>IF($G70=0,"",IFERROR(CONCATENATE(INDEX('Risk assessment'!$B$12:$B$100,MATCH(CONCATENATE('Feuil1 (2)'!$C70,"-",'Feuil1 (2)'!$B70,"-",'Feuil1 (2)'!CL$1),'Risk assessment'!$Z$12:$Z$100,FALSE),1)," ;"),""))</f>
        <v/>
      </c>
      <c r="CM70" s="9" t="str">
        <f>IF($G70=0,"",IFERROR(CONCATENATE(INDEX('Risk assessment'!$B$12:$B$100,MATCH(CONCATENATE('Feuil1 (2)'!$C70,"-",'Feuil1 (2)'!$B70,"-",'Feuil1 (2)'!CM$1),'Risk assessment'!$Z$12:$Z$100,FALSE),1)," ;"),""))</f>
        <v/>
      </c>
      <c r="CN70" s="9" t="str">
        <f>IF($G70=0,"",IFERROR(CONCATENATE(INDEX('Risk assessment'!$B$12:$B$100,MATCH(CONCATENATE('Feuil1 (2)'!$C70,"-",'Feuil1 (2)'!$B70,"-",'Feuil1 (2)'!CN$1),'Risk assessment'!$Z$12:$Z$100,FALSE),1)," ;"),""))</f>
        <v/>
      </c>
      <c r="CO70" s="9" t="str">
        <f>IF($G70=0,"",IFERROR(CONCATENATE(INDEX('Risk assessment'!$B$12:$B$100,MATCH(CONCATENATE('Feuil1 (2)'!$C70,"-",'Feuil1 (2)'!$B70,"-",'Feuil1 (2)'!CO$1),'Risk assessment'!$Z$12:$Z$100,FALSE),1)," ;"),""))</f>
        <v/>
      </c>
      <c r="CP70" s="9" t="str">
        <f>IF($G70=0,"",IFERROR(CONCATENATE(INDEX('Risk assessment'!$B$12:$B$100,MATCH(CONCATENATE('Feuil1 (2)'!$C70,"-",'Feuil1 (2)'!$B70,"-",'Feuil1 (2)'!CP$1),'Risk assessment'!$Z$12:$Z$100,FALSE),1)," ;"),""))</f>
        <v/>
      </c>
      <c r="CQ70" s="9" t="str">
        <f>IF($G70=0,"",IFERROR(CONCATENATE(INDEX('Risk assessment'!$B$12:$B$100,MATCH(CONCATENATE('Feuil1 (2)'!$C70,"-",'Feuil1 (2)'!$B70,"-",'Feuil1 (2)'!CQ$1),'Risk assessment'!$Z$12:$Z$100,FALSE),1)," ;"),""))</f>
        <v/>
      </c>
      <c r="CR70" s="9" t="str">
        <f>IF($G70=0,"",IFERROR(CONCATENATE(INDEX('Risk assessment'!$B$12:$B$100,MATCH(CONCATENATE('Feuil1 (2)'!$C70,"-",'Feuil1 (2)'!$B70,"-",'Feuil1 (2)'!CR$1),'Risk assessment'!$Z$12:$Z$100,FALSE),1)," ;"),""))</f>
        <v/>
      </c>
      <c r="CS70" s="9" t="str">
        <f>IF($G70=0,"",IFERROR(CONCATENATE(INDEX('Risk assessment'!$B$12:$B$100,MATCH(CONCATENATE('Feuil1 (2)'!$C70,"-",'Feuil1 (2)'!$B70,"-",'Feuil1 (2)'!CS$1),'Risk assessment'!$Z$12:$Z$100,FALSE),1)," ;"),""))</f>
        <v/>
      </c>
      <c r="CT70" s="9" t="str">
        <f>IF($G70=0,"",IFERROR(CONCATENATE(INDEX('Risk assessment'!$B$12:$B$100,MATCH(CONCATENATE('Feuil1 (2)'!$C70,"-",'Feuil1 (2)'!$B70,"-",'Feuil1 (2)'!CT$1),'Risk assessment'!$Z$12:$Z$100,FALSE),1)," ;"),""))</f>
        <v/>
      </c>
      <c r="CU70" s="9" t="str">
        <f>IF($G70=0,"",IFERROR(CONCATENATE(INDEX('Risk assessment'!$B$12:$B$100,MATCH(CONCATENATE('Feuil1 (2)'!$C70,"-",'Feuil1 (2)'!$B70,"-",'Feuil1 (2)'!CU$1),'Risk assessment'!$Z$12:$Z$100,FALSE),1)," ;"),""))</f>
        <v/>
      </c>
      <c r="CV70" s="9" t="str">
        <f>IF($G70=0,"",IFERROR(CONCATENATE(INDEX('Risk assessment'!$B$12:$B$100,MATCH(CONCATENATE('Feuil1 (2)'!$C70,"-",'Feuil1 (2)'!$B70,"-",'Feuil1 (2)'!CV$1),'Risk assessment'!$Z$12:$Z$100,FALSE),1)," ;"),""))</f>
        <v/>
      </c>
      <c r="CW70" s="9" t="str">
        <f>IF($G70=0,"",IFERROR(CONCATENATE(INDEX('Risk assessment'!$B$12:$B$100,MATCH(CONCATENATE('Feuil1 (2)'!$C70,"-",'Feuil1 (2)'!$B70,"-",'Feuil1 (2)'!CW$1),'Risk assessment'!$Z$12:$Z$100,FALSE),1)," ;"),""))</f>
        <v/>
      </c>
      <c r="CX70" s="9" t="str">
        <f>IF($G70=0,"",IFERROR(CONCATENATE(INDEX('Risk assessment'!$B$12:$B$100,MATCH(CONCATENATE('Feuil1 (2)'!$C70,"-",'Feuil1 (2)'!$B70,"-",'Feuil1 (2)'!CX$1),'Risk assessment'!$Z$12:$Z$100,FALSE),1)," ;"),""))</f>
        <v/>
      </c>
      <c r="CY70" s="9" t="str">
        <f>IF($G70=0,"",IFERROR(CONCATENATE(INDEX('Risk assessment'!$B$12:$B$100,MATCH(CONCATENATE('Feuil1 (2)'!$C70,"-",'Feuil1 (2)'!$B70,"-",'Feuil1 (2)'!CY$1),'Risk assessment'!$Z$12:$Z$100,FALSE),1)," ;"),""))</f>
        <v/>
      </c>
      <c r="CZ70" s="9" t="str">
        <f>IF($G70=0,"",IFERROR(CONCATENATE(INDEX('Risk assessment'!$B$12:$B$100,MATCH(CONCATENATE('Feuil1 (2)'!$C70,"-",'Feuil1 (2)'!$B70,"-",'Feuil1 (2)'!CZ$1),'Risk assessment'!$Z$12:$Z$100,FALSE),1)," ;"),""))</f>
        <v/>
      </c>
      <c r="DA70" s="9" t="str">
        <f>IF($G70=0,"",IFERROR(CONCATENATE(INDEX('Risk assessment'!$B$12:$B$100,MATCH(CONCATENATE('Feuil1 (2)'!$C70,"-",'Feuil1 (2)'!$B70,"-",'Feuil1 (2)'!DA$1),'Risk assessment'!$Z$12:$Z$100,FALSE),1)," ;"),""))</f>
        <v/>
      </c>
      <c r="DB70" s="9" t="str">
        <f>IF($G70=0,"",IFERROR(CONCATENATE(INDEX('Risk assessment'!$B$12:$B$100,MATCH(CONCATENATE('Feuil1 (2)'!$C70,"-",'Feuil1 (2)'!$B70,"-",'Feuil1 (2)'!DB$1),'Risk assessment'!$Z$12:$Z$100,FALSE),1)," ;"),""))</f>
        <v/>
      </c>
      <c r="DC70" s="9" t="str">
        <f>IF($G70=0,"",IFERROR(CONCATENATE(INDEX('Risk assessment'!$B$12:$B$100,MATCH(CONCATENATE('Feuil1 (2)'!$C70,"-",'Feuil1 (2)'!$B70,"-",'Feuil1 (2)'!DC$1),'Risk assessment'!$Z$12:$Z$100,FALSE),1)," ;"),""))</f>
        <v/>
      </c>
      <c r="DD70" s="9" t="str">
        <f>IF($G70=0,"",IFERROR(INDEX('Risk assessment'!$B$12:$B$100,MATCH(CONCATENATE('Feuil1 (2)'!$C70,'Feuil1 (2)'!$B70,'Feuil1 (2)'!DD$1),'Risk assessment'!$R$12:$R$100,FALSE),1),""))</f>
        <v/>
      </c>
      <c r="DE70" s="9" t="str">
        <f>IF($G70=0,"",IFERROR(INDEX('Risk assessment'!$B$12:$B$100,MATCH(CONCATENATE('Feuil1 (2)'!$C70,'Feuil1 (2)'!$B70,'Feuil1 (2)'!DE$1),'Risk assessment'!$R$12:$R$100,FALSE),1),""))</f>
        <v/>
      </c>
      <c r="DF70" s="9" t="str">
        <f>IF($G70=0,"",IFERROR(INDEX('Risk assessment'!$B$12:$B$100,MATCH(CONCATENATE('Feuil1 (2)'!$C70,'Feuil1 (2)'!$B70,'Feuil1 (2)'!DF$1),'Risk assessment'!$R$12:$R$100,FALSE),1),""))</f>
        <v/>
      </c>
      <c r="DG70" s="9" t="str">
        <f>IF($G70=0,"",IFERROR(INDEX('Risk assessment'!$B$12:$B$100,MATCH(CONCATENATE('Feuil1 (2)'!$C70,'Feuil1 (2)'!$B70,'Feuil1 (2)'!DG$1),'Risk assessment'!$R$12:$R$100,FALSE),1),""))</f>
        <v/>
      </c>
      <c r="DH70" s="9" t="str">
        <f>IF($G70=0,"",IFERROR(INDEX('Risk assessment'!$B$12:$B$100,MATCH(CONCATENATE('Feuil1 (2)'!$C70,'Feuil1 (2)'!$B70,'Feuil1 (2)'!DH$1),'Risk assessment'!$R$12:$R$100,FALSE),1),""))</f>
        <v/>
      </c>
      <c r="DI70" s="9" t="str">
        <f>IF($G70=0,"",IFERROR(INDEX('Risk assessment'!$B$12:$B$100,MATCH(CONCATENATE('Feuil1 (2)'!$C70,'Feuil1 (2)'!$B70,'Feuil1 (2)'!DI$1),'Risk assessment'!$R$12:$R$100,FALSE),1),""))</f>
        <v/>
      </c>
      <c r="DJ70" s="9" t="str">
        <f>IF($G70=0,"",IFERROR(INDEX('Risk assessment'!$B$12:$B$100,MATCH(CONCATENATE('Feuil1 (2)'!$C70,'Feuil1 (2)'!$B70,'Feuil1 (2)'!DJ$1),'Risk assessment'!$R$12:$R$100,FALSE),1),""))</f>
        <v/>
      </c>
      <c r="DK70" s="9" t="str">
        <f>IF($G70=0,"",IFERROR(INDEX('Risk assessment'!$B$12:$B$100,MATCH(CONCATENATE('Feuil1 (2)'!$C70,'Feuil1 (2)'!$B70,'Feuil1 (2)'!DK$1),'Risk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assessment'!J$12:J$100,'Feuil1 (2)'!C71,'Risk assessment'!K$12:K$100,B71)</f>
        <v>0</v>
      </c>
      <c r="H71" s="9" t="str">
        <f>IF($G71=0,"",IFERROR(CONCATENATE(INDEX('Risk assessment'!$B$12:$B$100,MATCH(CONCATENATE('Feuil1 (2)'!$C71,"-",'Feuil1 (2)'!$B71,"-",'Feuil1 (2)'!H$1),'Risk assessment'!$Z$12:$Z$100,FALSE),1)," ;"),""))</f>
        <v/>
      </c>
      <c r="I71" s="9" t="str">
        <f>IF($G71=0,"",IFERROR(CONCATENATE(INDEX('Risk assessment'!$B$12:$B$100,MATCH(CONCATENATE('Feuil1 (2)'!$C71,"-",'Feuil1 (2)'!$B71,"-",'Feuil1 (2)'!I$1),'Risk assessment'!$Z$12:$Z$100,FALSE),1)," ;"),""))</f>
        <v/>
      </c>
      <c r="J71" s="9" t="str">
        <f>IF($G71=0,"",IFERROR(CONCATENATE(INDEX('Risk assessment'!$B$12:$B$100,MATCH(CONCATENATE('Feuil1 (2)'!$C71,"-",'Feuil1 (2)'!$B71,"-",'Feuil1 (2)'!J$1),'Risk assessment'!$Z$12:$Z$100,FALSE),1)," ;"),""))</f>
        <v/>
      </c>
      <c r="K71" s="9" t="str">
        <f>IF($G71=0,"",IFERROR(CONCATENATE(INDEX('Risk assessment'!$B$12:$B$100,MATCH(CONCATENATE('Feuil1 (2)'!$C71,"-",'Feuil1 (2)'!$B71,"-",'Feuil1 (2)'!K$1),'Risk assessment'!$Z$12:$Z$100,FALSE),1)," ;"),""))</f>
        <v/>
      </c>
      <c r="L71" s="9" t="str">
        <f>IF($G71=0,"",IFERROR(CONCATENATE(INDEX('Risk assessment'!$B$12:$B$100,MATCH(CONCATENATE('Feuil1 (2)'!$C71,"-",'Feuil1 (2)'!$B71,"-",'Feuil1 (2)'!L$1),'Risk assessment'!$Z$12:$Z$100,FALSE),1)," ;"),""))</f>
        <v/>
      </c>
      <c r="M71" s="9" t="str">
        <f>IF($G71=0,"",IFERROR(CONCATENATE(INDEX('Risk assessment'!$B$12:$B$100,MATCH(CONCATENATE('Feuil1 (2)'!$C71,"-",'Feuil1 (2)'!$B71,"-",'Feuil1 (2)'!M$1),'Risk assessment'!$Z$12:$Z$100,FALSE),1)," ;"),""))</f>
        <v/>
      </c>
      <c r="N71" s="9" t="str">
        <f>IF($G71=0,"",IFERROR(CONCATENATE(INDEX('Risk assessment'!$B$12:$B$100,MATCH(CONCATENATE('Feuil1 (2)'!$C71,"-",'Feuil1 (2)'!$B71,"-",'Feuil1 (2)'!N$1),'Risk assessment'!$Z$12:$Z$100,FALSE),1)," ;"),""))</f>
        <v/>
      </c>
      <c r="O71" s="9" t="str">
        <f>IF($G71=0,"",IFERROR(CONCATENATE(INDEX('Risk assessment'!$B$12:$B$100,MATCH(CONCATENATE('Feuil1 (2)'!$C71,"-",'Feuil1 (2)'!$B71,"-",'Feuil1 (2)'!O$1),'Risk assessment'!$Z$12:$Z$100,FALSE),1)," ;"),""))</f>
        <v/>
      </c>
      <c r="P71" s="9" t="str">
        <f>IF($G71=0,"",IFERROR(CONCATENATE(INDEX('Risk assessment'!$B$12:$B$100,MATCH(CONCATENATE('Feuil1 (2)'!$C71,"-",'Feuil1 (2)'!$B71,"-",'Feuil1 (2)'!P$1),'Risk assessment'!$Z$12:$Z$100,FALSE),1)," ;"),""))</f>
        <v/>
      </c>
      <c r="Q71" s="9" t="str">
        <f>IF($G71=0,"",IFERROR(CONCATENATE(INDEX('Risk assessment'!$B$12:$B$100,MATCH(CONCATENATE('Feuil1 (2)'!$C71,"-",'Feuil1 (2)'!$B71,"-",'Feuil1 (2)'!Q$1),'Risk assessment'!$Z$12:$Z$100,FALSE),1)," ;"),""))</f>
        <v/>
      </c>
      <c r="R71" s="9" t="str">
        <f>IF($G71=0,"",IFERROR(CONCATENATE(INDEX('Risk assessment'!$B$12:$B$100,MATCH(CONCATENATE('Feuil1 (2)'!$C71,"-",'Feuil1 (2)'!$B71,"-",'Feuil1 (2)'!R$1),'Risk assessment'!$Z$12:$Z$100,FALSE),1)," ;"),""))</f>
        <v/>
      </c>
      <c r="S71" s="9" t="str">
        <f>IF($G71=0,"",IFERROR(CONCATENATE(INDEX('Risk assessment'!$B$12:$B$100,MATCH(CONCATENATE('Feuil1 (2)'!$C71,"-",'Feuil1 (2)'!$B71,"-",'Feuil1 (2)'!S$1),'Risk assessment'!$Z$12:$Z$100,FALSE),1)," ;"),""))</f>
        <v/>
      </c>
      <c r="T71" s="9" t="str">
        <f>IF($G71=0,"",IFERROR(CONCATENATE(INDEX('Risk assessment'!$B$12:$B$100,MATCH(CONCATENATE('Feuil1 (2)'!$C71,"-",'Feuil1 (2)'!$B71,"-",'Feuil1 (2)'!T$1),'Risk assessment'!$Z$12:$Z$100,FALSE),1)," ;"),""))</f>
        <v/>
      </c>
      <c r="U71" s="9" t="str">
        <f>IF($G71=0,"",IFERROR(CONCATENATE(INDEX('Risk assessment'!$B$12:$B$100,MATCH(CONCATENATE('Feuil1 (2)'!$C71,"-",'Feuil1 (2)'!$B71,"-",'Feuil1 (2)'!U$1),'Risk assessment'!$Z$12:$Z$100,FALSE),1)," ;"),""))</f>
        <v/>
      </c>
      <c r="V71" s="9" t="str">
        <f>IF($G71=0,"",IFERROR(CONCATENATE(INDEX('Risk assessment'!$B$12:$B$100,MATCH(CONCATENATE('Feuil1 (2)'!$C71,"-",'Feuil1 (2)'!$B71,"-",'Feuil1 (2)'!V$1),'Risk assessment'!$Z$12:$Z$100,FALSE),1)," ;"),""))</f>
        <v/>
      </c>
      <c r="W71" s="9" t="str">
        <f>IF($G71=0,"",IFERROR(CONCATENATE(INDEX('Risk assessment'!$B$12:$B$100,MATCH(CONCATENATE('Feuil1 (2)'!$C71,"-",'Feuil1 (2)'!$B71,"-",'Feuil1 (2)'!W$1),'Risk assessment'!$Z$12:$Z$100,FALSE),1)," ;"),""))</f>
        <v/>
      </c>
      <c r="X71" s="9" t="str">
        <f>IF($G71=0,"",IFERROR(CONCATENATE(INDEX('Risk assessment'!$B$12:$B$100,MATCH(CONCATENATE('Feuil1 (2)'!$C71,"-",'Feuil1 (2)'!$B71,"-",'Feuil1 (2)'!X$1),'Risk assessment'!$Z$12:$Z$100,FALSE),1)," ;"),""))</f>
        <v/>
      </c>
      <c r="Y71" s="9" t="str">
        <f>IF($G71=0,"",IFERROR(CONCATENATE(INDEX('Risk assessment'!$B$12:$B$100,MATCH(CONCATENATE('Feuil1 (2)'!$C71,"-",'Feuil1 (2)'!$B71,"-",'Feuil1 (2)'!Y$1),'Risk assessment'!$Z$12:$Z$100,FALSE),1)," ;"),""))</f>
        <v/>
      </c>
      <c r="Z71" s="9" t="str">
        <f>IF($G71=0,"",IFERROR(CONCATENATE(INDEX('Risk assessment'!$B$12:$B$100,MATCH(CONCATENATE('Feuil1 (2)'!$C71,"-",'Feuil1 (2)'!$B71,"-",'Feuil1 (2)'!Z$1),'Risk assessment'!$Z$12:$Z$100,FALSE),1)," ;"),""))</f>
        <v/>
      </c>
      <c r="AA71" s="9" t="str">
        <f>IF($G71=0,"",IFERROR(CONCATENATE(INDEX('Risk assessment'!$B$12:$B$100,MATCH(CONCATENATE('Feuil1 (2)'!$C71,"-",'Feuil1 (2)'!$B71,"-",'Feuil1 (2)'!AA$1),'Risk assessment'!$Z$12:$Z$100,FALSE),1)," ;"),""))</f>
        <v/>
      </c>
      <c r="AB71" s="9" t="str">
        <f>IF($G71=0,"",IFERROR(CONCATENATE(INDEX('Risk assessment'!$B$12:$B$100,MATCH(CONCATENATE('Feuil1 (2)'!$C71,"-",'Feuil1 (2)'!$B71,"-",'Feuil1 (2)'!AB$1),'Risk assessment'!$Z$12:$Z$100,FALSE),1)," ;"),""))</f>
        <v/>
      </c>
      <c r="AC71" s="9" t="str">
        <f>IF($G71=0,"",IFERROR(CONCATENATE(INDEX('Risk assessment'!$B$12:$B$100,MATCH(CONCATENATE('Feuil1 (2)'!$C71,"-",'Feuil1 (2)'!$B71,"-",'Feuil1 (2)'!AC$1),'Risk assessment'!$Z$12:$Z$100,FALSE),1)," ;"),""))</f>
        <v/>
      </c>
      <c r="AD71" s="9" t="str">
        <f>IF($G71=0,"",IFERROR(CONCATENATE(INDEX('Risk assessment'!$B$12:$B$100,MATCH(CONCATENATE('Feuil1 (2)'!$C71,"-",'Feuil1 (2)'!$B71,"-",'Feuil1 (2)'!AD$1),'Risk assessment'!$Z$12:$Z$100,FALSE),1)," ;"),""))</f>
        <v/>
      </c>
      <c r="AE71" s="9" t="str">
        <f>IF($G71=0,"",IFERROR(CONCATENATE(INDEX('Risk assessment'!$B$12:$B$100,MATCH(CONCATENATE('Feuil1 (2)'!$C71,"-",'Feuil1 (2)'!$B71,"-",'Feuil1 (2)'!AE$1),'Risk assessment'!$Z$12:$Z$100,FALSE),1)," ;"),""))</f>
        <v/>
      </c>
      <c r="AF71" s="9" t="str">
        <f>IF($G71=0,"",IFERROR(CONCATENATE(INDEX('Risk assessment'!$B$12:$B$100,MATCH(CONCATENATE('Feuil1 (2)'!$C71,"-",'Feuil1 (2)'!$B71,"-",'Feuil1 (2)'!AF$1),'Risk assessment'!$Z$12:$Z$100,FALSE),1)," ;"),""))</f>
        <v/>
      </c>
      <c r="AG71" s="9" t="str">
        <f>IF($G71=0,"",IFERROR(CONCATENATE(INDEX('Risk assessment'!$B$12:$B$100,MATCH(CONCATENATE('Feuil1 (2)'!$C71,"-",'Feuil1 (2)'!$B71,"-",'Feuil1 (2)'!AG$1),'Risk assessment'!$Z$12:$Z$100,FALSE),1)," ;"),""))</f>
        <v/>
      </c>
      <c r="AH71" s="9" t="str">
        <f>IF($G71=0,"",IFERROR(CONCATENATE(INDEX('Risk assessment'!$B$12:$B$100,MATCH(CONCATENATE('Feuil1 (2)'!$C71,"-",'Feuil1 (2)'!$B71,"-",'Feuil1 (2)'!AH$1),'Risk assessment'!$Z$12:$Z$100,FALSE),1)," ;"),""))</f>
        <v/>
      </c>
      <c r="AI71" s="9" t="str">
        <f>IF($G71=0,"",IFERROR(CONCATENATE(INDEX('Risk assessment'!$B$12:$B$100,MATCH(CONCATENATE('Feuil1 (2)'!$C71,"-",'Feuil1 (2)'!$B71,"-",'Feuil1 (2)'!AI$1),'Risk assessment'!$Z$12:$Z$100,FALSE),1)," ;"),""))</f>
        <v/>
      </c>
      <c r="AJ71" s="9" t="str">
        <f>IF($G71=0,"",IFERROR(CONCATENATE(INDEX('Risk assessment'!$B$12:$B$100,MATCH(CONCATENATE('Feuil1 (2)'!$C71,"-",'Feuil1 (2)'!$B71,"-",'Feuil1 (2)'!AJ$1),'Risk assessment'!$Z$12:$Z$100,FALSE),1)," ;"),""))</f>
        <v/>
      </c>
      <c r="AK71" s="9" t="str">
        <f>IF($G71=0,"",IFERROR(CONCATENATE(INDEX('Risk assessment'!$B$12:$B$100,MATCH(CONCATENATE('Feuil1 (2)'!$C71,"-",'Feuil1 (2)'!$B71,"-",'Feuil1 (2)'!AK$1),'Risk assessment'!$Z$12:$Z$100,FALSE),1)," ;"),""))</f>
        <v/>
      </c>
      <c r="AL71" s="9" t="str">
        <f>IF($G71=0,"",IFERROR(CONCATENATE(INDEX('Risk assessment'!$B$12:$B$100,MATCH(CONCATENATE('Feuil1 (2)'!$C71,"-",'Feuil1 (2)'!$B71,"-",'Feuil1 (2)'!AL$1),'Risk assessment'!$Z$12:$Z$100,FALSE),1)," ;"),""))</f>
        <v/>
      </c>
      <c r="AM71" s="9" t="str">
        <f>IF($G71=0,"",IFERROR(CONCATENATE(INDEX('Risk assessment'!$B$12:$B$100,MATCH(CONCATENATE('Feuil1 (2)'!$C71,"-",'Feuil1 (2)'!$B71,"-",'Feuil1 (2)'!AM$1),'Risk assessment'!$Z$12:$Z$100,FALSE),1)," ;"),""))</f>
        <v/>
      </c>
      <c r="AN71" s="9" t="str">
        <f>IF($G71=0,"",IFERROR(CONCATENATE(INDEX('Risk assessment'!$B$12:$B$100,MATCH(CONCATENATE('Feuil1 (2)'!$C71,"-",'Feuil1 (2)'!$B71,"-",'Feuil1 (2)'!AN$1),'Risk assessment'!$Z$12:$Z$100,FALSE),1)," ;"),""))</f>
        <v/>
      </c>
      <c r="AO71" s="9" t="str">
        <f>IF($G71=0,"",IFERROR(CONCATENATE(INDEX('Risk assessment'!$B$12:$B$100,MATCH(CONCATENATE('Feuil1 (2)'!$C71,"-",'Feuil1 (2)'!$B71,"-",'Feuil1 (2)'!AO$1),'Risk assessment'!$Z$12:$Z$100,FALSE),1)," ;"),""))</f>
        <v/>
      </c>
      <c r="AP71" s="9" t="str">
        <f>IF($G71=0,"",IFERROR(CONCATENATE(INDEX('Risk assessment'!$B$12:$B$100,MATCH(CONCATENATE('Feuil1 (2)'!$C71,"-",'Feuil1 (2)'!$B71,"-",'Feuil1 (2)'!AP$1),'Risk assessment'!$Z$12:$Z$100,FALSE),1)," ;"),""))</f>
        <v/>
      </c>
      <c r="AQ71" s="9" t="str">
        <f>IF($G71=0,"",IFERROR(CONCATENATE(INDEX('Risk assessment'!$B$12:$B$100,MATCH(CONCATENATE('Feuil1 (2)'!$C71,"-",'Feuil1 (2)'!$B71,"-",'Feuil1 (2)'!AQ$1),'Risk assessment'!$Z$12:$Z$100,FALSE),1)," ;"),""))</f>
        <v/>
      </c>
      <c r="AR71" s="9" t="str">
        <f>IF($G71=0,"",IFERROR(CONCATENATE(INDEX('Risk assessment'!$B$12:$B$100,MATCH(CONCATENATE('Feuil1 (2)'!$C71,"-",'Feuil1 (2)'!$B71,"-",'Feuil1 (2)'!AR$1),'Risk assessment'!$Z$12:$Z$100,FALSE),1)," ;"),""))</f>
        <v/>
      </c>
      <c r="AS71" s="9" t="str">
        <f>IF($G71=0,"",IFERROR(CONCATENATE(INDEX('Risk assessment'!$B$12:$B$100,MATCH(CONCATENATE('Feuil1 (2)'!$C71,"-",'Feuil1 (2)'!$B71,"-",'Feuil1 (2)'!AS$1),'Risk assessment'!$Z$12:$Z$100,FALSE),1)," ;"),""))</f>
        <v/>
      </c>
      <c r="AT71" s="9" t="str">
        <f>IF($G71=0,"",IFERROR(CONCATENATE(INDEX('Risk assessment'!$B$12:$B$100,MATCH(CONCATENATE('Feuil1 (2)'!$C71,"-",'Feuil1 (2)'!$B71,"-",'Feuil1 (2)'!AT$1),'Risk assessment'!$Z$12:$Z$100,FALSE),1)," ;"),""))</f>
        <v/>
      </c>
      <c r="AU71" s="9" t="str">
        <f>IF($G71=0,"",IFERROR(CONCATENATE(INDEX('Risk assessment'!$B$12:$B$100,MATCH(CONCATENATE('Feuil1 (2)'!$C71,"-",'Feuil1 (2)'!$B71,"-",'Feuil1 (2)'!AU$1),'Risk assessment'!$Z$12:$Z$100,FALSE),1)," ;"),""))</f>
        <v/>
      </c>
      <c r="AV71" s="9" t="str">
        <f>IF($G71=0,"",IFERROR(CONCATENATE(INDEX('Risk assessment'!$B$12:$B$100,MATCH(CONCATENATE('Feuil1 (2)'!$C71,"-",'Feuil1 (2)'!$B71,"-",'Feuil1 (2)'!AV$1),'Risk assessment'!$Z$12:$Z$100,FALSE),1)," ;"),""))</f>
        <v/>
      </c>
      <c r="AW71" s="9" t="str">
        <f>IF($G71=0,"",IFERROR(CONCATENATE(INDEX('Risk assessment'!$B$12:$B$100,MATCH(CONCATENATE('Feuil1 (2)'!$C71,"-",'Feuil1 (2)'!$B71,"-",'Feuil1 (2)'!AW$1),'Risk assessment'!$Z$12:$Z$100,FALSE),1)," ;"),""))</f>
        <v/>
      </c>
      <c r="AX71" s="9" t="str">
        <f>IF($G71=0,"",IFERROR(CONCATENATE(INDEX('Risk assessment'!$B$12:$B$100,MATCH(CONCATENATE('Feuil1 (2)'!$C71,"-",'Feuil1 (2)'!$B71,"-",'Feuil1 (2)'!AX$1),'Risk assessment'!$Z$12:$Z$100,FALSE),1)," ;"),""))</f>
        <v/>
      </c>
      <c r="AY71" s="9" t="str">
        <f>IF($G71=0,"",IFERROR(CONCATENATE(INDEX('Risk assessment'!$B$12:$B$100,MATCH(CONCATENATE('Feuil1 (2)'!$C71,"-",'Feuil1 (2)'!$B71,"-",'Feuil1 (2)'!AY$1),'Risk assessment'!$Z$12:$Z$100,FALSE),1)," ;"),""))</f>
        <v/>
      </c>
      <c r="AZ71" s="9" t="str">
        <f>IF($G71=0,"",IFERROR(CONCATENATE(INDEX('Risk assessment'!$B$12:$B$100,MATCH(CONCATENATE('Feuil1 (2)'!$C71,"-",'Feuil1 (2)'!$B71,"-",'Feuil1 (2)'!AZ$1),'Risk assessment'!$Z$12:$Z$100,FALSE),1)," ;"),""))</f>
        <v/>
      </c>
      <c r="BA71" s="9" t="str">
        <f>IF($G71=0,"",IFERROR(CONCATENATE(INDEX('Risk assessment'!$B$12:$B$100,MATCH(CONCATENATE('Feuil1 (2)'!$C71,"-",'Feuil1 (2)'!$B71,"-",'Feuil1 (2)'!BA$1),'Risk assessment'!$Z$12:$Z$100,FALSE),1)," ;"),""))</f>
        <v/>
      </c>
      <c r="BB71" s="9" t="str">
        <f>IF($G71=0,"",IFERROR(CONCATENATE(INDEX('Risk assessment'!$B$12:$B$100,MATCH(CONCATENATE('Feuil1 (2)'!$C71,"-",'Feuil1 (2)'!$B71,"-",'Feuil1 (2)'!BB$1),'Risk assessment'!$Z$12:$Z$100,FALSE),1)," ;"),""))</f>
        <v/>
      </c>
      <c r="BC71" s="9" t="str">
        <f>IF($G71=0,"",IFERROR(CONCATENATE(INDEX('Risk assessment'!$B$12:$B$100,MATCH(CONCATENATE('Feuil1 (2)'!$C71,"-",'Feuil1 (2)'!$B71,"-",'Feuil1 (2)'!BC$1),'Risk assessment'!$Z$12:$Z$100,FALSE),1)," ;"),""))</f>
        <v/>
      </c>
      <c r="BD71" s="9" t="str">
        <f>IF($G71=0,"",IFERROR(CONCATENATE(INDEX('Risk assessment'!$B$12:$B$100,MATCH(CONCATENATE('Feuil1 (2)'!$C71,"-",'Feuil1 (2)'!$B71,"-",'Feuil1 (2)'!BD$1),'Risk assessment'!$Z$12:$Z$100,FALSE),1)," ;"),""))</f>
        <v/>
      </c>
      <c r="BE71" s="9" t="str">
        <f>IF($G71=0,"",IFERROR(CONCATENATE(INDEX('Risk assessment'!$B$12:$B$100,MATCH(CONCATENATE('Feuil1 (2)'!$C71,"-",'Feuil1 (2)'!$B71,"-",'Feuil1 (2)'!BE$1),'Risk assessment'!$Z$12:$Z$100,FALSE),1)," ;"),""))</f>
        <v/>
      </c>
      <c r="BF71" s="9" t="str">
        <f>IF($G71=0,"",IFERROR(CONCATENATE(INDEX('Risk assessment'!$B$12:$B$100,MATCH(CONCATENATE('Feuil1 (2)'!$C71,"-",'Feuil1 (2)'!$B71,"-",'Feuil1 (2)'!BF$1),'Risk assessment'!$Z$12:$Z$100,FALSE),1)," ;"),""))</f>
        <v/>
      </c>
      <c r="BG71" s="9" t="str">
        <f>IF($G71=0,"",IFERROR(CONCATENATE(INDEX('Risk assessment'!$B$12:$B$100,MATCH(CONCATENATE('Feuil1 (2)'!$C71,"-",'Feuil1 (2)'!$B71,"-",'Feuil1 (2)'!BG$1),'Risk assessment'!$Z$12:$Z$100,FALSE),1)," ;"),""))</f>
        <v/>
      </c>
      <c r="BH71" s="9" t="str">
        <f>IF($G71=0,"",IFERROR(CONCATENATE(INDEX('Risk assessment'!$B$12:$B$100,MATCH(CONCATENATE('Feuil1 (2)'!$C71,"-",'Feuil1 (2)'!$B71,"-",'Feuil1 (2)'!BH$1),'Risk assessment'!$Z$12:$Z$100,FALSE),1)," ;"),""))</f>
        <v/>
      </c>
      <c r="BI71" s="9" t="str">
        <f>IF($G71=0,"",IFERROR(CONCATENATE(INDEX('Risk assessment'!$B$12:$B$100,MATCH(CONCATENATE('Feuil1 (2)'!$C71,"-",'Feuil1 (2)'!$B71,"-",'Feuil1 (2)'!BI$1),'Risk assessment'!$Z$12:$Z$100,FALSE),1)," ;"),""))</f>
        <v/>
      </c>
      <c r="BJ71" s="9" t="str">
        <f>IF($G71=0,"",IFERROR(CONCATENATE(INDEX('Risk assessment'!$B$12:$B$100,MATCH(CONCATENATE('Feuil1 (2)'!$C71,"-",'Feuil1 (2)'!$B71,"-",'Feuil1 (2)'!BJ$1),'Risk assessment'!$Z$12:$Z$100,FALSE),1)," ;"),""))</f>
        <v/>
      </c>
      <c r="BK71" s="9" t="str">
        <f>IF($G71=0,"",IFERROR(CONCATENATE(INDEX('Risk assessment'!$B$12:$B$100,MATCH(CONCATENATE('Feuil1 (2)'!$C71,"-",'Feuil1 (2)'!$B71,"-",'Feuil1 (2)'!BK$1),'Risk assessment'!$Z$12:$Z$100,FALSE),1)," ;"),""))</f>
        <v/>
      </c>
      <c r="BL71" s="9" t="str">
        <f>IF($G71=0,"",IFERROR(CONCATENATE(INDEX('Risk assessment'!$B$12:$B$100,MATCH(CONCATENATE('Feuil1 (2)'!$C71,"-",'Feuil1 (2)'!$B71,"-",'Feuil1 (2)'!BL$1),'Risk assessment'!$Z$12:$Z$100,FALSE),1)," ;"),""))</f>
        <v/>
      </c>
      <c r="BM71" s="9" t="str">
        <f>IF($G71=0,"",IFERROR(CONCATENATE(INDEX('Risk assessment'!$B$12:$B$100,MATCH(CONCATENATE('Feuil1 (2)'!$C71,"-",'Feuil1 (2)'!$B71,"-",'Feuil1 (2)'!BM$1),'Risk assessment'!$Z$12:$Z$100,FALSE),1)," ;"),""))</f>
        <v/>
      </c>
      <c r="BN71" s="9" t="str">
        <f>IF($G71=0,"",IFERROR(CONCATENATE(INDEX('Risk assessment'!$B$12:$B$100,MATCH(CONCATENATE('Feuil1 (2)'!$C71,"-",'Feuil1 (2)'!$B71,"-",'Feuil1 (2)'!BN$1),'Risk assessment'!$Z$12:$Z$100,FALSE),1)," ;"),""))</f>
        <v/>
      </c>
      <c r="BO71" s="9" t="str">
        <f>IF($G71=0,"",IFERROR(CONCATENATE(INDEX('Risk assessment'!$B$12:$B$100,MATCH(CONCATENATE('Feuil1 (2)'!$C71,"-",'Feuil1 (2)'!$B71,"-",'Feuil1 (2)'!BO$1),'Risk assessment'!$Z$12:$Z$100,FALSE),1)," ;"),""))</f>
        <v/>
      </c>
      <c r="BP71" s="9" t="str">
        <f>IF($G71=0,"",IFERROR(CONCATENATE(INDEX('Risk assessment'!$B$12:$B$100,MATCH(CONCATENATE('Feuil1 (2)'!$C71,"-",'Feuil1 (2)'!$B71,"-",'Feuil1 (2)'!BP$1),'Risk assessment'!$Z$12:$Z$100,FALSE),1)," ;"),""))</f>
        <v/>
      </c>
      <c r="BQ71" s="9" t="str">
        <f>IF($G71=0,"",IFERROR(CONCATENATE(INDEX('Risk assessment'!$B$12:$B$100,MATCH(CONCATENATE('Feuil1 (2)'!$C71,"-",'Feuil1 (2)'!$B71,"-",'Feuil1 (2)'!BQ$1),'Risk assessment'!$Z$12:$Z$100,FALSE),1)," ;"),""))</f>
        <v/>
      </c>
      <c r="BR71" s="9" t="str">
        <f>IF($G71=0,"",IFERROR(CONCATENATE(INDEX('Risk assessment'!$B$12:$B$100,MATCH(CONCATENATE('Feuil1 (2)'!$C71,"-",'Feuil1 (2)'!$B71,"-",'Feuil1 (2)'!BR$1),'Risk assessment'!$Z$12:$Z$100,FALSE),1)," ;"),""))</f>
        <v/>
      </c>
      <c r="BS71" s="9" t="str">
        <f>IF($G71=0,"",IFERROR(CONCATENATE(INDEX('Risk assessment'!$B$12:$B$100,MATCH(CONCATENATE('Feuil1 (2)'!$C71,"-",'Feuil1 (2)'!$B71,"-",'Feuil1 (2)'!BS$1),'Risk assessment'!$Z$12:$Z$100,FALSE),1)," ;"),""))</f>
        <v/>
      </c>
      <c r="BT71" s="9" t="str">
        <f>IF($G71=0,"",IFERROR(CONCATENATE(INDEX('Risk assessment'!$B$12:$B$100,MATCH(CONCATENATE('Feuil1 (2)'!$C71,"-",'Feuil1 (2)'!$B71,"-",'Feuil1 (2)'!BT$1),'Risk assessment'!$Z$12:$Z$100,FALSE),1)," ;"),""))</f>
        <v/>
      </c>
      <c r="BU71" s="9" t="str">
        <f>IF($G71=0,"",IFERROR(CONCATENATE(INDEX('Risk assessment'!$B$12:$B$100,MATCH(CONCATENATE('Feuil1 (2)'!$C71,"-",'Feuil1 (2)'!$B71,"-",'Feuil1 (2)'!BU$1),'Risk assessment'!$Z$12:$Z$100,FALSE),1)," ;"),""))</f>
        <v/>
      </c>
      <c r="BV71" s="9" t="str">
        <f>IF($G71=0,"",IFERROR(CONCATENATE(INDEX('Risk assessment'!$B$12:$B$100,MATCH(CONCATENATE('Feuil1 (2)'!$C71,"-",'Feuil1 (2)'!$B71,"-",'Feuil1 (2)'!BV$1),'Risk assessment'!$Z$12:$Z$100,FALSE),1)," ;"),""))</f>
        <v/>
      </c>
      <c r="BW71" s="9" t="str">
        <f>IF($G71=0,"",IFERROR(CONCATENATE(INDEX('Risk assessment'!$B$12:$B$100,MATCH(CONCATENATE('Feuil1 (2)'!$C71,"-",'Feuil1 (2)'!$B71,"-",'Feuil1 (2)'!BW$1),'Risk assessment'!$Z$12:$Z$100,FALSE),1)," ;"),""))</f>
        <v/>
      </c>
      <c r="BX71" s="9" t="str">
        <f>IF($G71=0,"",IFERROR(CONCATENATE(INDEX('Risk assessment'!$B$12:$B$100,MATCH(CONCATENATE('Feuil1 (2)'!$C71,"-",'Feuil1 (2)'!$B71,"-",'Feuil1 (2)'!BX$1),'Risk assessment'!$Z$12:$Z$100,FALSE),1)," ;"),""))</f>
        <v/>
      </c>
      <c r="BY71" s="9" t="str">
        <f>IF($G71=0,"",IFERROR(CONCATENATE(INDEX('Risk assessment'!$B$12:$B$100,MATCH(CONCATENATE('Feuil1 (2)'!$C71,"-",'Feuil1 (2)'!$B71,"-",'Feuil1 (2)'!BY$1),'Risk assessment'!$Z$12:$Z$100,FALSE),1)," ;"),""))</f>
        <v/>
      </c>
      <c r="BZ71" s="9" t="str">
        <f>IF($G71=0,"",IFERROR(CONCATENATE(INDEX('Risk assessment'!$B$12:$B$100,MATCH(CONCATENATE('Feuil1 (2)'!$C71,"-",'Feuil1 (2)'!$B71,"-",'Feuil1 (2)'!BZ$1),'Risk assessment'!$Z$12:$Z$100,FALSE),1)," ;"),""))</f>
        <v/>
      </c>
      <c r="CA71" s="9" t="str">
        <f>IF($G71=0,"",IFERROR(CONCATENATE(INDEX('Risk assessment'!$B$12:$B$100,MATCH(CONCATENATE('Feuil1 (2)'!$C71,"-",'Feuil1 (2)'!$B71,"-",'Feuil1 (2)'!CA$1),'Risk assessment'!$Z$12:$Z$100,FALSE),1)," ;"),""))</f>
        <v/>
      </c>
      <c r="CB71" s="9" t="str">
        <f>IF($G71=0,"",IFERROR(CONCATENATE(INDEX('Risk assessment'!$B$12:$B$100,MATCH(CONCATENATE('Feuil1 (2)'!$C71,"-",'Feuil1 (2)'!$B71,"-",'Feuil1 (2)'!CB$1),'Risk assessment'!$Z$12:$Z$100,FALSE),1)," ;"),""))</f>
        <v/>
      </c>
      <c r="CC71" s="9" t="str">
        <f>IF($G71=0,"",IFERROR(CONCATENATE(INDEX('Risk assessment'!$B$12:$B$100,MATCH(CONCATENATE('Feuil1 (2)'!$C71,"-",'Feuil1 (2)'!$B71,"-",'Feuil1 (2)'!CC$1),'Risk assessment'!$Z$12:$Z$100,FALSE),1)," ;"),""))</f>
        <v/>
      </c>
      <c r="CD71" s="9" t="str">
        <f>IF($G71=0,"",IFERROR(CONCATENATE(INDEX('Risk assessment'!$B$12:$B$100,MATCH(CONCATENATE('Feuil1 (2)'!$C71,"-",'Feuil1 (2)'!$B71,"-",'Feuil1 (2)'!CD$1),'Risk assessment'!$Z$12:$Z$100,FALSE),1)," ;"),""))</f>
        <v/>
      </c>
      <c r="CE71" s="9" t="str">
        <f>IF($G71=0,"",IFERROR(CONCATENATE(INDEX('Risk assessment'!$B$12:$B$100,MATCH(CONCATENATE('Feuil1 (2)'!$C71,"-",'Feuil1 (2)'!$B71,"-",'Feuil1 (2)'!CE$1),'Risk assessment'!$Z$12:$Z$100,FALSE),1)," ;"),""))</f>
        <v/>
      </c>
      <c r="CF71" s="9" t="str">
        <f>IF($G71=0,"",IFERROR(CONCATENATE(INDEX('Risk assessment'!$B$12:$B$100,MATCH(CONCATENATE('Feuil1 (2)'!$C71,"-",'Feuil1 (2)'!$B71,"-",'Feuil1 (2)'!CF$1),'Risk assessment'!$Z$12:$Z$100,FALSE),1)," ;"),""))</f>
        <v/>
      </c>
      <c r="CG71" s="9" t="str">
        <f>IF($G71=0,"",IFERROR(CONCATENATE(INDEX('Risk assessment'!$B$12:$B$100,MATCH(CONCATENATE('Feuil1 (2)'!$C71,"-",'Feuil1 (2)'!$B71,"-",'Feuil1 (2)'!CG$1),'Risk assessment'!$Z$12:$Z$100,FALSE),1)," ;"),""))</f>
        <v/>
      </c>
      <c r="CH71" s="9" t="str">
        <f>IF($G71=0,"",IFERROR(CONCATENATE(INDEX('Risk assessment'!$B$12:$B$100,MATCH(CONCATENATE('Feuil1 (2)'!$C71,"-",'Feuil1 (2)'!$B71,"-",'Feuil1 (2)'!CH$1),'Risk assessment'!$Z$12:$Z$100,FALSE),1)," ;"),""))</f>
        <v/>
      </c>
      <c r="CI71" s="9" t="str">
        <f>IF($G71=0,"",IFERROR(CONCATENATE(INDEX('Risk assessment'!$B$12:$B$100,MATCH(CONCATENATE('Feuil1 (2)'!$C71,"-",'Feuil1 (2)'!$B71,"-",'Feuil1 (2)'!CI$1),'Risk assessment'!$Z$12:$Z$100,FALSE),1)," ;"),""))</f>
        <v/>
      </c>
      <c r="CJ71" s="9" t="str">
        <f>IF($G71=0,"",IFERROR(CONCATENATE(INDEX('Risk assessment'!$B$12:$B$100,MATCH(CONCATENATE('Feuil1 (2)'!$C71,"-",'Feuil1 (2)'!$B71,"-",'Feuil1 (2)'!CJ$1),'Risk assessment'!$Z$12:$Z$100,FALSE),1)," ;"),""))</f>
        <v/>
      </c>
      <c r="CK71" s="9" t="str">
        <f>IF($G71=0,"",IFERROR(CONCATENATE(INDEX('Risk assessment'!$B$12:$B$100,MATCH(CONCATENATE('Feuil1 (2)'!$C71,"-",'Feuil1 (2)'!$B71,"-",'Feuil1 (2)'!CK$1),'Risk assessment'!$Z$12:$Z$100,FALSE),1)," ;"),""))</f>
        <v/>
      </c>
      <c r="CL71" s="9" t="str">
        <f>IF($G71=0,"",IFERROR(CONCATENATE(INDEX('Risk assessment'!$B$12:$B$100,MATCH(CONCATENATE('Feuil1 (2)'!$C71,"-",'Feuil1 (2)'!$B71,"-",'Feuil1 (2)'!CL$1),'Risk assessment'!$Z$12:$Z$100,FALSE),1)," ;"),""))</f>
        <v/>
      </c>
      <c r="CM71" s="9" t="str">
        <f>IF($G71=0,"",IFERROR(CONCATENATE(INDEX('Risk assessment'!$B$12:$B$100,MATCH(CONCATENATE('Feuil1 (2)'!$C71,"-",'Feuil1 (2)'!$B71,"-",'Feuil1 (2)'!CM$1),'Risk assessment'!$Z$12:$Z$100,FALSE),1)," ;"),""))</f>
        <v/>
      </c>
      <c r="CN71" s="9" t="str">
        <f>IF($G71=0,"",IFERROR(CONCATENATE(INDEX('Risk assessment'!$B$12:$B$100,MATCH(CONCATENATE('Feuil1 (2)'!$C71,"-",'Feuil1 (2)'!$B71,"-",'Feuil1 (2)'!CN$1),'Risk assessment'!$Z$12:$Z$100,FALSE),1)," ;"),""))</f>
        <v/>
      </c>
      <c r="CO71" s="9" t="str">
        <f>IF($G71=0,"",IFERROR(CONCATENATE(INDEX('Risk assessment'!$B$12:$B$100,MATCH(CONCATENATE('Feuil1 (2)'!$C71,"-",'Feuil1 (2)'!$B71,"-",'Feuil1 (2)'!CO$1),'Risk assessment'!$Z$12:$Z$100,FALSE),1)," ;"),""))</f>
        <v/>
      </c>
      <c r="CP71" s="9" t="str">
        <f>IF($G71=0,"",IFERROR(CONCATENATE(INDEX('Risk assessment'!$B$12:$B$100,MATCH(CONCATENATE('Feuil1 (2)'!$C71,"-",'Feuil1 (2)'!$B71,"-",'Feuil1 (2)'!CP$1),'Risk assessment'!$Z$12:$Z$100,FALSE),1)," ;"),""))</f>
        <v/>
      </c>
      <c r="CQ71" s="9" t="str">
        <f>IF($G71=0,"",IFERROR(CONCATENATE(INDEX('Risk assessment'!$B$12:$B$100,MATCH(CONCATENATE('Feuil1 (2)'!$C71,"-",'Feuil1 (2)'!$B71,"-",'Feuil1 (2)'!CQ$1),'Risk assessment'!$Z$12:$Z$100,FALSE),1)," ;"),""))</f>
        <v/>
      </c>
      <c r="CR71" s="9" t="str">
        <f>IF($G71=0,"",IFERROR(CONCATENATE(INDEX('Risk assessment'!$B$12:$B$100,MATCH(CONCATENATE('Feuil1 (2)'!$C71,"-",'Feuil1 (2)'!$B71,"-",'Feuil1 (2)'!CR$1),'Risk assessment'!$Z$12:$Z$100,FALSE),1)," ;"),""))</f>
        <v/>
      </c>
      <c r="CS71" s="9" t="str">
        <f>IF($G71=0,"",IFERROR(CONCATENATE(INDEX('Risk assessment'!$B$12:$B$100,MATCH(CONCATENATE('Feuil1 (2)'!$C71,"-",'Feuil1 (2)'!$B71,"-",'Feuil1 (2)'!CS$1),'Risk assessment'!$Z$12:$Z$100,FALSE),1)," ;"),""))</f>
        <v/>
      </c>
      <c r="CT71" s="9" t="str">
        <f>IF($G71=0,"",IFERROR(CONCATENATE(INDEX('Risk assessment'!$B$12:$B$100,MATCH(CONCATENATE('Feuil1 (2)'!$C71,"-",'Feuil1 (2)'!$B71,"-",'Feuil1 (2)'!CT$1),'Risk assessment'!$Z$12:$Z$100,FALSE),1)," ;"),""))</f>
        <v/>
      </c>
      <c r="CU71" s="9" t="str">
        <f>IF($G71=0,"",IFERROR(CONCATENATE(INDEX('Risk assessment'!$B$12:$B$100,MATCH(CONCATENATE('Feuil1 (2)'!$C71,"-",'Feuil1 (2)'!$B71,"-",'Feuil1 (2)'!CU$1),'Risk assessment'!$Z$12:$Z$100,FALSE),1)," ;"),""))</f>
        <v/>
      </c>
      <c r="CV71" s="9" t="str">
        <f>IF($G71=0,"",IFERROR(CONCATENATE(INDEX('Risk assessment'!$B$12:$B$100,MATCH(CONCATENATE('Feuil1 (2)'!$C71,"-",'Feuil1 (2)'!$B71,"-",'Feuil1 (2)'!CV$1),'Risk assessment'!$Z$12:$Z$100,FALSE),1)," ;"),""))</f>
        <v/>
      </c>
      <c r="CW71" s="9" t="str">
        <f>IF($G71=0,"",IFERROR(CONCATENATE(INDEX('Risk assessment'!$B$12:$B$100,MATCH(CONCATENATE('Feuil1 (2)'!$C71,"-",'Feuil1 (2)'!$B71,"-",'Feuil1 (2)'!CW$1),'Risk assessment'!$Z$12:$Z$100,FALSE),1)," ;"),""))</f>
        <v/>
      </c>
      <c r="CX71" s="9" t="str">
        <f>IF($G71=0,"",IFERROR(CONCATENATE(INDEX('Risk assessment'!$B$12:$B$100,MATCH(CONCATENATE('Feuil1 (2)'!$C71,"-",'Feuil1 (2)'!$B71,"-",'Feuil1 (2)'!CX$1),'Risk assessment'!$Z$12:$Z$100,FALSE),1)," ;"),""))</f>
        <v/>
      </c>
      <c r="CY71" s="9" t="str">
        <f>IF($G71=0,"",IFERROR(CONCATENATE(INDEX('Risk assessment'!$B$12:$B$100,MATCH(CONCATENATE('Feuil1 (2)'!$C71,"-",'Feuil1 (2)'!$B71,"-",'Feuil1 (2)'!CY$1),'Risk assessment'!$Z$12:$Z$100,FALSE),1)," ;"),""))</f>
        <v/>
      </c>
      <c r="CZ71" s="9" t="str">
        <f>IF($G71=0,"",IFERROR(CONCATENATE(INDEX('Risk assessment'!$B$12:$B$100,MATCH(CONCATENATE('Feuil1 (2)'!$C71,"-",'Feuil1 (2)'!$B71,"-",'Feuil1 (2)'!CZ$1),'Risk assessment'!$Z$12:$Z$100,FALSE),1)," ;"),""))</f>
        <v/>
      </c>
      <c r="DA71" s="9" t="str">
        <f>IF($G71=0,"",IFERROR(CONCATENATE(INDEX('Risk assessment'!$B$12:$B$100,MATCH(CONCATENATE('Feuil1 (2)'!$C71,"-",'Feuil1 (2)'!$B71,"-",'Feuil1 (2)'!DA$1),'Risk assessment'!$Z$12:$Z$100,FALSE),1)," ;"),""))</f>
        <v/>
      </c>
      <c r="DB71" s="9" t="str">
        <f>IF($G71=0,"",IFERROR(CONCATENATE(INDEX('Risk assessment'!$B$12:$B$100,MATCH(CONCATENATE('Feuil1 (2)'!$C71,"-",'Feuil1 (2)'!$B71,"-",'Feuil1 (2)'!DB$1),'Risk assessment'!$Z$12:$Z$100,FALSE),1)," ;"),""))</f>
        <v/>
      </c>
      <c r="DC71" s="9" t="str">
        <f>IF($G71=0,"",IFERROR(CONCATENATE(INDEX('Risk assessment'!$B$12:$B$100,MATCH(CONCATENATE('Feuil1 (2)'!$C71,"-",'Feuil1 (2)'!$B71,"-",'Feuil1 (2)'!DC$1),'Risk assessment'!$Z$12:$Z$100,FALSE),1)," ;"),""))</f>
        <v/>
      </c>
      <c r="DD71" s="9" t="str">
        <f>IF($G71=0,"",IFERROR(INDEX('Risk assessment'!$B$12:$B$100,MATCH(CONCATENATE('Feuil1 (2)'!$C71,'Feuil1 (2)'!$B71,'Feuil1 (2)'!DD$1),'Risk assessment'!$R$12:$R$100,FALSE),1),""))</f>
        <v/>
      </c>
      <c r="DE71" s="9" t="str">
        <f>IF($G71=0,"",IFERROR(INDEX('Risk assessment'!$B$12:$B$100,MATCH(CONCATENATE('Feuil1 (2)'!$C71,'Feuil1 (2)'!$B71,'Feuil1 (2)'!DE$1),'Risk assessment'!$R$12:$R$100,FALSE),1),""))</f>
        <v/>
      </c>
      <c r="DF71" s="9" t="str">
        <f>IF($G71=0,"",IFERROR(INDEX('Risk assessment'!$B$12:$B$100,MATCH(CONCATENATE('Feuil1 (2)'!$C71,'Feuil1 (2)'!$B71,'Feuil1 (2)'!DF$1),'Risk assessment'!$R$12:$R$100,FALSE),1),""))</f>
        <v/>
      </c>
      <c r="DG71" s="9" t="str">
        <f>IF($G71=0,"",IFERROR(INDEX('Risk assessment'!$B$12:$B$100,MATCH(CONCATENATE('Feuil1 (2)'!$C71,'Feuil1 (2)'!$B71,'Feuil1 (2)'!DG$1),'Risk assessment'!$R$12:$R$100,FALSE),1),""))</f>
        <v/>
      </c>
      <c r="DH71" s="9" t="str">
        <f>IF($G71=0,"",IFERROR(INDEX('Risk assessment'!$B$12:$B$100,MATCH(CONCATENATE('Feuil1 (2)'!$C71,'Feuil1 (2)'!$B71,'Feuil1 (2)'!DH$1),'Risk assessment'!$R$12:$R$100,FALSE),1),""))</f>
        <v/>
      </c>
      <c r="DI71" s="9" t="str">
        <f>IF($G71=0,"",IFERROR(INDEX('Risk assessment'!$B$12:$B$100,MATCH(CONCATENATE('Feuil1 (2)'!$C71,'Feuil1 (2)'!$B71,'Feuil1 (2)'!DI$1),'Risk assessment'!$R$12:$R$100,FALSE),1),""))</f>
        <v/>
      </c>
      <c r="DJ71" s="9" t="str">
        <f>IF($G71=0,"",IFERROR(INDEX('Risk assessment'!$B$12:$B$100,MATCH(CONCATENATE('Feuil1 (2)'!$C71,'Feuil1 (2)'!$B71,'Feuil1 (2)'!DJ$1),'Risk assessment'!$R$12:$R$100,FALSE),1),""))</f>
        <v/>
      </c>
      <c r="DK71" s="9" t="str">
        <f>IF($G71=0,"",IFERROR(INDEX('Risk assessment'!$B$12:$B$100,MATCH(CONCATENATE('Feuil1 (2)'!$C71,'Feuil1 (2)'!$B71,'Feuil1 (2)'!DK$1),'Risk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assessment'!J$12:J$100,'Feuil1 (2)'!C72,'Risk assessment'!K$12:K$100,B72)</f>
        <v>0</v>
      </c>
      <c r="H72" s="9" t="str">
        <f>IF($G72=0,"",IFERROR(CONCATENATE(INDEX('Risk assessment'!$B$12:$B$100,MATCH(CONCATENATE('Feuil1 (2)'!$C72,"-",'Feuil1 (2)'!$B72,"-",'Feuil1 (2)'!H$1),'Risk assessment'!$Z$12:$Z$100,FALSE),1)," ;"),""))</f>
        <v/>
      </c>
      <c r="I72" s="9" t="str">
        <f>IF($G72=0,"",IFERROR(CONCATENATE(INDEX('Risk assessment'!$B$12:$B$100,MATCH(CONCATENATE('Feuil1 (2)'!$C72,"-",'Feuil1 (2)'!$B72,"-",'Feuil1 (2)'!I$1),'Risk assessment'!$Z$12:$Z$100,FALSE),1)," ;"),""))</f>
        <v/>
      </c>
      <c r="J72" s="9" t="str">
        <f>IF($G72=0,"",IFERROR(CONCATENATE(INDEX('Risk assessment'!$B$12:$B$100,MATCH(CONCATENATE('Feuil1 (2)'!$C72,"-",'Feuil1 (2)'!$B72,"-",'Feuil1 (2)'!J$1),'Risk assessment'!$Z$12:$Z$100,FALSE),1)," ;"),""))</f>
        <v/>
      </c>
      <c r="K72" s="9" t="str">
        <f>IF($G72=0,"",IFERROR(CONCATENATE(INDEX('Risk assessment'!$B$12:$B$100,MATCH(CONCATENATE('Feuil1 (2)'!$C72,"-",'Feuil1 (2)'!$B72,"-",'Feuil1 (2)'!K$1),'Risk assessment'!$Z$12:$Z$100,FALSE),1)," ;"),""))</f>
        <v/>
      </c>
      <c r="L72" s="9" t="str">
        <f>IF($G72=0,"",IFERROR(CONCATENATE(INDEX('Risk assessment'!$B$12:$B$100,MATCH(CONCATENATE('Feuil1 (2)'!$C72,"-",'Feuil1 (2)'!$B72,"-",'Feuil1 (2)'!L$1),'Risk assessment'!$Z$12:$Z$100,FALSE),1)," ;"),""))</f>
        <v/>
      </c>
      <c r="M72" s="9" t="str">
        <f>IF($G72=0,"",IFERROR(CONCATENATE(INDEX('Risk assessment'!$B$12:$B$100,MATCH(CONCATENATE('Feuil1 (2)'!$C72,"-",'Feuil1 (2)'!$B72,"-",'Feuil1 (2)'!M$1),'Risk assessment'!$Z$12:$Z$100,FALSE),1)," ;"),""))</f>
        <v/>
      </c>
      <c r="N72" s="9" t="str">
        <f>IF($G72=0,"",IFERROR(CONCATENATE(INDEX('Risk assessment'!$B$12:$B$100,MATCH(CONCATENATE('Feuil1 (2)'!$C72,"-",'Feuil1 (2)'!$B72,"-",'Feuil1 (2)'!N$1),'Risk assessment'!$Z$12:$Z$100,FALSE),1)," ;"),""))</f>
        <v/>
      </c>
      <c r="O72" s="9" t="str">
        <f>IF($G72=0,"",IFERROR(CONCATENATE(INDEX('Risk assessment'!$B$12:$B$100,MATCH(CONCATENATE('Feuil1 (2)'!$C72,"-",'Feuil1 (2)'!$B72,"-",'Feuil1 (2)'!O$1),'Risk assessment'!$Z$12:$Z$100,FALSE),1)," ;"),""))</f>
        <v/>
      </c>
      <c r="P72" s="9" t="str">
        <f>IF($G72=0,"",IFERROR(CONCATENATE(INDEX('Risk assessment'!$B$12:$B$100,MATCH(CONCATENATE('Feuil1 (2)'!$C72,"-",'Feuil1 (2)'!$B72,"-",'Feuil1 (2)'!P$1),'Risk assessment'!$Z$12:$Z$100,FALSE),1)," ;"),""))</f>
        <v/>
      </c>
      <c r="Q72" s="9" t="str">
        <f>IF($G72=0,"",IFERROR(CONCATENATE(INDEX('Risk assessment'!$B$12:$B$100,MATCH(CONCATENATE('Feuil1 (2)'!$C72,"-",'Feuil1 (2)'!$B72,"-",'Feuil1 (2)'!Q$1),'Risk assessment'!$Z$12:$Z$100,FALSE),1)," ;"),""))</f>
        <v/>
      </c>
      <c r="R72" s="9" t="str">
        <f>IF($G72=0,"",IFERROR(CONCATENATE(INDEX('Risk assessment'!$B$12:$B$100,MATCH(CONCATENATE('Feuil1 (2)'!$C72,"-",'Feuil1 (2)'!$B72,"-",'Feuil1 (2)'!R$1),'Risk assessment'!$Z$12:$Z$100,FALSE),1)," ;"),""))</f>
        <v/>
      </c>
      <c r="S72" s="9" t="str">
        <f>IF($G72=0,"",IFERROR(CONCATENATE(INDEX('Risk assessment'!$B$12:$B$100,MATCH(CONCATENATE('Feuil1 (2)'!$C72,"-",'Feuil1 (2)'!$B72,"-",'Feuil1 (2)'!S$1),'Risk assessment'!$Z$12:$Z$100,FALSE),1)," ;"),""))</f>
        <v/>
      </c>
      <c r="T72" s="9" t="str">
        <f>IF($G72=0,"",IFERROR(CONCATENATE(INDEX('Risk assessment'!$B$12:$B$100,MATCH(CONCATENATE('Feuil1 (2)'!$C72,"-",'Feuil1 (2)'!$B72,"-",'Feuil1 (2)'!T$1),'Risk assessment'!$Z$12:$Z$100,FALSE),1)," ;"),""))</f>
        <v/>
      </c>
      <c r="U72" s="9" t="str">
        <f>IF($G72=0,"",IFERROR(CONCATENATE(INDEX('Risk assessment'!$B$12:$B$100,MATCH(CONCATENATE('Feuil1 (2)'!$C72,"-",'Feuil1 (2)'!$B72,"-",'Feuil1 (2)'!U$1),'Risk assessment'!$Z$12:$Z$100,FALSE),1)," ;"),""))</f>
        <v/>
      </c>
      <c r="V72" s="9" t="str">
        <f>IF($G72=0,"",IFERROR(CONCATENATE(INDEX('Risk assessment'!$B$12:$B$100,MATCH(CONCATENATE('Feuil1 (2)'!$C72,"-",'Feuil1 (2)'!$B72,"-",'Feuil1 (2)'!V$1),'Risk assessment'!$Z$12:$Z$100,FALSE),1)," ;"),""))</f>
        <v/>
      </c>
      <c r="W72" s="9" t="str">
        <f>IF($G72=0,"",IFERROR(CONCATENATE(INDEX('Risk assessment'!$B$12:$B$100,MATCH(CONCATENATE('Feuil1 (2)'!$C72,"-",'Feuil1 (2)'!$B72,"-",'Feuil1 (2)'!W$1),'Risk assessment'!$Z$12:$Z$100,FALSE),1)," ;"),""))</f>
        <v/>
      </c>
      <c r="X72" s="9" t="str">
        <f>IF($G72=0,"",IFERROR(CONCATENATE(INDEX('Risk assessment'!$B$12:$B$100,MATCH(CONCATENATE('Feuil1 (2)'!$C72,"-",'Feuil1 (2)'!$B72,"-",'Feuil1 (2)'!X$1),'Risk assessment'!$Z$12:$Z$100,FALSE),1)," ;"),""))</f>
        <v/>
      </c>
      <c r="Y72" s="9" t="str">
        <f>IF($G72=0,"",IFERROR(CONCATENATE(INDEX('Risk assessment'!$B$12:$B$100,MATCH(CONCATENATE('Feuil1 (2)'!$C72,"-",'Feuil1 (2)'!$B72,"-",'Feuil1 (2)'!Y$1),'Risk assessment'!$Z$12:$Z$100,FALSE),1)," ;"),""))</f>
        <v/>
      </c>
      <c r="Z72" s="9" t="str">
        <f>IF($G72=0,"",IFERROR(CONCATENATE(INDEX('Risk assessment'!$B$12:$B$100,MATCH(CONCATENATE('Feuil1 (2)'!$C72,"-",'Feuil1 (2)'!$B72,"-",'Feuil1 (2)'!Z$1),'Risk assessment'!$Z$12:$Z$100,FALSE),1)," ;"),""))</f>
        <v/>
      </c>
      <c r="AA72" s="9" t="str">
        <f>IF($G72=0,"",IFERROR(CONCATENATE(INDEX('Risk assessment'!$B$12:$B$100,MATCH(CONCATENATE('Feuil1 (2)'!$C72,"-",'Feuil1 (2)'!$B72,"-",'Feuil1 (2)'!AA$1),'Risk assessment'!$Z$12:$Z$100,FALSE),1)," ;"),""))</f>
        <v/>
      </c>
      <c r="AB72" s="9" t="str">
        <f>IF($G72=0,"",IFERROR(CONCATENATE(INDEX('Risk assessment'!$B$12:$B$100,MATCH(CONCATENATE('Feuil1 (2)'!$C72,"-",'Feuil1 (2)'!$B72,"-",'Feuil1 (2)'!AB$1),'Risk assessment'!$Z$12:$Z$100,FALSE),1)," ;"),""))</f>
        <v/>
      </c>
      <c r="AC72" s="9" t="str">
        <f>IF($G72=0,"",IFERROR(CONCATENATE(INDEX('Risk assessment'!$B$12:$B$100,MATCH(CONCATENATE('Feuil1 (2)'!$C72,"-",'Feuil1 (2)'!$B72,"-",'Feuil1 (2)'!AC$1),'Risk assessment'!$Z$12:$Z$100,FALSE),1)," ;"),""))</f>
        <v/>
      </c>
      <c r="AD72" s="9" t="str">
        <f>IF($G72=0,"",IFERROR(CONCATENATE(INDEX('Risk assessment'!$B$12:$B$100,MATCH(CONCATENATE('Feuil1 (2)'!$C72,"-",'Feuil1 (2)'!$B72,"-",'Feuil1 (2)'!AD$1),'Risk assessment'!$Z$12:$Z$100,FALSE),1)," ;"),""))</f>
        <v/>
      </c>
      <c r="AE72" s="9" t="str">
        <f>IF($G72=0,"",IFERROR(CONCATENATE(INDEX('Risk assessment'!$B$12:$B$100,MATCH(CONCATENATE('Feuil1 (2)'!$C72,"-",'Feuil1 (2)'!$B72,"-",'Feuil1 (2)'!AE$1),'Risk assessment'!$Z$12:$Z$100,FALSE),1)," ;"),""))</f>
        <v/>
      </c>
      <c r="AF72" s="9" t="str">
        <f>IF($G72=0,"",IFERROR(CONCATENATE(INDEX('Risk assessment'!$B$12:$B$100,MATCH(CONCATENATE('Feuil1 (2)'!$C72,"-",'Feuil1 (2)'!$B72,"-",'Feuil1 (2)'!AF$1),'Risk assessment'!$Z$12:$Z$100,FALSE),1)," ;"),""))</f>
        <v/>
      </c>
      <c r="AG72" s="9" t="str">
        <f>IF($G72=0,"",IFERROR(CONCATENATE(INDEX('Risk assessment'!$B$12:$B$100,MATCH(CONCATENATE('Feuil1 (2)'!$C72,"-",'Feuil1 (2)'!$B72,"-",'Feuil1 (2)'!AG$1),'Risk assessment'!$Z$12:$Z$100,FALSE),1)," ;"),""))</f>
        <v/>
      </c>
      <c r="AH72" s="9" t="str">
        <f>IF($G72=0,"",IFERROR(CONCATENATE(INDEX('Risk assessment'!$B$12:$B$100,MATCH(CONCATENATE('Feuil1 (2)'!$C72,"-",'Feuil1 (2)'!$B72,"-",'Feuil1 (2)'!AH$1),'Risk assessment'!$Z$12:$Z$100,FALSE),1)," ;"),""))</f>
        <v/>
      </c>
      <c r="AI72" s="9" t="str">
        <f>IF($G72=0,"",IFERROR(CONCATENATE(INDEX('Risk assessment'!$B$12:$B$100,MATCH(CONCATENATE('Feuil1 (2)'!$C72,"-",'Feuil1 (2)'!$B72,"-",'Feuil1 (2)'!AI$1),'Risk assessment'!$Z$12:$Z$100,FALSE),1)," ;"),""))</f>
        <v/>
      </c>
      <c r="AJ72" s="9" t="str">
        <f>IF($G72=0,"",IFERROR(CONCATENATE(INDEX('Risk assessment'!$B$12:$B$100,MATCH(CONCATENATE('Feuil1 (2)'!$C72,"-",'Feuil1 (2)'!$B72,"-",'Feuil1 (2)'!AJ$1),'Risk assessment'!$Z$12:$Z$100,FALSE),1)," ;"),""))</f>
        <v/>
      </c>
      <c r="AK72" s="9" t="str">
        <f>IF($G72=0,"",IFERROR(CONCATENATE(INDEX('Risk assessment'!$B$12:$B$100,MATCH(CONCATENATE('Feuil1 (2)'!$C72,"-",'Feuil1 (2)'!$B72,"-",'Feuil1 (2)'!AK$1),'Risk assessment'!$Z$12:$Z$100,FALSE),1)," ;"),""))</f>
        <v/>
      </c>
      <c r="AL72" s="9" t="str">
        <f>IF($G72=0,"",IFERROR(CONCATENATE(INDEX('Risk assessment'!$B$12:$B$100,MATCH(CONCATENATE('Feuil1 (2)'!$C72,"-",'Feuil1 (2)'!$B72,"-",'Feuil1 (2)'!AL$1),'Risk assessment'!$Z$12:$Z$100,FALSE),1)," ;"),""))</f>
        <v/>
      </c>
      <c r="AM72" s="9" t="str">
        <f>IF($G72=0,"",IFERROR(CONCATENATE(INDEX('Risk assessment'!$B$12:$B$100,MATCH(CONCATENATE('Feuil1 (2)'!$C72,"-",'Feuil1 (2)'!$B72,"-",'Feuil1 (2)'!AM$1),'Risk assessment'!$Z$12:$Z$100,FALSE),1)," ;"),""))</f>
        <v/>
      </c>
      <c r="AN72" s="9" t="str">
        <f>IF($G72=0,"",IFERROR(CONCATENATE(INDEX('Risk assessment'!$B$12:$B$100,MATCH(CONCATENATE('Feuil1 (2)'!$C72,"-",'Feuil1 (2)'!$B72,"-",'Feuil1 (2)'!AN$1),'Risk assessment'!$Z$12:$Z$100,FALSE),1)," ;"),""))</f>
        <v/>
      </c>
      <c r="AO72" s="9" t="str">
        <f>IF($G72=0,"",IFERROR(CONCATENATE(INDEX('Risk assessment'!$B$12:$B$100,MATCH(CONCATENATE('Feuil1 (2)'!$C72,"-",'Feuil1 (2)'!$B72,"-",'Feuil1 (2)'!AO$1),'Risk assessment'!$Z$12:$Z$100,FALSE),1)," ;"),""))</f>
        <v/>
      </c>
      <c r="AP72" s="9" t="str">
        <f>IF($G72=0,"",IFERROR(CONCATENATE(INDEX('Risk assessment'!$B$12:$B$100,MATCH(CONCATENATE('Feuil1 (2)'!$C72,"-",'Feuil1 (2)'!$B72,"-",'Feuil1 (2)'!AP$1),'Risk assessment'!$Z$12:$Z$100,FALSE),1)," ;"),""))</f>
        <v/>
      </c>
      <c r="AQ72" s="9" t="str">
        <f>IF($G72=0,"",IFERROR(CONCATENATE(INDEX('Risk assessment'!$B$12:$B$100,MATCH(CONCATENATE('Feuil1 (2)'!$C72,"-",'Feuil1 (2)'!$B72,"-",'Feuil1 (2)'!AQ$1),'Risk assessment'!$Z$12:$Z$100,FALSE),1)," ;"),""))</f>
        <v/>
      </c>
      <c r="AR72" s="9" t="str">
        <f>IF($G72=0,"",IFERROR(CONCATENATE(INDEX('Risk assessment'!$B$12:$B$100,MATCH(CONCATENATE('Feuil1 (2)'!$C72,"-",'Feuil1 (2)'!$B72,"-",'Feuil1 (2)'!AR$1),'Risk assessment'!$Z$12:$Z$100,FALSE),1)," ;"),""))</f>
        <v/>
      </c>
      <c r="AS72" s="9" t="str">
        <f>IF($G72=0,"",IFERROR(CONCATENATE(INDEX('Risk assessment'!$B$12:$B$100,MATCH(CONCATENATE('Feuil1 (2)'!$C72,"-",'Feuil1 (2)'!$B72,"-",'Feuil1 (2)'!AS$1),'Risk assessment'!$Z$12:$Z$100,FALSE),1)," ;"),""))</f>
        <v/>
      </c>
      <c r="AT72" s="9" t="str">
        <f>IF($G72=0,"",IFERROR(CONCATENATE(INDEX('Risk assessment'!$B$12:$B$100,MATCH(CONCATENATE('Feuil1 (2)'!$C72,"-",'Feuil1 (2)'!$B72,"-",'Feuil1 (2)'!AT$1),'Risk assessment'!$Z$12:$Z$100,FALSE),1)," ;"),""))</f>
        <v/>
      </c>
      <c r="AU72" s="9" t="str">
        <f>IF($G72=0,"",IFERROR(CONCATENATE(INDEX('Risk assessment'!$B$12:$B$100,MATCH(CONCATENATE('Feuil1 (2)'!$C72,"-",'Feuil1 (2)'!$B72,"-",'Feuil1 (2)'!AU$1),'Risk assessment'!$Z$12:$Z$100,FALSE),1)," ;"),""))</f>
        <v/>
      </c>
      <c r="AV72" s="9" t="str">
        <f>IF($G72=0,"",IFERROR(CONCATENATE(INDEX('Risk assessment'!$B$12:$B$100,MATCH(CONCATENATE('Feuil1 (2)'!$C72,"-",'Feuil1 (2)'!$B72,"-",'Feuil1 (2)'!AV$1),'Risk assessment'!$Z$12:$Z$100,FALSE),1)," ;"),""))</f>
        <v/>
      </c>
      <c r="AW72" s="9" t="str">
        <f>IF($G72=0,"",IFERROR(CONCATENATE(INDEX('Risk assessment'!$B$12:$B$100,MATCH(CONCATENATE('Feuil1 (2)'!$C72,"-",'Feuil1 (2)'!$B72,"-",'Feuil1 (2)'!AW$1),'Risk assessment'!$Z$12:$Z$100,FALSE),1)," ;"),""))</f>
        <v/>
      </c>
      <c r="AX72" s="9" t="str">
        <f>IF($G72=0,"",IFERROR(CONCATENATE(INDEX('Risk assessment'!$B$12:$B$100,MATCH(CONCATENATE('Feuil1 (2)'!$C72,"-",'Feuil1 (2)'!$B72,"-",'Feuil1 (2)'!AX$1),'Risk assessment'!$Z$12:$Z$100,FALSE),1)," ;"),""))</f>
        <v/>
      </c>
      <c r="AY72" s="9" t="str">
        <f>IF($G72=0,"",IFERROR(CONCATENATE(INDEX('Risk assessment'!$B$12:$B$100,MATCH(CONCATENATE('Feuil1 (2)'!$C72,"-",'Feuil1 (2)'!$B72,"-",'Feuil1 (2)'!AY$1),'Risk assessment'!$Z$12:$Z$100,FALSE),1)," ;"),""))</f>
        <v/>
      </c>
      <c r="AZ72" s="9" t="str">
        <f>IF($G72=0,"",IFERROR(CONCATENATE(INDEX('Risk assessment'!$B$12:$B$100,MATCH(CONCATENATE('Feuil1 (2)'!$C72,"-",'Feuil1 (2)'!$B72,"-",'Feuil1 (2)'!AZ$1),'Risk assessment'!$Z$12:$Z$100,FALSE),1)," ;"),""))</f>
        <v/>
      </c>
      <c r="BA72" s="9" t="str">
        <f>IF($G72=0,"",IFERROR(CONCATENATE(INDEX('Risk assessment'!$B$12:$B$100,MATCH(CONCATENATE('Feuil1 (2)'!$C72,"-",'Feuil1 (2)'!$B72,"-",'Feuil1 (2)'!BA$1),'Risk assessment'!$Z$12:$Z$100,FALSE),1)," ;"),""))</f>
        <v/>
      </c>
      <c r="BB72" s="9" t="str">
        <f>IF($G72=0,"",IFERROR(CONCATENATE(INDEX('Risk assessment'!$B$12:$B$100,MATCH(CONCATENATE('Feuil1 (2)'!$C72,"-",'Feuil1 (2)'!$B72,"-",'Feuil1 (2)'!BB$1),'Risk assessment'!$Z$12:$Z$100,FALSE),1)," ;"),""))</f>
        <v/>
      </c>
      <c r="BC72" s="9" t="str">
        <f>IF($G72=0,"",IFERROR(CONCATENATE(INDEX('Risk assessment'!$B$12:$B$100,MATCH(CONCATENATE('Feuil1 (2)'!$C72,"-",'Feuil1 (2)'!$B72,"-",'Feuil1 (2)'!BC$1),'Risk assessment'!$Z$12:$Z$100,FALSE),1)," ;"),""))</f>
        <v/>
      </c>
      <c r="BD72" s="9" t="str">
        <f>IF($G72=0,"",IFERROR(CONCATENATE(INDEX('Risk assessment'!$B$12:$B$100,MATCH(CONCATENATE('Feuil1 (2)'!$C72,"-",'Feuil1 (2)'!$B72,"-",'Feuil1 (2)'!BD$1),'Risk assessment'!$Z$12:$Z$100,FALSE),1)," ;"),""))</f>
        <v/>
      </c>
      <c r="BE72" s="9" t="str">
        <f>IF($G72=0,"",IFERROR(CONCATENATE(INDEX('Risk assessment'!$B$12:$B$100,MATCH(CONCATENATE('Feuil1 (2)'!$C72,"-",'Feuil1 (2)'!$B72,"-",'Feuil1 (2)'!BE$1),'Risk assessment'!$Z$12:$Z$100,FALSE),1)," ;"),""))</f>
        <v/>
      </c>
      <c r="BF72" s="9" t="str">
        <f>IF($G72=0,"",IFERROR(CONCATENATE(INDEX('Risk assessment'!$B$12:$B$100,MATCH(CONCATENATE('Feuil1 (2)'!$C72,"-",'Feuil1 (2)'!$B72,"-",'Feuil1 (2)'!BF$1),'Risk assessment'!$Z$12:$Z$100,FALSE),1)," ;"),""))</f>
        <v/>
      </c>
      <c r="BG72" s="9" t="str">
        <f>IF($G72=0,"",IFERROR(CONCATENATE(INDEX('Risk assessment'!$B$12:$B$100,MATCH(CONCATENATE('Feuil1 (2)'!$C72,"-",'Feuil1 (2)'!$B72,"-",'Feuil1 (2)'!BG$1),'Risk assessment'!$Z$12:$Z$100,FALSE),1)," ;"),""))</f>
        <v/>
      </c>
      <c r="BH72" s="9" t="str">
        <f>IF($G72=0,"",IFERROR(CONCATENATE(INDEX('Risk assessment'!$B$12:$B$100,MATCH(CONCATENATE('Feuil1 (2)'!$C72,"-",'Feuil1 (2)'!$B72,"-",'Feuil1 (2)'!BH$1),'Risk assessment'!$Z$12:$Z$100,FALSE),1)," ;"),""))</f>
        <v/>
      </c>
      <c r="BI72" s="9" t="str">
        <f>IF($G72=0,"",IFERROR(CONCATENATE(INDEX('Risk assessment'!$B$12:$B$100,MATCH(CONCATENATE('Feuil1 (2)'!$C72,"-",'Feuil1 (2)'!$B72,"-",'Feuil1 (2)'!BI$1),'Risk assessment'!$Z$12:$Z$100,FALSE),1)," ;"),""))</f>
        <v/>
      </c>
      <c r="BJ72" s="9" t="str">
        <f>IF($G72=0,"",IFERROR(CONCATENATE(INDEX('Risk assessment'!$B$12:$B$100,MATCH(CONCATENATE('Feuil1 (2)'!$C72,"-",'Feuil1 (2)'!$B72,"-",'Feuil1 (2)'!BJ$1),'Risk assessment'!$Z$12:$Z$100,FALSE),1)," ;"),""))</f>
        <v/>
      </c>
      <c r="BK72" s="9" t="str">
        <f>IF($G72=0,"",IFERROR(CONCATENATE(INDEX('Risk assessment'!$B$12:$B$100,MATCH(CONCATENATE('Feuil1 (2)'!$C72,"-",'Feuil1 (2)'!$B72,"-",'Feuil1 (2)'!BK$1),'Risk assessment'!$Z$12:$Z$100,FALSE),1)," ;"),""))</f>
        <v/>
      </c>
      <c r="BL72" s="9" t="str">
        <f>IF($G72=0,"",IFERROR(CONCATENATE(INDEX('Risk assessment'!$B$12:$B$100,MATCH(CONCATENATE('Feuil1 (2)'!$C72,"-",'Feuil1 (2)'!$B72,"-",'Feuil1 (2)'!BL$1),'Risk assessment'!$Z$12:$Z$100,FALSE),1)," ;"),""))</f>
        <v/>
      </c>
      <c r="BM72" s="9" t="str">
        <f>IF($G72=0,"",IFERROR(CONCATENATE(INDEX('Risk assessment'!$B$12:$B$100,MATCH(CONCATENATE('Feuil1 (2)'!$C72,"-",'Feuil1 (2)'!$B72,"-",'Feuil1 (2)'!BM$1),'Risk assessment'!$Z$12:$Z$100,FALSE),1)," ;"),""))</f>
        <v/>
      </c>
      <c r="BN72" s="9" t="str">
        <f>IF($G72=0,"",IFERROR(CONCATENATE(INDEX('Risk assessment'!$B$12:$B$100,MATCH(CONCATENATE('Feuil1 (2)'!$C72,"-",'Feuil1 (2)'!$B72,"-",'Feuil1 (2)'!BN$1),'Risk assessment'!$Z$12:$Z$100,FALSE),1)," ;"),""))</f>
        <v/>
      </c>
      <c r="BO72" s="9" t="str">
        <f>IF($G72=0,"",IFERROR(CONCATENATE(INDEX('Risk assessment'!$B$12:$B$100,MATCH(CONCATENATE('Feuil1 (2)'!$C72,"-",'Feuil1 (2)'!$B72,"-",'Feuil1 (2)'!BO$1),'Risk assessment'!$Z$12:$Z$100,FALSE),1)," ;"),""))</f>
        <v/>
      </c>
      <c r="BP72" s="9" t="str">
        <f>IF($G72=0,"",IFERROR(CONCATENATE(INDEX('Risk assessment'!$B$12:$B$100,MATCH(CONCATENATE('Feuil1 (2)'!$C72,"-",'Feuil1 (2)'!$B72,"-",'Feuil1 (2)'!BP$1),'Risk assessment'!$Z$12:$Z$100,FALSE),1)," ;"),""))</f>
        <v/>
      </c>
      <c r="BQ72" s="9" t="str">
        <f>IF($G72=0,"",IFERROR(CONCATENATE(INDEX('Risk assessment'!$B$12:$B$100,MATCH(CONCATENATE('Feuil1 (2)'!$C72,"-",'Feuil1 (2)'!$B72,"-",'Feuil1 (2)'!BQ$1),'Risk assessment'!$Z$12:$Z$100,FALSE),1)," ;"),""))</f>
        <v/>
      </c>
      <c r="BR72" s="9" t="str">
        <f>IF($G72=0,"",IFERROR(CONCATENATE(INDEX('Risk assessment'!$B$12:$B$100,MATCH(CONCATENATE('Feuil1 (2)'!$C72,"-",'Feuil1 (2)'!$B72,"-",'Feuil1 (2)'!BR$1),'Risk assessment'!$Z$12:$Z$100,FALSE),1)," ;"),""))</f>
        <v/>
      </c>
      <c r="BS72" s="9" t="str">
        <f>IF($G72=0,"",IFERROR(CONCATENATE(INDEX('Risk assessment'!$B$12:$B$100,MATCH(CONCATENATE('Feuil1 (2)'!$C72,"-",'Feuil1 (2)'!$B72,"-",'Feuil1 (2)'!BS$1),'Risk assessment'!$Z$12:$Z$100,FALSE),1)," ;"),""))</f>
        <v/>
      </c>
      <c r="BT72" s="9" t="str">
        <f>IF($G72=0,"",IFERROR(CONCATENATE(INDEX('Risk assessment'!$B$12:$B$100,MATCH(CONCATENATE('Feuil1 (2)'!$C72,"-",'Feuil1 (2)'!$B72,"-",'Feuil1 (2)'!BT$1),'Risk assessment'!$Z$12:$Z$100,FALSE),1)," ;"),""))</f>
        <v/>
      </c>
      <c r="BU72" s="9" t="str">
        <f>IF($G72=0,"",IFERROR(CONCATENATE(INDEX('Risk assessment'!$B$12:$B$100,MATCH(CONCATENATE('Feuil1 (2)'!$C72,"-",'Feuil1 (2)'!$B72,"-",'Feuil1 (2)'!BU$1),'Risk assessment'!$Z$12:$Z$100,FALSE),1)," ;"),""))</f>
        <v/>
      </c>
      <c r="BV72" s="9" t="str">
        <f>IF($G72=0,"",IFERROR(CONCATENATE(INDEX('Risk assessment'!$B$12:$B$100,MATCH(CONCATENATE('Feuil1 (2)'!$C72,"-",'Feuil1 (2)'!$B72,"-",'Feuil1 (2)'!BV$1),'Risk assessment'!$Z$12:$Z$100,FALSE),1)," ;"),""))</f>
        <v/>
      </c>
      <c r="BW72" s="9" t="str">
        <f>IF($G72=0,"",IFERROR(CONCATENATE(INDEX('Risk assessment'!$B$12:$B$100,MATCH(CONCATENATE('Feuil1 (2)'!$C72,"-",'Feuil1 (2)'!$B72,"-",'Feuil1 (2)'!BW$1),'Risk assessment'!$Z$12:$Z$100,FALSE),1)," ;"),""))</f>
        <v/>
      </c>
      <c r="BX72" s="9" t="str">
        <f>IF($G72=0,"",IFERROR(CONCATENATE(INDEX('Risk assessment'!$B$12:$B$100,MATCH(CONCATENATE('Feuil1 (2)'!$C72,"-",'Feuil1 (2)'!$B72,"-",'Feuil1 (2)'!BX$1),'Risk assessment'!$Z$12:$Z$100,FALSE),1)," ;"),""))</f>
        <v/>
      </c>
      <c r="BY72" s="9" t="str">
        <f>IF($G72=0,"",IFERROR(CONCATENATE(INDEX('Risk assessment'!$B$12:$B$100,MATCH(CONCATENATE('Feuil1 (2)'!$C72,"-",'Feuil1 (2)'!$B72,"-",'Feuil1 (2)'!BY$1),'Risk assessment'!$Z$12:$Z$100,FALSE),1)," ;"),""))</f>
        <v/>
      </c>
      <c r="BZ72" s="9" t="str">
        <f>IF($G72=0,"",IFERROR(CONCATENATE(INDEX('Risk assessment'!$B$12:$B$100,MATCH(CONCATENATE('Feuil1 (2)'!$C72,"-",'Feuil1 (2)'!$B72,"-",'Feuil1 (2)'!BZ$1),'Risk assessment'!$Z$12:$Z$100,FALSE),1)," ;"),""))</f>
        <v/>
      </c>
      <c r="CA72" s="9" t="str">
        <f>IF($G72=0,"",IFERROR(CONCATENATE(INDEX('Risk assessment'!$B$12:$B$100,MATCH(CONCATENATE('Feuil1 (2)'!$C72,"-",'Feuil1 (2)'!$B72,"-",'Feuil1 (2)'!CA$1),'Risk assessment'!$Z$12:$Z$100,FALSE),1)," ;"),""))</f>
        <v/>
      </c>
      <c r="CB72" s="9" t="str">
        <f>IF($G72=0,"",IFERROR(CONCATENATE(INDEX('Risk assessment'!$B$12:$B$100,MATCH(CONCATENATE('Feuil1 (2)'!$C72,"-",'Feuil1 (2)'!$B72,"-",'Feuil1 (2)'!CB$1),'Risk assessment'!$Z$12:$Z$100,FALSE),1)," ;"),""))</f>
        <v/>
      </c>
      <c r="CC72" s="9" t="str">
        <f>IF($G72=0,"",IFERROR(CONCATENATE(INDEX('Risk assessment'!$B$12:$B$100,MATCH(CONCATENATE('Feuil1 (2)'!$C72,"-",'Feuil1 (2)'!$B72,"-",'Feuil1 (2)'!CC$1),'Risk assessment'!$Z$12:$Z$100,FALSE),1)," ;"),""))</f>
        <v/>
      </c>
      <c r="CD72" s="9" t="str">
        <f>IF($G72=0,"",IFERROR(CONCATENATE(INDEX('Risk assessment'!$B$12:$B$100,MATCH(CONCATENATE('Feuil1 (2)'!$C72,"-",'Feuil1 (2)'!$B72,"-",'Feuil1 (2)'!CD$1),'Risk assessment'!$Z$12:$Z$100,FALSE),1)," ;"),""))</f>
        <v/>
      </c>
      <c r="CE72" s="9" t="str">
        <f>IF($G72=0,"",IFERROR(CONCATENATE(INDEX('Risk assessment'!$B$12:$B$100,MATCH(CONCATENATE('Feuil1 (2)'!$C72,"-",'Feuil1 (2)'!$B72,"-",'Feuil1 (2)'!CE$1),'Risk assessment'!$Z$12:$Z$100,FALSE),1)," ;"),""))</f>
        <v/>
      </c>
      <c r="CF72" s="9" t="str">
        <f>IF($G72=0,"",IFERROR(CONCATENATE(INDEX('Risk assessment'!$B$12:$B$100,MATCH(CONCATENATE('Feuil1 (2)'!$C72,"-",'Feuil1 (2)'!$B72,"-",'Feuil1 (2)'!CF$1),'Risk assessment'!$Z$12:$Z$100,FALSE),1)," ;"),""))</f>
        <v/>
      </c>
      <c r="CG72" s="9" t="str">
        <f>IF($G72=0,"",IFERROR(CONCATENATE(INDEX('Risk assessment'!$B$12:$B$100,MATCH(CONCATENATE('Feuil1 (2)'!$C72,"-",'Feuil1 (2)'!$B72,"-",'Feuil1 (2)'!CG$1),'Risk assessment'!$Z$12:$Z$100,FALSE),1)," ;"),""))</f>
        <v/>
      </c>
      <c r="CH72" s="9" t="str">
        <f>IF($G72=0,"",IFERROR(CONCATENATE(INDEX('Risk assessment'!$B$12:$B$100,MATCH(CONCATENATE('Feuil1 (2)'!$C72,"-",'Feuil1 (2)'!$B72,"-",'Feuil1 (2)'!CH$1),'Risk assessment'!$Z$12:$Z$100,FALSE),1)," ;"),""))</f>
        <v/>
      </c>
      <c r="CI72" s="9" t="str">
        <f>IF($G72=0,"",IFERROR(CONCATENATE(INDEX('Risk assessment'!$B$12:$B$100,MATCH(CONCATENATE('Feuil1 (2)'!$C72,"-",'Feuil1 (2)'!$B72,"-",'Feuil1 (2)'!CI$1),'Risk assessment'!$Z$12:$Z$100,FALSE),1)," ;"),""))</f>
        <v/>
      </c>
      <c r="CJ72" s="9" t="str">
        <f>IF($G72=0,"",IFERROR(CONCATENATE(INDEX('Risk assessment'!$B$12:$B$100,MATCH(CONCATENATE('Feuil1 (2)'!$C72,"-",'Feuil1 (2)'!$B72,"-",'Feuil1 (2)'!CJ$1),'Risk assessment'!$Z$12:$Z$100,FALSE),1)," ;"),""))</f>
        <v/>
      </c>
      <c r="CK72" s="9" t="str">
        <f>IF($G72=0,"",IFERROR(CONCATENATE(INDEX('Risk assessment'!$B$12:$B$100,MATCH(CONCATENATE('Feuil1 (2)'!$C72,"-",'Feuil1 (2)'!$B72,"-",'Feuil1 (2)'!CK$1),'Risk assessment'!$Z$12:$Z$100,FALSE),1)," ;"),""))</f>
        <v/>
      </c>
      <c r="CL72" s="9" t="str">
        <f>IF($G72=0,"",IFERROR(CONCATENATE(INDEX('Risk assessment'!$B$12:$B$100,MATCH(CONCATENATE('Feuil1 (2)'!$C72,"-",'Feuil1 (2)'!$B72,"-",'Feuil1 (2)'!CL$1),'Risk assessment'!$Z$12:$Z$100,FALSE),1)," ;"),""))</f>
        <v/>
      </c>
      <c r="CM72" s="9" t="str">
        <f>IF($G72=0,"",IFERROR(CONCATENATE(INDEX('Risk assessment'!$B$12:$B$100,MATCH(CONCATENATE('Feuil1 (2)'!$C72,"-",'Feuil1 (2)'!$B72,"-",'Feuil1 (2)'!CM$1),'Risk assessment'!$Z$12:$Z$100,FALSE),1)," ;"),""))</f>
        <v/>
      </c>
      <c r="CN72" s="9" t="str">
        <f>IF($G72=0,"",IFERROR(CONCATENATE(INDEX('Risk assessment'!$B$12:$B$100,MATCH(CONCATENATE('Feuil1 (2)'!$C72,"-",'Feuil1 (2)'!$B72,"-",'Feuil1 (2)'!CN$1),'Risk assessment'!$Z$12:$Z$100,FALSE),1)," ;"),""))</f>
        <v/>
      </c>
      <c r="CO72" s="9" t="str">
        <f>IF($G72=0,"",IFERROR(CONCATENATE(INDEX('Risk assessment'!$B$12:$B$100,MATCH(CONCATENATE('Feuil1 (2)'!$C72,"-",'Feuil1 (2)'!$B72,"-",'Feuil1 (2)'!CO$1),'Risk assessment'!$Z$12:$Z$100,FALSE),1)," ;"),""))</f>
        <v/>
      </c>
      <c r="CP72" s="9" t="str">
        <f>IF($G72=0,"",IFERROR(CONCATENATE(INDEX('Risk assessment'!$B$12:$B$100,MATCH(CONCATENATE('Feuil1 (2)'!$C72,"-",'Feuil1 (2)'!$B72,"-",'Feuil1 (2)'!CP$1),'Risk assessment'!$Z$12:$Z$100,FALSE),1)," ;"),""))</f>
        <v/>
      </c>
      <c r="CQ72" s="9" t="str">
        <f>IF($G72=0,"",IFERROR(CONCATENATE(INDEX('Risk assessment'!$B$12:$B$100,MATCH(CONCATENATE('Feuil1 (2)'!$C72,"-",'Feuil1 (2)'!$B72,"-",'Feuil1 (2)'!CQ$1),'Risk assessment'!$Z$12:$Z$100,FALSE),1)," ;"),""))</f>
        <v/>
      </c>
      <c r="CR72" s="9" t="str">
        <f>IF($G72=0,"",IFERROR(CONCATENATE(INDEX('Risk assessment'!$B$12:$B$100,MATCH(CONCATENATE('Feuil1 (2)'!$C72,"-",'Feuil1 (2)'!$B72,"-",'Feuil1 (2)'!CR$1),'Risk assessment'!$Z$12:$Z$100,FALSE),1)," ;"),""))</f>
        <v/>
      </c>
      <c r="CS72" s="9" t="str">
        <f>IF($G72=0,"",IFERROR(CONCATENATE(INDEX('Risk assessment'!$B$12:$B$100,MATCH(CONCATENATE('Feuil1 (2)'!$C72,"-",'Feuil1 (2)'!$B72,"-",'Feuil1 (2)'!CS$1),'Risk assessment'!$Z$12:$Z$100,FALSE),1)," ;"),""))</f>
        <v/>
      </c>
      <c r="CT72" s="9" t="str">
        <f>IF($G72=0,"",IFERROR(CONCATENATE(INDEX('Risk assessment'!$B$12:$B$100,MATCH(CONCATENATE('Feuil1 (2)'!$C72,"-",'Feuil1 (2)'!$B72,"-",'Feuil1 (2)'!CT$1),'Risk assessment'!$Z$12:$Z$100,FALSE),1)," ;"),""))</f>
        <v/>
      </c>
      <c r="CU72" s="9" t="str">
        <f>IF($G72=0,"",IFERROR(CONCATENATE(INDEX('Risk assessment'!$B$12:$B$100,MATCH(CONCATENATE('Feuil1 (2)'!$C72,"-",'Feuil1 (2)'!$B72,"-",'Feuil1 (2)'!CU$1),'Risk assessment'!$Z$12:$Z$100,FALSE),1)," ;"),""))</f>
        <v/>
      </c>
      <c r="CV72" s="9" t="str">
        <f>IF($G72=0,"",IFERROR(CONCATENATE(INDEX('Risk assessment'!$B$12:$B$100,MATCH(CONCATENATE('Feuil1 (2)'!$C72,"-",'Feuil1 (2)'!$B72,"-",'Feuil1 (2)'!CV$1),'Risk assessment'!$Z$12:$Z$100,FALSE),1)," ;"),""))</f>
        <v/>
      </c>
      <c r="CW72" s="9" t="str">
        <f>IF($G72=0,"",IFERROR(CONCATENATE(INDEX('Risk assessment'!$B$12:$B$100,MATCH(CONCATENATE('Feuil1 (2)'!$C72,"-",'Feuil1 (2)'!$B72,"-",'Feuil1 (2)'!CW$1),'Risk assessment'!$Z$12:$Z$100,FALSE),1)," ;"),""))</f>
        <v/>
      </c>
      <c r="CX72" s="9" t="str">
        <f>IF($G72=0,"",IFERROR(CONCATENATE(INDEX('Risk assessment'!$B$12:$B$100,MATCH(CONCATENATE('Feuil1 (2)'!$C72,"-",'Feuil1 (2)'!$B72,"-",'Feuil1 (2)'!CX$1),'Risk assessment'!$Z$12:$Z$100,FALSE),1)," ;"),""))</f>
        <v/>
      </c>
      <c r="CY72" s="9" t="str">
        <f>IF($G72=0,"",IFERROR(CONCATENATE(INDEX('Risk assessment'!$B$12:$B$100,MATCH(CONCATENATE('Feuil1 (2)'!$C72,"-",'Feuil1 (2)'!$B72,"-",'Feuil1 (2)'!CY$1),'Risk assessment'!$Z$12:$Z$100,FALSE),1)," ;"),""))</f>
        <v/>
      </c>
      <c r="CZ72" s="9" t="str">
        <f>IF($G72=0,"",IFERROR(CONCATENATE(INDEX('Risk assessment'!$B$12:$B$100,MATCH(CONCATENATE('Feuil1 (2)'!$C72,"-",'Feuil1 (2)'!$B72,"-",'Feuil1 (2)'!CZ$1),'Risk assessment'!$Z$12:$Z$100,FALSE),1)," ;"),""))</f>
        <v/>
      </c>
      <c r="DA72" s="9" t="str">
        <f>IF($G72=0,"",IFERROR(CONCATENATE(INDEX('Risk assessment'!$B$12:$B$100,MATCH(CONCATENATE('Feuil1 (2)'!$C72,"-",'Feuil1 (2)'!$B72,"-",'Feuil1 (2)'!DA$1),'Risk assessment'!$Z$12:$Z$100,FALSE),1)," ;"),""))</f>
        <v/>
      </c>
      <c r="DB72" s="9" t="str">
        <f>IF($G72=0,"",IFERROR(CONCATENATE(INDEX('Risk assessment'!$B$12:$B$100,MATCH(CONCATENATE('Feuil1 (2)'!$C72,"-",'Feuil1 (2)'!$B72,"-",'Feuil1 (2)'!DB$1),'Risk assessment'!$Z$12:$Z$100,FALSE),1)," ;"),""))</f>
        <v/>
      </c>
      <c r="DC72" s="9" t="str">
        <f>IF($G72=0,"",IFERROR(CONCATENATE(INDEX('Risk assessment'!$B$12:$B$100,MATCH(CONCATENATE('Feuil1 (2)'!$C72,"-",'Feuil1 (2)'!$B72,"-",'Feuil1 (2)'!DC$1),'Risk assessment'!$Z$12:$Z$100,FALSE),1)," ;"),""))</f>
        <v/>
      </c>
      <c r="DD72" s="9" t="str">
        <f>IF($G72=0,"",IFERROR(INDEX('Risk assessment'!$B$12:$B$100,MATCH(CONCATENATE('Feuil1 (2)'!$C72,'Feuil1 (2)'!$B72,'Feuil1 (2)'!DD$1),'Risk assessment'!$R$12:$R$100,FALSE),1),""))</f>
        <v/>
      </c>
      <c r="DE72" s="9" t="str">
        <f>IF($G72=0,"",IFERROR(INDEX('Risk assessment'!$B$12:$B$100,MATCH(CONCATENATE('Feuil1 (2)'!$C72,'Feuil1 (2)'!$B72,'Feuil1 (2)'!DE$1),'Risk assessment'!$R$12:$R$100,FALSE),1),""))</f>
        <v/>
      </c>
      <c r="DF72" s="9" t="str">
        <f>IF($G72=0,"",IFERROR(INDEX('Risk assessment'!$B$12:$B$100,MATCH(CONCATENATE('Feuil1 (2)'!$C72,'Feuil1 (2)'!$B72,'Feuil1 (2)'!DF$1),'Risk assessment'!$R$12:$R$100,FALSE),1),""))</f>
        <v/>
      </c>
      <c r="DG72" s="9" t="str">
        <f>IF($G72=0,"",IFERROR(INDEX('Risk assessment'!$B$12:$B$100,MATCH(CONCATENATE('Feuil1 (2)'!$C72,'Feuil1 (2)'!$B72,'Feuil1 (2)'!DG$1),'Risk assessment'!$R$12:$R$100,FALSE),1),""))</f>
        <v/>
      </c>
      <c r="DH72" s="9" t="str">
        <f>IF($G72=0,"",IFERROR(INDEX('Risk assessment'!$B$12:$B$100,MATCH(CONCATENATE('Feuil1 (2)'!$C72,'Feuil1 (2)'!$B72,'Feuil1 (2)'!DH$1),'Risk assessment'!$R$12:$R$100,FALSE),1),""))</f>
        <v/>
      </c>
      <c r="DI72" s="9" t="str">
        <f>IF($G72=0,"",IFERROR(INDEX('Risk assessment'!$B$12:$B$100,MATCH(CONCATENATE('Feuil1 (2)'!$C72,'Feuil1 (2)'!$B72,'Feuil1 (2)'!DI$1),'Risk assessment'!$R$12:$R$100,FALSE),1),""))</f>
        <v/>
      </c>
      <c r="DJ72" s="9" t="str">
        <f>IF($G72=0,"",IFERROR(INDEX('Risk assessment'!$B$12:$B$100,MATCH(CONCATENATE('Feuil1 (2)'!$C72,'Feuil1 (2)'!$B72,'Feuil1 (2)'!DJ$1),'Risk assessment'!$R$12:$R$100,FALSE),1),""))</f>
        <v/>
      </c>
      <c r="DK72" s="9" t="str">
        <f>IF($G72=0,"",IFERROR(INDEX('Risk assessment'!$B$12:$B$100,MATCH(CONCATENATE('Feuil1 (2)'!$C72,'Feuil1 (2)'!$B72,'Feuil1 (2)'!DK$1),'Risk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assessment'!J$12:J$100,'Feuil1 (2)'!C73,'Risk assessment'!K$12:K$100,B73)</f>
        <v>0</v>
      </c>
      <c r="H73" s="9" t="str">
        <f>IF($G73=0,"",IFERROR(CONCATENATE(INDEX('Risk assessment'!$B$12:$B$100,MATCH(CONCATENATE('Feuil1 (2)'!$C73,"-",'Feuil1 (2)'!$B73,"-",'Feuil1 (2)'!H$1),'Risk assessment'!$Z$12:$Z$100,FALSE),1)," ;"),""))</f>
        <v/>
      </c>
      <c r="I73" s="9" t="str">
        <f>IF($G73=0,"",IFERROR(CONCATENATE(INDEX('Risk assessment'!$B$12:$B$100,MATCH(CONCATENATE('Feuil1 (2)'!$C73,"-",'Feuil1 (2)'!$B73,"-",'Feuil1 (2)'!I$1),'Risk assessment'!$Z$12:$Z$100,FALSE),1)," ;"),""))</f>
        <v/>
      </c>
      <c r="J73" s="9" t="str">
        <f>IF($G73=0,"",IFERROR(CONCATENATE(INDEX('Risk assessment'!$B$12:$B$100,MATCH(CONCATENATE('Feuil1 (2)'!$C73,"-",'Feuil1 (2)'!$B73,"-",'Feuil1 (2)'!J$1),'Risk assessment'!$Z$12:$Z$100,FALSE),1)," ;"),""))</f>
        <v/>
      </c>
      <c r="K73" s="9" t="str">
        <f>IF($G73=0,"",IFERROR(CONCATENATE(INDEX('Risk assessment'!$B$12:$B$100,MATCH(CONCATENATE('Feuil1 (2)'!$C73,"-",'Feuil1 (2)'!$B73,"-",'Feuil1 (2)'!K$1),'Risk assessment'!$Z$12:$Z$100,FALSE),1)," ;"),""))</f>
        <v/>
      </c>
      <c r="L73" s="9" t="str">
        <f>IF($G73=0,"",IFERROR(CONCATENATE(INDEX('Risk assessment'!$B$12:$B$100,MATCH(CONCATENATE('Feuil1 (2)'!$C73,"-",'Feuil1 (2)'!$B73,"-",'Feuil1 (2)'!L$1),'Risk assessment'!$Z$12:$Z$100,FALSE),1)," ;"),""))</f>
        <v/>
      </c>
      <c r="M73" s="9" t="str">
        <f>IF($G73=0,"",IFERROR(CONCATENATE(INDEX('Risk assessment'!$B$12:$B$100,MATCH(CONCATENATE('Feuil1 (2)'!$C73,"-",'Feuil1 (2)'!$B73,"-",'Feuil1 (2)'!M$1),'Risk assessment'!$Z$12:$Z$100,FALSE),1)," ;"),""))</f>
        <v/>
      </c>
      <c r="N73" s="9" t="str">
        <f>IF($G73=0,"",IFERROR(CONCATENATE(INDEX('Risk assessment'!$B$12:$B$100,MATCH(CONCATENATE('Feuil1 (2)'!$C73,"-",'Feuil1 (2)'!$B73,"-",'Feuil1 (2)'!N$1),'Risk assessment'!$Z$12:$Z$100,FALSE),1)," ;"),""))</f>
        <v/>
      </c>
      <c r="O73" s="9" t="str">
        <f>IF($G73=0,"",IFERROR(CONCATENATE(INDEX('Risk assessment'!$B$12:$B$100,MATCH(CONCATENATE('Feuil1 (2)'!$C73,"-",'Feuil1 (2)'!$B73,"-",'Feuil1 (2)'!O$1),'Risk assessment'!$Z$12:$Z$100,FALSE),1)," ;"),""))</f>
        <v/>
      </c>
      <c r="P73" s="9" t="str">
        <f>IF($G73=0,"",IFERROR(CONCATENATE(INDEX('Risk assessment'!$B$12:$B$100,MATCH(CONCATENATE('Feuil1 (2)'!$C73,"-",'Feuil1 (2)'!$B73,"-",'Feuil1 (2)'!P$1),'Risk assessment'!$Z$12:$Z$100,FALSE),1)," ;"),""))</f>
        <v/>
      </c>
      <c r="Q73" s="9" t="str">
        <f>IF($G73=0,"",IFERROR(CONCATENATE(INDEX('Risk assessment'!$B$12:$B$100,MATCH(CONCATENATE('Feuil1 (2)'!$C73,"-",'Feuil1 (2)'!$B73,"-",'Feuil1 (2)'!Q$1),'Risk assessment'!$Z$12:$Z$100,FALSE),1)," ;"),""))</f>
        <v/>
      </c>
      <c r="R73" s="9" t="str">
        <f>IF($G73=0,"",IFERROR(CONCATENATE(INDEX('Risk assessment'!$B$12:$B$100,MATCH(CONCATENATE('Feuil1 (2)'!$C73,"-",'Feuil1 (2)'!$B73,"-",'Feuil1 (2)'!R$1),'Risk assessment'!$Z$12:$Z$100,FALSE),1)," ;"),""))</f>
        <v/>
      </c>
      <c r="S73" s="9" t="str">
        <f>IF($G73=0,"",IFERROR(CONCATENATE(INDEX('Risk assessment'!$B$12:$B$100,MATCH(CONCATENATE('Feuil1 (2)'!$C73,"-",'Feuil1 (2)'!$B73,"-",'Feuil1 (2)'!S$1),'Risk assessment'!$Z$12:$Z$100,FALSE),1)," ;"),""))</f>
        <v/>
      </c>
      <c r="T73" s="9" t="str">
        <f>IF($G73=0,"",IFERROR(CONCATENATE(INDEX('Risk assessment'!$B$12:$B$100,MATCH(CONCATENATE('Feuil1 (2)'!$C73,"-",'Feuil1 (2)'!$B73,"-",'Feuil1 (2)'!T$1),'Risk assessment'!$Z$12:$Z$100,FALSE),1)," ;"),""))</f>
        <v/>
      </c>
      <c r="U73" s="9" t="str">
        <f>IF($G73=0,"",IFERROR(CONCATENATE(INDEX('Risk assessment'!$B$12:$B$100,MATCH(CONCATENATE('Feuil1 (2)'!$C73,"-",'Feuil1 (2)'!$B73,"-",'Feuil1 (2)'!U$1),'Risk assessment'!$Z$12:$Z$100,FALSE),1)," ;"),""))</f>
        <v/>
      </c>
      <c r="V73" s="9" t="str">
        <f>IF($G73=0,"",IFERROR(CONCATENATE(INDEX('Risk assessment'!$B$12:$B$100,MATCH(CONCATENATE('Feuil1 (2)'!$C73,"-",'Feuil1 (2)'!$B73,"-",'Feuil1 (2)'!V$1),'Risk assessment'!$Z$12:$Z$100,FALSE),1)," ;"),""))</f>
        <v/>
      </c>
      <c r="W73" s="9" t="str">
        <f>IF($G73=0,"",IFERROR(CONCATENATE(INDEX('Risk assessment'!$B$12:$B$100,MATCH(CONCATENATE('Feuil1 (2)'!$C73,"-",'Feuil1 (2)'!$B73,"-",'Feuil1 (2)'!W$1),'Risk assessment'!$Z$12:$Z$100,FALSE),1)," ;"),""))</f>
        <v/>
      </c>
      <c r="X73" s="9" t="str">
        <f>IF($G73=0,"",IFERROR(CONCATENATE(INDEX('Risk assessment'!$B$12:$B$100,MATCH(CONCATENATE('Feuil1 (2)'!$C73,"-",'Feuil1 (2)'!$B73,"-",'Feuil1 (2)'!X$1),'Risk assessment'!$Z$12:$Z$100,FALSE),1)," ;"),""))</f>
        <v/>
      </c>
      <c r="Y73" s="9" t="str">
        <f>IF($G73=0,"",IFERROR(CONCATENATE(INDEX('Risk assessment'!$B$12:$B$100,MATCH(CONCATENATE('Feuil1 (2)'!$C73,"-",'Feuil1 (2)'!$B73,"-",'Feuil1 (2)'!Y$1),'Risk assessment'!$Z$12:$Z$100,FALSE),1)," ;"),""))</f>
        <v/>
      </c>
      <c r="Z73" s="9" t="str">
        <f>IF($G73=0,"",IFERROR(CONCATENATE(INDEX('Risk assessment'!$B$12:$B$100,MATCH(CONCATENATE('Feuil1 (2)'!$C73,"-",'Feuil1 (2)'!$B73,"-",'Feuil1 (2)'!Z$1),'Risk assessment'!$Z$12:$Z$100,FALSE),1)," ;"),""))</f>
        <v/>
      </c>
      <c r="AA73" s="9" t="str">
        <f>IF($G73=0,"",IFERROR(CONCATENATE(INDEX('Risk assessment'!$B$12:$B$100,MATCH(CONCATENATE('Feuil1 (2)'!$C73,"-",'Feuil1 (2)'!$B73,"-",'Feuil1 (2)'!AA$1),'Risk assessment'!$Z$12:$Z$100,FALSE),1)," ;"),""))</f>
        <v/>
      </c>
      <c r="AB73" s="9" t="str">
        <f>IF($G73=0,"",IFERROR(CONCATENATE(INDEX('Risk assessment'!$B$12:$B$100,MATCH(CONCATENATE('Feuil1 (2)'!$C73,"-",'Feuil1 (2)'!$B73,"-",'Feuil1 (2)'!AB$1),'Risk assessment'!$Z$12:$Z$100,FALSE),1)," ;"),""))</f>
        <v/>
      </c>
      <c r="AC73" s="9" t="str">
        <f>IF($G73=0,"",IFERROR(CONCATENATE(INDEX('Risk assessment'!$B$12:$B$100,MATCH(CONCATENATE('Feuil1 (2)'!$C73,"-",'Feuil1 (2)'!$B73,"-",'Feuil1 (2)'!AC$1),'Risk assessment'!$Z$12:$Z$100,FALSE),1)," ;"),""))</f>
        <v/>
      </c>
      <c r="AD73" s="9" t="str">
        <f>IF($G73=0,"",IFERROR(CONCATENATE(INDEX('Risk assessment'!$B$12:$B$100,MATCH(CONCATENATE('Feuil1 (2)'!$C73,"-",'Feuil1 (2)'!$B73,"-",'Feuil1 (2)'!AD$1),'Risk assessment'!$Z$12:$Z$100,FALSE),1)," ;"),""))</f>
        <v/>
      </c>
      <c r="AE73" s="9" t="str">
        <f>IF($G73=0,"",IFERROR(CONCATENATE(INDEX('Risk assessment'!$B$12:$B$100,MATCH(CONCATENATE('Feuil1 (2)'!$C73,"-",'Feuil1 (2)'!$B73,"-",'Feuil1 (2)'!AE$1),'Risk assessment'!$Z$12:$Z$100,FALSE),1)," ;"),""))</f>
        <v/>
      </c>
      <c r="AF73" s="9" t="str">
        <f>IF($G73=0,"",IFERROR(CONCATENATE(INDEX('Risk assessment'!$B$12:$B$100,MATCH(CONCATENATE('Feuil1 (2)'!$C73,"-",'Feuil1 (2)'!$B73,"-",'Feuil1 (2)'!AF$1),'Risk assessment'!$Z$12:$Z$100,FALSE),1)," ;"),""))</f>
        <v/>
      </c>
      <c r="AG73" s="9" t="str">
        <f>IF($G73=0,"",IFERROR(CONCATENATE(INDEX('Risk assessment'!$B$12:$B$100,MATCH(CONCATENATE('Feuil1 (2)'!$C73,"-",'Feuil1 (2)'!$B73,"-",'Feuil1 (2)'!AG$1),'Risk assessment'!$Z$12:$Z$100,FALSE),1)," ;"),""))</f>
        <v/>
      </c>
      <c r="AH73" s="9" t="str">
        <f>IF($G73=0,"",IFERROR(CONCATENATE(INDEX('Risk assessment'!$B$12:$B$100,MATCH(CONCATENATE('Feuil1 (2)'!$C73,"-",'Feuil1 (2)'!$B73,"-",'Feuil1 (2)'!AH$1),'Risk assessment'!$Z$12:$Z$100,FALSE),1)," ;"),""))</f>
        <v/>
      </c>
      <c r="AI73" s="9" t="str">
        <f>IF($G73=0,"",IFERROR(CONCATENATE(INDEX('Risk assessment'!$B$12:$B$100,MATCH(CONCATENATE('Feuil1 (2)'!$C73,"-",'Feuil1 (2)'!$B73,"-",'Feuil1 (2)'!AI$1),'Risk assessment'!$Z$12:$Z$100,FALSE),1)," ;"),""))</f>
        <v/>
      </c>
      <c r="AJ73" s="9" t="str">
        <f>IF($G73=0,"",IFERROR(CONCATENATE(INDEX('Risk assessment'!$B$12:$B$100,MATCH(CONCATENATE('Feuil1 (2)'!$C73,"-",'Feuil1 (2)'!$B73,"-",'Feuil1 (2)'!AJ$1),'Risk assessment'!$Z$12:$Z$100,FALSE),1)," ;"),""))</f>
        <v/>
      </c>
      <c r="AK73" s="9" t="str">
        <f>IF($G73=0,"",IFERROR(CONCATENATE(INDEX('Risk assessment'!$B$12:$B$100,MATCH(CONCATENATE('Feuil1 (2)'!$C73,"-",'Feuil1 (2)'!$B73,"-",'Feuil1 (2)'!AK$1),'Risk assessment'!$Z$12:$Z$100,FALSE),1)," ;"),""))</f>
        <v/>
      </c>
      <c r="AL73" s="9" t="str">
        <f>IF($G73=0,"",IFERROR(CONCATENATE(INDEX('Risk assessment'!$B$12:$B$100,MATCH(CONCATENATE('Feuil1 (2)'!$C73,"-",'Feuil1 (2)'!$B73,"-",'Feuil1 (2)'!AL$1),'Risk assessment'!$Z$12:$Z$100,FALSE),1)," ;"),""))</f>
        <v/>
      </c>
      <c r="AM73" s="9" t="str">
        <f>IF($G73=0,"",IFERROR(CONCATENATE(INDEX('Risk assessment'!$B$12:$B$100,MATCH(CONCATENATE('Feuil1 (2)'!$C73,"-",'Feuil1 (2)'!$B73,"-",'Feuil1 (2)'!AM$1),'Risk assessment'!$Z$12:$Z$100,FALSE),1)," ;"),""))</f>
        <v/>
      </c>
      <c r="AN73" s="9" t="str">
        <f>IF($G73=0,"",IFERROR(CONCATENATE(INDEX('Risk assessment'!$B$12:$B$100,MATCH(CONCATENATE('Feuil1 (2)'!$C73,"-",'Feuil1 (2)'!$B73,"-",'Feuil1 (2)'!AN$1),'Risk assessment'!$Z$12:$Z$100,FALSE),1)," ;"),""))</f>
        <v/>
      </c>
      <c r="AO73" s="9" t="str">
        <f>IF($G73=0,"",IFERROR(CONCATENATE(INDEX('Risk assessment'!$B$12:$B$100,MATCH(CONCATENATE('Feuil1 (2)'!$C73,"-",'Feuil1 (2)'!$B73,"-",'Feuil1 (2)'!AO$1),'Risk assessment'!$Z$12:$Z$100,FALSE),1)," ;"),""))</f>
        <v/>
      </c>
      <c r="AP73" s="9" t="str">
        <f>IF($G73=0,"",IFERROR(CONCATENATE(INDEX('Risk assessment'!$B$12:$B$100,MATCH(CONCATENATE('Feuil1 (2)'!$C73,"-",'Feuil1 (2)'!$B73,"-",'Feuil1 (2)'!AP$1),'Risk assessment'!$Z$12:$Z$100,FALSE),1)," ;"),""))</f>
        <v/>
      </c>
      <c r="AQ73" s="9" t="str">
        <f>IF($G73=0,"",IFERROR(CONCATENATE(INDEX('Risk assessment'!$B$12:$B$100,MATCH(CONCATENATE('Feuil1 (2)'!$C73,"-",'Feuil1 (2)'!$B73,"-",'Feuil1 (2)'!AQ$1),'Risk assessment'!$Z$12:$Z$100,FALSE),1)," ;"),""))</f>
        <v/>
      </c>
      <c r="AR73" s="9" t="str">
        <f>IF($G73=0,"",IFERROR(CONCATENATE(INDEX('Risk assessment'!$B$12:$B$100,MATCH(CONCATENATE('Feuil1 (2)'!$C73,"-",'Feuil1 (2)'!$B73,"-",'Feuil1 (2)'!AR$1),'Risk assessment'!$Z$12:$Z$100,FALSE),1)," ;"),""))</f>
        <v/>
      </c>
      <c r="AS73" s="9" t="str">
        <f>IF($G73=0,"",IFERROR(CONCATENATE(INDEX('Risk assessment'!$B$12:$B$100,MATCH(CONCATENATE('Feuil1 (2)'!$C73,"-",'Feuil1 (2)'!$B73,"-",'Feuil1 (2)'!AS$1),'Risk assessment'!$Z$12:$Z$100,FALSE),1)," ;"),""))</f>
        <v/>
      </c>
      <c r="AT73" s="9" t="str">
        <f>IF($G73=0,"",IFERROR(CONCATENATE(INDEX('Risk assessment'!$B$12:$B$100,MATCH(CONCATENATE('Feuil1 (2)'!$C73,"-",'Feuil1 (2)'!$B73,"-",'Feuil1 (2)'!AT$1),'Risk assessment'!$Z$12:$Z$100,FALSE),1)," ;"),""))</f>
        <v/>
      </c>
      <c r="AU73" s="9" t="str">
        <f>IF($G73=0,"",IFERROR(CONCATENATE(INDEX('Risk assessment'!$B$12:$B$100,MATCH(CONCATENATE('Feuil1 (2)'!$C73,"-",'Feuil1 (2)'!$B73,"-",'Feuil1 (2)'!AU$1),'Risk assessment'!$Z$12:$Z$100,FALSE),1)," ;"),""))</f>
        <v/>
      </c>
      <c r="AV73" s="9" t="str">
        <f>IF($G73=0,"",IFERROR(CONCATENATE(INDEX('Risk assessment'!$B$12:$B$100,MATCH(CONCATENATE('Feuil1 (2)'!$C73,"-",'Feuil1 (2)'!$B73,"-",'Feuil1 (2)'!AV$1),'Risk assessment'!$Z$12:$Z$100,FALSE),1)," ;"),""))</f>
        <v/>
      </c>
      <c r="AW73" s="9" t="str">
        <f>IF($G73=0,"",IFERROR(CONCATENATE(INDEX('Risk assessment'!$B$12:$B$100,MATCH(CONCATENATE('Feuil1 (2)'!$C73,"-",'Feuil1 (2)'!$B73,"-",'Feuil1 (2)'!AW$1),'Risk assessment'!$Z$12:$Z$100,FALSE),1)," ;"),""))</f>
        <v/>
      </c>
      <c r="AX73" s="9" t="str">
        <f>IF($G73=0,"",IFERROR(CONCATENATE(INDEX('Risk assessment'!$B$12:$B$100,MATCH(CONCATENATE('Feuil1 (2)'!$C73,"-",'Feuil1 (2)'!$B73,"-",'Feuil1 (2)'!AX$1),'Risk assessment'!$Z$12:$Z$100,FALSE),1)," ;"),""))</f>
        <v/>
      </c>
      <c r="AY73" s="9" t="str">
        <f>IF($G73=0,"",IFERROR(CONCATENATE(INDEX('Risk assessment'!$B$12:$B$100,MATCH(CONCATENATE('Feuil1 (2)'!$C73,"-",'Feuil1 (2)'!$B73,"-",'Feuil1 (2)'!AY$1),'Risk assessment'!$Z$12:$Z$100,FALSE),1)," ;"),""))</f>
        <v/>
      </c>
      <c r="AZ73" s="9" t="str">
        <f>IF($G73=0,"",IFERROR(CONCATENATE(INDEX('Risk assessment'!$B$12:$B$100,MATCH(CONCATENATE('Feuil1 (2)'!$C73,"-",'Feuil1 (2)'!$B73,"-",'Feuil1 (2)'!AZ$1),'Risk assessment'!$Z$12:$Z$100,FALSE),1)," ;"),""))</f>
        <v/>
      </c>
      <c r="BA73" s="9" t="str">
        <f>IF($G73=0,"",IFERROR(CONCATENATE(INDEX('Risk assessment'!$B$12:$B$100,MATCH(CONCATENATE('Feuil1 (2)'!$C73,"-",'Feuil1 (2)'!$B73,"-",'Feuil1 (2)'!BA$1),'Risk assessment'!$Z$12:$Z$100,FALSE),1)," ;"),""))</f>
        <v/>
      </c>
      <c r="BB73" s="9" t="str">
        <f>IF($G73=0,"",IFERROR(CONCATENATE(INDEX('Risk assessment'!$B$12:$B$100,MATCH(CONCATENATE('Feuil1 (2)'!$C73,"-",'Feuil1 (2)'!$B73,"-",'Feuil1 (2)'!BB$1),'Risk assessment'!$Z$12:$Z$100,FALSE),1)," ;"),""))</f>
        <v/>
      </c>
      <c r="BC73" s="9" t="str">
        <f>IF($G73=0,"",IFERROR(CONCATENATE(INDEX('Risk assessment'!$B$12:$B$100,MATCH(CONCATENATE('Feuil1 (2)'!$C73,"-",'Feuil1 (2)'!$B73,"-",'Feuil1 (2)'!BC$1),'Risk assessment'!$Z$12:$Z$100,FALSE),1)," ;"),""))</f>
        <v/>
      </c>
      <c r="BD73" s="9" t="str">
        <f>IF($G73=0,"",IFERROR(CONCATENATE(INDEX('Risk assessment'!$B$12:$B$100,MATCH(CONCATENATE('Feuil1 (2)'!$C73,"-",'Feuil1 (2)'!$B73,"-",'Feuil1 (2)'!BD$1),'Risk assessment'!$Z$12:$Z$100,FALSE),1)," ;"),""))</f>
        <v/>
      </c>
      <c r="BE73" s="9" t="str">
        <f>IF($G73=0,"",IFERROR(CONCATENATE(INDEX('Risk assessment'!$B$12:$B$100,MATCH(CONCATENATE('Feuil1 (2)'!$C73,"-",'Feuil1 (2)'!$B73,"-",'Feuil1 (2)'!BE$1),'Risk assessment'!$Z$12:$Z$100,FALSE),1)," ;"),""))</f>
        <v/>
      </c>
      <c r="BF73" s="9" t="str">
        <f>IF($G73=0,"",IFERROR(CONCATENATE(INDEX('Risk assessment'!$B$12:$B$100,MATCH(CONCATENATE('Feuil1 (2)'!$C73,"-",'Feuil1 (2)'!$B73,"-",'Feuil1 (2)'!BF$1),'Risk assessment'!$Z$12:$Z$100,FALSE),1)," ;"),""))</f>
        <v/>
      </c>
      <c r="BG73" s="9" t="str">
        <f>IF($G73=0,"",IFERROR(CONCATENATE(INDEX('Risk assessment'!$B$12:$B$100,MATCH(CONCATENATE('Feuil1 (2)'!$C73,"-",'Feuil1 (2)'!$B73,"-",'Feuil1 (2)'!BG$1),'Risk assessment'!$Z$12:$Z$100,FALSE),1)," ;"),""))</f>
        <v/>
      </c>
      <c r="BH73" s="9" t="str">
        <f>IF($G73=0,"",IFERROR(CONCATENATE(INDEX('Risk assessment'!$B$12:$B$100,MATCH(CONCATENATE('Feuil1 (2)'!$C73,"-",'Feuil1 (2)'!$B73,"-",'Feuil1 (2)'!BH$1),'Risk assessment'!$Z$12:$Z$100,FALSE),1)," ;"),""))</f>
        <v/>
      </c>
      <c r="BI73" s="9" t="str">
        <f>IF($G73=0,"",IFERROR(CONCATENATE(INDEX('Risk assessment'!$B$12:$B$100,MATCH(CONCATENATE('Feuil1 (2)'!$C73,"-",'Feuil1 (2)'!$B73,"-",'Feuil1 (2)'!BI$1),'Risk assessment'!$Z$12:$Z$100,FALSE),1)," ;"),""))</f>
        <v/>
      </c>
      <c r="BJ73" s="9" t="str">
        <f>IF($G73=0,"",IFERROR(CONCATENATE(INDEX('Risk assessment'!$B$12:$B$100,MATCH(CONCATENATE('Feuil1 (2)'!$C73,"-",'Feuil1 (2)'!$B73,"-",'Feuil1 (2)'!BJ$1),'Risk assessment'!$Z$12:$Z$100,FALSE),1)," ;"),""))</f>
        <v/>
      </c>
      <c r="BK73" s="9" t="str">
        <f>IF($G73=0,"",IFERROR(CONCATENATE(INDEX('Risk assessment'!$B$12:$B$100,MATCH(CONCATENATE('Feuil1 (2)'!$C73,"-",'Feuil1 (2)'!$B73,"-",'Feuil1 (2)'!BK$1),'Risk assessment'!$Z$12:$Z$100,FALSE),1)," ;"),""))</f>
        <v/>
      </c>
      <c r="BL73" s="9" t="str">
        <f>IF($G73=0,"",IFERROR(CONCATENATE(INDEX('Risk assessment'!$B$12:$B$100,MATCH(CONCATENATE('Feuil1 (2)'!$C73,"-",'Feuil1 (2)'!$B73,"-",'Feuil1 (2)'!BL$1),'Risk assessment'!$Z$12:$Z$100,FALSE),1)," ;"),""))</f>
        <v/>
      </c>
      <c r="BM73" s="9" t="str">
        <f>IF($G73=0,"",IFERROR(CONCATENATE(INDEX('Risk assessment'!$B$12:$B$100,MATCH(CONCATENATE('Feuil1 (2)'!$C73,"-",'Feuil1 (2)'!$B73,"-",'Feuil1 (2)'!BM$1),'Risk assessment'!$Z$12:$Z$100,FALSE),1)," ;"),""))</f>
        <v/>
      </c>
      <c r="BN73" s="9" t="str">
        <f>IF($G73=0,"",IFERROR(CONCATENATE(INDEX('Risk assessment'!$B$12:$B$100,MATCH(CONCATENATE('Feuil1 (2)'!$C73,"-",'Feuil1 (2)'!$B73,"-",'Feuil1 (2)'!BN$1),'Risk assessment'!$Z$12:$Z$100,FALSE),1)," ;"),""))</f>
        <v/>
      </c>
      <c r="BO73" s="9" t="str">
        <f>IF($G73=0,"",IFERROR(CONCATENATE(INDEX('Risk assessment'!$B$12:$B$100,MATCH(CONCATENATE('Feuil1 (2)'!$C73,"-",'Feuil1 (2)'!$B73,"-",'Feuil1 (2)'!BO$1),'Risk assessment'!$Z$12:$Z$100,FALSE),1)," ;"),""))</f>
        <v/>
      </c>
      <c r="BP73" s="9" t="str">
        <f>IF($G73=0,"",IFERROR(CONCATENATE(INDEX('Risk assessment'!$B$12:$B$100,MATCH(CONCATENATE('Feuil1 (2)'!$C73,"-",'Feuil1 (2)'!$B73,"-",'Feuil1 (2)'!BP$1),'Risk assessment'!$Z$12:$Z$100,FALSE),1)," ;"),""))</f>
        <v/>
      </c>
      <c r="BQ73" s="9" t="str">
        <f>IF($G73=0,"",IFERROR(CONCATENATE(INDEX('Risk assessment'!$B$12:$B$100,MATCH(CONCATENATE('Feuil1 (2)'!$C73,"-",'Feuil1 (2)'!$B73,"-",'Feuil1 (2)'!BQ$1),'Risk assessment'!$Z$12:$Z$100,FALSE),1)," ;"),""))</f>
        <v/>
      </c>
      <c r="BR73" s="9" t="str">
        <f>IF($G73=0,"",IFERROR(CONCATENATE(INDEX('Risk assessment'!$B$12:$B$100,MATCH(CONCATENATE('Feuil1 (2)'!$C73,"-",'Feuil1 (2)'!$B73,"-",'Feuil1 (2)'!BR$1),'Risk assessment'!$Z$12:$Z$100,FALSE),1)," ;"),""))</f>
        <v/>
      </c>
      <c r="BS73" s="9" t="str">
        <f>IF($G73=0,"",IFERROR(CONCATENATE(INDEX('Risk assessment'!$B$12:$B$100,MATCH(CONCATENATE('Feuil1 (2)'!$C73,"-",'Feuil1 (2)'!$B73,"-",'Feuil1 (2)'!BS$1),'Risk assessment'!$Z$12:$Z$100,FALSE),1)," ;"),""))</f>
        <v/>
      </c>
      <c r="BT73" s="9" t="str">
        <f>IF($G73=0,"",IFERROR(CONCATENATE(INDEX('Risk assessment'!$B$12:$B$100,MATCH(CONCATENATE('Feuil1 (2)'!$C73,"-",'Feuil1 (2)'!$B73,"-",'Feuil1 (2)'!BT$1),'Risk assessment'!$Z$12:$Z$100,FALSE),1)," ;"),""))</f>
        <v/>
      </c>
      <c r="BU73" s="9" t="str">
        <f>IF($G73=0,"",IFERROR(CONCATENATE(INDEX('Risk assessment'!$B$12:$B$100,MATCH(CONCATENATE('Feuil1 (2)'!$C73,"-",'Feuil1 (2)'!$B73,"-",'Feuil1 (2)'!BU$1),'Risk assessment'!$Z$12:$Z$100,FALSE),1)," ;"),""))</f>
        <v/>
      </c>
      <c r="BV73" s="9" t="str">
        <f>IF($G73=0,"",IFERROR(CONCATENATE(INDEX('Risk assessment'!$B$12:$B$100,MATCH(CONCATENATE('Feuil1 (2)'!$C73,"-",'Feuil1 (2)'!$B73,"-",'Feuil1 (2)'!BV$1),'Risk assessment'!$Z$12:$Z$100,FALSE),1)," ;"),""))</f>
        <v/>
      </c>
      <c r="BW73" s="9" t="str">
        <f>IF($G73=0,"",IFERROR(CONCATENATE(INDEX('Risk assessment'!$B$12:$B$100,MATCH(CONCATENATE('Feuil1 (2)'!$C73,"-",'Feuil1 (2)'!$B73,"-",'Feuil1 (2)'!BW$1),'Risk assessment'!$Z$12:$Z$100,FALSE),1)," ;"),""))</f>
        <v/>
      </c>
      <c r="BX73" s="9" t="str">
        <f>IF($G73=0,"",IFERROR(CONCATENATE(INDEX('Risk assessment'!$B$12:$B$100,MATCH(CONCATENATE('Feuil1 (2)'!$C73,"-",'Feuil1 (2)'!$B73,"-",'Feuil1 (2)'!BX$1),'Risk assessment'!$Z$12:$Z$100,FALSE),1)," ;"),""))</f>
        <v/>
      </c>
      <c r="BY73" s="9" t="str">
        <f>IF($G73=0,"",IFERROR(CONCATENATE(INDEX('Risk assessment'!$B$12:$B$100,MATCH(CONCATENATE('Feuil1 (2)'!$C73,"-",'Feuil1 (2)'!$B73,"-",'Feuil1 (2)'!BY$1),'Risk assessment'!$Z$12:$Z$100,FALSE),1)," ;"),""))</f>
        <v/>
      </c>
      <c r="BZ73" s="9" t="str">
        <f>IF($G73=0,"",IFERROR(CONCATENATE(INDEX('Risk assessment'!$B$12:$B$100,MATCH(CONCATENATE('Feuil1 (2)'!$C73,"-",'Feuil1 (2)'!$B73,"-",'Feuil1 (2)'!BZ$1),'Risk assessment'!$Z$12:$Z$100,FALSE),1)," ;"),""))</f>
        <v/>
      </c>
      <c r="CA73" s="9" t="str">
        <f>IF($G73=0,"",IFERROR(CONCATENATE(INDEX('Risk assessment'!$B$12:$B$100,MATCH(CONCATENATE('Feuil1 (2)'!$C73,"-",'Feuil1 (2)'!$B73,"-",'Feuil1 (2)'!CA$1),'Risk assessment'!$Z$12:$Z$100,FALSE),1)," ;"),""))</f>
        <v/>
      </c>
      <c r="CB73" s="9" t="str">
        <f>IF($G73=0,"",IFERROR(CONCATENATE(INDEX('Risk assessment'!$B$12:$B$100,MATCH(CONCATENATE('Feuil1 (2)'!$C73,"-",'Feuil1 (2)'!$B73,"-",'Feuil1 (2)'!CB$1),'Risk assessment'!$Z$12:$Z$100,FALSE),1)," ;"),""))</f>
        <v/>
      </c>
      <c r="CC73" s="9" t="str">
        <f>IF($G73=0,"",IFERROR(CONCATENATE(INDEX('Risk assessment'!$B$12:$B$100,MATCH(CONCATENATE('Feuil1 (2)'!$C73,"-",'Feuil1 (2)'!$B73,"-",'Feuil1 (2)'!CC$1),'Risk assessment'!$Z$12:$Z$100,FALSE),1)," ;"),""))</f>
        <v/>
      </c>
      <c r="CD73" s="9" t="str">
        <f>IF($G73=0,"",IFERROR(CONCATENATE(INDEX('Risk assessment'!$B$12:$B$100,MATCH(CONCATENATE('Feuil1 (2)'!$C73,"-",'Feuil1 (2)'!$B73,"-",'Feuil1 (2)'!CD$1),'Risk assessment'!$Z$12:$Z$100,FALSE),1)," ;"),""))</f>
        <v/>
      </c>
      <c r="CE73" s="9" t="str">
        <f>IF($G73=0,"",IFERROR(CONCATENATE(INDEX('Risk assessment'!$B$12:$B$100,MATCH(CONCATENATE('Feuil1 (2)'!$C73,"-",'Feuil1 (2)'!$B73,"-",'Feuil1 (2)'!CE$1),'Risk assessment'!$Z$12:$Z$100,FALSE),1)," ;"),""))</f>
        <v/>
      </c>
      <c r="CF73" s="9" t="str">
        <f>IF($G73=0,"",IFERROR(CONCATENATE(INDEX('Risk assessment'!$B$12:$B$100,MATCH(CONCATENATE('Feuil1 (2)'!$C73,"-",'Feuil1 (2)'!$B73,"-",'Feuil1 (2)'!CF$1),'Risk assessment'!$Z$12:$Z$100,FALSE),1)," ;"),""))</f>
        <v/>
      </c>
      <c r="CG73" s="9" t="str">
        <f>IF($G73=0,"",IFERROR(CONCATENATE(INDEX('Risk assessment'!$B$12:$B$100,MATCH(CONCATENATE('Feuil1 (2)'!$C73,"-",'Feuil1 (2)'!$B73,"-",'Feuil1 (2)'!CG$1),'Risk assessment'!$Z$12:$Z$100,FALSE),1)," ;"),""))</f>
        <v/>
      </c>
      <c r="CH73" s="9" t="str">
        <f>IF($G73=0,"",IFERROR(CONCATENATE(INDEX('Risk assessment'!$B$12:$B$100,MATCH(CONCATENATE('Feuil1 (2)'!$C73,"-",'Feuil1 (2)'!$B73,"-",'Feuil1 (2)'!CH$1),'Risk assessment'!$Z$12:$Z$100,FALSE),1)," ;"),""))</f>
        <v/>
      </c>
      <c r="CI73" s="9" t="str">
        <f>IF($G73=0,"",IFERROR(CONCATENATE(INDEX('Risk assessment'!$B$12:$B$100,MATCH(CONCATENATE('Feuil1 (2)'!$C73,"-",'Feuil1 (2)'!$B73,"-",'Feuil1 (2)'!CI$1),'Risk assessment'!$Z$12:$Z$100,FALSE),1)," ;"),""))</f>
        <v/>
      </c>
      <c r="CJ73" s="9" t="str">
        <f>IF($G73=0,"",IFERROR(CONCATENATE(INDEX('Risk assessment'!$B$12:$B$100,MATCH(CONCATENATE('Feuil1 (2)'!$C73,"-",'Feuil1 (2)'!$B73,"-",'Feuil1 (2)'!CJ$1),'Risk assessment'!$Z$12:$Z$100,FALSE),1)," ;"),""))</f>
        <v/>
      </c>
      <c r="CK73" s="9" t="str">
        <f>IF($G73=0,"",IFERROR(CONCATENATE(INDEX('Risk assessment'!$B$12:$B$100,MATCH(CONCATENATE('Feuil1 (2)'!$C73,"-",'Feuil1 (2)'!$B73,"-",'Feuil1 (2)'!CK$1),'Risk assessment'!$Z$12:$Z$100,FALSE),1)," ;"),""))</f>
        <v/>
      </c>
      <c r="CL73" s="9" t="str">
        <f>IF($G73=0,"",IFERROR(CONCATENATE(INDEX('Risk assessment'!$B$12:$B$100,MATCH(CONCATENATE('Feuil1 (2)'!$C73,"-",'Feuil1 (2)'!$B73,"-",'Feuil1 (2)'!CL$1),'Risk assessment'!$Z$12:$Z$100,FALSE),1)," ;"),""))</f>
        <v/>
      </c>
      <c r="CM73" s="9" t="str">
        <f>IF($G73=0,"",IFERROR(CONCATENATE(INDEX('Risk assessment'!$B$12:$B$100,MATCH(CONCATENATE('Feuil1 (2)'!$C73,"-",'Feuil1 (2)'!$B73,"-",'Feuil1 (2)'!CM$1),'Risk assessment'!$Z$12:$Z$100,FALSE),1)," ;"),""))</f>
        <v/>
      </c>
      <c r="CN73" s="9" t="str">
        <f>IF($G73=0,"",IFERROR(CONCATENATE(INDEX('Risk assessment'!$B$12:$B$100,MATCH(CONCATENATE('Feuil1 (2)'!$C73,"-",'Feuil1 (2)'!$B73,"-",'Feuil1 (2)'!CN$1),'Risk assessment'!$Z$12:$Z$100,FALSE),1)," ;"),""))</f>
        <v/>
      </c>
      <c r="CO73" s="9" t="str">
        <f>IF($G73=0,"",IFERROR(CONCATENATE(INDEX('Risk assessment'!$B$12:$B$100,MATCH(CONCATENATE('Feuil1 (2)'!$C73,"-",'Feuil1 (2)'!$B73,"-",'Feuil1 (2)'!CO$1),'Risk assessment'!$Z$12:$Z$100,FALSE),1)," ;"),""))</f>
        <v/>
      </c>
      <c r="CP73" s="9" t="str">
        <f>IF($G73=0,"",IFERROR(CONCATENATE(INDEX('Risk assessment'!$B$12:$B$100,MATCH(CONCATENATE('Feuil1 (2)'!$C73,"-",'Feuil1 (2)'!$B73,"-",'Feuil1 (2)'!CP$1),'Risk assessment'!$Z$12:$Z$100,FALSE),1)," ;"),""))</f>
        <v/>
      </c>
      <c r="CQ73" s="9" t="str">
        <f>IF($G73=0,"",IFERROR(CONCATENATE(INDEX('Risk assessment'!$B$12:$B$100,MATCH(CONCATENATE('Feuil1 (2)'!$C73,"-",'Feuil1 (2)'!$B73,"-",'Feuil1 (2)'!CQ$1),'Risk assessment'!$Z$12:$Z$100,FALSE),1)," ;"),""))</f>
        <v/>
      </c>
      <c r="CR73" s="9" t="str">
        <f>IF($G73=0,"",IFERROR(CONCATENATE(INDEX('Risk assessment'!$B$12:$B$100,MATCH(CONCATENATE('Feuil1 (2)'!$C73,"-",'Feuil1 (2)'!$B73,"-",'Feuil1 (2)'!CR$1),'Risk assessment'!$Z$12:$Z$100,FALSE),1)," ;"),""))</f>
        <v/>
      </c>
      <c r="CS73" s="9" t="str">
        <f>IF($G73=0,"",IFERROR(CONCATENATE(INDEX('Risk assessment'!$B$12:$B$100,MATCH(CONCATENATE('Feuil1 (2)'!$C73,"-",'Feuil1 (2)'!$B73,"-",'Feuil1 (2)'!CS$1),'Risk assessment'!$Z$12:$Z$100,FALSE),1)," ;"),""))</f>
        <v/>
      </c>
      <c r="CT73" s="9" t="str">
        <f>IF($G73=0,"",IFERROR(CONCATENATE(INDEX('Risk assessment'!$B$12:$B$100,MATCH(CONCATENATE('Feuil1 (2)'!$C73,"-",'Feuil1 (2)'!$B73,"-",'Feuil1 (2)'!CT$1),'Risk assessment'!$Z$12:$Z$100,FALSE),1)," ;"),""))</f>
        <v/>
      </c>
      <c r="CU73" s="9" t="str">
        <f>IF($G73=0,"",IFERROR(CONCATENATE(INDEX('Risk assessment'!$B$12:$B$100,MATCH(CONCATENATE('Feuil1 (2)'!$C73,"-",'Feuil1 (2)'!$B73,"-",'Feuil1 (2)'!CU$1),'Risk assessment'!$Z$12:$Z$100,FALSE),1)," ;"),""))</f>
        <v/>
      </c>
      <c r="CV73" s="9" t="str">
        <f>IF($G73=0,"",IFERROR(CONCATENATE(INDEX('Risk assessment'!$B$12:$B$100,MATCH(CONCATENATE('Feuil1 (2)'!$C73,"-",'Feuil1 (2)'!$B73,"-",'Feuil1 (2)'!CV$1),'Risk assessment'!$Z$12:$Z$100,FALSE),1)," ;"),""))</f>
        <v/>
      </c>
      <c r="CW73" s="9" t="str">
        <f>IF($G73=0,"",IFERROR(CONCATENATE(INDEX('Risk assessment'!$B$12:$B$100,MATCH(CONCATENATE('Feuil1 (2)'!$C73,"-",'Feuil1 (2)'!$B73,"-",'Feuil1 (2)'!CW$1),'Risk assessment'!$Z$12:$Z$100,FALSE),1)," ;"),""))</f>
        <v/>
      </c>
      <c r="CX73" s="9" t="str">
        <f>IF($G73=0,"",IFERROR(CONCATENATE(INDEX('Risk assessment'!$B$12:$B$100,MATCH(CONCATENATE('Feuil1 (2)'!$C73,"-",'Feuil1 (2)'!$B73,"-",'Feuil1 (2)'!CX$1),'Risk assessment'!$Z$12:$Z$100,FALSE),1)," ;"),""))</f>
        <v/>
      </c>
      <c r="CY73" s="9" t="str">
        <f>IF($G73=0,"",IFERROR(CONCATENATE(INDEX('Risk assessment'!$B$12:$B$100,MATCH(CONCATENATE('Feuil1 (2)'!$C73,"-",'Feuil1 (2)'!$B73,"-",'Feuil1 (2)'!CY$1),'Risk assessment'!$Z$12:$Z$100,FALSE),1)," ;"),""))</f>
        <v/>
      </c>
      <c r="CZ73" s="9" t="str">
        <f>IF($G73=0,"",IFERROR(CONCATENATE(INDEX('Risk assessment'!$B$12:$B$100,MATCH(CONCATENATE('Feuil1 (2)'!$C73,"-",'Feuil1 (2)'!$B73,"-",'Feuil1 (2)'!CZ$1),'Risk assessment'!$Z$12:$Z$100,FALSE),1)," ;"),""))</f>
        <v/>
      </c>
      <c r="DA73" s="9" t="str">
        <f>IF($G73=0,"",IFERROR(CONCATENATE(INDEX('Risk assessment'!$B$12:$B$100,MATCH(CONCATENATE('Feuil1 (2)'!$C73,"-",'Feuil1 (2)'!$B73,"-",'Feuil1 (2)'!DA$1),'Risk assessment'!$Z$12:$Z$100,FALSE),1)," ;"),""))</f>
        <v/>
      </c>
      <c r="DB73" s="9" t="str">
        <f>IF($G73=0,"",IFERROR(CONCATENATE(INDEX('Risk assessment'!$B$12:$B$100,MATCH(CONCATENATE('Feuil1 (2)'!$C73,"-",'Feuil1 (2)'!$B73,"-",'Feuil1 (2)'!DB$1),'Risk assessment'!$Z$12:$Z$100,FALSE),1)," ;"),""))</f>
        <v/>
      </c>
      <c r="DC73" s="9" t="str">
        <f>IF($G73=0,"",IFERROR(CONCATENATE(INDEX('Risk assessment'!$B$12:$B$100,MATCH(CONCATENATE('Feuil1 (2)'!$C73,"-",'Feuil1 (2)'!$B73,"-",'Feuil1 (2)'!DC$1),'Risk assessment'!$Z$12:$Z$100,FALSE),1)," ;"),""))</f>
        <v/>
      </c>
      <c r="DD73" s="9" t="str">
        <f>IF($G73=0,"",IFERROR(INDEX('Risk assessment'!$B$12:$B$100,MATCH(CONCATENATE('Feuil1 (2)'!$C73,'Feuil1 (2)'!$B73,'Feuil1 (2)'!DD$1),'Risk assessment'!$R$12:$R$100,FALSE),1),""))</f>
        <v/>
      </c>
      <c r="DE73" s="9" t="str">
        <f>IF($G73=0,"",IFERROR(INDEX('Risk assessment'!$B$12:$B$100,MATCH(CONCATENATE('Feuil1 (2)'!$C73,'Feuil1 (2)'!$B73,'Feuil1 (2)'!DE$1),'Risk assessment'!$R$12:$R$100,FALSE),1),""))</f>
        <v/>
      </c>
      <c r="DF73" s="9" t="str">
        <f>IF($G73=0,"",IFERROR(INDEX('Risk assessment'!$B$12:$B$100,MATCH(CONCATENATE('Feuil1 (2)'!$C73,'Feuil1 (2)'!$B73,'Feuil1 (2)'!DF$1),'Risk assessment'!$R$12:$R$100,FALSE),1),""))</f>
        <v/>
      </c>
      <c r="DG73" s="9" t="str">
        <f>IF($G73=0,"",IFERROR(INDEX('Risk assessment'!$B$12:$B$100,MATCH(CONCATENATE('Feuil1 (2)'!$C73,'Feuil1 (2)'!$B73,'Feuil1 (2)'!DG$1),'Risk assessment'!$R$12:$R$100,FALSE),1),""))</f>
        <v/>
      </c>
      <c r="DH73" s="9" t="str">
        <f>IF($G73=0,"",IFERROR(INDEX('Risk assessment'!$B$12:$B$100,MATCH(CONCATENATE('Feuil1 (2)'!$C73,'Feuil1 (2)'!$B73,'Feuil1 (2)'!DH$1),'Risk assessment'!$R$12:$R$100,FALSE),1),""))</f>
        <v/>
      </c>
      <c r="DI73" s="9" t="str">
        <f>IF($G73=0,"",IFERROR(INDEX('Risk assessment'!$B$12:$B$100,MATCH(CONCATENATE('Feuil1 (2)'!$C73,'Feuil1 (2)'!$B73,'Feuil1 (2)'!DI$1),'Risk assessment'!$R$12:$R$100,FALSE),1),""))</f>
        <v/>
      </c>
      <c r="DJ73" s="9" t="str">
        <f>IF($G73=0,"",IFERROR(INDEX('Risk assessment'!$B$12:$B$100,MATCH(CONCATENATE('Feuil1 (2)'!$C73,'Feuil1 (2)'!$B73,'Feuil1 (2)'!DJ$1),'Risk assessment'!$R$12:$R$100,FALSE),1),""))</f>
        <v/>
      </c>
      <c r="DK73" s="9" t="str">
        <f>IF($G73=0,"",IFERROR(INDEX('Risk assessment'!$B$12:$B$100,MATCH(CONCATENATE('Feuil1 (2)'!$C73,'Feuil1 (2)'!$B73,'Feuil1 (2)'!DK$1),'Risk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assessment'!J$12:J$100,'Feuil1 (2)'!C74,'Risk assessment'!K$12:K$100,B74)</f>
        <v>0</v>
      </c>
      <c r="H74" s="9" t="str">
        <f>IF($G74=0,"",IFERROR(CONCATENATE(INDEX('Risk assessment'!$B$12:$B$100,MATCH(CONCATENATE('Feuil1 (2)'!$C74,"-",'Feuil1 (2)'!$B74,"-",'Feuil1 (2)'!H$1),'Risk assessment'!$Z$12:$Z$100,FALSE),1)," ;"),""))</f>
        <v/>
      </c>
      <c r="I74" s="9" t="str">
        <f>IF($G74=0,"",IFERROR(CONCATENATE(INDEX('Risk assessment'!$B$12:$B$100,MATCH(CONCATENATE('Feuil1 (2)'!$C74,"-",'Feuil1 (2)'!$B74,"-",'Feuil1 (2)'!I$1),'Risk assessment'!$Z$12:$Z$100,FALSE),1)," ;"),""))</f>
        <v/>
      </c>
      <c r="J74" s="9" t="str">
        <f>IF($G74=0,"",IFERROR(CONCATENATE(INDEX('Risk assessment'!$B$12:$B$100,MATCH(CONCATENATE('Feuil1 (2)'!$C74,"-",'Feuil1 (2)'!$B74,"-",'Feuil1 (2)'!J$1),'Risk assessment'!$Z$12:$Z$100,FALSE),1)," ;"),""))</f>
        <v/>
      </c>
      <c r="K74" s="9" t="str">
        <f>IF($G74=0,"",IFERROR(CONCATENATE(INDEX('Risk assessment'!$B$12:$B$100,MATCH(CONCATENATE('Feuil1 (2)'!$C74,"-",'Feuil1 (2)'!$B74,"-",'Feuil1 (2)'!K$1),'Risk assessment'!$Z$12:$Z$100,FALSE),1)," ;"),""))</f>
        <v/>
      </c>
      <c r="L74" s="9" t="str">
        <f>IF($G74=0,"",IFERROR(CONCATENATE(INDEX('Risk assessment'!$B$12:$B$100,MATCH(CONCATENATE('Feuil1 (2)'!$C74,"-",'Feuil1 (2)'!$B74,"-",'Feuil1 (2)'!L$1),'Risk assessment'!$Z$12:$Z$100,FALSE),1)," ;"),""))</f>
        <v/>
      </c>
      <c r="M74" s="9" t="str">
        <f>IF($G74=0,"",IFERROR(CONCATENATE(INDEX('Risk assessment'!$B$12:$B$100,MATCH(CONCATENATE('Feuil1 (2)'!$C74,"-",'Feuil1 (2)'!$B74,"-",'Feuil1 (2)'!M$1),'Risk assessment'!$Z$12:$Z$100,FALSE),1)," ;"),""))</f>
        <v/>
      </c>
      <c r="N74" s="9" t="str">
        <f>IF($G74=0,"",IFERROR(CONCATENATE(INDEX('Risk assessment'!$B$12:$B$100,MATCH(CONCATENATE('Feuil1 (2)'!$C74,"-",'Feuil1 (2)'!$B74,"-",'Feuil1 (2)'!N$1),'Risk assessment'!$Z$12:$Z$100,FALSE),1)," ;"),""))</f>
        <v/>
      </c>
      <c r="O74" s="9" t="str">
        <f>IF($G74=0,"",IFERROR(CONCATENATE(INDEX('Risk assessment'!$B$12:$B$100,MATCH(CONCATENATE('Feuil1 (2)'!$C74,"-",'Feuil1 (2)'!$B74,"-",'Feuil1 (2)'!O$1),'Risk assessment'!$Z$12:$Z$100,FALSE),1)," ;"),""))</f>
        <v/>
      </c>
      <c r="P74" s="9" t="str">
        <f>IF($G74=0,"",IFERROR(CONCATENATE(INDEX('Risk assessment'!$B$12:$B$100,MATCH(CONCATENATE('Feuil1 (2)'!$C74,"-",'Feuil1 (2)'!$B74,"-",'Feuil1 (2)'!P$1),'Risk assessment'!$Z$12:$Z$100,FALSE),1)," ;"),""))</f>
        <v/>
      </c>
      <c r="Q74" s="9" t="str">
        <f>IF($G74=0,"",IFERROR(CONCATENATE(INDEX('Risk assessment'!$B$12:$B$100,MATCH(CONCATENATE('Feuil1 (2)'!$C74,"-",'Feuil1 (2)'!$B74,"-",'Feuil1 (2)'!Q$1),'Risk assessment'!$Z$12:$Z$100,FALSE),1)," ;"),""))</f>
        <v/>
      </c>
      <c r="R74" s="9" t="str">
        <f>IF($G74=0,"",IFERROR(CONCATENATE(INDEX('Risk assessment'!$B$12:$B$100,MATCH(CONCATENATE('Feuil1 (2)'!$C74,"-",'Feuil1 (2)'!$B74,"-",'Feuil1 (2)'!R$1),'Risk assessment'!$Z$12:$Z$100,FALSE),1)," ;"),""))</f>
        <v/>
      </c>
      <c r="S74" s="9" t="str">
        <f>IF($G74=0,"",IFERROR(CONCATENATE(INDEX('Risk assessment'!$B$12:$B$100,MATCH(CONCATENATE('Feuil1 (2)'!$C74,"-",'Feuil1 (2)'!$B74,"-",'Feuil1 (2)'!S$1),'Risk assessment'!$Z$12:$Z$100,FALSE),1)," ;"),""))</f>
        <v/>
      </c>
      <c r="T74" s="9" t="str">
        <f>IF($G74=0,"",IFERROR(CONCATENATE(INDEX('Risk assessment'!$B$12:$B$100,MATCH(CONCATENATE('Feuil1 (2)'!$C74,"-",'Feuil1 (2)'!$B74,"-",'Feuil1 (2)'!T$1),'Risk assessment'!$Z$12:$Z$100,FALSE),1)," ;"),""))</f>
        <v/>
      </c>
      <c r="U74" s="9" t="str">
        <f>IF($G74=0,"",IFERROR(CONCATENATE(INDEX('Risk assessment'!$B$12:$B$100,MATCH(CONCATENATE('Feuil1 (2)'!$C74,"-",'Feuil1 (2)'!$B74,"-",'Feuil1 (2)'!U$1),'Risk assessment'!$Z$12:$Z$100,FALSE),1)," ;"),""))</f>
        <v/>
      </c>
      <c r="V74" s="9" t="str">
        <f>IF($G74=0,"",IFERROR(CONCATENATE(INDEX('Risk assessment'!$B$12:$B$100,MATCH(CONCATENATE('Feuil1 (2)'!$C74,"-",'Feuil1 (2)'!$B74,"-",'Feuil1 (2)'!V$1),'Risk assessment'!$Z$12:$Z$100,FALSE),1)," ;"),""))</f>
        <v/>
      </c>
      <c r="W74" s="9" t="str">
        <f>IF($G74=0,"",IFERROR(CONCATENATE(INDEX('Risk assessment'!$B$12:$B$100,MATCH(CONCATENATE('Feuil1 (2)'!$C74,"-",'Feuil1 (2)'!$B74,"-",'Feuil1 (2)'!W$1),'Risk assessment'!$Z$12:$Z$100,FALSE),1)," ;"),""))</f>
        <v/>
      </c>
      <c r="X74" s="9" t="str">
        <f>IF($G74=0,"",IFERROR(CONCATENATE(INDEX('Risk assessment'!$B$12:$B$100,MATCH(CONCATENATE('Feuil1 (2)'!$C74,"-",'Feuil1 (2)'!$B74,"-",'Feuil1 (2)'!X$1),'Risk assessment'!$Z$12:$Z$100,FALSE),1)," ;"),""))</f>
        <v/>
      </c>
      <c r="Y74" s="9" t="str">
        <f>IF($G74=0,"",IFERROR(CONCATENATE(INDEX('Risk assessment'!$B$12:$B$100,MATCH(CONCATENATE('Feuil1 (2)'!$C74,"-",'Feuil1 (2)'!$B74,"-",'Feuil1 (2)'!Y$1),'Risk assessment'!$Z$12:$Z$100,FALSE),1)," ;"),""))</f>
        <v/>
      </c>
      <c r="Z74" s="9" t="str">
        <f>IF($G74=0,"",IFERROR(CONCATENATE(INDEX('Risk assessment'!$B$12:$B$100,MATCH(CONCATENATE('Feuil1 (2)'!$C74,"-",'Feuil1 (2)'!$B74,"-",'Feuil1 (2)'!Z$1),'Risk assessment'!$Z$12:$Z$100,FALSE),1)," ;"),""))</f>
        <v/>
      </c>
      <c r="AA74" s="9" t="str">
        <f>IF($G74=0,"",IFERROR(CONCATENATE(INDEX('Risk assessment'!$B$12:$B$100,MATCH(CONCATENATE('Feuil1 (2)'!$C74,"-",'Feuil1 (2)'!$B74,"-",'Feuil1 (2)'!AA$1),'Risk assessment'!$Z$12:$Z$100,FALSE),1)," ;"),""))</f>
        <v/>
      </c>
      <c r="AB74" s="9" t="str">
        <f>IF($G74=0,"",IFERROR(CONCATENATE(INDEX('Risk assessment'!$B$12:$B$100,MATCH(CONCATENATE('Feuil1 (2)'!$C74,"-",'Feuil1 (2)'!$B74,"-",'Feuil1 (2)'!AB$1),'Risk assessment'!$Z$12:$Z$100,FALSE),1)," ;"),""))</f>
        <v/>
      </c>
      <c r="AC74" s="9" t="str">
        <f>IF($G74=0,"",IFERROR(CONCATENATE(INDEX('Risk assessment'!$B$12:$B$100,MATCH(CONCATENATE('Feuil1 (2)'!$C74,"-",'Feuil1 (2)'!$B74,"-",'Feuil1 (2)'!AC$1),'Risk assessment'!$Z$12:$Z$100,FALSE),1)," ;"),""))</f>
        <v/>
      </c>
      <c r="AD74" s="9" t="str">
        <f>IF($G74=0,"",IFERROR(CONCATENATE(INDEX('Risk assessment'!$B$12:$B$100,MATCH(CONCATENATE('Feuil1 (2)'!$C74,"-",'Feuil1 (2)'!$B74,"-",'Feuil1 (2)'!AD$1),'Risk assessment'!$Z$12:$Z$100,FALSE),1)," ;"),""))</f>
        <v/>
      </c>
      <c r="AE74" s="9" t="str">
        <f>IF($G74=0,"",IFERROR(CONCATENATE(INDEX('Risk assessment'!$B$12:$B$100,MATCH(CONCATENATE('Feuil1 (2)'!$C74,"-",'Feuil1 (2)'!$B74,"-",'Feuil1 (2)'!AE$1),'Risk assessment'!$Z$12:$Z$100,FALSE),1)," ;"),""))</f>
        <v/>
      </c>
      <c r="AF74" s="9" t="str">
        <f>IF($G74=0,"",IFERROR(CONCATENATE(INDEX('Risk assessment'!$B$12:$B$100,MATCH(CONCATENATE('Feuil1 (2)'!$C74,"-",'Feuil1 (2)'!$B74,"-",'Feuil1 (2)'!AF$1),'Risk assessment'!$Z$12:$Z$100,FALSE),1)," ;"),""))</f>
        <v/>
      </c>
      <c r="AG74" s="9" t="str">
        <f>IF($G74=0,"",IFERROR(CONCATENATE(INDEX('Risk assessment'!$B$12:$B$100,MATCH(CONCATENATE('Feuil1 (2)'!$C74,"-",'Feuil1 (2)'!$B74,"-",'Feuil1 (2)'!AG$1),'Risk assessment'!$Z$12:$Z$100,FALSE),1)," ;"),""))</f>
        <v/>
      </c>
      <c r="AH74" s="9" t="str">
        <f>IF($G74=0,"",IFERROR(CONCATENATE(INDEX('Risk assessment'!$B$12:$B$100,MATCH(CONCATENATE('Feuil1 (2)'!$C74,"-",'Feuil1 (2)'!$B74,"-",'Feuil1 (2)'!AH$1),'Risk assessment'!$Z$12:$Z$100,FALSE),1)," ;"),""))</f>
        <v/>
      </c>
      <c r="AI74" s="9" t="str">
        <f>IF($G74=0,"",IFERROR(CONCATENATE(INDEX('Risk assessment'!$B$12:$B$100,MATCH(CONCATENATE('Feuil1 (2)'!$C74,"-",'Feuil1 (2)'!$B74,"-",'Feuil1 (2)'!AI$1),'Risk assessment'!$Z$12:$Z$100,FALSE),1)," ;"),""))</f>
        <v/>
      </c>
      <c r="AJ74" s="9" t="str">
        <f>IF($G74=0,"",IFERROR(CONCATENATE(INDEX('Risk assessment'!$B$12:$B$100,MATCH(CONCATENATE('Feuil1 (2)'!$C74,"-",'Feuil1 (2)'!$B74,"-",'Feuil1 (2)'!AJ$1),'Risk assessment'!$Z$12:$Z$100,FALSE),1)," ;"),""))</f>
        <v/>
      </c>
      <c r="AK74" s="9" t="str">
        <f>IF($G74=0,"",IFERROR(CONCATENATE(INDEX('Risk assessment'!$B$12:$B$100,MATCH(CONCATENATE('Feuil1 (2)'!$C74,"-",'Feuil1 (2)'!$B74,"-",'Feuil1 (2)'!AK$1),'Risk assessment'!$Z$12:$Z$100,FALSE),1)," ;"),""))</f>
        <v/>
      </c>
      <c r="AL74" s="9" t="str">
        <f>IF($G74=0,"",IFERROR(CONCATENATE(INDEX('Risk assessment'!$B$12:$B$100,MATCH(CONCATENATE('Feuil1 (2)'!$C74,"-",'Feuil1 (2)'!$B74,"-",'Feuil1 (2)'!AL$1),'Risk assessment'!$Z$12:$Z$100,FALSE),1)," ;"),""))</f>
        <v/>
      </c>
      <c r="AM74" s="9" t="str">
        <f>IF($G74=0,"",IFERROR(CONCATENATE(INDEX('Risk assessment'!$B$12:$B$100,MATCH(CONCATENATE('Feuil1 (2)'!$C74,"-",'Feuil1 (2)'!$B74,"-",'Feuil1 (2)'!AM$1),'Risk assessment'!$Z$12:$Z$100,FALSE),1)," ;"),""))</f>
        <v/>
      </c>
      <c r="AN74" s="9" t="str">
        <f>IF($G74=0,"",IFERROR(CONCATENATE(INDEX('Risk assessment'!$B$12:$B$100,MATCH(CONCATENATE('Feuil1 (2)'!$C74,"-",'Feuil1 (2)'!$B74,"-",'Feuil1 (2)'!AN$1),'Risk assessment'!$Z$12:$Z$100,FALSE),1)," ;"),""))</f>
        <v/>
      </c>
      <c r="AO74" s="9" t="str">
        <f>IF($G74=0,"",IFERROR(CONCATENATE(INDEX('Risk assessment'!$B$12:$B$100,MATCH(CONCATENATE('Feuil1 (2)'!$C74,"-",'Feuil1 (2)'!$B74,"-",'Feuil1 (2)'!AO$1),'Risk assessment'!$Z$12:$Z$100,FALSE),1)," ;"),""))</f>
        <v/>
      </c>
      <c r="AP74" s="9" t="str">
        <f>IF($G74=0,"",IFERROR(CONCATENATE(INDEX('Risk assessment'!$B$12:$B$100,MATCH(CONCATENATE('Feuil1 (2)'!$C74,"-",'Feuil1 (2)'!$B74,"-",'Feuil1 (2)'!AP$1),'Risk assessment'!$Z$12:$Z$100,FALSE),1)," ;"),""))</f>
        <v/>
      </c>
      <c r="AQ74" s="9" t="str">
        <f>IF($G74=0,"",IFERROR(CONCATENATE(INDEX('Risk assessment'!$B$12:$B$100,MATCH(CONCATENATE('Feuil1 (2)'!$C74,"-",'Feuil1 (2)'!$B74,"-",'Feuil1 (2)'!AQ$1),'Risk assessment'!$Z$12:$Z$100,FALSE),1)," ;"),""))</f>
        <v/>
      </c>
      <c r="AR74" s="9" t="str">
        <f>IF($G74=0,"",IFERROR(CONCATENATE(INDEX('Risk assessment'!$B$12:$B$100,MATCH(CONCATENATE('Feuil1 (2)'!$C74,"-",'Feuil1 (2)'!$B74,"-",'Feuil1 (2)'!AR$1),'Risk assessment'!$Z$12:$Z$100,FALSE),1)," ;"),""))</f>
        <v/>
      </c>
      <c r="AS74" s="9" t="str">
        <f>IF($G74=0,"",IFERROR(CONCATENATE(INDEX('Risk assessment'!$B$12:$B$100,MATCH(CONCATENATE('Feuil1 (2)'!$C74,"-",'Feuil1 (2)'!$B74,"-",'Feuil1 (2)'!AS$1),'Risk assessment'!$Z$12:$Z$100,FALSE),1)," ;"),""))</f>
        <v/>
      </c>
      <c r="AT74" s="9" t="str">
        <f>IF($G74=0,"",IFERROR(CONCATENATE(INDEX('Risk assessment'!$B$12:$B$100,MATCH(CONCATENATE('Feuil1 (2)'!$C74,"-",'Feuil1 (2)'!$B74,"-",'Feuil1 (2)'!AT$1),'Risk assessment'!$Z$12:$Z$100,FALSE),1)," ;"),""))</f>
        <v/>
      </c>
      <c r="AU74" s="9" t="str">
        <f>IF($G74=0,"",IFERROR(CONCATENATE(INDEX('Risk assessment'!$B$12:$B$100,MATCH(CONCATENATE('Feuil1 (2)'!$C74,"-",'Feuil1 (2)'!$B74,"-",'Feuil1 (2)'!AU$1),'Risk assessment'!$Z$12:$Z$100,FALSE),1)," ;"),""))</f>
        <v/>
      </c>
      <c r="AV74" s="9" t="str">
        <f>IF($G74=0,"",IFERROR(CONCATENATE(INDEX('Risk assessment'!$B$12:$B$100,MATCH(CONCATENATE('Feuil1 (2)'!$C74,"-",'Feuil1 (2)'!$B74,"-",'Feuil1 (2)'!AV$1),'Risk assessment'!$Z$12:$Z$100,FALSE),1)," ;"),""))</f>
        <v/>
      </c>
      <c r="AW74" s="9" t="str">
        <f>IF($G74=0,"",IFERROR(CONCATENATE(INDEX('Risk assessment'!$B$12:$B$100,MATCH(CONCATENATE('Feuil1 (2)'!$C74,"-",'Feuil1 (2)'!$B74,"-",'Feuil1 (2)'!AW$1),'Risk assessment'!$Z$12:$Z$100,FALSE),1)," ;"),""))</f>
        <v/>
      </c>
      <c r="AX74" s="9" t="str">
        <f>IF($G74=0,"",IFERROR(CONCATENATE(INDEX('Risk assessment'!$B$12:$B$100,MATCH(CONCATENATE('Feuil1 (2)'!$C74,"-",'Feuil1 (2)'!$B74,"-",'Feuil1 (2)'!AX$1),'Risk assessment'!$Z$12:$Z$100,FALSE),1)," ;"),""))</f>
        <v/>
      </c>
      <c r="AY74" s="9" t="str">
        <f>IF($G74=0,"",IFERROR(CONCATENATE(INDEX('Risk assessment'!$B$12:$B$100,MATCH(CONCATENATE('Feuil1 (2)'!$C74,"-",'Feuil1 (2)'!$B74,"-",'Feuil1 (2)'!AY$1),'Risk assessment'!$Z$12:$Z$100,FALSE),1)," ;"),""))</f>
        <v/>
      </c>
      <c r="AZ74" s="9" t="str">
        <f>IF($G74=0,"",IFERROR(CONCATENATE(INDEX('Risk assessment'!$B$12:$B$100,MATCH(CONCATENATE('Feuil1 (2)'!$C74,"-",'Feuil1 (2)'!$B74,"-",'Feuil1 (2)'!AZ$1),'Risk assessment'!$Z$12:$Z$100,FALSE),1)," ;"),""))</f>
        <v/>
      </c>
      <c r="BA74" s="9" t="str">
        <f>IF($G74=0,"",IFERROR(CONCATENATE(INDEX('Risk assessment'!$B$12:$B$100,MATCH(CONCATENATE('Feuil1 (2)'!$C74,"-",'Feuil1 (2)'!$B74,"-",'Feuil1 (2)'!BA$1),'Risk assessment'!$Z$12:$Z$100,FALSE),1)," ;"),""))</f>
        <v/>
      </c>
      <c r="BB74" s="9" t="str">
        <f>IF($G74=0,"",IFERROR(CONCATENATE(INDEX('Risk assessment'!$B$12:$B$100,MATCH(CONCATENATE('Feuil1 (2)'!$C74,"-",'Feuil1 (2)'!$B74,"-",'Feuil1 (2)'!BB$1),'Risk assessment'!$Z$12:$Z$100,FALSE),1)," ;"),""))</f>
        <v/>
      </c>
      <c r="BC74" s="9" t="str">
        <f>IF($G74=0,"",IFERROR(CONCATENATE(INDEX('Risk assessment'!$B$12:$B$100,MATCH(CONCATENATE('Feuil1 (2)'!$C74,"-",'Feuil1 (2)'!$B74,"-",'Feuil1 (2)'!BC$1),'Risk assessment'!$Z$12:$Z$100,FALSE),1)," ;"),""))</f>
        <v/>
      </c>
      <c r="BD74" s="9" t="str">
        <f>IF($G74=0,"",IFERROR(CONCATENATE(INDEX('Risk assessment'!$B$12:$B$100,MATCH(CONCATENATE('Feuil1 (2)'!$C74,"-",'Feuil1 (2)'!$B74,"-",'Feuil1 (2)'!BD$1),'Risk assessment'!$Z$12:$Z$100,FALSE),1)," ;"),""))</f>
        <v/>
      </c>
      <c r="BE74" s="9" t="str">
        <f>IF($G74=0,"",IFERROR(CONCATENATE(INDEX('Risk assessment'!$B$12:$B$100,MATCH(CONCATENATE('Feuil1 (2)'!$C74,"-",'Feuil1 (2)'!$B74,"-",'Feuil1 (2)'!BE$1),'Risk assessment'!$Z$12:$Z$100,FALSE),1)," ;"),""))</f>
        <v/>
      </c>
      <c r="BF74" s="9" t="str">
        <f>IF($G74=0,"",IFERROR(CONCATENATE(INDEX('Risk assessment'!$B$12:$B$100,MATCH(CONCATENATE('Feuil1 (2)'!$C74,"-",'Feuil1 (2)'!$B74,"-",'Feuil1 (2)'!BF$1),'Risk assessment'!$Z$12:$Z$100,FALSE),1)," ;"),""))</f>
        <v/>
      </c>
      <c r="BG74" s="9" t="str">
        <f>IF($G74=0,"",IFERROR(CONCATENATE(INDEX('Risk assessment'!$B$12:$B$100,MATCH(CONCATENATE('Feuil1 (2)'!$C74,"-",'Feuil1 (2)'!$B74,"-",'Feuil1 (2)'!BG$1),'Risk assessment'!$Z$12:$Z$100,FALSE),1)," ;"),""))</f>
        <v/>
      </c>
      <c r="BH74" s="9" t="str">
        <f>IF($G74=0,"",IFERROR(CONCATENATE(INDEX('Risk assessment'!$B$12:$B$100,MATCH(CONCATENATE('Feuil1 (2)'!$C74,"-",'Feuil1 (2)'!$B74,"-",'Feuil1 (2)'!BH$1),'Risk assessment'!$Z$12:$Z$100,FALSE),1)," ;"),""))</f>
        <v/>
      </c>
      <c r="BI74" s="9" t="str">
        <f>IF($G74=0,"",IFERROR(CONCATENATE(INDEX('Risk assessment'!$B$12:$B$100,MATCH(CONCATENATE('Feuil1 (2)'!$C74,"-",'Feuil1 (2)'!$B74,"-",'Feuil1 (2)'!BI$1),'Risk assessment'!$Z$12:$Z$100,FALSE),1)," ;"),""))</f>
        <v/>
      </c>
      <c r="BJ74" s="9" t="str">
        <f>IF($G74=0,"",IFERROR(CONCATENATE(INDEX('Risk assessment'!$B$12:$B$100,MATCH(CONCATENATE('Feuil1 (2)'!$C74,"-",'Feuil1 (2)'!$B74,"-",'Feuil1 (2)'!BJ$1),'Risk assessment'!$Z$12:$Z$100,FALSE),1)," ;"),""))</f>
        <v/>
      </c>
      <c r="BK74" s="9" t="str">
        <f>IF($G74=0,"",IFERROR(CONCATENATE(INDEX('Risk assessment'!$B$12:$B$100,MATCH(CONCATENATE('Feuil1 (2)'!$C74,"-",'Feuil1 (2)'!$B74,"-",'Feuil1 (2)'!BK$1),'Risk assessment'!$Z$12:$Z$100,FALSE),1)," ;"),""))</f>
        <v/>
      </c>
      <c r="BL74" s="9" t="str">
        <f>IF($G74=0,"",IFERROR(CONCATENATE(INDEX('Risk assessment'!$B$12:$B$100,MATCH(CONCATENATE('Feuil1 (2)'!$C74,"-",'Feuil1 (2)'!$B74,"-",'Feuil1 (2)'!BL$1),'Risk assessment'!$Z$12:$Z$100,FALSE),1)," ;"),""))</f>
        <v/>
      </c>
      <c r="BM74" s="9" t="str">
        <f>IF($G74=0,"",IFERROR(CONCATENATE(INDEX('Risk assessment'!$B$12:$B$100,MATCH(CONCATENATE('Feuil1 (2)'!$C74,"-",'Feuil1 (2)'!$B74,"-",'Feuil1 (2)'!BM$1),'Risk assessment'!$Z$12:$Z$100,FALSE),1)," ;"),""))</f>
        <v/>
      </c>
      <c r="BN74" s="9" t="str">
        <f>IF($G74=0,"",IFERROR(CONCATENATE(INDEX('Risk assessment'!$B$12:$B$100,MATCH(CONCATENATE('Feuil1 (2)'!$C74,"-",'Feuil1 (2)'!$B74,"-",'Feuil1 (2)'!BN$1),'Risk assessment'!$Z$12:$Z$100,FALSE),1)," ;"),""))</f>
        <v/>
      </c>
      <c r="BO74" s="9" t="str">
        <f>IF($G74=0,"",IFERROR(CONCATENATE(INDEX('Risk assessment'!$B$12:$B$100,MATCH(CONCATENATE('Feuil1 (2)'!$C74,"-",'Feuil1 (2)'!$B74,"-",'Feuil1 (2)'!BO$1),'Risk assessment'!$Z$12:$Z$100,FALSE),1)," ;"),""))</f>
        <v/>
      </c>
      <c r="BP74" s="9" t="str">
        <f>IF($G74=0,"",IFERROR(CONCATENATE(INDEX('Risk assessment'!$B$12:$B$100,MATCH(CONCATENATE('Feuil1 (2)'!$C74,"-",'Feuil1 (2)'!$B74,"-",'Feuil1 (2)'!BP$1),'Risk assessment'!$Z$12:$Z$100,FALSE),1)," ;"),""))</f>
        <v/>
      </c>
      <c r="BQ74" s="9" t="str">
        <f>IF($G74=0,"",IFERROR(CONCATENATE(INDEX('Risk assessment'!$B$12:$B$100,MATCH(CONCATENATE('Feuil1 (2)'!$C74,"-",'Feuil1 (2)'!$B74,"-",'Feuil1 (2)'!BQ$1),'Risk assessment'!$Z$12:$Z$100,FALSE),1)," ;"),""))</f>
        <v/>
      </c>
      <c r="BR74" s="9" t="str">
        <f>IF($G74=0,"",IFERROR(CONCATENATE(INDEX('Risk assessment'!$B$12:$B$100,MATCH(CONCATENATE('Feuil1 (2)'!$C74,"-",'Feuil1 (2)'!$B74,"-",'Feuil1 (2)'!BR$1),'Risk assessment'!$Z$12:$Z$100,FALSE),1)," ;"),""))</f>
        <v/>
      </c>
      <c r="BS74" s="9" t="str">
        <f>IF($G74=0,"",IFERROR(CONCATENATE(INDEX('Risk assessment'!$B$12:$B$100,MATCH(CONCATENATE('Feuil1 (2)'!$C74,"-",'Feuil1 (2)'!$B74,"-",'Feuil1 (2)'!BS$1),'Risk assessment'!$Z$12:$Z$100,FALSE),1)," ;"),""))</f>
        <v/>
      </c>
      <c r="BT74" s="9" t="str">
        <f>IF($G74=0,"",IFERROR(CONCATENATE(INDEX('Risk assessment'!$B$12:$B$100,MATCH(CONCATENATE('Feuil1 (2)'!$C74,"-",'Feuil1 (2)'!$B74,"-",'Feuil1 (2)'!BT$1),'Risk assessment'!$Z$12:$Z$100,FALSE),1)," ;"),""))</f>
        <v/>
      </c>
      <c r="BU74" s="9" t="str">
        <f>IF($G74=0,"",IFERROR(CONCATENATE(INDEX('Risk assessment'!$B$12:$B$100,MATCH(CONCATENATE('Feuil1 (2)'!$C74,"-",'Feuil1 (2)'!$B74,"-",'Feuil1 (2)'!BU$1),'Risk assessment'!$Z$12:$Z$100,FALSE),1)," ;"),""))</f>
        <v/>
      </c>
      <c r="BV74" s="9" t="str">
        <f>IF($G74=0,"",IFERROR(CONCATENATE(INDEX('Risk assessment'!$B$12:$B$100,MATCH(CONCATENATE('Feuil1 (2)'!$C74,"-",'Feuil1 (2)'!$B74,"-",'Feuil1 (2)'!BV$1),'Risk assessment'!$Z$12:$Z$100,FALSE),1)," ;"),""))</f>
        <v/>
      </c>
      <c r="BW74" s="9" t="str">
        <f>IF($G74=0,"",IFERROR(CONCATENATE(INDEX('Risk assessment'!$B$12:$B$100,MATCH(CONCATENATE('Feuil1 (2)'!$C74,"-",'Feuil1 (2)'!$B74,"-",'Feuil1 (2)'!BW$1),'Risk assessment'!$Z$12:$Z$100,FALSE),1)," ;"),""))</f>
        <v/>
      </c>
      <c r="BX74" s="9" t="str">
        <f>IF($G74=0,"",IFERROR(CONCATENATE(INDEX('Risk assessment'!$B$12:$B$100,MATCH(CONCATENATE('Feuil1 (2)'!$C74,"-",'Feuil1 (2)'!$B74,"-",'Feuil1 (2)'!BX$1),'Risk assessment'!$Z$12:$Z$100,FALSE),1)," ;"),""))</f>
        <v/>
      </c>
      <c r="BY74" s="9" t="str">
        <f>IF($G74=0,"",IFERROR(CONCATENATE(INDEX('Risk assessment'!$B$12:$B$100,MATCH(CONCATENATE('Feuil1 (2)'!$C74,"-",'Feuil1 (2)'!$B74,"-",'Feuil1 (2)'!BY$1),'Risk assessment'!$Z$12:$Z$100,FALSE),1)," ;"),""))</f>
        <v/>
      </c>
      <c r="BZ74" s="9" t="str">
        <f>IF($G74=0,"",IFERROR(CONCATENATE(INDEX('Risk assessment'!$B$12:$B$100,MATCH(CONCATENATE('Feuil1 (2)'!$C74,"-",'Feuil1 (2)'!$B74,"-",'Feuil1 (2)'!BZ$1),'Risk assessment'!$Z$12:$Z$100,FALSE),1)," ;"),""))</f>
        <v/>
      </c>
      <c r="CA74" s="9" t="str">
        <f>IF($G74=0,"",IFERROR(CONCATENATE(INDEX('Risk assessment'!$B$12:$B$100,MATCH(CONCATENATE('Feuil1 (2)'!$C74,"-",'Feuil1 (2)'!$B74,"-",'Feuil1 (2)'!CA$1),'Risk assessment'!$Z$12:$Z$100,FALSE),1)," ;"),""))</f>
        <v/>
      </c>
      <c r="CB74" s="9" t="str">
        <f>IF($G74=0,"",IFERROR(CONCATENATE(INDEX('Risk assessment'!$B$12:$B$100,MATCH(CONCATENATE('Feuil1 (2)'!$C74,"-",'Feuil1 (2)'!$B74,"-",'Feuil1 (2)'!CB$1),'Risk assessment'!$Z$12:$Z$100,FALSE),1)," ;"),""))</f>
        <v/>
      </c>
      <c r="CC74" s="9" t="str">
        <f>IF($G74=0,"",IFERROR(CONCATENATE(INDEX('Risk assessment'!$B$12:$B$100,MATCH(CONCATENATE('Feuil1 (2)'!$C74,"-",'Feuil1 (2)'!$B74,"-",'Feuil1 (2)'!CC$1),'Risk assessment'!$Z$12:$Z$100,FALSE),1)," ;"),""))</f>
        <v/>
      </c>
      <c r="CD74" s="9" t="str">
        <f>IF($G74=0,"",IFERROR(CONCATENATE(INDEX('Risk assessment'!$B$12:$B$100,MATCH(CONCATENATE('Feuil1 (2)'!$C74,"-",'Feuil1 (2)'!$B74,"-",'Feuil1 (2)'!CD$1),'Risk assessment'!$Z$12:$Z$100,FALSE),1)," ;"),""))</f>
        <v/>
      </c>
      <c r="CE74" s="9" t="str">
        <f>IF($G74=0,"",IFERROR(CONCATENATE(INDEX('Risk assessment'!$B$12:$B$100,MATCH(CONCATENATE('Feuil1 (2)'!$C74,"-",'Feuil1 (2)'!$B74,"-",'Feuil1 (2)'!CE$1),'Risk assessment'!$Z$12:$Z$100,FALSE),1)," ;"),""))</f>
        <v/>
      </c>
      <c r="CF74" s="9" t="str">
        <f>IF($G74=0,"",IFERROR(CONCATENATE(INDEX('Risk assessment'!$B$12:$B$100,MATCH(CONCATENATE('Feuil1 (2)'!$C74,"-",'Feuil1 (2)'!$B74,"-",'Feuil1 (2)'!CF$1),'Risk assessment'!$Z$12:$Z$100,FALSE),1)," ;"),""))</f>
        <v/>
      </c>
      <c r="CG74" s="9" t="str">
        <f>IF($G74=0,"",IFERROR(CONCATENATE(INDEX('Risk assessment'!$B$12:$B$100,MATCH(CONCATENATE('Feuil1 (2)'!$C74,"-",'Feuil1 (2)'!$B74,"-",'Feuil1 (2)'!CG$1),'Risk assessment'!$Z$12:$Z$100,FALSE),1)," ;"),""))</f>
        <v/>
      </c>
      <c r="CH74" s="9" t="str">
        <f>IF($G74=0,"",IFERROR(CONCATENATE(INDEX('Risk assessment'!$B$12:$B$100,MATCH(CONCATENATE('Feuil1 (2)'!$C74,"-",'Feuil1 (2)'!$B74,"-",'Feuil1 (2)'!CH$1),'Risk assessment'!$Z$12:$Z$100,FALSE),1)," ;"),""))</f>
        <v/>
      </c>
      <c r="CI74" s="9" t="str">
        <f>IF($G74=0,"",IFERROR(CONCATENATE(INDEX('Risk assessment'!$B$12:$B$100,MATCH(CONCATENATE('Feuil1 (2)'!$C74,"-",'Feuil1 (2)'!$B74,"-",'Feuil1 (2)'!CI$1),'Risk assessment'!$Z$12:$Z$100,FALSE),1)," ;"),""))</f>
        <v/>
      </c>
      <c r="CJ74" s="9" t="str">
        <f>IF($G74=0,"",IFERROR(CONCATENATE(INDEX('Risk assessment'!$B$12:$B$100,MATCH(CONCATENATE('Feuil1 (2)'!$C74,"-",'Feuil1 (2)'!$B74,"-",'Feuil1 (2)'!CJ$1),'Risk assessment'!$Z$12:$Z$100,FALSE),1)," ;"),""))</f>
        <v/>
      </c>
      <c r="CK74" s="9" t="str">
        <f>IF($G74=0,"",IFERROR(CONCATENATE(INDEX('Risk assessment'!$B$12:$B$100,MATCH(CONCATENATE('Feuil1 (2)'!$C74,"-",'Feuil1 (2)'!$B74,"-",'Feuil1 (2)'!CK$1),'Risk assessment'!$Z$12:$Z$100,FALSE),1)," ;"),""))</f>
        <v/>
      </c>
      <c r="CL74" s="9" t="str">
        <f>IF($G74=0,"",IFERROR(CONCATENATE(INDEX('Risk assessment'!$B$12:$B$100,MATCH(CONCATENATE('Feuil1 (2)'!$C74,"-",'Feuil1 (2)'!$B74,"-",'Feuil1 (2)'!CL$1),'Risk assessment'!$Z$12:$Z$100,FALSE),1)," ;"),""))</f>
        <v/>
      </c>
      <c r="CM74" s="9" t="str">
        <f>IF($G74=0,"",IFERROR(CONCATENATE(INDEX('Risk assessment'!$B$12:$B$100,MATCH(CONCATENATE('Feuil1 (2)'!$C74,"-",'Feuil1 (2)'!$B74,"-",'Feuil1 (2)'!CM$1),'Risk assessment'!$Z$12:$Z$100,FALSE),1)," ;"),""))</f>
        <v/>
      </c>
      <c r="CN74" s="9" t="str">
        <f>IF($G74=0,"",IFERROR(CONCATENATE(INDEX('Risk assessment'!$B$12:$B$100,MATCH(CONCATENATE('Feuil1 (2)'!$C74,"-",'Feuil1 (2)'!$B74,"-",'Feuil1 (2)'!CN$1),'Risk assessment'!$Z$12:$Z$100,FALSE),1)," ;"),""))</f>
        <v/>
      </c>
      <c r="CO74" s="9" t="str">
        <f>IF($G74=0,"",IFERROR(CONCATENATE(INDEX('Risk assessment'!$B$12:$B$100,MATCH(CONCATENATE('Feuil1 (2)'!$C74,"-",'Feuil1 (2)'!$B74,"-",'Feuil1 (2)'!CO$1),'Risk assessment'!$Z$12:$Z$100,FALSE),1)," ;"),""))</f>
        <v/>
      </c>
      <c r="CP74" s="9" t="str">
        <f>IF($G74=0,"",IFERROR(CONCATENATE(INDEX('Risk assessment'!$B$12:$B$100,MATCH(CONCATENATE('Feuil1 (2)'!$C74,"-",'Feuil1 (2)'!$B74,"-",'Feuil1 (2)'!CP$1),'Risk assessment'!$Z$12:$Z$100,FALSE),1)," ;"),""))</f>
        <v/>
      </c>
      <c r="CQ74" s="9" t="str">
        <f>IF($G74=0,"",IFERROR(CONCATENATE(INDEX('Risk assessment'!$B$12:$B$100,MATCH(CONCATENATE('Feuil1 (2)'!$C74,"-",'Feuil1 (2)'!$B74,"-",'Feuil1 (2)'!CQ$1),'Risk assessment'!$Z$12:$Z$100,FALSE),1)," ;"),""))</f>
        <v/>
      </c>
      <c r="CR74" s="9" t="str">
        <f>IF($G74=0,"",IFERROR(CONCATENATE(INDEX('Risk assessment'!$B$12:$B$100,MATCH(CONCATENATE('Feuil1 (2)'!$C74,"-",'Feuil1 (2)'!$B74,"-",'Feuil1 (2)'!CR$1),'Risk assessment'!$Z$12:$Z$100,FALSE),1)," ;"),""))</f>
        <v/>
      </c>
      <c r="CS74" s="9" t="str">
        <f>IF($G74=0,"",IFERROR(CONCATENATE(INDEX('Risk assessment'!$B$12:$B$100,MATCH(CONCATENATE('Feuil1 (2)'!$C74,"-",'Feuil1 (2)'!$B74,"-",'Feuil1 (2)'!CS$1),'Risk assessment'!$Z$12:$Z$100,FALSE),1)," ;"),""))</f>
        <v/>
      </c>
      <c r="CT74" s="9" t="str">
        <f>IF($G74=0,"",IFERROR(CONCATENATE(INDEX('Risk assessment'!$B$12:$B$100,MATCH(CONCATENATE('Feuil1 (2)'!$C74,"-",'Feuil1 (2)'!$B74,"-",'Feuil1 (2)'!CT$1),'Risk assessment'!$Z$12:$Z$100,FALSE),1)," ;"),""))</f>
        <v/>
      </c>
      <c r="CU74" s="9" t="str">
        <f>IF($G74=0,"",IFERROR(CONCATENATE(INDEX('Risk assessment'!$B$12:$B$100,MATCH(CONCATENATE('Feuil1 (2)'!$C74,"-",'Feuil1 (2)'!$B74,"-",'Feuil1 (2)'!CU$1),'Risk assessment'!$Z$12:$Z$100,FALSE),1)," ;"),""))</f>
        <v/>
      </c>
      <c r="CV74" s="9" t="str">
        <f>IF($G74=0,"",IFERROR(CONCATENATE(INDEX('Risk assessment'!$B$12:$B$100,MATCH(CONCATENATE('Feuil1 (2)'!$C74,"-",'Feuil1 (2)'!$B74,"-",'Feuil1 (2)'!CV$1),'Risk assessment'!$Z$12:$Z$100,FALSE),1)," ;"),""))</f>
        <v/>
      </c>
      <c r="CW74" s="9" t="str">
        <f>IF($G74=0,"",IFERROR(CONCATENATE(INDEX('Risk assessment'!$B$12:$B$100,MATCH(CONCATENATE('Feuil1 (2)'!$C74,"-",'Feuil1 (2)'!$B74,"-",'Feuil1 (2)'!CW$1),'Risk assessment'!$Z$12:$Z$100,FALSE),1)," ;"),""))</f>
        <v/>
      </c>
      <c r="CX74" s="9" t="str">
        <f>IF($G74=0,"",IFERROR(CONCATENATE(INDEX('Risk assessment'!$B$12:$B$100,MATCH(CONCATENATE('Feuil1 (2)'!$C74,"-",'Feuil1 (2)'!$B74,"-",'Feuil1 (2)'!CX$1),'Risk assessment'!$Z$12:$Z$100,FALSE),1)," ;"),""))</f>
        <v/>
      </c>
      <c r="CY74" s="9" t="str">
        <f>IF($G74=0,"",IFERROR(CONCATENATE(INDEX('Risk assessment'!$B$12:$B$100,MATCH(CONCATENATE('Feuil1 (2)'!$C74,"-",'Feuil1 (2)'!$B74,"-",'Feuil1 (2)'!CY$1),'Risk assessment'!$Z$12:$Z$100,FALSE),1)," ;"),""))</f>
        <v/>
      </c>
      <c r="CZ74" s="9" t="str">
        <f>IF($G74=0,"",IFERROR(CONCATENATE(INDEX('Risk assessment'!$B$12:$B$100,MATCH(CONCATENATE('Feuil1 (2)'!$C74,"-",'Feuil1 (2)'!$B74,"-",'Feuil1 (2)'!CZ$1),'Risk assessment'!$Z$12:$Z$100,FALSE),1)," ;"),""))</f>
        <v/>
      </c>
      <c r="DA74" s="9" t="str">
        <f>IF($G74=0,"",IFERROR(CONCATENATE(INDEX('Risk assessment'!$B$12:$B$100,MATCH(CONCATENATE('Feuil1 (2)'!$C74,"-",'Feuil1 (2)'!$B74,"-",'Feuil1 (2)'!DA$1),'Risk assessment'!$Z$12:$Z$100,FALSE),1)," ;"),""))</f>
        <v/>
      </c>
      <c r="DB74" s="9" t="str">
        <f>IF($G74=0,"",IFERROR(CONCATENATE(INDEX('Risk assessment'!$B$12:$B$100,MATCH(CONCATENATE('Feuil1 (2)'!$C74,"-",'Feuil1 (2)'!$B74,"-",'Feuil1 (2)'!DB$1),'Risk assessment'!$Z$12:$Z$100,FALSE),1)," ;"),""))</f>
        <v/>
      </c>
      <c r="DC74" s="9" t="str">
        <f>IF($G74=0,"",IFERROR(CONCATENATE(INDEX('Risk assessment'!$B$12:$B$100,MATCH(CONCATENATE('Feuil1 (2)'!$C74,"-",'Feuil1 (2)'!$B74,"-",'Feuil1 (2)'!DC$1),'Risk assessment'!$Z$12:$Z$100,FALSE),1)," ;"),""))</f>
        <v/>
      </c>
      <c r="DD74" s="9" t="str">
        <f>IF($G74=0,"",IFERROR(INDEX('Risk assessment'!$B$12:$B$100,MATCH(CONCATENATE('Feuil1 (2)'!$C74,'Feuil1 (2)'!$B74,'Feuil1 (2)'!DD$1),'Risk assessment'!$R$12:$R$100,FALSE),1),""))</f>
        <v/>
      </c>
      <c r="DE74" s="9" t="str">
        <f>IF($G74=0,"",IFERROR(INDEX('Risk assessment'!$B$12:$B$100,MATCH(CONCATENATE('Feuil1 (2)'!$C74,'Feuil1 (2)'!$B74,'Feuil1 (2)'!DE$1),'Risk assessment'!$R$12:$R$100,FALSE),1),""))</f>
        <v/>
      </c>
      <c r="DF74" s="9" t="str">
        <f>IF($G74=0,"",IFERROR(INDEX('Risk assessment'!$B$12:$B$100,MATCH(CONCATENATE('Feuil1 (2)'!$C74,'Feuil1 (2)'!$B74,'Feuil1 (2)'!DF$1),'Risk assessment'!$R$12:$R$100,FALSE),1),""))</f>
        <v/>
      </c>
      <c r="DG74" s="9" t="str">
        <f>IF($G74=0,"",IFERROR(INDEX('Risk assessment'!$B$12:$B$100,MATCH(CONCATENATE('Feuil1 (2)'!$C74,'Feuil1 (2)'!$B74,'Feuil1 (2)'!DG$1),'Risk assessment'!$R$12:$R$100,FALSE),1),""))</f>
        <v/>
      </c>
      <c r="DH74" s="9" t="str">
        <f>IF($G74=0,"",IFERROR(INDEX('Risk assessment'!$B$12:$B$100,MATCH(CONCATENATE('Feuil1 (2)'!$C74,'Feuil1 (2)'!$B74,'Feuil1 (2)'!DH$1),'Risk assessment'!$R$12:$R$100,FALSE),1),""))</f>
        <v/>
      </c>
      <c r="DI74" s="9" t="str">
        <f>IF($G74=0,"",IFERROR(INDEX('Risk assessment'!$B$12:$B$100,MATCH(CONCATENATE('Feuil1 (2)'!$C74,'Feuil1 (2)'!$B74,'Feuil1 (2)'!DI$1),'Risk assessment'!$R$12:$R$100,FALSE),1),""))</f>
        <v/>
      </c>
      <c r="DJ74" s="9" t="str">
        <f>IF($G74=0,"",IFERROR(INDEX('Risk assessment'!$B$12:$B$100,MATCH(CONCATENATE('Feuil1 (2)'!$C74,'Feuil1 (2)'!$B74,'Feuil1 (2)'!DJ$1),'Risk assessment'!$R$12:$R$100,FALSE),1),""))</f>
        <v/>
      </c>
      <c r="DK74" s="9" t="str">
        <f>IF($G74=0,"",IFERROR(INDEX('Risk assessment'!$B$12:$B$100,MATCH(CONCATENATE('Feuil1 (2)'!$C74,'Feuil1 (2)'!$B74,'Feuil1 (2)'!DK$1),'Risk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assessment'!J$12:J$100,'Feuil1 (2)'!C75,'Risk assessment'!K$12:K$100,B75)</f>
        <v>0</v>
      </c>
      <c r="H75" s="9" t="str">
        <f>IF($G75=0,"",IFERROR(CONCATENATE(INDEX('Risk assessment'!$B$12:$B$100,MATCH(CONCATENATE('Feuil1 (2)'!$C75,"-",'Feuil1 (2)'!$B75,"-",'Feuil1 (2)'!H$1),'Risk assessment'!$Z$12:$Z$100,FALSE),1)," ;"),""))</f>
        <v/>
      </c>
      <c r="I75" s="9" t="str">
        <f>IF($G75=0,"",IFERROR(CONCATENATE(INDEX('Risk assessment'!$B$12:$B$100,MATCH(CONCATENATE('Feuil1 (2)'!$C75,"-",'Feuil1 (2)'!$B75,"-",'Feuil1 (2)'!I$1),'Risk assessment'!$Z$12:$Z$100,FALSE),1)," ;"),""))</f>
        <v/>
      </c>
      <c r="J75" s="9" t="str">
        <f>IF($G75=0,"",IFERROR(CONCATENATE(INDEX('Risk assessment'!$B$12:$B$100,MATCH(CONCATENATE('Feuil1 (2)'!$C75,"-",'Feuil1 (2)'!$B75,"-",'Feuil1 (2)'!J$1),'Risk assessment'!$Z$12:$Z$100,FALSE),1)," ;"),""))</f>
        <v/>
      </c>
      <c r="K75" s="9" t="str">
        <f>IF($G75=0,"",IFERROR(CONCATENATE(INDEX('Risk assessment'!$B$12:$B$100,MATCH(CONCATENATE('Feuil1 (2)'!$C75,"-",'Feuil1 (2)'!$B75,"-",'Feuil1 (2)'!K$1),'Risk assessment'!$Z$12:$Z$100,FALSE),1)," ;"),""))</f>
        <v/>
      </c>
      <c r="L75" s="9" t="str">
        <f>IF($G75=0,"",IFERROR(CONCATENATE(INDEX('Risk assessment'!$B$12:$B$100,MATCH(CONCATENATE('Feuil1 (2)'!$C75,"-",'Feuil1 (2)'!$B75,"-",'Feuil1 (2)'!L$1),'Risk assessment'!$Z$12:$Z$100,FALSE),1)," ;"),""))</f>
        <v/>
      </c>
      <c r="M75" s="9" t="str">
        <f>IF($G75=0,"",IFERROR(CONCATENATE(INDEX('Risk assessment'!$B$12:$B$100,MATCH(CONCATENATE('Feuil1 (2)'!$C75,"-",'Feuil1 (2)'!$B75,"-",'Feuil1 (2)'!M$1),'Risk assessment'!$Z$12:$Z$100,FALSE),1)," ;"),""))</f>
        <v/>
      </c>
      <c r="N75" s="9" t="str">
        <f>IF($G75=0,"",IFERROR(CONCATENATE(INDEX('Risk assessment'!$B$12:$B$100,MATCH(CONCATENATE('Feuil1 (2)'!$C75,"-",'Feuil1 (2)'!$B75,"-",'Feuil1 (2)'!N$1),'Risk assessment'!$Z$12:$Z$100,FALSE),1)," ;"),""))</f>
        <v/>
      </c>
      <c r="O75" s="9" t="str">
        <f>IF($G75=0,"",IFERROR(CONCATENATE(INDEX('Risk assessment'!$B$12:$B$100,MATCH(CONCATENATE('Feuil1 (2)'!$C75,"-",'Feuil1 (2)'!$B75,"-",'Feuil1 (2)'!O$1),'Risk assessment'!$Z$12:$Z$100,FALSE),1)," ;"),""))</f>
        <v/>
      </c>
      <c r="P75" s="9" t="str">
        <f>IF($G75=0,"",IFERROR(CONCATENATE(INDEX('Risk assessment'!$B$12:$B$100,MATCH(CONCATENATE('Feuil1 (2)'!$C75,"-",'Feuil1 (2)'!$B75,"-",'Feuil1 (2)'!P$1),'Risk assessment'!$Z$12:$Z$100,FALSE),1)," ;"),""))</f>
        <v/>
      </c>
      <c r="Q75" s="9" t="str">
        <f>IF($G75=0,"",IFERROR(CONCATENATE(INDEX('Risk assessment'!$B$12:$B$100,MATCH(CONCATENATE('Feuil1 (2)'!$C75,"-",'Feuil1 (2)'!$B75,"-",'Feuil1 (2)'!Q$1),'Risk assessment'!$Z$12:$Z$100,FALSE),1)," ;"),""))</f>
        <v/>
      </c>
      <c r="R75" s="9" t="str">
        <f>IF($G75=0,"",IFERROR(CONCATENATE(INDEX('Risk assessment'!$B$12:$B$100,MATCH(CONCATENATE('Feuil1 (2)'!$C75,"-",'Feuil1 (2)'!$B75,"-",'Feuil1 (2)'!R$1),'Risk assessment'!$Z$12:$Z$100,FALSE),1)," ;"),""))</f>
        <v/>
      </c>
      <c r="S75" s="9" t="str">
        <f>IF($G75=0,"",IFERROR(CONCATENATE(INDEX('Risk assessment'!$B$12:$B$100,MATCH(CONCATENATE('Feuil1 (2)'!$C75,"-",'Feuil1 (2)'!$B75,"-",'Feuil1 (2)'!S$1),'Risk assessment'!$Z$12:$Z$100,FALSE),1)," ;"),""))</f>
        <v/>
      </c>
      <c r="T75" s="9" t="str">
        <f>IF($G75=0,"",IFERROR(CONCATENATE(INDEX('Risk assessment'!$B$12:$B$100,MATCH(CONCATENATE('Feuil1 (2)'!$C75,"-",'Feuil1 (2)'!$B75,"-",'Feuil1 (2)'!T$1),'Risk assessment'!$Z$12:$Z$100,FALSE),1)," ;"),""))</f>
        <v/>
      </c>
      <c r="U75" s="9" t="str">
        <f>IF($G75=0,"",IFERROR(CONCATENATE(INDEX('Risk assessment'!$B$12:$B$100,MATCH(CONCATENATE('Feuil1 (2)'!$C75,"-",'Feuil1 (2)'!$B75,"-",'Feuil1 (2)'!U$1),'Risk assessment'!$Z$12:$Z$100,FALSE),1)," ;"),""))</f>
        <v/>
      </c>
      <c r="V75" s="9" t="str">
        <f>IF($G75=0,"",IFERROR(CONCATENATE(INDEX('Risk assessment'!$B$12:$B$100,MATCH(CONCATENATE('Feuil1 (2)'!$C75,"-",'Feuil1 (2)'!$B75,"-",'Feuil1 (2)'!V$1),'Risk assessment'!$Z$12:$Z$100,FALSE),1)," ;"),""))</f>
        <v/>
      </c>
      <c r="W75" s="9" t="str">
        <f>IF($G75=0,"",IFERROR(CONCATENATE(INDEX('Risk assessment'!$B$12:$B$100,MATCH(CONCATENATE('Feuil1 (2)'!$C75,"-",'Feuil1 (2)'!$B75,"-",'Feuil1 (2)'!W$1),'Risk assessment'!$Z$12:$Z$100,FALSE),1)," ;"),""))</f>
        <v/>
      </c>
      <c r="X75" s="9" t="str">
        <f>IF($G75=0,"",IFERROR(CONCATENATE(INDEX('Risk assessment'!$B$12:$B$100,MATCH(CONCATENATE('Feuil1 (2)'!$C75,"-",'Feuil1 (2)'!$B75,"-",'Feuil1 (2)'!X$1),'Risk assessment'!$Z$12:$Z$100,FALSE),1)," ;"),""))</f>
        <v/>
      </c>
      <c r="Y75" s="9" t="str">
        <f>IF($G75=0,"",IFERROR(CONCATENATE(INDEX('Risk assessment'!$B$12:$B$100,MATCH(CONCATENATE('Feuil1 (2)'!$C75,"-",'Feuil1 (2)'!$B75,"-",'Feuil1 (2)'!Y$1),'Risk assessment'!$Z$12:$Z$100,FALSE),1)," ;"),""))</f>
        <v/>
      </c>
      <c r="Z75" s="9" t="str">
        <f>IF($G75=0,"",IFERROR(CONCATENATE(INDEX('Risk assessment'!$B$12:$B$100,MATCH(CONCATENATE('Feuil1 (2)'!$C75,"-",'Feuil1 (2)'!$B75,"-",'Feuil1 (2)'!Z$1),'Risk assessment'!$Z$12:$Z$100,FALSE),1)," ;"),""))</f>
        <v/>
      </c>
      <c r="AA75" s="9" t="str">
        <f>IF($G75=0,"",IFERROR(CONCATENATE(INDEX('Risk assessment'!$B$12:$B$100,MATCH(CONCATENATE('Feuil1 (2)'!$C75,"-",'Feuil1 (2)'!$B75,"-",'Feuil1 (2)'!AA$1),'Risk assessment'!$Z$12:$Z$100,FALSE),1)," ;"),""))</f>
        <v/>
      </c>
      <c r="AB75" s="9" t="str">
        <f>IF($G75=0,"",IFERROR(CONCATENATE(INDEX('Risk assessment'!$B$12:$B$100,MATCH(CONCATENATE('Feuil1 (2)'!$C75,"-",'Feuil1 (2)'!$B75,"-",'Feuil1 (2)'!AB$1),'Risk assessment'!$Z$12:$Z$100,FALSE),1)," ;"),""))</f>
        <v/>
      </c>
      <c r="AC75" s="9" t="str">
        <f>IF($G75=0,"",IFERROR(CONCATENATE(INDEX('Risk assessment'!$B$12:$B$100,MATCH(CONCATENATE('Feuil1 (2)'!$C75,"-",'Feuil1 (2)'!$B75,"-",'Feuil1 (2)'!AC$1),'Risk assessment'!$Z$12:$Z$100,FALSE),1)," ;"),""))</f>
        <v/>
      </c>
      <c r="AD75" s="9" t="str">
        <f>IF($G75=0,"",IFERROR(CONCATENATE(INDEX('Risk assessment'!$B$12:$B$100,MATCH(CONCATENATE('Feuil1 (2)'!$C75,"-",'Feuil1 (2)'!$B75,"-",'Feuil1 (2)'!AD$1),'Risk assessment'!$Z$12:$Z$100,FALSE),1)," ;"),""))</f>
        <v/>
      </c>
      <c r="AE75" s="9" t="str">
        <f>IF($G75=0,"",IFERROR(CONCATENATE(INDEX('Risk assessment'!$B$12:$B$100,MATCH(CONCATENATE('Feuil1 (2)'!$C75,"-",'Feuil1 (2)'!$B75,"-",'Feuil1 (2)'!AE$1),'Risk assessment'!$Z$12:$Z$100,FALSE),1)," ;"),""))</f>
        <v/>
      </c>
      <c r="AF75" s="9" t="str">
        <f>IF($G75=0,"",IFERROR(CONCATENATE(INDEX('Risk assessment'!$B$12:$B$100,MATCH(CONCATENATE('Feuil1 (2)'!$C75,"-",'Feuil1 (2)'!$B75,"-",'Feuil1 (2)'!AF$1),'Risk assessment'!$Z$12:$Z$100,FALSE),1)," ;"),""))</f>
        <v/>
      </c>
      <c r="AG75" s="9" t="str">
        <f>IF($G75=0,"",IFERROR(CONCATENATE(INDEX('Risk assessment'!$B$12:$B$100,MATCH(CONCATENATE('Feuil1 (2)'!$C75,"-",'Feuil1 (2)'!$B75,"-",'Feuil1 (2)'!AG$1),'Risk assessment'!$Z$12:$Z$100,FALSE),1)," ;"),""))</f>
        <v/>
      </c>
      <c r="AH75" s="9" t="str">
        <f>IF($G75=0,"",IFERROR(CONCATENATE(INDEX('Risk assessment'!$B$12:$B$100,MATCH(CONCATENATE('Feuil1 (2)'!$C75,"-",'Feuil1 (2)'!$B75,"-",'Feuil1 (2)'!AH$1),'Risk assessment'!$Z$12:$Z$100,FALSE),1)," ;"),""))</f>
        <v/>
      </c>
      <c r="AI75" s="9" t="str">
        <f>IF($G75=0,"",IFERROR(CONCATENATE(INDEX('Risk assessment'!$B$12:$B$100,MATCH(CONCATENATE('Feuil1 (2)'!$C75,"-",'Feuil1 (2)'!$B75,"-",'Feuil1 (2)'!AI$1),'Risk assessment'!$Z$12:$Z$100,FALSE),1)," ;"),""))</f>
        <v/>
      </c>
      <c r="AJ75" s="9" t="str">
        <f>IF($G75=0,"",IFERROR(CONCATENATE(INDEX('Risk assessment'!$B$12:$B$100,MATCH(CONCATENATE('Feuil1 (2)'!$C75,"-",'Feuil1 (2)'!$B75,"-",'Feuil1 (2)'!AJ$1),'Risk assessment'!$Z$12:$Z$100,FALSE),1)," ;"),""))</f>
        <v/>
      </c>
      <c r="AK75" s="9" t="str">
        <f>IF($G75=0,"",IFERROR(CONCATENATE(INDEX('Risk assessment'!$B$12:$B$100,MATCH(CONCATENATE('Feuil1 (2)'!$C75,"-",'Feuil1 (2)'!$B75,"-",'Feuil1 (2)'!AK$1),'Risk assessment'!$Z$12:$Z$100,FALSE),1)," ;"),""))</f>
        <v/>
      </c>
      <c r="AL75" s="9" t="str">
        <f>IF($G75=0,"",IFERROR(CONCATENATE(INDEX('Risk assessment'!$B$12:$B$100,MATCH(CONCATENATE('Feuil1 (2)'!$C75,"-",'Feuil1 (2)'!$B75,"-",'Feuil1 (2)'!AL$1),'Risk assessment'!$Z$12:$Z$100,FALSE),1)," ;"),""))</f>
        <v/>
      </c>
      <c r="AM75" s="9" t="str">
        <f>IF($G75=0,"",IFERROR(CONCATENATE(INDEX('Risk assessment'!$B$12:$B$100,MATCH(CONCATENATE('Feuil1 (2)'!$C75,"-",'Feuil1 (2)'!$B75,"-",'Feuil1 (2)'!AM$1),'Risk assessment'!$Z$12:$Z$100,FALSE),1)," ;"),""))</f>
        <v/>
      </c>
      <c r="AN75" s="9" t="str">
        <f>IF($G75=0,"",IFERROR(CONCATENATE(INDEX('Risk assessment'!$B$12:$B$100,MATCH(CONCATENATE('Feuil1 (2)'!$C75,"-",'Feuil1 (2)'!$B75,"-",'Feuil1 (2)'!AN$1),'Risk assessment'!$Z$12:$Z$100,FALSE),1)," ;"),""))</f>
        <v/>
      </c>
      <c r="AO75" s="9" t="str">
        <f>IF($G75=0,"",IFERROR(CONCATENATE(INDEX('Risk assessment'!$B$12:$B$100,MATCH(CONCATENATE('Feuil1 (2)'!$C75,"-",'Feuil1 (2)'!$B75,"-",'Feuil1 (2)'!AO$1),'Risk assessment'!$Z$12:$Z$100,FALSE),1)," ;"),""))</f>
        <v/>
      </c>
      <c r="AP75" s="9" t="str">
        <f>IF($G75=0,"",IFERROR(CONCATENATE(INDEX('Risk assessment'!$B$12:$B$100,MATCH(CONCATENATE('Feuil1 (2)'!$C75,"-",'Feuil1 (2)'!$B75,"-",'Feuil1 (2)'!AP$1),'Risk assessment'!$Z$12:$Z$100,FALSE),1)," ;"),""))</f>
        <v/>
      </c>
      <c r="AQ75" s="9" t="str">
        <f>IF($G75=0,"",IFERROR(CONCATENATE(INDEX('Risk assessment'!$B$12:$B$100,MATCH(CONCATENATE('Feuil1 (2)'!$C75,"-",'Feuil1 (2)'!$B75,"-",'Feuil1 (2)'!AQ$1),'Risk assessment'!$Z$12:$Z$100,FALSE),1)," ;"),""))</f>
        <v/>
      </c>
      <c r="AR75" s="9" t="str">
        <f>IF($G75=0,"",IFERROR(CONCATENATE(INDEX('Risk assessment'!$B$12:$B$100,MATCH(CONCATENATE('Feuil1 (2)'!$C75,"-",'Feuil1 (2)'!$B75,"-",'Feuil1 (2)'!AR$1),'Risk assessment'!$Z$12:$Z$100,FALSE),1)," ;"),""))</f>
        <v/>
      </c>
      <c r="AS75" s="9" t="str">
        <f>IF($G75=0,"",IFERROR(CONCATENATE(INDEX('Risk assessment'!$B$12:$B$100,MATCH(CONCATENATE('Feuil1 (2)'!$C75,"-",'Feuil1 (2)'!$B75,"-",'Feuil1 (2)'!AS$1),'Risk assessment'!$Z$12:$Z$100,FALSE),1)," ;"),""))</f>
        <v/>
      </c>
      <c r="AT75" s="9" t="str">
        <f>IF($G75=0,"",IFERROR(CONCATENATE(INDEX('Risk assessment'!$B$12:$B$100,MATCH(CONCATENATE('Feuil1 (2)'!$C75,"-",'Feuil1 (2)'!$B75,"-",'Feuil1 (2)'!AT$1),'Risk assessment'!$Z$12:$Z$100,FALSE),1)," ;"),""))</f>
        <v/>
      </c>
      <c r="AU75" s="9" t="str">
        <f>IF($G75=0,"",IFERROR(CONCATENATE(INDEX('Risk assessment'!$B$12:$B$100,MATCH(CONCATENATE('Feuil1 (2)'!$C75,"-",'Feuil1 (2)'!$B75,"-",'Feuil1 (2)'!AU$1),'Risk assessment'!$Z$12:$Z$100,FALSE),1)," ;"),""))</f>
        <v/>
      </c>
      <c r="AV75" s="9" t="str">
        <f>IF($G75=0,"",IFERROR(CONCATENATE(INDEX('Risk assessment'!$B$12:$B$100,MATCH(CONCATENATE('Feuil1 (2)'!$C75,"-",'Feuil1 (2)'!$B75,"-",'Feuil1 (2)'!AV$1),'Risk assessment'!$Z$12:$Z$100,FALSE),1)," ;"),""))</f>
        <v/>
      </c>
      <c r="AW75" s="9" t="str">
        <f>IF($G75=0,"",IFERROR(CONCATENATE(INDEX('Risk assessment'!$B$12:$B$100,MATCH(CONCATENATE('Feuil1 (2)'!$C75,"-",'Feuil1 (2)'!$B75,"-",'Feuil1 (2)'!AW$1),'Risk assessment'!$Z$12:$Z$100,FALSE),1)," ;"),""))</f>
        <v/>
      </c>
      <c r="AX75" s="9" t="str">
        <f>IF($G75=0,"",IFERROR(CONCATENATE(INDEX('Risk assessment'!$B$12:$B$100,MATCH(CONCATENATE('Feuil1 (2)'!$C75,"-",'Feuil1 (2)'!$B75,"-",'Feuil1 (2)'!AX$1),'Risk assessment'!$Z$12:$Z$100,FALSE),1)," ;"),""))</f>
        <v/>
      </c>
      <c r="AY75" s="9" t="str">
        <f>IF($G75=0,"",IFERROR(CONCATENATE(INDEX('Risk assessment'!$B$12:$B$100,MATCH(CONCATENATE('Feuil1 (2)'!$C75,"-",'Feuil1 (2)'!$B75,"-",'Feuil1 (2)'!AY$1),'Risk assessment'!$Z$12:$Z$100,FALSE),1)," ;"),""))</f>
        <v/>
      </c>
      <c r="AZ75" s="9" t="str">
        <f>IF($G75=0,"",IFERROR(CONCATENATE(INDEX('Risk assessment'!$B$12:$B$100,MATCH(CONCATENATE('Feuil1 (2)'!$C75,"-",'Feuil1 (2)'!$B75,"-",'Feuil1 (2)'!AZ$1),'Risk assessment'!$Z$12:$Z$100,FALSE),1)," ;"),""))</f>
        <v/>
      </c>
      <c r="BA75" s="9" t="str">
        <f>IF($G75=0,"",IFERROR(CONCATENATE(INDEX('Risk assessment'!$B$12:$B$100,MATCH(CONCATENATE('Feuil1 (2)'!$C75,"-",'Feuil1 (2)'!$B75,"-",'Feuil1 (2)'!BA$1),'Risk assessment'!$Z$12:$Z$100,FALSE),1)," ;"),""))</f>
        <v/>
      </c>
      <c r="BB75" s="9" t="str">
        <f>IF($G75=0,"",IFERROR(CONCATENATE(INDEX('Risk assessment'!$B$12:$B$100,MATCH(CONCATENATE('Feuil1 (2)'!$C75,"-",'Feuil1 (2)'!$B75,"-",'Feuil1 (2)'!BB$1),'Risk assessment'!$Z$12:$Z$100,FALSE),1)," ;"),""))</f>
        <v/>
      </c>
      <c r="BC75" s="9" t="str">
        <f>IF($G75=0,"",IFERROR(CONCATENATE(INDEX('Risk assessment'!$B$12:$B$100,MATCH(CONCATENATE('Feuil1 (2)'!$C75,"-",'Feuil1 (2)'!$B75,"-",'Feuil1 (2)'!BC$1),'Risk assessment'!$Z$12:$Z$100,FALSE),1)," ;"),""))</f>
        <v/>
      </c>
      <c r="BD75" s="9" t="str">
        <f>IF($G75=0,"",IFERROR(CONCATENATE(INDEX('Risk assessment'!$B$12:$B$100,MATCH(CONCATENATE('Feuil1 (2)'!$C75,"-",'Feuil1 (2)'!$B75,"-",'Feuil1 (2)'!BD$1),'Risk assessment'!$Z$12:$Z$100,FALSE),1)," ;"),""))</f>
        <v/>
      </c>
      <c r="BE75" s="9" t="str">
        <f>IF($G75=0,"",IFERROR(CONCATENATE(INDEX('Risk assessment'!$B$12:$B$100,MATCH(CONCATENATE('Feuil1 (2)'!$C75,"-",'Feuil1 (2)'!$B75,"-",'Feuil1 (2)'!BE$1),'Risk assessment'!$Z$12:$Z$100,FALSE),1)," ;"),""))</f>
        <v/>
      </c>
      <c r="BF75" s="9" t="str">
        <f>IF($G75=0,"",IFERROR(CONCATENATE(INDEX('Risk assessment'!$B$12:$B$100,MATCH(CONCATENATE('Feuil1 (2)'!$C75,"-",'Feuil1 (2)'!$B75,"-",'Feuil1 (2)'!BF$1),'Risk assessment'!$Z$12:$Z$100,FALSE),1)," ;"),""))</f>
        <v/>
      </c>
      <c r="BG75" s="9" t="str">
        <f>IF($G75=0,"",IFERROR(CONCATENATE(INDEX('Risk assessment'!$B$12:$B$100,MATCH(CONCATENATE('Feuil1 (2)'!$C75,"-",'Feuil1 (2)'!$B75,"-",'Feuil1 (2)'!BG$1),'Risk assessment'!$Z$12:$Z$100,FALSE),1)," ;"),""))</f>
        <v/>
      </c>
      <c r="BH75" s="9" t="str">
        <f>IF($G75=0,"",IFERROR(CONCATENATE(INDEX('Risk assessment'!$B$12:$B$100,MATCH(CONCATENATE('Feuil1 (2)'!$C75,"-",'Feuil1 (2)'!$B75,"-",'Feuil1 (2)'!BH$1),'Risk assessment'!$Z$12:$Z$100,FALSE),1)," ;"),""))</f>
        <v/>
      </c>
      <c r="BI75" s="9" t="str">
        <f>IF($G75=0,"",IFERROR(CONCATENATE(INDEX('Risk assessment'!$B$12:$B$100,MATCH(CONCATENATE('Feuil1 (2)'!$C75,"-",'Feuil1 (2)'!$B75,"-",'Feuil1 (2)'!BI$1),'Risk assessment'!$Z$12:$Z$100,FALSE),1)," ;"),""))</f>
        <v/>
      </c>
      <c r="BJ75" s="9" t="str">
        <f>IF($G75=0,"",IFERROR(CONCATENATE(INDEX('Risk assessment'!$B$12:$B$100,MATCH(CONCATENATE('Feuil1 (2)'!$C75,"-",'Feuil1 (2)'!$B75,"-",'Feuil1 (2)'!BJ$1),'Risk assessment'!$Z$12:$Z$100,FALSE),1)," ;"),""))</f>
        <v/>
      </c>
      <c r="BK75" s="9" t="str">
        <f>IF($G75=0,"",IFERROR(CONCATENATE(INDEX('Risk assessment'!$B$12:$B$100,MATCH(CONCATENATE('Feuil1 (2)'!$C75,"-",'Feuil1 (2)'!$B75,"-",'Feuil1 (2)'!BK$1),'Risk assessment'!$Z$12:$Z$100,FALSE),1)," ;"),""))</f>
        <v/>
      </c>
      <c r="BL75" s="9" t="str">
        <f>IF($G75=0,"",IFERROR(CONCATENATE(INDEX('Risk assessment'!$B$12:$B$100,MATCH(CONCATENATE('Feuil1 (2)'!$C75,"-",'Feuil1 (2)'!$B75,"-",'Feuil1 (2)'!BL$1),'Risk assessment'!$Z$12:$Z$100,FALSE),1)," ;"),""))</f>
        <v/>
      </c>
      <c r="BM75" s="9" t="str">
        <f>IF($G75=0,"",IFERROR(CONCATENATE(INDEX('Risk assessment'!$B$12:$B$100,MATCH(CONCATENATE('Feuil1 (2)'!$C75,"-",'Feuil1 (2)'!$B75,"-",'Feuil1 (2)'!BM$1),'Risk assessment'!$Z$12:$Z$100,FALSE),1)," ;"),""))</f>
        <v/>
      </c>
      <c r="BN75" s="9" t="str">
        <f>IF($G75=0,"",IFERROR(CONCATENATE(INDEX('Risk assessment'!$B$12:$B$100,MATCH(CONCATENATE('Feuil1 (2)'!$C75,"-",'Feuil1 (2)'!$B75,"-",'Feuil1 (2)'!BN$1),'Risk assessment'!$Z$12:$Z$100,FALSE),1)," ;"),""))</f>
        <v/>
      </c>
      <c r="BO75" s="9" t="str">
        <f>IF($G75=0,"",IFERROR(CONCATENATE(INDEX('Risk assessment'!$B$12:$B$100,MATCH(CONCATENATE('Feuil1 (2)'!$C75,"-",'Feuil1 (2)'!$B75,"-",'Feuil1 (2)'!BO$1),'Risk assessment'!$Z$12:$Z$100,FALSE),1)," ;"),""))</f>
        <v/>
      </c>
      <c r="BP75" s="9" t="str">
        <f>IF($G75=0,"",IFERROR(CONCATENATE(INDEX('Risk assessment'!$B$12:$B$100,MATCH(CONCATENATE('Feuil1 (2)'!$C75,"-",'Feuil1 (2)'!$B75,"-",'Feuil1 (2)'!BP$1),'Risk assessment'!$Z$12:$Z$100,FALSE),1)," ;"),""))</f>
        <v/>
      </c>
      <c r="BQ75" s="9" t="str">
        <f>IF($G75=0,"",IFERROR(CONCATENATE(INDEX('Risk assessment'!$B$12:$B$100,MATCH(CONCATENATE('Feuil1 (2)'!$C75,"-",'Feuil1 (2)'!$B75,"-",'Feuil1 (2)'!BQ$1),'Risk assessment'!$Z$12:$Z$100,FALSE),1)," ;"),""))</f>
        <v/>
      </c>
      <c r="BR75" s="9" t="str">
        <f>IF($G75=0,"",IFERROR(CONCATENATE(INDEX('Risk assessment'!$B$12:$B$100,MATCH(CONCATENATE('Feuil1 (2)'!$C75,"-",'Feuil1 (2)'!$B75,"-",'Feuil1 (2)'!BR$1),'Risk assessment'!$Z$12:$Z$100,FALSE),1)," ;"),""))</f>
        <v/>
      </c>
      <c r="BS75" s="9" t="str">
        <f>IF($G75=0,"",IFERROR(CONCATENATE(INDEX('Risk assessment'!$B$12:$B$100,MATCH(CONCATENATE('Feuil1 (2)'!$C75,"-",'Feuil1 (2)'!$B75,"-",'Feuil1 (2)'!BS$1),'Risk assessment'!$Z$12:$Z$100,FALSE),1)," ;"),""))</f>
        <v/>
      </c>
      <c r="BT75" s="9" t="str">
        <f>IF($G75=0,"",IFERROR(CONCATENATE(INDEX('Risk assessment'!$B$12:$B$100,MATCH(CONCATENATE('Feuil1 (2)'!$C75,"-",'Feuil1 (2)'!$B75,"-",'Feuil1 (2)'!BT$1),'Risk assessment'!$Z$12:$Z$100,FALSE),1)," ;"),""))</f>
        <v/>
      </c>
      <c r="BU75" s="9" t="str">
        <f>IF($G75=0,"",IFERROR(CONCATENATE(INDEX('Risk assessment'!$B$12:$B$100,MATCH(CONCATENATE('Feuil1 (2)'!$C75,"-",'Feuil1 (2)'!$B75,"-",'Feuil1 (2)'!BU$1),'Risk assessment'!$Z$12:$Z$100,FALSE),1)," ;"),""))</f>
        <v/>
      </c>
      <c r="BV75" s="9" t="str">
        <f>IF($G75=0,"",IFERROR(CONCATENATE(INDEX('Risk assessment'!$B$12:$B$100,MATCH(CONCATENATE('Feuil1 (2)'!$C75,"-",'Feuil1 (2)'!$B75,"-",'Feuil1 (2)'!BV$1),'Risk assessment'!$Z$12:$Z$100,FALSE),1)," ;"),""))</f>
        <v/>
      </c>
      <c r="BW75" s="9" t="str">
        <f>IF($G75=0,"",IFERROR(CONCATENATE(INDEX('Risk assessment'!$B$12:$B$100,MATCH(CONCATENATE('Feuil1 (2)'!$C75,"-",'Feuil1 (2)'!$B75,"-",'Feuil1 (2)'!BW$1),'Risk assessment'!$Z$12:$Z$100,FALSE),1)," ;"),""))</f>
        <v/>
      </c>
      <c r="BX75" s="9" t="str">
        <f>IF($G75=0,"",IFERROR(CONCATENATE(INDEX('Risk assessment'!$B$12:$B$100,MATCH(CONCATENATE('Feuil1 (2)'!$C75,"-",'Feuil1 (2)'!$B75,"-",'Feuil1 (2)'!BX$1),'Risk assessment'!$Z$12:$Z$100,FALSE),1)," ;"),""))</f>
        <v/>
      </c>
      <c r="BY75" s="9" t="str">
        <f>IF($G75=0,"",IFERROR(CONCATENATE(INDEX('Risk assessment'!$B$12:$B$100,MATCH(CONCATENATE('Feuil1 (2)'!$C75,"-",'Feuil1 (2)'!$B75,"-",'Feuil1 (2)'!BY$1),'Risk assessment'!$Z$12:$Z$100,FALSE),1)," ;"),""))</f>
        <v/>
      </c>
      <c r="BZ75" s="9" t="str">
        <f>IF($G75=0,"",IFERROR(CONCATENATE(INDEX('Risk assessment'!$B$12:$B$100,MATCH(CONCATENATE('Feuil1 (2)'!$C75,"-",'Feuil1 (2)'!$B75,"-",'Feuil1 (2)'!BZ$1),'Risk assessment'!$Z$12:$Z$100,FALSE),1)," ;"),""))</f>
        <v/>
      </c>
      <c r="CA75" s="9" t="str">
        <f>IF($G75=0,"",IFERROR(CONCATENATE(INDEX('Risk assessment'!$B$12:$B$100,MATCH(CONCATENATE('Feuil1 (2)'!$C75,"-",'Feuil1 (2)'!$B75,"-",'Feuil1 (2)'!CA$1),'Risk assessment'!$Z$12:$Z$100,FALSE),1)," ;"),""))</f>
        <v/>
      </c>
      <c r="CB75" s="9" t="str">
        <f>IF($G75=0,"",IFERROR(CONCATENATE(INDEX('Risk assessment'!$B$12:$B$100,MATCH(CONCATENATE('Feuil1 (2)'!$C75,"-",'Feuil1 (2)'!$B75,"-",'Feuil1 (2)'!CB$1),'Risk assessment'!$Z$12:$Z$100,FALSE),1)," ;"),""))</f>
        <v/>
      </c>
      <c r="CC75" s="9" t="str">
        <f>IF($G75=0,"",IFERROR(CONCATENATE(INDEX('Risk assessment'!$B$12:$B$100,MATCH(CONCATENATE('Feuil1 (2)'!$C75,"-",'Feuil1 (2)'!$B75,"-",'Feuil1 (2)'!CC$1),'Risk assessment'!$Z$12:$Z$100,FALSE),1)," ;"),""))</f>
        <v/>
      </c>
      <c r="CD75" s="9" t="str">
        <f>IF($G75=0,"",IFERROR(CONCATENATE(INDEX('Risk assessment'!$B$12:$B$100,MATCH(CONCATENATE('Feuil1 (2)'!$C75,"-",'Feuil1 (2)'!$B75,"-",'Feuil1 (2)'!CD$1),'Risk assessment'!$Z$12:$Z$100,FALSE),1)," ;"),""))</f>
        <v/>
      </c>
      <c r="CE75" s="9" t="str">
        <f>IF($G75=0,"",IFERROR(CONCATENATE(INDEX('Risk assessment'!$B$12:$B$100,MATCH(CONCATENATE('Feuil1 (2)'!$C75,"-",'Feuil1 (2)'!$B75,"-",'Feuil1 (2)'!CE$1),'Risk assessment'!$Z$12:$Z$100,FALSE),1)," ;"),""))</f>
        <v/>
      </c>
      <c r="CF75" s="9" t="str">
        <f>IF($G75=0,"",IFERROR(CONCATENATE(INDEX('Risk assessment'!$B$12:$B$100,MATCH(CONCATENATE('Feuil1 (2)'!$C75,"-",'Feuil1 (2)'!$B75,"-",'Feuil1 (2)'!CF$1),'Risk assessment'!$Z$12:$Z$100,FALSE),1)," ;"),""))</f>
        <v/>
      </c>
      <c r="CG75" s="9" t="str">
        <f>IF($G75=0,"",IFERROR(CONCATENATE(INDEX('Risk assessment'!$B$12:$B$100,MATCH(CONCATENATE('Feuil1 (2)'!$C75,"-",'Feuil1 (2)'!$B75,"-",'Feuil1 (2)'!CG$1),'Risk assessment'!$Z$12:$Z$100,FALSE),1)," ;"),""))</f>
        <v/>
      </c>
      <c r="CH75" s="9" t="str">
        <f>IF($G75=0,"",IFERROR(CONCATENATE(INDEX('Risk assessment'!$B$12:$B$100,MATCH(CONCATENATE('Feuil1 (2)'!$C75,"-",'Feuil1 (2)'!$B75,"-",'Feuil1 (2)'!CH$1),'Risk assessment'!$Z$12:$Z$100,FALSE),1)," ;"),""))</f>
        <v/>
      </c>
      <c r="CI75" s="9" t="str">
        <f>IF($G75=0,"",IFERROR(CONCATENATE(INDEX('Risk assessment'!$B$12:$B$100,MATCH(CONCATENATE('Feuil1 (2)'!$C75,"-",'Feuil1 (2)'!$B75,"-",'Feuil1 (2)'!CI$1),'Risk assessment'!$Z$12:$Z$100,FALSE),1)," ;"),""))</f>
        <v/>
      </c>
      <c r="CJ75" s="9" t="str">
        <f>IF($G75=0,"",IFERROR(CONCATENATE(INDEX('Risk assessment'!$B$12:$B$100,MATCH(CONCATENATE('Feuil1 (2)'!$C75,"-",'Feuil1 (2)'!$B75,"-",'Feuil1 (2)'!CJ$1),'Risk assessment'!$Z$12:$Z$100,FALSE),1)," ;"),""))</f>
        <v/>
      </c>
      <c r="CK75" s="9" t="str">
        <f>IF($G75=0,"",IFERROR(CONCATENATE(INDEX('Risk assessment'!$B$12:$B$100,MATCH(CONCATENATE('Feuil1 (2)'!$C75,"-",'Feuil1 (2)'!$B75,"-",'Feuil1 (2)'!CK$1),'Risk assessment'!$Z$12:$Z$100,FALSE),1)," ;"),""))</f>
        <v/>
      </c>
      <c r="CL75" s="9" t="str">
        <f>IF($G75=0,"",IFERROR(CONCATENATE(INDEX('Risk assessment'!$B$12:$B$100,MATCH(CONCATENATE('Feuil1 (2)'!$C75,"-",'Feuil1 (2)'!$B75,"-",'Feuil1 (2)'!CL$1),'Risk assessment'!$Z$12:$Z$100,FALSE),1)," ;"),""))</f>
        <v/>
      </c>
      <c r="CM75" s="9" t="str">
        <f>IF($G75=0,"",IFERROR(CONCATENATE(INDEX('Risk assessment'!$B$12:$B$100,MATCH(CONCATENATE('Feuil1 (2)'!$C75,"-",'Feuil1 (2)'!$B75,"-",'Feuil1 (2)'!CM$1),'Risk assessment'!$Z$12:$Z$100,FALSE),1)," ;"),""))</f>
        <v/>
      </c>
      <c r="CN75" s="9" t="str">
        <f>IF($G75=0,"",IFERROR(CONCATENATE(INDEX('Risk assessment'!$B$12:$B$100,MATCH(CONCATENATE('Feuil1 (2)'!$C75,"-",'Feuil1 (2)'!$B75,"-",'Feuil1 (2)'!CN$1),'Risk assessment'!$Z$12:$Z$100,FALSE),1)," ;"),""))</f>
        <v/>
      </c>
      <c r="CO75" s="9" t="str">
        <f>IF($G75=0,"",IFERROR(CONCATENATE(INDEX('Risk assessment'!$B$12:$B$100,MATCH(CONCATENATE('Feuil1 (2)'!$C75,"-",'Feuil1 (2)'!$B75,"-",'Feuil1 (2)'!CO$1),'Risk assessment'!$Z$12:$Z$100,FALSE),1)," ;"),""))</f>
        <v/>
      </c>
      <c r="CP75" s="9" t="str">
        <f>IF($G75=0,"",IFERROR(CONCATENATE(INDEX('Risk assessment'!$B$12:$B$100,MATCH(CONCATENATE('Feuil1 (2)'!$C75,"-",'Feuil1 (2)'!$B75,"-",'Feuil1 (2)'!CP$1),'Risk assessment'!$Z$12:$Z$100,FALSE),1)," ;"),""))</f>
        <v/>
      </c>
      <c r="CQ75" s="9" t="str">
        <f>IF($G75=0,"",IFERROR(CONCATENATE(INDEX('Risk assessment'!$B$12:$B$100,MATCH(CONCATENATE('Feuil1 (2)'!$C75,"-",'Feuil1 (2)'!$B75,"-",'Feuil1 (2)'!CQ$1),'Risk assessment'!$Z$12:$Z$100,FALSE),1)," ;"),""))</f>
        <v/>
      </c>
      <c r="CR75" s="9" t="str">
        <f>IF($G75=0,"",IFERROR(CONCATENATE(INDEX('Risk assessment'!$B$12:$B$100,MATCH(CONCATENATE('Feuil1 (2)'!$C75,"-",'Feuil1 (2)'!$B75,"-",'Feuil1 (2)'!CR$1),'Risk assessment'!$Z$12:$Z$100,FALSE),1)," ;"),""))</f>
        <v/>
      </c>
      <c r="CS75" s="9" t="str">
        <f>IF($G75=0,"",IFERROR(CONCATENATE(INDEX('Risk assessment'!$B$12:$B$100,MATCH(CONCATENATE('Feuil1 (2)'!$C75,"-",'Feuil1 (2)'!$B75,"-",'Feuil1 (2)'!CS$1),'Risk assessment'!$Z$12:$Z$100,FALSE),1)," ;"),""))</f>
        <v/>
      </c>
      <c r="CT75" s="9" t="str">
        <f>IF($G75=0,"",IFERROR(CONCATENATE(INDEX('Risk assessment'!$B$12:$B$100,MATCH(CONCATENATE('Feuil1 (2)'!$C75,"-",'Feuil1 (2)'!$B75,"-",'Feuil1 (2)'!CT$1),'Risk assessment'!$Z$12:$Z$100,FALSE),1)," ;"),""))</f>
        <v/>
      </c>
      <c r="CU75" s="9" t="str">
        <f>IF($G75=0,"",IFERROR(CONCATENATE(INDEX('Risk assessment'!$B$12:$B$100,MATCH(CONCATENATE('Feuil1 (2)'!$C75,"-",'Feuil1 (2)'!$B75,"-",'Feuil1 (2)'!CU$1),'Risk assessment'!$Z$12:$Z$100,FALSE),1)," ;"),""))</f>
        <v/>
      </c>
      <c r="CV75" s="9" t="str">
        <f>IF($G75=0,"",IFERROR(CONCATENATE(INDEX('Risk assessment'!$B$12:$B$100,MATCH(CONCATENATE('Feuil1 (2)'!$C75,"-",'Feuil1 (2)'!$B75,"-",'Feuil1 (2)'!CV$1),'Risk assessment'!$Z$12:$Z$100,FALSE),1)," ;"),""))</f>
        <v/>
      </c>
      <c r="CW75" s="9" t="str">
        <f>IF($G75=0,"",IFERROR(CONCATENATE(INDEX('Risk assessment'!$B$12:$B$100,MATCH(CONCATENATE('Feuil1 (2)'!$C75,"-",'Feuil1 (2)'!$B75,"-",'Feuil1 (2)'!CW$1),'Risk assessment'!$Z$12:$Z$100,FALSE),1)," ;"),""))</f>
        <v/>
      </c>
      <c r="CX75" s="9" t="str">
        <f>IF($G75=0,"",IFERROR(CONCATENATE(INDEX('Risk assessment'!$B$12:$B$100,MATCH(CONCATENATE('Feuil1 (2)'!$C75,"-",'Feuil1 (2)'!$B75,"-",'Feuil1 (2)'!CX$1),'Risk assessment'!$Z$12:$Z$100,FALSE),1)," ;"),""))</f>
        <v/>
      </c>
      <c r="CY75" s="9" t="str">
        <f>IF($G75=0,"",IFERROR(CONCATENATE(INDEX('Risk assessment'!$B$12:$B$100,MATCH(CONCATENATE('Feuil1 (2)'!$C75,"-",'Feuil1 (2)'!$B75,"-",'Feuil1 (2)'!CY$1),'Risk assessment'!$Z$12:$Z$100,FALSE),1)," ;"),""))</f>
        <v/>
      </c>
      <c r="CZ75" s="9" t="str">
        <f>IF($G75=0,"",IFERROR(CONCATENATE(INDEX('Risk assessment'!$B$12:$B$100,MATCH(CONCATENATE('Feuil1 (2)'!$C75,"-",'Feuil1 (2)'!$B75,"-",'Feuil1 (2)'!CZ$1),'Risk assessment'!$Z$12:$Z$100,FALSE),1)," ;"),""))</f>
        <v/>
      </c>
      <c r="DA75" s="9" t="str">
        <f>IF($G75=0,"",IFERROR(CONCATENATE(INDEX('Risk assessment'!$B$12:$B$100,MATCH(CONCATENATE('Feuil1 (2)'!$C75,"-",'Feuil1 (2)'!$B75,"-",'Feuil1 (2)'!DA$1),'Risk assessment'!$Z$12:$Z$100,FALSE),1)," ;"),""))</f>
        <v/>
      </c>
      <c r="DB75" s="9" t="str">
        <f>IF($G75=0,"",IFERROR(CONCATENATE(INDEX('Risk assessment'!$B$12:$B$100,MATCH(CONCATENATE('Feuil1 (2)'!$C75,"-",'Feuil1 (2)'!$B75,"-",'Feuil1 (2)'!DB$1),'Risk assessment'!$Z$12:$Z$100,FALSE),1)," ;"),""))</f>
        <v/>
      </c>
      <c r="DC75" s="9" t="str">
        <f>IF($G75=0,"",IFERROR(CONCATENATE(INDEX('Risk assessment'!$B$12:$B$100,MATCH(CONCATENATE('Feuil1 (2)'!$C75,"-",'Feuil1 (2)'!$B75,"-",'Feuil1 (2)'!DC$1),'Risk assessment'!$Z$12:$Z$100,FALSE),1)," ;"),""))</f>
        <v/>
      </c>
      <c r="DD75" s="9" t="str">
        <f>IF($G75=0,"",IFERROR(INDEX('Risk assessment'!$B$12:$B$100,MATCH(CONCATENATE('Feuil1 (2)'!$C75,'Feuil1 (2)'!$B75,'Feuil1 (2)'!DD$1),'Risk assessment'!$R$12:$R$100,FALSE),1),""))</f>
        <v/>
      </c>
      <c r="DE75" s="9" t="str">
        <f>IF($G75=0,"",IFERROR(INDEX('Risk assessment'!$B$12:$B$100,MATCH(CONCATENATE('Feuil1 (2)'!$C75,'Feuil1 (2)'!$B75,'Feuil1 (2)'!DE$1),'Risk assessment'!$R$12:$R$100,FALSE),1),""))</f>
        <v/>
      </c>
      <c r="DF75" s="9" t="str">
        <f>IF($G75=0,"",IFERROR(INDEX('Risk assessment'!$B$12:$B$100,MATCH(CONCATENATE('Feuil1 (2)'!$C75,'Feuil1 (2)'!$B75,'Feuil1 (2)'!DF$1),'Risk assessment'!$R$12:$R$100,FALSE),1),""))</f>
        <v/>
      </c>
      <c r="DG75" s="9" t="str">
        <f>IF($G75=0,"",IFERROR(INDEX('Risk assessment'!$B$12:$B$100,MATCH(CONCATENATE('Feuil1 (2)'!$C75,'Feuil1 (2)'!$B75,'Feuil1 (2)'!DG$1),'Risk assessment'!$R$12:$R$100,FALSE),1),""))</f>
        <v/>
      </c>
      <c r="DH75" s="9" t="str">
        <f>IF($G75=0,"",IFERROR(INDEX('Risk assessment'!$B$12:$B$100,MATCH(CONCATENATE('Feuil1 (2)'!$C75,'Feuil1 (2)'!$B75,'Feuil1 (2)'!DH$1),'Risk assessment'!$R$12:$R$100,FALSE),1),""))</f>
        <v/>
      </c>
      <c r="DI75" s="9" t="str">
        <f>IF($G75=0,"",IFERROR(INDEX('Risk assessment'!$B$12:$B$100,MATCH(CONCATENATE('Feuil1 (2)'!$C75,'Feuil1 (2)'!$B75,'Feuil1 (2)'!DI$1),'Risk assessment'!$R$12:$R$100,FALSE),1),""))</f>
        <v/>
      </c>
      <c r="DJ75" s="9" t="str">
        <f>IF($G75=0,"",IFERROR(INDEX('Risk assessment'!$B$12:$B$100,MATCH(CONCATENATE('Feuil1 (2)'!$C75,'Feuil1 (2)'!$B75,'Feuil1 (2)'!DJ$1),'Risk assessment'!$R$12:$R$100,FALSE),1),""))</f>
        <v/>
      </c>
      <c r="DK75" s="9" t="str">
        <f>IF($G75=0,"",IFERROR(INDEX('Risk assessment'!$B$12:$B$100,MATCH(CONCATENATE('Feuil1 (2)'!$C75,'Feuil1 (2)'!$B75,'Feuil1 (2)'!DK$1),'Risk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assessment'!J$12:J$100,'Feuil1 (2)'!C76,'Risk assessment'!K$12:K$100,B76)</f>
        <v>0</v>
      </c>
      <c r="H76" s="9" t="str">
        <f>IF($G76=0,"",IFERROR(CONCATENATE(INDEX('Risk assessment'!$B$12:$B$100,MATCH(CONCATENATE('Feuil1 (2)'!$C76,"-",'Feuil1 (2)'!$B76,"-",'Feuil1 (2)'!H$1),'Risk assessment'!$Z$12:$Z$100,FALSE),1)," ;"),""))</f>
        <v/>
      </c>
      <c r="I76" s="9" t="str">
        <f>IF($G76=0,"",IFERROR(CONCATENATE(INDEX('Risk assessment'!$B$12:$B$100,MATCH(CONCATENATE('Feuil1 (2)'!$C76,"-",'Feuil1 (2)'!$B76,"-",'Feuil1 (2)'!I$1),'Risk assessment'!$Z$12:$Z$100,FALSE),1)," ;"),""))</f>
        <v/>
      </c>
      <c r="J76" s="9" t="str">
        <f>IF($G76=0,"",IFERROR(CONCATENATE(INDEX('Risk assessment'!$B$12:$B$100,MATCH(CONCATENATE('Feuil1 (2)'!$C76,"-",'Feuil1 (2)'!$B76,"-",'Feuil1 (2)'!J$1),'Risk assessment'!$Z$12:$Z$100,FALSE),1)," ;"),""))</f>
        <v/>
      </c>
      <c r="K76" s="9" t="str">
        <f>IF($G76=0,"",IFERROR(CONCATENATE(INDEX('Risk assessment'!$B$12:$B$100,MATCH(CONCATENATE('Feuil1 (2)'!$C76,"-",'Feuil1 (2)'!$B76,"-",'Feuil1 (2)'!K$1),'Risk assessment'!$Z$12:$Z$100,FALSE),1)," ;"),""))</f>
        <v/>
      </c>
      <c r="L76" s="9" t="str">
        <f>IF($G76=0,"",IFERROR(CONCATENATE(INDEX('Risk assessment'!$B$12:$B$100,MATCH(CONCATENATE('Feuil1 (2)'!$C76,"-",'Feuil1 (2)'!$B76,"-",'Feuil1 (2)'!L$1),'Risk assessment'!$Z$12:$Z$100,FALSE),1)," ;"),""))</f>
        <v/>
      </c>
      <c r="M76" s="9" t="str">
        <f>IF($G76=0,"",IFERROR(CONCATENATE(INDEX('Risk assessment'!$B$12:$B$100,MATCH(CONCATENATE('Feuil1 (2)'!$C76,"-",'Feuil1 (2)'!$B76,"-",'Feuil1 (2)'!M$1),'Risk assessment'!$Z$12:$Z$100,FALSE),1)," ;"),""))</f>
        <v/>
      </c>
      <c r="N76" s="9" t="str">
        <f>IF($G76=0,"",IFERROR(CONCATENATE(INDEX('Risk assessment'!$B$12:$B$100,MATCH(CONCATENATE('Feuil1 (2)'!$C76,"-",'Feuil1 (2)'!$B76,"-",'Feuil1 (2)'!N$1),'Risk assessment'!$Z$12:$Z$100,FALSE),1)," ;"),""))</f>
        <v/>
      </c>
      <c r="O76" s="9" t="str">
        <f>IF($G76=0,"",IFERROR(CONCATENATE(INDEX('Risk assessment'!$B$12:$B$100,MATCH(CONCATENATE('Feuil1 (2)'!$C76,"-",'Feuil1 (2)'!$B76,"-",'Feuil1 (2)'!O$1),'Risk assessment'!$Z$12:$Z$100,FALSE),1)," ;"),""))</f>
        <v/>
      </c>
      <c r="P76" s="9" t="str">
        <f>IF($G76=0,"",IFERROR(CONCATENATE(INDEX('Risk assessment'!$B$12:$B$100,MATCH(CONCATENATE('Feuil1 (2)'!$C76,"-",'Feuil1 (2)'!$B76,"-",'Feuil1 (2)'!P$1),'Risk assessment'!$Z$12:$Z$100,FALSE),1)," ;"),""))</f>
        <v/>
      </c>
      <c r="Q76" s="9" t="str">
        <f>IF($G76=0,"",IFERROR(CONCATENATE(INDEX('Risk assessment'!$B$12:$B$100,MATCH(CONCATENATE('Feuil1 (2)'!$C76,"-",'Feuil1 (2)'!$B76,"-",'Feuil1 (2)'!Q$1),'Risk assessment'!$Z$12:$Z$100,FALSE),1)," ;"),""))</f>
        <v/>
      </c>
      <c r="R76" s="9" t="str">
        <f>IF($G76=0,"",IFERROR(CONCATENATE(INDEX('Risk assessment'!$B$12:$B$100,MATCH(CONCATENATE('Feuil1 (2)'!$C76,"-",'Feuil1 (2)'!$B76,"-",'Feuil1 (2)'!R$1),'Risk assessment'!$Z$12:$Z$100,FALSE),1)," ;"),""))</f>
        <v/>
      </c>
      <c r="S76" s="9" t="str">
        <f>IF($G76=0,"",IFERROR(CONCATENATE(INDEX('Risk assessment'!$B$12:$B$100,MATCH(CONCATENATE('Feuil1 (2)'!$C76,"-",'Feuil1 (2)'!$B76,"-",'Feuil1 (2)'!S$1),'Risk assessment'!$Z$12:$Z$100,FALSE),1)," ;"),""))</f>
        <v/>
      </c>
      <c r="T76" s="9" t="str">
        <f>IF($G76=0,"",IFERROR(CONCATENATE(INDEX('Risk assessment'!$B$12:$B$100,MATCH(CONCATENATE('Feuil1 (2)'!$C76,"-",'Feuil1 (2)'!$B76,"-",'Feuil1 (2)'!T$1),'Risk assessment'!$Z$12:$Z$100,FALSE),1)," ;"),""))</f>
        <v/>
      </c>
      <c r="U76" s="9" t="str">
        <f>IF($G76=0,"",IFERROR(CONCATENATE(INDEX('Risk assessment'!$B$12:$B$100,MATCH(CONCATENATE('Feuil1 (2)'!$C76,"-",'Feuil1 (2)'!$B76,"-",'Feuil1 (2)'!U$1),'Risk assessment'!$Z$12:$Z$100,FALSE),1)," ;"),""))</f>
        <v/>
      </c>
      <c r="V76" s="9" t="str">
        <f>IF($G76=0,"",IFERROR(CONCATENATE(INDEX('Risk assessment'!$B$12:$B$100,MATCH(CONCATENATE('Feuil1 (2)'!$C76,"-",'Feuil1 (2)'!$B76,"-",'Feuil1 (2)'!V$1),'Risk assessment'!$Z$12:$Z$100,FALSE),1)," ;"),""))</f>
        <v/>
      </c>
      <c r="W76" s="9" t="str">
        <f>IF($G76=0,"",IFERROR(CONCATENATE(INDEX('Risk assessment'!$B$12:$B$100,MATCH(CONCATENATE('Feuil1 (2)'!$C76,"-",'Feuil1 (2)'!$B76,"-",'Feuil1 (2)'!W$1),'Risk assessment'!$Z$12:$Z$100,FALSE),1)," ;"),""))</f>
        <v/>
      </c>
      <c r="X76" s="9" t="str">
        <f>IF($G76=0,"",IFERROR(CONCATENATE(INDEX('Risk assessment'!$B$12:$B$100,MATCH(CONCATENATE('Feuil1 (2)'!$C76,"-",'Feuil1 (2)'!$B76,"-",'Feuil1 (2)'!X$1),'Risk assessment'!$Z$12:$Z$100,FALSE),1)," ;"),""))</f>
        <v/>
      </c>
      <c r="Y76" s="9" t="str">
        <f>IF($G76=0,"",IFERROR(CONCATENATE(INDEX('Risk assessment'!$B$12:$B$100,MATCH(CONCATENATE('Feuil1 (2)'!$C76,"-",'Feuil1 (2)'!$B76,"-",'Feuil1 (2)'!Y$1),'Risk assessment'!$Z$12:$Z$100,FALSE),1)," ;"),""))</f>
        <v/>
      </c>
      <c r="Z76" s="9" t="str">
        <f>IF($G76=0,"",IFERROR(CONCATENATE(INDEX('Risk assessment'!$B$12:$B$100,MATCH(CONCATENATE('Feuil1 (2)'!$C76,"-",'Feuil1 (2)'!$B76,"-",'Feuil1 (2)'!Z$1),'Risk assessment'!$Z$12:$Z$100,FALSE),1)," ;"),""))</f>
        <v/>
      </c>
      <c r="AA76" s="9" t="str">
        <f>IF($G76=0,"",IFERROR(CONCATENATE(INDEX('Risk assessment'!$B$12:$B$100,MATCH(CONCATENATE('Feuil1 (2)'!$C76,"-",'Feuil1 (2)'!$B76,"-",'Feuil1 (2)'!AA$1),'Risk assessment'!$Z$12:$Z$100,FALSE),1)," ;"),""))</f>
        <v/>
      </c>
      <c r="AB76" s="9" t="str">
        <f>IF($G76=0,"",IFERROR(CONCATENATE(INDEX('Risk assessment'!$B$12:$B$100,MATCH(CONCATENATE('Feuil1 (2)'!$C76,"-",'Feuil1 (2)'!$B76,"-",'Feuil1 (2)'!AB$1),'Risk assessment'!$Z$12:$Z$100,FALSE),1)," ;"),""))</f>
        <v/>
      </c>
      <c r="AC76" s="9" t="str">
        <f>IF($G76=0,"",IFERROR(CONCATENATE(INDEX('Risk assessment'!$B$12:$B$100,MATCH(CONCATENATE('Feuil1 (2)'!$C76,"-",'Feuil1 (2)'!$B76,"-",'Feuil1 (2)'!AC$1),'Risk assessment'!$Z$12:$Z$100,FALSE),1)," ;"),""))</f>
        <v/>
      </c>
      <c r="AD76" s="9" t="str">
        <f>IF($G76=0,"",IFERROR(CONCATENATE(INDEX('Risk assessment'!$B$12:$B$100,MATCH(CONCATENATE('Feuil1 (2)'!$C76,"-",'Feuil1 (2)'!$B76,"-",'Feuil1 (2)'!AD$1),'Risk assessment'!$Z$12:$Z$100,FALSE),1)," ;"),""))</f>
        <v/>
      </c>
      <c r="AE76" s="9" t="str">
        <f>IF($G76=0,"",IFERROR(CONCATENATE(INDEX('Risk assessment'!$B$12:$B$100,MATCH(CONCATENATE('Feuil1 (2)'!$C76,"-",'Feuil1 (2)'!$B76,"-",'Feuil1 (2)'!AE$1),'Risk assessment'!$Z$12:$Z$100,FALSE),1)," ;"),""))</f>
        <v/>
      </c>
      <c r="AF76" s="9" t="str">
        <f>IF($G76=0,"",IFERROR(CONCATENATE(INDEX('Risk assessment'!$B$12:$B$100,MATCH(CONCATENATE('Feuil1 (2)'!$C76,"-",'Feuil1 (2)'!$B76,"-",'Feuil1 (2)'!AF$1),'Risk assessment'!$Z$12:$Z$100,FALSE),1)," ;"),""))</f>
        <v/>
      </c>
      <c r="AG76" s="9" t="str">
        <f>IF($G76=0,"",IFERROR(CONCATENATE(INDEX('Risk assessment'!$B$12:$B$100,MATCH(CONCATENATE('Feuil1 (2)'!$C76,"-",'Feuil1 (2)'!$B76,"-",'Feuil1 (2)'!AG$1),'Risk assessment'!$Z$12:$Z$100,FALSE),1)," ;"),""))</f>
        <v/>
      </c>
      <c r="AH76" s="9" t="str">
        <f>IF($G76=0,"",IFERROR(CONCATENATE(INDEX('Risk assessment'!$B$12:$B$100,MATCH(CONCATENATE('Feuil1 (2)'!$C76,"-",'Feuil1 (2)'!$B76,"-",'Feuil1 (2)'!AH$1),'Risk assessment'!$Z$12:$Z$100,FALSE),1)," ;"),""))</f>
        <v/>
      </c>
      <c r="AI76" s="9" t="str">
        <f>IF($G76=0,"",IFERROR(CONCATENATE(INDEX('Risk assessment'!$B$12:$B$100,MATCH(CONCATENATE('Feuil1 (2)'!$C76,"-",'Feuil1 (2)'!$B76,"-",'Feuil1 (2)'!AI$1),'Risk assessment'!$Z$12:$Z$100,FALSE),1)," ;"),""))</f>
        <v/>
      </c>
      <c r="AJ76" s="9" t="str">
        <f>IF($G76=0,"",IFERROR(CONCATENATE(INDEX('Risk assessment'!$B$12:$B$100,MATCH(CONCATENATE('Feuil1 (2)'!$C76,"-",'Feuil1 (2)'!$B76,"-",'Feuil1 (2)'!AJ$1),'Risk assessment'!$Z$12:$Z$100,FALSE),1)," ;"),""))</f>
        <v/>
      </c>
      <c r="AK76" s="9" t="str">
        <f>IF($G76=0,"",IFERROR(CONCATENATE(INDEX('Risk assessment'!$B$12:$B$100,MATCH(CONCATENATE('Feuil1 (2)'!$C76,"-",'Feuil1 (2)'!$B76,"-",'Feuil1 (2)'!AK$1),'Risk assessment'!$Z$12:$Z$100,FALSE),1)," ;"),""))</f>
        <v/>
      </c>
      <c r="AL76" s="9" t="str">
        <f>IF($G76=0,"",IFERROR(CONCATENATE(INDEX('Risk assessment'!$B$12:$B$100,MATCH(CONCATENATE('Feuil1 (2)'!$C76,"-",'Feuil1 (2)'!$B76,"-",'Feuil1 (2)'!AL$1),'Risk assessment'!$Z$12:$Z$100,FALSE),1)," ;"),""))</f>
        <v/>
      </c>
      <c r="AM76" s="9" t="str">
        <f>IF($G76=0,"",IFERROR(CONCATENATE(INDEX('Risk assessment'!$B$12:$B$100,MATCH(CONCATENATE('Feuil1 (2)'!$C76,"-",'Feuil1 (2)'!$B76,"-",'Feuil1 (2)'!AM$1),'Risk assessment'!$Z$12:$Z$100,FALSE),1)," ;"),""))</f>
        <v/>
      </c>
      <c r="AN76" s="9" t="str">
        <f>IF($G76=0,"",IFERROR(CONCATENATE(INDEX('Risk assessment'!$B$12:$B$100,MATCH(CONCATENATE('Feuil1 (2)'!$C76,"-",'Feuil1 (2)'!$B76,"-",'Feuil1 (2)'!AN$1),'Risk assessment'!$Z$12:$Z$100,FALSE),1)," ;"),""))</f>
        <v/>
      </c>
      <c r="AO76" s="9" t="str">
        <f>IF($G76=0,"",IFERROR(CONCATENATE(INDEX('Risk assessment'!$B$12:$B$100,MATCH(CONCATENATE('Feuil1 (2)'!$C76,"-",'Feuil1 (2)'!$B76,"-",'Feuil1 (2)'!AO$1),'Risk assessment'!$Z$12:$Z$100,FALSE),1)," ;"),""))</f>
        <v/>
      </c>
      <c r="AP76" s="9" t="str">
        <f>IF($G76=0,"",IFERROR(CONCATENATE(INDEX('Risk assessment'!$B$12:$B$100,MATCH(CONCATENATE('Feuil1 (2)'!$C76,"-",'Feuil1 (2)'!$B76,"-",'Feuil1 (2)'!AP$1),'Risk assessment'!$Z$12:$Z$100,FALSE),1)," ;"),""))</f>
        <v/>
      </c>
      <c r="AQ76" s="9" t="str">
        <f>IF($G76=0,"",IFERROR(CONCATENATE(INDEX('Risk assessment'!$B$12:$B$100,MATCH(CONCATENATE('Feuil1 (2)'!$C76,"-",'Feuil1 (2)'!$B76,"-",'Feuil1 (2)'!AQ$1),'Risk assessment'!$Z$12:$Z$100,FALSE),1)," ;"),""))</f>
        <v/>
      </c>
      <c r="AR76" s="9" t="str">
        <f>IF($G76=0,"",IFERROR(CONCATENATE(INDEX('Risk assessment'!$B$12:$B$100,MATCH(CONCATENATE('Feuil1 (2)'!$C76,"-",'Feuil1 (2)'!$B76,"-",'Feuil1 (2)'!AR$1),'Risk assessment'!$Z$12:$Z$100,FALSE),1)," ;"),""))</f>
        <v/>
      </c>
      <c r="AS76" s="9" t="str">
        <f>IF($G76=0,"",IFERROR(CONCATENATE(INDEX('Risk assessment'!$B$12:$B$100,MATCH(CONCATENATE('Feuil1 (2)'!$C76,"-",'Feuil1 (2)'!$B76,"-",'Feuil1 (2)'!AS$1),'Risk assessment'!$Z$12:$Z$100,FALSE),1)," ;"),""))</f>
        <v/>
      </c>
      <c r="AT76" s="9" t="str">
        <f>IF($G76=0,"",IFERROR(CONCATENATE(INDEX('Risk assessment'!$B$12:$B$100,MATCH(CONCATENATE('Feuil1 (2)'!$C76,"-",'Feuil1 (2)'!$B76,"-",'Feuil1 (2)'!AT$1),'Risk assessment'!$Z$12:$Z$100,FALSE),1)," ;"),""))</f>
        <v/>
      </c>
      <c r="AU76" s="9" t="str">
        <f>IF($G76=0,"",IFERROR(CONCATENATE(INDEX('Risk assessment'!$B$12:$B$100,MATCH(CONCATENATE('Feuil1 (2)'!$C76,"-",'Feuil1 (2)'!$B76,"-",'Feuil1 (2)'!AU$1),'Risk assessment'!$Z$12:$Z$100,FALSE),1)," ;"),""))</f>
        <v/>
      </c>
      <c r="AV76" s="9" t="str">
        <f>IF($G76=0,"",IFERROR(CONCATENATE(INDEX('Risk assessment'!$B$12:$B$100,MATCH(CONCATENATE('Feuil1 (2)'!$C76,"-",'Feuil1 (2)'!$B76,"-",'Feuil1 (2)'!AV$1),'Risk assessment'!$Z$12:$Z$100,FALSE),1)," ;"),""))</f>
        <v/>
      </c>
      <c r="AW76" s="9" t="str">
        <f>IF($G76=0,"",IFERROR(CONCATENATE(INDEX('Risk assessment'!$B$12:$B$100,MATCH(CONCATENATE('Feuil1 (2)'!$C76,"-",'Feuil1 (2)'!$B76,"-",'Feuil1 (2)'!AW$1),'Risk assessment'!$Z$12:$Z$100,FALSE),1)," ;"),""))</f>
        <v/>
      </c>
      <c r="AX76" s="9" t="str">
        <f>IF($G76=0,"",IFERROR(CONCATENATE(INDEX('Risk assessment'!$B$12:$B$100,MATCH(CONCATENATE('Feuil1 (2)'!$C76,"-",'Feuil1 (2)'!$B76,"-",'Feuil1 (2)'!AX$1),'Risk assessment'!$Z$12:$Z$100,FALSE),1)," ;"),""))</f>
        <v/>
      </c>
      <c r="AY76" s="9" t="str">
        <f>IF($G76=0,"",IFERROR(CONCATENATE(INDEX('Risk assessment'!$B$12:$B$100,MATCH(CONCATENATE('Feuil1 (2)'!$C76,"-",'Feuil1 (2)'!$B76,"-",'Feuil1 (2)'!AY$1),'Risk assessment'!$Z$12:$Z$100,FALSE),1)," ;"),""))</f>
        <v/>
      </c>
      <c r="AZ76" s="9" t="str">
        <f>IF($G76=0,"",IFERROR(CONCATENATE(INDEX('Risk assessment'!$B$12:$B$100,MATCH(CONCATENATE('Feuil1 (2)'!$C76,"-",'Feuil1 (2)'!$B76,"-",'Feuil1 (2)'!AZ$1),'Risk assessment'!$Z$12:$Z$100,FALSE),1)," ;"),""))</f>
        <v/>
      </c>
      <c r="BA76" s="9" t="str">
        <f>IF($G76=0,"",IFERROR(CONCATENATE(INDEX('Risk assessment'!$B$12:$B$100,MATCH(CONCATENATE('Feuil1 (2)'!$C76,"-",'Feuil1 (2)'!$B76,"-",'Feuil1 (2)'!BA$1),'Risk assessment'!$Z$12:$Z$100,FALSE),1)," ;"),""))</f>
        <v/>
      </c>
      <c r="BB76" s="9" t="str">
        <f>IF($G76=0,"",IFERROR(CONCATENATE(INDEX('Risk assessment'!$B$12:$B$100,MATCH(CONCATENATE('Feuil1 (2)'!$C76,"-",'Feuil1 (2)'!$B76,"-",'Feuil1 (2)'!BB$1),'Risk assessment'!$Z$12:$Z$100,FALSE),1)," ;"),""))</f>
        <v/>
      </c>
      <c r="BC76" s="9" t="str">
        <f>IF($G76=0,"",IFERROR(CONCATENATE(INDEX('Risk assessment'!$B$12:$B$100,MATCH(CONCATENATE('Feuil1 (2)'!$C76,"-",'Feuil1 (2)'!$B76,"-",'Feuil1 (2)'!BC$1),'Risk assessment'!$Z$12:$Z$100,FALSE),1)," ;"),""))</f>
        <v/>
      </c>
      <c r="BD76" s="9" t="str">
        <f>IF($G76=0,"",IFERROR(CONCATENATE(INDEX('Risk assessment'!$B$12:$B$100,MATCH(CONCATENATE('Feuil1 (2)'!$C76,"-",'Feuil1 (2)'!$B76,"-",'Feuil1 (2)'!BD$1),'Risk assessment'!$Z$12:$Z$100,FALSE),1)," ;"),""))</f>
        <v/>
      </c>
      <c r="BE76" s="9" t="str">
        <f>IF($G76=0,"",IFERROR(CONCATENATE(INDEX('Risk assessment'!$B$12:$B$100,MATCH(CONCATENATE('Feuil1 (2)'!$C76,"-",'Feuil1 (2)'!$B76,"-",'Feuil1 (2)'!BE$1),'Risk assessment'!$Z$12:$Z$100,FALSE),1)," ;"),""))</f>
        <v/>
      </c>
      <c r="BF76" s="9" t="str">
        <f>IF($G76=0,"",IFERROR(CONCATENATE(INDEX('Risk assessment'!$B$12:$B$100,MATCH(CONCATENATE('Feuil1 (2)'!$C76,"-",'Feuil1 (2)'!$B76,"-",'Feuil1 (2)'!BF$1),'Risk assessment'!$Z$12:$Z$100,FALSE),1)," ;"),""))</f>
        <v/>
      </c>
      <c r="BG76" s="9" t="str">
        <f>IF($G76=0,"",IFERROR(CONCATENATE(INDEX('Risk assessment'!$B$12:$B$100,MATCH(CONCATENATE('Feuil1 (2)'!$C76,"-",'Feuil1 (2)'!$B76,"-",'Feuil1 (2)'!BG$1),'Risk assessment'!$Z$12:$Z$100,FALSE),1)," ;"),""))</f>
        <v/>
      </c>
      <c r="BH76" s="9" t="str">
        <f>IF($G76=0,"",IFERROR(CONCATENATE(INDEX('Risk assessment'!$B$12:$B$100,MATCH(CONCATENATE('Feuil1 (2)'!$C76,"-",'Feuil1 (2)'!$B76,"-",'Feuil1 (2)'!BH$1),'Risk assessment'!$Z$12:$Z$100,FALSE),1)," ;"),""))</f>
        <v/>
      </c>
      <c r="BI76" s="9" t="str">
        <f>IF($G76=0,"",IFERROR(CONCATENATE(INDEX('Risk assessment'!$B$12:$B$100,MATCH(CONCATENATE('Feuil1 (2)'!$C76,"-",'Feuil1 (2)'!$B76,"-",'Feuil1 (2)'!BI$1),'Risk assessment'!$Z$12:$Z$100,FALSE),1)," ;"),""))</f>
        <v/>
      </c>
      <c r="BJ76" s="9" t="str">
        <f>IF($G76=0,"",IFERROR(CONCATENATE(INDEX('Risk assessment'!$B$12:$B$100,MATCH(CONCATENATE('Feuil1 (2)'!$C76,"-",'Feuil1 (2)'!$B76,"-",'Feuil1 (2)'!BJ$1),'Risk assessment'!$Z$12:$Z$100,FALSE),1)," ;"),""))</f>
        <v/>
      </c>
      <c r="BK76" s="9" t="str">
        <f>IF($G76=0,"",IFERROR(CONCATENATE(INDEX('Risk assessment'!$B$12:$B$100,MATCH(CONCATENATE('Feuil1 (2)'!$C76,"-",'Feuil1 (2)'!$B76,"-",'Feuil1 (2)'!BK$1),'Risk assessment'!$Z$12:$Z$100,FALSE),1)," ;"),""))</f>
        <v/>
      </c>
      <c r="BL76" s="9" t="str">
        <f>IF($G76=0,"",IFERROR(CONCATENATE(INDEX('Risk assessment'!$B$12:$B$100,MATCH(CONCATENATE('Feuil1 (2)'!$C76,"-",'Feuil1 (2)'!$B76,"-",'Feuil1 (2)'!BL$1),'Risk assessment'!$Z$12:$Z$100,FALSE),1)," ;"),""))</f>
        <v/>
      </c>
      <c r="BM76" s="9" t="str">
        <f>IF($G76=0,"",IFERROR(CONCATENATE(INDEX('Risk assessment'!$B$12:$B$100,MATCH(CONCATENATE('Feuil1 (2)'!$C76,"-",'Feuil1 (2)'!$B76,"-",'Feuil1 (2)'!BM$1),'Risk assessment'!$Z$12:$Z$100,FALSE),1)," ;"),""))</f>
        <v/>
      </c>
      <c r="BN76" s="9" t="str">
        <f>IF($G76=0,"",IFERROR(CONCATENATE(INDEX('Risk assessment'!$B$12:$B$100,MATCH(CONCATENATE('Feuil1 (2)'!$C76,"-",'Feuil1 (2)'!$B76,"-",'Feuil1 (2)'!BN$1),'Risk assessment'!$Z$12:$Z$100,FALSE),1)," ;"),""))</f>
        <v/>
      </c>
      <c r="BO76" s="9" t="str">
        <f>IF($G76=0,"",IFERROR(CONCATENATE(INDEX('Risk assessment'!$B$12:$B$100,MATCH(CONCATENATE('Feuil1 (2)'!$C76,"-",'Feuil1 (2)'!$B76,"-",'Feuil1 (2)'!BO$1),'Risk assessment'!$Z$12:$Z$100,FALSE),1)," ;"),""))</f>
        <v/>
      </c>
      <c r="BP76" s="9" t="str">
        <f>IF($G76=0,"",IFERROR(CONCATENATE(INDEX('Risk assessment'!$B$12:$B$100,MATCH(CONCATENATE('Feuil1 (2)'!$C76,"-",'Feuil1 (2)'!$B76,"-",'Feuil1 (2)'!BP$1),'Risk assessment'!$Z$12:$Z$100,FALSE),1)," ;"),""))</f>
        <v/>
      </c>
      <c r="BQ76" s="9" t="str">
        <f>IF($G76=0,"",IFERROR(CONCATENATE(INDEX('Risk assessment'!$B$12:$B$100,MATCH(CONCATENATE('Feuil1 (2)'!$C76,"-",'Feuil1 (2)'!$B76,"-",'Feuil1 (2)'!BQ$1),'Risk assessment'!$Z$12:$Z$100,FALSE),1)," ;"),""))</f>
        <v/>
      </c>
      <c r="BR76" s="9" t="str">
        <f>IF($G76=0,"",IFERROR(CONCATENATE(INDEX('Risk assessment'!$B$12:$B$100,MATCH(CONCATENATE('Feuil1 (2)'!$C76,"-",'Feuil1 (2)'!$B76,"-",'Feuil1 (2)'!BR$1),'Risk assessment'!$Z$12:$Z$100,FALSE),1)," ;"),""))</f>
        <v/>
      </c>
      <c r="BS76" s="9" t="str">
        <f>IF($G76=0,"",IFERROR(CONCATENATE(INDEX('Risk assessment'!$B$12:$B$100,MATCH(CONCATENATE('Feuil1 (2)'!$C76,"-",'Feuil1 (2)'!$B76,"-",'Feuil1 (2)'!BS$1),'Risk assessment'!$Z$12:$Z$100,FALSE),1)," ;"),""))</f>
        <v/>
      </c>
      <c r="BT76" s="9" t="str">
        <f>IF($G76=0,"",IFERROR(CONCATENATE(INDEX('Risk assessment'!$B$12:$B$100,MATCH(CONCATENATE('Feuil1 (2)'!$C76,"-",'Feuil1 (2)'!$B76,"-",'Feuil1 (2)'!BT$1),'Risk assessment'!$Z$12:$Z$100,FALSE),1)," ;"),""))</f>
        <v/>
      </c>
      <c r="BU76" s="9" t="str">
        <f>IF($G76=0,"",IFERROR(CONCATENATE(INDEX('Risk assessment'!$B$12:$B$100,MATCH(CONCATENATE('Feuil1 (2)'!$C76,"-",'Feuil1 (2)'!$B76,"-",'Feuil1 (2)'!BU$1),'Risk assessment'!$Z$12:$Z$100,FALSE),1)," ;"),""))</f>
        <v/>
      </c>
      <c r="BV76" s="9" t="str">
        <f>IF($G76=0,"",IFERROR(CONCATENATE(INDEX('Risk assessment'!$B$12:$B$100,MATCH(CONCATENATE('Feuil1 (2)'!$C76,"-",'Feuil1 (2)'!$B76,"-",'Feuil1 (2)'!BV$1),'Risk assessment'!$Z$12:$Z$100,FALSE),1)," ;"),""))</f>
        <v/>
      </c>
      <c r="BW76" s="9" t="str">
        <f>IF($G76=0,"",IFERROR(CONCATENATE(INDEX('Risk assessment'!$B$12:$B$100,MATCH(CONCATENATE('Feuil1 (2)'!$C76,"-",'Feuil1 (2)'!$B76,"-",'Feuil1 (2)'!BW$1),'Risk assessment'!$Z$12:$Z$100,FALSE),1)," ;"),""))</f>
        <v/>
      </c>
      <c r="BX76" s="9" t="str">
        <f>IF($G76=0,"",IFERROR(CONCATENATE(INDEX('Risk assessment'!$B$12:$B$100,MATCH(CONCATENATE('Feuil1 (2)'!$C76,"-",'Feuil1 (2)'!$B76,"-",'Feuil1 (2)'!BX$1),'Risk assessment'!$Z$12:$Z$100,FALSE),1)," ;"),""))</f>
        <v/>
      </c>
      <c r="BY76" s="9" t="str">
        <f>IF($G76=0,"",IFERROR(CONCATENATE(INDEX('Risk assessment'!$B$12:$B$100,MATCH(CONCATENATE('Feuil1 (2)'!$C76,"-",'Feuil1 (2)'!$B76,"-",'Feuil1 (2)'!BY$1),'Risk assessment'!$Z$12:$Z$100,FALSE),1)," ;"),""))</f>
        <v/>
      </c>
      <c r="BZ76" s="9" t="str">
        <f>IF($G76=0,"",IFERROR(CONCATENATE(INDEX('Risk assessment'!$B$12:$B$100,MATCH(CONCATENATE('Feuil1 (2)'!$C76,"-",'Feuil1 (2)'!$B76,"-",'Feuil1 (2)'!BZ$1),'Risk assessment'!$Z$12:$Z$100,FALSE),1)," ;"),""))</f>
        <v/>
      </c>
      <c r="CA76" s="9" t="str">
        <f>IF($G76=0,"",IFERROR(CONCATENATE(INDEX('Risk assessment'!$B$12:$B$100,MATCH(CONCATENATE('Feuil1 (2)'!$C76,"-",'Feuil1 (2)'!$B76,"-",'Feuil1 (2)'!CA$1),'Risk assessment'!$Z$12:$Z$100,FALSE),1)," ;"),""))</f>
        <v/>
      </c>
      <c r="CB76" s="9" t="str">
        <f>IF($G76=0,"",IFERROR(CONCATENATE(INDEX('Risk assessment'!$B$12:$B$100,MATCH(CONCATENATE('Feuil1 (2)'!$C76,"-",'Feuil1 (2)'!$B76,"-",'Feuil1 (2)'!CB$1),'Risk assessment'!$Z$12:$Z$100,FALSE),1)," ;"),""))</f>
        <v/>
      </c>
      <c r="CC76" s="9" t="str">
        <f>IF($G76=0,"",IFERROR(CONCATENATE(INDEX('Risk assessment'!$B$12:$B$100,MATCH(CONCATENATE('Feuil1 (2)'!$C76,"-",'Feuil1 (2)'!$B76,"-",'Feuil1 (2)'!CC$1),'Risk assessment'!$Z$12:$Z$100,FALSE),1)," ;"),""))</f>
        <v/>
      </c>
      <c r="CD76" s="9" t="str">
        <f>IF($G76=0,"",IFERROR(CONCATENATE(INDEX('Risk assessment'!$B$12:$B$100,MATCH(CONCATENATE('Feuil1 (2)'!$C76,"-",'Feuil1 (2)'!$B76,"-",'Feuil1 (2)'!CD$1),'Risk assessment'!$Z$12:$Z$100,FALSE),1)," ;"),""))</f>
        <v/>
      </c>
      <c r="CE76" s="9" t="str">
        <f>IF($G76=0,"",IFERROR(CONCATENATE(INDEX('Risk assessment'!$B$12:$B$100,MATCH(CONCATENATE('Feuil1 (2)'!$C76,"-",'Feuil1 (2)'!$B76,"-",'Feuil1 (2)'!CE$1),'Risk assessment'!$Z$12:$Z$100,FALSE),1)," ;"),""))</f>
        <v/>
      </c>
      <c r="CF76" s="9" t="str">
        <f>IF($G76=0,"",IFERROR(CONCATENATE(INDEX('Risk assessment'!$B$12:$B$100,MATCH(CONCATENATE('Feuil1 (2)'!$C76,"-",'Feuil1 (2)'!$B76,"-",'Feuil1 (2)'!CF$1),'Risk assessment'!$Z$12:$Z$100,FALSE),1)," ;"),""))</f>
        <v/>
      </c>
      <c r="CG76" s="9" t="str">
        <f>IF($G76=0,"",IFERROR(CONCATENATE(INDEX('Risk assessment'!$B$12:$B$100,MATCH(CONCATENATE('Feuil1 (2)'!$C76,"-",'Feuil1 (2)'!$B76,"-",'Feuil1 (2)'!CG$1),'Risk assessment'!$Z$12:$Z$100,FALSE),1)," ;"),""))</f>
        <v/>
      </c>
      <c r="CH76" s="9" t="str">
        <f>IF($G76=0,"",IFERROR(CONCATENATE(INDEX('Risk assessment'!$B$12:$B$100,MATCH(CONCATENATE('Feuil1 (2)'!$C76,"-",'Feuil1 (2)'!$B76,"-",'Feuil1 (2)'!CH$1),'Risk assessment'!$Z$12:$Z$100,FALSE),1)," ;"),""))</f>
        <v/>
      </c>
      <c r="CI76" s="9" t="str">
        <f>IF($G76=0,"",IFERROR(CONCATENATE(INDEX('Risk assessment'!$B$12:$B$100,MATCH(CONCATENATE('Feuil1 (2)'!$C76,"-",'Feuil1 (2)'!$B76,"-",'Feuil1 (2)'!CI$1),'Risk assessment'!$Z$12:$Z$100,FALSE),1)," ;"),""))</f>
        <v/>
      </c>
      <c r="CJ76" s="9" t="str">
        <f>IF($G76=0,"",IFERROR(CONCATENATE(INDEX('Risk assessment'!$B$12:$B$100,MATCH(CONCATENATE('Feuil1 (2)'!$C76,"-",'Feuil1 (2)'!$B76,"-",'Feuil1 (2)'!CJ$1),'Risk assessment'!$Z$12:$Z$100,FALSE),1)," ;"),""))</f>
        <v/>
      </c>
      <c r="CK76" s="9" t="str">
        <f>IF($G76=0,"",IFERROR(CONCATENATE(INDEX('Risk assessment'!$B$12:$B$100,MATCH(CONCATENATE('Feuil1 (2)'!$C76,"-",'Feuil1 (2)'!$B76,"-",'Feuil1 (2)'!CK$1),'Risk assessment'!$Z$12:$Z$100,FALSE),1)," ;"),""))</f>
        <v/>
      </c>
      <c r="CL76" s="9" t="str">
        <f>IF($G76=0,"",IFERROR(CONCATENATE(INDEX('Risk assessment'!$B$12:$B$100,MATCH(CONCATENATE('Feuil1 (2)'!$C76,"-",'Feuil1 (2)'!$B76,"-",'Feuil1 (2)'!CL$1),'Risk assessment'!$Z$12:$Z$100,FALSE),1)," ;"),""))</f>
        <v/>
      </c>
      <c r="CM76" s="9" t="str">
        <f>IF($G76=0,"",IFERROR(CONCATENATE(INDEX('Risk assessment'!$B$12:$B$100,MATCH(CONCATENATE('Feuil1 (2)'!$C76,"-",'Feuil1 (2)'!$B76,"-",'Feuil1 (2)'!CM$1),'Risk assessment'!$Z$12:$Z$100,FALSE),1)," ;"),""))</f>
        <v/>
      </c>
      <c r="CN76" s="9" t="str">
        <f>IF($G76=0,"",IFERROR(CONCATENATE(INDEX('Risk assessment'!$B$12:$B$100,MATCH(CONCATENATE('Feuil1 (2)'!$C76,"-",'Feuil1 (2)'!$B76,"-",'Feuil1 (2)'!CN$1),'Risk assessment'!$Z$12:$Z$100,FALSE),1)," ;"),""))</f>
        <v/>
      </c>
      <c r="CO76" s="9" t="str">
        <f>IF($G76=0,"",IFERROR(CONCATENATE(INDEX('Risk assessment'!$B$12:$B$100,MATCH(CONCATENATE('Feuil1 (2)'!$C76,"-",'Feuil1 (2)'!$B76,"-",'Feuil1 (2)'!CO$1),'Risk assessment'!$Z$12:$Z$100,FALSE),1)," ;"),""))</f>
        <v/>
      </c>
      <c r="CP76" s="9" t="str">
        <f>IF($G76=0,"",IFERROR(CONCATENATE(INDEX('Risk assessment'!$B$12:$B$100,MATCH(CONCATENATE('Feuil1 (2)'!$C76,"-",'Feuil1 (2)'!$B76,"-",'Feuil1 (2)'!CP$1),'Risk assessment'!$Z$12:$Z$100,FALSE),1)," ;"),""))</f>
        <v/>
      </c>
      <c r="CQ76" s="9" t="str">
        <f>IF($G76=0,"",IFERROR(CONCATENATE(INDEX('Risk assessment'!$B$12:$B$100,MATCH(CONCATENATE('Feuil1 (2)'!$C76,"-",'Feuil1 (2)'!$B76,"-",'Feuil1 (2)'!CQ$1),'Risk assessment'!$Z$12:$Z$100,FALSE),1)," ;"),""))</f>
        <v/>
      </c>
      <c r="CR76" s="9" t="str">
        <f>IF($G76=0,"",IFERROR(CONCATENATE(INDEX('Risk assessment'!$B$12:$B$100,MATCH(CONCATENATE('Feuil1 (2)'!$C76,"-",'Feuil1 (2)'!$B76,"-",'Feuil1 (2)'!CR$1),'Risk assessment'!$Z$12:$Z$100,FALSE),1)," ;"),""))</f>
        <v/>
      </c>
      <c r="CS76" s="9" t="str">
        <f>IF($G76=0,"",IFERROR(CONCATENATE(INDEX('Risk assessment'!$B$12:$B$100,MATCH(CONCATENATE('Feuil1 (2)'!$C76,"-",'Feuil1 (2)'!$B76,"-",'Feuil1 (2)'!CS$1),'Risk assessment'!$Z$12:$Z$100,FALSE),1)," ;"),""))</f>
        <v/>
      </c>
      <c r="CT76" s="9" t="str">
        <f>IF($G76=0,"",IFERROR(CONCATENATE(INDEX('Risk assessment'!$B$12:$B$100,MATCH(CONCATENATE('Feuil1 (2)'!$C76,"-",'Feuil1 (2)'!$B76,"-",'Feuil1 (2)'!CT$1),'Risk assessment'!$Z$12:$Z$100,FALSE),1)," ;"),""))</f>
        <v/>
      </c>
      <c r="CU76" s="9" t="str">
        <f>IF($G76=0,"",IFERROR(CONCATENATE(INDEX('Risk assessment'!$B$12:$B$100,MATCH(CONCATENATE('Feuil1 (2)'!$C76,"-",'Feuil1 (2)'!$B76,"-",'Feuil1 (2)'!CU$1),'Risk assessment'!$Z$12:$Z$100,FALSE),1)," ;"),""))</f>
        <v/>
      </c>
      <c r="CV76" s="9" t="str">
        <f>IF($G76=0,"",IFERROR(CONCATENATE(INDEX('Risk assessment'!$B$12:$B$100,MATCH(CONCATENATE('Feuil1 (2)'!$C76,"-",'Feuil1 (2)'!$B76,"-",'Feuil1 (2)'!CV$1),'Risk assessment'!$Z$12:$Z$100,FALSE),1)," ;"),""))</f>
        <v/>
      </c>
      <c r="CW76" s="9" t="str">
        <f>IF($G76=0,"",IFERROR(CONCATENATE(INDEX('Risk assessment'!$B$12:$B$100,MATCH(CONCATENATE('Feuil1 (2)'!$C76,"-",'Feuil1 (2)'!$B76,"-",'Feuil1 (2)'!CW$1),'Risk assessment'!$Z$12:$Z$100,FALSE),1)," ;"),""))</f>
        <v/>
      </c>
      <c r="CX76" s="9" t="str">
        <f>IF($G76=0,"",IFERROR(CONCATENATE(INDEX('Risk assessment'!$B$12:$B$100,MATCH(CONCATENATE('Feuil1 (2)'!$C76,"-",'Feuil1 (2)'!$B76,"-",'Feuil1 (2)'!CX$1),'Risk assessment'!$Z$12:$Z$100,FALSE),1)," ;"),""))</f>
        <v/>
      </c>
      <c r="CY76" s="9" t="str">
        <f>IF($G76=0,"",IFERROR(CONCATENATE(INDEX('Risk assessment'!$B$12:$B$100,MATCH(CONCATENATE('Feuil1 (2)'!$C76,"-",'Feuil1 (2)'!$B76,"-",'Feuil1 (2)'!CY$1),'Risk assessment'!$Z$12:$Z$100,FALSE),1)," ;"),""))</f>
        <v/>
      </c>
      <c r="CZ76" s="9" t="str">
        <f>IF($G76=0,"",IFERROR(CONCATENATE(INDEX('Risk assessment'!$B$12:$B$100,MATCH(CONCATENATE('Feuil1 (2)'!$C76,"-",'Feuil1 (2)'!$B76,"-",'Feuil1 (2)'!CZ$1),'Risk assessment'!$Z$12:$Z$100,FALSE),1)," ;"),""))</f>
        <v/>
      </c>
      <c r="DA76" s="9" t="str">
        <f>IF($G76=0,"",IFERROR(CONCATENATE(INDEX('Risk assessment'!$B$12:$B$100,MATCH(CONCATENATE('Feuil1 (2)'!$C76,"-",'Feuil1 (2)'!$B76,"-",'Feuil1 (2)'!DA$1),'Risk assessment'!$Z$12:$Z$100,FALSE),1)," ;"),""))</f>
        <v/>
      </c>
      <c r="DB76" s="9" t="str">
        <f>IF($G76=0,"",IFERROR(CONCATENATE(INDEX('Risk assessment'!$B$12:$B$100,MATCH(CONCATENATE('Feuil1 (2)'!$C76,"-",'Feuil1 (2)'!$B76,"-",'Feuil1 (2)'!DB$1),'Risk assessment'!$Z$12:$Z$100,FALSE),1)," ;"),""))</f>
        <v/>
      </c>
      <c r="DC76" s="9" t="str">
        <f>IF($G76=0,"",IFERROR(CONCATENATE(INDEX('Risk assessment'!$B$12:$B$100,MATCH(CONCATENATE('Feuil1 (2)'!$C76,"-",'Feuil1 (2)'!$B76,"-",'Feuil1 (2)'!DC$1),'Risk assessment'!$Z$12:$Z$100,FALSE),1)," ;"),""))</f>
        <v/>
      </c>
      <c r="DD76" s="9" t="str">
        <f>IF($G76=0,"",IFERROR(INDEX('Risk assessment'!$B$12:$B$100,MATCH(CONCATENATE('Feuil1 (2)'!$C76,'Feuil1 (2)'!$B76,'Feuil1 (2)'!DD$1),'Risk assessment'!$R$12:$R$100,FALSE),1),""))</f>
        <v/>
      </c>
      <c r="DE76" s="9" t="str">
        <f>IF($G76=0,"",IFERROR(INDEX('Risk assessment'!$B$12:$B$100,MATCH(CONCATENATE('Feuil1 (2)'!$C76,'Feuil1 (2)'!$B76,'Feuil1 (2)'!DE$1),'Risk assessment'!$R$12:$R$100,FALSE),1),""))</f>
        <v/>
      </c>
      <c r="DF76" s="9" t="str">
        <f>IF($G76=0,"",IFERROR(INDEX('Risk assessment'!$B$12:$B$100,MATCH(CONCATENATE('Feuil1 (2)'!$C76,'Feuil1 (2)'!$B76,'Feuil1 (2)'!DF$1),'Risk assessment'!$R$12:$R$100,FALSE),1),""))</f>
        <v/>
      </c>
      <c r="DG76" s="9" t="str">
        <f>IF($G76=0,"",IFERROR(INDEX('Risk assessment'!$B$12:$B$100,MATCH(CONCATENATE('Feuil1 (2)'!$C76,'Feuil1 (2)'!$B76,'Feuil1 (2)'!DG$1),'Risk assessment'!$R$12:$R$100,FALSE),1),""))</f>
        <v/>
      </c>
      <c r="DH76" s="9" t="str">
        <f>IF($G76=0,"",IFERROR(INDEX('Risk assessment'!$B$12:$B$100,MATCH(CONCATENATE('Feuil1 (2)'!$C76,'Feuil1 (2)'!$B76,'Feuil1 (2)'!DH$1),'Risk assessment'!$R$12:$R$100,FALSE),1),""))</f>
        <v/>
      </c>
      <c r="DI76" s="9" t="str">
        <f>IF($G76=0,"",IFERROR(INDEX('Risk assessment'!$B$12:$B$100,MATCH(CONCATENATE('Feuil1 (2)'!$C76,'Feuil1 (2)'!$B76,'Feuil1 (2)'!DI$1),'Risk assessment'!$R$12:$R$100,FALSE),1),""))</f>
        <v/>
      </c>
      <c r="DJ76" s="9" t="str">
        <f>IF($G76=0,"",IFERROR(INDEX('Risk assessment'!$B$12:$B$100,MATCH(CONCATENATE('Feuil1 (2)'!$C76,'Feuil1 (2)'!$B76,'Feuil1 (2)'!DJ$1),'Risk assessment'!$R$12:$R$100,FALSE),1),""))</f>
        <v/>
      </c>
      <c r="DK76" s="9" t="str">
        <f>IF($G76=0,"",IFERROR(INDEX('Risk assessment'!$B$12:$B$100,MATCH(CONCATENATE('Feuil1 (2)'!$C76,'Feuil1 (2)'!$B76,'Feuil1 (2)'!DK$1),'Risk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assessment'!J$12:J$100,'Feuil1 (2)'!C77,'Risk assessment'!K$12:K$100,B77)</f>
        <v>0</v>
      </c>
      <c r="H77" s="9" t="str">
        <f>IF($G77=0,"",IFERROR(CONCATENATE(INDEX('Risk assessment'!$B$12:$B$100,MATCH(CONCATENATE('Feuil1 (2)'!$C77,"-",'Feuil1 (2)'!$B77,"-",'Feuil1 (2)'!H$1),'Risk assessment'!$Z$12:$Z$100,FALSE),1)," ;"),""))</f>
        <v/>
      </c>
      <c r="I77" s="9" t="str">
        <f>IF($G77=0,"",IFERROR(CONCATENATE(INDEX('Risk assessment'!$B$12:$B$100,MATCH(CONCATENATE('Feuil1 (2)'!$C77,"-",'Feuil1 (2)'!$B77,"-",'Feuil1 (2)'!I$1),'Risk assessment'!$Z$12:$Z$100,FALSE),1)," ;"),""))</f>
        <v/>
      </c>
      <c r="J77" s="9" t="str">
        <f>IF($G77=0,"",IFERROR(CONCATENATE(INDEX('Risk assessment'!$B$12:$B$100,MATCH(CONCATENATE('Feuil1 (2)'!$C77,"-",'Feuil1 (2)'!$B77,"-",'Feuil1 (2)'!J$1),'Risk assessment'!$Z$12:$Z$100,FALSE),1)," ;"),""))</f>
        <v/>
      </c>
      <c r="K77" s="9" t="str">
        <f>IF($G77=0,"",IFERROR(CONCATENATE(INDEX('Risk assessment'!$B$12:$B$100,MATCH(CONCATENATE('Feuil1 (2)'!$C77,"-",'Feuil1 (2)'!$B77,"-",'Feuil1 (2)'!K$1),'Risk assessment'!$Z$12:$Z$100,FALSE),1)," ;"),""))</f>
        <v/>
      </c>
      <c r="L77" s="9" t="str">
        <f>IF($G77=0,"",IFERROR(CONCATENATE(INDEX('Risk assessment'!$B$12:$B$100,MATCH(CONCATENATE('Feuil1 (2)'!$C77,"-",'Feuil1 (2)'!$B77,"-",'Feuil1 (2)'!L$1),'Risk assessment'!$Z$12:$Z$100,FALSE),1)," ;"),""))</f>
        <v/>
      </c>
      <c r="M77" s="9" t="str">
        <f>IF($G77=0,"",IFERROR(CONCATENATE(INDEX('Risk assessment'!$B$12:$B$100,MATCH(CONCATENATE('Feuil1 (2)'!$C77,"-",'Feuil1 (2)'!$B77,"-",'Feuil1 (2)'!M$1),'Risk assessment'!$Z$12:$Z$100,FALSE),1)," ;"),""))</f>
        <v/>
      </c>
      <c r="N77" s="9" t="str">
        <f>IF($G77=0,"",IFERROR(CONCATENATE(INDEX('Risk assessment'!$B$12:$B$100,MATCH(CONCATENATE('Feuil1 (2)'!$C77,"-",'Feuil1 (2)'!$B77,"-",'Feuil1 (2)'!N$1),'Risk assessment'!$Z$12:$Z$100,FALSE),1)," ;"),""))</f>
        <v/>
      </c>
      <c r="O77" s="9" t="str">
        <f>IF($G77=0,"",IFERROR(CONCATENATE(INDEX('Risk assessment'!$B$12:$B$100,MATCH(CONCATENATE('Feuil1 (2)'!$C77,"-",'Feuil1 (2)'!$B77,"-",'Feuil1 (2)'!O$1),'Risk assessment'!$Z$12:$Z$100,FALSE),1)," ;"),""))</f>
        <v/>
      </c>
      <c r="P77" s="9" t="str">
        <f>IF($G77=0,"",IFERROR(CONCATENATE(INDEX('Risk assessment'!$B$12:$B$100,MATCH(CONCATENATE('Feuil1 (2)'!$C77,"-",'Feuil1 (2)'!$B77,"-",'Feuil1 (2)'!P$1),'Risk assessment'!$Z$12:$Z$100,FALSE),1)," ;"),""))</f>
        <v/>
      </c>
      <c r="Q77" s="9" t="str">
        <f>IF($G77=0,"",IFERROR(CONCATENATE(INDEX('Risk assessment'!$B$12:$B$100,MATCH(CONCATENATE('Feuil1 (2)'!$C77,"-",'Feuil1 (2)'!$B77,"-",'Feuil1 (2)'!Q$1),'Risk assessment'!$Z$12:$Z$100,FALSE),1)," ;"),""))</f>
        <v/>
      </c>
      <c r="R77" s="9" t="str">
        <f>IF($G77=0,"",IFERROR(CONCATENATE(INDEX('Risk assessment'!$B$12:$B$100,MATCH(CONCATENATE('Feuil1 (2)'!$C77,"-",'Feuil1 (2)'!$B77,"-",'Feuil1 (2)'!R$1),'Risk assessment'!$Z$12:$Z$100,FALSE),1)," ;"),""))</f>
        <v/>
      </c>
      <c r="S77" s="9" t="str">
        <f>IF($G77=0,"",IFERROR(CONCATENATE(INDEX('Risk assessment'!$B$12:$B$100,MATCH(CONCATENATE('Feuil1 (2)'!$C77,"-",'Feuil1 (2)'!$B77,"-",'Feuil1 (2)'!S$1),'Risk assessment'!$Z$12:$Z$100,FALSE),1)," ;"),""))</f>
        <v/>
      </c>
      <c r="T77" s="9" t="str">
        <f>IF($G77=0,"",IFERROR(CONCATENATE(INDEX('Risk assessment'!$B$12:$B$100,MATCH(CONCATENATE('Feuil1 (2)'!$C77,"-",'Feuil1 (2)'!$B77,"-",'Feuil1 (2)'!T$1),'Risk assessment'!$Z$12:$Z$100,FALSE),1)," ;"),""))</f>
        <v/>
      </c>
      <c r="U77" s="9" t="str">
        <f>IF($G77=0,"",IFERROR(CONCATENATE(INDEX('Risk assessment'!$B$12:$B$100,MATCH(CONCATENATE('Feuil1 (2)'!$C77,"-",'Feuil1 (2)'!$B77,"-",'Feuil1 (2)'!U$1),'Risk assessment'!$Z$12:$Z$100,FALSE),1)," ;"),""))</f>
        <v/>
      </c>
      <c r="V77" s="9" t="str">
        <f>IF($G77=0,"",IFERROR(CONCATENATE(INDEX('Risk assessment'!$B$12:$B$100,MATCH(CONCATENATE('Feuil1 (2)'!$C77,"-",'Feuil1 (2)'!$B77,"-",'Feuil1 (2)'!V$1),'Risk assessment'!$Z$12:$Z$100,FALSE),1)," ;"),""))</f>
        <v/>
      </c>
      <c r="W77" s="9" t="str">
        <f>IF($G77=0,"",IFERROR(CONCATENATE(INDEX('Risk assessment'!$B$12:$B$100,MATCH(CONCATENATE('Feuil1 (2)'!$C77,"-",'Feuil1 (2)'!$B77,"-",'Feuil1 (2)'!W$1),'Risk assessment'!$Z$12:$Z$100,FALSE),1)," ;"),""))</f>
        <v/>
      </c>
      <c r="X77" s="9" t="str">
        <f>IF($G77=0,"",IFERROR(CONCATENATE(INDEX('Risk assessment'!$B$12:$B$100,MATCH(CONCATENATE('Feuil1 (2)'!$C77,"-",'Feuil1 (2)'!$B77,"-",'Feuil1 (2)'!X$1),'Risk assessment'!$Z$12:$Z$100,FALSE),1)," ;"),""))</f>
        <v/>
      </c>
      <c r="Y77" s="9" t="str">
        <f>IF($G77=0,"",IFERROR(CONCATENATE(INDEX('Risk assessment'!$B$12:$B$100,MATCH(CONCATENATE('Feuil1 (2)'!$C77,"-",'Feuil1 (2)'!$B77,"-",'Feuil1 (2)'!Y$1),'Risk assessment'!$Z$12:$Z$100,FALSE),1)," ;"),""))</f>
        <v/>
      </c>
      <c r="Z77" s="9" t="str">
        <f>IF($G77=0,"",IFERROR(CONCATENATE(INDEX('Risk assessment'!$B$12:$B$100,MATCH(CONCATENATE('Feuil1 (2)'!$C77,"-",'Feuil1 (2)'!$B77,"-",'Feuil1 (2)'!Z$1),'Risk assessment'!$Z$12:$Z$100,FALSE),1)," ;"),""))</f>
        <v/>
      </c>
      <c r="AA77" s="9" t="str">
        <f>IF($G77=0,"",IFERROR(CONCATENATE(INDEX('Risk assessment'!$B$12:$B$100,MATCH(CONCATENATE('Feuil1 (2)'!$C77,"-",'Feuil1 (2)'!$B77,"-",'Feuil1 (2)'!AA$1),'Risk assessment'!$Z$12:$Z$100,FALSE),1)," ;"),""))</f>
        <v/>
      </c>
      <c r="AB77" s="9" t="str">
        <f>IF($G77=0,"",IFERROR(CONCATENATE(INDEX('Risk assessment'!$B$12:$B$100,MATCH(CONCATENATE('Feuil1 (2)'!$C77,"-",'Feuil1 (2)'!$B77,"-",'Feuil1 (2)'!AB$1),'Risk assessment'!$Z$12:$Z$100,FALSE),1)," ;"),""))</f>
        <v/>
      </c>
      <c r="AC77" s="9" t="str">
        <f>IF($G77=0,"",IFERROR(CONCATENATE(INDEX('Risk assessment'!$B$12:$B$100,MATCH(CONCATENATE('Feuil1 (2)'!$C77,"-",'Feuil1 (2)'!$B77,"-",'Feuil1 (2)'!AC$1),'Risk assessment'!$Z$12:$Z$100,FALSE),1)," ;"),""))</f>
        <v/>
      </c>
      <c r="AD77" s="9" t="str">
        <f>IF($G77=0,"",IFERROR(CONCATENATE(INDEX('Risk assessment'!$B$12:$B$100,MATCH(CONCATENATE('Feuil1 (2)'!$C77,"-",'Feuil1 (2)'!$B77,"-",'Feuil1 (2)'!AD$1),'Risk assessment'!$Z$12:$Z$100,FALSE),1)," ;"),""))</f>
        <v/>
      </c>
      <c r="AE77" s="9" t="str">
        <f>IF($G77=0,"",IFERROR(CONCATENATE(INDEX('Risk assessment'!$B$12:$B$100,MATCH(CONCATENATE('Feuil1 (2)'!$C77,"-",'Feuil1 (2)'!$B77,"-",'Feuil1 (2)'!AE$1),'Risk assessment'!$Z$12:$Z$100,FALSE),1)," ;"),""))</f>
        <v/>
      </c>
      <c r="AF77" s="9" t="str">
        <f>IF($G77=0,"",IFERROR(CONCATENATE(INDEX('Risk assessment'!$B$12:$B$100,MATCH(CONCATENATE('Feuil1 (2)'!$C77,"-",'Feuil1 (2)'!$B77,"-",'Feuil1 (2)'!AF$1),'Risk assessment'!$Z$12:$Z$100,FALSE),1)," ;"),""))</f>
        <v/>
      </c>
      <c r="AG77" s="9" t="str">
        <f>IF($G77=0,"",IFERROR(CONCATENATE(INDEX('Risk assessment'!$B$12:$B$100,MATCH(CONCATENATE('Feuil1 (2)'!$C77,"-",'Feuil1 (2)'!$B77,"-",'Feuil1 (2)'!AG$1),'Risk assessment'!$Z$12:$Z$100,FALSE),1)," ;"),""))</f>
        <v/>
      </c>
      <c r="AH77" s="9" t="str">
        <f>IF($G77=0,"",IFERROR(CONCATENATE(INDEX('Risk assessment'!$B$12:$B$100,MATCH(CONCATENATE('Feuil1 (2)'!$C77,"-",'Feuil1 (2)'!$B77,"-",'Feuil1 (2)'!AH$1),'Risk assessment'!$Z$12:$Z$100,FALSE),1)," ;"),""))</f>
        <v/>
      </c>
      <c r="AI77" s="9" t="str">
        <f>IF($G77=0,"",IFERROR(CONCATENATE(INDEX('Risk assessment'!$B$12:$B$100,MATCH(CONCATENATE('Feuil1 (2)'!$C77,"-",'Feuil1 (2)'!$B77,"-",'Feuil1 (2)'!AI$1),'Risk assessment'!$Z$12:$Z$100,FALSE),1)," ;"),""))</f>
        <v/>
      </c>
      <c r="AJ77" s="9" t="str">
        <f>IF($G77=0,"",IFERROR(CONCATENATE(INDEX('Risk assessment'!$B$12:$B$100,MATCH(CONCATENATE('Feuil1 (2)'!$C77,"-",'Feuil1 (2)'!$B77,"-",'Feuil1 (2)'!AJ$1),'Risk assessment'!$Z$12:$Z$100,FALSE),1)," ;"),""))</f>
        <v/>
      </c>
      <c r="AK77" s="9" t="str">
        <f>IF($G77=0,"",IFERROR(CONCATENATE(INDEX('Risk assessment'!$B$12:$B$100,MATCH(CONCATENATE('Feuil1 (2)'!$C77,"-",'Feuil1 (2)'!$B77,"-",'Feuil1 (2)'!AK$1),'Risk assessment'!$Z$12:$Z$100,FALSE),1)," ;"),""))</f>
        <v/>
      </c>
      <c r="AL77" s="9" t="str">
        <f>IF($G77=0,"",IFERROR(CONCATENATE(INDEX('Risk assessment'!$B$12:$B$100,MATCH(CONCATENATE('Feuil1 (2)'!$C77,"-",'Feuil1 (2)'!$B77,"-",'Feuil1 (2)'!AL$1),'Risk assessment'!$Z$12:$Z$100,FALSE),1)," ;"),""))</f>
        <v/>
      </c>
      <c r="AM77" s="9" t="str">
        <f>IF($G77=0,"",IFERROR(CONCATENATE(INDEX('Risk assessment'!$B$12:$B$100,MATCH(CONCATENATE('Feuil1 (2)'!$C77,"-",'Feuil1 (2)'!$B77,"-",'Feuil1 (2)'!AM$1),'Risk assessment'!$Z$12:$Z$100,FALSE),1)," ;"),""))</f>
        <v/>
      </c>
      <c r="AN77" s="9" t="str">
        <f>IF($G77=0,"",IFERROR(CONCATENATE(INDEX('Risk assessment'!$B$12:$B$100,MATCH(CONCATENATE('Feuil1 (2)'!$C77,"-",'Feuil1 (2)'!$B77,"-",'Feuil1 (2)'!AN$1),'Risk assessment'!$Z$12:$Z$100,FALSE),1)," ;"),""))</f>
        <v/>
      </c>
      <c r="AO77" s="9" t="str">
        <f>IF($G77=0,"",IFERROR(CONCATENATE(INDEX('Risk assessment'!$B$12:$B$100,MATCH(CONCATENATE('Feuil1 (2)'!$C77,"-",'Feuil1 (2)'!$B77,"-",'Feuil1 (2)'!AO$1),'Risk assessment'!$Z$12:$Z$100,FALSE),1)," ;"),""))</f>
        <v/>
      </c>
      <c r="AP77" s="9" t="str">
        <f>IF($G77=0,"",IFERROR(CONCATENATE(INDEX('Risk assessment'!$B$12:$B$100,MATCH(CONCATENATE('Feuil1 (2)'!$C77,"-",'Feuil1 (2)'!$B77,"-",'Feuil1 (2)'!AP$1),'Risk assessment'!$Z$12:$Z$100,FALSE),1)," ;"),""))</f>
        <v/>
      </c>
      <c r="AQ77" s="9" t="str">
        <f>IF($G77=0,"",IFERROR(CONCATENATE(INDEX('Risk assessment'!$B$12:$B$100,MATCH(CONCATENATE('Feuil1 (2)'!$C77,"-",'Feuil1 (2)'!$B77,"-",'Feuil1 (2)'!AQ$1),'Risk assessment'!$Z$12:$Z$100,FALSE),1)," ;"),""))</f>
        <v/>
      </c>
      <c r="AR77" s="9" t="str">
        <f>IF($G77=0,"",IFERROR(CONCATENATE(INDEX('Risk assessment'!$B$12:$B$100,MATCH(CONCATENATE('Feuil1 (2)'!$C77,"-",'Feuil1 (2)'!$B77,"-",'Feuil1 (2)'!AR$1),'Risk assessment'!$Z$12:$Z$100,FALSE),1)," ;"),""))</f>
        <v/>
      </c>
      <c r="AS77" s="9" t="str">
        <f>IF($G77=0,"",IFERROR(CONCATENATE(INDEX('Risk assessment'!$B$12:$B$100,MATCH(CONCATENATE('Feuil1 (2)'!$C77,"-",'Feuil1 (2)'!$B77,"-",'Feuil1 (2)'!AS$1),'Risk assessment'!$Z$12:$Z$100,FALSE),1)," ;"),""))</f>
        <v/>
      </c>
      <c r="AT77" s="9" t="str">
        <f>IF($G77=0,"",IFERROR(CONCATENATE(INDEX('Risk assessment'!$B$12:$B$100,MATCH(CONCATENATE('Feuil1 (2)'!$C77,"-",'Feuil1 (2)'!$B77,"-",'Feuil1 (2)'!AT$1),'Risk assessment'!$Z$12:$Z$100,FALSE),1)," ;"),""))</f>
        <v/>
      </c>
      <c r="AU77" s="9" t="str">
        <f>IF($G77=0,"",IFERROR(CONCATENATE(INDEX('Risk assessment'!$B$12:$B$100,MATCH(CONCATENATE('Feuil1 (2)'!$C77,"-",'Feuil1 (2)'!$B77,"-",'Feuil1 (2)'!AU$1),'Risk assessment'!$Z$12:$Z$100,FALSE),1)," ;"),""))</f>
        <v/>
      </c>
      <c r="AV77" s="9" t="str">
        <f>IF($G77=0,"",IFERROR(CONCATENATE(INDEX('Risk assessment'!$B$12:$B$100,MATCH(CONCATENATE('Feuil1 (2)'!$C77,"-",'Feuil1 (2)'!$B77,"-",'Feuil1 (2)'!AV$1),'Risk assessment'!$Z$12:$Z$100,FALSE),1)," ;"),""))</f>
        <v/>
      </c>
      <c r="AW77" s="9" t="str">
        <f>IF($G77=0,"",IFERROR(CONCATENATE(INDEX('Risk assessment'!$B$12:$B$100,MATCH(CONCATENATE('Feuil1 (2)'!$C77,"-",'Feuil1 (2)'!$B77,"-",'Feuil1 (2)'!AW$1),'Risk assessment'!$Z$12:$Z$100,FALSE),1)," ;"),""))</f>
        <v/>
      </c>
      <c r="AX77" s="9" t="str">
        <f>IF($G77=0,"",IFERROR(CONCATENATE(INDEX('Risk assessment'!$B$12:$B$100,MATCH(CONCATENATE('Feuil1 (2)'!$C77,"-",'Feuil1 (2)'!$B77,"-",'Feuil1 (2)'!AX$1),'Risk assessment'!$Z$12:$Z$100,FALSE),1)," ;"),""))</f>
        <v/>
      </c>
      <c r="AY77" s="9" t="str">
        <f>IF($G77=0,"",IFERROR(CONCATENATE(INDEX('Risk assessment'!$B$12:$B$100,MATCH(CONCATENATE('Feuil1 (2)'!$C77,"-",'Feuil1 (2)'!$B77,"-",'Feuil1 (2)'!AY$1),'Risk assessment'!$Z$12:$Z$100,FALSE),1)," ;"),""))</f>
        <v/>
      </c>
      <c r="AZ77" s="9" t="str">
        <f>IF($G77=0,"",IFERROR(CONCATENATE(INDEX('Risk assessment'!$B$12:$B$100,MATCH(CONCATENATE('Feuil1 (2)'!$C77,"-",'Feuil1 (2)'!$B77,"-",'Feuil1 (2)'!AZ$1),'Risk assessment'!$Z$12:$Z$100,FALSE),1)," ;"),""))</f>
        <v/>
      </c>
      <c r="BA77" s="9" t="str">
        <f>IF($G77=0,"",IFERROR(CONCATENATE(INDEX('Risk assessment'!$B$12:$B$100,MATCH(CONCATENATE('Feuil1 (2)'!$C77,"-",'Feuil1 (2)'!$B77,"-",'Feuil1 (2)'!BA$1),'Risk assessment'!$Z$12:$Z$100,FALSE),1)," ;"),""))</f>
        <v/>
      </c>
      <c r="BB77" s="9" t="str">
        <f>IF($G77=0,"",IFERROR(CONCATENATE(INDEX('Risk assessment'!$B$12:$B$100,MATCH(CONCATENATE('Feuil1 (2)'!$C77,"-",'Feuil1 (2)'!$B77,"-",'Feuil1 (2)'!BB$1),'Risk assessment'!$Z$12:$Z$100,FALSE),1)," ;"),""))</f>
        <v/>
      </c>
      <c r="BC77" s="9" t="str">
        <f>IF($G77=0,"",IFERROR(CONCATENATE(INDEX('Risk assessment'!$B$12:$B$100,MATCH(CONCATENATE('Feuil1 (2)'!$C77,"-",'Feuil1 (2)'!$B77,"-",'Feuil1 (2)'!BC$1),'Risk assessment'!$Z$12:$Z$100,FALSE),1)," ;"),""))</f>
        <v/>
      </c>
      <c r="BD77" s="9" t="str">
        <f>IF($G77=0,"",IFERROR(CONCATENATE(INDEX('Risk assessment'!$B$12:$B$100,MATCH(CONCATENATE('Feuil1 (2)'!$C77,"-",'Feuil1 (2)'!$B77,"-",'Feuil1 (2)'!BD$1),'Risk assessment'!$Z$12:$Z$100,FALSE),1)," ;"),""))</f>
        <v/>
      </c>
      <c r="BE77" s="9" t="str">
        <f>IF($G77=0,"",IFERROR(CONCATENATE(INDEX('Risk assessment'!$B$12:$B$100,MATCH(CONCATENATE('Feuil1 (2)'!$C77,"-",'Feuil1 (2)'!$B77,"-",'Feuil1 (2)'!BE$1),'Risk assessment'!$Z$12:$Z$100,FALSE),1)," ;"),""))</f>
        <v/>
      </c>
      <c r="BF77" s="9" t="str">
        <f>IF($G77=0,"",IFERROR(CONCATENATE(INDEX('Risk assessment'!$B$12:$B$100,MATCH(CONCATENATE('Feuil1 (2)'!$C77,"-",'Feuil1 (2)'!$B77,"-",'Feuil1 (2)'!BF$1),'Risk assessment'!$Z$12:$Z$100,FALSE),1)," ;"),""))</f>
        <v/>
      </c>
      <c r="BG77" s="9" t="str">
        <f>IF($G77=0,"",IFERROR(CONCATENATE(INDEX('Risk assessment'!$B$12:$B$100,MATCH(CONCATENATE('Feuil1 (2)'!$C77,"-",'Feuil1 (2)'!$B77,"-",'Feuil1 (2)'!BG$1),'Risk assessment'!$Z$12:$Z$100,FALSE),1)," ;"),""))</f>
        <v/>
      </c>
      <c r="BH77" s="9" t="str">
        <f>IF($G77=0,"",IFERROR(CONCATENATE(INDEX('Risk assessment'!$B$12:$B$100,MATCH(CONCATENATE('Feuil1 (2)'!$C77,"-",'Feuil1 (2)'!$B77,"-",'Feuil1 (2)'!BH$1),'Risk assessment'!$Z$12:$Z$100,FALSE),1)," ;"),""))</f>
        <v/>
      </c>
      <c r="BI77" s="9" t="str">
        <f>IF($G77=0,"",IFERROR(CONCATENATE(INDEX('Risk assessment'!$B$12:$B$100,MATCH(CONCATENATE('Feuil1 (2)'!$C77,"-",'Feuil1 (2)'!$B77,"-",'Feuil1 (2)'!BI$1),'Risk assessment'!$Z$12:$Z$100,FALSE),1)," ;"),""))</f>
        <v/>
      </c>
      <c r="BJ77" s="9" t="str">
        <f>IF($G77=0,"",IFERROR(CONCATENATE(INDEX('Risk assessment'!$B$12:$B$100,MATCH(CONCATENATE('Feuil1 (2)'!$C77,"-",'Feuil1 (2)'!$B77,"-",'Feuil1 (2)'!BJ$1),'Risk assessment'!$Z$12:$Z$100,FALSE),1)," ;"),""))</f>
        <v/>
      </c>
      <c r="BK77" s="9" t="str">
        <f>IF($G77=0,"",IFERROR(CONCATENATE(INDEX('Risk assessment'!$B$12:$B$100,MATCH(CONCATENATE('Feuil1 (2)'!$C77,"-",'Feuil1 (2)'!$B77,"-",'Feuil1 (2)'!BK$1),'Risk assessment'!$Z$12:$Z$100,FALSE),1)," ;"),""))</f>
        <v/>
      </c>
      <c r="BL77" s="9" t="str">
        <f>IF($G77=0,"",IFERROR(CONCATENATE(INDEX('Risk assessment'!$B$12:$B$100,MATCH(CONCATENATE('Feuil1 (2)'!$C77,"-",'Feuil1 (2)'!$B77,"-",'Feuil1 (2)'!BL$1),'Risk assessment'!$Z$12:$Z$100,FALSE),1)," ;"),""))</f>
        <v/>
      </c>
      <c r="BM77" s="9" t="str">
        <f>IF($G77=0,"",IFERROR(CONCATENATE(INDEX('Risk assessment'!$B$12:$B$100,MATCH(CONCATENATE('Feuil1 (2)'!$C77,"-",'Feuil1 (2)'!$B77,"-",'Feuil1 (2)'!BM$1),'Risk assessment'!$Z$12:$Z$100,FALSE),1)," ;"),""))</f>
        <v/>
      </c>
      <c r="BN77" s="9" t="str">
        <f>IF($G77=0,"",IFERROR(CONCATENATE(INDEX('Risk assessment'!$B$12:$B$100,MATCH(CONCATENATE('Feuil1 (2)'!$C77,"-",'Feuil1 (2)'!$B77,"-",'Feuil1 (2)'!BN$1),'Risk assessment'!$Z$12:$Z$100,FALSE),1)," ;"),""))</f>
        <v/>
      </c>
      <c r="BO77" s="9" t="str">
        <f>IF($G77=0,"",IFERROR(CONCATENATE(INDEX('Risk assessment'!$B$12:$B$100,MATCH(CONCATENATE('Feuil1 (2)'!$C77,"-",'Feuil1 (2)'!$B77,"-",'Feuil1 (2)'!BO$1),'Risk assessment'!$Z$12:$Z$100,FALSE),1)," ;"),""))</f>
        <v/>
      </c>
      <c r="BP77" s="9" t="str">
        <f>IF($G77=0,"",IFERROR(CONCATENATE(INDEX('Risk assessment'!$B$12:$B$100,MATCH(CONCATENATE('Feuil1 (2)'!$C77,"-",'Feuil1 (2)'!$B77,"-",'Feuil1 (2)'!BP$1),'Risk assessment'!$Z$12:$Z$100,FALSE),1)," ;"),""))</f>
        <v/>
      </c>
      <c r="BQ77" s="9" t="str">
        <f>IF($G77=0,"",IFERROR(CONCATENATE(INDEX('Risk assessment'!$B$12:$B$100,MATCH(CONCATENATE('Feuil1 (2)'!$C77,"-",'Feuil1 (2)'!$B77,"-",'Feuil1 (2)'!BQ$1),'Risk assessment'!$Z$12:$Z$100,FALSE),1)," ;"),""))</f>
        <v/>
      </c>
      <c r="BR77" s="9" t="str">
        <f>IF($G77=0,"",IFERROR(CONCATENATE(INDEX('Risk assessment'!$B$12:$B$100,MATCH(CONCATENATE('Feuil1 (2)'!$C77,"-",'Feuil1 (2)'!$B77,"-",'Feuil1 (2)'!BR$1),'Risk assessment'!$Z$12:$Z$100,FALSE),1)," ;"),""))</f>
        <v/>
      </c>
      <c r="BS77" s="9" t="str">
        <f>IF($G77=0,"",IFERROR(CONCATENATE(INDEX('Risk assessment'!$B$12:$B$100,MATCH(CONCATENATE('Feuil1 (2)'!$C77,"-",'Feuil1 (2)'!$B77,"-",'Feuil1 (2)'!BS$1),'Risk assessment'!$Z$12:$Z$100,FALSE),1)," ;"),""))</f>
        <v/>
      </c>
      <c r="BT77" s="9" t="str">
        <f>IF($G77=0,"",IFERROR(CONCATENATE(INDEX('Risk assessment'!$B$12:$B$100,MATCH(CONCATENATE('Feuil1 (2)'!$C77,"-",'Feuil1 (2)'!$B77,"-",'Feuil1 (2)'!BT$1),'Risk assessment'!$Z$12:$Z$100,FALSE),1)," ;"),""))</f>
        <v/>
      </c>
      <c r="BU77" s="9" t="str">
        <f>IF($G77=0,"",IFERROR(CONCATENATE(INDEX('Risk assessment'!$B$12:$B$100,MATCH(CONCATENATE('Feuil1 (2)'!$C77,"-",'Feuil1 (2)'!$B77,"-",'Feuil1 (2)'!BU$1),'Risk assessment'!$Z$12:$Z$100,FALSE),1)," ;"),""))</f>
        <v/>
      </c>
      <c r="BV77" s="9" t="str">
        <f>IF($G77=0,"",IFERROR(CONCATENATE(INDEX('Risk assessment'!$B$12:$B$100,MATCH(CONCATENATE('Feuil1 (2)'!$C77,"-",'Feuil1 (2)'!$B77,"-",'Feuil1 (2)'!BV$1),'Risk assessment'!$Z$12:$Z$100,FALSE),1)," ;"),""))</f>
        <v/>
      </c>
      <c r="BW77" s="9" t="str">
        <f>IF($G77=0,"",IFERROR(CONCATENATE(INDEX('Risk assessment'!$B$12:$B$100,MATCH(CONCATENATE('Feuil1 (2)'!$C77,"-",'Feuil1 (2)'!$B77,"-",'Feuil1 (2)'!BW$1),'Risk assessment'!$Z$12:$Z$100,FALSE),1)," ;"),""))</f>
        <v/>
      </c>
      <c r="BX77" s="9" t="str">
        <f>IF($G77=0,"",IFERROR(CONCATENATE(INDEX('Risk assessment'!$B$12:$B$100,MATCH(CONCATENATE('Feuil1 (2)'!$C77,"-",'Feuil1 (2)'!$B77,"-",'Feuil1 (2)'!BX$1),'Risk assessment'!$Z$12:$Z$100,FALSE),1)," ;"),""))</f>
        <v/>
      </c>
      <c r="BY77" s="9" t="str">
        <f>IF($G77=0,"",IFERROR(CONCATENATE(INDEX('Risk assessment'!$B$12:$B$100,MATCH(CONCATENATE('Feuil1 (2)'!$C77,"-",'Feuil1 (2)'!$B77,"-",'Feuil1 (2)'!BY$1),'Risk assessment'!$Z$12:$Z$100,FALSE),1)," ;"),""))</f>
        <v/>
      </c>
      <c r="BZ77" s="9" t="str">
        <f>IF($G77=0,"",IFERROR(CONCATENATE(INDEX('Risk assessment'!$B$12:$B$100,MATCH(CONCATENATE('Feuil1 (2)'!$C77,"-",'Feuil1 (2)'!$B77,"-",'Feuil1 (2)'!BZ$1),'Risk assessment'!$Z$12:$Z$100,FALSE),1)," ;"),""))</f>
        <v/>
      </c>
      <c r="CA77" s="9" t="str">
        <f>IF($G77=0,"",IFERROR(CONCATENATE(INDEX('Risk assessment'!$B$12:$B$100,MATCH(CONCATENATE('Feuil1 (2)'!$C77,"-",'Feuil1 (2)'!$B77,"-",'Feuil1 (2)'!CA$1),'Risk assessment'!$Z$12:$Z$100,FALSE),1)," ;"),""))</f>
        <v/>
      </c>
      <c r="CB77" s="9" t="str">
        <f>IF($G77=0,"",IFERROR(CONCATENATE(INDEX('Risk assessment'!$B$12:$B$100,MATCH(CONCATENATE('Feuil1 (2)'!$C77,"-",'Feuil1 (2)'!$B77,"-",'Feuil1 (2)'!CB$1),'Risk assessment'!$Z$12:$Z$100,FALSE),1)," ;"),""))</f>
        <v/>
      </c>
      <c r="CC77" s="9" t="str">
        <f>IF($G77=0,"",IFERROR(CONCATENATE(INDEX('Risk assessment'!$B$12:$B$100,MATCH(CONCATENATE('Feuil1 (2)'!$C77,"-",'Feuil1 (2)'!$B77,"-",'Feuil1 (2)'!CC$1),'Risk assessment'!$Z$12:$Z$100,FALSE),1)," ;"),""))</f>
        <v/>
      </c>
      <c r="CD77" s="9" t="str">
        <f>IF($G77=0,"",IFERROR(CONCATENATE(INDEX('Risk assessment'!$B$12:$B$100,MATCH(CONCATENATE('Feuil1 (2)'!$C77,"-",'Feuil1 (2)'!$B77,"-",'Feuil1 (2)'!CD$1),'Risk assessment'!$Z$12:$Z$100,FALSE),1)," ;"),""))</f>
        <v/>
      </c>
      <c r="CE77" s="9" t="str">
        <f>IF($G77=0,"",IFERROR(CONCATENATE(INDEX('Risk assessment'!$B$12:$B$100,MATCH(CONCATENATE('Feuil1 (2)'!$C77,"-",'Feuil1 (2)'!$B77,"-",'Feuil1 (2)'!CE$1),'Risk assessment'!$Z$12:$Z$100,FALSE),1)," ;"),""))</f>
        <v/>
      </c>
      <c r="CF77" s="9" t="str">
        <f>IF($G77=0,"",IFERROR(CONCATENATE(INDEX('Risk assessment'!$B$12:$B$100,MATCH(CONCATENATE('Feuil1 (2)'!$C77,"-",'Feuil1 (2)'!$B77,"-",'Feuil1 (2)'!CF$1),'Risk assessment'!$Z$12:$Z$100,FALSE),1)," ;"),""))</f>
        <v/>
      </c>
      <c r="CG77" s="9" t="str">
        <f>IF($G77=0,"",IFERROR(CONCATENATE(INDEX('Risk assessment'!$B$12:$B$100,MATCH(CONCATENATE('Feuil1 (2)'!$C77,"-",'Feuil1 (2)'!$B77,"-",'Feuil1 (2)'!CG$1),'Risk assessment'!$Z$12:$Z$100,FALSE),1)," ;"),""))</f>
        <v/>
      </c>
      <c r="CH77" s="9" t="str">
        <f>IF($G77=0,"",IFERROR(CONCATENATE(INDEX('Risk assessment'!$B$12:$B$100,MATCH(CONCATENATE('Feuil1 (2)'!$C77,"-",'Feuil1 (2)'!$B77,"-",'Feuil1 (2)'!CH$1),'Risk assessment'!$Z$12:$Z$100,FALSE),1)," ;"),""))</f>
        <v/>
      </c>
      <c r="CI77" s="9" t="str">
        <f>IF($G77=0,"",IFERROR(CONCATENATE(INDEX('Risk assessment'!$B$12:$B$100,MATCH(CONCATENATE('Feuil1 (2)'!$C77,"-",'Feuil1 (2)'!$B77,"-",'Feuil1 (2)'!CI$1),'Risk assessment'!$Z$12:$Z$100,FALSE),1)," ;"),""))</f>
        <v/>
      </c>
      <c r="CJ77" s="9" t="str">
        <f>IF($G77=0,"",IFERROR(CONCATENATE(INDEX('Risk assessment'!$B$12:$B$100,MATCH(CONCATENATE('Feuil1 (2)'!$C77,"-",'Feuil1 (2)'!$B77,"-",'Feuil1 (2)'!CJ$1),'Risk assessment'!$Z$12:$Z$100,FALSE),1)," ;"),""))</f>
        <v/>
      </c>
      <c r="CK77" s="9" t="str">
        <f>IF($G77=0,"",IFERROR(CONCATENATE(INDEX('Risk assessment'!$B$12:$B$100,MATCH(CONCATENATE('Feuil1 (2)'!$C77,"-",'Feuil1 (2)'!$B77,"-",'Feuil1 (2)'!CK$1),'Risk assessment'!$Z$12:$Z$100,FALSE),1)," ;"),""))</f>
        <v/>
      </c>
      <c r="CL77" s="9" t="str">
        <f>IF($G77=0,"",IFERROR(CONCATENATE(INDEX('Risk assessment'!$B$12:$B$100,MATCH(CONCATENATE('Feuil1 (2)'!$C77,"-",'Feuil1 (2)'!$B77,"-",'Feuil1 (2)'!CL$1),'Risk assessment'!$Z$12:$Z$100,FALSE),1)," ;"),""))</f>
        <v/>
      </c>
      <c r="CM77" s="9" t="str">
        <f>IF($G77=0,"",IFERROR(CONCATENATE(INDEX('Risk assessment'!$B$12:$B$100,MATCH(CONCATENATE('Feuil1 (2)'!$C77,"-",'Feuil1 (2)'!$B77,"-",'Feuil1 (2)'!CM$1),'Risk assessment'!$Z$12:$Z$100,FALSE),1)," ;"),""))</f>
        <v/>
      </c>
      <c r="CN77" s="9" t="str">
        <f>IF($G77=0,"",IFERROR(CONCATENATE(INDEX('Risk assessment'!$B$12:$B$100,MATCH(CONCATENATE('Feuil1 (2)'!$C77,"-",'Feuil1 (2)'!$B77,"-",'Feuil1 (2)'!CN$1),'Risk assessment'!$Z$12:$Z$100,FALSE),1)," ;"),""))</f>
        <v/>
      </c>
      <c r="CO77" s="9" t="str">
        <f>IF($G77=0,"",IFERROR(CONCATENATE(INDEX('Risk assessment'!$B$12:$B$100,MATCH(CONCATENATE('Feuil1 (2)'!$C77,"-",'Feuil1 (2)'!$B77,"-",'Feuil1 (2)'!CO$1),'Risk assessment'!$Z$12:$Z$100,FALSE),1)," ;"),""))</f>
        <v/>
      </c>
      <c r="CP77" s="9" t="str">
        <f>IF($G77=0,"",IFERROR(CONCATENATE(INDEX('Risk assessment'!$B$12:$B$100,MATCH(CONCATENATE('Feuil1 (2)'!$C77,"-",'Feuil1 (2)'!$B77,"-",'Feuil1 (2)'!CP$1),'Risk assessment'!$Z$12:$Z$100,FALSE),1)," ;"),""))</f>
        <v/>
      </c>
      <c r="CQ77" s="9" t="str">
        <f>IF($G77=0,"",IFERROR(CONCATENATE(INDEX('Risk assessment'!$B$12:$B$100,MATCH(CONCATENATE('Feuil1 (2)'!$C77,"-",'Feuil1 (2)'!$B77,"-",'Feuil1 (2)'!CQ$1),'Risk assessment'!$Z$12:$Z$100,FALSE),1)," ;"),""))</f>
        <v/>
      </c>
      <c r="CR77" s="9" t="str">
        <f>IF($G77=0,"",IFERROR(CONCATENATE(INDEX('Risk assessment'!$B$12:$B$100,MATCH(CONCATENATE('Feuil1 (2)'!$C77,"-",'Feuil1 (2)'!$B77,"-",'Feuil1 (2)'!CR$1),'Risk assessment'!$Z$12:$Z$100,FALSE),1)," ;"),""))</f>
        <v/>
      </c>
      <c r="CS77" s="9" t="str">
        <f>IF($G77=0,"",IFERROR(CONCATENATE(INDEX('Risk assessment'!$B$12:$B$100,MATCH(CONCATENATE('Feuil1 (2)'!$C77,"-",'Feuil1 (2)'!$B77,"-",'Feuil1 (2)'!CS$1),'Risk assessment'!$Z$12:$Z$100,FALSE),1)," ;"),""))</f>
        <v/>
      </c>
      <c r="CT77" s="9" t="str">
        <f>IF($G77=0,"",IFERROR(CONCATENATE(INDEX('Risk assessment'!$B$12:$B$100,MATCH(CONCATENATE('Feuil1 (2)'!$C77,"-",'Feuil1 (2)'!$B77,"-",'Feuil1 (2)'!CT$1),'Risk assessment'!$Z$12:$Z$100,FALSE),1)," ;"),""))</f>
        <v/>
      </c>
      <c r="CU77" s="9" t="str">
        <f>IF($G77=0,"",IFERROR(CONCATENATE(INDEX('Risk assessment'!$B$12:$B$100,MATCH(CONCATENATE('Feuil1 (2)'!$C77,"-",'Feuil1 (2)'!$B77,"-",'Feuil1 (2)'!CU$1),'Risk assessment'!$Z$12:$Z$100,FALSE),1)," ;"),""))</f>
        <v/>
      </c>
      <c r="CV77" s="9" t="str">
        <f>IF($G77=0,"",IFERROR(CONCATENATE(INDEX('Risk assessment'!$B$12:$B$100,MATCH(CONCATENATE('Feuil1 (2)'!$C77,"-",'Feuil1 (2)'!$B77,"-",'Feuil1 (2)'!CV$1),'Risk assessment'!$Z$12:$Z$100,FALSE),1)," ;"),""))</f>
        <v/>
      </c>
      <c r="CW77" s="9" t="str">
        <f>IF($G77=0,"",IFERROR(CONCATENATE(INDEX('Risk assessment'!$B$12:$B$100,MATCH(CONCATENATE('Feuil1 (2)'!$C77,"-",'Feuil1 (2)'!$B77,"-",'Feuil1 (2)'!CW$1),'Risk assessment'!$Z$12:$Z$100,FALSE),1)," ;"),""))</f>
        <v/>
      </c>
      <c r="CX77" s="9" t="str">
        <f>IF($G77=0,"",IFERROR(CONCATENATE(INDEX('Risk assessment'!$B$12:$B$100,MATCH(CONCATENATE('Feuil1 (2)'!$C77,"-",'Feuil1 (2)'!$B77,"-",'Feuil1 (2)'!CX$1),'Risk assessment'!$Z$12:$Z$100,FALSE),1)," ;"),""))</f>
        <v/>
      </c>
      <c r="CY77" s="9" t="str">
        <f>IF($G77=0,"",IFERROR(CONCATENATE(INDEX('Risk assessment'!$B$12:$B$100,MATCH(CONCATENATE('Feuil1 (2)'!$C77,"-",'Feuil1 (2)'!$B77,"-",'Feuil1 (2)'!CY$1),'Risk assessment'!$Z$12:$Z$100,FALSE),1)," ;"),""))</f>
        <v/>
      </c>
      <c r="CZ77" s="9" t="str">
        <f>IF($G77=0,"",IFERROR(CONCATENATE(INDEX('Risk assessment'!$B$12:$B$100,MATCH(CONCATENATE('Feuil1 (2)'!$C77,"-",'Feuil1 (2)'!$B77,"-",'Feuil1 (2)'!CZ$1),'Risk assessment'!$Z$12:$Z$100,FALSE),1)," ;"),""))</f>
        <v/>
      </c>
      <c r="DA77" s="9" t="str">
        <f>IF($G77=0,"",IFERROR(CONCATENATE(INDEX('Risk assessment'!$B$12:$B$100,MATCH(CONCATENATE('Feuil1 (2)'!$C77,"-",'Feuil1 (2)'!$B77,"-",'Feuil1 (2)'!DA$1),'Risk assessment'!$Z$12:$Z$100,FALSE),1)," ;"),""))</f>
        <v/>
      </c>
      <c r="DB77" s="9" t="str">
        <f>IF($G77=0,"",IFERROR(CONCATENATE(INDEX('Risk assessment'!$B$12:$B$100,MATCH(CONCATENATE('Feuil1 (2)'!$C77,"-",'Feuil1 (2)'!$B77,"-",'Feuil1 (2)'!DB$1),'Risk assessment'!$Z$12:$Z$100,FALSE),1)," ;"),""))</f>
        <v/>
      </c>
      <c r="DC77" s="9" t="str">
        <f>IF($G77=0,"",IFERROR(CONCATENATE(INDEX('Risk assessment'!$B$12:$B$100,MATCH(CONCATENATE('Feuil1 (2)'!$C77,"-",'Feuil1 (2)'!$B77,"-",'Feuil1 (2)'!DC$1),'Risk assessment'!$Z$12:$Z$100,FALSE),1)," ;"),""))</f>
        <v/>
      </c>
      <c r="DD77" s="9" t="str">
        <f>IF($G77=0,"",IFERROR(INDEX('Risk assessment'!$B$12:$B$100,MATCH(CONCATENATE('Feuil1 (2)'!$C77,'Feuil1 (2)'!$B77,'Feuil1 (2)'!DD$1),'Risk assessment'!$R$12:$R$100,FALSE),1),""))</f>
        <v/>
      </c>
      <c r="DE77" s="9" t="str">
        <f>IF($G77=0,"",IFERROR(INDEX('Risk assessment'!$B$12:$B$100,MATCH(CONCATENATE('Feuil1 (2)'!$C77,'Feuil1 (2)'!$B77,'Feuil1 (2)'!DE$1),'Risk assessment'!$R$12:$R$100,FALSE),1),""))</f>
        <v/>
      </c>
      <c r="DF77" s="9" t="str">
        <f>IF($G77=0,"",IFERROR(INDEX('Risk assessment'!$B$12:$B$100,MATCH(CONCATENATE('Feuil1 (2)'!$C77,'Feuil1 (2)'!$B77,'Feuil1 (2)'!DF$1),'Risk assessment'!$R$12:$R$100,FALSE),1),""))</f>
        <v/>
      </c>
      <c r="DG77" s="9" t="str">
        <f>IF($G77=0,"",IFERROR(INDEX('Risk assessment'!$B$12:$B$100,MATCH(CONCATENATE('Feuil1 (2)'!$C77,'Feuil1 (2)'!$B77,'Feuil1 (2)'!DG$1),'Risk assessment'!$R$12:$R$100,FALSE),1),""))</f>
        <v/>
      </c>
      <c r="DH77" s="9" t="str">
        <f>IF($G77=0,"",IFERROR(INDEX('Risk assessment'!$B$12:$B$100,MATCH(CONCATENATE('Feuil1 (2)'!$C77,'Feuil1 (2)'!$B77,'Feuil1 (2)'!DH$1),'Risk assessment'!$R$12:$R$100,FALSE),1),""))</f>
        <v/>
      </c>
      <c r="DI77" s="9" t="str">
        <f>IF($G77=0,"",IFERROR(INDEX('Risk assessment'!$B$12:$B$100,MATCH(CONCATENATE('Feuil1 (2)'!$C77,'Feuil1 (2)'!$B77,'Feuil1 (2)'!DI$1),'Risk assessment'!$R$12:$R$100,FALSE),1),""))</f>
        <v/>
      </c>
      <c r="DJ77" s="9" t="str">
        <f>IF($G77=0,"",IFERROR(INDEX('Risk assessment'!$B$12:$B$100,MATCH(CONCATENATE('Feuil1 (2)'!$C77,'Feuil1 (2)'!$B77,'Feuil1 (2)'!DJ$1),'Risk assessment'!$R$12:$R$100,FALSE),1),""))</f>
        <v/>
      </c>
      <c r="DK77" s="9" t="str">
        <f>IF($G77=0,"",IFERROR(INDEX('Risk assessment'!$B$12:$B$100,MATCH(CONCATENATE('Feuil1 (2)'!$C77,'Feuil1 (2)'!$B77,'Feuil1 (2)'!DK$1),'Risk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assessment'!J$12:J$100,'Feuil1 (2)'!C78,'Risk assessment'!K$12:K$100,B78)</f>
        <v>0</v>
      </c>
      <c r="H78" s="9" t="str">
        <f>IF($G78=0,"",IFERROR(CONCATENATE(INDEX('Risk assessment'!$B$12:$B$100,MATCH(CONCATENATE('Feuil1 (2)'!$C78,"-",'Feuil1 (2)'!$B78,"-",'Feuil1 (2)'!H$1),'Risk assessment'!$Z$12:$Z$100,FALSE),1)," ;"),""))</f>
        <v/>
      </c>
      <c r="I78" s="9" t="str">
        <f>IF($G78=0,"",IFERROR(CONCATENATE(INDEX('Risk assessment'!$B$12:$B$100,MATCH(CONCATENATE('Feuil1 (2)'!$C78,"-",'Feuil1 (2)'!$B78,"-",'Feuil1 (2)'!I$1),'Risk assessment'!$Z$12:$Z$100,FALSE),1)," ;"),""))</f>
        <v/>
      </c>
      <c r="J78" s="9" t="str">
        <f>IF($G78=0,"",IFERROR(CONCATENATE(INDEX('Risk assessment'!$B$12:$B$100,MATCH(CONCATENATE('Feuil1 (2)'!$C78,"-",'Feuil1 (2)'!$B78,"-",'Feuil1 (2)'!J$1),'Risk assessment'!$Z$12:$Z$100,FALSE),1)," ;"),""))</f>
        <v/>
      </c>
      <c r="K78" s="9" t="str">
        <f>IF($G78=0,"",IFERROR(CONCATENATE(INDEX('Risk assessment'!$B$12:$B$100,MATCH(CONCATENATE('Feuil1 (2)'!$C78,"-",'Feuil1 (2)'!$B78,"-",'Feuil1 (2)'!K$1),'Risk assessment'!$Z$12:$Z$100,FALSE),1)," ;"),""))</f>
        <v/>
      </c>
      <c r="L78" s="9" t="str">
        <f>IF($G78=0,"",IFERROR(CONCATENATE(INDEX('Risk assessment'!$B$12:$B$100,MATCH(CONCATENATE('Feuil1 (2)'!$C78,"-",'Feuil1 (2)'!$B78,"-",'Feuil1 (2)'!L$1),'Risk assessment'!$Z$12:$Z$100,FALSE),1)," ;"),""))</f>
        <v/>
      </c>
      <c r="M78" s="9" t="str">
        <f>IF($G78=0,"",IFERROR(CONCATENATE(INDEX('Risk assessment'!$B$12:$B$100,MATCH(CONCATENATE('Feuil1 (2)'!$C78,"-",'Feuil1 (2)'!$B78,"-",'Feuil1 (2)'!M$1),'Risk assessment'!$Z$12:$Z$100,FALSE),1)," ;"),""))</f>
        <v/>
      </c>
      <c r="N78" s="9" t="str">
        <f>IF($G78=0,"",IFERROR(CONCATENATE(INDEX('Risk assessment'!$B$12:$B$100,MATCH(CONCATENATE('Feuil1 (2)'!$C78,"-",'Feuil1 (2)'!$B78,"-",'Feuil1 (2)'!N$1),'Risk assessment'!$Z$12:$Z$100,FALSE),1)," ;"),""))</f>
        <v/>
      </c>
      <c r="O78" s="9" t="str">
        <f>IF($G78=0,"",IFERROR(CONCATENATE(INDEX('Risk assessment'!$B$12:$B$100,MATCH(CONCATENATE('Feuil1 (2)'!$C78,"-",'Feuil1 (2)'!$B78,"-",'Feuil1 (2)'!O$1),'Risk assessment'!$Z$12:$Z$100,FALSE),1)," ;"),""))</f>
        <v/>
      </c>
      <c r="P78" s="9" t="str">
        <f>IF($G78=0,"",IFERROR(CONCATENATE(INDEX('Risk assessment'!$B$12:$B$100,MATCH(CONCATENATE('Feuil1 (2)'!$C78,"-",'Feuil1 (2)'!$B78,"-",'Feuil1 (2)'!P$1),'Risk assessment'!$Z$12:$Z$100,FALSE),1)," ;"),""))</f>
        <v/>
      </c>
      <c r="Q78" s="9" t="str">
        <f>IF($G78=0,"",IFERROR(CONCATENATE(INDEX('Risk assessment'!$B$12:$B$100,MATCH(CONCATENATE('Feuil1 (2)'!$C78,"-",'Feuil1 (2)'!$B78,"-",'Feuil1 (2)'!Q$1),'Risk assessment'!$Z$12:$Z$100,FALSE),1)," ;"),""))</f>
        <v/>
      </c>
      <c r="R78" s="9" t="str">
        <f>IF($G78=0,"",IFERROR(CONCATENATE(INDEX('Risk assessment'!$B$12:$B$100,MATCH(CONCATENATE('Feuil1 (2)'!$C78,"-",'Feuil1 (2)'!$B78,"-",'Feuil1 (2)'!R$1),'Risk assessment'!$Z$12:$Z$100,FALSE),1)," ;"),""))</f>
        <v/>
      </c>
      <c r="S78" s="9" t="str">
        <f>IF($G78=0,"",IFERROR(CONCATENATE(INDEX('Risk assessment'!$B$12:$B$100,MATCH(CONCATENATE('Feuil1 (2)'!$C78,"-",'Feuil1 (2)'!$B78,"-",'Feuil1 (2)'!S$1),'Risk assessment'!$Z$12:$Z$100,FALSE),1)," ;"),""))</f>
        <v/>
      </c>
      <c r="T78" s="9" t="str">
        <f>IF($G78=0,"",IFERROR(CONCATENATE(INDEX('Risk assessment'!$B$12:$B$100,MATCH(CONCATENATE('Feuil1 (2)'!$C78,"-",'Feuil1 (2)'!$B78,"-",'Feuil1 (2)'!T$1),'Risk assessment'!$Z$12:$Z$100,FALSE),1)," ;"),""))</f>
        <v/>
      </c>
      <c r="U78" s="9" t="str">
        <f>IF($G78=0,"",IFERROR(CONCATENATE(INDEX('Risk assessment'!$B$12:$B$100,MATCH(CONCATENATE('Feuil1 (2)'!$C78,"-",'Feuil1 (2)'!$B78,"-",'Feuil1 (2)'!U$1),'Risk assessment'!$Z$12:$Z$100,FALSE),1)," ;"),""))</f>
        <v/>
      </c>
      <c r="V78" s="9" t="str">
        <f>IF($G78=0,"",IFERROR(CONCATENATE(INDEX('Risk assessment'!$B$12:$B$100,MATCH(CONCATENATE('Feuil1 (2)'!$C78,"-",'Feuil1 (2)'!$B78,"-",'Feuil1 (2)'!V$1),'Risk assessment'!$Z$12:$Z$100,FALSE),1)," ;"),""))</f>
        <v/>
      </c>
      <c r="W78" s="9" t="str">
        <f>IF($G78=0,"",IFERROR(CONCATENATE(INDEX('Risk assessment'!$B$12:$B$100,MATCH(CONCATENATE('Feuil1 (2)'!$C78,"-",'Feuil1 (2)'!$B78,"-",'Feuil1 (2)'!W$1),'Risk assessment'!$Z$12:$Z$100,FALSE),1)," ;"),""))</f>
        <v/>
      </c>
      <c r="X78" s="9" t="str">
        <f>IF($G78=0,"",IFERROR(CONCATENATE(INDEX('Risk assessment'!$B$12:$B$100,MATCH(CONCATENATE('Feuil1 (2)'!$C78,"-",'Feuil1 (2)'!$B78,"-",'Feuil1 (2)'!X$1),'Risk assessment'!$Z$12:$Z$100,FALSE),1)," ;"),""))</f>
        <v/>
      </c>
      <c r="Y78" s="9" t="str">
        <f>IF($G78=0,"",IFERROR(CONCATENATE(INDEX('Risk assessment'!$B$12:$B$100,MATCH(CONCATENATE('Feuil1 (2)'!$C78,"-",'Feuil1 (2)'!$B78,"-",'Feuil1 (2)'!Y$1),'Risk assessment'!$Z$12:$Z$100,FALSE),1)," ;"),""))</f>
        <v/>
      </c>
      <c r="Z78" s="9" t="str">
        <f>IF($G78=0,"",IFERROR(CONCATENATE(INDEX('Risk assessment'!$B$12:$B$100,MATCH(CONCATENATE('Feuil1 (2)'!$C78,"-",'Feuil1 (2)'!$B78,"-",'Feuil1 (2)'!Z$1),'Risk assessment'!$Z$12:$Z$100,FALSE),1)," ;"),""))</f>
        <v/>
      </c>
      <c r="AA78" s="9" t="str">
        <f>IF($G78=0,"",IFERROR(CONCATENATE(INDEX('Risk assessment'!$B$12:$B$100,MATCH(CONCATENATE('Feuil1 (2)'!$C78,"-",'Feuil1 (2)'!$B78,"-",'Feuil1 (2)'!AA$1),'Risk assessment'!$Z$12:$Z$100,FALSE),1)," ;"),""))</f>
        <v/>
      </c>
      <c r="AB78" s="9" t="str">
        <f>IF($G78=0,"",IFERROR(CONCATENATE(INDEX('Risk assessment'!$B$12:$B$100,MATCH(CONCATENATE('Feuil1 (2)'!$C78,"-",'Feuil1 (2)'!$B78,"-",'Feuil1 (2)'!AB$1),'Risk assessment'!$Z$12:$Z$100,FALSE),1)," ;"),""))</f>
        <v/>
      </c>
      <c r="AC78" s="9" t="str">
        <f>IF($G78=0,"",IFERROR(CONCATENATE(INDEX('Risk assessment'!$B$12:$B$100,MATCH(CONCATENATE('Feuil1 (2)'!$C78,"-",'Feuil1 (2)'!$B78,"-",'Feuil1 (2)'!AC$1),'Risk assessment'!$Z$12:$Z$100,FALSE),1)," ;"),""))</f>
        <v/>
      </c>
      <c r="AD78" s="9" t="str">
        <f>IF($G78=0,"",IFERROR(CONCATENATE(INDEX('Risk assessment'!$B$12:$B$100,MATCH(CONCATENATE('Feuil1 (2)'!$C78,"-",'Feuil1 (2)'!$B78,"-",'Feuil1 (2)'!AD$1),'Risk assessment'!$Z$12:$Z$100,FALSE),1)," ;"),""))</f>
        <v/>
      </c>
      <c r="AE78" s="9" t="str">
        <f>IF($G78=0,"",IFERROR(CONCATENATE(INDEX('Risk assessment'!$B$12:$B$100,MATCH(CONCATENATE('Feuil1 (2)'!$C78,"-",'Feuil1 (2)'!$B78,"-",'Feuil1 (2)'!AE$1),'Risk assessment'!$Z$12:$Z$100,FALSE),1)," ;"),""))</f>
        <v/>
      </c>
      <c r="AF78" s="9" t="str">
        <f>IF($G78=0,"",IFERROR(CONCATENATE(INDEX('Risk assessment'!$B$12:$B$100,MATCH(CONCATENATE('Feuil1 (2)'!$C78,"-",'Feuil1 (2)'!$B78,"-",'Feuil1 (2)'!AF$1),'Risk assessment'!$Z$12:$Z$100,FALSE),1)," ;"),""))</f>
        <v/>
      </c>
      <c r="AG78" s="9" t="str">
        <f>IF($G78=0,"",IFERROR(CONCATENATE(INDEX('Risk assessment'!$B$12:$B$100,MATCH(CONCATENATE('Feuil1 (2)'!$C78,"-",'Feuil1 (2)'!$B78,"-",'Feuil1 (2)'!AG$1),'Risk assessment'!$Z$12:$Z$100,FALSE),1)," ;"),""))</f>
        <v/>
      </c>
      <c r="AH78" s="9" t="str">
        <f>IF($G78=0,"",IFERROR(CONCATENATE(INDEX('Risk assessment'!$B$12:$B$100,MATCH(CONCATENATE('Feuil1 (2)'!$C78,"-",'Feuil1 (2)'!$B78,"-",'Feuil1 (2)'!AH$1),'Risk assessment'!$Z$12:$Z$100,FALSE),1)," ;"),""))</f>
        <v/>
      </c>
      <c r="AI78" s="9" t="str">
        <f>IF($G78=0,"",IFERROR(CONCATENATE(INDEX('Risk assessment'!$B$12:$B$100,MATCH(CONCATENATE('Feuil1 (2)'!$C78,"-",'Feuil1 (2)'!$B78,"-",'Feuil1 (2)'!AI$1),'Risk assessment'!$Z$12:$Z$100,FALSE),1)," ;"),""))</f>
        <v/>
      </c>
      <c r="AJ78" s="9" t="str">
        <f>IF($G78=0,"",IFERROR(CONCATENATE(INDEX('Risk assessment'!$B$12:$B$100,MATCH(CONCATENATE('Feuil1 (2)'!$C78,"-",'Feuil1 (2)'!$B78,"-",'Feuil1 (2)'!AJ$1),'Risk assessment'!$Z$12:$Z$100,FALSE),1)," ;"),""))</f>
        <v/>
      </c>
      <c r="AK78" s="9" t="str">
        <f>IF($G78=0,"",IFERROR(CONCATENATE(INDEX('Risk assessment'!$B$12:$B$100,MATCH(CONCATENATE('Feuil1 (2)'!$C78,"-",'Feuil1 (2)'!$B78,"-",'Feuil1 (2)'!AK$1),'Risk assessment'!$Z$12:$Z$100,FALSE),1)," ;"),""))</f>
        <v/>
      </c>
      <c r="AL78" s="9" t="str">
        <f>IF($G78=0,"",IFERROR(CONCATENATE(INDEX('Risk assessment'!$B$12:$B$100,MATCH(CONCATENATE('Feuil1 (2)'!$C78,"-",'Feuil1 (2)'!$B78,"-",'Feuil1 (2)'!AL$1),'Risk assessment'!$Z$12:$Z$100,FALSE),1)," ;"),""))</f>
        <v/>
      </c>
      <c r="AM78" s="9" t="str">
        <f>IF($G78=0,"",IFERROR(CONCATENATE(INDEX('Risk assessment'!$B$12:$B$100,MATCH(CONCATENATE('Feuil1 (2)'!$C78,"-",'Feuil1 (2)'!$B78,"-",'Feuil1 (2)'!AM$1),'Risk assessment'!$Z$12:$Z$100,FALSE),1)," ;"),""))</f>
        <v/>
      </c>
      <c r="AN78" s="9" t="str">
        <f>IF($G78=0,"",IFERROR(CONCATENATE(INDEX('Risk assessment'!$B$12:$B$100,MATCH(CONCATENATE('Feuil1 (2)'!$C78,"-",'Feuil1 (2)'!$B78,"-",'Feuil1 (2)'!AN$1),'Risk assessment'!$Z$12:$Z$100,FALSE),1)," ;"),""))</f>
        <v/>
      </c>
      <c r="AO78" s="9" t="str">
        <f>IF($G78=0,"",IFERROR(CONCATENATE(INDEX('Risk assessment'!$B$12:$B$100,MATCH(CONCATENATE('Feuil1 (2)'!$C78,"-",'Feuil1 (2)'!$B78,"-",'Feuil1 (2)'!AO$1),'Risk assessment'!$Z$12:$Z$100,FALSE),1)," ;"),""))</f>
        <v/>
      </c>
      <c r="AP78" s="9" t="str">
        <f>IF($G78=0,"",IFERROR(CONCATENATE(INDEX('Risk assessment'!$B$12:$B$100,MATCH(CONCATENATE('Feuil1 (2)'!$C78,"-",'Feuil1 (2)'!$B78,"-",'Feuil1 (2)'!AP$1),'Risk assessment'!$Z$12:$Z$100,FALSE),1)," ;"),""))</f>
        <v/>
      </c>
      <c r="AQ78" s="9" t="str">
        <f>IF($G78=0,"",IFERROR(CONCATENATE(INDEX('Risk assessment'!$B$12:$B$100,MATCH(CONCATENATE('Feuil1 (2)'!$C78,"-",'Feuil1 (2)'!$B78,"-",'Feuil1 (2)'!AQ$1),'Risk assessment'!$Z$12:$Z$100,FALSE),1)," ;"),""))</f>
        <v/>
      </c>
      <c r="AR78" s="9" t="str">
        <f>IF($G78=0,"",IFERROR(CONCATENATE(INDEX('Risk assessment'!$B$12:$B$100,MATCH(CONCATENATE('Feuil1 (2)'!$C78,"-",'Feuil1 (2)'!$B78,"-",'Feuil1 (2)'!AR$1),'Risk assessment'!$Z$12:$Z$100,FALSE),1)," ;"),""))</f>
        <v/>
      </c>
      <c r="AS78" s="9" t="str">
        <f>IF($G78=0,"",IFERROR(CONCATENATE(INDEX('Risk assessment'!$B$12:$B$100,MATCH(CONCATENATE('Feuil1 (2)'!$C78,"-",'Feuil1 (2)'!$B78,"-",'Feuil1 (2)'!AS$1),'Risk assessment'!$Z$12:$Z$100,FALSE),1)," ;"),""))</f>
        <v/>
      </c>
      <c r="AT78" s="9" t="str">
        <f>IF($G78=0,"",IFERROR(CONCATENATE(INDEX('Risk assessment'!$B$12:$B$100,MATCH(CONCATENATE('Feuil1 (2)'!$C78,"-",'Feuil1 (2)'!$B78,"-",'Feuil1 (2)'!AT$1),'Risk assessment'!$Z$12:$Z$100,FALSE),1)," ;"),""))</f>
        <v/>
      </c>
      <c r="AU78" s="9" t="str">
        <f>IF($G78=0,"",IFERROR(CONCATENATE(INDEX('Risk assessment'!$B$12:$B$100,MATCH(CONCATENATE('Feuil1 (2)'!$C78,"-",'Feuil1 (2)'!$B78,"-",'Feuil1 (2)'!AU$1),'Risk assessment'!$Z$12:$Z$100,FALSE),1)," ;"),""))</f>
        <v/>
      </c>
      <c r="AV78" s="9" t="str">
        <f>IF($G78=0,"",IFERROR(CONCATENATE(INDEX('Risk assessment'!$B$12:$B$100,MATCH(CONCATENATE('Feuil1 (2)'!$C78,"-",'Feuil1 (2)'!$B78,"-",'Feuil1 (2)'!AV$1),'Risk assessment'!$Z$12:$Z$100,FALSE),1)," ;"),""))</f>
        <v/>
      </c>
      <c r="AW78" s="9" t="str">
        <f>IF($G78=0,"",IFERROR(CONCATENATE(INDEX('Risk assessment'!$B$12:$B$100,MATCH(CONCATENATE('Feuil1 (2)'!$C78,"-",'Feuil1 (2)'!$B78,"-",'Feuil1 (2)'!AW$1),'Risk assessment'!$Z$12:$Z$100,FALSE),1)," ;"),""))</f>
        <v/>
      </c>
      <c r="AX78" s="9" t="str">
        <f>IF($G78=0,"",IFERROR(CONCATENATE(INDEX('Risk assessment'!$B$12:$B$100,MATCH(CONCATENATE('Feuil1 (2)'!$C78,"-",'Feuil1 (2)'!$B78,"-",'Feuil1 (2)'!AX$1),'Risk assessment'!$Z$12:$Z$100,FALSE),1)," ;"),""))</f>
        <v/>
      </c>
      <c r="AY78" s="9" t="str">
        <f>IF($G78=0,"",IFERROR(CONCATENATE(INDEX('Risk assessment'!$B$12:$B$100,MATCH(CONCATENATE('Feuil1 (2)'!$C78,"-",'Feuil1 (2)'!$B78,"-",'Feuil1 (2)'!AY$1),'Risk assessment'!$Z$12:$Z$100,FALSE),1)," ;"),""))</f>
        <v/>
      </c>
      <c r="AZ78" s="9" t="str">
        <f>IF($G78=0,"",IFERROR(CONCATENATE(INDEX('Risk assessment'!$B$12:$B$100,MATCH(CONCATENATE('Feuil1 (2)'!$C78,"-",'Feuil1 (2)'!$B78,"-",'Feuil1 (2)'!AZ$1),'Risk assessment'!$Z$12:$Z$100,FALSE),1)," ;"),""))</f>
        <v/>
      </c>
      <c r="BA78" s="9" t="str">
        <f>IF($G78=0,"",IFERROR(CONCATENATE(INDEX('Risk assessment'!$B$12:$B$100,MATCH(CONCATENATE('Feuil1 (2)'!$C78,"-",'Feuil1 (2)'!$B78,"-",'Feuil1 (2)'!BA$1),'Risk assessment'!$Z$12:$Z$100,FALSE),1)," ;"),""))</f>
        <v/>
      </c>
      <c r="BB78" s="9" t="str">
        <f>IF($G78=0,"",IFERROR(CONCATENATE(INDEX('Risk assessment'!$B$12:$B$100,MATCH(CONCATENATE('Feuil1 (2)'!$C78,"-",'Feuil1 (2)'!$B78,"-",'Feuil1 (2)'!BB$1),'Risk assessment'!$Z$12:$Z$100,FALSE),1)," ;"),""))</f>
        <v/>
      </c>
      <c r="BC78" s="9" t="str">
        <f>IF($G78=0,"",IFERROR(CONCATENATE(INDEX('Risk assessment'!$B$12:$B$100,MATCH(CONCATENATE('Feuil1 (2)'!$C78,"-",'Feuil1 (2)'!$B78,"-",'Feuil1 (2)'!BC$1),'Risk assessment'!$Z$12:$Z$100,FALSE),1)," ;"),""))</f>
        <v/>
      </c>
      <c r="BD78" s="9" t="str">
        <f>IF($G78=0,"",IFERROR(CONCATENATE(INDEX('Risk assessment'!$B$12:$B$100,MATCH(CONCATENATE('Feuil1 (2)'!$C78,"-",'Feuil1 (2)'!$B78,"-",'Feuil1 (2)'!BD$1),'Risk assessment'!$Z$12:$Z$100,FALSE),1)," ;"),""))</f>
        <v/>
      </c>
      <c r="BE78" s="9" t="str">
        <f>IF($G78=0,"",IFERROR(CONCATENATE(INDEX('Risk assessment'!$B$12:$B$100,MATCH(CONCATENATE('Feuil1 (2)'!$C78,"-",'Feuil1 (2)'!$B78,"-",'Feuil1 (2)'!BE$1),'Risk assessment'!$Z$12:$Z$100,FALSE),1)," ;"),""))</f>
        <v/>
      </c>
      <c r="BF78" s="9" t="str">
        <f>IF($G78=0,"",IFERROR(CONCATENATE(INDEX('Risk assessment'!$B$12:$B$100,MATCH(CONCATENATE('Feuil1 (2)'!$C78,"-",'Feuil1 (2)'!$B78,"-",'Feuil1 (2)'!BF$1),'Risk assessment'!$Z$12:$Z$100,FALSE),1)," ;"),""))</f>
        <v/>
      </c>
      <c r="BG78" s="9" t="str">
        <f>IF($G78=0,"",IFERROR(CONCATENATE(INDEX('Risk assessment'!$B$12:$B$100,MATCH(CONCATENATE('Feuil1 (2)'!$C78,"-",'Feuil1 (2)'!$B78,"-",'Feuil1 (2)'!BG$1),'Risk assessment'!$Z$12:$Z$100,FALSE),1)," ;"),""))</f>
        <v/>
      </c>
      <c r="BH78" s="9" t="str">
        <f>IF($G78=0,"",IFERROR(CONCATENATE(INDEX('Risk assessment'!$B$12:$B$100,MATCH(CONCATENATE('Feuil1 (2)'!$C78,"-",'Feuil1 (2)'!$B78,"-",'Feuil1 (2)'!BH$1),'Risk assessment'!$Z$12:$Z$100,FALSE),1)," ;"),""))</f>
        <v/>
      </c>
      <c r="BI78" s="9" t="str">
        <f>IF($G78=0,"",IFERROR(CONCATENATE(INDEX('Risk assessment'!$B$12:$B$100,MATCH(CONCATENATE('Feuil1 (2)'!$C78,"-",'Feuil1 (2)'!$B78,"-",'Feuil1 (2)'!BI$1),'Risk assessment'!$Z$12:$Z$100,FALSE),1)," ;"),""))</f>
        <v/>
      </c>
      <c r="BJ78" s="9" t="str">
        <f>IF($G78=0,"",IFERROR(CONCATENATE(INDEX('Risk assessment'!$B$12:$B$100,MATCH(CONCATENATE('Feuil1 (2)'!$C78,"-",'Feuil1 (2)'!$B78,"-",'Feuil1 (2)'!BJ$1),'Risk assessment'!$Z$12:$Z$100,FALSE),1)," ;"),""))</f>
        <v/>
      </c>
      <c r="BK78" s="9" t="str">
        <f>IF($G78=0,"",IFERROR(CONCATENATE(INDEX('Risk assessment'!$B$12:$B$100,MATCH(CONCATENATE('Feuil1 (2)'!$C78,"-",'Feuil1 (2)'!$B78,"-",'Feuil1 (2)'!BK$1),'Risk assessment'!$Z$12:$Z$100,FALSE),1)," ;"),""))</f>
        <v/>
      </c>
      <c r="BL78" s="9" t="str">
        <f>IF($G78=0,"",IFERROR(CONCATENATE(INDEX('Risk assessment'!$B$12:$B$100,MATCH(CONCATENATE('Feuil1 (2)'!$C78,"-",'Feuil1 (2)'!$B78,"-",'Feuil1 (2)'!BL$1),'Risk assessment'!$Z$12:$Z$100,FALSE),1)," ;"),""))</f>
        <v/>
      </c>
      <c r="BM78" s="9" t="str">
        <f>IF($G78=0,"",IFERROR(CONCATENATE(INDEX('Risk assessment'!$B$12:$B$100,MATCH(CONCATENATE('Feuil1 (2)'!$C78,"-",'Feuil1 (2)'!$B78,"-",'Feuil1 (2)'!BM$1),'Risk assessment'!$Z$12:$Z$100,FALSE),1)," ;"),""))</f>
        <v/>
      </c>
      <c r="BN78" s="9" t="str">
        <f>IF($G78=0,"",IFERROR(CONCATENATE(INDEX('Risk assessment'!$B$12:$B$100,MATCH(CONCATENATE('Feuil1 (2)'!$C78,"-",'Feuil1 (2)'!$B78,"-",'Feuil1 (2)'!BN$1),'Risk assessment'!$Z$12:$Z$100,FALSE),1)," ;"),""))</f>
        <v/>
      </c>
      <c r="BO78" s="9" t="str">
        <f>IF($G78=0,"",IFERROR(CONCATENATE(INDEX('Risk assessment'!$B$12:$B$100,MATCH(CONCATENATE('Feuil1 (2)'!$C78,"-",'Feuil1 (2)'!$B78,"-",'Feuil1 (2)'!BO$1),'Risk assessment'!$Z$12:$Z$100,FALSE),1)," ;"),""))</f>
        <v/>
      </c>
      <c r="BP78" s="9" t="str">
        <f>IF($G78=0,"",IFERROR(CONCATENATE(INDEX('Risk assessment'!$B$12:$B$100,MATCH(CONCATENATE('Feuil1 (2)'!$C78,"-",'Feuil1 (2)'!$B78,"-",'Feuil1 (2)'!BP$1),'Risk assessment'!$Z$12:$Z$100,FALSE),1)," ;"),""))</f>
        <v/>
      </c>
      <c r="BQ78" s="9" t="str">
        <f>IF($G78=0,"",IFERROR(CONCATENATE(INDEX('Risk assessment'!$B$12:$B$100,MATCH(CONCATENATE('Feuil1 (2)'!$C78,"-",'Feuil1 (2)'!$B78,"-",'Feuil1 (2)'!BQ$1),'Risk assessment'!$Z$12:$Z$100,FALSE),1)," ;"),""))</f>
        <v/>
      </c>
      <c r="BR78" s="9" t="str">
        <f>IF($G78=0,"",IFERROR(CONCATENATE(INDEX('Risk assessment'!$B$12:$B$100,MATCH(CONCATENATE('Feuil1 (2)'!$C78,"-",'Feuil1 (2)'!$B78,"-",'Feuil1 (2)'!BR$1),'Risk assessment'!$Z$12:$Z$100,FALSE),1)," ;"),""))</f>
        <v/>
      </c>
      <c r="BS78" s="9" t="str">
        <f>IF($G78=0,"",IFERROR(CONCATENATE(INDEX('Risk assessment'!$B$12:$B$100,MATCH(CONCATENATE('Feuil1 (2)'!$C78,"-",'Feuil1 (2)'!$B78,"-",'Feuil1 (2)'!BS$1),'Risk assessment'!$Z$12:$Z$100,FALSE),1)," ;"),""))</f>
        <v/>
      </c>
      <c r="BT78" s="9" t="str">
        <f>IF($G78=0,"",IFERROR(CONCATENATE(INDEX('Risk assessment'!$B$12:$B$100,MATCH(CONCATENATE('Feuil1 (2)'!$C78,"-",'Feuil1 (2)'!$B78,"-",'Feuil1 (2)'!BT$1),'Risk assessment'!$Z$12:$Z$100,FALSE),1)," ;"),""))</f>
        <v/>
      </c>
      <c r="BU78" s="9" t="str">
        <f>IF($G78=0,"",IFERROR(CONCATENATE(INDEX('Risk assessment'!$B$12:$B$100,MATCH(CONCATENATE('Feuil1 (2)'!$C78,"-",'Feuil1 (2)'!$B78,"-",'Feuil1 (2)'!BU$1),'Risk assessment'!$Z$12:$Z$100,FALSE),1)," ;"),""))</f>
        <v/>
      </c>
      <c r="BV78" s="9" t="str">
        <f>IF($G78=0,"",IFERROR(CONCATENATE(INDEX('Risk assessment'!$B$12:$B$100,MATCH(CONCATENATE('Feuil1 (2)'!$C78,"-",'Feuil1 (2)'!$B78,"-",'Feuil1 (2)'!BV$1),'Risk assessment'!$Z$12:$Z$100,FALSE),1)," ;"),""))</f>
        <v/>
      </c>
      <c r="BW78" s="9" t="str">
        <f>IF($G78=0,"",IFERROR(CONCATENATE(INDEX('Risk assessment'!$B$12:$B$100,MATCH(CONCATENATE('Feuil1 (2)'!$C78,"-",'Feuil1 (2)'!$B78,"-",'Feuil1 (2)'!BW$1),'Risk assessment'!$Z$12:$Z$100,FALSE),1)," ;"),""))</f>
        <v/>
      </c>
      <c r="BX78" s="9" t="str">
        <f>IF($G78=0,"",IFERROR(CONCATENATE(INDEX('Risk assessment'!$B$12:$B$100,MATCH(CONCATENATE('Feuil1 (2)'!$C78,"-",'Feuil1 (2)'!$B78,"-",'Feuil1 (2)'!BX$1),'Risk assessment'!$Z$12:$Z$100,FALSE),1)," ;"),""))</f>
        <v/>
      </c>
      <c r="BY78" s="9" t="str">
        <f>IF($G78=0,"",IFERROR(CONCATENATE(INDEX('Risk assessment'!$B$12:$B$100,MATCH(CONCATENATE('Feuil1 (2)'!$C78,"-",'Feuil1 (2)'!$B78,"-",'Feuil1 (2)'!BY$1),'Risk assessment'!$Z$12:$Z$100,FALSE),1)," ;"),""))</f>
        <v/>
      </c>
      <c r="BZ78" s="9" t="str">
        <f>IF($G78=0,"",IFERROR(CONCATENATE(INDEX('Risk assessment'!$B$12:$B$100,MATCH(CONCATENATE('Feuil1 (2)'!$C78,"-",'Feuil1 (2)'!$B78,"-",'Feuil1 (2)'!BZ$1),'Risk assessment'!$Z$12:$Z$100,FALSE),1)," ;"),""))</f>
        <v/>
      </c>
      <c r="CA78" s="9" t="str">
        <f>IF($G78=0,"",IFERROR(CONCATENATE(INDEX('Risk assessment'!$B$12:$B$100,MATCH(CONCATENATE('Feuil1 (2)'!$C78,"-",'Feuil1 (2)'!$B78,"-",'Feuil1 (2)'!CA$1),'Risk assessment'!$Z$12:$Z$100,FALSE),1)," ;"),""))</f>
        <v/>
      </c>
      <c r="CB78" s="9" t="str">
        <f>IF($G78=0,"",IFERROR(CONCATENATE(INDEX('Risk assessment'!$B$12:$B$100,MATCH(CONCATENATE('Feuil1 (2)'!$C78,"-",'Feuil1 (2)'!$B78,"-",'Feuil1 (2)'!CB$1),'Risk assessment'!$Z$12:$Z$100,FALSE),1)," ;"),""))</f>
        <v/>
      </c>
      <c r="CC78" s="9" t="str">
        <f>IF($G78=0,"",IFERROR(CONCATENATE(INDEX('Risk assessment'!$B$12:$B$100,MATCH(CONCATENATE('Feuil1 (2)'!$C78,"-",'Feuil1 (2)'!$B78,"-",'Feuil1 (2)'!CC$1),'Risk assessment'!$Z$12:$Z$100,FALSE),1)," ;"),""))</f>
        <v/>
      </c>
      <c r="CD78" s="9" t="str">
        <f>IF($G78=0,"",IFERROR(CONCATENATE(INDEX('Risk assessment'!$B$12:$B$100,MATCH(CONCATENATE('Feuil1 (2)'!$C78,"-",'Feuil1 (2)'!$B78,"-",'Feuil1 (2)'!CD$1),'Risk assessment'!$Z$12:$Z$100,FALSE),1)," ;"),""))</f>
        <v/>
      </c>
      <c r="CE78" s="9" t="str">
        <f>IF($G78=0,"",IFERROR(CONCATENATE(INDEX('Risk assessment'!$B$12:$B$100,MATCH(CONCATENATE('Feuil1 (2)'!$C78,"-",'Feuil1 (2)'!$B78,"-",'Feuil1 (2)'!CE$1),'Risk assessment'!$Z$12:$Z$100,FALSE),1)," ;"),""))</f>
        <v/>
      </c>
      <c r="CF78" s="9" t="str">
        <f>IF($G78=0,"",IFERROR(CONCATENATE(INDEX('Risk assessment'!$B$12:$B$100,MATCH(CONCATENATE('Feuil1 (2)'!$C78,"-",'Feuil1 (2)'!$B78,"-",'Feuil1 (2)'!CF$1),'Risk assessment'!$Z$12:$Z$100,FALSE),1)," ;"),""))</f>
        <v/>
      </c>
      <c r="CG78" s="9" t="str">
        <f>IF($G78=0,"",IFERROR(CONCATENATE(INDEX('Risk assessment'!$B$12:$B$100,MATCH(CONCATENATE('Feuil1 (2)'!$C78,"-",'Feuil1 (2)'!$B78,"-",'Feuil1 (2)'!CG$1),'Risk assessment'!$Z$12:$Z$100,FALSE),1)," ;"),""))</f>
        <v/>
      </c>
      <c r="CH78" s="9" t="str">
        <f>IF($G78=0,"",IFERROR(CONCATENATE(INDEX('Risk assessment'!$B$12:$B$100,MATCH(CONCATENATE('Feuil1 (2)'!$C78,"-",'Feuil1 (2)'!$B78,"-",'Feuil1 (2)'!CH$1),'Risk assessment'!$Z$12:$Z$100,FALSE),1)," ;"),""))</f>
        <v/>
      </c>
      <c r="CI78" s="9" t="str">
        <f>IF($G78=0,"",IFERROR(CONCATENATE(INDEX('Risk assessment'!$B$12:$B$100,MATCH(CONCATENATE('Feuil1 (2)'!$C78,"-",'Feuil1 (2)'!$B78,"-",'Feuil1 (2)'!CI$1),'Risk assessment'!$Z$12:$Z$100,FALSE),1)," ;"),""))</f>
        <v/>
      </c>
      <c r="CJ78" s="9" t="str">
        <f>IF($G78=0,"",IFERROR(CONCATENATE(INDEX('Risk assessment'!$B$12:$B$100,MATCH(CONCATENATE('Feuil1 (2)'!$C78,"-",'Feuil1 (2)'!$B78,"-",'Feuil1 (2)'!CJ$1),'Risk assessment'!$Z$12:$Z$100,FALSE),1)," ;"),""))</f>
        <v/>
      </c>
      <c r="CK78" s="9" t="str">
        <f>IF($G78=0,"",IFERROR(CONCATENATE(INDEX('Risk assessment'!$B$12:$B$100,MATCH(CONCATENATE('Feuil1 (2)'!$C78,"-",'Feuil1 (2)'!$B78,"-",'Feuil1 (2)'!CK$1),'Risk assessment'!$Z$12:$Z$100,FALSE),1)," ;"),""))</f>
        <v/>
      </c>
      <c r="CL78" s="9" t="str">
        <f>IF($G78=0,"",IFERROR(CONCATENATE(INDEX('Risk assessment'!$B$12:$B$100,MATCH(CONCATENATE('Feuil1 (2)'!$C78,"-",'Feuil1 (2)'!$B78,"-",'Feuil1 (2)'!CL$1),'Risk assessment'!$Z$12:$Z$100,FALSE),1)," ;"),""))</f>
        <v/>
      </c>
      <c r="CM78" s="9" t="str">
        <f>IF($G78=0,"",IFERROR(CONCATENATE(INDEX('Risk assessment'!$B$12:$B$100,MATCH(CONCATENATE('Feuil1 (2)'!$C78,"-",'Feuil1 (2)'!$B78,"-",'Feuil1 (2)'!CM$1),'Risk assessment'!$Z$12:$Z$100,FALSE),1)," ;"),""))</f>
        <v/>
      </c>
      <c r="CN78" s="9" t="str">
        <f>IF($G78=0,"",IFERROR(CONCATENATE(INDEX('Risk assessment'!$B$12:$B$100,MATCH(CONCATENATE('Feuil1 (2)'!$C78,"-",'Feuil1 (2)'!$B78,"-",'Feuil1 (2)'!CN$1),'Risk assessment'!$Z$12:$Z$100,FALSE),1)," ;"),""))</f>
        <v/>
      </c>
      <c r="CO78" s="9" t="str">
        <f>IF($G78=0,"",IFERROR(CONCATENATE(INDEX('Risk assessment'!$B$12:$B$100,MATCH(CONCATENATE('Feuil1 (2)'!$C78,"-",'Feuil1 (2)'!$B78,"-",'Feuil1 (2)'!CO$1),'Risk assessment'!$Z$12:$Z$100,FALSE),1)," ;"),""))</f>
        <v/>
      </c>
      <c r="CP78" s="9" t="str">
        <f>IF($G78=0,"",IFERROR(CONCATENATE(INDEX('Risk assessment'!$B$12:$B$100,MATCH(CONCATENATE('Feuil1 (2)'!$C78,"-",'Feuil1 (2)'!$B78,"-",'Feuil1 (2)'!CP$1),'Risk assessment'!$Z$12:$Z$100,FALSE),1)," ;"),""))</f>
        <v/>
      </c>
      <c r="CQ78" s="9" t="str">
        <f>IF($G78=0,"",IFERROR(CONCATENATE(INDEX('Risk assessment'!$B$12:$B$100,MATCH(CONCATENATE('Feuil1 (2)'!$C78,"-",'Feuil1 (2)'!$B78,"-",'Feuil1 (2)'!CQ$1),'Risk assessment'!$Z$12:$Z$100,FALSE),1)," ;"),""))</f>
        <v/>
      </c>
      <c r="CR78" s="9" t="str">
        <f>IF($G78=0,"",IFERROR(CONCATENATE(INDEX('Risk assessment'!$B$12:$B$100,MATCH(CONCATENATE('Feuil1 (2)'!$C78,"-",'Feuil1 (2)'!$B78,"-",'Feuil1 (2)'!CR$1),'Risk assessment'!$Z$12:$Z$100,FALSE),1)," ;"),""))</f>
        <v/>
      </c>
      <c r="CS78" s="9" t="str">
        <f>IF($G78=0,"",IFERROR(CONCATENATE(INDEX('Risk assessment'!$B$12:$B$100,MATCH(CONCATENATE('Feuil1 (2)'!$C78,"-",'Feuil1 (2)'!$B78,"-",'Feuil1 (2)'!CS$1),'Risk assessment'!$Z$12:$Z$100,FALSE),1)," ;"),""))</f>
        <v/>
      </c>
      <c r="CT78" s="9" t="str">
        <f>IF($G78=0,"",IFERROR(CONCATENATE(INDEX('Risk assessment'!$B$12:$B$100,MATCH(CONCATENATE('Feuil1 (2)'!$C78,"-",'Feuil1 (2)'!$B78,"-",'Feuil1 (2)'!CT$1),'Risk assessment'!$Z$12:$Z$100,FALSE),1)," ;"),""))</f>
        <v/>
      </c>
      <c r="CU78" s="9" t="str">
        <f>IF($G78=0,"",IFERROR(CONCATENATE(INDEX('Risk assessment'!$B$12:$B$100,MATCH(CONCATENATE('Feuil1 (2)'!$C78,"-",'Feuil1 (2)'!$B78,"-",'Feuil1 (2)'!CU$1),'Risk assessment'!$Z$12:$Z$100,FALSE),1)," ;"),""))</f>
        <v/>
      </c>
      <c r="CV78" s="9" t="str">
        <f>IF($G78=0,"",IFERROR(CONCATENATE(INDEX('Risk assessment'!$B$12:$B$100,MATCH(CONCATENATE('Feuil1 (2)'!$C78,"-",'Feuil1 (2)'!$B78,"-",'Feuil1 (2)'!CV$1),'Risk assessment'!$Z$12:$Z$100,FALSE),1)," ;"),""))</f>
        <v/>
      </c>
      <c r="CW78" s="9" t="str">
        <f>IF($G78=0,"",IFERROR(CONCATENATE(INDEX('Risk assessment'!$B$12:$B$100,MATCH(CONCATENATE('Feuil1 (2)'!$C78,"-",'Feuil1 (2)'!$B78,"-",'Feuil1 (2)'!CW$1),'Risk assessment'!$Z$12:$Z$100,FALSE),1)," ;"),""))</f>
        <v/>
      </c>
      <c r="CX78" s="9" t="str">
        <f>IF($G78=0,"",IFERROR(CONCATENATE(INDEX('Risk assessment'!$B$12:$B$100,MATCH(CONCATENATE('Feuil1 (2)'!$C78,"-",'Feuil1 (2)'!$B78,"-",'Feuil1 (2)'!CX$1),'Risk assessment'!$Z$12:$Z$100,FALSE),1)," ;"),""))</f>
        <v/>
      </c>
      <c r="CY78" s="9" t="str">
        <f>IF($G78=0,"",IFERROR(CONCATENATE(INDEX('Risk assessment'!$B$12:$B$100,MATCH(CONCATENATE('Feuil1 (2)'!$C78,"-",'Feuil1 (2)'!$B78,"-",'Feuil1 (2)'!CY$1),'Risk assessment'!$Z$12:$Z$100,FALSE),1)," ;"),""))</f>
        <v/>
      </c>
      <c r="CZ78" s="9" t="str">
        <f>IF($G78=0,"",IFERROR(CONCATENATE(INDEX('Risk assessment'!$B$12:$B$100,MATCH(CONCATENATE('Feuil1 (2)'!$C78,"-",'Feuil1 (2)'!$B78,"-",'Feuil1 (2)'!CZ$1),'Risk assessment'!$Z$12:$Z$100,FALSE),1)," ;"),""))</f>
        <v/>
      </c>
      <c r="DA78" s="9" t="str">
        <f>IF($G78=0,"",IFERROR(CONCATENATE(INDEX('Risk assessment'!$B$12:$B$100,MATCH(CONCATENATE('Feuil1 (2)'!$C78,"-",'Feuil1 (2)'!$B78,"-",'Feuil1 (2)'!DA$1),'Risk assessment'!$Z$12:$Z$100,FALSE),1)," ;"),""))</f>
        <v/>
      </c>
      <c r="DB78" s="9" t="str">
        <f>IF($G78=0,"",IFERROR(CONCATENATE(INDEX('Risk assessment'!$B$12:$B$100,MATCH(CONCATENATE('Feuil1 (2)'!$C78,"-",'Feuil1 (2)'!$B78,"-",'Feuil1 (2)'!DB$1),'Risk assessment'!$Z$12:$Z$100,FALSE),1)," ;"),""))</f>
        <v/>
      </c>
      <c r="DC78" s="9" t="str">
        <f>IF($G78=0,"",IFERROR(CONCATENATE(INDEX('Risk assessment'!$B$12:$B$100,MATCH(CONCATENATE('Feuil1 (2)'!$C78,"-",'Feuil1 (2)'!$B78,"-",'Feuil1 (2)'!DC$1),'Risk assessment'!$Z$12:$Z$100,FALSE),1)," ;"),""))</f>
        <v/>
      </c>
      <c r="DD78" s="9" t="str">
        <f>IF($G78=0,"",IFERROR(INDEX('Risk assessment'!$B$12:$B$100,MATCH(CONCATENATE('Feuil1 (2)'!$C78,'Feuil1 (2)'!$B78,'Feuil1 (2)'!DD$1),'Risk assessment'!$R$12:$R$100,FALSE),1),""))</f>
        <v/>
      </c>
      <c r="DE78" s="9" t="str">
        <f>IF($G78=0,"",IFERROR(INDEX('Risk assessment'!$B$12:$B$100,MATCH(CONCATENATE('Feuil1 (2)'!$C78,'Feuil1 (2)'!$B78,'Feuil1 (2)'!DE$1),'Risk assessment'!$R$12:$R$100,FALSE),1),""))</f>
        <v/>
      </c>
      <c r="DF78" s="9" t="str">
        <f>IF($G78=0,"",IFERROR(INDEX('Risk assessment'!$B$12:$B$100,MATCH(CONCATENATE('Feuil1 (2)'!$C78,'Feuil1 (2)'!$B78,'Feuil1 (2)'!DF$1),'Risk assessment'!$R$12:$R$100,FALSE),1),""))</f>
        <v/>
      </c>
      <c r="DG78" s="9" t="str">
        <f>IF($G78=0,"",IFERROR(INDEX('Risk assessment'!$B$12:$B$100,MATCH(CONCATENATE('Feuil1 (2)'!$C78,'Feuil1 (2)'!$B78,'Feuil1 (2)'!DG$1),'Risk assessment'!$R$12:$R$100,FALSE),1),""))</f>
        <v/>
      </c>
      <c r="DH78" s="9" t="str">
        <f>IF($G78=0,"",IFERROR(INDEX('Risk assessment'!$B$12:$B$100,MATCH(CONCATENATE('Feuil1 (2)'!$C78,'Feuil1 (2)'!$B78,'Feuil1 (2)'!DH$1),'Risk assessment'!$R$12:$R$100,FALSE),1),""))</f>
        <v/>
      </c>
      <c r="DI78" s="9" t="str">
        <f>IF($G78=0,"",IFERROR(INDEX('Risk assessment'!$B$12:$B$100,MATCH(CONCATENATE('Feuil1 (2)'!$C78,'Feuil1 (2)'!$B78,'Feuil1 (2)'!DI$1),'Risk assessment'!$R$12:$R$100,FALSE),1),""))</f>
        <v/>
      </c>
      <c r="DJ78" s="9" t="str">
        <f>IF($G78=0,"",IFERROR(INDEX('Risk assessment'!$B$12:$B$100,MATCH(CONCATENATE('Feuil1 (2)'!$C78,'Feuil1 (2)'!$B78,'Feuil1 (2)'!DJ$1),'Risk assessment'!$R$12:$R$100,FALSE),1),""))</f>
        <v/>
      </c>
      <c r="DK78" s="9" t="str">
        <f>IF($G78=0,"",IFERROR(INDEX('Risk assessment'!$B$12:$B$100,MATCH(CONCATENATE('Feuil1 (2)'!$C78,'Feuil1 (2)'!$B78,'Feuil1 (2)'!DK$1),'Risk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assessment'!J$12:J$100,'Feuil1 (2)'!C79,'Risk assessment'!K$12:K$100,B79)</f>
        <v>0</v>
      </c>
      <c r="H79" s="9" t="str">
        <f>IF($G79=0,"",IFERROR(CONCATENATE(INDEX('Risk assessment'!$B$12:$B$100,MATCH(CONCATENATE('Feuil1 (2)'!$C79,"-",'Feuil1 (2)'!$B79,"-",'Feuil1 (2)'!H$1),'Risk assessment'!$Z$12:$Z$100,FALSE),1)," ;"),""))</f>
        <v/>
      </c>
      <c r="I79" s="9" t="str">
        <f>IF($G79=0,"",IFERROR(CONCATENATE(INDEX('Risk assessment'!$B$12:$B$100,MATCH(CONCATENATE('Feuil1 (2)'!$C79,"-",'Feuil1 (2)'!$B79,"-",'Feuil1 (2)'!I$1),'Risk assessment'!$Z$12:$Z$100,FALSE),1)," ;"),""))</f>
        <v/>
      </c>
      <c r="J79" s="9" t="str">
        <f>IF($G79=0,"",IFERROR(CONCATENATE(INDEX('Risk assessment'!$B$12:$B$100,MATCH(CONCATENATE('Feuil1 (2)'!$C79,"-",'Feuil1 (2)'!$B79,"-",'Feuil1 (2)'!J$1),'Risk assessment'!$Z$12:$Z$100,FALSE),1)," ;"),""))</f>
        <v/>
      </c>
      <c r="K79" s="9" t="str">
        <f>IF($G79=0,"",IFERROR(CONCATENATE(INDEX('Risk assessment'!$B$12:$B$100,MATCH(CONCATENATE('Feuil1 (2)'!$C79,"-",'Feuil1 (2)'!$B79,"-",'Feuil1 (2)'!K$1),'Risk assessment'!$Z$12:$Z$100,FALSE),1)," ;"),""))</f>
        <v/>
      </c>
      <c r="L79" s="9" t="str">
        <f>IF($G79=0,"",IFERROR(CONCATENATE(INDEX('Risk assessment'!$B$12:$B$100,MATCH(CONCATENATE('Feuil1 (2)'!$C79,"-",'Feuil1 (2)'!$B79,"-",'Feuil1 (2)'!L$1),'Risk assessment'!$Z$12:$Z$100,FALSE),1)," ;"),""))</f>
        <v/>
      </c>
      <c r="M79" s="9" t="str">
        <f>IF($G79=0,"",IFERROR(CONCATENATE(INDEX('Risk assessment'!$B$12:$B$100,MATCH(CONCATENATE('Feuil1 (2)'!$C79,"-",'Feuil1 (2)'!$B79,"-",'Feuil1 (2)'!M$1),'Risk assessment'!$Z$12:$Z$100,FALSE),1)," ;"),""))</f>
        <v/>
      </c>
      <c r="N79" s="9" t="str">
        <f>IF($G79=0,"",IFERROR(CONCATENATE(INDEX('Risk assessment'!$B$12:$B$100,MATCH(CONCATENATE('Feuil1 (2)'!$C79,"-",'Feuil1 (2)'!$B79,"-",'Feuil1 (2)'!N$1),'Risk assessment'!$Z$12:$Z$100,FALSE),1)," ;"),""))</f>
        <v/>
      </c>
      <c r="O79" s="9" t="str">
        <f>IF($G79=0,"",IFERROR(CONCATENATE(INDEX('Risk assessment'!$B$12:$B$100,MATCH(CONCATENATE('Feuil1 (2)'!$C79,"-",'Feuil1 (2)'!$B79,"-",'Feuil1 (2)'!O$1),'Risk assessment'!$Z$12:$Z$100,FALSE),1)," ;"),""))</f>
        <v/>
      </c>
      <c r="P79" s="9" t="str">
        <f>IF($G79=0,"",IFERROR(CONCATENATE(INDEX('Risk assessment'!$B$12:$B$100,MATCH(CONCATENATE('Feuil1 (2)'!$C79,"-",'Feuil1 (2)'!$B79,"-",'Feuil1 (2)'!P$1),'Risk assessment'!$Z$12:$Z$100,FALSE),1)," ;"),""))</f>
        <v/>
      </c>
      <c r="Q79" s="9" t="str">
        <f>IF($G79=0,"",IFERROR(CONCATENATE(INDEX('Risk assessment'!$B$12:$B$100,MATCH(CONCATENATE('Feuil1 (2)'!$C79,"-",'Feuil1 (2)'!$B79,"-",'Feuil1 (2)'!Q$1),'Risk assessment'!$Z$12:$Z$100,FALSE),1)," ;"),""))</f>
        <v/>
      </c>
      <c r="R79" s="9" t="str">
        <f>IF($G79=0,"",IFERROR(CONCATENATE(INDEX('Risk assessment'!$B$12:$B$100,MATCH(CONCATENATE('Feuil1 (2)'!$C79,"-",'Feuil1 (2)'!$B79,"-",'Feuil1 (2)'!R$1),'Risk assessment'!$Z$12:$Z$100,FALSE),1)," ;"),""))</f>
        <v/>
      </c>
      <c r="S79" s="9" t="str">
        <f>IF($G79=0,"",IFERROR(CONCATENATE(INDEX('Risk assessment'!$B$12:$B$100,MATCH(CONCATENATE('Feuil1 (2)'!$C79,"-",'Feuil1 (2)'!$B79,"-",'Feuil1 (2)'!S$1),'Risk assessment'!$Z$12:$Z$100,FALSE),1)," ;"),""))</f>
        <v/>
      </c>
      <c r="T79" s="9" t="str">
        <f>IF($G79=0,"",IFERROR(CONCATENATE(INDEX('Risk assessment'!$B$12:$B$100,MATCH(CONCATENATE('Feuil1 (2)'!$C79,"-",'Feuil1 (2)'!$B79,"-",'Feuil1 (2)'!T$1),'Risk assessment'!$Z$12:$Z$100,FALSE),1)," ;"),""))</f>
        <v/>
      </c>
      <c r="U79" s="9" t="str">
        <f>IF($G79=0,"",IFERROR(CONCATENATE(INDEX('Risk assessment'!$B$12:$B$100,MATCH(CONCATENATE('Feuil1 (2)'!$C79,"-",'Feuil1 (2)'!$B79,"-",'Feuil1 (2)'!U$1),'Risk assessment'!$Z$12:$Z$100,FALSE),1)," ;"),""))</f>
        <v/>
      </c>
      <c r="V79" s="9" t="str">
        <f>IF($G79=0,"",IFERROR(CONCATENATE(INDEX('Risk assessment'!$B$12:$B$100,MATCH(CONCATENATE('Feuil1 (2)'!$C79,"-",'Feuil1 (2)'!$B79,"-",'Feuil1 (2)'!V$1),'Risk assessment'!$Z$12:$Z$100,FALSE),1)," ;"),""))</f>
        <v/>
      </c>
      <c r="W79" s="9" t="str">
        <f>IF($G79=0,"",IFERROR(CONCATENATE(INDEX('Risk assessment'!$B$12:$B$100,MATCH(CONCATENATE('Feuil1 (2)'!$C79,"-",'Feuil1 (2)'!$B79,"-",'Feuil1 (2)'!W$1),'Risk assessment'!$Z$12:$Z$100,FALSE),1)," ;"),""))</f>
        <v/>
      </c>
      <c r="X79" s="9" t="str">
        <f>IF($G79=0,"",IFERROR(CONCATENATE(INDEX('Risk assessment'!$B$12:$B$100,MATCH(CONCATENATE('Feuil1 (2)'!$C79,"-",'Feuil1 (2)'!$B79,"-",'Feuil1 (2)'!X$1),'Risk assessment'!$Z$12:$Z$100,FALSE),1)," ;"),""))</f>
        <v/>
      </c>
      <c r="Y79" s="9" t="str">
        <f>IF($G79=0,"",IFERROR(CONCATENATE(INDEX('Risk assessment'!$B$12:$B$100,MATCH(CONCATENATE('Feuil1 (2)'!$C79,"-",'Feuil1 (2)'!$B79,"-",'Feuil1 (2)'!Y$1),'Risk assessment'!$Z$12:$Z$100,FALSE),1)," ;"),""))</f>
        <v/>
      </c>
      <c r="Z79" s="9" t="str">
        <f>IF($G79=0,"",IFERROR(CONCATENATE(INDEX('Risk assessment'!$B$12:$B$100,MATCH(CONCATENATE('Feuil1 (2)'!$C79,"-",'Feuil1 (2)'!$B79,"-",'Feuil1 (2)'!Z$1),'Risk assessment'!$Z$12:$Z$100,FALSE),1)," ;"),""))</f>
        <v/>
      </c>
      <c r="AA79" s="9" t="str">
        <f>IF($G79=0,"",IFERROR(CONCATENATE(INDEX('Risk assessment'!$B$12:$B$100,MATCH(CONCATENATE('Feuil1 (2)'!$C79,"-",'Feuil1 (2)'!$B79,"-",'Feuil1 (2)'!AA$1),'Risk assessment'!$Z$12:$Z$100,FALSE),1)," ;"),""))</f>
        <v/>
      </c>
      <c r="AB79" s="9" t="str">
        <f>IF($G79=0,"",IFERROR(CONCATENATE(INDEX('Risk assessment'!$B$12:$B$100,MATCH(CONCATENATE('Feuil1 (2)'!$C79,"-",'Feuil1 (2)'!$B79,"-",'Feuil1 (2)'!AB$1),'Risk assessment'!$Z$12:$Z$100,FALSE),1)," ;"),""))</f>
        <v/>
      </c>
      <c r="AC79" s="9" t="str">
        <f>IF($G79=0,"",IFERROR(CONCATENATE(INDEX('Risk assessment'!$B$12:$B$100,MATCH(CONCATENATE('Feuil1 (2)'!$C79,"-",'Feuil1 (2)'!$B79,"-",'Feuil1 (2)'!AC$1),'Risk assessment'!$Z$12:$Z$100,FALSE),1)," ;"),""))</f>
        <v/>
      </c>
      <c r="AD79" s="9" t="str">
        <f>IF($G79=0,"",IFERROR(CONCATENATE(INDEX('Risk assessment'!$B$12:$B$100,MATCH(CONCATENATE('Feuil1 (2)'!$C79,"-",'Feuil1 (2)'!$B79,"-",'Feuil1 (2)'!AD$1),'Risk assessment'!$Z$12:$Z$100,FALSE),1)," ;"),""))</f>
        <v/>
      </c>
      <c r="AE79" s="9" t="str">
        <f>IF($G79=0,"",IFERROR(CONCATENATE(INDEX('Risk assessment'!$B$12:$B$100,MATCH(CONCATENATE('Feuil1 (2)'!$C79,"-",'Feuil1 (2)'!$B79,"-",'Feuil1 (2)'!AE$1),'Risk assessment'!$Z$12:$Z$100,FALSE),1)," ;"),""))</f>
        <v/>
      </c>
      <c r="AF79" s="9" t="str">
        <f>IF($G79=0,"",IFERROR(CONCATENATE(INDEX('Risk assessment'!$B$12:$B$100,MATCH(CONCATENATE('Feuil1 (2)'!$C79,"-",'Feuil1 (2)'!$B79,"-",'Feuil1 (2)'!AF$1),'Risk assessment'!$Z$12:$Z$100,FALSE),1)," ;"),""))</f>
        <v/>
      </c>
      <c r="AG79" s="9" t="str">
        <f>IF($G79=0,"",IFERROR(CONCATENATE(INDEX('Risk assessment'!$B$12:$B$100,MATCH(CONCATENATE('Feuil1 (2)'!$C79,"-",'Feuil1 (2)'!$B79,"-",'Feuil1 (2)'!AG$1),'Risk assessment'!$Z$12:$Z$100,FALSE),1)," ;"),""))</f>
        <v/>
      </c>
      <c r="AH79" s="9" t="str">
        <f>IF($G79=0,"",IFERROR(CONCATENATE(INDEX('Risk assessment'!$B$12:$B$100,MATCH(CONCATENATE('Feuil1 (2)'!$C79,"-",'Feuil1 (2)'!$B79,"-",'Feuil1 (2)'!AH$1),'Risk assessment'!$Z$12:$Z$100,FALSE),1)," ;"),""))</f>
        <v/>
      </c>
      <c r="AI79" s="9" t="str">
        <f>IF($G79=0,"",IFERROR(CONCATENATE(INDEX('Risk assessment'!$B$12:$B$100,MATCH(CONCATENATE('Feuil1 (2)'!$C79,"-",'Feuil1 (2)'!$B79,"-",'Feuil1 (2)'!AI$1),'Risk assessment'!$Z$12:$Z$100,FALSE),1)," ;"),""))</f>
        <v/>
      </c>
      <c r="AJ79" s="9" t="str">
        <f>IF($G79=0,"",IFERROR(CONCATENATE(INDEX('Risk assessment'!$B$12:$B$100,MATCH(CONCATENATE('Feuil1 (2)'!$C79,"-",'Feuil1 (2)'!$B79,"-",'Feuil1 (2)'!AJ$1),'Risk assessment'!$Z$12:$Z$100,FALSE),1)," ;"),""))</f>
        <v/>
      </c>
      <c r="AK79" s="9" t="str">
        <f>IF($G79=0,"",IFERROR(CONCATENATE(INDEX('Risk assessment'!$B$12:$B$100,MATCH(CONCATENATE('Feuil1 (2)'!$C79,"-",'Feuil1 (2)'!$B79,"-",'Feuil1 (2)'!AK$1),'Risk assessment'!$Z$12:$Z$100,FALSE),1)," ;"),""))</f>
        <v/>
      </c>
      <c r="AL79" s="9" t="str">
        <f>IF($G79=0,"",IFERROR(CONCATENATE(INDEX('Risk assessment'!$B$12:$B$100,MATCH(CONCATENATE('Feuil1 (2)'!$C79,"-",'Feuil1 (2)'!$B79,"-",'Feuil1 (2)'!AL$1),'Risk assessment'!$Z$12:$Z$100,FALSE),1)," ;"),""))</f>
        <v/>
      </c>
      <c r="AM79" s="9" t="str">
        <f>IF($G79=0,"",IFERROR(CONCATENATE(INDEX('Risk assessment'!$B$12:$B$100,MATCH(CONCATENATE('Feuil1 (2)'!$C79,"-",'Feuil1 (2)'!$B79,"-",'Feuil1 (2)'!AM$1),'Risk assessment'!$Z$12:$Z$100,FALSE),1)," ;"),""))</f>
        <v/>
      </c>
      <c r="AN79" s="9" t="str">
        <f>IF($G79=0,"",IFERROR(CONCATENATE(INDEX('Risk assessment'!$B$12:$B$100,MATCH(CONCATENATE('Feuil1 (2)'!$C79,"-",'Feuil1 (2)'!$B79,"-",'Feuil1 (2)'!AN$1),'Risk assessment'!$Z$12:$Z$100,FALSE),1)," ;"),""))</f>
        <v/>
      </c>
      <c r="AO79" s="9" t="str">
        <f>IF($G79=0,"",IFERROR(CONCATENATE(INDEX('Risk assessment'!$B$12:$B$100,MATCH(CONCATENATE('Feuil1 (2)'!$C79,"-",'Feuil1 (2)'!$B79,"-",'Feuil1 (2)'!AO$1),'Risk assessment'!$Z$12:$Z$100,FALSE),1)," ;"),""))</f>
        <v/>
      </c>
      <c r="AP79" s="9" t="str">
        <f>IF($G79=0,"",IFERROR(CONCATENATE(INDEX('Risk assessment'!$B$12:$B$100,MATCH(CONCATENATE('Feuil1 (2)'!$C79,"-",'Feuil1 (2)'!$B79,"-",'Feuil1 (2)'!AP$1),'Risk assessment'!$Z$12:$Z$100,FALSE),1)," ;"),""))</f>
        <v/>
      </c>
      <c r="AQ79" s="9" t="str">
        <f>IF($G79=0,"",IFERROR(CONCATENATE(INDEX('Risk assessment'!$B$12:$B$100,MATCH(CONCATENATE('Feuil1 (2)'!$C79,"-",'Feuil1 (2)'!$B79,"-",'Feuil1 (2)'!AQ$1),'Risk assessment'!$Z$12:$Z$100,FALSE),1)," ;"),""))</f>
        <v/>
      </c>
      <c r="AR79" s="9" t="str">
        <f>IF($G79=0,"",IFERROR(CONCATENATE(INDEX('Risk assessment'!$B$12:$B$100,MATCH(CONCATENATE('Feuil1 (2)'!$C79,"-",'Feuil1 (2)'!$B79,"-",'Feuil1 (2)'!AR$1),'Risk assessment'!$Z$12:$Z$100,FALSE),1)," ;"),""))</f>
        <v/>
      </c>
      <c r="AS79" s="9" t="str">
        <f>IF($G79=0,"",IFERROR(CONCATENATE(INDEX('Risk assessment'!$B$12:$B$100,MATCH(CONCATENATE('Feuil1 (2)'!$C79,"-",'Feuil1 (2)'!$B79,"-",'Feuil1 (2)'!AS$1),'Risk assessment'!$Z$12:$Z$100,FALSE),1)," ;"),""))</f>
        <v/>
      </c>
      <c r="AT79" s="9" t="str">
        <f>IF($G79=0,"",IFERROR(CONCATENATE(INDEX('Risk assessment'!$B$12:$B$100,MATCH(CONCATENATE('Feuil1 (2)'!$C79,"-",'Feuil1 (2)'!$B79,"-",'Feuil1 (2)'!AT$1),'Risk assessment'!$Z$12:$Z$100,FALSE),1)," ;"),""))</f>
        <v/>
      </c>
      <c r="AU79" s="9" t="str">
        <f>IF($G79=0,"",IFERROR(CONCATENATE(INDEX('Risk assessment'!$B$12:$B$100,MATCH(CONCATENATE('Feuil1 (2)'!$C79,"-",'Feuil1 (2)'!$B79,"-",'Feuil1 (2)'!AU$1),'Risk assessment'!$Z$12:$Z$100,FALSE),1)," ;"),""))</f>
        <v/>
      </c>
      <c r="AV79" s="9" t="str">
        <f>IF($G79=0,"",IFERROR(CONCATENATE(INDEX('Risk assessment'!$B$12:$B$100,MATCH(CONCATENATE('Feuil1 (2)'!$C79,"-",'Feuil1 (2)'!$B79,"-",'Feuil1 (2)'!AV$1),'Risk assessment'!$Z$12:$Z$100,FALSE),1)," ;"),""))</f>
        <v/>
      </c>
      <c r="AW79" s="9" t="str">
        <f>IF($G79=0,"",IFERROR(CONCATENATE(INDEX('Risk assessment'!$B$12:$B$100,MATCH(CONCATENATE('Feuil1 (2)'!$C79,"-",'Feuil1 (2)'!$B79,"-",'Feuil1 (2)'!AW$1),'Risk assessment'!$Z$12:$Z$100,FALSE),1)," ;"),""))</f>
        <v/>
      </c>
      <c r="AX79" s="9" t="str">
        <f>IF($G79=0,"",IFERROR(CONCATENATE(INDEX('Risk assessment'!$B$12:$B$100,MATCH(CONCATENATE('Feuil1 (2)'!$C79,"-",'Feuil1 (2)'!$B79,"-",'Feuil1 (2)'!AX$1),'Risk assessment'!$Z$12:$Z$100,FALSE),1)," ;"),""))</f>
        <v/>
      </c>
      <c r="AY79" s="9" t="str">
        <f>IF($G79=0,"",IFERROR(CONCATENATE(INDEX('Risk assessment'!$B$12:$B$100,MATCH(CONCATENATE('Feuil1 (2)'!$C79,"-",'Feuil1 (2)'!$B79,"-",'Feuil1 (2)'!AY$1),'Risk assessment'!$Z$12:$Z$100,FALSE),1)," ;"),""))</f>
        <v/>
      </c>
      <c r="AZ79" s="9" t="str">
        <f>IF($G79=0,"",IFERROR(CONCATENATE(INDEX('Risk assessment'!$B$12:$B$100,MATCH(CONCATENATE('Feuil1 (2)'!$C79,"-",'Feuil1 (2)'!$B79,"-",'Feuil1 (2)'!AZ$1),'Risk assessment'!$Z$12:$Z$100,FALSE),1)," ;"),""))</f>
        <v/>
      </c>
      <c r="BA79" s="9" t="str">
        <f>IF($G79=0,"",IFERROR(CONCATENATE(INDEX('Risk assessment'!$B$12:$B$100,MATCH(CONCATENATE('Feuil1 (2)'!$C79,"-",'Feuil1 (2)'!$B79,"-",'Feuil1 (2)'!BA$1),'Risk assessment'!$Z$12:$Z$100,FALSE),1)," ;"),""))</f>
        <v/>
      </c>
      <c r="BB79" s="9" t="str">
        <f>IF($G79=0,"",IFERROR(CONCATENATE(INDEX('Risk assessment'!$B$12:$B$100,MATCH(CONCATENATE('Feuil1 (2)'!$C79,"-",'Feuil1 (2)'!$B79,"-",'Feuil1 (2)'!BB$1),'Risk assessment'!$Z$12:$Z$100,FALSE),1)," ;"),""))</f>
        <v/>
      </c>
      <c r="BC79" s="9" t="str">
        <f>IF($G79=0,"",IFERROR(CONCATENATE(INDEX('Risk assessment'!$B$12:$B$100,MATCH(CONCATENATE('Feuil1 (2)'!$C79,"-",'Feuil1 (2)'!$B79,"-",'Feuil1 (2)'!BC$1),'Risk assessment'!$Z$12:$Z$100,FALSE),1)," ;"),""))</f>
        <v/>
      </c>
      <c r="BD79" s="9" t="str">
        <f>IF($G79=0,"",IFERROR(CONCATENATE(INDEX('Risk assessment'!$B$12:$B$100,MATCH(CONCATENATE('Feuil1 (2)'!$C79,"-",'Feuil1 (2)'!$B79,"-",'Feuil1 (2)'!BD$1),'Risk assessment'!$Z$12:$Z$100,FALSE),1)," ;"),""))</f>
        <v/>
      </c>
      <c r="BE79" s="9" t="str">
        <f>IF($G79=0,"",IFERROR(CONCATENATE(INDEX('Risk assessment'!$B$12:$B$100,MATCH(CONCATENATE('Feuil1 (2)'!$C79,"-",'Feuil1 (2)'!$B79,"-",'Feuil1 (2)'!BE$1),'Risk assessment'!$Z$12:$Z$100,FALSE),1)," ;"),""))</f>
        <v/>
      </c>
      <c r="BF79" s="9" t="str">
        <f>IF($G79=0,"",IFERROR(CONCATENATE(INDEX('Risk assessment'!$B$12:$B$100,MATCH(CONCATENATE('Feuil1 (2)'!$C79,"-",'Feuil1 (2)'!$B79,"-",'Feuil1 (2)'!BF$1),'Risk assessment'!$Z$12:$Z$100,FALSE),1)," ;"),""))</f>
        <v/>
      </c>
      <c r="BG79" s="9" t="str">
        <f>IF($G79=0,"",IFERROR(CONCATENATE(INDEX('Risk assessment'!$B$12:$B$100,MATCH(CONCATENATE('Feuil1 (2)'!$C79,"-",'Feuil1 (2)'!$B79,"-",'Feuil1 (2)'!BG$1),'Risk assessment'!$Z$12:$Z$100,FALSE),1)," ;"),""))</f>
        <v/>
      </c>
      <c r="BH79" s="9" t="str">
        <f>IF($G79=0,"",IFERROR(CONCATENATE(INDEX('Risk assessment'!$B$12:$B$100,MATCH(CONCATENATE('Feuil1 (2)'!$C79,"-",'Feuil1 (2)'!$B79,"-",'Feuil1 (2)'!BH$1),'Risk assessment'!$Z$12:$Z$100,FALSE),1)," ;"),""))</f>
        <v/>
      </c>
      <c r="BI79" s="9" t="str">
        <f>IF($G79=0,"",IFERROR(CONCATENATE(INDEX('Risk assessment'!$B$12:$B$100,MATCH(CONCATENATE('Feuil1 (2)'!$C79,"-",'Feuil1 (2)'!$B79,"-",'Feuil1 (2)'!BI$1),'Risk assessment'!$Z$12:$Z$100,FALSE),1)," ;"),""))</f>
        <v/>
      </c>
      <c r="BJ79" s="9" t="str">
        <f>IF($G79=0,"",IFERROR(CONCATENATE(INDEX('Risk assessment'!$B$12:$B$100,MATCH(CONCATENATE('Feuil1 (2)'!$C79,"-",'Feuil1 (2)'!$B79,"-",'Feuil1 (2)'!BJ$1),'Risk assessment'!$Z$12:$Z$100,FALSE),1)," ;"),""))</f>
        <v/>
      </c>
      <c r="BK79" s="9" t="str">
        <f>IF($G79=0,"",IFERROR(CONCATENATE(INDEX('Risk assessment'!$B$12:$B$100,MATCH(CONCATENATE('Feuil1 (2)'!$C79,"-",'Feuil1 (2)'!$B79,"-",'Feuil1 (2)'!BK$1),'Risk assessment'!$Z$12:$Z$100,FALSE),1)," ;"),""))</f>
        <v/>
      </c>
      <c r="BL79" s="9" t="str">
        <f>IF($G79=0,"",IFERROR(CONCATENATE(INDEX('Risk assessment'!$B$12:$B$100,MATCH(CONCATENATE('Feuil1 (2)'!$C79,"-",'Feuil1 (2)'!$B79,"-",'Feuil1 (2)'!BL$1),'Risk assessment'!$Z$12:$Z$100,FALSE),1)," ;"),""))</f>
        <v/>
      </c>
      <c r="BM79" s="9" t="str">
        <f>IF($G79=0,"",IFERROR(CONCATENATE(INDEX('Risk assessment'!$B$12:$B$100,MATCH(CONCATENATE('Feuil1 (2)'!$C79,"-",'Feuil1 (2)'!$B79,"-",'Feuil1 (2)'!BM$1),'Risk assessment'!$Z$12:$Z$100,FALSE),1)," ;"),""))</f>
        <v/>
      </c>
      <c r="BN79" s="9" t="str">
        <f>IF($G79=0,"",IFERROR(CONCATENATE(INDEX('Risk assessment'!$B$12:$B$100,MATCH(CONCATENATE('Feuil1 (2)'!$C79,"-",'Feuil1 (2)'!$B79,"-",'Feuil1 (2)'!BN$1),'Risk assessment'!$Z$12:$Z$100,FALSE),1)," ;"),""))</f>
        <v/>
      </c>
      <c r="BO79" s="9" t="str">
        <f>IF($G79=0,"",IFERROR(CONCATENATE(INDEX('Risk assessment'!$B$12:$B$100,MATCH(CONCATENATE('Feuil1 (2)'!$C79,"-",'Feuil1 (2)'!$B79,"-",'Feuil1 (2)'!BO$1),'Risk assessment'!$Z$12:$Z$100,FALSE),1)," ;"),""))</f>
        <v/>
      </c>
      <c r="BP79" s="9" t="str">
        <f>IF($G79=0,"",IFERROR(CONCATENATE(INDEX('Risk assessment'!$B$12:$B$100,MATCH(CONCATENATE('Feuil1 (2)'!$C79,"-",'Feuil1 (2)'!$B79,"-",'Feuil1 (2)'!BP$1),'Risk assessment'!$Z$12:$Z$100,FALSE),1)," ;"),""))</f>
        <v/>
      </c>
      <c r="BQ79" s="9" t="str">
        <f>IF($G79=0,"",IFERROR(CONCATENATE(INDEX('Risk assessment'!$B$12:$B$100,MATCH(CONCATENATE('Feuil1 (2)'!$C79,"-",'Feuil1 (2)'!$B79,"-",'Feuil1 (2)'!BQ$1),'Risk assessment'!$Z$12:$Z$100,FALSE),1)," ;"),""))</f>
        <v/>
      </c>
      <c r="BR79" s="9" t="str">
        <f>IF($G79=0,"",IFERROR(CONCATENATE(INDEX('Risk assessment'!$B$12:$B$100,MATCH(CONCATENATE('Feuil1 (2)'!$C79,"-",'Feuil1 (2)'!$B79,"-",'Feuil1 (2)'!BR$1),'Risk assessment'!$Z$12:$Z$100,FALSE),1)," ;"),""))</f>
        <v/>
      </c>
      <c r="BS79" s="9" t="str">
        <f>IF($G79=0,"",IFERROR(CONCATENATE(INDEX('Risk assessment'!$B$12:$B$100,MATCH(CONCATENATE('Feuil1 (2)'!$C79,"-",'Feuil1 (2)'!$B79,"-",'Feuil1 (2)'!BS$1),'Risk assessment'!$Z$12:$Z$100,FALSE),1)," ;"),""))</f>
        <v/>
      </c>
      <c r="BT79" s="9" t="str">
        <f>IF($G79=0,"",IFERROR(CONCATENATE(INDEX('Risk assessment'!$B$12:$B$100,MATCH(CONCATENATE('Feuil1 (2)'!$C79,"-",'Feuil1 (2)'!$B79,"-",'Feuil1 (2)'!BT$1),'Risk assessment'!$Z$12:$Z$100,FALSE),1)," ;"),""))</f>
        <v/>
      </c>
      <c r="BU79" s="9" t="str">
        <f>IF($G79=0,"",IFERROR(CONCATENATE(INDEX('Risk assessment'!$B$12:$B$100,MATCH(CONCATENATE('Feuil1 (2)'!$C79,"-",'Feuil1 (2)'!$B79,"-",'Feuil1 (2)'!BU$1),'Risk assessment'!$Z$12:$Z$100,FALSE),1)," ;"),""))</f>
        <v/>
      </c>
      <c r="BV79" s="9" t="str">
        <f>IF($G79=0,"",IFERROR(CONCATENATE(INDEX('Risk assessment'!$B$12:$B$100,MATCH(CONCATENATE('Feuil1 (2)'!$C79,"-",'Feuil1 (2)'!$B79,"-",'Feuil1 (2)'!BV$1),'Risk assessment'!$Z$12:$Z$100,FALSE),1)," ;"),""))</f>
        <v/>
      </c>
      <c r="BW79" s="9" t="str">
        <f>IF($G79=0,"",IFERROR(CONCATENATE(INDEX('Risk assessment'!$B$12:$B$100,MATCH(CONCATENATE('Feuil1 (2)'!$C79,"-",'Feuil1 (2)'!$B79,"-",'Feuil1 (2)'!BW$1),'Risk assessment'!$Z$12:$Z$100,FALSE),1)," ;"),""))</f>
        <v/>
      </c>
      <c r="BX79" s="9" t="str">
        <f>IF($G79=0,"",IFERROR(CONCATENATE(INDEX('Risk assessment'!$B$12:$B$100,MATCH(CONCATENATE('Feuil1 (2)'!$C79,"-",'Feuil1 (2)'!$B79,"-",'Feuil1 (2)'!BX$1),'Risk assessment'!$Z$12:$Z$100,FALSE),1)," ;"),""))</f>
        <v/>
      </c>
      <c r="BY79" s="9" t="str">
        <f>IF($G79=0,"",IFERROR(CONCATENATE(INDEX('Risk assessment'!$B$12:$B$100,MATCH(CONCATENATE('Feuil1 (2)'!$C79,"-",'Feuil1 (2)'!$B79,"-",'Feuil1 (2)'!BY$1),'Risk assessment'!$Z$12:$Z$100,FALSE),1)," ;"),""))</f>
        <v/>
      </c>
      <c r="BZ79" s="9" t="str">
        <f>IF($G79=0,"",IFERROR(CONCATENATE(INDEX('Risk assessment'!$B$12:$B$100,MATCH(CONCATENATE('Feuil1 (2)'!$C79,"-",'Feuil1 (2)'!$B79,"-",'Feuil1 (2)'!BZ$1),'Risk assessment'!$Z$12:$Z$100,FALSE),1)," ;"),""))</f>
        <v/>
      </c>
      <c r="CA79" s="9" t="str">
        <f>IF($G79=0,"",IFERROR(CONCATENATE(INDEX('Risk assessment'!$B$12:$B$100,MATCH(CONCATENATE('Feuil1 (2)'!$C79,"-",'Feuil1 (2)'!$B79,"-",'Feuil1 (2)'!CA$1),'Risk assessment'!$Z$12:$Z$100,FALSE),1)," ;"),""))</f>
        <v/>
      </c>
      <c r="CB79" s="9" t="str">
        <f>IF($G79=0,"",IFERROR(CONCATENATE(INDEX('Risk assessment'!$B$12:$B$100,MATCH(CONCATENATE('Feuil1 (2)'!$C79,"-",'Feuil1 (2)'!$B79,"-",'Feuil1 (2)'!CB$1),'Risk assessment'!$Z$12:$Z$100,FALSE),1)," ;"),""))</f>
        <v/>
      </c>
      <c r="CC79" s="9" t="str">
        <f>IF($G79=0,"",IFERROR(CONCATENATE(INDEX('Risk assessment'!$B$12:$B$100,MATCH(CONCATENATE('Feuil1 (2)'!$C79,"-",'Feuil1 (2)'!$B79,"-",'Feuil1 (2)'!CC$1),'Risk assessment'!$Z$12:$Z$100,FALSE),1)," ;"),""))</f>
        <v/>
      </c>
      <c r="CD79" s="9" t="str">
        <f>IF($G79=0,"",IFERROR(CONCATENATE(INDEX('Risk assessment'!$B$12:$B$100,MATCH(CONCATENATE('Feuil1 (2)'!$C79,"-",'Feuil1 (2)'!$B79,"-",'Feuil1 (2)'!CD$1),'Risk assessment'!$Z$12:$Z$100,FALSE),1)," ;"),""))</f>
        <v/>
      </c>
      <c r="CE79" s="9" t="str">
        <f>IF($G79=0,"",IFERROR(CONCATENATE(INDEX('Risk assessment'!$B$12:$B$100,MATCH(CONCATENATE('Feuil1 (2)'!$C79,"-",'Feuil1 (2)'!$B79,"-",'Feuil1 (2)'!CE$1),'Risk assessment'!$Z$12:$Z$100,FALSE),1)," ;"),""))</f>
        <v/>
      </c>
      <c r="CF79" s="9" t="str">
        <f>IF($G79=0,"",IFERROR(CONCATENATE(INDEX('Risk assessment'!$B$12:$B$100,MATCH(CONCATENATE('Feuil1 (2)'!$C79,"-",'Feuil1 (2)'!$B79,"-",'Feuil1 (2)'!CF$1),'Risk assessment'!$Z$12:$Z$100,FALSE),1)," ;"),""))</f>
        <v/>
      </c>
      <c r="CG79" s="9" t="str">
        <f>IF($G79=0,"",IFERROR(CONCATENATE(INDEX('Risk assessment'!$B$12:$B$100,MATCH(CONCATENATE('Feuil1 (2)'!$C79,"-",'Feuil1 (2)'!$B79,"-",'Feuil1 (2)'!CG$1),'Risk assessment'!$Z$12:$Z$100,FALSE),1)," ;"),""))</f>
        <v/>
      </c>
      <c r="CH79" s="9" t="str">
        <f>IF($G79=0,"",IFERROR(CONCATENATE(INDEX('Risk assessment'!$B$12:$B$100,MATCH(CONCATENATE('Feuil1 (2)'!$C79,"-",'Feuil1 (2)'!$B79,"-",'Feuil1 (2)'!CH$1),'Risk assessment'!$Z$12:$Z$100,FALSE),1)," ;"),""))</f>
        <v/>
      </c>
      <c r="CI79" s="9" t="str">
        <f>IF($G79=0,"",IFERROR(CONCATENATE(INDEX('Risk assessment'!$B$12:$B$100,MATCH(CONCATENATE('Feuil1 (2)'!$C79,"-",'Feuil1 (2)'!$B79,"-",'Feuil1 (2)'!CI$1),'Risk assessment'!$Z$12:$Z$100,FALSE),1)," ;"),""))</f>
        <v/>
      </c>
      <c r="CJ79" s="9" t="str">
        <f>IF($G79=0,"",IFERROR(CONCATENATE(INDEX('Risk assessment'!$B$12:$B$100,MATCH(CONCATENATE('Feuil1 (2)'!$C79,"-",'Feuil1 (2)'!$B79,"-",'Feuil1 (2)'!CJ$1),'Risk assessment'!$Z$12:$Z$100,FALSE),1)," ;"),""))</f>
        <v/>
      </c>
      <c r="CK79" s="9" t="str">
        <f>IF($G79=0,"",IFERROR(CONCATENATE(INDEX('Risk assessment'!$B$12:$B$100,MATCH(CONCATENATE('Feuil1 (2)'!$C79,"-",'Feuil1 (2)'!$B79,"-",'Feuil1 (2)'!CK$1),'Risk assessment'!$Z$12:$Z$100,FALSE),1)," ;"),""))</f>
        <v/>
      </c>
      <c r="CL79" s="9" t="str">
        <f>IF($G79=0,"",IFERROR(CONCATENATE(INDEX('Risk assessment'!$B$12:$B$100,MATCH(CONCATENATE('Feuil1 (2)'!$C79,"-",'Feuil1 (2)'!$B79,"-",'Feuil1 (2)'!CL$1),'Risk assessment'!$Z$12:$Z$100,FALSE),1)," ;"),""))</f>
        <v/>
      </c>
      <c r="CM79" s="9" t="str">
        <f>IF($G79=0,"",IFERROR(CONCATENATE(INDEX('Risk assessment'!$B$12:$B$100,MATCH(CONCATENATE('Feuil1 (2)'!$C79,"-",'Feuil1 (2)'!$B79,"-",'Feuil1 (2)'!CM$1),'Risk assessment'!$Z$12:$Z$100,FALSE),1)," ;"),""))</f>
        <v/>
      </c>
      <c r="CN79" s="9" t="str">
        <f>IF($G79=0,"",IFERROR(CONCATENATE(INDEX('Risk assessment'!$B$12:$B$100,MATCH(CONCATENATE('Feuil1 (2)'!$C79,"-",'Feuil1 (2)'!$B79,"-",'Feuil1 (2)'!CN$1),'Risk assessment'!$Z$12:$Z$100,FALSE),1)," ;"),""))</f>
        <v/>
      </c>
      <c r="CO79" s="9" t="str">
        <f>IF($G79=0,"",IFERROR(CONCATENATE(INDEX('Risk assessment'!$B$12:$B$100,MATCH(CONCATENATE('Feuil1 (2)'!$C79,"-",'Feuil1 (2)'!$B79,"-",'Feuil1 (2)'!CO$1),'Risk assessment'!$Z$12:$Z$100,FALSE),1)," ;"),""))</f>
        <v/>
      </c>
      <c r="CP79" s="9" t="str">
        <f>IF($G79=0,"",IFERROR(CONCATENATE(INDEX('Risk assessment'!$B$12:$B$100,MATCH(CONCATENATE('Feuil1 (2)'!$C79,"-",'Feuil1 (2)'!$B79,"-",'Feuil1 (2)'!CP$1),'Risk assessment'!$Z$12:$Z$100,FALSE),1)," ;"),""))</f>
        <v/>
      </c>
      <c r="CQ79" s="9" t="str">
        <f>IF($G79=0,"",IFERROR(CONCATENATE(INDEX('Risk assessment'!$B$12:$B$100,MATCH(CONCATENATE('Feuil1 (2)'!$C79,"-",'Feuil1 (2)'!$B79,"-",'Feuil1 (2)'!CQ$1),'Risk assessment'!$Z$12:$Z$100,FALSE),1)," ;"),""))</f>
        <v/>
      </c>
      <c r="CR79" s="9" t="str">
        <f>IF($G79=0,"",IFERROR(CONCATENATE(INDEX('Risk assessment'!$B$12:$B$100,MATCH(CONCATENATE('Feuil1 (2)'!$C79,"-",'Feuil1 (2)'!$B79,"-",'Feuil1 (2)'!CR$1),'Risk assessment'!$Z$12:$Z$100,FALSE),1)," ;"),""))</f>
        <v/>
      </c>
      <c r="CS79" s="9" t="str">
        <f>IF($G79=0,"",IFERROR(CONCATENATE(INDEX('Risk assessment'!$B$12:$B$100,MATCH(CONCATENATE('Feuil1 (2)'!$C79,"-",'Feuil1 (2)'!$B79,"-",'Feuil1 (2)'!CS$1),'Risk assessment'!$Z$12:$Z$100,FALSE),1)," ;"),""))</f>
        <v/>
      </c>
      <c r="CT79" s="9" t="str">
        <f>IF($G79=0,"",IFERROR(CONCATENATE(INDEX('Risk assessment'!$B$12:$B$100,MATCH(CONCATENATE('Feuil1 (2)'!$C79,"-",'Feuil1 (2)'!$B79,"-",'Feuil1 (2)'!CT$1),'Risk assessment'!$Z$12:$Z$100,FALSE),1)," ;"),""))</f>
        <v/>
      </c>
      <c r="CU79" s="9" t="str">
        <f>IF($G79=0,"",IFERROR(CONCATENATE(INDEX('Risk assessment'!$B$12:$B$100,MATCH(CONCATENATE('Feuil1 (2)'!$C79,"-",'Feuil1 (2)'!$B79,"-",'Feuil1 (2)'!CU$1),'Risk assessment'!$Z$12:$Z$100,FALSE),1)," ;"),""))</f>
        <v/>
      </c>
      <c r="CV79" s="9" t="str">
        <f>IF($G79=0,"",IFERROR(CONCATENATE(INDEX('Risk assessment'!$B$12:$B$100,MATCH(CONCATENATE('Feuil1 (2)'!$C79,"-",'Feuil1 (2)'!$B79,"-",'Feuil1 (2)'!CV$1),'Risk assessment'!$Z$12:$Z$100,FALSE),1)," ;"),""))</f>
        <v/>
      </c>
      <c r="CW79" s="9" t="str">
        <f>IF($G79=0,"",IFERROR(CONCATENATE(INDEX('Risk assessment'!$B$12:$B$100,MATCH(CONCATENATE('Feuil1 (2)'!$C79,"-",'Feuil1 (2)'!$B79,"-",'Feuil1 (2)'!CW$1),'Risk assessment'!$Z$12:$Z$100,FALSE),1)," ;"),""))</f>
        <v/>
      </c>
      <c r="CX79" s="9" t="str">
        <f>IF($G79=0,"",IFERROR(CONCATENATE(INDEX('Risk assessment'!$B$12:$B$100,MATCH(CONCATENATE('Feuil1 (2)'!$C79,"-",'Feuil1 (2)'!$B79,"-",'Feuil1 (2)'!CX$1),'Risk assessment'!$Z$12:$Z$100,FALSE),1)," ;"),""))</f>
        <v/>
      </c>
      <c r="CY79" s="9" t="str">
        <f>IF($G79=0,"",IFERROR(CONCATENATE(INDEX('Risk assessment'!$B$12:$B$100,MATCH(CONCATENATE('Feuil1 (2)'!$C79,"-",'Feuil1 (2)'!$B79,"-",'Feuil1 (2)'!CY$1),'Risk assessment'!$Z$12:$Z$100,FALSE),1)," ;"),""))</f>
        <v/>
      </c>
      <c r="CZ79" s="9" t="str">
        <f>IF($G79=0,"",IFERROR(CONCATENATE(INDEX('Risk assessment'!$B$12:$B$100,MATCH(CONCATENATE('Feuil1 (2)'!$C79,"-",'Feuil1 (2)'!$B79,"-",'Feuil1 (2)'!CZ$1),'Risk assessment'!$Z$12:$Z$100,FALSE),1)," ;"),""))</f>
        <v/>
      </c>
      <c r="DA79" s="9" t="str">
        <f>IF($G79=0,"",IFERROR(CONCATENATE(INDEX('Risk assessment'!$B$12:$B$100,MATCH(CONCATENATE('Feuil1 (2)'!$C79,"-",'Feuil1 (2)'!$B79,"-",'Feuil1 (2)'!DA$1),'Risk assessment'!$Z$12:$Z$100,FALSE),1)," ;"),""))</f>
        <v/>
      </c>
      <c r="DB79" s="9" t="str">
        <f>IF($G79=0,"",IFERROR(CONCATENATE(INDEX('Risk assessment'!$B$12:$B$100,MATCH(CONCATENATE('Feuil1 (2)'!$C79,"-",'Feuil1 (2)'!$B79,"-",'Feuil1 (2)'!DB$1),'Risk assessment'!$Z$12:$Z$100,FALSE),1)," ;"),""))</f>
        <v/>
      </c>
      <c r="DC79" s="9" t="str">
        <f>IF($G79=0,"",IFERROR(CONCATENATE(INDEX('Risk assessment'!$B$12:$B$100,MATCH(CONCATENATE('Feuil1 (2)'!$C79,"-",'Feuil1 (2)'!$B79,"-",'Feuil1 (2)'!DC$1),'Risk assessment'!$Z$12:$Z$100,FALSE),1)," ;"),""))</f>
        <v/>
      </c>
      <c r="DD79" s="9" t="str">
        <f>IF($G79=0,"",IFERROR(INDEX('Risk assessment'!$B$12:$B$100,MATCH(CONCATENATE('Feuil1 (2)'!$C79,'Feuil1 (2)'!$B79,'Feuil1 (2)'!DD$1),'Risk assessment'!$R$12:$R$100,FALSE),1),""))</f>
        <v/>
      </c>
      <c r="DE79" s="9" t="str">
        <f>IF($G79=0,"",IFERROR(INDEX('Risk assessment'!$B$12:$B$100,MATCH(CONCATENATE('Feuil1 (2)'!$C79,'Feuil1 (2)'!$B79,'Feuil1 (2)'!DE$1),'Risk assessment'!$R$12:$R$100,FALSE),1),""))</f>
        <v/>
      </c>
      <c r="DF79" s="9" t="str">
        <f>IF($G79=0,"",IFERROR(INDEX('Risk assessment'!$B$12:$B$100,MATCH(CONCATENATE('Feuil1 (2)'!$C79,'Feuil1 (2)'!$B79,'Feuil1 (2)'!DF$1),'Risk assessment'!$R$12:$R$100,FALSE),1),""))</f>
        <v/>
      </c>
      <c r="DG79" s="9" t="str">
        <f>IF($G79=0,"",IFERROR(INDEX('Risk assessment'!$B$12:$B$100,MATCH(CONCATENATE('Feuil1 (2)'!$C79,'Feuil1 (2)'!$B79,'Feuil1 (2)'!DG$1),'Risk assessment'!$R$12:$R$100,FALSE),1),""))</f>
        <v/>
      </c>
      <c r="DH79" s="9" t="str">
        <f>IF($G79=0,"",IFERROR(INDEX('Risk assessment'!$B$12:$B$100,MATCH(CONCATENATE('Feuil1 (2)'!$C79,'Feuil1 (2)'!$B79,'Feuil1 (2)'!DH$1),'Risk assessment'!$R$12:$R$100,FALSE),1),""))</f>
        <v/>
      </c>
      <c r="DI79" s="9" t="str">
        <f>IF($G79=0,"",IFERROR(INDEX('Risk assessment'!$B$12:$B$100,MATCH(CONCATENATE('Feuil1 (2)'!$C79,'Feuil1 (2)'!$B79,'Feuil1 (2)'!DI$1),'Risk assessment'!$R$12:$R$100,FALSE),1),""))</f>
        <v/>
      </c>
      <c r="DJ79" s="9" t="str">
        <f>IF($G79=0,"",IFERROR(INDEX('Risk assessment'!$B$12:$B$100,MATCH(CONCATENATE('Feuil1 (2)'!$C79,'Feuil1 (2)'!$B79,'Feuil1 (2)'!DJ$1),'Risk assessment'!$R$12:$R$100,FALSE),1),""))</f>
        <v/>
      </c>
      <c r="DK79" s="9" t="str">
        <f>IF($G79=0,"",IFERROR(INDEX('Risk assessment'!$B$12:$B$100,MATCH(CONCATENATE('Feuil1 (2)'!$C79,'Feuil1 (2)'!$B79,'Feuil1 (2)'!DK$1),'Risk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assessment'!J$12:J$100,'Feuil1 (2)'!C80,'Risk assessment'!K$12:K$100,B80)</f>
        <v>0</v>
      </c>
      <c r="H80" s="9" t="str">
        <f>IF($G80=0,"",IFERROR(CONCATENATE(INDEX('Risk assessment'!$B$12:$B$100,MATCH(CONCATENATE('Feuil1 (2)'!$C80,"-",'Feuil1 (2)'!$B80,"-",'Feuil1 (2)'!H$1),'Risk assessment'!$Z$12:$Z$100,FALSE),1)," ;"),""))</f>
        <v/>
      </c>
      <c r="I80" s="9" t="str">
        <f>IF($G80=0,"",IFERROR(CONCATENATE(INDEX('Risk assessment'!$B$12:$B$100,MATCH(CONCATENATE('Feuil1 (2)'!$C80,"-",'Feuil1 (2)'!$B80,"-",'Feuil1 (2)'!I$1),'Risk assessment'!$Z$12:$Z$100,FALSE),1)," ;"),""))</f>
        <v/>
      </c>
      <c r="J80" s="9" t="str">
        <f>IF($G80=0,"",IFERROR(CONCATENATE(INDEX('Risk assessment'!$B$12:$B$100,MATCH(CONCATENATE('Feuil1 (2)'!$C80,"-",'Feuil1 (2)'!$B80,"-",'Feuil1 (2)'!J$1),'Risk assessment'!$Z$12:$Z$100,FALSE),1)," ;"),""))</f>
        <v/>
      </c>
      <c r="K80" s="9" t="str">
        <f>IF($G80=0,"",IFERROR(CONCATENATE(INDEX('Risk assessment'!$B$12:$B$100,MATCH(CONCATENATE('Feuil1 (2)'!$C80,"-",'Feuil1 (2)'!$B80,"-",'Feuil1 (2)'!K$1),'Risk assessment'!$Z$12:$Z$100,FALSE),1)," ;"),""))</f>
        <v/>
      </c>
      <c r="L80" s="9" t="str">
        <f>IF($G80=0,"",IFERROR(CONCATENATE(INDEX('Risk assessment'!$B$12:$B$100,MATCH(CONCATENATE('Feuil1 (2)'!$C80,"-",'Feuil1 (2)'!$B80,"-",'Feuil1 (2)'!L$1),'Risk assessment'!$Z$12:$Z$100,FALSE),1)," ;"),""))</f>
        <v/>
      </c>
      <c r="M80" s="9" t="str">
        <f>IF($G80=0,"",IFERROR(CONCATENATE(INDEX('Risk assessment'!$B$12:$B$100,MATCH(CONCATENATE('Feuil1 (2)'!$C80,"-",'Feuil1 (2)'!$B80,"-",'Feuil1 (2)'!M$1),'Risk assessment'!$Z$12:$Z$100,FALSE),1)," ;"),""))</f>
        <v/>
      </c>
      <c r="N80" s="9" t="str">
        <f>IF($G80=0,"",IFERROR(CONCATENATE(INDEX('Risk assessment'!$B$12:$B$100,MATCH(CONCATENATE('Feuil1 (2)'!$C80,"-",'Feuil1 (2)'!$B80,"-",'Feuil1 (2)'!N$1),'Risk assessment'!$Z$12:$Z$100,FALSE),1)," ;"),""))</f>
        <v/>
      </c>
      <c r="O80" s="9" t="str">
        <f>IF($G80=0,"",IFERROR(CONCATENATE(INDEX('Risk assessment'!$B$12:$B$100,MATCH(CONCATENATE('Feuil1 (2)'!$C80,"-",'Feuil1 (2)'!$B80,"-",'Feuil1 (2)'!O$1),'Risk assessment'!$Z$12:$Z$100,FALSE),1)," ;"),""))</f>
        <v/>
      </c>
      <c r="P80" s="9" t="str">
        <f>IF($G80=0,"",IFERROR(CONCATENATE(INDEX('Risk assessment'!$B$12:$B$100,MATCH(CONCATENATE('Feuil1 (2)'!$C80,"-",'Feuil1 (2)'!$B80,"-",'Feuil1 (2)'!P$1),'Risk assessment'!$Z$12:$Z$100,FALSE),1)," ;"),""))</f>
        <v/>
      </c>
      <c r="Q80" s="9" t="str">
        <f>IF($G80=0,"",IFERROR(CONCATENATE(INDEX('Risk assessment'!$B$12:$B$100,MATCH(CONCATENATE('Feuil1 (2)'!$C80,"-",'Feuil1 (2)'!$B80,"-",'Feuil1 (2)'!Q$1),'Risk assessment'!$Z$12:$Z$100,FALSE),1)," ;"),""))</f>
        <v/>
      </c>
      <c r="R80" s="9" t="str">
        <f>IF($G80=0,"",IFERROR(CONCATENATE(INDEX('Risk assessment'!$B$12:$B$100,MATCH(CONCATENATE('Feuil1 (2)'!$C80,"-",'Feuil1 (2)'!$B80,"-",'Feuil1 (2)'!R$1),'Risk assessment'!$Z$12:$Z$100,FALSE),1)," ;"),""))</f>
        <v/>
      </c>
      <c r="S80" s="9" t="str">
        <f>IF($G80=0,"",IFERROR(CONCATENATE(INDEX('Risk assessment'!$B$12:$B$100,MATCH(CONCATENATE('Feuil1 (2)'!$C80,"-",'Feuil1 (2)'!$B80,"-",'Feuil1 (2)'!S$1),'Risk assessment'!$Z$12:$Z$100,FALSE),1)," ;"),""))</f>
        <v/>
      </c>
      <c r="T80" s="9" t="str">
        <f>IF($G80=0,"",IFERROR(CONCATENATE(INDEX('Risk assessment'!$B$12:$B$100,MATCH(CONCATENATE('Feuil1 (2)'!$C80,"-",'Feuil1 (2)'!$B80,"-",'Feuil1 (2)'!T$1),'Risk assessment'!$Z$12:$Z$100,FALSE),1)," ;"),""))</f>
        <v/>
      </c>
      <c r="U80" s="9" t="str">
        <f>IF($G80=0,"",IFERROR(CONCATENATE(INDEX('Risk assessment'!$B$12:$B$100,MATCH(CONCATENATE('Feuil1 (2)'!$C80,"-",'Feuil1 (2)'!$B80,"-",'Feuil1 (2)'!U$1),'Risk assessment'!$Z$12:$Z$100,FALSE),1)," ;"),""))</f>
        <v/>
      </c>
      <c r="V80" s="9" t="str">
        <f>IF($G80=0,"",IFERROR(CONCATENATE(INDEX('Risk assessment'!$B$12:$B$100,MATCH(CONCATENATE('Feuil1 (2)'!$C80,"-",'Feuil1 (2)'!$B80,"-",'Feuil1 (2)'!V$1),'Risk assessment'!$Z$12:$Z$100,FALSE),1)," ;"),""))</f>
        <v/>
      </c>
      <c r="W80" s="9" t="str">
        <f>IF($G80=0,"",IFERROR(CONCATENATE(INDEX('Risk assessment'!$B$12:$B$100,MATCH(CONCATENATE('Feuil1 (2)'!$C80,"-",'Feuil1 (2)'!$B80,"-",'Feuil1 (2)'!W$1),'Risk assessment'!$Z$12:$Z$100,FALSE),1)," ;"),""))</f>
        <v/>
      </c>
      <c r="X80" s="9" t="str">
        <f>IF($G80=0,"",IFERROR(CONCATENATE(INDEX('Risk assessment'!$B$12:$B$100,MATCH(CONCATENATE('Feuil1 (2)'!$C80,"-",'Feuil1 (2)'!$B80,"-",'Feuil1 (2)'!X$1),'Risk assessment'!$Z$12:$Z$100,FALSE),1)," ;"),""))</f>
        <v/>
      </c>
      <c r="Y80" s="9" t="str">
        <f>IF($G80=0,"",IFERROR(CONCATENATE(INDEX('Risk assessment'!$B$12:$B$100,MATCH(CONCATENATE('Feuil1 (2)'!$C80,"-",'Feuil1 (2)'!$B80,"-",'Feuil1 (2)'!Y$1),'Risk assessment'!$Z$12:$Z$100,FALSE),1)," ;"),""))</f>
        <v/>
      </c>
      <c r="Z80" s="9" t="str">
        <f>IF($G80=0,"",IFERROR(CONCATENATE(INDEX('Risk assessment'!$B$12:$B$100,MATCH(CONCATENATE('Feuil1 (2)'!$C80,"-",'Feuil1 (2)'!$B80,"-",'Feuil1 (2)'!Z$1),'Risk assessment'!$Z$12:$Z$100,FALSE),1)," ;"),""))</f>
        <v/>
      </c>
      <c r="AA80" s="9" t="str">
        <f>IF($G80=0,"",IFERROR(CONCATENATE(INDEX('Risk assessment'!$B$12:$B$100,MATCH(CONCATENATE('Feuil1 (2)'!$C80,"-",'Feuil1 (2)'!$B80,"-",'Feuil1 (2)'!AA$1),'Risk assessment'!$Z$12:$Z$100,FALSE),1)," ;"),""))</f>
        <v/>
      </c>
      <c r="AB80" s="9" t="str">
        <f>IF($G80=0,"",IFERROR(CONCATENATE(INDEX('Risk assessment'!$B$12:$B$100,MATCH(CONCATENATE('Feuil1 (2)'!$C80,"-",'Feuil1 (2)'!$B80,"-",'Feuil1 (2)'!AB$1),'Risk assessment'!$Z$12:$Z$100,FALSE),1)," ;"),""))</f>
        <v/>
      </c>
      <c r="AC80" s="9" t="str">
        <f>IF($G80=0,"",IFERROR(CONCATENATE(INDEX('Risk assessment'!$B$12:$B$100,MATCH(CONCATENATE('Feuil1 (2)'!$C80,"-",'Feuil1 (2)'!$B80,"-",'Feuil1 (2)'!AC$1),'Risk assessment'!$Z$12:$Z$100,FALSE),1)," ;"),""))</f>
        <v/>
      </c>
      <c r="AD80" s="9" t="str">
        <f>IF($G80=0,"",IFERROR(CONCATENATE(INDEX('Risk assessment'!$B$12:$B$100,MATCH(CONCATENATE('Feuil1 (2)'!$C80,"-",'Feuil1 (2)'!$B80,"-",'Feuil1 (2)'!AD$1),'Risk assessment'!$Z$12:$Z$100,FALSE),1)," ;"),""))</f>
        <v/>
      </c>
      <c r="AE80" s="9" t="str">
        <f>IF($G80=0,"",IFERROR(CONCATENATE(INDEX('Risk assessment'!$B$12:$B$100,MATCH(CONCATENATE('Feuil1 (2)'!$C80,"-",'Feuil1 (2)'!$B80,"-",'Feuil1 (2)'!AE$1),'Risk assessment'!$Z$12:$Z$100,FALSE),1)," ;"),""))</f>
        <v/>
      </c>
      <c r="AF80" s="9" t="str">
        <f>IF($G80=0,"",IFERROR(CONCATENATE(INDEX('Risk assessment'!$B$12:$B$100,MATCH(CONCATENATE('Feuil1 (2)'!$C80,"-",'Feuil1 (2)'!$B80,"-",'Feuil1 (2)'!AF$1),'Risk assessment'!$Z$12:$Z$100,FALSE),1)," ;"),""))</f>
        <v/>
      </c>
      <c r="AG80" s="9" t="str">
        <f>IF($G80=0,"",IFERROR(CONCATENATE(INDEX('Risk assessment'!$B$12:$B$100,MATCH(CONCATENATE('Feuil1 (2)'!$C80,"-",'Feuil1 (2)'!$B80,"-",'Feuil1 (2)'!AG$1),'Risk assessment'!$Z$12:$Z$100,FALSE),1)," ;"),""))</f>
        <v/>
      </c>
      <c r="AH80" s="9" t="str">
        <f>IF($G80=0,"",IFERROR(CONCATENATE(INDEX('Risk assessment'!$B$12:$B$100,MATCH(CONCATENATE('Feuil1 (2)'!$C80,"-",'Feuil1 (2)'!$B80,"-",'Feuil1 (2)'!AH$1),'Risk assessment'!$Z$12:$Z$100,FALSE),1)," ;"),""))</f>
        <v/>
      </c>
      <c r="AI80" s="9" t="str">
        <f>IF($G80=0,"",IFERROR(CONCATENATE(INDEX('Risk assessment'!$B$12:$B$100,MATCH(CONCATENATE('Feuil1 (2)'!$C80,"-",'Feuil1 (2)'!$B80,"-",'Feuil1 (2)'!AI$1),'Risk assessment'!$Z$12:$Z$100,FALSE),1)," ;"),""))</f>
        <v/>
      </c>
      <c r="AJ80" s="9" t="str">
        <f>IF($G80=0,"",IFERROR(CONCATENATE(INDEX('Risk assessment'!$B$12:$B$100,MATCH(CONCATENATE('Feuil1 (2)'!$C80,"-",'Feuil1 (2)'!$B80,"-",'Feuil1 (2)'!AJ$1),'Risk assessment'!$Z$12:$Z$100,FALSE),1)," ;"),""))</f>
        <v/>
      </c>
      <c r="AK80" s="9" t="str">
        <f>IF($G80=0,"",IFERROR(CONCATENATE(INDEX('Risk assessment'!$B$12:$B$100,MATCH(CONCATENATE('Feuil1 (2)'!$C80,"-",'Feuil1 (2)'!$B80,"-",'Feuil1 (2)'!AK$1),'Risk assessment'!$Z$12:$Z$100,FALSE),1)," ;"),""))</f>
        <v/>
      </c>
      <c r="AL80" s="9" t="str">
        <f>IF($G80=0,"",IFERROR(CONCATENATE(INDEX('Risk assessment'!$B$12:$B$100,MATCH(CONCATENATE('Feuil1 (2)'!$C80,"-",'Feuil1 (2)'!$B80,"-",'Feuil1 (2)'!AL$1),'Risk assessment'!$Z$12:$Z$100,FALSE),1)," ;"),""))</f>
        <v/>
      </c>
      <c r="AM80" s="9" t="str">
        <f>IF($G80=0,"",IFERROR(CONCATENATE(INDEX('Risk assessment'!$B$12:$B$100,MATCH(CONCATENATE('Feuil1 (2)'!$C80,"-",'Feuil1 (2)'!$B80,"-",'Feuil1 (2)'!AM$1),'Risk assessment'!$Z$12:$Z$100,FALSE),1)," ;"),""))</f>
        <v/>
      </c>
      <c r="AN80" s="9" t="str">
        <f>IF($G80=0,"",IFERROR(CONCATENATE(INDEX('Risk assessment'!$B$12:$B$100,MATCH(CONCATENATE('Feuil1 (2)'!$C80,"-",'Feuil1 (2)'!$B80,"-",'Feuil1 (2)'!AN$1),'Risk assessment'!$Z$12:$Z$100,FALSE),1)," ;"),""))</f>
        <v/>
      </c>
      <c r="AO80" s="9" t="str">
        <f>IF($G80=0,"",IFERROR(CONCATENATE(INDEX('Risk assessment'!$B$12:$B$100,MATCH(CONCATENATE('Feuil1 (2)'!$C80,"-",'Feuil1 (2)'!$B80,"-",'Feuil1 (2)'!AO$1),'Risk assessment'!$Z$12:$Z$100,FALSE),1)," ;"),""))</f>
        <v/>
      </c>
      <c r="AP80" s="9" t="str">
        <f>IF($G80=0,"",IFERROR(CONCATENATE(INDEX('Risk assessment'!$B$12:$B$100,MATCH(CONCATENATE('Feuil1 (2)'!$C80,"-",'Feuil1 (2)'!$B80,"-",'Feuil1 (2)'!AP$1),'Risk assessment'!$Z$12:$Z$100,FALSE),1)," ;"),""))</f>
        <v/>
      </c>
      <c r="AQ80" s="9" t="str">
        <f>IF($G80=0,"",IFERROR(CONCATENATE(INDEX('Risk assessment'!$B$12:$B$100,MATCH(CONCATENATE('Feuil1 (2)'!$C80,"-",'Feuil1 (2)'!$B80,"-",'Feuil1 (2)'!AQ$1),'Risk assessment'!$Z$12:$Z$100,FALSE),1)," ;"),""))</f>
        <v/>
      </c>
      <c r="AR80" s="9" t="str">
        <f>IF($G80=0,"",IFERROR(CONCATENATE(INDEX('Risk assessment'!$B$12:$B$100,MATCH(CONCATENATE('Feuil1 (2)'!$C80,"-",'Feuil1 (2)'!$B80,"-",'Feuil1 (2)'!AR$1),'Risk assessment'!$Z$12:$Z$100,FALSE),1)," ;"),""))</f>
        <v/>
      </c>
      <c r="AS80" s="9" t="str">
        <f>IF($G80=0,"",IFERROR(CONCATENATE(INDEX('Risk assessment'!$B$12:$B$100,MATCH(CONCATENATE('Feuil1 (2)'!$C80,"-",'Feuil1 (2)'!$B80,"-",'Feuil1 (2)'!AS$1),'Risk assessment'!$Z$12:$Z$100,FALSE),1)," ;"),""))</f>
        <v/>
      </c>
      <c r="AT80" s="9" t="str">
        <f>IF($G80=0,"",IFERROR(CONCATENATE(INDEX('Risk assessment'!$B$12:$B$100,MATCH(CONCATENATE('Feuil1 (2)'!$C80,"-",'Feuil1 (2)'!$B80,"-",'Feuil1 (2)'!AT$1),'Risk assessment'!$Z$12:$Z$100,FALSE),1)," ;"),""))</f>
        <v/>
      </c>
      <c r="AU80" s="9" t="str">
        <f>IF($G80=0,"",IFERROR(CONCATENATE(INDEX('Risk assessment'!$B$12:$B$100,MATCH(CONCATENATE('Feuil1 (2)'!$C80,"-",'Feuil1 (2)'!$B80,"-",'Feuil1 (2)'!AU$1),'Risk assessment'!$Z$12:$Z$100,FALSE),1)," ;"),""))</f>
        <v/>
      </c>
      <c r="AV80" s="9" t="str">
        <f>IF($G80=0,"",IFERROR(CONCATENATE(INDEX('Risk assessment'!$B$12:$B$100,MATCH(CONCATENATE('Feuil1 (2)'!$C80,"-",'Feuil1 (2)'!$B80,"-",'Feuil1 (2)'!AV$1),'Risk assessment'!$Z$12:$Z$100,FALSE),1)," ;"),""))</f>
        <v/>
      </c>
      <c r="AW80" s="9" t="str">
        <f>IF($G80=0,"",IFERROR(CONCATENATE(INDEX('Risk assessment'!$B$12:$B$100,MATCH(CONCATENATE('Feuil1 (2)'!$C80,"-",'Feuil1 (2)'!$B80,"-",'Feuil1 (2)'!AW$1),'Risk assessment'!$Z$12:$Z$100,FALSE),1)," ;"),""))</f>
        <v/>
      </c>
      <c r="AX80" s="9" t="str">
        <f>IF($G80=0,"",IFERROR(CONCATENATE(INDEX('Risk assessment'!$B$12:$B$100,MATCH(CONCATENATE('Feuil1 (2)'!$C80,"-",'Feuil1 (2)'!$B80,"-",'Feuil1 (2)'!AX$1),'Risk assessment'!$Z$12:$Z$100,FALSE),1)," ;"),""))</f>
        <v/>
      </c>
      <c r="AY80" s="9" t="str">
        <f>IF($G80=0,"",IFERROR(CONCATENATE(INDEX('Risk assessment'!$B$12:$B$100,MATCH(CONCATENATE('Feuil1 (2)'!$C80,"-",'Feuil1 (2)'!$B80,"-",'Feuil1 (2)'!AY$1),'Risk assessment'!$Z$12:$Z$100,FALSE),1)," ;"),""))</f>
        <v/>
      </c>
      <c r="AZ80" s="9" t="str">
        <f>IF($G80=0,"",IFERROR(CONCATENATE(INDEX('Risk assessment'!$B$12:$B$100,MATCH(CONCATENATE('Feuil1 (2)'!$C80,"-",'Feuil1 (2)'!$B80,"-",'Feuil1 (2)'!AZ$1),'Risk assessment'!$Z$12:$Z$100,FALSE),1)," ;"),""))</f>
        <v/>
      </c>
      <c r="BA80" s="9" t="str">
        <f>IF($G80=0,"",IFERROR(CONCATENATE(INDEX('Risk assessment'!$B$12:$B$100,MATCH(CONCATENATE('Feuil1 (2)'!$C80,"-",'Feuil1 (2)'!$B80,"-",'Feuil1 (2)'!BA$1),'Risk assessment'!$Z$12:$Z$100,FALSE),1)," ;"),""))</f>
        <v/>
      </c>
      <c r="BB80" s="9" t="str">
        <f>IF($G80=0,"",IFERROR(CONCATENATE(INDEX('Risk assessment'!$B$12:$B$100,MATCH(CONCATENATE('Feuil1 (2)'!$C80,"-",'Feuil1 (2)'!$B80,"-",'Feuil1 (2)'!BB$1),'Risk assessment'!$Z$12:$Z$100,FALSE),1)," ;"),""))</f>
        <v/>
      </c>
      <c r="BC80" s="9" t="str">
        <f>IF($G80=0,"",IFERROR(CONCATENATE(INDEX('Risk assessment'!$B$12:$B$100,MATCH(CONCATENATE('Feuil1 (2)'!$C80,"-",'Feuil1 (2)'!$B80,"-",'Feuil1 (2)'!BC$1),'Risk assessment'!$Z$12:$Z$100,FALSE),1)," ;"),""))</f>
        <v/>
      </c>
      <c r="BD80" s="9" t="str">
        <f>IF($G80=0,"",IFERROR(CONCATENATE(INDEX('Risk assessment'!$B$12:$B$100,MATCH(CONCATENATE('Feuil1 (2)'!$C80,"-",'Feuil1 (2)'!$B80,"-",'Feuil1 (2)'!BD$1),'Risk assessment'!$Z$12:$Z$100,FALSE),1)," ;"),""))</f>
        <v/>
      </c>
      <c r="BE80" s="9" t="str">
        <f>IF($G80=0,"",IFERROR(CONCATENATE(INDEX('Risk assessment'!$B$12:$B$100,MATCH(CONCATENATE('Feuil1 (2)'!$C80,"-",'Feuil1 (2)'!$B80,"-",'Feuil1 (2)'!BE$1),'Risk assessment'!$Z$12:$Z$100,FALSE),1)," ;"),""))</f>
        <v/>
      </c>
      <c r="BF80" s="9" t="str">
        <f>IF($G80=0,"",IFERROR(CONCATENATE(INDEX('Risk assessment'!$B$12:$B$100,MATCH(CONCATENATE('Feuil1 (2)'!$C80,"-",'Feuil1 (2)'!$B80,"-",'Feuil1 (2)'!BF$1),'Risk assessment'!$Z$12:$Z$100,FALSE),1)," ;"),""))</f>
        <v/>
      </c>
      <c r="BG80" s="9" t="str">
        <f>IF($G80=0,"",IFERROR(CONCATENATE(INDEX('Risk assessment'!$B$12:$B$100,MATCH(CONCATENATE('Feuil1 (2)'!$C80,"-",'Feuil1 (2)'!$B80,"-",'Feuil1 (2)'!BG$1),'Risk assessment'!$Z$12:$Z$100,FALSE),1)," ;"),""))</f>
        <v/>
      </c>
      <c r="BH80" s="9" t="str">
        <f>IF($G80=0,"",IFERROR(CONCATENATE(INDEX('Risk assessment'!$B$12:$B$100,MATCH(CONCATENATE('Feuil1 (2)'!$C80,"-",'Feuil1 (2)'!$B80,"-",'Feuil1 (2)'!BH$1),'Risk assessment'!$Z$12:$Z$100,FALSE),1)," ;"),""))</f>
        <v/>
      </c>
      <c r="BI80" s="9" t="str">
        <f>IF($G80=0,"",IFERROR(CONCATENATE(INDEX('Risk assessment'!$B$12:$B$100,MATCH(CONCATENATE('Feuil1 (2)'!$C80,"-",'Feuil1 (2)'!$B80,"-",'Feuil1 (2)'!BI$1),'Risk assessment'!$Z$12:$Z$100,FALSE),1)," ;"),""))</f>
        <v/>
      </c>
      <c r="BJ80" s="9" t="str">
        <f>IF($G80=0,"",IFERROR(CONCATENATE(INDEX('Risk assessment'!$B$12:$B$100,MATCH(CONCATENATE('Feuil1 (2)'!$C80,"-",'Feuil1 (2)'!$B80,"-",'Feuil1 (2)'!BJ$1),'Risk assessment'!$Z$12:$Z$100,FALSE),1)," ;"),""))</f>
        <v/>
      </c>
      <c r="BK80" s="9" t="str">
        <f>IF($G80=0,"",IFERROR(CONCATENATE(INDEX('Risk assessment'!$B$12:$B$100,MATCH(CONCATENATE('Feuil1 (2)'!$C80,"-",'Feuil1 (2)'!$B80,"-",'Feuil1 (2)'!BK$1),'Risk assessment'!$Z$12:$Z$100,FALSE),1)," ;"),""))</f>
        <v/>
      </c>
      <c r="BL80" s="9" t="str">
        <f>IF($G80=0,"",IFERROR(CONCATENATE(INDEX('Risk assessment'!$B$12:$B$100,MATCH(CONCATENATE('Feuil1 (2)'!$C80,"-",'Feuil1 (2)'!$B80,"-",'Feuil1 (2)'!BL$1),'Risk assessment'!$Z$12:$Z$100,FALSE),1)," ;"),""))</f>
        <v/>
      </c>
      <c r="BM80" s="9" t="str">
        <f>IF($G80=0,"",IFERROR(CONCATENATE(INDEX('Risk assessment'!$B$12:$B$100,MATCH(CONCATENATE('Feuil1 (2)'!$C80,"-",'Feuil1 (2)'!$B80,"-",'Feuil1 (2)'!BM$1),'Risk assessment'!$Z$12:$Z$100,FALSE),1)," ;"),""))</f>
        <v/>
      </c>
      <c r="BN80" s="9" t="str">
        <f>IF($G80=0,"",IFERROR(CONCATENATE(INDEX('Risk assessment'!$B$12:$B$100,MATCH(CONCATENATE('Feuil1 (2)'!$C80,"-",'Feuil1 (2)'!$B80,"-",'Feuil1 (2)'!BN$1),'Risk assessment'!$Z$12:$Z$100,FALSE),1)," ;"),""))</f>
        <v/>
      </c>
      <c r="BO80" s="9" t="str">
        <f>IF($G80=0,"",IFERROR(CONCATENATE(INDEX('Risk assessment'!$B$12:$B$100,MATCH(CONCATENATE('Feuil1 (2)'!$C80,"-",'Feuil1 (2)'!$B80,"-",'Feuil1 (2)'!BO$1),'Risk assessment'!$Z$12:$Z$100,FALSE),1)," ;"),""))</f>
        <v/>
      </c>
      <c r="BP80" s="9" t="str">
        <f>IF($G80=0,"",IFERROR(CONCATENATE(INDEX('Risk assessment'!$B$12:$B$100,MATCH(CONCATENATE('Feuil1 (2)'!$C80,"-",'Feuil1 (2)'!$B80,"-",'Feuil1 (2)'!BP$1),'Risk assessment'!$Z$12:$Z$100,FALSE),1)," ;"),""))</f>
        <v/>
      </c>
      <c r="BQ80" s="9" t="str">
        <f>IF($G80=0,"",IFERROR(CONCATENATE(INDEX('Risk assessment'!$B$12:$B$100,MATCH(CONCATENATE('Feuil1 (2)'!$C80,"-",'Feuil1 (2)'!$B80,"-",'Feuil1 (2)'!BQ$1),'Risk assessment'!$Z$12:$Z$100,FALSE),1)," ;"),""))</f>
        <v/>
      </c>
      <c r="BR80" s="9" t="str">
        <f>IF($G80=0,"",IFERROR(CONCATENATE(INDEX('Risk assessment'!$B$12:$B$100,MATCH(CONCATENATE('Feuil1 (2)'!$C80,"-",'Feuil1 (2)'!$B80,"-",'Feuil1 (2)'!BR$1),'Risk assessment'!$Z$12:$Z$100,FALSE),1)," ;"),""))</f>
        <v/>
      </c>
      <c r="BS80" s="9" t="str">
        <f>IF($G80=0,"",IFERROR(CONCATENATE(INDEX('Risk assessment'!$B$12:$B$100,MATCH(CONCATENATE('Feuil1 (2)'!$C80,"-",'Feuil1 (2)'!$B80,"-",'Feuil1 (2)'!BS$1),'Risk assessment'!$Z$12:$Z$100,FALSE),1)," ;"),""))</f>
        <v/>
      </c>
      <c r="BT80" s="9" t="str">
        <f>IF($G80=0,"",IFERROR(CONCATENATE(INDEX('Risk assessment'!$B$12:$B$100,MATCH(CONCATENATE('Feuil1 (2)'!$C80,"-",'Feuil1 (2)'!$B80,"-",'Feuil1 (2)'!BT$1),'Risk assessment'!$Z$12:$Z$100,FALSE),1)," ;"),""))</f>
        <v/>
      </c>
      <c r="BU80" s="9" t="str">
        <f>IF($G80=0,"",IFERROR(CONCATENATE(INDEX('Risk assessment'!$B$12:$B$100,MATCH(CONCATENATE('Feuil1 (2)'!$C80,"-",'Feuil1 (2)'!$B80,"-",'Feuil1 (2)'!BU$1),'Risk assessment'!$Z$12:$Z$100,FALSE),1)," ;"),""))</f>
        <v/>
      </c>
      <c r="BV80" s="9" t="str">
        <f>IF($G80=0,"",IFERROR(CONCATENATE(INDEX('Risk assessment'!$B$12:$B$100,MATCH(CONCATENATE('Feuil1 (2)'!$C80,"-",'Feuil1 (2)'!$B80,"-",'Feuil1 (2)'!BV$1),'Risk assessment'!$Z$12:$Z$100,FALSE),1)," ;"),""))</f>
        <v/>
      </c>
      <c r="BW80" s="9" t="str">
        <f>IF($G80=0,"",IFERROR(CONCATENATE(INDEX('Risk assessment'!$B$12:$B$100,MATCH(CONCATENATE('Feuil1 (2)'!$C80,"-",'Feuil1 (2)'!$B80,"-",'Feuil1 (2)'!BW$1),'Risk assessment'!$Z$12:$Z$100,FALSE),1)," ;"),""))</f>
        <v/>
      </c>
      <c r="BX80" s="9" t="str">
        <f>IF($G80=0,"",IFERROR(CONCATENATE(INDEX('Risk assessment'!$B$12:$B$100,MATCH(CONCATENATE('Feuil1 (2)'!$C80,"-",'Feuil1 (2)'!$B80,"-",'Feuil1 (2)'!BX$1),'Risk assessment'!$Z$12:$Z$100,FALSE),1)," ;"),""))</f>
        <v/>
      </c>
      <c r="BY80" s="9" t="str">
        <f>IF($G80=0,"",IFERROR(CONCATENATE(INDEX('Risk assessment'!$B$12:$B$100,MATCH(CONCATENATE('Feuil1 (2)'!$C80,"-",'Feuil1 (2)'!$B80,"-",'Feuil1 (2)'!BY$1),'Risk assessment'!$Z$12:$Z$100,FALSE),1)," ;"),""))</f>
        <v/>
      </c>
      <c r="BZ80" s="9" t="str">
        <f>IF($G80=0,"",IFERROR(CONCATENATE(INDEX('Risk assessment'!$B$12:$B$100,MATCH(CONCATENATE('Feuil1 (2)'!$C80,"-",'Feuil1 (2)'!$B80,"-",'Feuil1 (2)'!BZ$1),'Risk assessment'!$Z$12:$Z$100,FALSE),1)," ;"),""))</f>
        <v/>
      </c>
      <c r="CA80" s="9" t="str">
        <f>IF($G80=0,"",IFERROR(CONCATENATE(INDEX('Risk assessment'!$B$12:$B$100,MATCH(CONCATENATE('Feuil1 (2)'!$C80,"-",'Feuil1 (2)'!$B80,"-",'Feuil1 (2)'!CA$1),'Risk assessment'!$Z$12:$Z$100,FALSE),1)," ;"),""))</f>
        <v/>
      </c>
      <c r="CB80" s="9" t="str">
        <f>IF($G80=0,"",IFERROR(CONCATENATE(INDEX('Risk assessment'!$B$12:$B$100,MATCH(CONCATENATE('Feuil1 (2)'!$C80,"-",'Feuil1 (2)'!$B80,"-",'Feuil1 (2)'!CB$1),'Risk assessment'!$Z$12:$Z$100,FALSE),1)," ;"),""))</f>
        <v/>
      </c>
      <c r="CC80" s="9" t="str">
        <f>IF($G80=0,"",IFERROR(CONCATENATE(INDEX('Risk assessment'!$B$12:$B$100,MATCH(CONCATENATE('Feuil1 (2)'!$C80,"-",'Feuil1 (2)'!$B80,"-",'Feuil1 (2)'!CC$1),'Risk assessment'!$Z$12:$Z$100,FALSE),1)," ;"),""))</f>
        <v/>
      </c>
      <c r="CD80" s="9" t="str">
        <f>IF($G80=0,"",IFERROR(CONCATENATE(INDEX('Risk assessment'!$B$12:$B$100,MATCH(CONCATENATE('Feuil1 (2)'!$C80,"-",'Feuil1 (2)'!$B80,"-",'Feuil1 (2)'!CD$1),'Risk assessment'!$Z$12:$Z$100,FALSE),1)," ;"),""))</f>
        <v/>
      </c>
      <c r="CE80" s="9" t="str">
        <f>IF($G80=0,"",IFERROR(CONCATENATE(INDEX('Risk assessment'!$B$12:$B$100,MATCH(CONCATENATE('Feuil1 (2)'!$C80,"-",'Feuil1 (2)'!$B80,"-",'Feuil1 (2)'!CE$1),'Risk assessment'!$Z$12:$Z$100,FALSE),1)," ;"),""))</f>
        <v/>
      </c>
      <c r="CF80" s="9" t="str">
        <f>IF($G80=0,"",IFERROR(CONCATENATE(INDEX('Risk assessment'!$B$12:$B$100,MATCH(CONCATENATE('Feuil1 (2)'!$C80,"-",'Feuil1 (2)'!$B80,"-",'Feuil1 (2)'!CF$1),'Risk assessment'!$Z$12:$Z$100,FALSE),1)," ;"),""))</f>
        <v/>
      </c>
      <c r="CG80" s="9" t="str">
        <f>IF($G80=0,"",IFERROR(CONCATENATE(INDEX('Risk assessment'!$B$12:$B$100,MATCH(CONCATENATE('Feuil1 (2)'!$C80,"-",'Feuil1 (2)'!$B80,"-",'Feuil1 (2)'!CG$1),'Risk assessment'!$Z$12:$Z$100,FALSE),1)," ;"),""))</f>
        <v/>
      </c>
      <c r="CH80" s="9" t="str">
        <f>IF($G80=0,"",IFERROR(CONCATENATE(INDEX('Risk assessment'!$B$12:$B$100,MATCH(CONCATENATE('Feuil1 (2)'!$C80,"-",'Feuil1 (2)'!$B80,"-",'Feuil1 (2)'!CH$1),'Risk assessment'!$Z$12:$Z$100,FALSE),1)," ;"),""))</f>
        <v/>
      </c>
      <c r="CI80" s="9" t="str">
        <f>IF($G80=0,"",IFERROR(CONCATENATE(INDEX('Risk assessment'!$B$12:$B$100,MATCH(CONCATENATE('Feuil1 (2)'!$C80,"-",'Feuil1 (2)'!$B80,"-",'Feuil1 (2)'!CI$1),'Risk assessment'!$Z$12:$Z$100,FALSE),1)," ;"),""))</f>
        <v/>
      </c>
      <c r="CJ80" s="9" t="str">
        <f>IF($G80=0,"",IFERROR(CONCATENATE(INDEX('Risk assessment'!$B$12:$B$100,MATCH(CONCATENATE('Feuil1 (2)'!$C80,"-",'Feuil1 (2)'!$B80,"-",'Feuil1 (2)'!CJ$1),'Risk assessment'!$Z$12:$Z$100,FALSE),1)," ;"),""))</f>
        <v/>
      </c>
      <c r="CK80" s="9" t="str">
        <f>IF($G80=0,"",IFERROR(CONCATENATE(INDEX('Risk assessment'!$B$12:$B$100,MATCH(CONCATENATE('Feuil1 (2)'!$C80,"-",'Feuil1 (2)'!$B80,"-",'Feuil1 (2)'!CK$1),'Risk assessment'!$Z$12:$Z$100,FALSE),1)," ;"),""))</f>
        <v/>
      </c>
      <c r="CL80" s="9" t="str">
        <f>IF($G80=0,"",IFERROR(CONCATENATE(INDEX('Risk assessment'!$B$12:$B$100,MATCH(CONCATENATE('Feuil1 (2)'!$C80,"-",'Feuil1 (2)'!$B80,"-",'Feuil1 (2)'!CL$1),'Risk assessment'!$Z$12:$Z$100,FALSE),1)," ;"),""))</f>
        <v/>
      </c>
      <c r="CM80" s="9" t="str">
        <f>IF($G80=0,"",IFERROR(CONCATENATE(INDEX('Risk assessment'!$B$12:$B$100,MATCH(CONCATENATE('Feuil1 (2)'!$C80,"-",'Feuil1 (2)'!$B80,"-",'Feuil1 (2)'!CM$1),'Risk assessment'!$Z$12:$Z$100,FALSE),1)," ;"),""))</f>
        <v/>
      </c>
      <c r="CN80" s="9" t="str">
        <f>IF($G80=0,"",IFERROR(CONCATENATE(INDEX('Risk assessment'!$B$12:$B$100,MATCH(CONCATENATE('Feuil1 (2)'!$C80,"-",'Feuil1 (2)'!$B80,"-",'Feuil1 (2)'!CN$1),'Risk assessment'!$Z$12:$Z$100,FALSE),1)," ;"),""))</f>
        <v/>
      </c>
      <c r="CO80" s="9" t="str">
        <f>IF($G80=0,"",IFERROR(CONCATENATE(INDEX('Risk assessment'!$B$12:$B$100,MATCH(CONCATENATE('Feuil1 (2)'!$C80,"-",'Feuil1 (2)'!$B80,"-",'Feuil1 (2)'!CO$1),'Risk assessment'!$Z$12:$Z$100,FALSE),1)," ;"),""))</f>
        <v/>
      </c>
      <c r="CP80" s="9" t="str">
        <f>IF($G80=0,"",IFERROR(CONCATENATE(INDEX('Risk assessment'!$B$12:$B$100,MATCH(CONCATENATE('Feuil1 (2)'!$C80,"-",'Feuil1 (2)'!$B80,"-",'Feuil1 (2)'!CP$1),'Risk assessment'!$Z$12:$Z$100,FALSE),1)," ;"),""))</f>
        <v/>
      </c>
      <c r="CQ80" s="9" t="str">
        <f>IF($G80=0,"",IFERROR(CONCATENATE(INDEX('Risk assessment'!$B$12:$B$100,MATCH(CONCATENATE('Feuil1 (2)'!$C80,"-",'Feuil1 (2)'!$B80,"-",'Feuil1 (2)'!CQ$1),'Risk assessment'!$Z$12:$Z$100,FALSE),1)," ;"),""))</f>
        <v/>
      </c>
      <c r="CR80" s="9" t="str">
        <f>IF($G80=0,"",IFERROR(CONCATENATE(INDEX('Risk assessment'!$B$12:$B$100,MATCH(CONCATENATE('Feuil1 (2)'!$C80,"-",'Feuil1 (2)'!$B80,"-",'Feuil1 (2)'!CR$1),'Risk assessment'!$Z$12:$Z$100,FALSE),1)," ;"),""))</f>
        <v/>
      </c>
      <c r="CS80" s="9" t="str">
        <f>IF($G80=0,"",IFERROR(CONCATENATE(INDEX('Risk assessment'!$B$12:$B$100,MATCH(CONCATENATE('Feuil1 (2)'!$C80,"-",'Feuil1 (2)'!$B80,"-",'Feuil1 (2)'!CS$1),'Risk assessment'!$Z$12:$Z$100,FALSE),1)," ;"),""))</f>
        <v/>
      </c>
      <c r="CT80" s="9" t="str">
        <f>IF($G80=0,"",IFERROR(CONCATENATE(INDEX('Risk assessment'!$B$12:$B$100,MATCH(CONCATENATE('Feuil1 (2)'!$C80,"-",'Feuil1 (2)'!$B80,"-",'Feuil1 (2)'!CT$1),'Risk assessment'!$Z$12:$Z$100,FALSE),1)," ;"),""))</f>
        <v/>
      </c>
      <c r="CU80" s="9" t="str">
        <f>IF($G80=0,"",IFERROR(CONCATENATE(INDEX('Risk assessment'!$B$12:$B$100,MATCH(CONCATENATE('Feuil1 (2)'!$C80,"-",'Feuil1 (2)'!$B80,"-",'Feuil1 (2)'!CU$1),'Risk assessment'!$Z$12:$Z$100,FALSE),1)," ;"),""))</f>
        <v/>
      </c>
      <c r="CV80" s="9" t="str">
        <f>IF($G80=0,"",IFERROR(CONCATENATE(INDEX('Risk assessment'!$B$12:$B$100,MATCH(CONCATENATE('Feuil1 (2)'!$C80,"-",'Feuil1 (2)'!$B80,"-",'Feuil1 (2)'!CV$1),'Risk assessment'!$Z$12:$Z$100,FALSE),1)," ;"),""))</f>
        <v/>
      </c>
      <c r="CW80" s="9" t="str">
        <f>IF($G80=0,"",IFERROR(CONCATENATE(INDEX('Risk assessment'!$B$12:$B$100,MATCH(CONCATENATE('Feuil1 (2)'!$C80,"-",'Feuil1 (2)'!$B80,"-",'Feuil1 (2)'!CW$1),'Risk assessment'!$Z$12:$Z$100,FALSE),1)," ;"),""))</f>
        <v/>
      </c>
      <c r="CX80" s="9" t="str">
        <f>IF($G80=0,"",IFERROR(CONCATENATE(INDEX('Risk assessment'!$B$12:$B$100,MATCH(CONCATENATE('Feuil1 (2)'!$C80,"-",'Feuil1 (2)'!$B80,"-",'Feuil1 (2)'!CX$1),'Risk assessment'!$Z$12:$Z$100,FALSE),1)," ;"),""))</f>
        <v/>
      </c>
      <c r="CY80" s="9" t="str">
        <f>IF($G80=0,"",IFERROR(CONCATENATE(INDEX('Risk assessment'!$B$12:$B$100,MATCH(CONCATENATE('Feuil1 (2)'!$C80,"-",'Feuil1 (2)'!$B80,"-",'Feuil1 (2)'!CY$1),'Risk assessment'!$Z$12:$Z$100,FALSE),1)," ;"),""))</f>
        <v/>
      </c>
      <c r="CZ80" s="9" t="str">
        <f>IF($G80=0,"",IFERROR(CONCATENATE(INDEX('Risk assessment'!$B$12:$B$100,MATCH(CONCATENATE('Feuil1 (2)'!$C80,"-",'Feuil1 (2)'!$B80,"-",'Feuil1 (2)'!CZ$1),'Risk assessment'!$Z$12:$Z$100,FALSE),1)," ;"),""))</f>
        <v/>
      </c>
      <c r="DA80" s="9" t="str">
        <f>IF($G80=0,"",IFERROR(CONCATENATE(INDEX('Risk assessment'!$B$12:$B$100,MATCH(CONCATENATE('Feuil1 (2)'!$C80,"-",'Feuil1 (2)'!$B80,"-",'Feuil1 (2)'!DA$1),'Risk assessment'!$Z$12:$Z$100,FALSE),1)," ;"),""))</f>
        <v/>
      </c>
      <c r="DB80" s="9" t="str">
        <f>IF($G80=0,"",IFERROR(CONCATENATE(INDEX('Risk assessment'!$B$12:$B$100,MATCH(CONCATENATE('Feuil1 (2)'!$C80,"-",'Feuil1 (2)'!$B80,"-",'Feuil1 (2)'!DB$1),'Risk assessment'!$Z$12:$Z$100,FALSE),1)," ;"),""))</f>
        <v/>
      </c>
      <c r="DC80" s="9" t="str">
        <f>IF($G80=0,"",IFERROR(CONCATENATE(INDEX('Risk assessment'!$B$12:$B$100,MATCH(CONCATENATE('Feuil1 (2)'!$C80,"-",'Feuil1 (2)'!$B80,"-",'Feuil1 (2)'!DC$1),'Risk assessment'!$Z$12:$Z$100,FALSE),1)," ;"),""))</f>
        <v/>
      </c>
      <c r="DD80" s="9" t="str">
        <f>IF($G80=0,"",IFERROR(INDEX('Risk assessment'!$B$12:$B$100,MATCH(CONCATENATE('Feuil1 (2)'!$C80,'Feuil1 (2)'!$B80,'Feuil1 (2)'!DD$1),'Risk assessment'!$R$12:$R$100,FALSE),1),""))</f>
        <v/>
      </c>
      <c r="DE80" s="9" t="str">
        <f>IF($G80=0,"",IFERROR(INDEX('Risk assessment'!$B$12:$B$100,MATCH(CONCATENATE('Feuil1 (2)'!$C80,'Feuil1 (2)'!$B80,'Feuil1 (2)'!DE$1),'Risk assessment'!$R$12:$R$100,FALSE),1),""))</f>
        <v/>
      </c>
      <c r="DF80" s="9" t="str">
        <f>IF($G80=0,"",IFERROR(INDEX('Risk assessment'!$B$12:$B$100,MATCH(CONCATENATE('Feuil1 (2)'!$C80,'Feuil1 (2)'!$B80,'Feuil1 (2)'!DF$1),'Risk assessment'!$R$12:$R$100,FALSE),1),""))</f>
        <v/>
      </c>
      <c r="DG80" s="9" t="str">
        <f>IF($G80=0,"",IFERROR(INDEX('Risk assessment'!$B$12:$B$100,MATCH(CONCATENATE('Feuil1 (2)'!$C80,'Feuil1 (2)'!$B80,'Feuil1 (2)'!DG$1),'Risk assessment'!$R$12:$R$100,FALSE),1),""))</f>
        <v/>
      </c>
      <c r="DH80" s="9" t="str">
        <f>IF($G80=0,"",IFERROR(INDEX('Risk assessment'!$B$12:$B$100,MATCH(CONCATENATE('Feuil1 (2)'!$C80,'Feuil1 (2)'!$B80,'Feuil1 (2)'!DH$1),'Risk assessment'!$R$12:$R$100,FALSE),1),""))</f>
        <v/>
      </c>
      <c r="DI80" s="9" t="str">
        <f>IF($G80=0,"",IFERROR(INDEX('Risk assessment'!$B$12:$B$100,MATCH(CONCATENATE('Feuil1 (2)'!$C80,'Feuil1 (2)'!$B80,'Feuil1 (2)'!DI$1),'Risk assessment'!$R$12:$R$100,FALSE),1),""))</f>
        <v/>
      </c>
      <c r="DJ80" s="9" t="str">
        <f>IF($G80=0,"",IFERROR(INDEX('Risk assessment'!$B$12:$B$100,MATCH(CONCATENATE('Feuil1 (2)'!$C80,'Feuil1 (2)'!$B80,'Feuil1 (2)'!DJ$1),'Risk assessment'!$R$12:$R$100,FALSE),1),""))</f>
        <v/>
      </c>
      <c r="DK80" s="9" t="str">
        <f>IF($G80=0,"",IFERROR(INDEX('Risk assessment'!$B$12:$B$100,MATCH(CONCATENATE('Feuil1 (2)'!$C80,'Feuil1 (2)'!$B80,'Feuil1 (2)'!DK$1),'Risk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assessment'!J$12:J$100,'Feuil1 (2)'!C81,'Risk assessment'!K$12:K$100,B81)</f>
        <v>0</v>
      </c>
      <c r="H81" s="9" t="str">
        <f>IF($G81=0,"",IFERROR(CONCATENATE(INDEX('Risk assessment'!$B$12:$B$100,MATCH(CONCATENATE('Feuil1 (2)'!$C81,"-",'Feuil1 (2)'!$B81,"-",'Feuil1 (2)'!H$1),'Risk assessment'!$Z$12:$Z$100,FALSE),1)," ;"),""))</f>
        <v/>
      </c>
      <c r="I81" s="9" t="str">
        <f>IF($G81=0,"",IFERROR(CONCATENATE(INDEX('Risk assessment'!$B$12:$B$100,MATCH(CONCATENATE('Feuil1 (2)'!$C81,"-",'Feuil1 (2)'!$B81,"-",'Feuil1 (2)'!I$1),'Risk assessment'!$Z$12:$Z$100,FALSE),1)," ;"),""))</f>
        <v/>
      </c>
      <c r="J81" s="9" t="str">
        <f>IF($G81=0,"",IFERROR(CONCATENATE(INDEX('Risk assessment'!$B$12:$B$100,MATCH(CONCATENATE('Feuil1 (2)'!$C81,"-",'Feuil1 (2)'!$B81,"-",'Feuil1 (2)'!J$1),'Risk assessment'!$Z$12:$Z$100,FALSE),1)," ;"),""))</f>
        <v/>
      </c>
      <c r="K81" s="9" t="str">
        <f>IF($G81=0,"",IFERROR(CONCATENATE(INDEX('Risk assessment'!$B$12:$B$100,MATCH(CONCATENATE('Feuil1 (2)'!$C81,"-",'Feuil1 (2)'!$B81,"-",'Feuil1 (2)'!K$1),'Risk assessment'!$Z$12:$Z$100,FALSE),1)," ;"),""))</f>
        <v/>
      </c>
      <c r="L81" s="9" t="str">
        <f>IF($G81=0,"",IFERROR(CONCATENATE(INDEX('Risk assessment'!$B$12:$B$100,MATCH(CONCATENATE('Feuil1 (2)'!$C81,"-",'Feuil1 (2)'!$B81,"-",'Feuil1 (2)'!L$1),'Risk assessment'!$Z$12:$Z$100,FALSE),1)," ;"),""))</f>
        <v/>
      </c>
      <c r="M81" s="9" t="str">
        <f>IF($G81=0,"",IFERROR(CONCATENATE(INDEX('Risk assessment'!$B$12:$B$100,MATCH(CONCATENATE('Feuil1 (2)'!$C81,"-",'Feuil1 (2)'!$B81,"-",'Feuil1 (2)'!M$1),'Risk assessment'!$Z$12:$Z$100,FALSE),1)," ;"),""))</f>
        <v/>
      </c>
      <c r="N81" s="9" t="str">
        <f>IF($G81=0,"",IFERROR(CONCATENATE(INDEX('Risk assessment'!$B$12:$B$100,MATCH(CONCATENATE('Feuil1 (2)'!$C81,"-",'Feuil1 (2)'!$B81,"-",'Feuil1 (2)'!N$1),'Risk assessment'!$Z$12:$Z$100,FALSE),1)," ;"),""))</f>
        <v/>
      </c>
      <c r="O81" s="9" t="str">
        <f>IF($G81=0,"",IFERROR(CONCATENATE(INDEX('Risk assessment'!$B$12:$B$100,MATCH(CONCATENATE('Feuil1 (2)'!$C81,"-",'Feuil1 (2)'!$B81,"-",'Feuil1 (2)'!O$1),'Risk assessment'!$Z$12:$Z$100,FALSE),1)," ;"),""))</f>
        <v/>
      </c>
      <c r="P81" s="9" t="str">
        <f>IF($G81=0,"",IFERROR(CONCATENATE(INDEX('Risk assessment'!$B$12:$B$100,MATCH(CONCATENATE('Feuil1 (2)'!$C81,"-",'Feuil1 (2)'!$B81,"-",'Feuil1 (2)'!P$1),'Risk assessment'!$Z$12:$Z$100,FALSE),1)," ;"),""))</f>
        <v/>
      </c>
      <c r="Q81" s="9" t="str">
        <f>IF($G81=0,"",IFERROR(CONCATENATE(INDEX('Risk assessment'!$B$12:$B$100,MATCH(CONCATENATE('Feuil1 (2)'!$C81,"-",'Feuil1 (2)'!$B81,"-",'Feuil1 (2)'!Q$1),'Risk assessment'!$Z$12:$Z$100,FALSE),1)," ;"),""))</f>
        <v/>
      </c>
      <c r="R81" s="9" t="str">
        <f>IF($G81=0,"",IFERROR(CONCATENATE(INDEX('Risk assessment'!$B$12:$B$100,MATCH(CONCATENATE('Feuil1 (2)'!$C81,"-",'Feuil1 (2)'!$B81,"-",'Feuil1 (2)'!R$1),'Risk assessment'!$Z$12:$Z$100,FALSE),1)," ;"),""))</f>
        <v/>
      </c>
      <c r="S81" s="9" t="str">
        <f>IF($G81=0,"",IFERROR(CONCATENATE(INDEX('Risk assessment'!$B$12:$B$100,MATCH(CONCATENATE('Feuil1 (2)'!$C81,"-",'Feuil1 (2)'!$B81,"-",'Feuil1 (2)'!S$1),'Risk assessment'!$Z$12:$Z$100,FALSE),1)," ;"),""))</f>
        <v/>
      </c>
      <c r="T81" s="9" t="str">
        <f>IF($G81=0,"",IFERROR(CONCATENATE(INDEX('Risk assessment'!$B$12:$B$100,MATCH(CONCATENATE('Feuil1 (2)'!$C81,"-",'Feuil1 (2)'!$B81,"-",'Feuil1 (2)'!T$1),'Risk assessment'!$Z$12:$Z$100,FALSE),1)," ;"),""))</f>
        <v/>
      </c>
      <c r="U81" s="9" t="str">
        <f>IF($G81=0,"",IFERROR(CONCATENATE(INDEX('Risk assessment'!$B$12:$B$100,MATCH(CONCATENATE('Feuil1 (2)'!$C81,"-",'Feuil1 (2)'!$B81,"-",'Feuil1 (2)'!U$1),'Risk assessment'!$Z$12:$Z$100,FALSE),1)," ;"),""))</f>
        <v/>
      </c>
      <c r="V81" s="9" t="str">
        <f>IF($G81=0,"",IFERROR(CONCATENATE(INDEX('Risk assessment'!$B$12:$B$100,MATCH(CONCATENATE('Feuil1 (2)'!$C81,"-",'Feuil1 (2)'!$B81,"-",'Feuil1 (2)'!V$1),'Risk assessment'!$Z$12:$Z$100,FALSE),1)," ;"),""))</f>
        <v/>
      </c>
      <c r="W81" s="9" t="str">
        <f>IF($G81=0,"",IFERROR(CONCATENATE(INDEX('Risk assessment'!$B$12:$B$100,MATCH(CONCATENATE('Feuil1 (2)'!$C81,"-",'Feuil1 (2)'!$B81,"-",'Feuil1 (2)'!W$1),'Risk assessment'!$Z$12:$Z$100,FALSE),1)," ;"),""))</f>
        <v/>
      </c>
      <c r="X81" s="9" t="str">
        <f>IF($G81=0,"",IFERROR(CONCATENATE(INDEX('Risk assessment'!$B$12:$B$100,MATCH(CONCATENATE('Feuil1 (2)'!$C81,"-",'Feuil1 (2)'!$B81,"-",'Feuil1 (2)'!X$1),'Risk assessment'!$Z$12:$Z$100,FALSE),1)," ;"),""))</f>
        <v/>
      </c>
      <c r="Y81" s="9" t="str">
        <f>IF($G81=0,"",IFERROR(CONCATENATE(INDEX('Risk assessment'!$B$12:$B$100,MATCH(CONCATENATE('Feuil1 (2)'!$C81,"-",'Feuil1 (2)'!$B81,"-",'Feuil1 (2)'!Y$1),'Risk assessment'!$Z$12:$Z$100,FALSE),1)," ;"),""))</f>
        <v/>
      </c>
      <c r="Z81" s="9" t="str">
        <f>IF($G81=0,"",IFERROR(CONCATENATE(INDEX('Risk assessment'!$B$12:$B$100,MATCH(CONCATENATE('Feuil1 (2)'!$C81,"-",'Feuil1 (2)'!$B81,"-",'Feuil1 (2)'!Z$1),'Risk assessment'!$Z$12:$Z$100,FALSE),1)," ;"),""))</f>
        <v/>
      </c>
      <c r="AA81" s="9" t="str">
        <f>IF($G81=0,"",IFERROR(CONCATENATE(INDEX('Risk assessment'!$B$12:$B$100,MATCH(CONCATENATE('Feuil1 (2)'!$C81,"-",'Feuil1 (2)'!$B81,"-",'Feuil1 (2)'!AA$1),'Risk assessment'!$Z$12:$Z$100,FALSE),1)," ;"),""))</f>
        <v/>
      </c>
      <c r="AB81" s="9" t="str">
        <f>IF($G81=0,"",IFERROR(CONCATENATE(INDEX('Risk assessment'!$B$12:$B$100,MATCH(CONCATENATE('Feuil1 (2)'!$C81,"-",'Feuil1 (2)'!$B81,"-",'Feuil1 (2)'!AB$1),'Risk assessment'!$Z$12:$Z$100,FALSE),1)," ;"),""))</f>
        <v/>
      </c>
      <c r="AC81" s="9" t="str">
        <f>IF($G81=0,"",IFERROR(CONCATENATE(INDEX('Risk assessment'!$B$12:$B$100,MATCH(CONCATENATE('Feuil1 (2)'!$C81,"-",'Feuil1 (2)'!$B81,"-",'Feuil1 (2)'!AC$1),'Risk assessment'!$Z$12:$Z$100,FALSE),1)," ;"),""))</f>
        <v/>
      </c>
      <c r="AD81" s="9" t="str">
        <f>IF($G81=0,"",IFERROR(CONCATENATE(INDEX('Risk assessment'!$B$12:$B$100,MATCH(CONCATENATE('Feuil1 (2)'!$C81,"-",'Feuil1 (2)'!$B81,"-",'Feuil1 (2)'!AD$1),'Risk assessment'!$Z$12:$Z$100,FALSE),1)," ;"),""))</f>
        <v/>
      </c>
      <c r="AE81" s="9" t="str">
        <f>IF($G81=0,"",IFERROR(CONCATENATE(INDEX('Risk assessment'!$B$12:$B$100,MATCH(CONCATENATE('Feuil1 (2)'!$C81,"-",'Feuil1 (2)'!$B81,"-",'Feuil1 (2)'!AE$1),'Risk assessment'!$Z$12:$Z$100,FALSE),1)," ;"),""))</f>
        <v/>
      </c>
      <c r="AF81" s="9" t="str">
        <f>IF($G81=0,"",IFERROR(CONCATENATE(INDEX('Risk assessment'!$B$12:$B$100,MATCH(CONCATENATE('Feuil1 (2)'!$C81,"-",'Feuil1 (2)'!$B81,"-",'Feuil1 (2)'!AF$1),'Risk assessment'!$Z$12:$Z$100,FALSE),1)," ;"),""))</f>
        <v/>
      </c>
      <c r="AG81" s="9" t="str">
        <f>IF($G81=0,"",IFERROR(CONCATENATE(INDEX('Risk assessment'!$B$12:$B$100,MATCH(CONCATENATE('Feuil1 (2)'!$C81,"-",'Feuil1 (2)'!$B81,"-",'Feuil1 (2)'!AG$1),'Risk assessment'!$Z$12:$Z$100,FALSE),1)," ;"),""))</f>
        <v/>
      </c>
      <c r="AH81" s="9" t="str">
        <f>IF($G81=0,"",IFERROR(CONCATENATE(INDEX('Risk assessment'!$B$12:$B$100,MATCH(CONCATENATE('Feuil1 (2)'!$C81,"-",'Feuil1 (2)'!$B81,"-",'Feuil1 (2)'!AH$1),'Risk assessment'!$Z$12:$Z$100,FALSE),1)," ;"),""))</f>
        <v/>
      </c>
      <c r="AI81" s="9" t="str">
        <f>IF($G81=0,"",IFERROR(CONCATENATE(INDEX('Risk assessment'!$B$12:$B$100,MATCH(CONCATENATE('Feuil1 (2)'!$C81,"-",'Feuil1 (2)'!$B81,"-",'Feuil1 (2)'!AI$1),'Risk assessment'!$Z$12:$Z$100,FALSE),1)," ;"),""))</f>
        <v/>
      </c>
      <c r="AJ81" s="9" t="str">
        <f>IF($G81=0,"",IFERROR(CONCATENATE(INDEX('Risk assessment'!$B$12:$B$100,MATCH(CONCATENATE('Feuil1 (2)'!$C81,"-",'Feuil1 (2)'!$B81,"-",'Feuil1 (2)'!AJ$1),'Risk assessment'!$Z$12:$Z$100,FALSE),1)," ;"),""))</f>
        <v/>
      </c>
      <c r="AK81" s="9" t="str">
        <f>IF($G81=0,"",IFERROR(CONCATENATE(INDEX('Risk assessment'!$B$12:$B$100,MATCH(CONCATENATE('Feuil1 (2)'!$C81,"-",'Feuil1 (2)'!$B81,"-",'Feuil1 (2)'!AK$1),'Risk assessment'!$Z$12:$Z$100,FALSE),1)," ;"),""))</f>
        <v/>
      </c>
      <c r="AL81" s="9" t="str">
        <f>IF($G81=0,"",IFERROR(CONCATENATE(INDEX('Risk assessment'!$B$12:$B$100,MATCH(CONCATENATE('Feuil1 (2)'!$C81,"-",'Feuil1 (2)'!$B81,"-",'Feuil1 (2)'!AL$1),'Risk assessment'!$Z$12:$Z$100,FALSE),1)," ;"),""))</f>
        <v/>
      </c>
      <c r="AM81" s="9" t="str">
        <f>IF($G81=0,"",IFERROR(CONCATENATE(INDEX('Risk assessment'!$B$12:$B$100,MATCH(CONCATENATE('Feuil1 (2)'!$C81,"-",'Feuil1 (2)'!$B81,"-",'Feuil1 (2)'!AM$1),'Risk assessment'!$Z$12:$Z$100,FALSE),1)," ;"),""))</f>
        <v/>
      </c>
      <c r="AN81" s="9" t="str">
        <f>IF($G81=0,"",IFERROR(CONCATENATE(INDEX('Risk assessment'!$B$12:$B$100,MATCH(CONCATENATE('Feuil1 (2)'!$C81,"-",'Feuil1 (2)'!$B81,"-",'Feuil1 (2)'!AN$1),'Risk assessment'!$Z$12:$Z$100,FALSE),1)," ;"),""))</f>
        <v/>
      </c>
      <c r="AO81" s="9" t="str">
        <f>IF($G81=0,"",IFERROR(CONCATENATE(INDEX('Risk assessment'!$B$12:$B$100,MATCH(CONCATENATE('Feuil1 (2)'!$C81,"-",'Feuil1 (2)'!$B81,"-",'Feuil1 (2)'!AO$1),'Risk assessment'!$Z$12:$Z$100,FALSE),1)," ;"),""))</f>
        <v/>
      </c>
      <c r="AP81" s="9" t="str">
        <f>IF($G81=0,"",IFERROR(CONCATENATE(INDEX('Risk assessment'!$B$12:$B$100,MATCH(CONCATENATE('Feuil1 (2)'!$C81,"-",'Feuil1 (2)'!$B81,"-",'Feuil1 (2)'!AP$1),'Risk assessment'!$Z$12:$Z$100,FALSE),1)," ;"),""))</f>
        <v/>
      </c>
      <c r="AQ81" s="9" t="str">
        <f>IF($G81=0,"",IFERROR(CONCATENATE(INDEX('Risk assessment'!$B$12:$B$100,MATCH(CONCATENATE('Feuil1 (2)'!$C81,"-",'Feuil1 (2)'!$B81,"-",'Feuil1 (2)'!AQ$1),'Risk assessment'!$Z$12:$Z$100,FALSE),1)," ;"),""))</f>
        <v/>
      </c>
      <c r="AR81" s="9" t="str">
        <f>IF($G81=0,"",IFERROR(CONCATENATE(INDEX('Risk assessment'!$B$12:$B$100,MATCH(CONCATENATE('Feuil1 (2)'!$C81,"-",'Feuil1 (2)'!$B81,"-",'Feuil1 (2)'!AR$1),'Risk assessment'!$Z$12:$Z$100,FALSE),1)," ;"),""))</f>
        <v/>
      </c>
      <c r="AS81" s="9" t="str">
        <f>IF($G81=0,"",IFERROR(CONCATENATE(INDEX('Risk assessment'!$B$12:$B$100,MATCH(CONCATENATE('Feuil1 (2)'!$C81,"-",'Feuil1 (2)'!$B81,"-",'Feuil1 (2)'!AS$1),'Risk assessment'!$Z$12:$Z$100,FALSE),1)," ;"),""))</f>
        <v/>
      </c>
      <c r="AT81" s="9" t="str">
        <f>IF($G81=0,"",IFERROR(CONCATENATE(INDEX('Risk assessment'!$B$12:$B$100,MATCH(CONCATENATE('Feuil1 (2)'!$C81,"-",'Feuil1 (2)'!$B81,"-",'Feuil1 (2)'!AT$1),'Risk assessment'!$Z$12:$Z$100,FALSE),1)," ;"),""))</f>
        <v/>
      </c>
      <c r="AU81" s="9" t="str">
        <f>IF($G81=0,"",IFERROR(CONCATENATE(INDEX('Risk assessment'!$B$12:$B$100,MATCH(CONCATENATE('Feuil1 (2)'!$C81,"-",'Feuil1 (2)'!$B81,"-",'Feuil1 (2)'!AU$1),'Risk assessment'!$Z$12:$Z$100,FALSE),1)," ;"),""))</f>
        <v/>
      </c>
      <c r="AV81" s="9" t="str">
        <f>IF($G81=0,"",IFERROR(CONCATENATE(INDEX('Risk assessment'!$B$12:$B$100,MATCH(CONCATENATE('Feuil1 (2)'!$C81,"-",'Feuil1 (2)'!$B81,"-",'Feuil1 (2)'!AV$1),'Risk assessment'!$Z$12:$Z$100,FALSE),1)," ;"),""))</f>
        <v/>
      </c>
      <c r="AW81" s="9" t="str">
        <f>IF($G81=0,"",IFERROR(CONCATENATE(INDEX('Risk assessment'!$B$12:$B$100,MATCH(CONCATENATE('Feuil1 (2)'!$C81,"-",'Feuil1 (2)'!$B81,"-",'Feuil1 (2)'!AW$1),'Risk assessment'!$Z$12:$Z$100,FALSE),1)," ;"),""))</f>
        <v/>
      </c>
      <c r="AX81" s="9" t="str">
        <f>IF($G81=0,"",IFERROR(CONCATENATE(INDEX('Risk assessment'!$B$12:$B$100,MATCH(CONCATENATE('Feuil1 (2)'!$C81,"-",'Feuil1 (2)'!$B81,"-",'Feuil1 (2)'!AX$1),'Risk assessment'!$Z$12:$Z$100,FALSE),1)," ;"),""))</f>
        <v/>
      </c>
      <c r="AY81" s="9" t="str">
        <f>IF($G81=0,"",IFERROR(CONCATENATE(INDEX('Risk assessment'!$B$12:$B$100,MATCH(CONCATENATE('Feuil1 (2)'!$C81,"-",'Feuil1 (2)'!$B81,"-",'Feuil1 (2)'!AY$1),'Risk assessment'!$Z$12:$Z$100,FALSE),1)," ;"),""))</f>
        <v/>
      </c>
      <c r="AZ81" s="9" t="str">
        <f>IF($G81=0,"",IFERROR(CONCATENATE(INDEX('Risk assessment'!$B$12:$B$100,MATCH(CONCATENATE('Feuil1 (2)'!$C81,"-",'Feuil1 (2)'!$B81,"-",'Feuil1 (2)'!AZ$1),'Risk assessment'!$Z$12:$Z$100,FALSE),1)," ;"),""))</f>
        <v/>
      </c>
      <c r="BA81" s="9" t="str">
        <f>IF($G81=0,"",IFERROR(CONCATENATE(INDEX('Risk assessment'!$B$12:$B$100,MATCH(CONCATENATE('Feuil1 (2)'!$C81,"-",'Feuil1 (2)'!$B81,"-",'Feuil1 (2)'!BA$1),'Risk assessment'!$Z$12:$Z$100,FALSE),1)," ;"),""))</f>
        <v/>
      </c>
      <c r="BB81" s="9" t="str">
        <f>IF($G81=0,"",IFERROR(CONCATENATE(INDEX('Risk assessment'!$B$12:$B$100,MATCH(CONCATENATE('Feuil1 (2)'!$C81,"-",'Feuil1 (2)'!$B81,"-",'Feuil1 (2)'!BB$1),'Risk assessment'!$Z$12:$Z$100,FALSE),1)," ;"),""))</f>
        <v/>
      </c>
      <c r="BC81" s="9" t="str">
        <f>IF($G81=0,"",IFERROR(CONCATENATE(INDEX('Risk assessment'!$B$12:$B$100,MATCH(CONCATENATE('Feuil1 (2)'!$C81,"-",'Feuil1 (2)'!$B81,"-",'Feuil1 (2)'!BC$1),'Risk assessment'!$Z$12:$Z$100,FALSE),1)," ;"),""))</f>
        <v/>
      </c>
      <c r="BD81" s="9" t="str">
        <f>IF($G81=0,"",IFERROR(CONCATENATE(INDEX('Risk assessment'!$B$12:$B$100,MATCH(CONCATENATE('Feuil1 (2)'!$C81,"-",'Feuil1 (2)'!$B81,"-",'Feuil1 (2)'!BD$1),'Risk assessment'!$Z$12:$Z$100,FALSE),1)," ;"),""))</f>
        <v/>
      </c>
      <c r="BE81" s="9" t="str">
        <f>IF($G81=0,"",IFERROR(CONCATENATE(INDEX('Risk assessment'!$B$12:$B$100,MATCH(CONCATENATE('Feuil1 (2)'!$C81,"-",'Feuil1 (2)'!$B81,"-",'Feuil1 (2)'!BE$1),'Risk assessment'!$Z$12:$Z$100,FALSE),1)," ;"),""))</f>
        <v/>
      </c>
      <c r="BF81" s="9" t="str">
        <f>IF($G81=0,"",IFERROR(CONCATENATE(INDEX('Risk assessment'!$B$12:$B$100,MATCH(CONCATENATE('Feuil1 (2)'!$C81,"-",'Feuil1 (2)'!$B81,"-",'Feuil1 (2)'!BF$1),'Risk assessment'!$Z$12:$Z$100,FALSE),1)," ;"),""))</f>
        <v/>
      </c>
      <c r="BG81" s="9" t="str">
        <f>IF($G81=0,"",IFERROR(CONCATENATE(INDEX('Risk assessment'!$B$12:$B$100,MATCH(CONCATENATE('Feuil1 (2)'!$C81,"-",'Feuil1 (2)'!$B81,"-",'Feuil1 (2)'!BG$1),'Risk assessment'!$Z$12:$Z$100,FALSE),1)," ;"),""))</f>
        <v/>
      </c>
      <c r="BH81" s="9" t="str">
        <f>IF($G81=0,"",IFERROR(CONCATENATE(INDEX('Risk assessment'!$B$12:$B$100,MATCH(CONCATENATE('Feuil1 (2)'!$C81,"-",'Feuil1 (2)'!$B81,"-",'Feuil1 (2)'!BH$1),'Risk assessment'!$Z$12:$Z$100,FALSE),1)," ;"),""))</f>
        <v/>
      </c>
      <c r="BI81" s="9" t="str">
        <f>IF($G81=0,"",IFERROR(CONCATENATE(INDEX('Risk assessment'!$B$12:$B$100,MATCH(CONCATENATE('Feuil1 (2)'!$C81,"-",'Feuil1 (2)'!$B81,"-",'Feuil1 (2)'!BI$1),'Risk assessment'!$Z$12:$Z$100,FALSE),1)," ;"),""))</f>
        <v/>
      </c>
      <c r="BJ81" s="9" t="str">
        <f>IF($G81=0,"",IFERROR(CONCATENATE(INDEX('Risk assessment'!$B$12:$B$100,MATCH(CONCATENATE('Feuil1 (2)'!$C81,"-",'Feuil1 (2)'!$B81,"-",'Feuil1 (2)'!BJ$1),'Risk assessment'!$Z$12:$Z$100,FALSE),1)," ;"),""))</f>
        <v/>
      </c>
      <c r="BK81" s="9" t="str">
        <f>IF($G81=0,"",IFERROR(CONCATENATE(INDEX('Risk assessment'!$B$12:$B$100,MATCH(CONCATENATE('Feuil1 (2)'!$C81,"-",'Feuil1 (2)'!$B81,"-",'Feuil1 (2)'!BK$1),'Risk assessment'!$Z$12:$Z$100,FALSE),1)," ;"),""))</f>
        <v/>
      </c>
      <c r="BL81" s="9" t="str">
        <f>IF($G81=0,"",IFERROR(CONCATENATE(INDEX('Risk assessment'!$B$12:$B$100,MATCH(CONCATENATE('Feuil1 (2)'!$C81,"-",'Feuil1 (2)'!$B81,"-",'Feuil1 (2)'!BL$1),'Risk assessment'!$Z$12:$Z$100,FALSE),1)," ;"),""))</f>
        <v/>
      </c>
      <c r="BM81" s="9" t="str">
        <f>IF($G81=0,"",IFERROR(CONCATENATE(INDEX('Risk assessment'!$B$12:$B$100,MATCH(CONCATENATE('Feuil1 (2)'!$C81,"-",'Feuil1 (2)'!$B81,"-",'Feuil1 (2)'!BM$1),'Risk assessment'!$Z$12:$Z$100,FALSE),1)," ;"),""))</f>
        <v/>
      </c>
      <c r="BN81" s="9" t="str">
        <f>IF($G81=0,"",IFERROR(CONCATENATE(INDEX('Risk assessment'!$B$12:$B$100,MATCH(CONCATENATE('Feuil1 (2)'!$C81,"-",'Feuil1 (2)'!$B81,"-",'Feuil1 (2)'!BN$1),'Risk assessment'!$Z$12:$Z$100,FALSE),1)," ;"),""))</f>
        <v/>
      </c>
      <c r="BO81" s="9" t="str">
        <f>IF($G81=0,"",IFERROR(CONCATENATE(INDEX('Risk assessment'!$B$12:$B$100,MATCH(CONCATENATE('Feuil1 (2)'!$C81,"-",'Feuil1 (2)'!$B81,"-",'Feuil1 (2)'!BO$1),'Risk assessment'!$Z$12:$Z$100,FALSE),1)," ;"),""))</f>
        <v/>
      </c>
      <c r="BP81" s="9" t="str">
        <f>IF($G81=0,"",IFERROR(CONCATENATE(INDEX('Risk assessment'!$B$12:$B$100,MATCH(CONCATENATE('Feuil1 (2)'!$C81,"-",'Feuil1 (2)'!$B81,"-",'Feuil1 (2)'!BP$1),'Risk assessment'!$Z$12:$Z$100,FALSE),1)," ;"),""))</f>
        <v/>
      </c>
      <c r="BQ81" s="9" t="str">
        <f>IF($G81=0,"",IFERROR(CONCATENATE(INDEX('Risk assessment'!$B$12:$B$100,MATCH(CONCATENATE('Feuil1 (2)'!$C81,"-",'Feuil1 (2)'!$B81,"-",'Feuil1 (2)'!BQ$1),'Risk assessment'!$Z$12:$Z$100,FALSE),1)," ;"),""))</f>
        <v/>
      </c>
      <c r="BR81" s="9" t="str">
        <f>IF($G81=0,"",IFERROR(CONCATENATE(INDEX('Risk assessment'!$B$12:$B$100,MATCH(CONCATENATE('Feuil1 (2)'!$C81,"-",'Feuil1 (2)'!$B81,"-",'Feuil1 (2)'!BR$1),'Risk assessment'!$Z$12:$Z$100,FALSE),1)," ;"),""))</f>
        <v/>
      </c>
      <c r="BS81" s="9" t="str">
        <f>IF($G81=0,"",IFERROR(CONCATENATE(INDEX('Risk assessment'!$B$12:$B$100,MATCH(CONCATENATE('Feuil1 (2)'!$C81,"-",'Feuil1 (2)'!$B81,"-",'Feuil1 (2)'!BS$1),'Risk assessment'!$Z$12:$Z$100,FALSE),1)," ;"),""))</f>
        <v/>
      </c>
      <c r="BT81" s="9" t="str">
        <f>IF($G81=0,"",IFERROR(CONCATENATE(INDEX('Risk assessment'!$B$12:$B$100,MATCH(CONCATENATE('Feuil1 (2)'!$C81,"-",'Feuil1 (2)'!$B81,"-",'Feuil1 (2)'!BT$1),'Risk assessment'!$Z$12:$Z$100,FALSE),1)," ;"),""))</f>
        <v/>
      </c>
      <c r="BU81" s="9" t="str">
        <f>IF($G81=0,"",IFERROR(CONCATENATE(INDEX('Risk assessment'!$B$12:$B$100,MATCH(CONCATENATE('Feuil1 (2)'!$C81,"-",'Feuil1 (2)'!$B81,"-",'Feuil1 (2)'!BU$1),'Risk assessment'!$Z$12:$Z$100,FALSE),1)," ;"),""))</f>
        <v/>
      </c>
      <c r="BV81" s="9" t="str">
        <f>IF($G81=0,"",IFERROR(CONCATENATE(INDEX('Risk assessment'!$B$12:$B$100,MATCH(CONCATENATE('Feuil1 (2)'!$C81,"-",'Feuil1 (2)'!$B81,"-",'Feuil1 (2)'!BV$1),'Risk assessment'!$Z$12:$Z$100,FALSE),1)," ;"),""))</f>
        <v/>
      </c>
      <c r="BW81" s="9" t="str">
        <f>IF($G81=0,"",IFERROR(CONCATENATE(INDEX('Risk assessment'!$B$12:$B$100,MATCH(CONCATENATE('Feuil1 (2)'!$C81,"-",'Feuil1 (2)'!$B81,"-",'Feuil1 (2)'!BW$1),'Risk assessment'!$Z$12:$Z$100,FALSE),1)," ;"),""))</f>
        <v/>
      </c>
      <c r="BX81" s="9" t="str">
        <f>IF($G81=0,"",IFERROR(CONCATENATE(INDEX('Risk assessment'!$B$12:$B$100,MATCH(CONCATENATE('Feuil1 (2)'!$C81,"-",'Feuil1 (2)'!$B81,"-",'Feuil1 (2)'!BX$1),'Risk assessment'!$Z$12:$Z$100,FALSE),1)," ;"),""))</f>
        <v/>
      </c>
      <c r="BY81" s="9" t="str">
        <f>IF($G81=0,"",IFERROR(CONCATENATE(INDEX('Risk assessment'!$B$12:$B$100,MATCH(CONCATENATE('Feuil1 (2)'!$C81,"-",'Feuil1 (2)'!$B81,"-",'Feuil1 (2)'!BY$1),'Risk assessment'!$Z$12:$Z$100,FALSE),1)," ;"),""))</f>
        <v/>
      </c>
      <c r="BZ81" s="9" t="str">
        <f>IF($G81=0,"",IFERROR(CONCATENATE(INDEX('Risk assessment'!$B$12:$B$100,MATCH(CONCATENATE('Feuil1 (2)'!$C81,"-",'Feuil1 (2)'!$B81,"-",'Feuil1 (2)'!BZ$1),'Risk assessment'!$Z$12:$Z$100,FALSE),1)," ;"),""))</f>
        <v/>
      </c>
      <c r="CA81" s="9" t="str">
        <f>IF($G81=0,"",IFERROR(CONCATENATE(INDEX('Risk assessment'!$B$12:$B$100,MATCH(CONCATENATE('Feuil1 (2)'!$C81,"-",'Feuil1 (2)'!$B81,"-",'Feuil1 (2)'!CA$1),'Risk assessment'!$Z$12:$Z$100,FALSE),1)," ;"),""))</f>
        <v/>
      </c>
      <c r="CB81" s="9" t="str">
        <f>IF($G81=0,"",IFERROR(CONCATENATE(INDEX('Risk assessment'!$B$12:$B$100,MATCH(CONCATENATE('Feuil1 (2)'!$C81,"-",'Feuil1 (2)'!$B81,"-",'Feuil1 (2)'!CB$1),'Risk assessment'!$Z$12:$Z$100,FALSE),1)," ;"),""))</f>
        <v/>
      </c>
      <c r="CC81" s="9" t="str">
        <f>IF($G81=0,"",IFERROR(CONCATENATE(INDEX('Risk assessment'!$B$12:$B$100,MATCH(CONCATENATE('Feuil1 (2)'!$C81,"-",'Feuil1 (2)'!$B81,"-",'Feuil1 (2)'!CC$1),'Risk assessment'!$Z$12:$Z$100,FALSE),1)," ;"),""))</f>
        <v/>
      </c>
      <c r="CD81" s="9" t="str">
        <f>IF($G81=0,"",IFERROR(CONCATENATE(INDEX('Risk assessment'!$B$12:$B$100,MATCH(CONCATENATE('Feuil1 (2)'!$C81,"-",'Feuil1 (2)'!$B81,"-",'Feuil1 (2)'!CD$1),'Risk assessment'!$Z$12:$Z$100,FALSE),1)," ;"),""))</f>
        <v/>
      </c>
      <c r="CE81" s="9" t="str">
        <f>IF($G81=0,"",IFERROR(CONCATENATE(INDEX('Risk assessment'!$B$12:$B$100,MATCH(CONCATENATE('Feuil1 (2)'!$C81,"-",'Feuil1 (2)'!$B81,"-",'Feuil1 (2)'!CE$1),'Risk assessment'!$Z$12:$Z$100,FALSE),1)," ;"),""))</f>
        <v/>
      </c>
      <c r="CF81" s="9" t="str">
        <f>IF($G81=0,"",IFERROR(CONCATENATE(INDEX('Risk assessment'!$B$12:$B$100,MATCH(CONCATENATE('Feuil1 (2)'!$C81,"-",'Feuil1 (2)'!$B81,"-",'Feuil1 (2)'!CF$1),'Risk assessment'!$Z$12:$Z$100,FALSE),1)," ;"),""))</f>
        <v/>
      </c>
      <c r="CG81" s="9" t="str">
        <f>IF($G81=0,"",IFERROR(CONCATENATE(INDEX('Risk assessment'!$B$12:$B$100,MATCH(CONCATENATE('Feuil1 (2)'!$C81,"-",'Feuil1 (2)'!$B81,"-",'Feuil1 (2)'!CG$1),'Risk assessment'!$Z$12:$Z$100,FALSE),1)," ;"),""))</f>
        <v/>
      </c>
      <c r="CH81" s="9" t="str">
        <f>IF($G81=0,"",IFERROR(CONCATENATE(INDEX('Risk assessment'!$B$12:$B$100,MATCH(CONCATENATE('Feuil1 (2)'!$C81,"-",'Feuil1 (2)'!$B81,"-",'Feuil1 (2)'!CH$1),'Risk assessment'!$Z$12:$Z$100,FALSE),1)," ;"),""))</f>
        <v/>
      </c>
      <c r="CI81" s="9" t="str">
        <f>IF($G81=0,"",IFERROR(CONCATENATE(INDEX('Risk assessment'!$B$12:$B$100,MATCH(CONCATENATE('Feuil1 (2)'!$C81,"-",'Feuil1 (2)'!$B81,"-",'Feuil1 (2)'!CI$1),'Risk assessment'!$Z$12:$Z$100,FALSE),1)," ;"),""))</f>
        <v/>
      </c>
      <c r="CJ81" s="9" t="str">
        <f>IF($G81=0,"",IFERROR(CONCATENATE(INDEX('Risk assessment'!$B$12:$B$100,MATCH(CONCATENATE('Feuil1 (2)'!$C81,"-",'Feuil1 (2)'!$B81,"-",'Feuil1 (2)'!CJ$1),'Risk assessment'!$Z$12:$Z$100,FALSE),1)," ;"),""))</f>
        <v/>
      </c>
      <c r="CK81" s="9" t="str">
        <f>IF($G81=0,"",IFERROR(CONCATENATE(INDEX('Risk assessment'!$B$12:$B$100,MATCH(CONCATENATE('Feuil1 (2)'!$C81,"-",'Feuil1 (2)'!$B81,"-",'Feuil1 (2)'!CK$1),'Risk assessment'!$Z$12:$Z$100,FALSE),1)," ;"),""))</f>
        <v/>
      </c>
      <c r="CL81" s="9" t="str">
        <f>IF($G81=0,"",IFERROR(CONCATENATE(INDEX('Risk assessment'!$B$12:$B$100,MATCH(CONCATENATE('Feuil1 (2)'!$C81,"-",'Feuil1 (2)'!$B81,"-",'Feuil1 (2)'!CL$1),'Risk assessment'!$Z$12:$Z$100,FALSE),1)," ;"),""))</f>
        <v/>
      </c>
      <c r="CM81" s="9" t="str">
        <f>IF($G81=0,"",IFERROR(CONCATENATE(INDEX('Risk assessment'!$B$12:$B$100,MATCH(CONCATENATE('Feuil1 (2)'!$C81,"-",'Feuil1 (2)'!$B81,"-",'Feuil1 (2)'!CM$1),'Risk assessment'!$Z$12:$Z$100,FALSE),1)," ;"),""))</f>
        <v/>
      </c>
      <c r="CN81" s="9" t="str">
        <f>IF($G81=0,"",IFERROR(CONCATENATE(INDEX('Risk assessment'!$B$12:$B$100,MATCH(CONCATENATE('Feuil1 (2)'!$C81,"-",'Feuil1 (2)'!$B81,"-",'Feuil1 (2)'!CN$1),'Risk assessment'!$Z$12:$Z$100,FALSE),1)," ;"),""))</f>
        <v/>
      </c>
      <c r="CO81" s="9" t="str">
        <f>IF($G81=0,"",IFERROR(CONCATENATE(INDEX('Risk assessment'!$B$12:$B$100,MATCH(CONCATENATE('Feuil1 (2)'!$C81,"-",'Feuil1 (2)'!$B81,"-",'Feuil1 (2)'!CO$1),'Risk assessment'!$Z$12:$Z$100,FALSE),1)," ;"),""))</f>
        <v/>
      </c>
      <c r="CP81" s="9" t="str">
        <f>IF($G81=0,"",IFERROR(CONCATENATE(INDEX('Risk assessment'!$B$12:$B$100,MATCH(CONCATENATE('Feuil1 (2)'!$C81,"-",'Feuil1 (2)'!$B81,"-",'Feuil1 (2)'!CP$1),'Risk assessment'!$Z$12:$Z$100,FALSE),1)," ;"),""))</f>
        <v/>
      </c>
      <c r="CQ81" s="9" t="str">
        <f>IF($G81=0,"",IFERROR(CONCATENATE(INDEX('Risk assessment'!$B$12:$B$100,MATCH(CONCATENATE('Feuil1 (2)'!$C81,"-",'Feuil1 (2)'!$B81,"-",'Feuil1 (2)'!CQ$1),'Risk assessment'!$Z$12:$Z$100,FALSE),1)," ;"),""))</f>
        <v/>
      </c>
      <c r="CR81" s="9" t="str">
        <f>IF($G81=0,"",IFERROR(CONCATENATE(INDEX('Risk assessment'!$B$12:$B$100,MATCH(CONCATENATE('Feuil1 (2)'!$C81,"-",'Feuil1 (2)'!$B81,"-",'Feuil1 (2)'!CR$1),'Risk assessment'!$Z$12:$Z$100,FALSE),1)," ;"),""))</f>
        <v/>
      </c>
      <c r="CS81" s="9" t="str">
        <f>IF($G81=0,"",IFERROR(CONCATENATE(INDEX('Risk assessment'!$B$12:$B$100,MATCH(CONCATENATE('Feuil1 (2)'!$C81,"-",'Feuil1 (2)'!$B81,"-",'Feuil1 (2)'!CS$1),'Risk assessment'!$Z$12:$Z$100,FALSE),1)," ;"),""))</f>
        <v/>
      </c>
      <c r="CT81" s="9" t="str">
        <f>IF($G81=0,"",IFERROR(CONCATENATE(INDEX('Risk assessment'!$B$12:$B$100,MATCH(CONCATENATE('Feuil1 (2)'!$C81,"-",'Feuil1 (2)'!$B81,"-",'Feuil1 (2)'!CT$1),'Risk assessment'!$Z$12:$Z$100,FALSE),1)," ;"),""))</f>
        <v/>
      </c>
      <c r="CU81" s="9" t="str">
        <f>IF($G81=0,"",IFERROR(CONCATENATE(INDEX('Risk assessment'!$B$12:$B$100,MATCH(CONCATENATE('Feuil1 (2)'!$C81,"-",'Feuil1 (2)'!$B81,"-",'Feuil1 (2)'!CU$1),'Risk assessment'!$Z$12:$Z$100,FALSE),1)," ;"),""))</f>
        <v/>
      </c>
      <c r="CV81" s="9" t="str">
        <f>IF($G81=0,"",IFERROR(CONCATENATE(INDEX('Risk assessment'!$B$12:$B$100,MATCH(CONCATENATE('Feuil1 (2)'!$C81,"-",'Feuil1 (2)'!$B81,"-",'Feuil1 (2)'!CV$1),'Risk assessment'!$Z$12:$Z$100,FALSE),1)," ;"),""))</f>
        <v/>
      </c>
      <c r="CW81" s="9" t="str">
        <f>IF($G81=0,"",IFERROR(CONCATENATE(INDEX('Risk assessment'!$B$12:$B$100,MATCH(CONCATENATE('Feuil1 (2)'!$C81,"-",'Feuil1 (2)'!$B81,"-",'Feuil1 (2)'!CW$1),'Risk assessment'!$Z$12:$Z$100,FALSE),1)," ;"),""))</f>
        <v/>
      </c>
      <c r="CX81" s="9" t="str">
        <f>IF($G81=0,"",IFERROR(CONCATENATE(INDEX('Risk assessment'!$B$12:$B$100,MATCH(CONCATENATE('Feuil1 (2)'!$C81,"-",'Feuil1 (2)'!$B81,"-",'Feuil1 (2)'!CX$1),'Risk assessment'!$Z$12:$Z$100,FALSE),1)," ;"),""))</f>
        <v/>
      </c>
      <c r="CY81" s="9" t="str">
        <f>IF($G81=0,"",IFERROR(CONCATENATE(INDEX('Risk assessment'!$B$12:$B$100,MATCH(CONCATENATE('Feuil1 (2)'!$C81,"-",'Feuil1 (2)'!$B81,"-",'Feuil1 (2)'!CY$1),'Risk assessment'!$Z$12:$Z$100,FALSE),1)," ;"),""))</f>
        <v/>
      </c>
      <c r="CZ81" s="9" t="str">
        <f>IF($G81=0,"",IFERROR(CONCATENATE(INDEX('Risk assessment'!$B$12:$B$100,MATCH(CONCATENATE('Feuil1 (2)'!$C81,"-",'Feuil1 (2)'!$B81,"-",'Feuil1 (2)'!CZ$1),'Risk assessment'!$Z$12:$Z$100,FALSE),1)," ;"),""))</f>
        <v/>
      </c>
      <c r="DA81" s="9" t="str">
        <f>IF($G81=0,"",IFERROR(CONCATENATE(INDEX('Risk assessment'!$B$12:$B$100,MATCH(CONCATENATE('Feuil1 (2)'!$C81,"-",'Feuil1 (2)'!$B81,"-",'Feuil1 (2)'!DA$1),'Risk assessment'!$Z$12:$Z$100,FALSE),1)," ;"),""))</f>
        <v/>
      </c>
      <c r="DB81" s="9" t="str">
        <f>IF($G81=0,"",IFERROR(CONCATENATE(INDEX('Risk assessment'!$B$12:$B$100,MATCH(CONCATENATE('Feuil1 (2)'!$C81,"-",'Feuil1 (2)'!$B81,"-",'Feuil1 (2)'!DB$1),'Risk assessment'!$Z$12:$Z$100,FALSE),1)," ;"),""))</f>
        <v/>
      </c>
      <c r="DC81" s="9" t="str">
        <f>IF($G81=0,"",IFERROR(CONCATENATE(INDEX('Risk assessment'!$B$12:$B$100,MATCH(CONCATENATE('Feuil1 (2)'!$C81,"-",'Feuil1 (2)'!$B81,"-",'Feuil1 (2)'!DC$1),'Risk assessment'!$Z$12:$Z$100,FALSE),1)," ;"),""))</f>
        <v/>
      </c>
      <c r="DD81" s="9" t="str">
        <f>IF($G81=0,"",IFERROR(INDEX('Risk assessment'!$B$12:$B$100,MATCH(CONCATENATE('Feuil1 (2)'!$C81,'Feuil1 (2)'!$B81,'Feuil1 (2)'!DD$1),'Risk assessment'!$R$12:$R$100,FALSE),1),""))</f>
        <v/>
      </c>
      <c r="DE81" s="9" t="str">
        <f>IF($G81=0,"",IFERROR(INDEX('Risk assessment'!$B$12:$B$100,MATCH(CONCATENATE('Feuil1 (2)'!$C81,'Feuil1 (2)'!$B81,'Feuil1 (2)'!DE$1),'Risk assessment'!$R$12:$R$100,FALSE),1),""))</f>
        <v/>
      </c>
      <c r="DF81" s="9" t="str">
        <f>IF($G81=0,"",IFERROR(INDEX('Risk assessment'!$B$12:$B$100,MATCH(CONCATENATE('Feuil1 (2)'!$C81,'Feuil1 (2)'!$B81,'Feuil1 (2)'!DF$1),'Risk assessment'!$R$12:$R$100,FALSE),1),""))</f>
        <v/>
      </c>
      <c r="DG81" s="9" t="str">
        <f>IF($G81=0,"",IFERROR(INDEX('Risk assessment'!$B$12:$B$100,MATCH(CONCATENATE('Feuil1 (2)'!$C81,'Feuil1 (2)'!$B81,'Feuil1 (2)'!DG$1),'Risk assessment'!$R$12:$R$100,FALSE),1),""))</f>
        <v/>
      </c>
      <c r="DH81" s="9" t="str">
        <f>IF($G81=0,"",IFERROR(INDEX('Risk assessment'!$B$12:$B$100,MATCH(CONCATENATE('Feuil1 (2)'!$C81,'Feuil1 (2)'!$B81,'Feuil1 (2)'!DH$1),'Risk assessment'!$R$12:$R$100,FALSE),1),""))</f>
        <v/>
      </c>
      <c r="DI81" s="9" t="str">
        <f>IF($G81=0,"",IFERROR(INDEX('Risk assessment'!$B$12:$B$100,MATCH(CONCATENATE('Feuil1 (2)'!$C81,'Feuil1 (2)'!$B81,'Feuil1 (2)'!DI$1),'Risk assessment'!$R$12:$R$100,FALSE),1),""))</f>
        <v/>
      </c>
      <c r="DJ81" s="9" t="str">
        <f>IF($G81=0,"",IFERROR(INDEX('Risk assessment'!$B$12:$B$100,MATCH(CONCATENATE('Feuil1 (2)'!$C81,'Feuil1 (2)'!$B81,'Feuil1 (2)'!DJ$1),'Risk assessment'!$R$12:$R$100,FALSE),1),""))</f>
        <v/>
      </c>
      <c r="DK81" s="9" t="str">
        <f>IF($G81=0,"",IFERROR(INDEX('Risk assessment'!$B$12:$B$100,MATCH(CONCATENATE('Feuil1 (2)'!$C81,'Feuil1 (2)'!$B81,'Feuil1 (2)'!DK$1),'Risk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assessment'!J$12:J$100,'Feuil1 (2)'!C82,'Risk assessment'!K$12:K$100,B82)</f>
        <v>0</v>
      </c>
      <c r="H82" s="9" t="str">
        <f>IF($G82=0,"",IFERROR(CONCATENATE(INDEX('Risk assessment'!$B$12:$B$100,MATCH(CONCATENATE('Feuil1 (2)'!$C82,"-",'Feuil1 (2)'!$B82,"-",'Feuil1 (2)'!H$1),'Risk assessment'!$Z$12:$Z$100,FALSE),1)," ;"),""))</f>
        <v/>
      </c>
      <c r="I82" s="9" t="str">
        <f>IF($G82=0,"",IFERROR(CONCATENATE(INDEX('Risk assessment'!$B$12:$B$100,MATCH(CONCATENATE('Feuil1 (2)'!$C82,"-",'Feuil1 (2)'!$B82,"-",'Feuil1 (2)'!I$1),'Risk assessment'!$Z$12:$Z$100,FALSE),1)," ;"),""))</f>
        <v/>
      </c>
      <c r="J82" s="9" t="str">
        <f>IF($G82=0,"",IFERROR(CONCATENATE(INDEX('Risk assessment'!$B$12:$B$100,MATCH(CONCATENATE('Feuil1 (2)'!$C82,"-",'Feuil1 (2)'!$B82,"-",'Feuil1 (2)'!J$1),'Risk assessment'!$Z$12:$Z$100,FALSE),1)," ;"),""))</f>
        <v/>
      </c>
      <c r="K82" s="9" t="str">
        <f>IF($G82=0,"",IFERROR(CONCATENATE(INDEX('Risk assessment'!$B$12:$B$100,MATCH(CONCATENATE('Feuil1 (2)'!$C82,"-",'Feuil1 (2)'!$B82,"-",'Feuil1 (2)'!K$1),'Risk assessment'!$Z$12:$Z$100,FALSE),1)," ;"),""))</f>
        <v/>
      </c>
      <c r="L82" s="9" t="str">
        <f>IF($G82=0,"",IFERROR(CONCATENATE(INDEX('Risk assessment'!$B$12:$B$100,MATCH(CONCATENATE('Feuil1 (2)'!$C82,"-",'Feuil1 (2)'!$B82,"-",'Feuil1 (2)'!L$1),'Risk assessment'!$Z$12:$Z$100,FALSE),1)," ;"),""))</f>
        <v/>
      </c>
      <c r="M82" s="9" t="str">
        <f>IF($G82=0,"",IFERROR(CONCATENATE(INDEX('Risk assessment'!$B$12:$B$100,MATCH(CONCATENATE('Feuil1 (2)'!$C82,"-",'Feuil1 (2)'!$B82,"-",'Feuil1 (2)'!M$1),'Risk assessment'!$Z$12:$Z$100,FALSE),1)," ;"),""))</f>
        <v/>
      </c>
      <c r="N82" s="9" t="str">
        <f>IF($G82=0,"",IFERROR(CONCATENATE(INDEX('Risk assessment'!$B$12:$B$100,MATCH(CONCATENATE('Feuil1 (2)'!$C82,"-",'Feuil1 (2)'!$B82,"-",'Feuil1 (2)'!N$1),'Risk assessment'!$Z$12:$Z$100,FALSE),1)," ;"),""))</f>
        <v/>
      </c>
      <c r="O82" s="9" t="str">
        <f>IF($G82=0,"",IFERROR(CONCATENATE(INDEX('Risk assessment'!$B$12:$B$100,MATCH(CONCATENATE('Feuil1 (2)'!$C82,"-",'Feuil1 (2)'!$B82,"-",'Feuil1 (2)'!O$1),'Risk assessment'!$Z$12:$Z$100,FALSE),1)," ;"),""))</f>
        <v/>
      </c>
      <c r="P82" s="9" t="str">
        <f>IF($G82=0,"",IFERROR(CONCATENATE(INDEX('Risk assessment'!$B$12:$B$100,MATCH(CONCATENATE('Feuil1 (2)'!$C82,"-",'Feuil1 (2)'!$B82,"-",'Feuil1 (2)'!P$1),'Risk assessment'!$Z$12:$Z$100,FALSE),1)," ;"),""))</f>
        <v/>
      </c>
      <c r="Q82" s="9" t="str">
        <f>IF($G82=0,"",IFERROR(CONCATENATE(INDEX('Risk assessment'!$B$12:$B$100,MATCH(CONCATENATE('Feuil1 (2)'!$C82,"-",'Feuil1 (2)'!$B82,"-",'Feuil1 (2)'!Q$1),'Risk assessment'!$Z$12:$Z$100,FALSE),1)," ;"),""))</f>
        <v/>
      </c>
      <c r="R82" s="9" t="str">
        <f>IF($G82=0,"",IFERROR(CONCATENATE(INDEX('Risk assessment'!$B$12:$B$100,MATCH(CONCATENATE('Feuil1 (2)'!$C82,"-",'Feuil1 (2)'!$B82,"-",'Feuil1 (2)'!R$1),'Risk assessment'!$Z$12:$Z$100,FALSE),1)," ;"),""))</f>
        <v/>
      </c>
      <c r="S82" s="9" t="str">
        <f>IF($G82=0,"",IFERROR(CONCATENATE(INDEX('Risk assessment'!$B$12:$B$100,MATCH(CONCATENATE('Feuil1 (2)'!$C82,"-",'Feuil1 (2)'!$B82,"-",'Feuil1 (2)'!S$1),'Risk assessment'!$Z$12:$Z$100,FALSE),1)," ;"),""))</f>
        <v/>
      </c>
      <c r="T82" s="9" t="str">
        <f>IF($G82=0,"",IFERROR(CONCATENATE(INDEX('Risk assessment'!$B$12:$B$100,MATCH(CONCATENATE('Feuil1 (2)'!$C82,"-",'Feuil1 (2)'!$B82,"-",'Feuil1 (2)'!T$1),'Risk assessment'!$Z$12:$Z$100,FALSE),1)," ;"),""))</f>
        <v/>
      </c>
      <c r="U82" s="9" t="str">
        <f>IF($G82=0,"",IFERROR(CONCATENATE(INDEX('Risk assessment'!$B$12:$B$100,MATCH(CONCATENATE('Feuil1 (2)'!$C82,"-",'Feuil1 (2)'!$B82,"-",'Feuil1 (2)'!U$1),'Risk assessment'!$Z$12:$Z$100,FALSE),1)," ;"),""))</f>
        <v/>
      </c>
      <c r="V82" s="9" t="str">
        <f>IF($G82=0,"",IFERROR(CONCATENATE(INDEX('Risk assessment'!$B$12:$B$100,MATCH(CONCATENATE('Feuil1 (2)'!$C82,"-",'Feuil1 (2)'!$B82,"-",'Feuil1 (2)'!V$1),'Risk assessment'!$Z$12:$Z$100,FALSE),1)," ;"),""))</f>
        <v/>
      </c>
      <c r="W82" s="9" t="str">
        <f>IF($G82=0,"",IFERROR(CONCATENATE(INDEX('Risk assessment'!$B$12:$B$100,MATCH(CONCATENATE('Feuil1 (2)'!$C82,"-",'Feuil1 (2)'!$B82,"-",'Feuil1 (2)'!W$1),'Risk assessment'!$Z$12:$Z$100,FALSE),1)," ;"),""))</f>
        <v/>
      </c>
      <c r="X82" s="9" t="str">
        <f>IF($G82=0,"",IFERROR(CONCATENATE(INDEX('Risk assessment'!$B$12:$B$100,MATCH(CONCATENATE('Feuil1 (2)'!$C82,"-",'Feuil1 (2)'!$B82,"-",'Feuil1 (2)'!X$1),'Risk assessment'!$Z$12:$Z$100,FALSE),1)," ;"),""))</f>
        <v/>
      </c>
      <c r="Y82" s="9" t="str">
        <f>IF($G82=0,"",IFERROR(CONCATENATE(INDEX('Risk assessment'!$B$12:$B$100,MATCH(CONCATENATE('Feuil1 (2)'!$C82,"-",'Feuil1 (2)'!$B82,"-",'Feuil1 (2)'!Y$1),'Risk assessment'!$Z$12:$Z$100,FALSE),1)," ;"),""))</f>
        <v/>
      </c>
      <c r="Z82" s="9" t="str">
        <f>IF($G82=0,"",IFERROR(CONCATENATE(INDEX('Risk assessment'!$B$12:$B$100,MATCH(CONCATENATE('Feuil1 (2)'!$C82,"-",'Feuil1 (2)'!$B82,"-",'Feuil1 (2)'!Z$1),'Risk assessment'!$Z$12:$Z$100,FALSE),1)," ;"),""))</f>
        <v/>
      </c>
      <c r="AA82" s="9" t="str">
        <f>IF($G82=0,"",IFERROR(CONCATENATE(INDEX('Risk assessment'!$B$12:$B$100,MATCH(CONCATENATE('Feuil1 (2)'!$C82,"-",'Feuil1 (2)'!$B82,"-",'Feuil1 (2)'!AA$1),'Risk assessment'!$Z$12:$Z$100,FALSE),1)," ;"),""))</f>
        <v/>
      </c>
      <c r="AB82" s="9" t="str">
        <f>IF($G82=0,"",IFERROR(CONCATENATE(INDEX('Risk assessment'!$B$12:$B$100,MATCH(CONCATENATE('Feuil1 (2)'!$C82,"-",'Feuil1 (2)'!$B82,"-",'Feuil1 (2)'!AB$1),'Risk assessment'!$Z$12:$Z$100,FALSE),1)," ;"),""))</f>
        <v/>
      </c>
      <c r="AC82" s="9" t="str">
        <f>IF($G82=0,"",IFERROR(CONCATENATE(INDEX('Risk assessment'!$B$12:$B$100,MATCH(CONCATENATE('Feuil1 (2)'!$C82,"-",'Feuil1 (2)'!$B82,"-",'Feuil1 (2)'!AC$1),'Risk assessment'!$Z$12:$Z$100,FALSE),1)," ;"),""))</f>
        <v/>
      </c>
      <c r="AD82" s="9" t="str">
        <f>IF($G82=0,"",IFERROR(CONCATENATE(INDEX('Risk assessment'!$B$12:$B$100,MATCH(CONCATENATE('Feuil1 (2)'!$C82,"-",'Feuil1 (2)'!$B82,"-",'Feuil1 (2)'!AD$1),'Risk assessment'!$Z$12:$Z$100,FALSE),1)," ;"),""))</f>
        <v/>
      </c>
      <c r="AE82" s="9" t="str">
        <f>IF($G82=0,"",IFERROR(CONCATENATE(INDEX('Risk assessment'!$B$12:$B$100,MATCH(CONCATENATE('Feuil1 (2)'!$C82,"-",'Feuil1 (2)'!$B82,"-",'Feuil1 (2)'!AE$1),'Risk assessment'!$Z$12:$Z$100,FALSE),1)," ;"),""))</f>
        <v/>
      </c>
      <c r="AF82" s="9" t="str">
        <f>IF($G82=0,"",IFERROR(CONCATENATE(INDEX('Risk assessment'!$B$12:$B$100,MATCH(CONCATENATE('Feuil1 (2)'!$C82,"-",'Feuil1 (2)'!$B82,"-",'Feuil1 (2)'!AF$1),'Risk assessment'!$Z$12:$Z$100,FALSE),1)," ;"),""))</f>
        <v/>
      </c>
      <c r="AG82" s="9" t="str">
        <f>IF($G82=0,"",IFERROR(CONCATENATE(INDEX('Risk assessment'!$B$12:$B$100,MATCH(CONCATENATE('Feuil1 (2)'!$C82,"-",'Feuil1 (2)'!$B82,"-",'Feuil1 (2)'!AG$1),'Risk assessment'!$Z$12:$Z$100,FALSE),1)," ;"),""))</f>
        <v/>
      </c>
      <c r="AH82" s="9" t="str">
        <f>IF($G82=0,"",IFERROR(CONCATENATE(INDEX('Risk assessment'!$B$12:$B$100,MATCH(CONCATENATE('Feuil1 (2)'!$C82,"-",'Feuil1 (2)'!$B82,"-",'Feuil1 (2)'!AH$1),'Risk assessment'!$Z$12:$Z$100,FALSE),1)," ;"),""))</f>
        <v/>
      </c>
      <c r="AI82" s="9" t="str">
        <f>IF($G82=0,"",IFERROR(CONCATENATE(INDEX('Risk assessment'!$B$12:$B$100,MATCH(CONCATENATE('Feuil1 (2)'!$C82,"-",'Feuil1 (2)'!$B82,"-",'Feuil1 (2)'!AI$1),'Risk assessment'!$Z$12:$Z$100,FALSE),1)," ;"),""))</f>
        <v/>
      </c>
      <c r="AJ82" s="9" t="str">
        <f>IF($G82=0,"",IFERROR(CONCATENATE(INDEX('Risk assessment'!$B$12:$B$100,MATCH(CONCATENATE('Feuil1 (2)'!$C82,"-",'Feuil1 (2)'!$B82,"-",'Feuil1 (2)'!AJ$1),'Risk assessment'!$Z$12:$Z$100,FALSE),1)," ;"),""))</f>
        <v/>
      </c>
      <c r="AK82" s="9" t="str">
        <f>IF($G82=0,"",IFERROR(CONCATENATE(INDEX('Risk assessment'!$B$12:$B$100,MATCH(CONCATENATE('Feuil1 (2)'!$C82,"-",'Feuil1 (2)'!$B82,"-",'Feuil1 (2)'!AK$1),'Risk assessment'!$Z$12:$Z$100,FALSE),1)," ;"),""))</f>
        <v/>
      </c>
      <c r="AL82" s="9" t="str">
        <f>IF($G82=0,"",IFERROR(CONCATENATE(INDEX('Risk assessment'!$B$12:$B$100,MATCH(CONCATENATE('Feuil1 (2)'!$C82,"-",'Feuil1 (2)'!$B82,"-",'Feuil1 (2)'!AL$1),'Risk assessment'!$Z$12:$Z$100,FALSE),1)," ;"),""))</f>
        <v/>
      </c>
      <c r="AM82" s="9" t="str">
        <f>IF($G82=0,"",IFERROR(CONCATENATE(INDEX('Risk assessment'!$B$12:$B$100,MATCH(CONCATENATE('Feuil1 (2)'!$C82,"-",'Feuil1 (2)'!$B82,"-",'Feuil1 (2)'!AM$1),'Risk assessment'!$Z$12:$Z$100,FALSE),1)," ;"),""))</f>
        <v/>
      </c>
      <c r="AN82" s="9" t="str">
        <f>IF($G82=0,"",IFERROR(CONCATENATE(INDEX('Risk assessment'!$B$12:$B$100,MATCH(CONCATENATE('Feuil1 (2)'!$C82,"-",'Feuil1 (2)'!$B82,"-",'Feuil1 (2)'!AN$1),'Risk assessment'!$Z$12:$Z$100,FALSE),1)," ;"),""))</f>
        <v/>
      </c>
      <c r="AO82" s="9" t="str">
        <f>IF($G82=0,"",IFERROR(CONCATENATE(INDEX('Risk assessment'!$B$12:$B$100,MATCH(CONCATENATE('Feuil1 (2)'!$C82,"-",'Feuil1 (2)'!$B82,"-",'Feuil1 (2)'!AO$1),'Risk assessment'!$Z$12:$Z$100,FALSE),1)," ;"),""))</f>
        <v/>
      </c>
      <c r="AP82" s="9" t="str">
        <f>IF($G82=0,"",IFERROR(CONCATENATE(INDEX('Risk assessment'!$B$12:$B$100,MATCH(CONCATENATE('Feuil1 (2)'!$C82,"-",'Feuil1 (2)'!$B82,"-",'Feuil1 (2)'!AP$1),'Risk assessment'!$Z$12:$Z$100,FALSE),1)," ;"),""))</f>
        <v/>
      </c>
      <c r="AQ82" s="9" t="str">
        <f>IF($G82=0,"",IFERROR(CONCATENATE(INDEX('Risk assessment'!$B$12:$B$100,MATCH(CONCATENATE('Feuil1 (2)'!$C82,"-",'Feuil1 (2)'!$B82,"-",'Feuil1 (2)'!AQ$1),'Risk assessment'!$Z$12:$Z$100,FALSE),1)," ;"),""))</f>
        <v/>
      </c>
      <c r="AR82" s="9" t="str">
        <f>IF($G82=0,"",IFERROR(CONCATENATE(INDEX('Risk assessment'!$B$12:$B$100,MATCH(CONCATENATE('Feuil1 (2)'!$C82,"-",'Feuil1 (2)'!$B82,"-",'Feuil1 (2)'!AR$1),'Risk assessment'!$Z$12:$Z$100,FALSE),1)," ;"),""))</f>
        <v/>
      </c>
      <c r="AS82" s="9" t="str">
        <f>IF($G82=0,"",IFERROR(CONCATENATE(INDEX('Risk assessment'!$B$12:$B$100,MATCH(CONCATENATE('Feuil1 (2)'!$C82,"-",'Feuil1 (2)'!$B82,"-",'Feuil1 (2)'!AS$1),'Risk assessment'!$Z$12:$Z$100,FALSE),1)," ;"),""))</f>
        <v/>
      </c>
      <c r="AT82" s="9" t="str">
        <f>IF($G82=0,"",IFERROR(CONCATENATE(INDEX('Risk assessment'!$B$12:$B$100,MATCH(CONCATENATE('Feuil1 (2)'!$C82,"-",'Feuil1 (2)'!$B82,"-",'Feuil1 (2)'!AT$1),'Risk assessment'!$Z$12:$Z$100,FALSE),1)," ;"),""))</f>
        <v/>
      </c>
      <c r="AU82" s="9" t="str">
        <f>IF($G82=0,"",IFERROR(CONCATENATE(INDEX('Risk assessment'!$B$12:$B$100,MATCH(CONCATENATE('Feuil1 (2)'!$C82,"-",'Feuil1 (2)'!$B82,"-",'Feuil1 (2)'!AU$1),'Risk assessment'!$Z$12:$Z$100,FALSE),1)," ;"),""))</f>
        <v/>
      </c>
      <c r="AV82" s="9" t="str">
        <f>IF($G82=0,"",IFERROR(CONCATENATE(INDEX('Risk assessment'!$B$12:$B$100,MATCH(CONCATENATE('Feuil1 (2)'!$C82,"-",'Feuil1 (2)'!$B82,"-",'Feuil1 (2)'!AV$1),'Risk assessment'!$Z$12:$Z$100,FALSE),1)," ;"),""))</f>
        <v/>
      </c>
      <c r="AW82" s="9" t="str">
        <f>IF($G82=0,"",IFERROR(CONCATENATE(INDEX('Risk assessment'!$B$12:$B$100,MATCH(CONCATENATE('Feuil1 (2)'!$C82,"-",'Feuil1 (2)'!$B82,"-",'Feuil1 (2)'!AW$1),'Risk assessment'!$Z$12:$Z$100,FALSE),1)," ;"),""))</f>
        <v/>
      </c>
      <c r="AX82" s="9" t="str">
        <f>IF($G82=0,"",IFERROR(CONCATENATE(INDEX('Risk assessment'!$B$12:$B$100,MATCH(CONCATENATE('Feuil1 (2)'!$C82,"-",'Feuil1 (2)'!$B82,"-",'Feuil1 (2)'!AX$1),'Risk assessment'!$Z$12:$Z$100,FALSE),1)," ;"),""))</f>
        <v/>
      </c>
      <c r="AY82" s="9" t="str">
        <f>IF($G82=0,"",IFERROR(CONCATENATE(INDEX('Risk assessment'!$B$12:$B$100,MATCH(CONCATENATE('Feuil1 (2)'!$C82,"-",'Feuil1 (2)'!$B82,"-",'Feuil1 (2)'!AY$1),'Risk assessment'!$Z$12:$Z$100,FALSE),1)," ;"),""))</f>
        <v/>
      </c>
      <c r="AZ82" s="9" t="str">
        <f>IF($G82=0,"",IFERROR(CONCATENATE(INDEX('Risk assessment'!$B$12:$B$100,MATCH(CONCATENATE('Feuil1 (2)'!$C82,"-",'Feuil1 (2)'!$B82,"-",'Feuil1 (2)'!AZ$1),'Risk assessment'!$Z$12:$Z$100,FALSE),1)," ;"),""))</f>
        <v/>
      </c>
      <c r="BA82" s="9" t="str">
        <f>IF($G82=0,"",IFERROR(CONCATENATE(INDEX('Risk assessment'!$B$12:$B$100,MATCH(CONCATENATE('Feuil1 (2)'!$C82,"-",'Feuil1 (2)'!$B82,"-",'Feuil1 (2)'!BA$1),'Risk assessment'!$Z$12:$Z$100,FALSE),1)," ;"),""))</f>
        <v/>
      </c>
      <c r="BB82" s="9" t="str">
        <f>IF($G82=0,"",IFERROR(CONCATENATE(INDEX('Risk assessment'!$B$12:$B$100,MATCH(CONCATENATE('Feuil1 (2)'!$C82,"-",'Feuil1 (2)'!$B82,"-",'Feuil1 (2)'!BB$1),'Risk assessment'!$Z$12:$Z$100,FALSE),1)," ;"),""))</f>
        <v/>
      </c>
      <c r="BC82" s="9" t="str">
        <f>IF($G82=0,"",IFERROR(CONCATENATE(INDEX('Risk assessment'!$B$12:$B$100,MATCH(CONCATENATE('Feuil1 (2)'!$C82,"-",'Feuil1 (2)'!$B82,"-",'Feuil1 (2)'!BC$1),'Risk assessment'!$Z$12:$Z$100,FALSE),1)," ;"),""))</f>
        <v/>
      </c>
      <c r="BD82" s="9" t="str">
        <f>IF($G82=0,"",IFERROR(CONCATENATE(INDEX('Risk assessment'!$B$12:$B$100,MATCH(CONCATENATE('Feuil1 (2)'!$C82,"-",'Feuil1 (2)'!$B82,"-",'Feuil1 (2)'!BD$1),'Risk assessment'!$Z$12:$Z$100,FALSE),1)," ;"),""))</f>
        <v/>
      </c>
      <c r="BE82" s="9" t="str">
        <f>IF($G82=0,"",IFERROR(CONCATENATE(INDEX('Risk assessment'!$B$12:$B$100,MATCH(CONCATENATE('Feuil1 (2)'!$C82,"-",'Feuil1 (2)'!$B82,"-",'Feuil1 (2)'!BE$1),'Risk assessment'!$Z$12:$Z$100,FALSE),1)," ;"),""))</f>
        <v/>
      </c>
      <c r="BF82" s="9" t="str">
        <f>IF($G82=0,"",IFERROR(CONCATENATE(INDEX('Risk assessment'!$B$12:$B$100,MATCH(CONCATENATE('Feuil1 (2)'!$C82,"-",'Feuil1 (2)'!$B82,"-",'Feuil1 (2)'!BF$1),'Risk assessment'!$Z$12:$Z$100,FALSE),1)," ;"),""))</f>
        <v/>
      </c>
      <c r="BG82" s="9" t="str">
        <f>IF($G82=0,"",IFERROR(CONCATENATE(INDEX('Risk assessment'!$B$12:$B$100,MATCH(CONCATENATE('Feuil1 (2)'!$C82,"-",'Feuil1 (2)'!$B82,"-",'Feuil1 (2)'!BG$1),'Risk assessment'!$Z$12:$Z$100,FALSE),1)," ;"),""))</f>
        <v/>
      </c>
      <c r="BH82" s="9" t="str">
        <f>IF($G82=0,"",IFERROR(CONCATENATE(INDEX('Risk assessment'!$B$12:$B$100,MATCH(CONCATENATE('Feuil1 (2)'!$C82,"-",'Feuil1 (2)'!$B82,"-",'Feuil1 (2)'!BH$1),'Risk assessment'!$Z$12:$Z$100,FALSE),1)," ;"),""))</f>
        <v/>
      </c>
      <c r="BI82" s="9" t="str">
        <f>IF($G82=0,"",IFERROR(CONCATENATE(INDEX('Risk assessment'!$B$12:$B$100,MATCH(CONCATENATE('Feuil1 (2)'!$C82,"-",'Feuil1 (2)'!$B82,"-",'Feuil1 (2)'!BI$1),'Risk assessment'!$Z$12:$Z$100,FALSE),1)," ;"),""))</f>
        <v/>
      </c>
      <c r="BJ82" s="9" t="str">
        <f>IF($G82=0,"",IFERROR(CONCATENATE(INDEX('Risk assessment'!$B$12:$B$100,MATCH(CONCATENATE('Feuil1 (2)'!$C82,"-",'Feuil1 (2)'!$B82,"-",'Feuil1 (2)'!BJ$1),'Risk assessment'!$Z$12:$Z$100,FALSE),1)," ;"),""))</f>
        <v/>
      </c>
      <c r="BK82" s="9" t="str">
        <f>IF($G82=0,"",IFERROR(CONCATENATE(INDEX('Risk assessment'!$B$12:$B$100,MATCH(CONCATENATE('Feuil1 (2)'!$C82,"-",'Feuil1 (2)'!$B82,"-",'Feuil1 (2)'!BK$1),'Risk assessment'!$Z$12:$Z$100,FALSE),1)," ;"),""))</f>
        <v/>
      </c>
      <c r="BL82" s="9" t="str">
        <f>IF($G82=0,"",IFERROR(CONCATENATE(INDEX('Risk assessment'!$B$12:$B$100,MATCH(CONCATENATE('Feuil1 (2)'!$C82,"-",'Feuil1 (2)'!$B82,"-",'Feuil1 (2)'!BL$1),'Risk assessment'!$Z$12:$Z$100,FALSE),1)," ;"),""))</f>
        <v/>
      </c>
      <c r="BM82" s="9" t="str">
        <f>IF($G82=0,"",IFERROR(CONCATENATE(INDEX('Risk assessment'!$B$12:$B$100,MATCH(CONCATENATE('Feuil1 (2)'!$C82,"-",'Feuil1 (2)'!$B82,"-",'Feuil1 (2)'!BM$1),'Risk assessment'!$Z$12:$Z$100,FALSE),1)," ;"),""))</f>
        <v/>
      </c>
      <c r="BN82" s="9" t="str">
        <f>IF($G82=0,"",IFERROR(CONCATENATE(INDEX('Risk assessment'!$B$12:$B$100,MATCH(CONCATENATE('Feuil1 (2)'!$C82,"-",'Feuil1 (2)'!$B82,"-",'Feuil1 (2)'!BN$1),'Risk assessment'!$Z$12:$Z$100,FALSE),1)," ;"),""))</f>
        <v/>
      </c>
      <c r="BO82" s="9" t="str">
        <f>IF($G82=0,"",IFERROR(CONCATENATE(INDEX('Risk assessment'!$B$12:$B$100,MATCH(CONCATENATE('Feuil1 (2)'!$C82,"-",'Feuil1 (2)'!$B82,"-",'Feuil1 (2)'!BO$1),'Risk assessment'!$Z$12:$Z$100,FALSE),1)," ;"),""))</f>
        <v/>
      </c>
      <c r="BP82" s="9" t="str">
        <f>IF($G82=0,"",IFERROR(CONCATENATE(INDEX('Risk assessment'!$B$12:$B$100,MATCH(CONCATENATE('Feuil1 (2)'!$C82,"-",'Feuil1 (2)'!$B82,"-",'Feuil1 (2)'!BP$1),'Risk assessment'!$Z$12:$Z$100,FALSE),1)," ;"),""))</f>
        <v/>
      </c>
      <c r="BQ82" s="9" t="str">
        <f>IF($G82=0,"",IFERROR(CONCATENATE(INDEX('Risk assessment'!$B$12:$B$100,MATCH(CONCATENATE('Feuil1 (2)'!$C82,"-",'Feuil1 (2)'!$B82,"-",'Feuil1 (2)'!BQ$1),'Risk assessment'!$Z$12:$Z$100,FALSE),1)," ;"),""))</f>
        <v/>
      </c>
      <c r="BR82" s="9" t="str">
        <f>IF($G82=0,"",IFERROR(CONCATENATE(INDEX('Risk assessment'!$B$12:$B$100,MATCH(CONCATENATE('Feuil1 (2)'!$C82,"-",'Feuil1 (2)'!$B82,"-",'Feuil1 (2)'!BR$1),'Risk assessment'!$Z$12:$Z$100,FALSE),1)," ;"),""))</f>
        <v/>
      </c>
      <c r="BS82" s="9" t="str">
        <f>IF($G82=0,"",IFERROR(CONCATENATE(INDEX('Risk assessment'!$B$12:$B$100,MATCH(CONCATENATE('Feuil1 (2)'!$C82,"-",'Feuil1 (2)'!$B82,"-",'Feuil1 (2)'!BS$1),'Risk assessment'!$Z$12:$Z$100,FALSE),1)," ;"),""))</f>
        <v/>
      </c>
      <c r="BT82" s="9" t="str">
        <f>IF($G82=0,"",IFERROR(CONCATENATE(INDEX('Risk assessment'!$B$12:$B$100,MATCH(CONCATENATE('Feuil1 (2)'!$C82,"-",'Feuil1 (2)'!$B82,"-",'Feuil1 (2)'!BT$1),'Risk assessment'!$Z$12:$Z$100,FALSE),1)," ;"),""))</f>
        <v/>
      </c>
      <c r="BU82" s="9" t="str">
        <f>IF($G82=0,"",IFERROR(CONCATENATE(INDEX('Risk assessment'!$B$12:$B$100,MATCH(CONCATENATE('Feuil1 (2)'!$C82,"-",'Feuil1 (2)'!$B82,"-",'Feuil1 (2)'!BU$1),'Risk assessment'!$Z$12:$Z$100,FALSE),1)," ;"),""))</f>
        <v/>
      </c>
      <c r="BV82" s="9" t="str">
        <f>IF($G82=0,"",IFERROR(CONCATENATE(INDEX('Risk assessment'!$B$12:$B$100,MATCH(CONCATENATE('Feuil1 (2)'!$C82,"-",'Feuil1 (2)'!$B82,"-",'Feuil1 (2)'!BV$1),'Risk assessment'!$Z$12:$Z$100,FALSE),1)," ;"),""))</f>
        <v/>
      </c>
      <c r="BW82" s="9" t="str">
        <f>IF($G82=0,"",IFERROR(CONCATENATE(INDEX('Risk assessment'!$B$12:$B$100,MATCH(CONCATENATE('Feuil1 (2)'!$C82,"-",'Feuil1 (2)'!$B82,"-",'Feuil1 (2)'!BW$1),'Risk assessment'!$Z$12:$Z$100,FALSE),1)," ;"),""))</f>
        <v/>
      </c>
      <c r="BX82" s="9" t="str">
        <f>IF($G82=0,"",IFERROR(CONCATENATE(INDEX('Risk assessment'!$B$12:$B$100,MATCH(CONCATENATE('Feuil1 (2)'!$C82,"-",'Feuil1 (2)'!$B82,"-",'Feuil1 (2)'!BX$1),'Risk assessment'!$Z$12:$Z$100,FALSE),1)," ;"),""))</f>
        <v/>
      </c>
      <c r="BY82" s="9" t="str">
        <f>IF($G82=0,"",IFERROR(CONCATENATE(INDEX('Risk assessment'!$B$12:$B$100,MATCH(CONCATENATE('Feuil1 (2)'!$C82,"-",'Feuil1 (2)'!$B82,"-",'Feuil1 (2)'!BY$1),'Risk assessment'!$Z$12:$Z$100,FALSE),1)," ;"),""))</f>
        <v/>
      </c>
      <c r="BZ82" s="9" t="str">
        <f>IF($G82=0,"",IFERROR(CONCATENATE(INDEX('Risk assessment'!$B$12:$B$100,MATCH(CONCATENATE('Feuil1 (2)'!$C82,"-",'Feuil1 (2)'!$B82,"-",'Feuil1 (2)'!BZ$1),'Risk assessment'!$Z$12:$Z$100,FALSE),1)," ;"),""))</f>
        <v/>
      </c>
      <c r="CA82" s="9" t="str">
        <f>IF($G82=0,"",IFERROR(CONCATENATE(INDEX('Risk assessment'!$B$12:$B$100,MATCH(CONCATENATE('Feuil1 (2)'!$C82,"-",'Feuil1 (2)'!$B82,"-",'Feuil1 (2)'!CA$1),'Risk assessment'!$Z$12:$Z$100,FALSE),1)," ;"),""))</f>
        <v/>
      </c>
      <c r="CB82" s="9" t="str">
        <f>IF($G82=0,"",IFERROR(CONCATENATE(INDEX('Risk assessment'!$B$12:$B$100,MATCH(CONCATENATE('Feuil1 (2)'!$C82,"-",'Feuil1 (2)'!$B82,"-",'Feuil1 (2)'!CB$1),'Risk assessment'!$Z$12:$Z$100,FALSE),1)," ;"),""))</f>
        <v/>
      </c>
      <c r="CC82" s="9" t="str">
        <f>IF($G82=0,"",IFERROR(CONCATENATE(INDEX('Risk assessment'!$B$12:$B$100,MATCH(CONCATENATE('Feuil1 (2)'!$C82,"-",'Feuil1 (2)'!$B82,"-",'Feuil1 (2)'!CC$1),'Risk assessment'!$Z$12:$Z$100,FALSE),1)," ;"),""))</f>
        <v/>
      </c>
      <c r="CD82" s="9" t="str">
        <f>IF($G82=0,"",IFERROR(CONCATENATE(INDEX('Risk assessment'!$B$12:$B$100,MATCH(CONCATENATE('Feuil1 (2)'!$C82,"-",'Feuil1 (2)'!$B82,"-",'Feuil1 (2)'!CD$1),'Risk assessment'!$Z$12:$Z$100,FALSE),1)," ;"),""))</f>
        <v/>
      </c>
      <c r="CE82" s="9" t="str">
        <f>IF($G82=0,"",IFERROR(CONCATENATE(INDEX('Risk assessment'!$B$12:$B$100,MATCH(CONCATENATE('Feuil1 (2)'!$C82,"-",'Feuil1 (2)'!$B82,"-",'Feuil1 (2)'!CE$1),'Risk assessment'!$Z$12:$Z$100,FALSE),1)," ;"),""))</f>
        <v/>
      </c>
      <c r="CF82" s="9" t="str">
        <f>IF($G82=0,"",IFERROR(CONCATENATE(INDEX('Risk assessment'!$B$12:$B$100,MATCH(CONCATENATE('Feuil1 (2)'!$C82,"-",'Feuil1 (2)'!$B82,"-",'Feuil1 (2)'!CF$1),'Risk assessment'!$Z$12:$Z$100,FALSE),1)," ;"),""))</f>
        <v/>
      </c>
      <c r="CG82" s="9" t="str">
        <f>IF($G82=0,"",IFERROR(CONCATENATE(INDEX('Risk assessment'!$B$12:$B$100,MATCH(CONCATENATE('Feuil1 (2)'!$C82,"-",'Feuil1 (2)'!$B82,"-",'Feuil1 (2)'!CG$1),'Risk assessment'!$Z$12:$Z$100,FALSE),1)," ;"),""))</f>
        <v/>
      </c>
      <c r="CH82" s="9" t="str">
        <f>IF($G82=0,"",IFERROR(CONCATENATE(INDEX('Risk assessment'!$B$12:$B$100,MATCH(CONCATENATE('Feuil1 (2)'!$C82,"-",'Feuil1 (2)'!$B82,"-",'Feuil1 (2)'!CH$1),'Risk assessment'!$Z$12:$Z$100,FALSE),1)," ;"),""))</f>
        <v/>
      </c>
      <c r="CI82" s="9" t="str">
        <f>IF($G82=0,"",IFERROR(CONCATENATE(INDEX('Risk assessment'!$B$12:$B$100,MATCH(CONCATENATE('Feuil1 (2)'!$C82,"-",'Feuil1 (2)'!$B82,"-",'Feuil1 (2)'!CI$1),'Risk assessment'!$Z$12:$Z$100,FALSE),1)," ;"),""))</f>
        <v/>
      </c>
      <c r="CJ82" s="9" t="str">
        <f>IF($G82=0,"",IFERROR(CONCATENATE(INDEX('Risk assessment'!$B$12:$B$100,MATCH(CONCATENATE('Feuil1 (2)'!$C82,"-",'Feuil1 (2)'!$B82,"-",'Feuil1 (2)'!CJ$1),'Risk assessment'!$Z$12:$Z$100,FALSE),1)," ;"),""))</f>
        <v/>
      </c>
      <c r="CK82" s="9" t="str">
        <f>IF($G82=0,"",IFERROR(CONCATENATE(INDEX('Risk assessment'!$B$12:$B$100,MATCH(CONCATENATE('Feuil1 (2)'!$C82,"-",'Feuil1 (2)'!$B82,"-",'Feuil1 (2)'!CK$1),'Risk assessment'!$Z$12:$Z$100,FALSE),1)," ;"),""))</f>
        <v/>
      </c>
      <c r="CL82" s="9" t="str">
        <f>IF($G82=0,"",IFERROR(CONCATENATE(INDEX('Risk assessment'!$B$12:$B$100,MATCH(CONCATENATE('Feuil1 (2)'!$C82,"-",'Feuil1 (2)'!$B82,"-",'Feuil1 (2)'!CL$1),'Risk assessment'!$Z$12:$Z$100,FALSE),1)," ;"),""))</f>
        <v/>
      </c>
      <c r="CM82" s="9" t="str">
        <f>IF($G82=0,"",IFERROR(CONCATENATE(INDEX('Risk assessment'!$B$12:$B$100,MATCH(CONCATENATE('Feuil1 (2)'!$C82,"-",'Feuil1 (2)'!$B82,"-",'Feuil1 (2)'!CM$1),'Risk assessment'!$Z$12:$Z$100,FALSE),1)," ;"),""))</f>
        <v/>
      </c>
      <c r="CN82" s="9" t="str">
        <f>IF($G82=0,"",IFERROR(CONCATENATE(INDEX('Risk assessment'!$B$12:$B$100,MATCH(CONCATENATE('Feuil1 (2)'!$C82,"-",'Feuil1 (2)'!$B82,"-",'Feuil1 (2)'!CN$1),'Risk assessment'!$Z$12:$Z$100,FALSE),1)," ;"),""))</f>
        <v/>
      </c>
      <c r="CO82" s="9" t="str">
        <f>IF($G82=0,"",IFERROR(CONCATENATE(INDEX('Risk assessment'!$B$12:$B$100,MATCH(CONCATENATE('Feuil1 (2)'!$C82,"-",'Feuil1 (2)'!$B82,"-",'Feuil1 (2)'!CO$1),'Risk assessment'!$Z$12:$Z$100,FALSE),1)," ;"),""))</f>
        <v/>
      </c>
      <c r="CP82" s="9" t="str">
        <f>IF($G82=0,"",IFERROR(CONCATENATE(INDEX('Risk assessment'!$B$12:$B$100,MATCH(CONCATENATE('Feuil1 (2)'!$C82,"-",'Feuil1 (2)'!$B82,"-",'Feuil1 (2)'!CP$1),'Risk assessment'!$Z$12:$Z$100,FALSE),1)," ;"),""))</f>
        <v/>
      </c>
      <c r="CQ82" s="9" t="str">
        <f>IF($G82=0,"",IFERROR(CONCATENATE(INDEX('Risk assessment'!$B$12:$B$100,MATCH(CONCATENATE('Feuil1 (2)'!$C82,"-",'Feuil1 (2)'!$B82,"-",'Feuil1 (2)'!CQ$1),'Risk assessment'!$Z$12:$Z$100,FALSE),1)," ;"),""))</f>
        <v/>
      </c>
      <c r="CR82" s="9" t="str">
        <f>IF($G82=0,"",IFERROR(CONCATENATE(INDEX('Risk assessment'!$B$12:$B$100,MATCH(CONCATENATE('Feuil1 (2)'!$C82,"-",'Feuil1 (2)'!$B82,"-",'Feuil1 (2)'!CR$1),'Risk assessment'!$Z$12:$Z$100,FALSE),1)," ;"),""))</f>
        <v/>
      </c>
      <c r="CS82" s="9" t="str">
        <f>IF($G82=0,"",IFERROR(CONCATENATE(INDEX('Risk assessment'!$B$12:$B$100,MATCH(CONCATENATE('Feuil1 (2)'!$C82,"-",'Feuil1 (2)'!$B82,"-",'Feuil1 (2)'!CS$1),'Risk assessment'!$Z$12:$Z$100,FALSE),1)," ;"),""))</f>
        <v/>
      </c>
      <c r="CT82" s="9" t="str">
        <f>IF($G82=0,"",IFERROR(CONCATENATE(INDEX('Risk assessment'!$B$12:$B$100,MATCH(CONCATENATE('Feuil1 (2)'!$C82,"-",'Feuil1 (2)'!$B82,"-",'Feuil1 (2)'!CT$1),'Risk assessment'!$Z$12:$Z$100,FALSE),1)," ;"),""))</f>
        <v/>
      </c>
      <c r="CU82" s="9" t="str">
        <f>IF($G82=0,"",IFERROR(CONCATENATE(INDEX('Risk assessment'!$B$12:$B$100,MATCH(CONCATENATE('Feuil1 (2)'!$C82,"-",'Feuil1 (2)'!$B82,"-",'Feuil1 (2)'!CU$1),'Risk assessment'!$Z$12:$Z$100,FALSE),1)," ;"),""))</f>
        <v/>
      </c>
      <c r="CV82" s="9" t="str">
        <f>IF($G82=0,"",IFERROR(CONCATENATE(INDEX('Risk assessment'!$B$12:$B$100,MATCH(CONCATENATE('Feuil1 (2)'!$C82,"-",'Feuil1 (2)'!$B82,"-",'Feuil1 (2)'!CV$1),'Risk assessment'!$Z$12:$Z$100,FALSE),1)," ;"),""))</f>
        <v/>
      </c>
      <c r="CW82" s="9" t="str">
        <f>IF($G82=0,"",IFERROR(CONCATENATE(INDEX('Risk assessment'!$B$12:$B$100,MATCH(CONCATENATE('Feuil1 (2)'!$C82,"-",'Feuil1 (2)'!$B82,"-",'Feuil1 (2)'!CW$1),'Risk assessment'!$Z$12:$Z$100,FALSE),1)," ;"),""))</f>
        <v/>
      </c>
      <c r="CX82" s="9" t="str">
        <f>IF($G82=0,"",IFERROR(CONCATENATE(INDEX('Risk assessment'!$B$12:$B$100,MATCH(CONCATENATE('Feuil1 (2)'!$C82,"-",'Feuil1 (2)'!$B82,"-",'Feuil1 (2)'!CX$1),'Risk assessment'!$Z$12:$Z$100,FALSE),1)," ;"),""))</f>
        <v/>
      </c>
      <c r="CY82" s="9" t="str">
        <f>IF($G82=0,"",IFERROR(CONCATENATE(INDEX('Risk assessment'!$B$12:$B$100,MATCH(CONCATENATE('Feuil1 (2)'!$C82,"-",'Feuil1 (2)'!$B82,"-",'Feuil1 (2)'!CY$1),'Risk assessment'!$Z$12:$Z$100,FALSE),1)," ;"),""))</f>
        <v/>
      </c>
      <c r="CZ82" s="9" t="str">
        <f>IF($G82=0,"",IFERROR(CONCATENATE(INDEX('Risk assessment'!$B$12:$B$100,MATCH(CONCATENATE('Feuil1 (2)'!$C82,"-",'Feuil1 (2)'!$B82,"-",'Feuil1 (2)'!CZ$1),'Risk assessment'!$Z$12:$Z$100,FALSE),1)," ;"),""))</f>
        <v/>
      </c>
      <c r="DA82" s="9" t="str">
        <f>IF($G82=0,"",IFERROR(CONCATENATE(INDEX('Risk assessment'!$B$12:$B$100,MATCH(CONCATENATE('Feuil1 (2)'!$C82,"-",'Feuil1 (2)'!$B82,"-",'Feuil1 (2)'!DA$1),'Risk assessment'!$Z$12:$Z$100,FALSE),1)," ;"),""))</f>
        <v/>
      </c>
      <c r="DB82" s="9" t="str">
        <f>IF($G82=0,"",IFERROR(CONCATENATE(INDEX('Risk assessment'!$B$12:$B$100,MATCH(CONCATENATE('Feuil1 (2)'!$C82,"-",'Feuil1 (2)'!$B82,"-",'Feuil1 (2)'!DB$1),'Risk assessment'!$Z$12:$Z$100,FALSE),1)," ;"),""))</f>
        <v/>
      </c>
      <c r="DC82" s="9" t="str">
        <f>IF($G82=0,"",IFERROR(CONCATENATE(INDEX('Risk assessment'!$B$12:$B$100,MATCH(CONCATENATE('Feuil1 (2)'!$C82,"-",'Feuil1 (2)'!$B82,"-",'Feuil1 (2)'!DC$1),'Risk assessment'!$Z$12:$Z$100,FALSE),1)," ;"),""))</f>
        <v/>
      </c>
      <c r="DD82" s="9" t="str">
        <f>IF($G82=0,"",IFERROR(INDEX('Risk assessment'!$B$12:$B$100,MATCH(CONCATENATE('Feuil1 (2)'!$C82,'Feuil1 (2)'!$B82,'Feuil1 (2)'!DD$1),'Risk assessment'!$R$12:$R$100,FALSE),1),""))</f>
        <v/>
      </c>
      <c r="DE82" s="9" t="str">
        <f>IF($G82=0,"",IFERROR(INDEX('Risk assessment'!$B$12:$B$100,MATCH(CONCATENATE('Feuil1 (2)'!$C82,'Feuil1 (2)'!$B82,'Feuil1 (2)'!DE$1),'Risk assessment'!$R$12:$R$100,FALSE),1),""))</f>
        <v/>
      </c>
      <c r="DF82" s="9" t="str">
        <f>IF($G82=0,"",IFERROR(INDEX('Risk assessment'!$B$12:$B$100,MATCH(CONCATENATE('Feuil1 (2)'!$C82,'Feuil1 (2)'!$B82,'Feuil1 (2)'!DF$1),'Risk assessment'!$R$12:$R$100,FALSE),1),""))</f>
        <v/>
      </c>
      <c r="DG82" s="9" t="str">
        <f>IF($G82=0,"",IFERROR(INDEX('Risk assessment'!$B$12:$B$100,MATCH(CONCATENATE('Feuil1 (2)'!$C82,'Feuil1 (2)'!$B82,'Feuil1 (2)'!DG$1),'Risk assessment'!$R$12:$R$100,FALSE),1),""))</f>
        <v/>
      </c>
      <c r="DH82" s="9" t="str">
        <f>IF($G82=0,"",IFERROR(INDEX('Risk assessment'!$B$12:$B$100,MATCH(CONCATENATE('Feuil1 (2)'!$C82,'Feuil1 (2)'!$B82,'Feuil1 (2)'!DH$1),'Risk assessment'!$R$12:$R$100,FALSE),1),""))</f>
        <v/>
      </c>
      <c r="DI82" s="9" t="str">
        <f>IF($G82=0,"",IFERROR(INDEX('Risk assessment'!$B$12:$B$100,MATCH(CONCATENATE('Feuil1 (2)'!$C82,'Feuil1 (2)'!$B82,'Feuil1 (2)'!DI$1),'Risk assessment'!$R$12:$R$100,FALSE),1),""))</f>
        <v/>
      </c>
      <c r="DJ82" s="9" t="str">
        <f>IF($G82=0,"",IFERROR(INDEX('Risk assessment'!$B$12:$B$100,MATCH(CONCATENATE('Feuil1 (2)'!$C82,'Feuil1 (2)'!$B82,'Feuil1 (2)'!DJ$1),'Risk assessment'!$R$12:$R$100,FALSE),1),""))</f>
        <v/>
      </c>
      <c r="DK82" s="9" t="str">
        <f>IF($G82=0,"",IFERROR(INDEX('Risk assessment'!$B$12:$B$100,MATCH(CONCATENATE('Feuil1 (2)'!$C82,'Feuil1 (2)'!$B82,'Feuil1 (2)'!DK$1),'Risk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assessment'!J$12:J$100,'Feuil1 (2)'!C83,'Risk assessment'!K$12:K$100,B83)</f>
        <v>0</v>
      </c>
      <c r="H83" s="9" t="str">
        <f>IF($G83=0,"",IFERROR(CONCATENATE(INDEX('Risk assessment'!$B$12:$B$100,MATCH(CONCATENATE('Feuil1 (2)'!$C83,"-",'Feuil1 (2)'!$B83,"-",'Feuil1 (2)'!H$1),'Risk assessment'!$Z$12:$Z$100,FALSE),1)," ;"),""))</f>
        <v/>
      </c>
      <c r="I83" s="9" t="str">
        <f>IF($G83=0,"",IFERROR(CONCATENATE(INDEX('Risk assessment'!$B$12:$B$100,MATCH(CONCATENATE('Feuil1 (2)'!$C83,"-",'Feuil1 (2)'!$B83,"-",'Feuil1 (2)'!I$1),'Risk assessment'!$Z$12:$Z$100,FALSE),1)," ;"),""))</f>
        <v/>
      </c>
      <c r="J83" s="9" t="str">
        <f>IF($G83=0,"",IFERROR(CONCATENATE(INDEX('Risk assessment'!$B$12:$B$100,MATCH(CONCATENATE('Feuil1 (2)'!$C83,"-",'Feuil1 (2)'!$B83,"-",'Feuil1 (2)'!J$1),'Risk assessment'!$Z$12:$Z$100,FALSE),1)," ;"),""))</f>
        <v/>
      </c>
      <c r="K83" s="9" t="str">
        <f>IF($G83=0,"",IFERROR(CONCATENATE(INDEX('Risk assessment'!$B$12:$B$100,MATCH(CONCATENATE('Feuil1 (2)'!$C83,"-",'Feuil1 (2)'!$B83,"-",'Feuil1 (2)'!K$1),'Risk assessment'!$Z$12:$Z$100,FALSE),1)," ;"),""))</f>
        <v/>
      </c>
      <c r="L83" s="9" t="str">
        <f>IF($G83=0,"",IFERROR(CONCATENATE(INDEX('Risk assessment'!$B$12:$B$100,MATCH(CONCATENATE('Feuil1 (2)'!$C83,"-",'Feuil1 (2)'!$B83,"-",'Feuil1 (2)'!L$1),'Risk assessment'!$Z$12:$Z$100,FALSE),1)," ;"),""))</f>
        <v/>
      </c>
      <c r="M83" s="9" t="str">
        <f>IF($G83=0,"",IFERROR(CONCATENATE(INDEX('Risk assessment'!$B$12:$B$100,MATCH(CONCATENATE('Feuil1 (2)'!$C83,"-",'Feuil1 (2)'!$B83,"-",'Feuil1 (2)'!M$1),'Risk assessment'!$Z$12:$Z$100,FALSE),1)," ;"),""))</f>
        <v/>
      </c>
      <c r="N83" s="9" t="str">
        <f>IF($G83=0,"",IFERROR(CONCATENATE(INDEX('Risk assessment'!$B$12:$B$100,MATCH(CONCATENATE('Feuil1 (2)'!$C83,"-",'Feuil1 (2)'!$B83,"-",'Feuil1 (2)'!N$1),'Risk assessment'!$Z$12:$Z$100,FALSE),1)," ;"),""))</f>
        <v/>
      </c>
      <c r="O83" s="9" t="str">
        <f>IF($G83=0,"",IFERROR(CONCATENATE(INDEX('Risk assessment'!$B$12:$B$100,MATCH(CONCATENATE('Feuil1 (2)'!$C83,"-",'Feuil1 (2)'!$B83,"-",'Feuil1 (2)'!O$1),'Risk assessment'!$Z$12:$Z$100,FALSE),1)," ;"),""))</f>
        <v/>
      </c>
      <c r="P83" s="9" t="str">
        <f>IF($G83=0,"",IFERROR(CONCATENATE(INDEX('Risk assessment'!$B$12:$B$100,MATCH(CONCATENATE('Feuil1 (2)'!$C83,"-",'Feuil1 (2)'!$B83,"-",'Feuil1 (2)'!P$1),'Risk assessment'!$Z$12:$Z$100,FALSE),1)," ;"),""))</f>
        <v/>
      </c>
      <c r="Q83" s="9" t="str">
        <f>IF($G83=0,"",IFERROR(CONCATENATE(INDEX('Risk assessment'!$B$12:$B$100,MATCH(CONCATENATE('Feuil1 (2)'!$C83,"-",'Feuil1 (2)'!$B83,"-",'Feuil1 (2)'!Q$1),'Risk assessment'!$Z$12:$Z$100,FALSE),1)," ;"),""))</f>
        <v/>
      </c>
      <c r="R83" s="9" t="str">
        <f>IF($G83=0,"",IFERROR(CONCATENATE(INDEX('Risk assessment'!$B$12:$B$100,MATCH(CONCATENATE('Feuil1 (2)'!$C83,"-",'Feuil1 (2)'!$B83,"-",'Feuil1 (2)'!R$1),'Risk assessment'!$Z$12:$Z$100,FALSE),1)," ;"),""))</f>
        <v/>
      </c>
      <c r="S83" s="9" t="str">
        <f>IF($G83=0,"",IFERROR(CONCATENATE(INDEX('Risk assessment'!$B$12:$B$100,MATCH(CONCATENATE('Feuil1 (2)'!$C83,"-",'Feuil1 (2)'!$B83,"-",'Feuil1 (2)'!S$1),'Risk assessment'!$Z$12:$Z$100,FALSE),1)," ;"),""))</f>
        <v/>
      </c>
      <c r="T83" s="9" t="str">
        <f>IF($G83=0,"",IFERROR(CONCATENATE(INDEX('Risk assessment'!$B$12:$B$100,MATCH(CONCATENATE('Feuil1 (2)'!$C83,"-",'Feuil1 (2)'!$B83,"-",'Feuil1 (2)'!T$1),'Risk assessment'!$Z$12:$Z$100,FALSE),1)," ;"),""))</f>
        <v/>
      </c>
      <c r="U83" s="9" t="str">
        <f>IF($G83=0,"",IFERROR(CONCATENATE(INDEX('Risk assessment'!$B$12:$B$100,MATCH(CONCATENATE('Feuil1 (2)'!$C83,"-",'Feuil1 (2)'!$B83,"-",'Feuil1 (2)'!U$1),'Risk assessment'!$Z$12:$Z$100,FALSE),1)," ;"),""))</f>
        <v/>
      </c>
      <c r="V83" s="9" t="str">
        <f>IF($G83=0,"",IFERROR(CONCATENATE(INDEX('Risk assessment'!$B$12:$B$100,MATCH(CONCATENATE('Feuil1 (2)'!$C83,"-",'Feuil1 (2)'!$B83,"-",'Feuil1 (2)'!V$1),'Risk assessment'!$Z$12:$Z$100,FALSE),1)," ;"),""))</f>
        <v/>
      </c>
      <c r="W83" s="9" t="str">
        <f>IF($G83=0,"",IFERROR(CONCATENATE(INDEX('Risk assessment'!$B$12:$B$100,MATCH(CONCATENATE('Feuil1 (2)'!$C83,"-",'Feuil1 (2)'!$B83,"-",'Feuil1 (2)'!W$1),'Risk assessment'!$Z$12:$Z$100,FALSE),1)," ;"),""))</f>
        <v/>
      </c>
      <c r="X83" s="9" t="str">
        <f>IF($G83=0,"",IFERROR(CONCATENATE(INDEX('Risk assessment'!$B$12:$B$100,MATCH(CONCATENATE('Feuil1 (2)'!$C83,"-",'Feuil1 (2)'!$B83,"-",'Feuil1 (2)'!X$1),'Risk assessment'!$Z$12:$Z$100,FALSE),1)," ;"),""))</f>
        <v/>
      </c>
      <c r="Y83" s="9" t="str">
        <f>IF($G83=0,"",IFERROR(CONCATENATE(INDEX('Risk assessment'!$B$12:$B$100,MATCH(CONCATENATE('Feuil1 (2)'!$C83,"-",'Feuil1 (2)'!$B83,"-",'Feuil1 (2)'!Y$1),'Risk assessment'!$Z$12:$Z$100,FALSE),1)," ;"),""))</f>
        <v/>
      </c>
      <c r="Z83" s="9" t="str">
        <f>IF($G83=0,"",IFERROR(CONCATENATE(INDEX('Risk assessment'!$B$12:$B$100,MATCH(CONCATENATE('Feuil1 (2)'!$C83,"-",'Feuil1 (2)'!$B83,"-",'Feuil1 (2)'!Z$1),'Risk assessment'!$Z$12:$Z$100,FALSE),1)," ;"),""))</f>
        <v/>
      </c>
      <c r="AA83" s="9" t="str">
        <f>IF($G83=0,"",IFERROR(CONCATENATE(INDEX('Risk assessment'!$B$12:$B$100,MATCH(CONCATENATE('Feuil1 (2)'!$C83,"-",'Feuil1 (2)'!$B83,"-",'Feuil1 (2)'!AA$1),'Risk assessment'!$Z$12:$Z$100,FALSE),1)," ;"),""))</f>
        <v/>
      </c>
      <c r="AB83" s="9" t="str">
        <f>IF($G83=0,"",IFERROR(CONCATENATE(INDEX('Risk assessment'!$B$12:$B$100,MATCH(CONCATENATE('Feuil1 (2)'!$C83,"-",'Feuil1 (2)'!$B83,"-",'Feuil1 (2)'!AB$1),'Risk assessment'!$Z$12:$Z$100,FALSE),1)," ;"),""))</f>
        <v/>
      </c>
      <c r="AC83" s="9" t="str">
        <f>IF($G83=0,"",IFERROR(CONCATENATE(INDEX('Risk assessment'!$B$12:$B$100,MATCH(CONCATENATE('Feuil1 (2)'!$C83,"-",'Feuil1 (2)'!$B83,"-",'Feuil1 (2)'!AC$1),'Risk assessment'!$Z$12:$Z$100,FALSE),1)," ;"),""))</f>
        <v/>
      </c>
      <c r="AD83" s="9" t="str">
        <f>IF($G83=0,"",IFERROR(CONCATENATE(INDEX('Risk assessment'!$B$12:$B$100,MATCH(CONCATENATE('Feuil1 (2)'!$C83,"-",'Feuil1 (2)'!$B83,"-",'Feuil1 (2)'!AD$1),'Risk assessment'!$Z$12:$Z$100,FALSE),1)," ;"),""))</f>
        <v/>
      </c>
      <c r="AE83" s="9" t="str">
        <f>IF($G83=0,"",IFERROR(CONCATENATE(INDEX('Risk assessment'!$B$12:$B$100,MATCH(CONCATENATE('Feuil1 (2)'!$C83,"-",'Feuil1 (2)'!$B83,"-",'Feuil1 (2)'!AE$1),'Risk assessment'!$Z$12:$Z$100,FALSE),1)," ;"),""))</f>
        <v/>
      </c>
      <c r="AF83" s="9" t="str">
        <f>IF($G83=0,"",IFERROR(CONCATENATE(INDEX('Risk assessment'!$B$12:$B$100,MATCH(CONCATENATE('Feuil1 (2)'!$C83,"-",'Feuil1 (2)'!$B83,"-",'Feuil1 (2)'!AF$1),'Risk assessment'!$Z$12:$Z$100,FALSE),1)," ;"),""))</f>
        <v/>
      </c>
      <c r="AG83" s="9" t="str">
        <f>IF($G83=0,"",IFERROR(CONCATENATE(INDEX('Risk assessment'!$B$12:$B$100,MATCH(CONCATENATE('Feuil1 (2)'!$C83,"-",'Feuil1 (2)'!$B83,"-",'Feuil1 (2)'!AG$1),'Risk assessment'!$Z$12:$Z$100,FALSE),1)," ;"),""))</f>
        <v/>
      </c>
      <c r="AH83" s="9" t="str">
        <f>IF($G83=0,"",IFERROR(CONCATENATE(INDEX('Risk assessment'!$B$12:$B$100,MATCH(CONCATENATE('Feuil1 (2)'!$C83,"-",'Feuil1 (2)'!$B83,"-",'Feuil1 (2)'!AH$1),'Risk assessment'!$Z$12:$Z$100,FALSE),1)," ;"),""))</f>
        <v/>
      </c>
      <c r="AI83" s="9" t="str">
        <f>IF($G83=0,"",IFERROR(CONCATENATE(INDEX('Risk assessment'!$B$12:$B$100,MATCH(CONCATENATE('Feuil1 (2)'!$C83,"-",'Feuil1 (2)'!$B83,"-",'Feuil1 (2)'!AI$1),'Risk assessment'!$Z$12:$Z$100,FALSE),1)," ;"),""))</f>
        <v/>
      </c>
      <c r="AJ83" s="9" t="str">
        <f>IF($G83=0,"",IFERROR(CONCATENATE(INDEX('Risk assessment'!$B$12:$B$100,MATCH(CONCATENATE('Feuil1 (2)'!$C83,"-",'Feuil1 (2)'!$B83,"-",'Feuil1 (2)'!AJ$1),'Risk assessment'!$Z$12:$Z$100,FALSE),1)," ;"),""))</f>
        <v/>
      </c>
      <c r="AK83" s="9" t="str">
        <f>IF($G83=0,"",IFERROR(CONCATENATE(INDEX('Risk assessment'!$B$12:$B$100,MATCH(CONCATENATE('Feuil1 (2)'!$C83,"-",'Feuil1 (2)'!$B83,"-",'Feuil1 (2)'!AK$1),'Risk assessment'!$Z$12:$Z$100,FALSE),1)," ;"),""))</f>
        <v/>
      </c>
      <c r="AL83" s="9" t="str">
        <f>IF($G83=0,"",IFERROR(CONCATENATE(INDEX('Risk assessment'!$B$12:$B$100,MATCH(CONCATENATE('Feuil1 (2)'!$C83,"-",'Feuil1 (2)'!$B83,"-",'Feuil1 (2)'!AL$1),'Risk assessment'!$Z$12:$Z$100,FALSE),1)," ;"),""))</f>
        <v/>
      </c>
      <c r="AM83" s="9" t="str">
        <f>IF($G83=0,"",IFERROR(CONCATENATE(INDEX('Risk assessment'!$B$12:$B$100,MATCH(CONCATENATE('Feuil1 (2)'!$C83,"-",'Feuil1 (2)'!$B83,"-",'Feuil1 (2)'!AM$1),'Risk assessment'!$Z$12:$Z$100,FALSE),1)," ;"),""))</f>
        <v/>
      </c>
      <c r="AN83" s="9" t="str">
        <f>IF($G83=0,"",IFERROR(CONCATENATE(INDEX('Risk assessment'!$B$12:$B$100,MATCH(CONCATENATE('Feuil1 (2)'!$C83,"-",'Feuil1 (2)'!$B83,"-",'Feuil1 (2)'!AN$1),'Risk assessment'!$Z$12:$Z$100,FALSE),1)," ;"),""))</f>
        <v/>
      </c>
      <c r="AO83" s="9" t="str">
        <f>IF($G83=0,"",IFERROR(CONCATENATE(INDEX('Risk assessment'!$B$12:$B$100,MATCH(CONCATENATE('Feuil1 (2)'!$C83,"-",'Feuil1 (2)'!$B83,"-",'Feuil1 (2)'!AO$1),'Risk assessment'!$Z$12:$Z$100,FALSE),1)," ;"),""))</f>
        <v/>
      </c>
      <c r="AP83" s="9" t="str">
        <f>IF($G83=0,"",IFERROR(CONCATENATE(INDEX('Risk assessment'!$B$12:$B$100,MATCH(CONCATENATE('Feuil1 (2)'!$C83,"-",'Feuil1 (2)'!$B83,"-",'Feuil1 (2)'!AP$1),'Risk assessment'!$Z$12:$Z$100,FALSE),1)," ;"),""))</f>
        <v/>
      </c>
      <c r="AQ83" s="9" t="str">
        <f>IF($G83=0,"",IFERROR(CONCATENATE(INDEX('Risk assessment'!$B$12:$B$100,MATCH(CONCATENATE('Feuil1 (2)'!$C83,"-",'Feuil1 (2)'!$B83,"-",'Feuil1 (2)'!AQ$1),'Risk assessment'!$Z$12:$Z$100,FALSE),1)," ;"),""))</f>
        <v/>
      </c>
      <c r="AR83" s="9" t="str">
        <f>IF($G83=0,"",IFERROR(CONCATENATE(INDEX('Risk assessment'!$B$12:$B$100,MATCH(CONCATENATE('Feuil1 (2)'!$C83,"-",'Feuil1 (2)'!$B83,"-",'Feuil1 (2)'!AR$1),'Risk assessment'!$Z$12:$Z$100,FALSE),1)," ;"),""))</f>
        <v/>
      </c>
      <c r="AS83" s="9" t="str">
        <f>IF($G83=0,"",IFERROR(CONCATENATE(INDEX('Risk assessment'!$B$12:$B$100,MATCH(CONCATENATE('Feuil1 (2)'!$C83,"-",'Feuil1 (2)'!$B83,"-",'Feuil1 (2)'!AS$1),'Risk assessment'!$Z$12:$Z$100,FALSE),1)," ;"),""))</f>
        <v/>
      </c>
      <c r="AT83" s="9" t="str">
        <f>IF($G83=0,"",IFERROR(CONCATENATE(INDEX('Risk assessment'!$B$12:$B$100,MATCH(CONCATENATE('Feuil1 (2)'!$C83,"-",'Feuil1 (2)'!$B83,"-",'Feuil1 (2)'!AT$1),'Risk assessment'!$Z$12:$Z$100,FALSE),1)," ;"),""))</f>
        <v/>
      </c>
      <c r="AU83" s="9" t="str">
        <f>IF($G83=0,"",IFERROR(CONCATENATE(INDEX('Risk assessment'!$B$12:$B$100,MATCH(CONCATENATE('Feuil1 (2)'!$C83,"-",'Feuil1 (2)'!$B83,"-",'Feuil1 (2)'!AU$1),'Risk assessment'!$Z$12:$Z$100,FALSE),1)," ;"),""))</f>
        <v/>
      </c>
      <c r="AV83" s="9" t="str">
        <f>IF($G83=0,"",IFERROR(CONCATENATE(INDEX('Risk assessment'!$B$12:$B$100,MATCH(CONCATENATE('Feuil1 (2)'!$C83,"-",'Feuil1 (2)'!$B83,"-",'Feuil1 (2)'!AV$1),'Risk assessment'!$Z$12:$Z$100,FALSE),1)," ;"),""))</f>
        <v/>
      </c>
      <c r="AW83" s="9" t="str">
        <f>IF($G83=0,"",IFERROR(CONCATENATE(INDEX('Risk assessment'!$B$12:$B$100,MATCH(CONCATENATE('Feuil1 (2)'!$C83,"-",'Feuil1 (2)'!$B83,"-",'Feuil1 (2)'!AW$1),'Risk assessment'!$Z$12:$Z$100,FALSE),1)," ;"),""))</f>
        <v/>
      </c>
      <c r="AX83" s="9" t="str">
        <f>IF($G83=0,"",IFERROR(CONCATENATE(INDEX('Risk assessment'!$B$12:$B$100,MATCH(CONCATENATE('Feuil1 (2)'!$C83,"-",'Feuil1 (2)'!$B83,"-",'Feuil1 (2)'!AX$1),'Risk assessment'!$Z$12:$Z$100,FALSE),1)," ;"),""))</f>
        <v/>
      </c>
      <c r="AY83" s="9" t="str">
        <f>IF($G83=0,"",IFERROR(CONCATENATE(INDEX('Risk assessment'!$B$12:$B$100,MATCH(CONCATENATE('Feuil1 (2)'!$C83,"-",'Feuil1 (2)'!$B83,"-",'Feuil1 (2)'!AY$1),'Risk assessment'!$Z$12:$Z$100,FALSE),1)," ;"),""))</f>
        <v/>
      </c>
      <c r="AZ83" s="9" t="str">
        <f>IF($G83=0,"",IFERROR(CONCATENATE(INDEX('Risk assessment'!$B$12:$B$100,MATCH(CONCATENATE('Feuil1 (2)'!$C83,"-",'Feuil1 (2)'!$B83,"-",'Feuil1 (2)'!AZ$1),'Risk assessment'!$Z$12:$Z$100,FALSE),1)," ;"),""))</f>
        <v/>
      </c>
      <c r="BA83" s="9" t="str">
        <f>IF($G83=0,"",IFERROR(CONCATENATE(INDEX('Risk assessment'!$B$12:$B$100,MATCH(CONCATENATE('Feuil1 (2)'!$C83,"-",'Feuil1 (2)'!$B83,"-",'Feuil1 (2)'!BA$1),'Risk assessment'!$Z$12:$Z$100,FALSE),1)," ;"),""))</f>
        <v/>
      </c>
      <c r="BB83" s="9" t="str">
        <f>IF($G83=0,"",IFERROR(CONCATENATE(INDEX('Risk assessment'!$B$12:$B$100,MATCH(CONCATENATE('Feuil1 (2)'!$C83,"-",'Feuil1 (2)'!$B83,"-",'Feuil1 (2)'!BB$1),'Risk assessment'!$Z$12:$Z$100,FALSE),1)," ;"),""))</f>
        <v/>
      </c>
      <c r="BC83" s="9" t="str">
        <f>IF($G83=0,"",IFERROR(CONCATENATE(INDEX('Risk assessment'!$B$12:$B$100,MATCH(CONCATENATE('Feuil1 (2)'!$C83,"-",'Feuil1 (2)'!$B83,"-",'Feuil1 (2)'!BC$1),'Risk assessment'!$Z$12:$Z$100,FALSE),1)," ;"),""))</f>
        <v/>
      </c>
      <c r="BD83" s="9" t="str">
        <f>IF($G83=0,"",IFERROR(CONCATENATE(INDEX('Risk assessment'!$B$12:$B$100,MATCH(CONCATENATE('Feuil1 (2)'!$C83,"-",'Feuil1 (2)'!$B83,"-",'Feuil1 (2)'!BD$1),'Risk assessment'!$Z$12:$Z$100,FALSE),1)," ;"),""))</f>
        <v/>
      </c>
      <c r="BE83" s="9" t="str">
        <f>IF($G83=0,"",IFERROR(CONCATENATE(INDEX('Risk assessment'!$B$12:$B$100,MATCH(CONCATENATE('Feuil1 (2)'!$C83,"-",'Feuil1 (2)'!$B83,"-",'Feuil1 (2)'!BE$1),'Risk assessment'!$Z$12:$Z$100,FALSE),1)," ;"),""))</f>
        <v/>
      </c>
      <c r="BF83" s="9" t="str">
        <f>IF($G83=0,"",IFERROR(CONCATENATE(INDEX('Risk assessment'!$B$12:$B$100,MATCH(CONCATENATE('Feuil1 (2)'!$C83,"-",'Feuil1 (2)'!$B83,"-",'Feuil1 (2)'!BF$1),'Risk assessment'!$Z$12:$Z$100,FALSE),1)," ;"),""))</f>
        <v/>
      </c>
      <c r="BG83" s="9" t="str">
        <f>IF($G83=0,"",IFERROR(CONCATENATE(INDEX('Risk assessment'!$B$12:$B$100,MATCH(CONCATENATE('Feuil1 (2)'!$C83,"-",'Feuil1 (2)'!$B83,"-",'Feuil1 (2)'!BG$1),'Risk assessment'!$Z$12:$Z$100,FALSE),1)," ;"),""))</f>
        <v/>
      </c>
      <c r="BH83" s="9" t="str">
        <f>IF($G83=0,"",IFERROR(CONCATENATE(INDEX('Risk assessment'!$B$12:$B$100,MATCH(CONCATENATE('Feuil1 (2)'!$C83,"-",'Feuil1 (2)'!$B83,"-",'Feuil1 (2)'!BH$1),'Risk assessment'!$Z$12:$Z$100,FALSE),1)," ;"),""))</f>
        <v/>
      </c>
      <c r="BI83" s="9" t="str">
        <f>IF($G83=0,"",IFERROR(CONCATENATE(INDEX('Risk assessment'!$B$12:$B$100,MATCH(CONCATENATE('Feuil1 (2)'!$C83,"-",'Feuil1 (2)'!$B83,"-",'Feuil1 (2)'!BI$1),'Risk assessment'!$Z$12:$Z$100,FALSE),1)," ;"),""))</f>
        <v/>
      </c>
      <c r="BJ83" s="9" t="str">
        <f>IF($G83=0,"",IFERROR(CONCATENATE(INDEX('Risk assessment'!$B$12:$B$100,MATCH(CONCATENATE('Feuil1 (2)'!$C83,"-",'Feuil1 (2)'!$B83,"-",'Feuil1 (2)'!BJ$1),'Risk assessment'!$Z$12:$Z$100,FALSE),1)," ;"),""))</f>
        <v/>
      </c>
      <c r="BK83" s="9" t="str">
        <f>IF($G83=0,"",IFERROR(CONCATENATE(INDEX('Risk assessment'!$B$12:$B$100,MATCH(CONCATENATE('Feuil1 (2)'!$C83,"-",'Feuil1 (2)'!$B83,"-",'Feuil1 (2)'!BK$1),'Risk assessment'!$Z$12:$Z$100,FALSE),1)," ;"),""))</f>
        <v/>
      </c>
      <c r="BL83" s="9" t="str">
        <f>IF($G83=0,"",IFERROR(CONCATENATE(INDEX('Risk assessment'!$B$12:$B$100,MATCH(CONCATENATE('Feuil1 (2)'!$C83,"-",'Feuil1 (2)'!$B83,"-",'Feuil1 (2)'!BL$1),'Risk assessment'!$Z$12:$Z$100,FALSE),1)," ;"),""))</f>
        <v/>
      </c>
      <c r="BM83" s="9" t="str">
        <f>IF($G83=0,"",IFERROR(CONCATENATE(INDEX('Risk assessment'!$B$12:$B$100,MATCH(CONCATENATE('Feuil1 (2)'!$C83,"-",'Feuil1 (2)'!$B83,"-",'Feuil1 (2)'!BM$1),'Risk assessment'!$Z$12:$Z$100,FALSE),1)," ;"),""))</f>
        <v/>
      </c>
      <c r="BN83" s="9" t="str">
        <f>IF($G83=0,"",IFERROR(CONCATENATE(INDEX('Risk assessment'!$B$12:$B$100,MATCH(CONCATENATE('Feuil1 (2)'!$C83,"-",'Feuil1 (2)'!$B83,"-",'Feuil1 (2)'!BN$1),'Risk assessment'!$Z$12:$Z$100,FALSE),1)," ;"),""))</f>
        <v/>
      </c>
      <c r="BO83" s="9" t="str">
        <f>IF($G83=0,"",IFERROR(CONCATENATE(INDEX('Risk assessment'!$B$12:$B$100,MATCH(CONCATENATE('Feuil1 (2)'!$C83,"-",'Feuil1 (2)'!$B83,"-",'Feuil1 (2)'!BO$1),'Risk assessment'!$Z$12:$Z$100,FALSE),1)," ;"),""))</f>
        <v/>
      </c>
      <c r="BP83" s="9" t="str">
        <f>IF($G83=0,"",IFERROR(CONCATENATE(INDEX('Risk assessment'!$B$12:$B$100,MATCH(CONCATENATE('Feuil1 (2)'!$C83,"-",'Feuil1 (2)'!$B83,"-",'Feuil1 (2)'!BP$1),'Risk assessment'!$Z$12:$Z$100,FALSE),1)," ;"),""))</f>
        <v/>
      </c>
      <c r="BQ83" s="9" t="str">
        <f>IF($G83=0,"",IFERROR(CONCATENATE(INDEX('Risk assessment'!$B$12:$B$100,MATCH(CONCATENATE('Feuil1 (2)'!$C83,"-",'Feuil1 (2)'!$B83,"-",'Feuil1 (2)'!BQ$1),'Risk assessment'!$Z$12:$Z$100,FALSE),1)," ;"),""))</f>
        <v/>
      </c>
      <c r="BR83" s="9" t="str">
        <f>IF($G83=0,"",IFERROR(CONCATENATE(INDEX('Risk assessment'!$B$12:$B$100,MATCH(CONCATENATE('Feuil1 (2)'!$C83,"-",'Feuil1 (2)'!$B83,"-",'Feuil1 (2)'!BR$1),'Risk assessment'!$Z$12:$Z$100,FALSE),1)," ;"),""))</f>
        <v/>
      </c>
      <c r="BS83" s="9" t="str">
        <f>IF($G83=0,"",IFERROR(CONCATENATE(INDEX('Risk assessment'!$B$12:$B$100,MATCH(CONCATENATE('Feuil1 (2)'!$C83,"-",'Feuil1 (2)'!$B83,"-",'Feuil1 (2)'!BS$1),'Risk assessment'!$Z$12:$Z$100,FALSE),1)," ;"),""))</f>
        <v/>
      </c>
      <c r="BT83" s="9" t="str">
        <f>IF($G83=0,"",IFERROR(CONCATENATE(INDEX('Risk assessment'!$B$12:$B$100,MATCH(CONCATENATE('Feuil1 (2)'!$C83,"-",'Feuil1 (2)'!$B83,"-",'Feuil1 (2)'!BT$1),'Risk assessment'!$Z$12:$Z$100,FALSE),1)," ;"),""))</f>
        <v/>
      </c>
      <c r="BU83" s="9" t="str">
        <f>IF($G83=0,"",IFERROR(CONCATENATE(INDEX('Risk assessment'!$B$12:$B$100,MATCH(CONCATENATE('Feuil1 (2)'!$C83,"-",'Feuil1 (2)'!$B83,"-",'Feuil1 (2)'!BU$1),'Risk assessment'!$Z$12:$Z$100,FALSE),1)," ;"),""))</f>
        <v/>
      </c>
      <c r="BV83" s="9" t="str">
        <f>IF($G83=0,"",IFERROR(CONCATENATE(INDEX('Risk assessment'!$B$12:$B$100,MATCH(CONCATENATE('Feuil1 (2)'!$C83,"-",'Feuil1 (2)'!$B83,"-",'Feuil1 (2)'!BV$1),'Risk assessment'!$Z$12:$Z$100,FALSE),1)," ;"),""))</f>
        <v/>
      </c>
      <c r="BW83" s="9" t="str">
        <f>IF($G83=0,"",IFERROR(CONCATENATE(INDEX('Risk assessment'!$B$12:$B$100,MATCH(CONCATENATE('Feuil1 (2)'!$C83,"-",'Feuil1 (2)'!$B83,"-",'Feuil1 (2)'!BW$1),'Risk assessment'!$Z$12:$Z$100,FALSE),1)," ;"),""))</f>
        <v/>
      </c>
      <c r="BX83" s="9" t="str">
        <f>IF($G83=0,"",IFERROR(CONCATENATE(INDEX('Risk assessment'!$B$12:$B$100,MATCH(CONCATENATE('Feuil1 (2)'!$C83,"-",'Feuil1 (2)'!$B83,"-",'Feuil1 (2)'!BX$1),'Risk assessment'!$Z$12:$Z$100,FALSE),1)," ;"),""))</f>
        <v/>
      </c>
      <c r="BY83" s="9" t="str">
        <f>IF($G83=0,"",IFERROR(CONCATENATE(INDEX('Risk assessment'!$B$12:$B$100,MATCH(CONCATENATE('Feuil1 (2)'!$C83,"-",'Feuil1 (2)'!$B83,"-",'Feuil1 (2)'!BY$1),'Risk assessment'!$Z$12:$Z$100,FALSE),1)," ;"),""))</f>
        <v/>
      </c>
      <c r="BZ83" s="9" t="str">
        <f>IF($G83=0,"",IFERROR(CONCATENATE(INDEX('Risk assessment'!$B$12:$B$100,MATCH(CONCATENATE('Feuil1 (2)'!$C83,"-",'Feuil1 (2)'!$B83,"-",'Feuil1 (2)'!BZ$1),'Risk assessment'!$Z$12:$Z$100,FALSE),1)," ;"),""))</f>
        <v/>
      </c>
      <c r="CA83" s="9" t="str">
        <f>IF($G83=0,"",IFERROR(CONCATENATE(INDEX('Risk assessment'!$B$12:$B$100,MATCH(CONCATENATE('Feuil1 (2)'!$C83,"-",'Feuil1 (2)'!$B83,"-",'Feuil1 (2)'!CA$1),'Risk assessment'!$Z$12:$Z$100,FALSE),1)," ;"),""))</f>
        <v/>
      </c>
      <c r="CB83" s="9" t="str">
        <f>IF($G83=0,"",IFERROR(CONCATENATE(INDEX('Risk assessment'!$B$12:$B$100,MATCH(CONCATENATE('Feuil1 (2)'!$C83,"-",'Feuil1 (2)'!$B83,"-",'Feuil1 (2)'!CB$1),'Risk assessment'!$Z$12:$Z$100,FALSE),1)," ;"),""))</f>
        <v/>
      </c>
      <c r="CC83" s="9" t="str">
        <f>IF($G83=0,"",IFERROR(CONCATENATE(INDEX('Risk assessment'!$B$12:$B$100,MATCH(CONCATENATE('Feuil1 (2)'!$C83,"-",'Feuil1 (2)'!$B83,"-",'Feuil1 (2)'!CC$1),'Risk assessment'!$Z$12:$Z$100,FALSE),1)," ;"),""))</f>
        <v/>
      </c>
      <c r="CD83" s="9" t="str">
        <f>IF($G83=0,"",IFERROR(CONCATENATE(INDEX('Risk assessment'!$B$12:$B$100,MATCH(CONCATENATE('Feuil1 (2)'!$C83,"-",'Feuil1 (2)'!$B83,"-",'Feuil1 (2)'!CD$1),'Risk assessment'!$Z$12:$Z$100,FALSE),1)," ;"),""))</f>
        <v/>
      </c>
      <c r="CE83" s="9" t="str">
        <f>IF($G83=0,"",IFERROR(CONCATENATE(INDEX('Risk assessment'!$B$12:$B$100,MATCH(CONCATENATE('Feuil1 (2)'!$C83,"-",'Feuil1 (2)'!$B83,"-",'Feuil1 (2)'!CE$1),'Risk assessment'!$Z$12:$Z$100,FALSE),1)," ;"),""))</f>
        <v/>
      </c>
      <c r="CF83" s="9" t="str">
        <f>IF($G83=0,"",IFERROR(CONCATENATE(INDEX('Risk assessment'!$B$12:$B$100,MATCH(CONCATENATE('Feuil1 (2)'!$C83,"-",'Feuil1 (2)'!$B83,"-",'Feuil1 (2)'!CF$1),'Risk assessment'!$Z$12:$Z$100,FALSE),1)," ;"),""))</f>
        <v/>
      </c>
      <c r="CG83" s="9" t="str">
        <f>IF($G83=0,"",IFERROR(CONCATENATE(INDEX('Risk assessment'!$B$12:$B$100,MATCH(CONCATENATE('Feuil1 (2)'!$C83,"-",'Feuil1 (2)'!$B83,"-",'Feuil1 (2)'!CG$1),'Risk assessment'!$Z$12:$Z$100,FALSE),1)," ;"),""))</f>
        <v/>
      </c>
      <c r="CH83" s="9" t="str">
        <f>IF($G83=0,"",IFERROR(CONCATENATE(INDEX('Risk assessment'!$B$12:$B$100,MATCH(CONCATENATE('Feuil1 (2)'!$C83,"-",'Feuil1 (2)'!$B83,"-",'Feuil1 (2)'!CH$1),'Risk assessment'!$Z$12:$Z$100,FALSE),1)," ;"),""))</f>
        <v/>
      </c>
      <c r="CI83" s="9" t="str">
        <f>IF($G83=0,"",IFERROR(CONCATENATE(INDEX('Risk assessment'!$B$12:$B$100,MATCH(CONCATENATE('Feuil1 (2)'!$C83,"-",'Feuil1 (2)'!$B83,"-",'Feuil1 (2)'!CI$1),'Risk assessment'!$Z$12:$Z$100,FALSE),1)," ;"),""))</f>
        <v/>
      </c>
      <c r="CJ83" s="9" t="str">
        <f>IF($G83=0,"",IFERROR(CONCATENATE(INDEX('Risk assessment'!$B$12:$B$100,MATCH(CONCATENATE('Feuil1 (2)'!$C83,"-",'Feuil1 (2)'!$B83,"-",'Feuil1 (2)'!CJ$1),'Risk assessment'!$Z$12:$Z$100,FALSE),1)," ;"),""))</f>
        <v/>
      </c>
      <c r="CK83" s="9" t="str">
        <f>IF($G83=0,"",IFERROR(CONCATENATE(INDEX('Risk assessment'!$B$12:$B$100,MATCH(CONCATENATE('Feuil1 (2)'!$C83,"-",'Feuil1 (2)'!$B83,"-",'Feuil1 (2)'!CK$1),'Risk assessment'!$Z$12:$Z$100,FALSE),1)," ;"),""))</f>
        <v/>
      </c>
      <c r="CL83" s="9" t="str">
        <f>IF($G83=0,"",IFERROR(CONCATENATE(INDEX('Risk assessment'!$B$12:$B$100,MATCH(CONCATENATE('Feuil1 (2)'!$C83,"-",'Feuil1 (2)'!$B83,"-",'Feuil1 (2)'!CL$1),'Risk assessment'!$Z$12:$Z$100,FALSE),1)," ;"),""))</f>
        <v/>
      </c>
      <c r="CM83" s="9" t="str">
        <f>IF($G83=0,"",IFERROR(CONCATENATE(INDEX('Risk assessment'!$B$12:$B$100,MATCH(CONCATENATE('Feuil1 (2)'!$C83,"-",'Feuil1 (2)'!$B83,"-",'Feuil1 (2)'!CM$1),'Risk assessment'!$Z$12:$Z$100,FALSE),1)," ;"),""))</f>
        <v/>
      </c>
      <c r="CN83" s="9" t="str">
        <f>IF($G83=0,"",IFERROR(CONCATENATE(INDEX('Risk assessment'!$B$12:$B$100,MATCH(CONCATENATE('Feuil1 (2)'!$C83,"-",'Feuil1 (2)'!$B83,"-",'Feuil1 (2)'!CN$1),'Risk assessment'!$Z$12:$Z$100,FALSE),1)," ;"),""))</f>
        <v/>
      </c>
      <c r="CO83" s="9" t="str">
        <f>IF($G83=0,"",IFERROR(CONCATENATE(INDEX('Risk assessment'!$B$12:$B$100,MATCH(CONCATENATE('Feuil1 (2)'!$C83,"-",'Feuil1 (2)'!$B83,"-",'Feuil1 (2)'!CO$1),'Risk assessment'!$Z$12:$Z$100,FALSE),1)," ;"),""))</f>
        <v/>
      </c>
      <c r="CP83" s="9" t="str">
        <f>IF($G83=0,"",IFERROR(CONCATENATE(INDEX('Risk assessment'!$B$12:$B$100,MATCH(CONCATENATE('Feuil1 (2)'!$C83,"-",'Feuil1 (2)'!$B83,"-",'Feuil1 (2)'!CP$1),'Risk assessment'!$Z$12:$Z$100,FALSE),1)," ;"),""))</f>
        <v/>
      </c>
      <c r="CQ83" s="9" t="str">
        <f>IF($G83=0,"",IFERROR(CONCATENATE(INDEX('Risk assessment'!$B$12:$B$100,MATCH(CONCATENATE('Feuil1 (2)'!$C83,"-",'Feuil1 (2)'!$B83,"-",'Feuil1 (2)'!CQ$1),'Risk assessment'!$Z$12:$Z$100,FALSE),1)," ;"),""))</f>
        <v/>
      </c>
      <c r="CR83" s="9" t="str">
        <f>IF($G83=0,"",IFERROR(CONCATENATE(INDEX('Risk assessment'!$B$12:$B$100,MATCH(CONCATENATE('Feuil1 (2)'!$C83,"-",'Feuil1 (2)'!$B83,"-",'Feuil1 (2)'!CR$1),'Risk assessment'!$Z$12:$Z$100,FALSE),1)," ;"),""))</f>
        <v/>
      </c>
      <c r="CS83" s="9" t="str">
        <f>IF($G83=0,"",IFERROR(CONCATENATE(INDEX('Risk assessment'!$B$12:$B$100,MATCH(CONCATENATE('Feuil1 (2)'!$C83,"-",'Feuil1 (2)'!$B83,"-",'Feuil1 (2)'!CS$1),'Risk assessment'!$Z$12:$Z$100,FALSE),1)," ;"),""))</f>
        <v/>
      </c>
      <c r="CT83" s="9" t="str">
        <f>IF($G83=0,"",IFERROR(CONCATENATE(INDEX('Risk assessment'!$B$12:$B$100,MATCH(CONCATENATE('Feuil1 (2)'!$C83,"-",'Feuil1 (2)'!$B83,"-",'Feuil1 (2)'!CT$1),'Risk assessment'!$Z$12:$Z$100,FALSE),1)," ;"),""))</f>
        <v/>
      </c>
      <c r="CU83" s="9" t="str">
        <f>IF($G83=0,"",IFERROR(CONCATENATE(INDEX('Risk assessment'!$B$12:$B$100,MATCH(CONCATENATE('Feuil1 (2)'!$C83,"-",'Feuil1 (2)'!$B83,"-",'Feuil1 (2)'!CU$1),'Risk assessment'!$Z$12:$Z$100,FALSE),1)," ;"),""))</f>
        <v/>
      </c>
      <c r="CV83" s="9" t="str">
        <f>IF($G83=0,"",IFERROR(CONCATENATE(INDEX('Risk assessment'!$B$12:$B$100,MATCH(CONCATENATE('Feuil1 (2)'!$C83,"-",'Feuil1 (2)'!$B83,"-",'Feuil1 (2)'!CV$1),'Risk assessment'!$Z$12:$Z$100,FALSE),1)," ;"),""))</f>
        <v/>
      </c>
      <c r="CW83" s="9" t="str">
        <f>IF($G83=0,"",IFERROR(CONCATENATE(INDEX('Risk assessment'!$B$12:$B$100,MATCH(CONCATENATE('Feuil1 (2)'!$C83,"-",'Feuil1 (2)'!$B83,"-",'Feuil1 (2)'!CW$1),'Risk assessment'!$Z$12:$Z$100,FALSE),1)," ;"),""))</f>
        <v/>
      </c>
      <c r="CX83" s="9" t="str">
        <f>IF($G83=0,"",IFERROR(CONCATENATE(INDEX('Risk assessment'!$B$12:$B$100,MATCH(CONCATENATE('Feuil1 (2)'!$C83,"-",'Feuil1 (2)'!$B83,"-",'Feuil1 (2)'!CX$1),'Risk assessment'!$Z$12:$Z$100,FALSE),1)," ;"),""))</f>
        <v/>
      </c>
      <c r="CY83" s="9" t="str">
        <f>IF($G83=0,"",IFERROR(CONCATENATE(INDEX('Risk assessment'!$B$12:$B$100,MATCH(CONCATENATE('Feuil1 (2)'!$C83,"-",'Feuil1 (2)'!$B83,"-",'Feuil1 (2)'!CY$1),'Risk assessment'!$Z$12:$Z$100,FALSE),1)," ;"),""))</f>
        <v/>
      </c>
      <c r="CZ83" s="9" t="str">
        <f>IF($G83=0,"",IFERROR(CONCATENATE(INDEX('Risk assessment'!$B$12:$B$100,MATCH(CONCATENATE('Feuil1 (2)'!$C83,"-",'Feuil1 (2)'!$B83,"-",'Feuil1 (2)'!CZ$1),'Risk assessment'!$Z$12:$Z$100,FALSE),1)," ;"),""))</f>
        <v/>
      </c>
      <c r="DA83" s="9" t="str">
        <f>IF($G83=0,"",IFERROR(CONCATENATE(INDEX('Risk assessment'!$B$12:$B$100,MATCH(CONCATENATE('Feuil1 (2)'!$C83,"-",'Feuil1 (2)'!$B83,"-",'Feuil1 (2)'!DA$1),'Risk assessment'!$Z$12:$Z$100,FALSE),1)," ;"),""))</f>
        <v/>
      </c>
      <c r="DB83" s="9" t="str">
        <f>IF($G83=0,"",IFERROR(CONCATENATE(INDEX('Risk assessment'!$B$12:$B$100,MATCH(CONCATENATE('Feuil1 (2)'!$C83,"-",'Feuil1 (2)'!$B83,"-",'Feuil1 (2)'!DB$1),'Risk assessment'!$Z$12:$Z$100,FALSE),1)," ;"),""))</f>
        <v/>
      </c>
      <c r="DC83" s="9" t="str">
        <f>IF($G83=0,"",IFERROR(CONCATENATE(INDEX('Risk assessment'!$B$12:$B$100,MATCH(CONCATENATE('Feuil1 (2)'!$C83,"-",'Feuil1 (2)'!$B83,"-",'Feuil1 (2)'!DC$1),'Risk assessment'!$Z$12:$Z$100,FALSE),1)," ;"),""))</f>
        <v/>
      </c>
      <c r="DD83" s="9" t="str">
        <f>IF($G83=0,"",IFERROR(INDEX('Risk assessment'!$B$12:$B$100,MATCH(CONCATENATE('Feuil1 (2)'!$C83,'Feuil1 (2)'!$B83,'Feuil1 (2)'!DD$1),'Risk assessment'!$R$12:$R$100,FALSE),1),""))</f>
        <v/>
      </c>
      <c r="DE83" s="9" t="str">
        <f>IF($G83=0,"",IFERROR(INDEX('Risk assessment'!$B$12:$B$100,MATCH(CONCATENATE('Feuil1 (2)'!$C83,'Feuil1 (2)'!$B83,'Feuil1 (2)'!DE$1),'Risk assessment'!$R$12:$R$100,FALSE),1),""))</f>
        <v/>
      </c>
      <c r="DF83" s="9" t="str">
        <f>IF($G83=0,"",IFERROR(INDEX('Risk assessment'!$B$12:$B$100,MATCH(CONCATENATE('Feuil1 (2)'!$C83,'Feuil1 (2)'!$B83,'Feuil1 (2)'!DF$1),'Risk assessment'!$R$12:$R$100,FALSE),1),""))</f>
        <v/>
      </c>
      <c r="DG83" s="9" t="str">
        <f>IF($G83=0,"",IFERROR(INDEX('Risk assessment'!$B$12:$B$100,MATCH(CONCATENATE('Feuil1 (2)'!$C83,'Feuil1 (2)'!$B83,'Feuil1 (2)'!DG$1),'Risk assessment'!$R$12:$R$100,FALSE),1),""))</f>
        <v/>
      </c>
      <c r="DH83" s="9" t="str">
        <f>IF($G83=0,"",IFERROR(INDEX('Risk assessment'!$B$12:$B$100,MATCH(CONCATENATE('Feuil1 (2)'!$C83,'Feuil1 (2)'!$B83,'Feuil1 (2)'!DH$1),'Risk assessment'!$R$12:$R$100,FALSE),1),""))</f>
        <v/>
      </c>
      <c r="DI83" s="9" t="str">
        <f>IF($G83=0,"",IFERROR(INDEX('Risk assessment'!$B$12:$B$100,MATCH(CONCATENATE('Feuil1 (2)'!$C83,'Feuil1 (2)'!$B83,'Feuil1 (2)'!DI$1),'Risk assessment'!$R$12:$R$100,FALSE),1),""))</f>
        <v/>
      </c>
      <c r="DJ83" s="9" t="str">
        <f>IF($G83=0,"",IFERROR(INDEX('Risk assessment'!$B$12:$B$100,MATCH(CONCATENATE('Feuil1 (2)'!$C83,'Feuil1 (2)'!$B83,'Feuil1 (2)'!DJ$1),'Risk assessment'!$R$12:$R$100,FALSE),1),""))</f>
        <v/>
      </c>
      <c r="DK83" s="9" t="str">
        <f>IF($G83=0,"",IFERROR(INDEX('Risk assessment'!$B$12:$B$100,MATCH(CONCATENATE('Feuil1 (2)'!$C83,'Feuil1 (2)'!$B83,'Feuil1 (2)'!DK$1),'Risk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assessment'!J$12:J$100,'Feuil1 (2)'!C84,'Risk assessment'!K$12:K$100,B84)</f>
        <v>0</v>
      </c>
      <c r="H84" s="9" t="str">
        <f>IF($G84=0,"",IFERROR(CONCATENATE(INDEX('Risk assessment'!$B$12:$B$100,MATCH(CONCATENATE('Feuil1 (2)'!$C84,"-",'Feuil1 (2)'!$B84,"-",'Feuil1 (2)'!H$1),'Risk assessment'!$Z$12:$Z$100,FALSE),1)," ;"),""))</f>
        <v/>
      </c>
      <c r="I84" s="9" t="str">
        <f>IF($G84=0,"",IFERROR(CONCATENATE(INDEX('Risk assessment'!$B$12:$B$100,MATCH(CONCATENATE('Feuil1 (2)'!$C84,"-",'Feuil1 (2)'!$B84,"-",'Feuil1 (2)'!I$1),'Risk assessment'!$Z$12:$Z$100,FALSE),1)," ;"),""))</f>
        <v/>
      </c>
      <c r="J84" s="9" t="str">
        <f>IF($G84=0,"",IFERROR(CONCATENATE(INDEX('Risk assessment'!$B$12:$B$100,MATCH(CONCATENATE('Feuil1 (2)'!$C84,"-",'Feuil1 (2)'!$B84,"-",'Feuil1 (2)'!J$1),'Risk assessment'!$Z$12:$Z$100,FALSE),1)," ;"),""))</f>
        <v/>
      </c>
      <c r="K84" s="9" t="str">
        <f>IF($G84=0,"",IFERROR(CONCATENATE(INDEX('Risk assessment'!$B$12:$B$100,MATCH(CONCATENATE('Feuil1 (2)'!$C84,"-",'Feuil1 (2)'!$B84,"-",'Feuil1 (2)'!K$1),'Risk assessment'!$Z$12:$Z$100,FALSE),1)," ;"),""))</f>
        <v/>
      </c>
      <c r="L84" s="9" t="str">
        <f>IF($G84=0,"",IFERROR(CONCATENATE(INDEX('Risk assessment'!$B$12:$B$100,MATCH(CONCATENATE('Feuil1 (2)'!$C84,"-",'Feuil1 (2)'!$B84,"-",'Feuil1 (2)'!L$1),'Risk assessment'!$Z$12:$Z$100,FALSE),1)," ;"),""))</f>
        <v/>
      </c>
      <c r="M84" s="9" t="str">
        <f>IF($G84=0,"",IFERROR(CONCATENATE(INDEX('Risk assessment'!$B$12:$B$100,MATCH(CONCATENATE('Feuil1 (2)'!$C84,"-",'Feuil1 (2)'!$B84,"-",'Feuil1 (2)'!M$1),'Risk assessment'!$Z$12:$Z$100,FALSE),1)," ;"),""))</f>
        <v/>
      </c>
      <c r="N84" s="9" t="str">
        <f>IF($G84=0,"",IFERROR(CONCATENATE(INDEX('Risk assessment'!$B$12:$B$100,MATCH(CONCATENATE('Feuil1 (2)'!$C84,"-",'Feuil1 (2)'!$B84,"-",'Feuil1 (2)'!N$1),'Risk assessment'!$Z$12:$Z$100,FALSE),1)," ;"),""))</f>
        <v/>
      </c>
      <c r="O84" s="9" t="str">
        <f>IF($G84=0,"",IFERROR(CONCATENATE(INDEX('Risk assessment'!$B$12:$B$100,MATCH(CONCATENATE('Feuil1 (2)'!$C84,"-",'Feuil1 (2)'!$B84,"-",'Feuil1 (2)'!O$1),'Risk assessment'!$Z$12:$Z$100,FALSE),1)," ;"),""))</f>
        <v/>
      </c>
      <c r="P84" s="9" t="str">
        <f>IF($G84=0,"",IFERROR(CONCATENATE(INDEX('Risk assessment'!$B$12:$B$100,MATCH(CONCATENATE('Feuil1 (2)'!$C84,"-",'Feuil1 (2)'!$B84,"-",'Feuil1 (2)'!P$1),'Risk assessment'!$Z$12:$Z$100,FALSE),1)," ;"),""))</f>
        <v/>
      </c>
      <c r="Q84" s="9" t="str">
        <f>IF($G84=0,"",IFERROR(CONCATENATE(INDEX('Risk assessment'!$B$12:$B$100,MATCH(CONCATENATE('Feuil1 (2)'!$C84,"-",'Feuil1 (2)'!$B84,"-",'Feuil1 (2)'!Q$1),'Risk assessment'!$Z$12:$Z$100,FALSE),1)," ;"),""))</f>
        <v/>
      </c>
      <c r="R84" s="9" t="str">
        <f>IF($G84=0,"",IFERROR(CONCATENATE(INDEX('Risk assessment'!$B$12:$B$100,MATCH(CONCATENATE('Feuil1 (2)'!$C84,"-",'Feuil1 (2)'!$B84,"-",'Feuil1 (2)'!R$1),'Risk assessment'!$Z$12:$Z$100,FALSE),1)," ;"),""))</f>
        <v/>
      </c>
      <c r="S84" s="9" t="str">
        <f>IF($G84=0,"",IFERROR(CONCATENATE(INDEX('Risk assessment'!$B$12:$B$100,MATCH(CONCATENATE('Feuil1 (2)'!$C84,"-",'Feuil1 (2)'!$B84,"-",'Feuil1 (2)'!S$1),'Risk assessment'!$Z$12:$Z$100,FALSE),1)," ;"),""))</f>
        <v/>
      </c>
      <c r="T84" s="9" t="str">
        <f>IF($G84=0,"",IFERROR(CONCATENATE(INDEX('Risk assessment'!$B$12:$B$100,MATCH(CONCATENATE('Feuil1 (2)'!$C84,"-",'Feuil1 (2)'!$B84,"-",'Feuil1 (2)'!T$1),'Risk assessment'!$Z$12:$Z$100,FALSE),1)," ;"),""))</f>
        <v/>
      </c>
      <c r="U84" s="9" t="str">
        <f>IF($G84=0,"",IFERROR(CONCATENATE(INDEX('Risk assessment'!$B$12:$B$100,MATCH(CONCATENATE('Feuil1 (2)'!$C84,"-",'Feuil1 (2)'!$B84,"-",'Feuil1 (2)'!U$1),'Risk assessment'!$Z$12:$Z$100,FALSE),1)," ;"),""))</f>
        <v/>
      </c>
      <c r="V84" s="9" t="str">
        <f>IF($G84=0,"",IFERROR(CONCATENATE(INDEX('Risk assessment'!$B$12:$B$100,MATCH(CONCATENATE('Feuil1 (2)'!$C84,"-",'Feuil1 (2)'!$B84,"-",'Feuil1 (2)'!V$1),'Risk assessment'!$Z$12:$Z$100,FALSE),1)," ;"),""))</f>
        <v/>
      </c>
      <c r="W84" s="9" t="str">
        <f>IF($G84=0,"",IFERROR(CONCATENATE(INDEX('Risk assessment'!$B$12:$B$100,MATCH(CONCATENATE('Feuil1 (2)'!$C84,"-",'Feuil1 (2)'!$B84,"-",'Feuil1 (2)'!W$1),'Risk assessment'!$Z$12:$Z$100,FALSE),1)," ;"),""))</f>
        <v/>
      </c>
      <c r="X84" s="9" t="str">
        <f>IF($G84=0,"",IFERROR(CONCATENATE(INDEX('Risk assessment'!$B$12:$B$100,MATCH(CONCATENATE('Feuil1 (2)'!$C84,"-",'Feuil1 (2)'!$B84,"-",'Feuil1 (2)'!X$1),'Risk assessment'!$Z$12:$Z$100,FALSE),1)," ;"),""))</f>
        <v/>
      </c>
      <c r="Y84" s="9" t="str">
        <f>IF($G84=0,"",IFERROR(CONCATENATE(INDEX('Risk assessment'!$B$12:$B$100,MATCH(CONCATENATE('Feuil1 (2)'!$C84,"-",'Feuil1 (2)'!$B84,"-",'Feuil1 (2)'!Y$1),'Risk assessment'!$Z$12:$Z$100,FALSE),1)," ;"),""))</f>
        <v/>
      </c>
      <c r="Z84" s="9" t="str">
        <f>IF($G84=0,"",IFERROR(CONCATENATE(INDEX('Risk assessment'!$B$12:$B$100,MATCH(CONCATENATE('Feuil1 (2)'!$C84,"-",'Feuil1 (2)'!$B84,"-",'Feuil1 (2)'!Z$1),'Risk assessment'!$Z$12:$Z$100,FALSE),1)," ;"),""))</f>
        <v/>
      </c>
      <c r="AA84" s="9" t="str">
        <f>IF($G84=0,"",IFERROR(CONCATENATE(INDEX('Risk assessment'!$B$12:$B$100,MATCH(CONCATENATE('Feuil1 (2)'!$C84,"-",'Feuil1 (2)'!$B84,"-",'Feuil1 (2)'!AA$1),'Risk assessment'!$Z$12:$Z$100,FALSE),1)," ;"),""))</f>
        <v/>
      </c>
      <c r="AB84" s="9" t="str">
        <f>IF($G84=0,"",IFERROR(CONCATENATE(INDEX('Risk assessment'!$B$12:$B$100,MATCH(CONCATENATE('Feuil1 (2)'!$C84,"-",'Feuil1 (2)'!$B84,"-",'Feuil1 (2)'!AB$1),'Risk assessment'!$Z$12:$Z$100,FALSE),1)," ;"),""))</f>
        <v/>
      </c>
      <c r="AC84" s="9" t="str">
        <f>IF($G84=0,"",IFERROR(CONCATENATE(INDEX('Risk assessment'!$B$12:$B$100,MATCH(CONCATENATE('Feuil1 (2)'!$C84,"-",'Feuil1 (2)'!$B84,"-",'Feuil1 (2)'!AC$1),'Risk assessment'!$Z$12:$Z$100,FALSE),1)," ;"),""))</f>
        <v/>
      </c>
      <c r="AD84" s="9" t="str">
        <f>IF($G84=0,"",IFERROR(CONCATENATE(INDEX('Risk assessment'!$B$12:$B$100,MATCH(CONCATENATE('Feuil1 (2)'!$C84,"-",'Feuil1 (2)'!$B84,"-",'Feuil1 (2)'!AD$1),'Risk assessment'!$Z$12:$Z$100,FALSE),1)," ;"),""))</f>
        <v/>
      </c>
      <c r="AE84" s="9" t="str">
        <f>IF($G84=0,"",IFERROR(CONCATENATE(INDEX('Risk assessment'!$B$12:$B$100,MATCH(CONCATENATE('Feuil1 (2)'!$C84,"-",'Feuil1 (2)'!$B84,"-",'Feuil1 (2)'!AE$1),'Risk assessment'!$Z$12:$Z$100,FALSE),1)," ;"),""))</f>
        <v/>
      </c>
      <c r="AF84" s="9" t="str">
        <f>IF($G84=0,"",IFERROR(CONCATENATE(INDEX('Risk assessment'!$B$12:$B$100,MATCH(CONCATENATE('Feuil1 (2)'!$C84,"-",'Feuil1 (2)'!$B84,"-",'Feuil1 (2)'!AF$1),'Risk assessment'!$Z$12:$Z$100,FALSE),1)," ;"),""))</f>
        <v/>
      </c>
      <c r="AG84" s="9" t="str">
        <f>IF($G84=0,"",IFERROR(CONCATENATE(INDEX('Risk assessment'!$B$12:$B$100,MATCH(CONCATENATE('Feuil1 (2)'!$C84,"-",'Feuil1 (2)'!$B84,"-",'Feuil1 (2)'!AG$1),'Risk assessment'!$Z$12:$Z$100,FALSE),1)," ;"),""))</f>
        <v/>
      </c>
      <c r="AH84" s="9" t="str">
        <f>IF($G84=0,"",IFERROR(CONCATENATE(INDEX('Risk assessment'!$B$12:$B$100,MATCH(CONCATENATE('Feuil1 (2)'!$C84,"-",'Feuil1 (2)'!$B84,"-",'Feuil1 (2)'!AH$1),'Risk assessment'!$Z$12:$Z$100,FALSE),1)," ;"),""))</f>
        <v/>
      </c>
      <c r="AI84" s="9" t="str">
        <f>IF($G84=0,"",IFERROR(CONCATENATE(INDEX('Risk assessment'!$B$12:$B$100,MATCH(CONCATENATE('Feuil1 (2)'!$C84,"-",'Feuil1 (2)'!$B84,"-",'Feuil1 (2)'!AI$1),'Risk assessment'!$Z$12:$Z$100,FALSE),1)," ;"),""))</f>
        <v/>
      </c>
      <c r="AJ84" s="9" t="str">
        <f>IF($G84=0,"",IFERROR(CONCATENATE(INDEX('Risk assessment'!$B$12:$B$100,MATCH(CONCATENATE('Feuil1 (2)'!$C84,"-",'Feuil1 (2)'!$B84,"-",'Feuil1 (2)'!AJ$1),'Risk assessment'!$Z$12:$Z$100,FALSE),1)," ;"),""))</f>
        <v/>
      </c>
      <c r="AK84" s="9" t="str">
        <f>IF($G84=0,"",IFERROR(CONCATENATE(INDEX('Risk assessment'!$B$12:$B$100,MATCH(CONCATENATE('Feuil1 (2)'!$C84,"-",'Feuil1 (2)'!$B84,"-",'Feuil1 (2)'!AK$1),'Risk assessment'!$Z$12:$Z$100,FALSE),1)," ;"),""))</f>
        <v/>
      </c>
      <c r="AL84" s="9" t="str">
        <f>IF($G84=0,"",IFERROR(CONCATENATE(INDEX('Risk assessment'!$B$12:$B$100,MATCH(CONCATENATE('Feuil1 (2)'!$C84,"-",'Feuil1 (2)'!$B84,"-",'Feuil1 (2)'!AL$1),'Risk assessment'!$Z$12:$Z$100,FALSE),1)," ;"),""))</f>
        <v/>
      </c>
      <c r="AM84" s="9" t="str">
        <f>IF($G84=0,"",IFERROR(CONCATENATE(INDEX('Risk assessment'!$B$12:$B$100,MATCH(CONCATENATE('Feuil1 (2)'!$C84,"-",'Feuil1 (2)'!$B84,"-",'Feuil1 (2)'!AM$1),'Risk assessment'!$Z$12:$Z$100,FALSE),1)," ;"),""))</f>
        <v/>
      </c>
      <c r="AN84" s="9" t="str">
        <f>IF($G84=0,"",IFERROR(CONCATENATE(INDEX('Risk assessment'!$B$12:$B$100,MATCH(CONCATENATE('Feuil1 (2)'!$C84,"-",'Feuil1 (2)'!$B84,"-",'Feuil1 (2)'!AN$1),'Risk assessment'!$Z$12:$Z$100,FALSE),1)," ;"),""))</f>
        <v/>
      </c>
      <c r="AO84" s="9" t="str">
        <f>IF($G84=0,"",IFERROR(CONCATENATE(INDEX('Risk assessment'!$B$12:$B$100,MATCH(CONCATENATE('Feuil1 (2)'!$C84,"-",'Feuil1 (2)'!$B84,"-",'Feuil1 (2)'!AO$1),'Risk assessment'!$Z$12:$Z$100,FALSE),1)," ;"),""))</f>
        <v/>
      </c>
      <c r="AP84" s="9" t="str">
        <f>IF($G84=0,"",IFERROR(CONCATENATE(INDEX('Risk assessment'!$B$12:$B$100,MATCH(CONCATENATE('Feuil1 (2)'!$C84,"-",'Feuil1 (2)'!$B84,"-",'Feuil1 (2)'!AP$1),'Risk assessment'!$Z$12:$Z$100,FALSE),1)," ;"),""))</f>
        <v/>
      </c>
      <c r="AQ84" s="9" t="str">
        <f>IF($G84=0,"",IFERROR(CONCATENATE(INDEX('Risk assessment'!$B$12:$B$100,MATCH(CONCATENATE('Feuil1 (2)'!$C84,"-",'Feuil1 (2)'!$B84,"-",'Feuil1 (2)'!AQ$1),'Risk assessment'!$Z$12:$Z$100,FALSE),1)," ;"),""))</f>
        <v/>
      </c>
      <c r="AR84" s="9" t="str">
        <f>IF($G84=0,"",IFERROR(CONCATENATE(INDEX('Risk assessment'!$B$12:$B$100,MATCH(CONCATENATE('Feuil1 (2)'!$C84,"-",'Feuil1 (2)'!$B84,"-",'Feuil1 (2)'!AR$1),'Risk assessment'!$Z$12:$Z$100,FALSE),1)," ;"),""))</f>
        <v/>
      </c>
      <c r="AS84" s="9" t="str">
        <f>IF($G84=0,"",IFERROR(CONCATENATE(INDEX('Risk assessment'!$B$12:$B$100,MATCH(CONCATENATE('Feuil1 (2)'!$C84,"-",'Feuil1 (2)'!$B84,"-",'Feuil1 (2)'!AS$1),'Risk assessment'!$Z$12:$Z$100,FALSE),1)," ;"),""))</f>
        <v/>
      </c>
      <c r="AT84" s="9" t="str">
        <f>IF($G84=0,"",IFERROR(CONCATENATE(INDEX('Risk assessment'!$B$12:$B$100,MATCH(CONCATENATE('Feuil1 (2)'!$C84,"-",'Feuil1 (2)'!$B84,"-",'Feuil1 (2)'!AT$1),'Risk assessment'!$Z$12:$Z$100,FALSE),1)," ;"),""))</f>
        <v/>
      </c>
      <c r="AU84" s="9" t="str">
        <f>IF($G84=0,"",IFERROR(CONCATENATE(INDEX('Risk assessment'!$B$12:$B$100,MATCH(CONCATENATE('Feuil1 (2)'!$C84,"-",'Feuil1 (2)'!$B84,"-",'Feuil1 (2)'!AU$1),'Risk assessment'!$Z$12:$Z$100,FALSE),1)," ;"),""))</f>
        <v/>
      </c>
      <c r="AV84" s="9" t="str">
        <f>IF($G84=0,"",IFERROR(CONCATENATE(INDEX('Risk assessment'!$B$12:$B$100,MATCH(CONCATENATE('Feuil1 (2)'!$C84,"-",'Feuil1 (2)'!$B84,"-",'Feuil1 (2)'!AV$1),'Risk assessment'!$Z$12:$Z$100,FALSE),1)," ;"),""))</f>
        <v/>
      </c>
      <c r="AW84" s="9" t="str">
        <f>IF($G84=0,"",IFERROR(CONCATENATE(INDEX('Risk assessment'!$B$12:$B$100,MATCH(CONCATENATE('Feuil1 (2)'!$C84,"-",'Feuil1 (2)'!$B84,"-",'Feuil1 (2)'!AW$1),'Risk assessment'!$Z$12:$Z$100,FALSE),1)," ;"),""))</f>
        <v/>
      </c>
      <c r="AX84" s="9" t="str">
        <f>IF($G84=0,"",IFERROR(CONCATENATE(INDEX('Risk assessment'!$B$12:$B$100,MATCH(CONCATENATE('Feuil1 (2)'!$C84,"-",'Feuil1 (2)'!$B84,"-",'Feuil1 (2)'!AX$1),'Risk assessment'!$Z$12:$Z$100,FALSE),1)," ;"),""))</f>
        <v/>
      </c>
      <c r="AY84" s="9" t="str">
        <f>IF($G84=0,"",IFERROR(CONCATENATE(INDEX('Risk assessment'!$B$12:$B$100,MATCH(CONCATENATE('Feuil1 (2)'!$C84,"-",'Feuil1 (2)'!$B84,"-",'Feuil1 (2)'!AY$1),'Risk assessment'!$Z$12:$Z$100,FALSE),1)," ;"),""))</f>
        <v/>
      </c>
      <c r="AZ84" s="9" t="str">
        <f>IF($G84=0,"",IFERROR(CONCATENATE(INDEX('Risk assessment'!$B$12:$B$100,MATCH(CONCATENATE('Feuil1 (2)'!$C84,"-",'Feuil1 (2)'!$B84,"-",'Feuil1 (2)'!AZ$1),'Risk assessment'!$Z$12:$Z$100,FALSE),1)," ;"),""))</f>
        <v/>
      </c>
      <c r="BA84" s="9" t="str">
        <f>IF($G84=0,"",IFERROR(CONCATENATE(INDEX('Risk assessment'!$B$12:$B$100,MATCH(CONCATENATE('Feuil1 (2)'!$C84,"-",'Feuil1 (2)'!$B84,"-",'Feuil1 (2)'!BA$1),'Risk assessment'!$Z$12:$Z$100,FALSE),1)," ;"),""))</f>
        <v/>
      </c>
      <c r="BB84" s="9" t="str">
        <f>IF($G84=0,"",IFERROR(CONCATENATE(INDEX('Risk assessment'!$B$12:$B$100,MATCH(CONCATENATE('Feuil1 (2)'!$C84,"-",'Feuil1 (2)'!$B84,"-",'Feuil1 (2)'!BB$1),'Risk assessment'!$Z$12:$Z$100,FALSE),1)," ;"),""))</f>
        <v/>
      </c>
      <c r="BC84" s="9" t="str">
        <f>IF($G84=0,"",IFERROR(CONCATENATE(INDEX('Risk assessment'!$B$12:$B$100,MATCH(CONCATENATE('Feuil1 (2)'!$C84,"-",'Feuil1 (2)'!$B84,"-",'Feuil1 (2)'!BC$1),'Risk assessment'!$Z$12:$Z$100,FALSE),1)," ;"),""))</f>
        <v/>
      </c>
      <c r="BD84" s="9" t="str">
        <f>IF($G84=0,"",IFERROR(CONCATENATE(INDEX('Risk assessment'!$B$12:$B$100,MATCH(CONCATENATE('Feuil1 (2)'!$C84,"-",'Feuil1 (2)'!$B84,"-",'Feuil1 (2)'!BD$1),'Risk assessment'!$Z$12:$Z$100,FALSE),1)," ;"),""))</f>
        <v/>
      </c>
      <c r="BE84" s="9" t="str">
        <f>IF($G84=0,"",IFERROR(CONCATENATE(INDEX('Risk assessment'!$B$12:$B$100,MATCH(CONCATENATE('Feuil1 (2)'!$C84,"-",'Feuil1 (2)'!$B84,"-",'Feuil1 (2)'!BE$1),'Risk assessment'!$Z$12:$Z$100,FALSE),1)," ;"),""))</f>
        <v/>
      </c>
      <c r="BF84" s="9" t="str">
        <f>IF($G84=0,"",IFERROR(CONCATENATE(INDEX('Risk assessment'!$B$12:$B$100,MATCH(CONCATENATE('Feuil1 (2)'!$C84,"-",'Feuil1 (2)'!$B84,"-",'Feuil1 (2)'!BF$1),'Risk assessment'!$Z$12:$Z$100,FALSE),1)," ;"),""))</f>
        <v/>
      </c>
      <c r="BG84" s="9" t="str">
        <f>IF($G84=0,"",IFERROR(CONCATENATE(INDEX('Risk assessment'!$B$12:$B$100,MATCH(CONCATENATE('Feuil1 (2)'!$C84,"-",'Feuil1 (2)'!$B84,"-",'Feuil1 (2)'!BG$1),'Risk assessment'!$Z$12:$Z$100,FALSE),1)," ;"),""))</f>
        <v/>
      </c>
      <c r="BH84" s="9" t="str">
        <f>IF($G84=0,"",IFERROR(CONCATENATE(INDEX('Risk assessment'!$B$12:$B$100,MATCH(CONCATENATE('Feuil1 (2)'!$C84,"-",'Feuil1 (2)'!$B84,"-",'Feuil1 (2)'!BH$1),'Risk assessment'!$Z$12:$Z$100,FALSE),1)," ;"),""))</f>
        <v/>
      </c>
      <c r="BI84" s="9" t="str">
        <f>IF($G84=0,"",IFERROR(CONCATENATE(INDEX('Risk assessment'!$B$12:$B$100,MATCH(CONCATENATE('Feuil1 (2)'!$C84,"-",'Feuil1 (2)'!$B84,"-",'Feuil1 (2)'!BI$1),'Risk assessment'!$Z$12:$Z$100,FALSE),1)," ;"),""))</f>
        <v/>
      </c>
      <c r="BJ84" s="9" t="str">
        <f>IF($G84=0,"",IFERROR(CONCATENATE(INDEX('Risk assessment'!$B$12:$B$100,MATCH(CONCATENATE('Feuil1 (2)'!$C84,"-",'Feuil1 (2)'!$B84,"-",'Feuil1 (2)'!BJ$1),'Risk assessment'!$Z$12:$Z$100,FALSE),1)," ;"),""))</f>
        <v/>
      </c>
      <c r="BK84" s="9" t="str">
        <f>IF($G84=0,"",IFERROR(CONCATENATE(INDEX('Risk assessment'!$B$12:$B$100,MATCH(CONCATENATE('Feuil1 (2)'!$C84,"-",'Feuil1 (2)'!$B84,"-",'Feuil1 (2)'!BK$1),'Risk assessment'!$Z$12:$Z$100,FALSE),1)," ;"),""))</f>
        <v/>
      </c>
      <c r="BL84" s="9" t="str">
        <f>IF($G84=0,"",IFERROR(CONCATENATE(INDEX('Risk assessment'!$B$12:$B$100,MATCH(CONCATENATE('Feuil1 (2)'!$C84,"-",'Feuil1 (2)'!$B84,"-",'Feuil1 (2)'!BL$1),'Risk assessment'!$Z$12:$Z$100,FALSE),1)," ;"),""))</f>
        <v/>
      </c>
      <c r="BM84" s="9" t="str">
        <f>IF($G84=0,"",IFERROR(CONCATENATE(INDEX('Risk assessment'!$B$12:$B$100,MATCH(CONCATENATE('Feuil1 (2)'!$C84,"-",'Feuil1 (2)'!$B84,"-",'Feuil1 (2)'!BM$1),'Risk assessment'!$Z$12:$Z$100,FALSE),1)," ;"),""))</f>
        <v/>
      </c>
      <c r="BN84" s="9" t="str">
        <f>IF($G84=0,"",IFERROR(CONCATENATE(INDEX('Risk assessment'!$B$12:$B$100,MATCH(CONCATENATE('Feuil1 (2)'!$C84,"-",'Feuil1 (2)'!$B84,"-",'Feuil1 (2)'!BN$1),'Risk assessment'!$Z$12:$Z$100,FALSE),1)," ;"),""))</f>
        <v/>
      </c>
      <c r="BO84" s="9" t="str">
        <f>IF($G84=0,"",IFERROR(CONCATENATE(INDEX('Risk assessment'!$B$12:$B$100,MATCH(CONCATENATE('Feuil1 (2)'!$C84,"-",'Feuil1 (2)'!$B84,"-",'Feuil1 (2)'!BO$1),'Risk assessment'!$Z$12:$Z$100,FALSE),1)," ;"),""))</f>
        <v/>
      </c>
      <c r="BP84" s="9" t="str">
        <f>IF($G84=0,"",IFERROR(CONCATENATE(INDEX('Risk assessment'!$B$12:$B$100,MATCH(CONCATENATE('Feuil1 (2)'!$C84,"-",'Feuil1 (2)'!$B84,"-",'Feuil1 (2)'!BP$1),'Risk assessment'!$Z$12:$Z$100,FALSE),1)," ;"),""))</f>
        <v/>
      </c>
      <c r="BQ84" s="9" t="str">
        <f>IF($G84=0,"",IFERROR(CONCATENATE(INDEX('Risk assessment'!$B$12:$B$100,MATCH(CONCATENATE('Feuil1 (2)'!$C84,"-",'Feuil1 (2)'!$B84,"-",'Feuil1 (2)'!BQ$1),'Risk assessment'!$Z$12:$Z$100,FALSE),1)," ;"),""))</f>
        <v/>
      </c>
      <c r="BR84" s="9" t="str">
        <f>IF($G84=0,"",IFERROR(CONCATENATE(INDEX('Risk assessment'!$B$12:$B$100,MATCH(CONCATENATE('Feuil1 (2)'!$C84,"-",'Feuil1 (2)'!$B84,"-",'Feuil1 (2)'!BR$1),'Risk assessment'!$Z$12:$Z$100,FALSE),1)," ;"),""))</f>
        <v/>
      </c>
      <c r="BS84" s="9" t="str">
        <f>IF($G84=0,"",IFERROR(CONCATENATE(INDEX('Risk assessment'!$B$12:$B$100,MATCH(CONCATENATE('Feuil1 (2)'!$C84,"-",'Feuil1 (2)'!$B84,"-",'Feuil1 (2)'!BS$1),'Risk assessment'!$Z$12:$Z$100,FALSE),1)," ;"),""))</f>
        <v/>
      </c>
      <c r="BT84" s="9" t="str">
        <f>IF($G84=0,"",IFERROR(CONCATENATE(INDEX('Risk assessment'!$B$12:$B$100,MATCH(CONCATENATE('Feuil1 (2)'!$C84,"-",'Feuil1 (2)'!$B84,"-",'Feuil1 (2)'!BT$1),'Risk assessment'!$Z$12:$Z$100,FALSE),1)," ;"),""))</f>
        <v/>
      </c>
      <c r="BU84" s="9" t="str">
        <f>IF($G84=0,"",IFERROR(CONCATENATE(INDEX('Risk assessment'!$B$12:$B$100,MATCH(CONCATENATE('Feuil1 (2)'!$C84,"-",'Feuil1 (2)'!$B84,"-",'Feuil1 (2)'!BU$1),'Risk assessment'!$Z$12:$Z$100,FALSE),1)," ;"),""))</f>
        <v/>
      </c>
      <c r="BV84" s="9" t="str">
        <f>IF($G84=0,"",IFERROR(CONCATENATE(INDEX('Risk assessment'!$B$12:$B$100,MATCH(CONCATENATE('Feuil1 (2)'!$C84,"-",'Feuil1 (2)'!$B84,"-",'Feuil1 (2)'!BV$1),'Risk assessment'!$Z$12:$Z$100,FALSE),1)," ;"),""))</f>
        <v/>
      </c>
      <c r="BW84" s="9" t="str">
        <f>IF($G84=0,"",IFERROR(CONCATENATE(INDEX('Risk assessment'!$B$12:$B$100,MATCH(CONCATENATE('Feuil1 (2)'!$C84,"-",'Feuil1 (2)'!$B84,"-",'Feuil1 (2)'!BW$1),'Risk assessment'!$Z$12:$Z$100,FALSE),1)," ;"),""))</f>
        <v/>
      </c>
      <c r="BX84" s="9" t="str">
        <f>IF($G84=0,"",IFERROR(CONCATENATE(INDEX('Risk assessment'!$B$12:$B$100,MATCH(CONCATENATE('Feuil1 (2)'!$C84,"-",'Feuil1 (2)'!$B84,"-",'Feuil1 (2)'!BX$1),'Risk assessment'!$Z$12:$Z$100,FALSE),1)," ;"),""))</f>
        <v/>
      </c>
      <c r="BY84" s="9" t="str">
        <f>IF($G84=0,"",IFERROR(CONCATENATE(INDEX('Risk assessment'!$B$12:$B$100,MATCH(CONCATENATE('Feuil1 (2)'!$C84,"-",'Feuil1 (2)'!$B84,"-",'Feuil1 (2)'!BY$1),'Risk assessment'!$Z$12:$Z$100,FALSE),1)," ;"),""))</f>
        <v/>
      </c>
      <c r="BZ84" s="9" t="str">
        <f>IF($G84=0,"",IFERROR(CONCATENATE(INDEX('Risk assessment'!$B$12:$B$100,MATCH(CONCATENATE('Feuil1 (2)'!$C84,"-",'Feuil1 (2)'!$B84,"-",'Feuil1 (2)'!BZ$1),'Risk assessment'!$Z$12:$Z$100,FALSE),1)," ;"),""))</f>
        <v/>
      </c>
      <c r="CA84" s="9" t="str">
        <f>IF($G84=0,"",IFERROR(CONCATENATE(INDEX('Risk assessment'!$B$12:$B$100,MATCH(CONCATENATE('Feuil1 (2)'!$C84,"-",'Feuil1 (2)'!$B84,"-",'Feuil1 (2)'!CA$1),'Risk assessment'!$Z$12:$Z$100,FALSE),1)," ;"),""))</f>
        <v/>
      </c>
      <c r="CB84" s="9" t="str">
        <f>IF($G84=0,"",IFERROR(CONCATENATE(INDEX('Risk assessment'!$B$12:$B$100,MATCH(CONCATENATE('Feuil1 (2)'!$C84,"-",'Feuil1 (2)'!$B84,"-",'Feuil1 (2)'!CB$1),'Risk assessment'!$Z$12:$Z$100,FALSE),1)," ;"),""))</f>
        <v/>
      </c>
      <c r="CC84" s="9" t="str">
        <f>IF($G84=0,"",IFERROR(CONCATENATE(INDEX('Risk assessment'!$B$12:$B$100,MATCH(CONCATENATE('Feuil1 (2)'!$C84,"-",'Feuil1 (2)'!$B84,"-",'Feuil1 (2)'!CC$1),'Risk assessment'!$Z$12:$Z$100,FALSE),1)," ;"),""))</f>
        <v/>
      </c>
      <c r="CD84" s="9" t="str">
        <f>IF($G84=0,"",IFERROR(CONCATENATE(INDEX('Risk assessment'!$B$12:$B$100,MATCH(CONCATENATE('Feuil1 (2)'!$C84,"-",'Feuil1 (2)'!$B84,"-",'Feuil1 (2)'!CD$1),'Risk assessment'!$Z$12:$Z$100,FALSE),1)," ;"),""))</f>
        <v/>
      </c>
      <c r="CE84" s="9" t="str">
        <f>IF($G84=0,"",IFERROR(CONCATENATE(INDEX('Risk assessment'!$B$12:$B$100,MATCH(CONCATENATE('Feuil1 (2)'!$C84,"-",'Feuil1 (2)'!$B84,"-",'Feuil1 (2)'!CE$1),'Risk assessment'!$Z$12:$Z$100,FALSE),1)," ;"),""))</f>
        <v/>
      </c>
      <c r="CF84" s="9" t="str">
        <f>IF($G84=0,"",IFERROR(CONCATENATE(INDEX('Risk assessment'!$B$12:$B$100,MATCH(CONCATENATE('Feuil1 (2)'!$C84,"-",'Feuil1 (2)'!$B84,"-",'Feuil1 (2)'!CF$1),'Risk assessment'!$Z$12:$Z$100,FALSE),1)," ;"),""))</f>
        <v/>
      </c>
      <c r="CG84" s="9" t="str">
        <f>IF($G84=0,"",IFERROR(CONCATENATE(INDEX('Risk assessment'!$B$12:$B$100,MATCH(CONCATENATE('Feuil1 (2)'!$C84,"-",'Feuil1 (2)'!$B84,"-",'Feuil1 (2)'!CG$1),'Risk assessment'!$Z$12:$Z$100,FALSE),1)," ;"),""))</f>
        <v/>
      </c>
      <c r="CH84" s="9" t="str">
        <f>IF($G84=0,"",IFERROR(CONCATENATE(INDEX('Risk assessment'!$B$12:$B$100,MATCH(CONCATENATE('Feuil1 (2)'!$C84,"-",'Feuil1 (2)'!$B84,"-",'Feuil1 (2)'!CH$1),'Risk assessment'!$Z$12:$Z$100,FALSE),1)," ;"),""))</f>
        <v/>
      </c>
      <c r="CI84" s="9" t="str">
        <f>IF($G84=0,"",IFERROR(CONCATENATE(INDEX('Risk assessment'!$B$12:$B$100,MATCH(CONCATENATE('Feuil1 (2)'!$C84,"-",'Feuil1 (2)'!$B84,"-",'Feuil1 (2)'!CI$1),'Risk assessment'!$Z$12:$Z$100,FALSE),1)," ;"),""))</f>
        <v/>
      </c>
      <c r="CJ84" s="9" t="str">
        <f>IF($G84=0,"",IFERROR(CONCATENATE(INDEX('Risk assessment'!$B$12:$B$100,MATCH(CONCATENATE('Feuil1 (2)'!$C84,"-",'Feuil1 (2)'!$B84,"-",'Feuil1 (2)'!CJ$1),'Risk assessment'!$Z$12:$Z$100,FALSE),1)," ;"),""))</f>
        <v/>
      </c>
      <c r="CK84" s="9" t="str">
        <f>IF($G84=0,"",IFERROR(CONCATENATE(INDEX('Risk assessment'!$B$12:$B$100,MATCH(CONCATENATE('Feuil1 (2)'!$C84,"-",'Feuil1 (2)'!$B84,"-",'Feuil1 (2)'!CK$1),'Risk assessment'!$Z$12:$Z$100,FALSE),1)," ;"),""))</f>
        <v/>
      </c>
      <c r="CL84" s="9" t="str">
        <f>IF($G84=0,"",IFERROR(CONCATENATE(INDEX('Risk assessment'!$B$12:$B$100,MATCH(CONCATENATE('Feuil1 (2)'!$C84,"-",'Feuil1 (2)'!$B84,"-",'Feuil1 (2)'!CL$1),'Risk assessment'!$Z$12:$Z$100,FALSE),1)," ;"),""))</f>
        <v/>
      </c>
      <c r="CM84" s="9" t="str">
        <f>IF($G84=0,"",IFERROR(CONCATENATE(INDEX('Risk assessment'!$B$12:$B$100,MATCH(CONCATENATE('Feuil1 (2)'!$C84,"-",'Feuil1 (2)'!$B84,"-",'Feuil1 (2)'!CM$1),'Risk assessment'!$Z$12:$Z$100,FALSE),1)," ;"),""))</f>
        <v/>
      </c>
      <c r="CN84" s="9" t="str">
        <f>IF($G84=0,"",IFERROR(CONCATENATE(INDEX('Risk assessment'!$B$12:$B$100,MATCH(CONCATENATE('Feuil1 (2)'!$C84,"-",'Feuil1 (2)'!$B84,"-",'Feuil1 (2)'!CN$1),'Risk assessment'!$Z$12:$Z$100,FALSE),1)," ;"),""))</f>
        <v/>
      </c>
      <c r="CO84" s="9" t="str">
        <f>IF($G84=0,"",IFERROR(CONCATENATE(INDEX('Risk assessment'!$B$12:$B$100,MATCH(CONCATENATE('Feuil1 (2)'!$C84,"-",'Feuil1 (2)'!$B84,"-",'Feuil1 (2)'!CO$1),'Risk assessment'!$Z$12:$Z$100,FALSE),1)," ;"),""))</f>
        <v/>
      </c>
      <c r="CP84" s="9" t="str">
        <f>IF($G84=0,"",IFERROR(CONCATENATE(INDEX('Risk assessment'!$B$12:$B$100,MATCH(CONCATENATE('Feuil1 (2)'!$C84,"-",'Feuil1 (2)'!$B84,"-",'Feuil1 (2)'!CP$1),'Risk assessment'!$Z$12:$Z$100,FALSE),1)," ;"),""))</f>
        <v/>
      </c>
      <c r="CQ84" s="9" t="str">
        <f>IF($G84=0,"",IFERROR(CONCATENATE(INDEX('Risk assessment'!$B$12:$B$100,MATCH(CONCATENATE('Feuil1 (2)'!$C84,"-",'Feuil1 (2)'!$B84,"-",'Feuil1 (2)'!CQ$1),'Risk assessment'!$Z$12:$Z$100,FALSE),1)," ;"),""))</f>
        <v/>
      </c>
      <c r="CR84" s="9" t="str">
        <f>IF($G84=0,"",IFERROR(CONCATENATE(INDEX('Risk assessment'!$B$12:$B$100,MATCH(CONCATENATE('Feuil1 (2)'!$C84,"-",'Feuil1 (2)'!$B84,"-",'Feuil1 (2)'!CR$1),'Risk assessment'!$Z$12:$Z$100,FALSE),1)," ;"),""))</f>
        <v/>
      </c>
      <c r="CS84" s="9" t="str">
        <f>IF($G84=0,"",IFERROR(CONCATENATE(INDEX('Risk assessment'!$B$12:$B$100,MATCH(CONCATENATE('Feuil1 (2)'!$C84,"-",'Feuil1 (2)'!$B84,"-",'Feuil1 (2)'!CS$1),'Risk assessment'!$Z$12:$Z$100,FALSE),1)," ;"),""))</f>
        <v/>
      </c>
      <c r="CT84" s="9" t="str">
        <f>IF($G84=0,"",IFERROR(CONCATENATE(INDEX('Risk assessment'!$B$12:$B$100,MATCH(CONCATENATE('Feuil1 (2)'!$C84,"-",'Feuil1 (2)'!$B84,"-",'Feuil1 (2)'!CT$1),'Risk assessment'!$Z$12:$Z$100,FALSE),1)," ;"),""))</f>
        <v/>
      </c>
      <c r="CU84" s="9" t="str">
        <f>IF($G84=0,"",IFERROR(CONCATENATE(INDEX('Risk assessment'!$B$12:$B$100,MATCH(CONCATENATE('Feuil1 (2)'!$C84,"-",'Feuil1 (2)'!$B84,"-",'Feuil1 (2)'!CU$1),'Risk assessment'!$Z$12:$Z$100,FALSE),1)," ;"),""))</f>
        <v/>
      </c>
      <c r="CV84" s="9" t="str">
        <f>IF($G84=0,"",IFERROR(CONCATENATE(INDEX('Risk assessment'!$B$12:$B$100,MATCH(CONCATENATE('Feuil1 (2)'!$C84,"-",'Feuil1 (2)'!$B84,"-",'Feuil1 (2)'!CV$1),'Risk assessment'!$Z$12:$Z$100,FALSE),1)," ;"),""))</f>
        <v/>
      </c>
      <c r="CW84" s="9" t="str">
        <f>IF($G84=0,"",IFERROR(CONCATENATE(INDEX('Risk assessment'!$B$12:$B$100,MATCH(CONCATENATE('Feuil1 (2)'!$C84,"-",'Feuil1 (2)'!$B84,"-",'Feuil1 (2)'!CW$1),'Risk assessment'!$Z$12:$Z$100,FALSE),1)," ;"),""))</f>
        <v/>
      </c>
      <c r="CX84" s="9" t="str">
        <f>IF($G84=0,"",IFERROR(CONCATENATE(INDEX('Risk assessment'!$B$12:$B$100,MATCH(CONCATENATE('Feuil1 (2)'!$C84,"-",'Feuil1 (2)'!$B84,"-",'Feuil1 (2)'!CX$1),'Risk assessment'!$Z$12:$Z$100,FALSE),1)," ;"),""))</f>
        <v/>
      </c>
      <c r="CY84" s="9" t="str">
        <f>IF($G84=0,"",IFERROR(CONCATENATE(INDEX('Risk assessment'!$B$12:$B$100,MATCH(CONCATENATE('Feuil1 (2)'!$C84,"-",'Feuil1 (2)'!$B84,"-",'Feuil1 (2)'!CY$1),'Risk assessment'!$Z$12:$Z$100,FALSE),1)," ;"),""))</f>
        <v/>
      </c>
      <c r="CZ84" s="9" t="str">
        <f>IF($G84=0,"",IFERROR(CONCATENATE(INDEX('Risk assessment'!$B$12:$B$100,MATCH(CONCATENATE('Feuil1 (2)'!$C84,"-",'Feuil1 (2)'!$B84,"-",'Feuil1 (2)'!CZ$1),'Risk assessment'!$Z$12:$Z$100,FALSE),1)," ;"),""))</f>
        <v/>
      </c>
      <c r="DA84" s="9" t="str">
        <f>IF($G84=0,"",IFERROR(CONCATENATE(INDEX('Risk assessment'!$B$12:$B$100,MATCH(CONCATENATE('Feuil1 (2)'!$C84,"-",'Feuil1 (2)'!$B84,"-",'Feuil1 (2)'!DA$1),'Risk assessment'!$Z$12:$Z$100,FALSE),1)," ;"),""))</f>
        <v/>
      </c>
      <c r="DB84" s="9" t="str">
        <f>IF($G84=0,"",IFERROR(CONCATENATE(INDEX('Risk assessment'!$B$12:$B$100,MATCH(CONCATENATE('Feuil1 (2)'!$C84,"-",'Feuil1 (2)'!$B84,"-",'Feuil1 (2)'!DB$1),'Risk assessment'!$Z$12:$Z$100,FALSE),1)," ;"),""))</f>
        <v/>
      </c>
      <c r="DC84" s="9" t="str">
        <f>IF($G84=0,"",IFERROR(CONCATENATE(INDEX('Risk assessment'!$B$12:$B$100,MATCH(CONCATENATE('Feuil1 (2)'!$C84,"-",'Feuil1 (2)'!$B84,"-",'Feuil1 (2)'!DC$1),'Risk assessment'!$Z$12:$Z$100,FALSE),1)," ;"),""))</f>
        <v/>
      </c>
      <c r="DD84" s="9" t="str">
        <f>IF($G84=0,"",IFERROR(INDEX('Risk assessment'!$B$12:$B$100,MATCH(CONCATENATE('Feuil1 (2)'!$C84,'Feuil1 (2)'!$B84,'Feuil1 (2)'!DD$1),'Risk assessment'!$R$12:$R$100,FALSE),1),""))</f>
        <v/>
      </c>
      <c r="DE84" s="9" t="str">
        <f>IF($G84=0,"",IFERROR(INDEX('Risk assessment'!$B$12:$B$100,MATCH(CONCATENATE('Feuil1 (2)'!$C84,'Feuil1 (2)'!$B84,'Feuil1 (2)'!DE$1),'Risk assessment'!$R$12:$R$100,FALSE),1),""))</f>
        <v/>
      </c>
      <c r="DF84" s="9" t="str">
        <f>IF($G84=0,"",IFERROR(INDEX('Risk assessment'!$B$12:$B$100,MATCH(CONCATENATE('Feuil1 (2)'!$C84,'Feuil1 (2)'!$B84,'Feuil1 (2)'!DF$1),'Risk assessment'!$R$12:$R$100,FALSE),1),""))</f>
        <v/>
      </c>
      <c r="DG84" s="9" t="str">
        <f>IF($G84=0,"",IFERROR(INDEX('Risk assessment'!$B$12:$B$100,MATCH(CONCATENATE('Feuil1 (2)'!$C84,'Feuil1 (2)'!$B84,'Feuil1 (2)'!DG$1),'Risk assessment'!$R$12:$R$100,FALSE),1),""))</f>
        <v/>
      </c>
      <c r="DH84" s="9" t="str">
        <f>IF($G84=0,"",IFERROR(INDEX('Risk assessment'!$B$12:$B$100,MATCH(CONCATENATE('Feuil1 (2)'!$C84,'Feuil1 (2)'!$B84,'Feuil1 (2)'!DH$1),'Risk assessment'!$R$12:$R$100,FALSE),1),""))</f>
        <v/>
      </c>
      <c r="DI84" s="9" t="str">
        <f>IF($G84=0,"",IFERROR(INDEX('Risk assessment'!$B$12:$B$100,MATCH(CONCATENATE('Feuil1 (2)'!$C84,'Feuil1 (2)'!$B84,'Feuil1 (2)'!DI$1),'Risk assessment'!$R$12:$R$100,FALSE),1),""))</f>
        <v/>
      </c>
      <c r="DJ84" s="9" t="str">
        <f>IF($G84=0,"",IFERROR(INDEX('Risk assessment'!$B$12:$B$100,MATCH(CONCATENATE('Feuil1 (2)'!$C84,'Feuil1 (2)'!$B84,'Feuil1 (2)'!DJ$1),'Risk assessment'!$R$12:$R$100,FALSE),1),""))</f>
        <v/>
      </c>
      <c r="DK84" s="9" t="str">
        <f>IF($G84=0,"",IFERROR(INDEX('Risk assessment'!$B$12:$B$100,MATCH(CONCATENATE('Feuil1 (2)'!$C84,'Feuil1 (2)'!$B84,'Feuil1 (2)'!DK$1),'Risk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assessment'!J$12:J$100,'Feuil1 (2)'!C85,'Risk assessment'!K$12:K$100,B85)</f>
        <v>0</v>
      </c>
      <c r="H85" s="9" t="str">
        <f>IF($G85=0,"",IFERROR(CONCATENATE(INDEX('Risk assessment'!$B$12:$B$100,MATCH(CONCATENATE('Feuil1 (2)'!$C85,"-",'Feuil1 (2)'!$B85,"-",'Feuil1 (2)'!H$1),'Risk assessment'!$Z$12:$Z$100,FALSE),1)," ;"),""))</f>
        <v/>
      </c>
      <c r="I85" s="9" t="str">
        <f>IF($G85=0,"",IFERROR(CONCATENATE(INDEX('Risk assessment'!$B$12:$B$100,MATCH(CONCATENATE('Feuil1 (2)'!$C85,"-",'Feuil1 (2)'!$B85,"-",'Feuil1 (2)'!I$1),'Risk assessment'!$Z$12:$Z$100,FALSE),1)," ;"),""))</f>
        <v/>
      </c>
      <c r="J85" s="9" t="str">
        <f>IF($G85=0,"",IFERROR(CONCATENATE(INDEX('Risk assessment'!$B$12:$B$100,MATCH(CONCATENATE('Feuil1 (2)'!$C85,"-",'Feuil1 (2)'!$B85,"-",'Feuil1 (2)'!J$1),'Risk assessment'!$Z$12:$Z$100,FALSE),1)," ;"),""))</f>
        <v/>
      </c>
      <c r="K85" s="9" t="str">
        <f>IF($G85=0,"",IFERROR(CONCATENATE(INDEX('Risk assessment'!$B$12:$B$100,MATCH(CONCATENATE('Feuil1 (2)'!$C85,"-",'Feuil1 (2)'!$B85,"-",'Feuil1 (2)'!K$1),'Risk assessment'!$Z$12:$Z$100,FALSE),1)," ;"),""))</f>
        <v/>
      </c>
      <c r="L85" s="9" t="str">
        <f>IF($G85=0,"",IFERROR(CONCATENATE(INDEX('Risk assessment'!$B$12:$B$100,MATCH(CONCATENATE('Feuil1 (2)'!$C85,"-",'Feuil1 (2)'!$B85,"-",'Feuil1 (2)'!L$1),'Risk assessment'!$Z$12:$Z$100,FALSE),1)," ;"),""))</f>
        <v/>
      </c>
      <c r="M85" s="9" t="str">
        <f>IF($G85=0,"",IFERROR(CONCATENATE(INDEX('Risk assessment'!$B$12:$B$100,MATCH(CONCATENATE('Feuil1 (2)'!$C85,"-",'Feuil1 (2)'!$B85,"-",'Feuil1 (2)'!M$1),'Risk assessment'!$Z$12:$Z$100,FALSE),1)," ;"),""))</f>
        <v/>
      </c>
      <c r="N85" s="9" t="str">
        <f>IF($G85=0,"",IFERROR(CONCATENATE(INDEX('Risk assessment'!$B$12:$B$100,MATCH(CONCATENATE('Feuil1 (2)'!$C85,"-",'Feuil1 (2)'!$B85,"-",'Feuil1 (2)'!N$1),'Risk assessment'!$Z$12:$Z$100,FALSE),1)," ;"),""))</f>
        <v/>
      </c>
      <c r="O85" s="9" t="str">
        <f>IF($G85=0,"",IFERROR(CONCATENATE(INDEX('Risk assessment'!$B$12:$B$100,MATCH(CONCATENATE('Feuil1 (2)'!$C85,"-",'Feuil1 (2)'!$B85,"-",'Feuil1 (2)'!O$1),'Risk assessment'!$Z$12:$Z$100,FALSE),1)," ;"),""))</f>
        <v/>
      </c>
      <c r="P85" s="9" t="str">
        <f>IF($G85=0,"",IFERROR(CONCATENATE(INDEX('Risk assessment'!$B$12:$B$100,MATCH(CONCATENATE('Feuil1 (2)'!$C85,"-",'Feuil1 (2)'!$B85,"-",'Feuil1 (2)'!P$1),'Risk assessment'!$Z$12:$Z$100,FALSE),1)," ;"),""))</f>
        <v/>
      </c>
      <c r="Q85" s="9" t="str">
        <f>IF($G85=0,"",IFERROR(CONCATENATE(INDEX('Risk assessment'!$B$12:$B$100,MATCH(CONCATENATE('Feuil1 (2)'!$C85,"-",'Feuil1 (2)'!$B85,"-",'Feuil1 (2)'!Q$1),'Risk assessment'!$Z$12:$Z$100,FALSE),1)," ;"),""))</f>
        <v/>
      </c>
      <c r="R85" s="9" t="str">
        <f>IF($G85=0,"",IFERROR(CONCATENATE(INDEX('Risk assessment'!$B$12:$B$100,MATCH(CONCATENATE('Feuil1 (2)'!$C85,"-",'Feuil1 (2)'!$B85,"-",'Feuil1 (2)'!R$1),'Risk assessment'!$Z$12:$Z$100,FALSE),1)," ;"),""))</f>
        <v/>
      </c>
      <c r="S85" s="9" t="str">
        <f>IF($G85=0,"",IFERROR(CONCATENATE(INDEX('Risk assessment'!$B$12:$B$100,MATCH(CONCATENATE('Feuil1 (2)'!$C85,"-",'Feuil1 (2)'!$B85,"-",'Feuil1 (2)'!S$1),'Risk assessment'!$Z$12:$Z$100,FALSE),1)," ;"),""))</f>
        <v/>
      </c>
      <c r="T85" s="9" t="str">
        <f>IF($G85=0,"",IFERROR(CONCATENATE(INDEX('Risk assessment'!$B$12:$B$100,MATCH(CONCATENATE('Feuil1 (2)'!$C85,"-",'Feuil1 (2)'!$B85,"-",'Feuil1 (2)'!T$1),'Risk assessment'!$Z$12:$Z$100,FALSE),1)," ;"),""))</f>
        <v/>
      </c>
      <c r="U85" s="9" t="str">
        <f>IF($G85=0,"",IFERROR(CONCATENATE(INDEX('Risk assessment'!$B$12:$B$100,MATCH(CONCATENATE('Feuil1 (2)'!$C85,"-",'Feuil1 (2)'!$B85,"-",'Feuil1 (2)'!U$1),'Risk assessment'!$Z$12:$Z$100,FALSE),1)," ;"),""))</f>
        <v/>
      </c>
      <c r="V85" s="9" t="str">
        <f>IF($G85=0,"",IFERROR(CONCATENATE(INDEX('Risk assessment'!$B$12:$B$100,MATCH(CONCATENATE('Feuil1 (2)'!$C85,"-",'Feuil1 (2)'!$B85,"-",'Feuil1 (2)'!V$1),'Risk assessment'!$Z$12:$Z$100,FALSE),1)," ;"),""))</f>
        <v/>
      </c>
      <c r="W85" s="9" t="str">
        <f>IF($G85=0,"",IFERROR(CONCATENATE(INDEX('Risk assessment'!$B$12:$B$100,MATCH(CONCATENATE('Feuil1 (2)'!$C85,"-",'Feuil1 (2)'!$B85,"-",'Feuil1 (2)'!W$1),'Risk assessment'!$Z$12:$Z$100,FALSE),1)," ;"),""))</f>
        <v/>
      </c>
      <c r="X85" s="9" t="str">
        <f>IF($G85=0,"",IFERROR(CONCATENATE(INDEX('Risk assessment'!$B$12:$B$100,MATCH(CONCATENATE('Feuil1 (2)'!$C85,"-",'Feuil1 (2)'!$B85,"-",'Feuil1 (2)'!X$1),'Risk assessment'!$Z$12:$Z$100,FALSE),1)," ;"),""))</f>
        <v/>
      </c>
      <c r="Y85" s="9" t="str">
        <f>IF($G85=0,"",IFERROR(CONCATENATE(INDEX('Risk assessment'!$B$12:$B$100,MATCH(CONCATENATE('Feuil1 (2)'!$C85,"-",'Feuil1 (2)'!$B85,"-",'Feuil1 (2)'!Y$1),'Risk assessment'!$Z$12:$Z$100,FALSE),1)," ;"),""))</f>
        <v/>
      </c>
      <c r="Z85" s="9" t="str">
        <f>IF($G85=0,"",IFERROR(CONCATENATE(INDEX('Risk assessment'!$B$12:$B$100,MATCH(CONCATENATE('Feuil1 (2)'!$C85,"-",'Feuil1 (2)'!$B85,"-",'Feuil1 (2)'!Z$1),'Risk assessment'!$Z$12:$Z$100,FALSE),1)," ;"),""))</f>
        <v/>
      </c>
      <c r="AA85" s="9" t="str">
        <f>IF($G85=0,"",IFERROR(CONCATENATE(INDEX('Risk assessment'!$B$12:$B$100,MATCH(CONCATENATE('Feuil1 (2)'!$C85,"-",'Feuil1 (2)'!$B85,"-",'Feuil1 (2)'!AA$1),'Risk assessment'!$Z$12:$Z$100,FALSE),1)," ;"),""))</f>
        <v/>
      </c>
      <c r="AB85" s="9" t="str">
        <f>IF($G85=0,"",IFERROR(CONCATENATE(INDEX('Risk assessment'!$B$12:$B$100,MATCH(CONCATENATE('Feuil1 (2)'!$C85,"-",'Feuil1 (2)'!$B85,"-",'Feuil1 (2)'!AB$1),'Risk assessment'!$Z$12:$Z$100,FALSE),1)," ;"),""))</f>
        <v/>
      </c>
      <c r="AC85" s="9" t="str">
        <f>IF($G85=0,"",IFERROR(CONCATENATE(INDEX('Risk assessment'!$B$12:$B$100,MATCH(CONCATENATE('Feuil1 (2)'!$C85,"-",'Feuil1 (2)'!$B85,"-",'Feuil1 (2)'!AC$1),'Risk assessment'!$Z$12:$Z$100,FALSE),1)," ;"),""))</f>
        <v/>
      </c>
      <c r="AD85" s="9" t="str">
        <f>IF($G85=0,"",IFERROR(CONCATENATE(INDEX('Risk assessment'!$B$12:$B$100,MATCH(CONCATENATE('Feuil1 (2)'!$C85,"-",'Feuil1 (2)'!$B85,"-",'Feuil1 (2)'!AD$1),'Risk assessment'!$Z$12:$Z$100,FALSE),1)," ;"),""))</f>
        <v/>
      </c>
      <c r="AE85" s="9" t="str">
        <f>IF($G85=0,"",IFERROR(CONCATENATE(INDEX('Risk assessment'!$B$12:$B$100,MATCH(CONCATENATE('Feuil1 (2)'!$C85,"-",'Feuil1 (2)'!$B85,"-",'Feuil1 (2)'!AE$1),'Risk assessment'!$Z$12:$Z$100,FALSE),1)," ;"),""))</f>
        <v/>
      </c>
      <c r="AF85" s="9" t="str">
        <f>IF($G85=0,"",IFERROR(CONCATENATE(INDEX('Risk assessment'!$B$12:$B$100,MATCH(CONCATENATE('Feuil1 (2)'!$C85,"-",'Feuil1 (2)'!$B85,"-",'Feuil1 (2)'!AF$1),'Risk assessment'!$Z$12:$Z$100,FALSE),1)," ;"),""))</f>
        <v/>
      </c>
      <c r="AG85" s="9" t="str">
        <f>IF($G85=0,"",IFERROR(CONCATENATE(INDEX('Risk assessment'!$B$12:$B$100,MATCH(CONCATENATE('Feuil1 (2)'!$C85,"-",'Feuil1 (2)'!$B85,"-",'Feuil1 (2)'!AG$1),'Risk assessment'!$Z$12:$Z$100,FALSE),1)," ;"),""))</f>
        <v/>
      </c>
      <c r="AH85" s="9" t="str">
        <f>IF($G85=0,"",IFERROR(CONCATENATE(INDEX('Risk assessment'!$B$12:$B$100,MATCH(CONCATENATE('Feuil1 (2)'!$C85,"-",'Feuil1 (2)'!$B85,"-",'Feuil1 (2)'!AH$1),'Risk assessment'!$Z$12:$Z$100,FALSE),1)," ;"),""))</f>
        <v/>
      </c>
      <c r="AI85" s="9" t="str">
        <f>IF($G85=0,"",IFERROR(CONCATENATE(INDEX('Risk assessment'!$B$12:$B$100,MATCH(CONCATENATE('Feuil1 (2)'!$C85,"-",'Feuil1 (2)'!$B85,"-",'Feuil1 (2)'!AI$1),'Risk assessment'!$Z$12:$Z$100,FALSE),1)," ;"),""))</f>
        <v/>
      </c>
      <c r="AJ85" s="9" t="str">
        <f>IF($G85=0,"",IFERROR(CONCATENATE(INDEX('Risk assessment'!$B$12:$B$100,MATCH(CONCATENATE('Feuil1 (2)'!$C85,"-",'Feuil1 (2)'!$B85,"-",'Feuil1 (2)'!AJ$1),'Risk assessment'!$Z$12:$Z$100,FALSE),1)," ;"),""))</f>
        <v/>
      </c>
      <c r="AK85" s="9" t="str">
        <f>IF($G85=0,"",IFERROR(CONCATENATE(INDEX('Risk assessment'!$B$12:$B$100,MATCH(CONCATENATE('Feuil1 (2)'!$C85,"-",'Feuil1 (2)'!$B85,"-",'Feuil1 (2)'!AK$1),'Risk assessment'!$Z$12:$Z$100,FALSE),1)," ;"),""))</f>
        <v/>
      </c>
      <c r="AL85" s="9" t="str">
        <f>IF($G85=0,"",IFERROR(CONCATENATE(INDEX('Risk assessment'!$B$12:$B$100,MATCH(CONCATENATE('Feuil1 (2)'!$C85,"-",'Feuil1 (2)'!$B85,"-",'Feuil1 (2)'!AL$1),'Risk assessment'!$Z$12:$Z$100,FALSE),1)," ;"),""))</f>
        <v/>
      </c>
      <c r="AM85" s="9" t="str">
        <f>IF($G85=0,"",IFERROR(CONCATENATE(INDEX('Risk assessment'!$B$12:$B$100,MATCH(CONCATENATE('Feuil1 (2)'!$C85,"-",'Feuil1 (2)'!$B85,"-",'Feuil1 (2)'!AM$1),'Risk assessment'!$Z$12:$Z$100,FALSE),1)," ;"),""))</f>
        <v/>
      </c>
      <c r="AN85" s="9" t="str">
        <f>IF($G85=0,"",IFERROR(CONCATENATE(INDEX('Risk assessment'!$B$12:$B$100,MATCH(CONCATENATE('Feuil1 (2)'!$C85,"-",'Feuil1 (2)'!$B85,"-",'Feuil1 (2)'!AN$1),'Risk assessment'!$Z$12:$Z$100,FALSE),1)," ;"),""))</f>
        <v/>
      </c>
      <c r="AO85" s="9" t="str">
        <f>IF($G85=0,"",IFERROR(CONCATENATE(INDEX('Risk assessment'!$B$12:$B$100,MATCH(CONCATENATE('Feuil1 (2)'!$C85,"-",'Feuil1 (2)'!$B85,"-",'Feuil1 (2)'!AO$1),'Risk assessment'!$Z$12:$Z$100,FALSE),1)," ;"),""))</f>
        <v/>
      </c>
      <c r="AP85" s="9" t="str">
        <f>IF($G85=0,"",IFERROR(CONCATENATE(INDEX('Risk assessment'!$B$12:$B$100,MATCH(CONCATENATE('Feuil1 (2)'!$C85,"-",'Feuil1 (2)'!$B85,"-",'Feuil1 (2)'!AP$1),'Risk assessment'!$Z$12:$Z$100,FALSE),1)," ;"),""))</f>
        <v/>
      </c>
      <c r="AQ85" s="9" t="str">
        <f>IF($G85=0,"",IFERROR(CONCATENATE(INDEX('Risk assessment'!$B$12:$B$100,MATCH(CONCATENATE('Feuil1 (2)'!$C85,"-",'Feuil1 (2)'!$B85,"-",'Feuil1 (2)'!AQ$1),'Risk assessment'!$Z$12:$Z$100,FALSE),1)," ;"),""))</f>
        <v/>
      </c>
      <c r="AR85" s="9" t="str">
        <f>IF($G85=0,"",IFERROR(CONCATENATE(INDEX('Risk assessment'!$B$12:$B$100,MATCH(CONCATENATE('Feuil1 (2)'!$C85,"-",'Feuil1 (2)'!$B85,"-",'Feuil1 (2)'!AR$1),'Risk assessment'!$Z$12:$Z$100,FALSE),1)," ;"),""))</f>
        <v/>
      </c>
      <c r="AS85" s="9" t="str">
        <f>IF($G85=0,"",IFERROR(CONCATENATE(INDEX('Risk assessment'!$B$12:$B$100,MATCH(CONCATENATE('Feuil1 (2)'!$C85,"-",'Feuil1 (2)'!$B85,"-",'Feuil1 (2)'!AS$1),'Risk assessment'!$Z$12:$Z$100,FALSE),1)," ;"),""))</f>
        <v/>
      </c>
      <c r="AT85" s="9" t="str">
        <f>IF($G85=0,"",IFERROR(CONCATENATE(INDEX('Risk assessment'!$B$12:$B$100,MATCH(CONCATENATE('Feuil1 (2)'!$C85,"-",'Feuil1 (2)'!$B85,"-",'Feuil1 (2)'!AT$1),'Risk assessment'!$Z$12:$Z$100,FALSE),1)," ;"),""))</f>
        <v/>
      </c>
      <c r="AU85" s="9" t="str">
        <f>IF($G85=0,"",IFERROR(CONCATENATE(INDEX('Risk assessment'!$B$12:$B$100,MATCH(CONCATENATE('Feuil1 (2)'!$C85,"-",'Feuil1 (2)'!$B85,"-",'Feuil1 (2)'!AU$1),'Risk assessment'!$Z$12:$Z$100,FALSE),1)," ;"),""))</f>
        <v/>
      </c>
      <c r="AV85" s="9" t="str">
        <f>IF($G85=0,"",IFERROR(CONCATENATE(INDEX('Risk assessment'!$B$12:$B$100,MATCH(CONCATENATE('Feuil1 (2)'!$C85,"-",'Feuil1 (2)'!$B85,"-",'Feuil1 (2)'!AV$1),'Risk assessment'!$Z$12:$Z$100,FALSE),1)," ;"),""))</f>
        <v/>
      </c>
      <c r="AW85" s="9" t="str">
        <f>IF($G85=0,"",IFERROR(CONCATENATE(INDEX('Risk assessment'!$B$12:$B$100,MATCH(CONCATENATE('Feuil1 (2)'!$C85,"-",'Feuil1 (2)'!$B85,"-",'Feuil1 (2)'!AW$1),'Risk assessment'!$Z$12:$Z$100,FALSE),1)," ;"),""))</f>
        <v/>
      </c>
      <c r="AX85" s="9" t="str">
        <f>IF($G85=0,"",IFERROR(CONCATENATE(INDEX('Risk assessment'!$B$12:$B$100,MATCH(CONCATENATE('Feuil1 (2)'!$C85,"-",'Feuil1 (2)'!$B85,"-",'Feuil1 (2)'!AX$1),'Risk assessment'!$Z$12:$Z$100,FALSE),1)," ;"),""))</f>
        <v/>
      </c>
      <c r="AY85" s="9" t="str">
        <f>IF($G85=0,"",IFERROR(CONCATENATE(INDEX('Risk assessment'!$B$12:$B$100,MATCH(CONCATENATE('Feuil1 (2)'!$C85,"-",'Feuil1 (2)'!$B85,"-",'Feuil1 (2)'!AY$1),'Risk assessment'!$Z$12:$Z$100,FALSE),1)," ;"),""))</f>
        <v/>
      </c>
      <c r="AZ85" s="9" t="str">
        <f>IF($G85=0,"",IFERROR(CONCATENATE(INDEX('Risk assessment'!$B$12:$B$100,MATCH(CONCATENATE('Feuil1 (2)'!$C85,"-",'Feuil1 (2)'!$B85,"-",'Feuil1 (2)'!AZ$1),'Risk assessment'!$Z$12:$Z$100,FALSE),1)," ;"),""))</f>
        <v/>
      </c>
      <c r="BA85" s="9" t="str">
        <f>IF($G85=0,"",IFERROR(CONCATENATE(INDEX('Risk assessment'!$B$12:$B$100,MATCH(CONCATENATE('Feuil1 (2)'!$C85,"-",'Feuil1 (2)'!$B85,"-",'Feuil1 (2)'!BA$1),'Risk assessment'!$Z$12:$Z$100,FALSE),1)," ;"),""))</f>
        <v/>
      </c>
      <c r="BB85" s="9" t="str">
        <f>IF($G85=0,"",IFERROR(CONCATENATE(INDEX('Risk assessment'!$B$12:$B$100,MATCH(CONCATENATE('Feuil1 (2)'!$C85,"-",'Feuil1 (2)'!$B85,"-",'Feuil1 (2)'!BB$1),'Risk assessment'!$Z$12:$Z$100,FALSE),1)," ;"),""))</f>
        <v/>
      </c>
      <c r="BC85" s="9" t="str">
        <f>IF($G85=0,"",IFERROR(CONCATENATE(INDEX('Risk assessment'!$B$12:$B$100,MATCH(CONCATENATE('Feuil1 (2)'!$C85,"-",'Feuil1 (2)'!$B85,"-",'Feuil1 (2)'!BC$1),'Risk assessment'!$Z$12:$Z$100,FALSE),1)," ;"),""))</f>
        <v/>
      </c>
      <c r="BD85" s="9" t="str">
        <f>IF($G85=0,"",IFERROR(CONCATENATE(INDEX('Risk assessment'!$B$12:$B$100,MATCH(CONCATENATE('Feuil1 (2)'!$C85,"-",'Feuil1 (2)'!$B85,"-",'Feuil1 (2)'!BD$1),'Risk assessment'!$Z$12:$Z$100,FALSE),1)," ;"),""))</f>
        <v/>
      </c>
      <c r="BE85" s="9" t="str">
        <f>IF($G85=0,"",IFERROR(CONCATENATE(INDEX('Risk assessment'!$B$12:$B$100,MATCH(CONCATENATE('Feuil1 (2)'!$C85,"-",'Feuil1 (2)'!$B85,"-",'Feuil1 (2)'!BE$1),'Risk assessment'!$Z$12:$Z$100,FALSE),1)," ;"),""))</f>
        <v/>
      </c>
      <c r="BF85" s="9" t="str">
        <f>IF($G85=0,"",IFERROR(CONCATENATE(INDEX('Risk assessment'!$B$12:$B$100,MATCH(CONCATENATE('Feuil1 (2)'!$C85,"-",'Feuil1 (2)'!$B85,"-",'Feuil1 (2)'!BF$1),'Risk assessment'!$Z$12:$Z$100,FALSE),1)," ;"),""))</f>
        <v/>
      </c>
      <c r="BG85" s="9" t="str">
        <f>IF($G85=0,"",IFERROR(CONCATENATE(INDEX('Risk assessment'!$B$12:$B$100,MATCH(CONCATENATE('Feuil1 (2)'!$C85,"-",'Feuil1 (2)'!$B85,"-",'Feuil1 (2)'!BG$1),'Risk assessment'!$Z$12:$Z$100,FALSE),1)," ;"),""))</f>
        <v/>
      </c>
      <c r="BH85" s="9" t="str">
        <f>IF($G85=0,"",IFERROR(CONCATENATE(INDEX('Risk assessment'!$B$12:$B$100,MATCH(CONCATENATE('Feuil1 (2)'!$C85,"-",'Feuil1 (2)'!$B85,"-",'Feuil1 (2)'!BH$1),'Risk assessment'!$Z$12:$Z$100,FALSE),1)," ;"),""))</f>
        <v/>
      </c>
      <c r="BI85" s="9" t="str">
        <f>IF($G85=0,"",IFERROR(CONCATENATE(INDEX('Risk assessment'!$B$12:$B$100,MATCH(CONCATENATE('Feuil1 (2)'!$C85,"-",'Feuil1 (2)'!$B85,"-",'Feuil1 (2)'!BI$1),'Risk assessment'!$Z$12:$Z$100,FALSE),1)," ;"),""))</f>
        <v/>
      </c>
      <c r="BJ85" s="9" t="str">
        <f>IF($G85=0,"",IFERROR(CONCATENATE(INDEX('Risk assessment'!$B$12:$B$100,MATCH(CONCATENATE('Feuil1 (2)'!$C85,"-",'Feuil1 (2)'!$B85,"-",'Feuil1 (2)'!BJ$1),'Risk assessment'!$Z$12:$Z$100,FALSE),1)," ;"),""))</f>
        <v/>
      </c>
      <c r="BK85" s="9" t="str">
        <f>IF($G85=0,"",IFERROR(CONCATENATE(INDEX('Risk assessment'!$B$12:$B$100,MATCH(CONCATENATE('Feuil1 (2)'!$C85,"-",'Feuil1 (2)'!$B85,"-",'Feuil1 (2)'!BK$1),'Risk assessment'!$Z$12:$Z$100,FALSE),1)," ;"),""))</f>
        <v/>
      </c>
      <c r="BL85" s="9" t="str">
        <f>IF($G85=0,"",IFERROR(CONCATENATE(INDEX('Risk assessment'!$B$12:$B$100,MATCH(CONCATENATE('Feuil1 (2)'!$C85,"-",'Feuil1 (2)'!$B85,"-",'Feuil1 (2)'!BL$1),'Risk assessment'!$Z$12:$Z$100,FALSE),1)," ;"),""))</f>
        <v/>
      </c>
      <c r="BM85" s="9" t="str">
        <f>IF($G85=0,"",IFERROR(CONCATENATE(INDEX('Risk assessment'!$B$12:$B$100,MATCH(CONCATENATE('Feuil1 (2)'!$C85,"-",'Feuil1 (2)'!$B85,"-",'Feuil1 (2)'!BM$1),'Risk assessment'!$Z$12:$Z$100,FALSE),1)," ;"),""))</f>
        <v/>
      </c>
      <c r="BN85" s="9" t="str">
        <f>IF($G85=0,"",IFERROR(CONCATENATE(INDEX('Risk assessment'!$B$12:$B$100,MATCH(CONCATENATE('Feuil1 (2)'!$C85,"-",'Feuil1 (2)'!$B85,"-",'Feuil1 (2)'!BN$1),'Risk assessment'!$Z$12:$Z$100,FALSE),1)," ;"),""))</f>
        <v/>
      </c>
      <c r="BO85" s="9" t="str">
        <f>IF($G85=0,"",IFERROR(CONCATENATE(INDEX('Risk assessment'!$B$12:$B$100,MATCH(CONCATENATE('Feuil1 (2)'!$C85,"-",'Feuil1 (2)'!$B85,"-",'Feuil1 (2)'!BO$1),'Risk assessment'!$Z$12:$Z$100,FALSE),1)," ;"),""))</f>
        <v/>
      </c>
      <c r="BP85" s="9" t="str">
        <f>IF($G85=0,"",IFERROR(CONCATENATE(INDEX('Risk assessment'!$B$12:$B$100,MATCH(CONCATENATE('Feuil1 (2)'!$C85,"-",'Feuil1 (2)'!$B85,"-",'Feuil1 (2)'!BP$1),'Risk assessment'!$Z$12:$Z$100,FALSE),1)," ;"),""))</f>
        <v/>
      </c>
      <c r="BQ85" s="9" t="str">
        <f>IF($G85=0,"",IFERROR(CONCATENATE(INDEX('Risk assessment'!$B$12:$B$100,MATCH(CONCATENATE('Feuil1 (2)'!$C85,"-",'Feuil1 (2)'!$B85,"-",'Feuil1 (2)'!BQ$1),'Risk assessment'!$Z$12:$Z$100,FALSE),1)," ;"),""))</f>
        <v/>
      </c>
      <c r="BR85" s="9" t="str">
        <f>IF($G85=0,"",IFERROR(CONCATENATE(INDEX('Risk assessment'!$B$12:$B$100,MATCH(CONCATENATE('Feuil1 (2)'!$C85,"-",'Feuil1 (2)'!$B85,"-",'Feuil1 (2)'!BR$1),'Risk assessment'!$Z$12:$Z$100,FALSE),1)," ;"),""))</f>
        <v/>
      </c>
      <c r="BS85" s="9" t="str">
        <f>IF($G85=0,"",IFERROR(CONCATENATE(INDEX('Risk assessment'!$B$12:$B$100,MATCH(CONCATENATE('Feuil1 (2)'!$C85,"-",'Feuil1 (2)'!$B85,"-",'Feuil1 (2)'!BS$1),'Risk assessment'!$Z$12:$Z$100,FALSE),1)," ;"),""))</f>
        <v/>
      </c>
      <c r="BT85" s="9" t="str">
        <f>IF($G85=0,"",IFERROR(CONCATENATE(INDEX('Risk assessment'!$B$12:$B$100,MATCH(CONCATENATE('Feuil1 (2)'!$C85,"-",'Feuil1 (2)'!$B85,"-",'Feuil1 (2)'!BT$1),'Risk assessment'!$Z$12:$Z$100,FALSE),1)," ;"),""))</f>
        <v/>
      </c>
      <c r="BU85" s="9" t="str">
        <f>IF($G85=0,"",IFERROR(CONCATENATE(INDEX('Risk assessment'!$B$12:$B$100,MATCH(CONCATENATE('Feuil1 (2)'!$C85,"-",'Feuil1 (2)'!$B85,"-",'Feuil1 (2)'!BU$1),'Risk assessment'!$Z$12:$Z$100,FALSE),1)," ;"),""))</f>
        <v/>
      </c>
      <c r="BV85" s="9" t="str">
        <f>IF($G85=0,"",IFERROR(CONCATENATE(INDEX('Risk assessment'!$B$12:$B$100,MATCH(CONCATENATE('Feuil1 (2)'!$C85,"-",'Feuil1 (2)'!$B85,"-",'Feuil1 (2)'!BV$1),'Risk assessment'!$Z$12:$Z$100,FALSE),1)," ;"),""))</f>
        <v/>
      </c>
      <c r="BW85" s="9" t="str">
        <f>IF($G85=0,"",IFERROR(CONCATENATE(INDEX('Risk assessment'!$B$12:$B$100,MATCH(CONCATENATE('Feuil1 (2)'!$C85,"-",'Feuil1 (2)'!$B85,"-",'Feuil1 (2)'!BW$1),'Risk assessment'!$Z$12:$Z$100,FALSE),1)," ;"),""))</f>
        <v/>
      </c>
      <c r="BX85" s="9" t="str">
        <f>IF($G85=0,"",IFERROR(CONCATENATE(INDEX('Risk assessment'!$B$12:$B$100,MATCH(CONCATENATE('Feuil1 (2)'!$C85,"-",'Feuil1 (2)'!$B85,"-",'Feuil1 (2)'!BX$1),'Risk assessment'!$Z$12:$Z$100,FALSE),1)," ;"),""))</f>
        <v/>
      </c>
      <c r="BY85" s="9" t="str">
        <f>IF($G85=0,"",IFERROR(CONCATENATE(INDEX('Risk assessment'!$B$12:$B$100,MATCH(CONCATENATE('Feuil1 (2)'!$C85,"-",'Feuil1 (2)'!$B85,"-",'Feuil1 (2)'!BY$1),'Risk assessment'!$Z$12:$Z$100,FALSE),1)," ;"),""))</f>
        <v/>
      </c>
      <c r="BZ85" s="9" t="str">
        <f>IF($G85=0,"",IFERROR(CONCATENATE(INDEX('Risk assessment'!$B$12:$B$100,MATCH(CONCATENATE('Feuil1 (2)'!$C85,"-",'Feuil1 (2)'!$B85,"-",'Feuil1 (2)'!BZ$1),'Risk assessment'!$Z$12:$Z$100,FALSE),1)," ;"),""))</f>
        <v/>
      </c>
      <c r="CA85" s="9" t="str">
        <f>IF($G85=0,"",IFERROR(CONCATENATE(INDEX('Risk assessment'!$B$12:$B$100,MATCH(CONCATENATE('Feuil1 (2)'!$C85,"-",'Feuil1 (2)'!$B85,"-",'Feuil1 (2)'!CA$1),'Risk assessment'!$Z$12:$Z$100,FALSE),1)," ;"),""))</f>
        <v/>
      </c>
      <c r="CB85" s="9" t="str">
        <f>IF($G85=0,"",IFERROR(CONCATENATE(INDEX('Risk assessment'!$B$12:$B$100,MATCH(CONCATENATE('Feuil1 (2)'!$C85,"-",'Feuil1 (2)'!$B85,"-",'Feuil1 (2)'!CB$1),'Risk assessment'!$Z$12:$Z$100,FALSE),1)," ;"),""))</f>
        <v/>
      </c>
      <c r="CC85" s="9" t="str">
        <f>IF($G85=0,"",IFERROR(CONCATENATE(INDEX('Risk assessment'!$B$12:$B$100,MATCH(CONCATENATE('Feuil1 (2)'!$C85,"-",'Feuil1 (2)'!$B85,"-",'Feuil1 (2)'!CC$1),'Risk assessment'!$Z$12:$Z$100,FALSE),1)," ;"),""))</f>
        <v/>
      </c>
      <c r="CD85" s="9" t="str">
        <f>IF($G85=0,"",IFERROR(CONCATENATE(INDEX('Risk assessment'!$B$12:$B$100,MATCH(CONCATENATE('Feuil1 (2)'!$C85,"-",'Feuil1 (2)'!$B85,"-",'Feuil1 (2)'!CD$1),'Risk assessment'!$Z$12:$Z$100,FALSE),1)," ;"),""))</f>
        <v/>
      </c>
      <c r="CE85" s="9" t="str">
        <f>IF($G85=0,"",IFERROR(CONCATENATE(INDEX('Risk assessment'!$B$12:$B$100,MATCH(CONCATENATE('Feuil1 (2)'!$C85,"-",'Feuil1 (2)'!$B85,"-",'Feuil1 (2)'!CE$1),'Risk assessment'!$Z$12:$Z$100,FALSE),1)," ;"),""))</f>
        <v/>
      </c>
      <c r="CF85" s="9" t="str">
        <f>IF($G85=0,"",IFERROR(CONCATENATE(INDEX('Risk assessment'!$B$12:$B$100,MATCH(CONCATENATE('Feuil1 (2)'!$C85,"-",'Feuil1 (2)'!$B85,"-",'Feuil1 (2)'!CF$1),'Risk assessment'!$Z$12:$Z$100,FALSE),1)," ;"),""))</f>
        <v/>
      </c>
      <c r="CG85" s="9" t="str">
        <f>IF($G85=0,"",IFERROR(CONCATENATE(INDEX('Risk assessment'!$B$12:$B$100,MATCH(CONCATENATE('Feuil1 (2)'!$C85,"-",'Feuil1 (2)'!$B85,"-",'Feuil1 (2)'!CG$1),'Risk assessment'!$Z$12:$Z$100,FALSE),1)," ;"),""))</f>
        <v/>
      </c>
      <c r="CH85" s="9" t="str">
        <f>IF($G85=0,"",IFERROR(CONCATENATE(INDEX('Risk assessment'!$B$12:$B$100,MATCH(CONCATENATE('Feuil1 (2)'!$C85,"-",'Feuil1 (2)'!$B85,"-",'Feuil1 (2)'!CH$1),'Risk assessment'!$Z$12:$Z$100,FALSE),1)," ;"),""))</f>
        <v/>
      </c>
      <c r="CI85" s="9" t="str">
        <f>IF($G85=0,"",IFERROR(CONCATENATE(INDEX('Risk assessment'!$B$12:$B$100,MATCH(CONCATENATE('Feuil1 (2)'!$C85,"-",'Feuil1 (2)'!$B85,"-",'Feuil1 (2)'!CI$1),'Risk assessment'!$Z$12:$Z$100,FALSE),1)," ;"),""))</f>
        <v/>
      </c>
      <c r="CJ85" s="9" t="str">
        <f>IF($G85=0,"",IFERROR(CONCATENATE(INDEX('Risk assessment'!$B$12:$B$100,MATCH(CONCATENATE('Feuil1 (2)'!$C85,"-",'Feuil1 (2)'!$B85,"-",'Feuil1 (2)'!CJ$1),'Risk assessment'!$Z$12:$Z$100,FALSE),1)," ;"),""))</f>
        <v/>
      </c>
      <c r="CK85" s="9" t="str">
        <f>IF($G85=0,"",IFERROR(CONCATENATE(INDEX('Risk assessment'!$B$12:$B$100,MATCH(CONCATENATE('Feuil1 (2)'!$C85,"-",'Feuil1 (2)'!$B85,"-",'Feuil1 (2)'!CK$1),'Risk assessment'!$Z$12:$Z$100,FALSE),1)," ;"),""))</f>
        <v/>
      </c>
      <c r="CL85" s="9" t="str">
        <f>IF($G85=0,"",IFERROR(CONCATENATE(INDEX('Risk assessment'!$B$12:$B$100,MATCH(CONCATENATE('Feuil1 (2)'!$C85,"-",'Feuil1 (2)'!$B85,"-",'Feuil1 (2)'!CL$1),'Risk assessment'!$Z$12:$Z$100,FALSE),1)," ;"),""))</f>
        <v/>
      </c>
      <c r="CM85" s="9" t="str">
        <f>IF($G85=0,"",IFERROR(CONCATENATE(INDEX('Risk assessment'!$B$12:$B$100,MATCH(CONCATENATE('Feuil1 (2)'!$C85,"-",'Feuil1 (2)'!$B85,"-",'Feuil1 (2)'!CM$1),'Risk assessment'!$Z$12:$Z$100,FALSE),1)," ;"),""))</f>
        <v/>
      </c>
      <c r="CN85" s="9" t="str">
        <f>IF($G85=0,"",IFERROR(CONCATENATE(INDEX('Risk assessment'!$B$12:$B$100,MATCH(CONCATENATE('Feuil1 (2)'!$C85,"-",'Feuil1 (2)'!$B85,"-",'Feuil1 (2)'!CN$1),'Risk assessment'!$Z$12:$Z$100,FALSE),1)," ;"),""))</f>
        <v/>
      </c>
      <c r="CO85" s="9" t="str">
        <f>IF($G85=0,"",IFERROR(CONCATENATE(INDEX('Risk assessment'!$B$12:$B$100,MATCH(CONCATENATE('Feuil1 (2)'!$C85,"-",'Feuil1 (2)'!$B85,"-",'Feuil1 (2)'!CO$1),'Risk assessment'!$Z$12:$Z$100,FALSE),1)," ;"),""))</f>
        <v/>
      </c>
      <c r="CP85" s="9" t="str">
        <f>IF($G85=0,"",IFERROR(CONCATENATE(INDEX('Risk assessment'!$B$12:$B$100,MATCH(CONCATENATE('Feuil1 (2)'!$C85,"-",'Feuil1 (2)'!$B85,"-",'Feuil1 (2)'!CP$1),'Risk assessment'!$Z$12:$Z$100,FALSE),1)," ;"),""))</f>
        <v/>
      </c>
      <c r="CQ85" s="9" t="str">
        <f>IF($G85=0,"",IFERROR(CONCATENATE(INDEX('Risk assessment'!$B$12:$B$100,MATCH(CONCATENATE('Feuil1 (2)'!$C85,"-",'Feuil1 (2)'!$B85,"-",'Feuil1 (2)'!CQ$1),'Risk assessment'!$Z$12:$Z$100,FALSE),1)," ;"),""))</f>
        <v/>
      </c>
      <c r="CR85" s="9" t="str">
        <f>IF($G85=0,"",IFERROR(CONCATENATE(INDEX('Risk assessment'!$B$12:$B$100,MATCH(CONCATENATE('Feuil1 (2)'!$C85,"-",'Feuil1 (2)'!$B85,"-",'Feuil1 (2)'!CR$1),'Risk assessment'!$Z$12:$Z$100,FALSE),1)," ;"),""))</f>
        <v/>
      </c>
      <c r="CS85" s="9" t="str">
        <f>IF($G85=0,"",IFERROR(CONCATENATE(INDEX('Risk assessment'!$B$12:$B$100,MATCH(CONCATENATE('Feuil1 (2)'!$C85,"-",'Feuil1 (2)'!$B85,"-",'Feuil1 (2)'!CS$1),'Risk assessment'!$Z$12:$Z$100,FALSE),1)," ;"),""))</f>
        <v/>
      </c>
      <c r="CT85" s="9" t="str">
        <f>IF($G85=0,"",IFERROR(CONCATENATE(INDEX('Risk assessment'!$B$12:$B$100,MATCH(CONCATENATE('Feuil1 (2)'!$C85,"-",'Feuil1 (2)'!$B85,"-",'Feuil1 (2)'!CT$1),'Risk assessment'!$Z$12:$Z$100,FALSE),1)," ;"),""))</f>
        <v/>
      </c>
      <c r="CU85" s="9" t="str">
        <f>IF($G85=0,"",IFERROR(CONCATENATE(INDEX('Risk assessment'!$B$12:$B$100,MATCH(CONCATENATE('Feuil1 (2)'!$C85,"-",'Feuil1 (2)'!$B85,"-",'Feuil1 (2)'!CU$1),'Risk assessment'!$Z$12:$Z$100,FALSE),1)," ;"),""))</f>
        <v/>
      </c>
      <c r="CV85" s="9" t="str">
        <f>IF($G85=0,"",IFERROR(CONCATENATE(INDEX('Risk assessment'!$B$12:$B$100,MATCH(CONCATENATE('Feuil1 (2)'!$C85,"-",'Feuil1 (2)'!$B85,"-",'Feuil1 (2)'!CV$1),'Risk assessment'!$Z$12:$Z$100,FALSE),1)," ;"),""))</f>
        <v/>
      </c>
      <c r="CW85" s="9" t="str">
        <f>IF($G85=0,"",IFERROR(CONCATENATE(INDEX('Risk assessment'!$B$12:$B$100,MATCH(CONCATENATE('Feuil1 (2)'!$C85,"-",'Feuil1 (2)'!$B85,"-",'Feuil1 (2)'!CW$1),'Risk assessment'!$Z$12:$Z$100,FALSE),1)," ;"),""))</f>
        <v/>
      </c>
      <c r="CX85" s="9" t="str">
        <f>IF($G85=0,"",IFERROR(CONCATENATE(INDEX('Risk assessment'!$B$12:$B$100,MATCH(CONCATENATE('Feuil1 (2)'!$C85,"-",'Feuil1 (2)'!$B85,"-",'Feuil1 (2)'!CX$1),'Risk assessment'!$Z$12:$Z$100,FALSE),1)," ;"),""))</f>
        <v/>
      </c>
      <c r="CY85" s="9" t="str">
        <f>IF($G85=0,"",IFERROR(CONCATENATE(INDEX('Risk assessment'!$B$12:$B$100,MATCH(CONCATENATE('Feuil1 (2)'!$C85,"-",'Feuil1 (2)'!$B85,"-",'Feuil1 (2)'!CY$1),'Risk assessment'!$Z$12:$Z$100,FALSE),1)," ;"),""))</f>
        <v/>
      </c>
      <c r="CZ85" s="9" t="str">
        <f>IF($G85=0,"",IFERROR(CONCATENATE(INDEX('Risk assessment'!$B$12:$B$100,MATCH(CONCATENATE('Feuil1 (2)'!$C85,"-",'Feuil1 (2)'!$B85,"-",'Feuil1 (2)'!CZ$1),'Risk assessment'!$Z$12:$Z$100,FALSE),1)," ;"),""))</f>
        <v/>
      </c>
      <c r="DA85" s="9" t="str">
        <f>IF($G85=0,"",IFERROR(CONCATENATE(INDEX('Risk assessment'!$B$12:$B$100,MATCH(CONCATENATE('Feuil1 (2)'!$C85,"-",'Feuil1 (2)'!$B85,"-",'Feuil1 (2)'!DA$1),'Risk assessment'!$Z$12:$Z$100,FALSE),1)," ;"),""))</f>
        <v/>
      </c>
      <c r="DB85" s="9" t="str">
        <f>IF($G85=0,"",IFERROR(CONCATENATE(INDEX('Risk assessment'!$B$12:$B$100,MATCH(CONCATENATE('Feuil1 (2)'!$C85,"-",'Feuil1 (2)'!$B85,"-",'Feuil1 (2)'!DB$1),'Risk assessment'!$Z$12:$Z$100,FALSE),1)," ;"),""))</f>
        <v/>
      </c>
      <c r="DC85" s="9" t="str">
        <f>IF($G85=0,"",IFERROR(CONCATENATE(INDEX('Risk assessment'!$B$12:$B$100,MATCH(CONCATENATE('Feuil1 (2)'!$C85,"-",'Feuil1 (2)'!$B85,"-",'Feuil1 (2)'!DC$1),'Risk assessment'!$Z$12:$Z$100,FALSE),1)," ;"),""))</f>
        <v/>
      </c>
      <c r="DD85" s="9" t="str">
        <f>IF($G85=0,"",IFERROR(INDEX('Risk assessment'!$B$12:$B$100,MATCH(CONCATENATE('Feuil1 (2)'!$C85,'Feuil1 (2)'!$B85,'Feuil1 (2)'!DD$1),'Risk assessment'!$R$12:$R$100,FALSE),1),""))</f>
        <v/>
      </c>
      <c r="DE85" s="9" t="str">
        <f>IF($G85=0,"",IFERROR(INDEX('Risk assessment'!$B$12:$B$100,MATCH(CONCATENATE('Feuil1 (2)'!$C85,'Feuil1 (2)'!$B85,'Feuil1 (2)'!DE$1),'Risk assessment'!$R$12:$R$100,FALSE),1),""))</f>
        <v/>
      </c>
      <c r="DF85" s="9" t="str">
        <f>IF($G85=0,"",IFERROR(INDEX('Risk assessment'!$B$12:$B$100,MATCH(CONCATENATE('Feuil1 (2)'!$C85,'Feuil1 (2)'!$B85,'Feuil1 (2)'!DF$1),'Risk assessment'!$R$12:$R$100,FALSE),1),""))</f>
        <v/>
      </c>
      <c r="DG85" s="9" t="str">
        <f>IF($G85=0,"",IFERROR(INDEX('Risk assessment'!$B$12:$B$100,MATCH(CONCATENATE('Feuil1 (2)'!$C85,'Feuil1 (2)'!$B85,'Feuil1 (2)'!DG$1),'Risk assessment'!$R$12:$R$100,FALSE),1),""))</f>
        <v/>
      </c>
      <c r="DH85" s="9" t="str">
        <f>IF($G85=0,"",IFERROR(INDEX('Risk assessment'!$B$12:$B$100,MATCH(CONCATENATE('Feuil1 (2)'!$C85,'Feuil1 (2)'!$B85,'Feuil1 (2)'!DH$1),'Risk assessment'!$R$12:$R$100,FALSE),1),""))</f>
        <v/>
      </c>
      <c r="DI85" s="9" t="str">
        <f>IF($G85=0,"",IFERROR(INDEX('Risk assessment'!$B$12:$B$100,MATCH(CONCATENATE('Feuil1 (2)'!$C85,'Feuil1 (2)'!$B85,'Feuil1 (2)'!DI$1),'Risk assessment'!$R$12:$R$100,FALSE),1),""))</f>
        <v/>
      </c>
      <c r="DJ85" s="9" t="str">
        <f>IF($G85=0,"",IFERROR(INDEX('Risk assessment'!$B$12:$B$100,MATCH(CONCATENATE('Feuil1 (2)'!$C85,'Feuil1 (2)'!$B85,'Feuil1 (2)'!DJ$1),'Risk assessment'!$R$12:$R$100,FALSE),1),""))</f>
        <v/>
      </c>
      <c r="DK85" s="9" t="str">
        <f>IF($G85=0,"",IFERROR(INDEX('Risk assessment'!$B$12:$B$100,MATCH(CONCATENATE('Feuil1 (2)'!$C85,'Feuil1 (2)'!$B85,'Feuil1 (2)'!DK$1),'Risk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assessment'!J$12:J$100,'Feuil1 (2)'!C86,'Risk assessment'!K$12:K$100,B86)</f>
        <v>0</v>
      </c>
      <c r="H86" s="9" t="str">
        <f>IF($G86=0,"",IFERROR(CONCATENATE(INDEX('Risk assessment'!$B$12:$B$100,MATCH(CONCATENATE('Feuil1 (2)'!$C86,"-",'Feuil1 (2)'!$B86,"-",'Feuil1 (2)'!H$1),'Risk assessment'!$Z$12:$Z$100,FALSE),1)," ;"),""))</f>
        <v/>
      </c>
      <c r="I86" s="9" t="str">
        <f>IF($G86=0,"",IFERROR(CONCATENATE(INDEX('Risk assessment'!$B$12:$B$100,MATCH(CONCATENATE('Feuil1 (2)'!$C86,"-",'Feuil1 (2)'!$B86,"-",'Feuil1 (2)'!I$1),'Risk assessment'!$Z$12:$Z$100,FALSE),1)," ;"),""))</f>
        <v/>
      </c>
      <c r="J86" s="9" t="str">
        <f>IF($G86=0,"",IFERROR(CONCATENATE(INDEX('Risk assessment'!$B$12:$B$100,MATCH(CONCATENATE('Feuil1 (2)'!$C86,"-",'Feuil1 (2)'!$B86,"-",'Feuil1 (2)'!J$1),'Risk assessment'!$Z$12:$Z$100,FALSE),1)," ;"),""))</f>
        <v/>
      </c>
      <c r="K86" s="9" t="str">
        <f>IF($G86=0,"",IFERROR(CONCATENATE(INDEX('Risk assessment'!$B$12:$B$100,MATCH(CONCATENATE('Feuil1 (2)'!$C86,"-",'Feuil1 (2)'!$B86,"-",'Feuil1 (2)'!K$1),'Risk assessment'!$Z$12:$Z$100,FALSE),1)," ;"),""))</f>
        <v/>
      </c>
      <c r="L86" s="9" t="str">
        <f>IF($G86=0,"",IFERROR(CONCATENATE(INDEX('Risk assessment'!$B$12:$B$100,MATCH(CONCATENATE('Feuil1 (2)'!$C86,"-",'Feuil1 (2)'!$B86,"-",'Feuil1 (2)'!L$1),'Risk assessment'!$Z$12:$Z$100,FALSE),1)," ;"),""))</f>
        <v/>
      </c>
      <c r="M86" s="9" t="str">
        <f>IF($G86=0,"",IFERROR(CONCATENATE(INDEX('Risk assessment'!$B$12:$B$100,MATCH(CONCATENATE('Feuil1 (2)'!$C86,"-",'Feuil1 (2)'!$B86,"-",'Feuil1 (2)'!M$1),'Risk assessment'!$Z$12:$Z$100,FALSE),1)," ;"),""))</f>
        <v/>
      </c>
      <c r="N86" s="9" t="str">
        <f>IF($G86=0,"",IFERROR(CONCATENATE(INDEX('Risk assessment'!$B$12:$B$100,MATCH(CONCATENATE('Feuil1 (2)'!$C86,"-",'Feuil1 (2)'!$B86,"-",'Feuil1 (2)'!N$1),'Risk assessment'!$Z$12:$Z$100,FALSE),1)," ;"),""))</f>
        <v/>
      </c>
      <c r="O86" s="9" t="str">
        <f>IF($G86=0,"",IFERROR(CONCATENATE(INDEX('Risk assessment'!$B$12:$B$100,MATCH(CONCATENATE('Feuil1 (2)'!$C86,"-",'Feuil1 (2)'!$B86,"-",'Feuil1 (2)'!O$1),'Risk assessment'!$Z$12:$Z$100,FALSE),1)," ;"),""))</f>
        <v/>
      </c>
      <c r="P86" s="9" t="str">
        <f>IF($G86=0,"",IFERROR(CONCATENATE(INDEX('Risk assessment'!$B$12:$B$100,MATCH(CONCATENATE('Feuil1 (2)'!$C86,"-",'Feuil1 (2)'!$B86,"-",'Feuil1 (2)'!P$1),'Risk assessment'!$Z$12:$Z$100,FALSE),1)," ;"),""))</f>
        <v/>
      </c>
      <c r="Q86" s="9" t="str">
        <f>IF($G86=0,"",IFERROR(CONCATENATE(INDEX('Risk assessment'!$B$12:$B$100,MATCH(CONCATENATE('Feuil1 (2)'!$C86,"-",'Feuil1 (2)'!$B86,"-",'Feuil1 (2)'!Q$1),'Risk assessment'!$Z$12:$Z$100,FALSE),1)," ;"),""))</f>
        <v/>
      </c>
      <c r="R86" s="9" t="str">
        <f>IF($G86=0,"",IFERROR(CONCATENATE(INDEX('Risk assessment'!$B$12:$B$100,MATCH(CONCATENATE('Feuil1 (2)'!$C86,"-",'Feuil1 (2)'!$B86,"-",'Feuil1 (2)'!R$1),'Risk assessment'!$Z$12:$Z$100,FALSE),1)," ;"),""))</f>
        <v/>
      </c>
      <c r="S86" s="9" t="str">
        <f>IF($G86=0,"",IFERROR(CONCATENATE(INDEX('Risk assessment'!$B$12:$B$100,MATCH(CONCATENATE('Feuil1 (2)'!$C86,"-",'Feuil1 (2)'!$B86,"-",'Feuil1 (2)'!S$1),'Risk assessment'!$Z$12:$Z$100,FALSE),1)," ;"),""))</f>
        <v/>
      </c>
      <c r="T86" s="9" t="str">
        <f>IF($G86=0,"",IFERROR(CONCATENATE(INDEX('Risk assessment'!$B$12:$B$100,MATCH(CONCATENATE('Feuil1 (2)'!$C86,"-",'Feuil1 (2)'!$B86,"-",'Feuil1 (2)'!T$1),'Risk assessment'!$Z$12:$Z$100,FALSE),1)," ;"),""))</f>
        <v/>
      </c>
      <c r="U86" s="9" t="str">
        <f>IF($G86=0,"",IFERROR(CONCATENATE(INDEX('Risk assessment'!$B$12:$B$100,MATCH(CONCATENATE('Feuil1 (2)'!$C86,"-",'Feuil1 (2)'!$B86,"-",'Feuil1 (2)'!U$1),'Risk assessment'!$Z$12:$Z$100,FALSE),1)," ;"),""))</f>
        <v/>
      </c>
      <c r="V86" s="9" t="str">
        <f>IF($G86=0,"",IFERROR(CONCATENATE(INDEX('Risk assessment'!$B$12:$B$100,MATCH(CONCATENATE('Feuil1 (2)'!$C86,"-",'Feuil1 (2)'!$B86,"-",'Feuil1 (2)'!V$1),'Risk assessment'!$Z$12:$Z$100,FALSE),1)," ;"),""))</f>
        <v/>
      </c>
      <c r="W86" s="9" t="str">
        <f>IF($G86=0,"",IFERROR(CONCATENATE(INDEX('Risk assessment'!$B$12:$B$100,MATCH(CONCATENATE('Feuil1 (2)'!$C86,"-",'Feuil1 (2)'!$B86,"-",'Feuil1 (2)'!W$1),'Risk assessment'!$Z$12:$Z$100,FALSE),1)," ;"),""))</f>
        <v/>
      </c>
      <c r="X86" s="9" t="str">
        <f>IF($G86=0,"",IFERROR(CONCATENATE(INDEX('Risk assessment'!$B$12:$B$100,MATCH(CONCATENATE('Feuil1 (2)'!$C86,"-",'Feuil1 (2)'!$B86,"-",'Feuil1 (2)'!X$1),'Risk assessment'!$Z$12:$Z$100,FALSE),1)," ;"),""))</f>
        <v/>
      </c>
      <c r="Y86" s="9" t="str">
        <f>IF($G86=0,"",IFERROR(CONCATENATE(INDEX('Risk assessment'!$B$12:$B$100,MATCH(CONCATENATE('Feuil1 (2)'!$C86,"-",'Feuil1 (2)'!$B86,"-",'Feuil1 (2)'!Y$1),'Risk assessment'!$Z$12:$Z$100,FALSE),1)," ;"),""))</f>
        <v/>
      </c>
      <c r="Z86" s="9" t="str">
        <f>IF($G86=0,"",IFERROR(CONCATENATE(INDEX('Risk assessment'!$B$12:$B$100,MATCH(CONCATENATE('Feuil1 (2)'!$C86,"-",'Feuil1 (2)'!$B86,"-",'Feuil1 (2)'!Z$1),'Risk assessment'!$Z$12:$Z$100,FALSE),1)," ;"),""))</f>
        <v/>
      </c>
      <c r="AA86" s="9" t="str">
        <f>IF($G86=0,"",IFERROR(CONCATENATE(INDEX('Risk assessment'!$B$12:$B$100,MATCH(CONCATENATE('Feuil1 (2)'!$C86,"-",'Feuil1 (2)'!$B86,"-",'Feuil1 (2)'!AA$1),'Risk assessment'!$Z$12:$Z$100,FALSE),1)," ;"),""))</f>
        <v/>
      </c>
      <c r="AB86" s="9" t="str">
        <f>IF($G86=0,"",IFERROR(CONCATENATE(INDEX('Risk assessment'!$B$12:$B$100,MATCH(CONCATENATE('Feuil1 (2)'!$C86,"-",'Feuil1 (2)'!$B86,"-",'Feuil1 (2)'!AB$1),'Risk assessment'!$Z$12:$Z$100,FALSE),1)," ;"),""))</f>
        <v/>
      </c>
      <c r="AC86" s="9" t="str">
        <f>IF($G86=0,"",IFERROR(CONCATENATE(INDEX('Risk assessment'!$B$12:$B$100,MATCH(CONCATENATE('Feuil1 (2)'!$C86,"-",'Feuil1 (2)'!$B86,"-",'Feuil1 (2)'!AC$1),'Risk assessment'!$Z$12:$Z$100,FALSE),1)," ;"),""))</f>
        <v/>
      </c>
      <c r="AD86" s="9" t="str">
        <f>IF($G86=0,"",IFERROR(CONCATENATE(INDEX('Risk assessment'!$B$12:$B$100,MATCH(CONCATENATE('Feuil1 (2)'!$C86,"-",'Feuil1 (2)'!$B86,"-",'Feuil1 (2)'!AD$1),'Risk assessment'!$Z$12:$Z$100,FALSE),1)," ;"),""))</f>
        <v/>
      </c>
      <c r="AE86" s="9" t="str">
        <f>IF($G86=0,"",IFERROR(CONCATENATE(INDEX('Risk assessment'!$B$12:$B$100,MATCH(CONCATENATE('Feuil1 (2)'!$C86,"-",'Feuil1 (2)'!$B86,"-",'Feuil1 (2)'!AE$1),'Risk assessment'!$Z$12:$Z$100,FALSE),1)," ;"),""))</f>
        <v/>
      </c>
      <c r="AF86" s="9" t="str">
        <f>IF($G86=0,"",IFERROR(CONCATENATE(INDEX('Risk assessment'!$B$12:$B$100,MATCH(CONCATENATE('Feuil1 (2)'!$C86,"-",'Feuil1 (2)'!$B86,"-",'Feuil1 (2)'!AF$1),'Risk assessment'!$Z$12:$Z$100,FALSE),1)," ;"),""))</f>
        <v/>
      </c>
      <c r="AG86" s="9" t="str">
        <f>IF($G86=0,"",IFERROR(CONCATENATE(INDEX('Risk assessment'!$B$12:$B$100,MATCH(CONCATENATE('Feuil1 (2)'!$C86,"-",'Feuil1 (2)'!$B86,"-",'Feuil1 (2)'!AG$1),'Risk assessment'!$Z$12:$Z$100,FALSE),1)," ;"),""))</f>
        <v/>
      </c>
      <c r="AH86" s="9" t="str">
        <f>IF($G86=0,"",IFERROR(CONCATENATE(INDEX('Risk assessment'!$B$12:$B$100,MATCH(CONCATENATE('Feuil1 (2)'!$C86,"-",'Feuil1 (2)'!$B86,"-",'Feuil1 (2)'!AH$1),'Risk assessment'!$Z$12:$Z$100,FALSE),1)," ;"),""))</f>
        <v/>
      </c>
      <c r="AI86" s="9" t="str">
        <f>IF($G86=0,"",IFERROR(CONCATENATE(INDEX('Risk assessment'!$B$12:$B$100,MATCH(CONCATENATE('Feuil1 (2)'!$C86,"-",'Feuil1 (2)'!$B86,"-",'Feuil1 (2)'!AI$1),'Risk assessment'!$Z$12:$Z$100,FALSE),1)," ;"),""))</f>
        <v/>
      </c>
      <c r="AJ86" s="9" t="str">
        <f>IF($G86=0,"",IFERROR(CONCATENATE(INDEX('Risk assessment'!$B$12:$B$100,MATCH(CONCATENATE('Feuil1 (2)'!$C86,"-",'Feuil1 (2)'!$B86,"-",'Feuil1 (2)'!AJ$1),'Risk assessment'!$Z$12:$Z$100,FALSE),1)," ;"),""))</f>
        <v/>
      </c>
      <c r="AK86" s="9" t="str">
        <f>IF($G86=0,"",IFERROR(CONCATENATE(INDEX('Risk assessment'!$B$12:$B$100,MATCH(CONCATENATE('Feuil1 (2)'!$C86,"-",'Feuil1 (2)'!$B86,"-",'Feuil1 (2)'!AK$1),'Risk assessment'!$Z$12:$Z$100,FALSE),1)," ;"),""))</f>
        <v/>
      </c>
      <c r="AL86" s="9" t="str">
        <f>IF($G86=0,"",IFERROR(CONCATENATE(INDEX('Risk assessment'!$B$12:$B$100,MATCH(CONCATENATE('Feuil1 (2)'!$C86,"-",'Feuil1 (2)'!$B86,"-",'Feuil1 (2)'!AL$1),'Risk assessment'!$Z$12:$Z$100,FALSE),1)," ;"),""))</f>
        <v/>
      </c>
      <c r="AM86" s="9" t="str">
        <f>IF($G86=0,"",IFERROR(CONCATENATE(INDEX('Risk assessment'!$B$12:$B$100,MATCH(CONCATENATE('Feuil1 (2)'!$C86,"-",'Feuil1 (2)'!$B86,"-",'Feuil1 (2)'!AM$1),'Risk assessment'!$Z$12:$Z$100,FALSE),1)," ;"),""))</f>
        <v/>
      </c>
      <c r="AN86" s="9" t="str">
        <f>IF($G86=0,"",IFERROR(CONCATENATE(INDEX('Risk assessment'!$B$12:$B$100,MATCH(CONCATENATE('Feuil1 (2)'!$C86,"-",'Feuil1 (2)'!$B86,"-",'Feuil1 (2)'!AN$1),'Risk assessment'!$Z$12:$Z$100,FALSE),1)," ;"),""))</f>
        <v/>
      </c>
      <c r="AO86" s="9" t="str">
        <f>IF($G86=0,"",IFERROR(CONCATENATE(INDEX('Risk assessment'!$B$12:$B$100,MATCH(CONCATENATE('Feuil1 (2)'!$C86,"-",'Feuil1 (2)'!$B86,"-",'Feuil1 (2)'!AO$1),'Risk assessment'!$Z$12:$Z$100,FALSE),1)," ;"),""))</f>
        <v/>
      </c>
      <c r="AP86" s="9" t="str">
        <f>IF($G86=0,"",IFERROR(CONCATENATE(INDEX('Risk assessment'!$B$12:$B$100,MATCH(CONCATENATE('Feuil1 (2)'!$C86,"-",'Feuil1 (2)'!$B86,"-",'Feuil1 (2)'!AP$1),'Risk assessment'!$Z$12:$Z$100,FALSE),1)," ;"),""))</f>
        <v/>
      </c>
      <c r="AQ86" s="9" t="str">
        <f>IF($G86=0,"",IFERROR(CONCATENATE(INDEX('Risk assessment'!$B$12:$B$100,MATCH(CONCATENATE('Feuil1 (2)'!$C86,"-",'Feuil1 (2)'!$B86,"-",'Feuil1 (2)'!AQ$1),'Risk assessment'!$Z$12:$Z$100,FALSE),1)," ;"),""))</f>
        <v/>
      </c>
      <c r="AR86" s="9" t="str">
        <f>IF($G86=0,"",IFERROR(CONCATENATE(INDEX('Risk assessment'!$B$12:$B$100,MATCH(CONCATENATE('Feuil1 (2)'!$C86,"-",'Feuil1 (2)'!$B86,"-",'Feuil1 (2)'!AR$1),'Risk assessment'!$Z$12:$Z$100,FALSE),1)," ;"),""))</f>
        <v/>
      </c>
      <c r="AS86" s="9" t="str">
        <f>IF($G86=0,"",IFERROR(CONCATENATE(INDEX('Risk assessment'!$B$12:$B$100,MATCH(CONCATENATE('Feuil1 (2)'!$C86,"-",'Feuil1 (2)'!$B86,"-",'Feuil1 (2)'!AS$1),'Risk assessment'!$Z$12:$Z$100,FALSE),1)," ;"),""))</f>
        <v/>
      </c>
      <c r="AT86" s="9" t="str">
        <f>IF($G86=0,"",IFERROR(CONCATENATE(INDEX('Risk assessment'!$B$12:$B$100,MATCH(CONCATENATE('Feuil1 (2)'!$C86,"-",'Feuil1 (2)'!$B86,"-",'Feuil1 (2)'!AT$1),'Risk assessment'!$Z$12:$Z$100,FALSE),1)," ;"),""))</f>
        <v/>
      </c>
      <c r="AU86" s="9" t="str">
        <f>IF($G86=0,"",IFERROR(CONCATENATE(INDEX('Risk assessment'!$B$12:$B$100,MATCH(CONCATENATE('Feuil1 (2)'!$C86,"-",'Feuil1 (2)'!$B86,"-",'Feuil1 (2)'!AU$1),'Risk assessment'!$Z$12:$Z$100,FALSE),1)," ;"),""))</f>
        <v/>
      </c>
      <c r="AV86" s="9" t="str">
        <f>IF($G86=0,"",IFERROR(CONCATENATE(INDEX('Risk assessment'!$B$12:$B$100,MATCH(CONCATENATE('Feuil1 (2)'!$C86,"-",'Feuil1 (2)'!$B86,"-",'Feuil1 (2)'!AV$1),'Risk assessment'!$Z$12:$Z$100,FALSE),1)," ;"),""))</f>
        <v/>
      </c>
      <c r="AW86" s="9" t="str">
        <f>IF($G86=0,"",IFERROR(CONCATENATE(INDEX('Risk assessment'!$B$12:$B$100,MATCH(CONCATENATE('Feuil1 (2)'!$C86,"-",'Feuil1 (2)'!$B86,"-",'Feuil1 (2)'!AW$1),'Risk assessment'!$Z$12:$Z$100,FALSE),1)," ;"),""))</f>
        <v/>
      </c>
      <c r="AX86" s="9" t="str">
        <f>IF($G86=0,"",IFERROR(CONCATENATE(INDEX('Risk assessment'!$B$12:$B$100,MATCH(CONCATENATE('Feuil1 (2)'!$C86,"-",'Feuil1 (2)'!$B86,"-",'Feuil1 (2)'!AX$1),'Risk assessment'!$Z$12:$Z$100,FALSE),1)," ;"),""))</f>
        <v/>
      </c>
      <c r="AY86" s="9" t="str">
        <f>IF($G86=0,"",IFERROR(CONCATENATE(INDEX('Risk assessment'!$B$12:$B$100,MATCH(CONCATENATE('Feuil1 (2)'!$C86,"-",'Feuil1 (2)'!$B86,"-",'Feuil1 (2)'!AY$1),'Risk assessment'!$Z$12:$Z$100,FALSE),1)," ;"),""))</f>
        <v/>
      </c>
      <c r="AZ86" s="9" t="str">
        <f>IF($G86=0,"",IFERROR(CONCATENATE(INDEX('Risk assessment'!$B$12:$B$100,MATCH(CONCATENATE('Feuil1 (2)'!$C86,"-",'Feuil1 (2)'!$B86,"-",'Feuil1 (2)'!AZ$1),'Risk assessment'!$Z$12:$Z$100,FALSE),1)," ;"),""))</f>
        <v/>
      </c>
      <c r="BA86" s="9" t="str">
        <f>IF($G86=0,"",IFERROR(CONCATENATE(INDEX('Risk assessment'!$B$12:$B$100,MATCH(CONCATENATE('Feuil1 (2)'!$C86,"-",'Feuil1 (2)'!$B86,"-",'Feuil1 (2)'!BA$1),'Risk assessment'!$Z$12:$Z$100,FALSE),1)," ;"),""))</f>
        <v/>
      </c>
      <c r="BB86" s="9" t="str">
        <f>IF($G86=0,"",IFERROR(CONCATENATE(INDEX('Risk assessment'!$B$12:$B$100,MATCH(CONCATENATE('Feuil1 (2)'!$C86,"-",'Feuil1 (2)'!$B86,"-",'Feuil1 (2)'!BB$1),'Risk assessment'!$Z$12:$Z$100,FALSE),1)," ;"),""))</f>
        <v/>
      </c>
      <c r="BC86" s="9" t="str">
        <f>IF($G86=0,"",IFERROR(CONCATENATE(INDEX('Risk assessment'!$B$12:$B$100,MATCH(CONCATENATE('Feuil1 (2)'!$C86,"-",'Feuil1 (2)'!$B86,"-",'Feuil1 (2)'!BC$1),'Risk assessment'!$Z$12:$Z$100,FALSE),1)," ;"),""))</f>
        <v/>
      </c>
      <c r="BD86" s="9" t="str">
        <f>IF($G86=0,"",IFERROR(CONCATENATE(INDEX('Risk assessment'!$B$12:$B$100,MATCH(CONCATENATE('Feuil1 (2)'!$C86,"-",'Feuil1 (2)'!$B86,"-",'Feuil1 (2)'!BD$1),'Risk assessment'!$Z$12:$Z$100,FALSE),1)," ;"),""))</f>
        <v/>
      </c>
      <c r="BE86" s="9" t="str">
        <f>IF($G86=0,"",IFERROR(CONCATENATE(INDEX('Risk assessment'!$B$12:$B$100,MATCH(CONCATENATE('Feuil1 (2)'!$C86,"-",'Feuil1 (2)'!$B86,"-",'Feuil1 (2)'!BE$1),'Risk assessment'!$Z$12:$Z$100,FALSE),1)," ;"),""))</f>
        <v/>
      </c>
      <c r="BF86" s="9" t="str">
        <f>IF($G86=0,"",IFERROR(CONCATENATE(INDEX('Risk assessment'!$B$12:$B$100,MATCH(CONCATENATE('Feuil1 (2)'!$C86,"-",'Feuil1 (2)'!$B86,"-",'Feuil1 (2)'!BF$1),'Risk assessment'!$Z$12:$Z$100,FALSE),1)," ;"),""))</f>
        <v/>
      </c>
      <c r="BG86" s="9" t="str">
        <f>IF($G86=0,"",IFERROR(CONCATENATE(INDEX('Risk assessment'!$B$12:$B$100,MATCH(CONCATENATE('Feuil1 (2)'!$C86,"-",'Feuil1 (2)'!$B86,"-",'Feuil1 (2)'!BG$1),'Risk assessment'!$Z$12:$Z$100,FALSE),1)," ;"),""))</f>
        <v/>
      </c>
      <c r="BH86" s="9" t="str">
        <f>IF($G86=0,"",IFERROR(CONCATENATE(INDEX('Risk assessment'!$B$12:$B$100,MATCH(CONCATENATE('Feuil1 (2)'!$C86,"-",'Feuil1 (2)'!$B86,"-",'Feuil1 (2)'!BH$1),'Risk assessment'!$Z$12:$Z$100,FALSE),1)," ;"),""))</f>
        <v/>
      </c>
      <c r="BI86" s="9" t="str">
        <f>IF($G86=0,"",IFERROR(CONCATENATE(INDEX('Risk assessment'!$B$12:$B$100,MATCH(CONCATENATE('Feuil1 (2)'!$C86,"-",'Feuil1 (2)'!$B86,"-",'Feuil1 (2)'!BI$1),'Risk assessment'!$Z$12:$Z$100,FALSE),1)," ;"),""))</f>
        <v/>
      </c>
      <c r="BJ86" s="9" t="str">
        <f>IF($G86=0,"",IFERROR(CONCATENATE(INDEX('Risk assessment'!$B$12:$B$100,MATCH(CONCATENATE('Feuil1 (2)'!$C86,"-",'Feuil1 (2)'!$B86,"-",'Feuil1 (2)'!BJ$1),'Risk assessment'!$Z$12:$Z$100,FALSE),1)," ;"),""))</f>
        <v/>
      </c>
      <c r="BK86" s="9" t="str">
        <f>IF($G86=0,"",IFERROR(CONCATENATE(INDEX('Risk assessment'!$B$12:$B$100,MATCH(CONCATENATE('Feuil1 (2)'!$C86,"-",'Feuil1 (2)'!$B86,"-",'Feuil1 (2)'!BK$1),'Risk assessment'!$Z$12:$Z$100,FALSE),1)," ;"),""))</f>
        <v/>
      </c>
      <c r="BL86" s="9" t="str">
        <f>IF($G86=0,"",IFERROR(CONCATENATE(INDEX('Risk assessment'!$B$12:$B$100,MATCH(CONCATENATE('Feuil1 (2)'!$C86,"-",'Feuil1 (2)'!$B86,"-",'Feuil1 (2)'!BL$1),'Risk assessment'!$Z$12:$Z$100,FALSE),1)," ;"),""))</f>
        <v/>
      </c>
      <c r="BM86" s="9" t="str">
        <f>IF($G86=0,"",IFERROR(CONCATENATE(INDEX('Risk assessment'!$B$12:$B$100,MATCH(CONCATENATE('Feuil1 (2)'!$C86,"-",'Feuil1 (2)'!$B86,"-",'Feuil1 (2)'!BM$1),'Risk assessment'!$Z$12:$Z$100,FALSE),1)," ;"),""))</f>
        <v/>
      </c>
      <c r="BN86" s="9" t="str">
        <f>IF($G86=0,"",IFERROR(CONCATENATE(INDEX('Risk assessment'!$B$12:$B$100,MATCH(CONCATENATE('Feuil1 (2)'!$C86,"-",'Feuil1 (2)'!$B86,"-",'Feuil1 (2)'!BN$1),'Risk assessment'!$Z$12:$Z$100,FALSE),1)," ;"),""))</f>
        <v/>
      </c>
      <c r="BO86" s="9" t="str">
        <f>IF($G86=0,"",IFERROR(CONCATENATE(INDEX('Risk assessment'!$B$12:$B$100,MATCH(CONCATENATE('Feuil1 (2)'!$C86,"-",'Feuil1 (2)'!$B86,"-",'Feuil1 (2)'!BO$1),'Risk assessment'!$Z$12:$Z$100,FALSE),1)," ;"),""))</f>
        <v/>
      </c>
      <c r="BP86" s="9" t="str">
        <f>IF($G86=0,"",IFERROR(CONCATENATE(INDEX('Risk assessment'!$B$12:$B$100,MATCH(CONCATENATE('Feuil1 (2)'!$C86,"-",'Feuil1 (2)'!$B86,"-",'Feuil1 (2)'!BP$1),'Risk assessment'!$Z$12:$Z$100,FALSE),1)," ;"),""))</f>
        <v/>
      </c>
      <c r="BQ86" s="9" t="str">
        <f>IF($G86=0,"",IFERROR(CONCATENATE(INDEX('Risk assessment'!$B$12:$B$100,MATCH(CONCATENATE('Feuil1 (2)'!$C86,"-",'Feuil1 (2)'!$B86,"-",'Feuil1 (2)'!BQ$1),'Risk assessment'!$Z$12:$Z$100,FALSE),1)," ;"),""))</f>
        <v/>
      </c>
      <c r="BR86" s="9" t="str">
        <f>IF($G86=0,"",IFERROR(CONCATENATE(INDEX('Risk assessment'!$B$12:$B$100,MATCH(CONCATENATE('Feuil1 (2)'!$C86,"-",'Feuil1 (2)'!$B86,"-",'Feuil1 (2)'!BR$1),'Risk assessment'!$Z$12:$Z$100,FALSE),1)," ;"),""))</f>
        <v/>
      </c>
      <c r="BS86" s="9" t="str">
        <f>IF($G86=0,"",IFERROR(CONCATENATE(INDEX('Risk assessment'!$B$12:$B$100,MATCH(CONCATENATE('Feuil1 (2)'!$C86,"-",'Feuil1 (2)'!$B86,"-",'Feuil1 (2)'!BS$1),'Risk assessment'!$Z$12:$Z$100,FALSE),1)," ;"),""))</f>
        <v/>
      </c>
      <c r="BT86" s="9" t="str">
        <f>IF($G86=0,"",IFERROR(CONCATENATE(INDEX('Risk assessment'!$B$12:$B$100,MATCH(CONCATENATE('Feuil1 (2)'!$C86,"-",'Feuil1 (2)'!$B86,"-",'Feuil1 (2)'!BT$1),'Risk assessment'!$Z$12:$Z$100,FALSE),1)," ;"),""))</f>
        <v/>
      </c>
      <c r="BU86" s="9" t="str">
        <f>IF($G86=0,"",IFERROR(CONCATENATE(INDEX('Risk assessment'!$B$12:$B$100,MATCH(CONCATENATE('Feuil1 (2)'!$C86,"-",'Feuil1 (2)'!$B86,"-",'Feuil1 (2)'!BU$1),'Risk assessment'!$Z$12:$Z$100,FALSE),1)," ;"),""))</f>
        <v/>
      </c>
      <c r="BV86" s="9" t="str">
        <f>IF($G86=0,"",IFERROR(CONCATENATE(INDEX('Risk assessment'!$B$12:$B$100,MATCH(CONCATENATE('Feuil1 (2)'!$C86,"-",'Feuil1 (2)'!$B86,"-",'Feuil1 (2)'!BV$1),'Risk assessment'!$Z$12:$Z$100,FALSE),1)," ;"),""))</f>
        <v/>
      </c>
      <c r="BW86" s="9" t="str">
        <f>IF($G86=0,"",IFERROR(CONCATENATE(INDEX('Risk assessment'!$B$12:$B$100,MATCH(CONCATENATE('Feuil1 (2)'!$C86,"-",'Feuil1 (2)'!$B86,"-",'Feuil1 (2)'!BW$1),'Risk assessment'!$Z$12:$Z$100,FALSE),1)," ;"),""))</f>
        <v/>
      </c>
      <c r="BX86" s="9" t="str">
        <f>IF($G86=0,"",IFERROR(CONCATENATE(INDEX('Risk assessment'!$B$12:$B$100,MATCH(CONCATENATE('Feuil1 (2)'!$C86,"-",'Feuil1 (2)'!$B86,"-",'Feuil1 (2)'!BX$1),'Risk assessment'!$Z$12:$Z$100,FALSE),1)," ;"),""))</f>
        <v/>
      </c>
      <c r="BY86" s="9" t="str">
        <f>IF($G86=0,"",IFERROR(CONCATENATE(INDEX('Risk assessment'!$B$12:$B$100,MATCH(CONCATENATE('Feuil1 (2)'!$C86,"-",'Feuil1 (2)'!$B86,"-",'Feuil1 (2)'!BY$1),'Risk assessment'!$Z$12:$Z$100,FALSE),1)," ;"),""))</f>
        <v/>
      </c>
      <c r="BZ86" s="9" t="str">
        <f>IF($G86=0,"",IFERROR(CONCATENATE(INDEX('Risk assessment'!$B$12:$B$100,MATCH(CONCATENATE('Feuil1 (2)'!$C86,"-",'Feuil1 (2)'!$B86,"-",'Feuil1 (2)'!BZ$1),'Risk assessment'!$Z$12:$Z$100,FALSE),1)," ;"),""))</f>
        <v/>
      </c>
      <c r="CA86" s="9" t="str">
        <f>IF($G86=0,"",IFERROR(CONCATENATE(INDEX('Risk assessment'!$B$12:$B$100,MATCH(CONCATENATE('Feuil1 (2)'!$C86,"-",'Feuil1 (2)'!$B86,"-",'Feuil1 (2)'!CA$1),'Risk assessment'!$Z$12:$Z$100,FALSE),1)," ;"),""))</f>
        <v/>
      </c>
      <c r="CB86" s="9" t="str">
        <f>IF($G86=0,"",IFERROR(CONCATENATE(INDEX('Risk assessment'!$B$12:$B$100,MATCH(CONCATENATE('Feuil1 (2)'!$C86,"-",'Feuil1 (2)'!$B86,"-",'Feuil1 (2)'!CB$1),'Risk assessment'!$Z$12:$Z$100,FALSE),1)," ;"),""))</f>
        <v/>
      </c>
      <c r="CC86" s="9" t="str">
        <f>IF($G86=0,"",IFERROR(CONCATENATE(INDEX('Risk assessment'!$B$12:$B$100,MATCH(CONCATENATE('Feuil1 (2)'!$C86,"-",'Feuil1 (2)'!$B86,"-",'Feuil1 (2)'!CC$1),'Risk assessment'!$Z$12:$Z$100,FALSE),1)," ;"),""))</f>
        <v/>
      </c>
      <c r="CD86" s="9" t="str">
        <f>IF($G86=0,"",IFERROR(CONCATENATE(INDEX('Risk assessment'!$B$12:$B$100,MATCH(CONCATENATE('Feuil1 (2)'!$C86,"-",'Feuil1 (2)'!$B86,"-",'Feuil1 (2)'!CD$1),'Risk assessment'!$Z$12:$Z$100,FALSE),1)," ;"),""))</f>
        <v/>
      </c>
      <c r="CE86" s="9" t="str">
        <f>IF($G86=0,"",IFERROR(CONCATENATE(INDEX('Risk assessment'!$B$12:$B$100,MATCH(CONCATENATE('Feuil1 (2)'!$C86,"-",'Feuil1 (2)'!$B86,"-",'Feuil1 (2)'!CE$1),'Risk assessment'!$Z$12:$Z$100,FALSE),1)," ;"),""))</f>
        <v/>
      </c>
      <c r="CF86" s="9" t="str">
        <f>IF($G86=0,"",IFERROR(CONCATENATE(INDEX('Risk assessment'!$B$12:$B$100,MATCH(CONCATENATE('Feuil1 (2)'!$C86,"-",'Feuil1 (2)'!$B86,"-",'Feuil1 (2)'!CF$1),'Risk assessment'!$Z$12:$Z$100,FALSE),1)," ;"),""))</f>
        <v/>
      </c>
      <c r="CG86" s="9" t="str">
        <f>IF($G86=0,"",IFERROR(CONCATENATE(INDEX('Risk assessment'!$B$12:$B$100,MATCH(CONCATENATE('Feuil1 (2)'!$C86,"-",'Feuil1 (2)'!$B86,"-",'Feuil1 (2)'!CG$1),'Risk assessment'!$Z$12:$Z$100,FALSE),1)," ;"),""))</f>
        <v/>
      </c>
      <c r="CH86" s="9" t="str">
        <f>IF($G86=0,"",IFERROR(CONCATENATE(INDEX('Risk assessment'!$B$12:$B$100,MATCH(CONCATENATE('Feuil1 (2)'!$C86,"-",'Feuil1 (2)'!$B86,"-",'Feuil1 (2)'!CH$1),'Risk assessment'!$Z$12:$Z$100,FALSE),1)," ;"),""))</f>
        <v/>
      </c>
      <c r="CI86" s="9" t="str">
        <f>IF($G86=0,"",IFERROR(CONCATENATE(INDEX('Risk assessment'!$B$12:$B$100,MATCH(CONCATENATE('Feuil1 (2)'!$C86,"-",'Feuil1 (2)'!$B86,"-",'Feuil1 (2)'!CI$1),'Risk assessment'!$Z$12:$Z$100,FALSE),1)," ;"),""))</f>
        <v/>
      </c>
      <c r="CJ86" s="9" t="str">
        <f>IF($G86=0,"",IFERROR(CONCATENATE(INDEX('Risk assessment'!$B$12:$B$100,MATCH(CONCATENATE('Feuil1 (2)'!$C86,"-",'Feuil1 (2)'!$B86,"-",'Feuil1 (2)'!CJ$1),'Risk assessment'!$Z$12:$Z$100,FALSE),1)," ;"),""))</f>
        <v/>
      </c>
      <c r="CK86" s="9" t="str">
        <f>IF($G86=0,"",IFERROR(CONCATENATE(INDEX('Risk assessment'!$B$12:$B$100,MATCH(CONCATENATE('Feuil1 (2)'!$C86,"-",'Feuil1 (2)'!$B86,"-",'Feuil1 (2)'!CK$1),'Risk assessment'!$Z$12:$Z$100,FALSE),1)," ;"),""))</f>
        <v/>
      </c>
      <c r="CL86" s="9" t="str">
        <f>IF($G86=0,"",IFERROR(CONCATENATE(INDEX('Risk assessment'!$B$12:$B$100,MATCH(CONCATENATE('Feuil1 (2)'!$C86,"-",'Feuil1 (2)'!$B86,"-",'Feuil1 (2)'!CL$1),'Risk assessment'!$Z$12:$Z$100,FALSE),1)," ;"),""))</f>
        <v/>
      </c>
      <c r="CM86" s="9" t="str">
        <f>IF($G86=0,"",IFERROR(CONCATENATE(INDEX('Risk assessment'!$B$12:$B$100,MATCH(CONCATENATE('Feuil1 (2)'!$C86,"-",'Feuil1 (2)'!$B86,"-",'Feuil1 (2)'!CM$1),'Risk assessment'!$Z$12:$Z$100,FALSE),1)," ;"),""))</f>
        <v/>
      </c>
      <c r="CN86" s="9" t="str">
        <f>IF($G86=0,"",IFERROR(CONCATENATE(INDEX('Risk assessment'!$B$12:$B$100,MATCH(CONCATENATE('Feuil1 (2)'!$C86,"-",'Feuil1 (2)'!$B86,"-",'Feuil1 (2)'!CN$1),'Risk assessment'!$Z$12:$Z$100,FALSE),1)," ;"),""))</f>
        <v/>
      </c>
      <c r="CO86" s="9" t="str">
        <f>IF($G86=0,"",IFERROR(CONCATENATE(INDEX('Risk assessment'!$B$12:$B$100,MATCH(CONCATENATE('Feuil1 (2)'!$C86,"-",'Feuil1 (2)'!$B86,"-",'Feuil1 (2)'!CO$1),'Risk assessment'!$Z$12:$Z$100,FALSE),1)," ;"),""))</f>
        <v/>
      </c>
      <c r="CP86" s="9" t="str">
        <f>IF($G86=0,"",IFERROR(CONCATENATE(INDEX('Risk assessment'!$B$12:$B$100,MATCH(CONCATENATE('Feuil1 (2)'!$C86,"-",'Feuil1 (2)'!$B86,"-",'Feuil1 (2)'!CP$1),'Risk assessment'!$Z$12:$Z$100,FALSE),1)," ;"),""))</f>
        <v/>
      </c>
      <c r="CQ86" s="9" t="str">
        <f>IF($G86=0,"",IFERROR(CONCATENATE(INDEX('Risk assessment'!$B$12:$B$100,MATCH(CONCATENATE('Feuil1 (2)'!$C86,"-",'Feuil1 (2)'!$B86,"-",'Feuil1 (2)'!CQ$1),'Risk assessment'!$Z$12:$Z$100,FALSE),1)," ;"),""))</f>
        <v/>
      </c>
      <c r="CR86" s="9" t="str">
        <f>IF($G86=0,"",IFERROR(CONCATENATE(INDEX('Risk assessment'!$B$12:$B$100,MATCH(CONCATENATE('Feuil1 (2)'!$C86,"-",'Feuil1 (2)'!$B86,"-",'Feuil1 (2)'!CR$1),'Risk assessment'!$Z$12:$Z$100,FALSE),1)," ;"),""))</f>
        <v/>
      </c>
      <c r="CS86" s="9" t="str">
        <f>IF($G86=0,"",IFERROR(CONCATENATE(INDEX('Risk assessment'!$B$12:$B$100,MATCH(CONCATENATE('Feuil1 (2)'!$C86,"-",'Feuil1 (2)'!$B86,"-",'Feuil1 (2)'!CS$1),'Risk assessment'!$Z$12:$Z$100,FALSE),1)," ;"),""))</f>
        <v/>
      </c>
      <c r="CT86" s="9" t="str">
        <f>IF($G86=0,"",IFERROR(CONCATENATE(INDEX('Risk assessment'!$B$12:$B$100,MATCH(CONCATENATE('Feuil1 (2)'!$C86,"-",'Feuil1 (2)'!$B86,"-",'Feuil1 (2)'!CT$1),'Risk assessment'!$Z$12:$Z$100,FALSE),1)," ;"),""))</f>
        <v/>
      </c>
      <c r="CU86" s="9" t="str">
        <f>IF($G86=0,"",IFERROR(CONCATENATE(INDEX('Risk assessment'!$B$12:$B$100,MATCH(CONCATENATE('Feuil1 (2)'!$C86,"-",'Feuil1 (2)'!$B86,"-",'Feuil1 (2)'!CU$1),'Risk assessment'!$Z$12:$Z$100,FALSE),1)," ;"),""))</f>
        <v/>
      </c>
      <c r="CV86" s="9" t="str">
        <f>IF($G86=0,"",IFERROR(CONCATENATE(INDEX('Risk assessment'!$B$12:$B$100,MATCH(CONCATENATE('Feuil1 (2)'!$C86,"-",'Feuil1 (2)'!$B86,"-",'Feuil1 (2)'!CV$1),'Risk assessment'!$Z$12:$Z$100,FALSE),1)," ;"),""))</f>
        <v/>
      </c>
      <c r="CW86" s="9" t="str">
        <f>IF($G86=0,"",IFERROR(CONCATENATE(INDEX('Risk assessment'!$B$12:$B$100,MATCH(CONCATENATE('Feuil1 (2)'!$C86,"-",'Feuil1 (2)'!$B86,"-",'Feuil1 (2)'!CW$1),'Risk assessment'!$Z$12:$Z$100,FALSE),1)," ;"),""))</f>
        <v/>
      </c>
      <c r="CX86" s="9" t="str">
        <f>IF($G86=0,"",IFERROR(CONCATENATE(INDEX('Risk assessment'!$B$12:$B$100,MATCH(CONCATENATE('Feuil1 (2)'!$C86,"-",'Feuil1 (2)'!$B86,"-",'Feuil1 (2)'!CX$1),'Risk assessment'!$Z$12:$Z$100,FALSE),1)," ;"),""))</f>
        <v/>
      </c>
      <c r="CY86" s="9" t="str">
        <f>IF($G86=0,"",IFERROR(CONCATENATE(INDEX('Risk assessment'!$B$12:$B$100,MATCH(CONCATENATE('Feuil1 (2)'!$C86,"-",'Feuil1 (2)'!$B86,"-",'Feuil1 (2)'!CY$1),'Risk assessment'!$Z$12:$Z$100,FALSE),1)," ;"),""))</f>
        <v/>
      </c>
      <c r="CZ86" s="9" t="str">
        <f>IF($G86=0,"",IFERROR(CONCATENATE(INDEX('Risk assessment'!$B$12:$B$100,MATCH(CONCATENATE('Feuil1 (2)'!$C86,"-",'Feuil1 (2)'!$B86,"-",'Feuil1 (2)'!CZ$1),'Risk assessment'!$Z$12:$Z$100,FALSE),1)," ;"),""))</f>
        <v/>
      </c>
      <c r="DA86" s="9" t="str">
        <f>IF($G86=0,"",IFERROR(CONCATENATE(INDEX('Risk assessment'!$B$12:$B$100,MATCH(CONCATENATE('Feuil1 (2)'!$C86,"-",'Feuil1 (2)'!$B86,"-",'Feuil1 (2)'!DA$1),'Risk assessment'!$Z$12:$Z$100,FALSE),1)," ;"),""))</f>
        <v/>
      </c>
      <c r="DB86" s="9" t="str">
        <f>IF($G86=0,"",IFERROR(CONCATENATE(INDEX('Risk assessment'!$B$12:$B$100,MATCH(CONCATENATE('Feuil1 (2)'!$C86,"-",'Feuil1 (2)'!$B86,"-",'Feuil1 (2)'!DB$1),'Risk assessment'!$Z$12:$Z$100,FALSE),1)," ;"),""))</f>
        <v/>
      </c>
      <c r="DC86" s="9" t="str">
        <f>IF($G86=0,"",IFERROR(CONCATENATE(INDEX('Risk assessment'!$B$12:$B$100,MATCH(CONCATENATE('Feuil1 (2)'!$C86,"-",'Feuil1 (2)'!$B86,"-",'Feuil1 (2)'!DC$1),'Risk assessment'!$Z$12:$Z$100,FALSE),1)," ;"),""))</f>
        <v/>
      </c>
      <c r="DD86" s="9" t="str">
        <f>IF($G86=0,"",IFERROR(INDEX('Risk assessment'!$B$12:$B$100,MATCH(CONCATENATE('Feuil1 (2)'!$C86,'Feuil1 (2)'!$B86,'Feuil1 (2)'!DD$1),'Risk assessment'!$R$12:$R$100,FALSE),1),""))</f>
        <v/>
      </c>
      <c r="DE86" s="9" t="str">
        <f>IF($G86=0,"",IFERROR(INDEX('Risk assessment'!$B$12:$B$100,MATCH(CONCATENATE('Feuil1 (2)'!$C86,'Feuil1 (2)'!$B86,'Feuil1 (2)'!DE$1),'Risk assessment'!$R$12:$R$100,FALSE),1),""))</f>
        <v/>
      </c>
      <c r="DF86" s="9" t="str">
        <f>IF($G86=0,"",IFERROR(INDEX('Risk assessment'!$B$12:$B$100,MATCH(CONCATENATE('Feuil1 (2)'!$C86,'Feuil1 (2)'!$B86,'Feuil1 (2)'!DF$1),'Risk assessment'!$R$12:$R$100,FALSE),1),""))</f>
        <v/>
      </c>
      <c r="DG86" s="9" t="str">
        <f>IF($G86=0,"",IFERROR(INDEX('Risk assessment'!$B$12:$B$100,MATCH(CONCATENATE('Feuil1 (2)'!$C86,'Feuil1 (2)'!$B86,'Feuil1 (2)'!DG$1),'Risk assessment'!$R$12:$R$100,FALSE),1),""))</f>
        <v/>
      </c>
      <c r="DH86" s="9" t="str">
        <f>IF($G86=0,"",IFERROR(INDEX('Risk assessment'!$B$12:$B$100,MATCH(CONCATENATE('Feuil1 (2)'!$C86,'Feuil1 (2)'!$B86,'Feuil1 (2)'!DH$1),'Risk assessment'!$R$12:$R$100,FALSE),1),""))</f>
        <v/>
      </c>
      <c r="DI86" s="9" t="str">
        <f>IF($G86=0,"",IFERROR(INDEX('Risk assessment'!$B$12:$B$100,MATCH(CONCATENATE('Feuil1 (2)'!$C86,'Feuil1 (2)'!$B86,'Feuil1 (2)'!DI$1),'Risk assessment'!$R$12:$R$100,FALSE),1),""))</f>
        <v/>
      </c>
      <c r="DJ86" s="9" t="str">
        <f>IF($G86=0,"",IFERROR(INDEX('Risk assessment'!$B$12:$B$100,MATCH(CONCATENATE('Feuil1 (2)'!$C86,'Feuil1 (2)'!$B86,'Feuil1 (2)'!DJ$1),'Risk assessment'!$R$12:$R$100,FALSE),1),""))</f>
        <v/>
      </c>
      <c r="DK86" s="9" t="str">
        <f>IF($G86=0,"",IFERROR(INDEX('Risk assessment'!$B$12:$B$100,MATCH(CONCATENATE('Feuil1 (2)'!$C86,'Feuil1 (2)'!$B86,'Feuil1 (2)'!DK$1),'Risk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assessment'!J$12:J$100,'Feuil1 (2)'!C87,'Risk assessment'!K$12:K$100,B87)</f>
        <v>0</v>
      </c>
      <c r="H87" s="9" t="str">
        <f>IF($G87=0,"",IFERROR(CONCATENATE(INDEX('Risk assessment'!$B$12:$B$100,MATCH(CONCATENATE('Feuil1 (2)'!$C87,"-",'Feuil1 (2)'!$B87,"-",'Feuil1 (2)'!H$1),'Risk assessment'!$Z$12:$Z$100,FALSE),1)," ;"),""))</f>
        <v/>
      </c>
      <c r="I87" s="9" t="str">
        <f>IF($G87=0,"",IFERROR(CONCATENATE(INDEX('Risk assessment'!$B$12:$B$100,MATCH(CONCATENATE('Feuil1 (2)'!$C87,"-",'Feuil1 (2)'!$B87,"-",'Feuil1 (2)'!I$1),'Risk assessment'!$Z$12:$Z$100,FALSE),1)," ;"),""))</f>
        <v/>
      </c>
      <c r="J87" s="9" t="str">
        <f>IF($G87=0,"",IFERROR(CONCATENATE(INDEX('Risk assessment'!$B$12:$B$100,MATCH(CONCATENATE('Feuil1 (2)'!$C87,"-",'Feuil1 (2)'!$B87,"-",'Feuil1 (2)'!J$1),'Risk assessment'!$Z$12:$Z$100,FALSE),1)," ;"),""))</f>
        <v/>
      </c>
      <c r="K87" s="9" t="str">
        <f>IF($G87=0,"",IFERROR(CONCATENATE(INDEX('Risk assessment'!$B$12:$B$100,MATCH(CONCATENATE('Feuil1 (2)'!$C87,"-",'Feuil1 (2)'!$B87,"-",'Feuil1 (2)'!K$1),'Risk assessment'!$Z$12:$Z$100,FALSE),1)," ;"),""))</f>
        <v/>
      </c>
      <c r="L87" s="9" t="str">
        <f>IF($G87=0,"",IFERROR(CONCATENATE(INDEX('Risk assessment'!$B$12:$B$100,MATCH(CONCATENATE('Feuil1 (2)'!$C87,"-",'Feuil1 (2)'!$B87,"-",'Feuil1 (2)'!L$1),'Risk assessment'!$Z$12:$Z$100,FALSE),1)," ;"),""))</f>
        <v/>
      </c>
      <c r="M87" s="9" t="str">
        <f>IF($G87=0,"",IFERROR(CONCATENATE(INDEX('Risk assessment'!$B$12:$B$100,MATCH(CONCATENATE('Feuil1 (2)'!$C87,"-",'Feuil1 (2)'!$B87,"-",'Feuil1 (2)'!M$1),'Risk assessment'!$Z$12:$Z$100,FALSE),1)," ;"),""))</f>
        <v/>
      </c>
      <c r="N87" s="9" t="str">
        <f>IF($G87=0,"",IFERROR(CONCATENATE(INDEX('Risk assessment'!$B$12:$B$100,MATCH(CONCATENATE('Feuil1 (2)'!$C87,"-",'Feuil1 (2)'!$B87,"-",'Feuil1 (2)'!N$1),'Risk assessment'!$Z$12:$Z$100,FALSE),1)," ;"),""))</f>
        <v/>
      </c>
      <c r="O87" s="9" t="str">
        <f>IF($G87=0,"",IFERROR(CONCATENATE(INDEX('Risk assessment'!$B$12:$B$100,MATCH(CONCATENATE('Feuil1 (2)'!$C87,"-",'Feuil1 (2)'!$B87,"-",'Feuil1 (2)'!O$1),'Risk assessment'!$Z$12:$Z$100,FALSE),1)," ;"),""))</f>
        <v/>
      </c>
      <c r="P87" s="9" t="str">
        <f>IF($G87=0,"",IFERROR(CONCATENATE(INDEX('Risk assessment'!$B$12:$B$100,MATCH(CONCATENATE('Feuil1 (2)'!$C87,"-",'Feuil1 (2)'!$B87,"-",'Feuil1 (2)'!P$1),'Risk assessment'!$Z$12:$Z$100,FALSE),1)," ;"),""))</f>
        <v/>
      </c>
      <c r="Q87" s="9" t="str">
        <f>IF($G87=0,"",IFERROR(CONCATENATE(INDEX('Risk assessment'!$B$12:$B$100,MATCH(CONCATENATE('Feuil1 (2)'!$C87,"-",'Feuil1 (2)'!$B87,"-",'Feuil1 (2)'!Q$1),'Risk assessment'!$Z$12:$Z$100,FALSE),1)," ;"),""))</f>
        <v/>
      </c>
      <c r="R87" s="9" t="str">
        <f>IF($G87=0,"",IFERROR(CONCATENATE(INDEX('Risk assessment'!$B$12:$B$100,MATCH(CONCATENATE('Feuil1 (2)'!$C87,"-",'Feuil1 (2)'!$B87,"-",'Feuil1 (2)'!R$1),'Risk assessment'!$Z$12:$Z$100,FALSE),1)," ;"),""))</f>
        <v/>
      </c>
      <c r="S87" s="9" t="str">
        <f>IF($G87=0,"",IFERROR(CONCATENATE(INDEX('Risk assessment'!$B$12:$B$100,MATCH(CONCATENATE('Feuil1 (2)'!$C87,"-",'Feuil1 (2)'!$B87,"-",'Feuil1 (2)'!S$1),'Risk assessment'!$Z$12:$Z$100,FALSE),1)," ;"),""))</f>
        <v/>
      </c>
      <c r="T87" s="9" t="str">
        <f>IF($G87=0,"",IFERROR(CONCATENATE(INDEX('Risk assessment'!$B$12:$B$100,MATCH(CONCATENATE('Feuil1 (2)'!$C87,"-",'Feuil1 (2)'!$B87,"-",'Feuil1 (2)'!T$1),'Risk assessment'!$Z$12:$Z$100,FALSE),1)," ;"),""))</f>
        <v/>
      </c>
      <c r="U87" s="9" t="str">
        <f>IF($G87=0,"",IFERROR(CONCATENATE(INDEX('Risk assessment'!$B$12:$B$100,MATCH(CONCATENATE('Feuil1 (2)'!$C87,"-",'Feuil1 (2)'!$B87,"-",'Feuil1 (2)'!U$1),'Risk assessment'!$Z$12:$Z$100,FALSE),1)," ;"),""))</f>
        <v/>
      </c>
      <c r="V87" s="9" t="str">
        <f>IF($G87=0,"",IFERROR(CONCATENATE(INDEX('Risk assessment'!$B$12:$B$100,MATCH(CONCATENATE('Feuil1 (2)'!$C87,"-",'Feuil1 (2)'!$B87,"-",'Feuil1 (2)'!V$1),'Risk assessment'!$Z$12:$Z$100,FALSE),1)," ;"),""))</f>
        <v/>
      </c>
      <c r="W87" s="9" t="str">
        <f>IF($G87=0,"",IFERROR(CONCATENATE(INDEX('Risk assessment'!$B$12:$B$100,MATCH(CONCATENATE('Feuil1 (2)'!$C87,"-",'Feuil1 (2)'!$B87,"-",'Feuil1 (2)'!W$1),'Risk assessment'!$Z$12:$Z$100,FALSE),1)," ;"),""))</f>
        <v/>
      </c>
      <c r="X87" s="9" t="str">
        <f>IF($G87=0,"",IFERROR(CONCATENATE(INDEX('Risk assessment'!$B$12:$B$100,MATCH(CONCATENATE('Feuil1 (2)'!$C87,"-",'Feuil1 (2)'!$B87,"-",'Feuil1 (2)'!X$1),'Risk assessment'!$Z$12:$Z$100,FALSE),1)," ;"),""))</f>
        <v/>
      </c>
      <c r="Y87" s="9" t="str">
        <f>IF($G87=0,"",IFERROR(CONCATENATE(INDEX('Risk assessment'!$B$12:$B$100,MATCH(CONCATENATE('Feuil1 (2)'!$C87,"-",'Feuil1 (2)'!$B87,"-",'Feuil1 (2)'!Y$1),'Risk assessment'!$Z$12:$Z$100,FALSE),1)," ;"),""))</f>
        <v/>
      </c>
      <c r="Z87" s="9" t="str">
        <f>IF($G87=0,"",IFERROR(CONCATENATE(INDEX('Risk assessment'!$B$12:$B$100,MATCH(CONCATENATE('Feuil1 (2)'!$C87,"-",'Feuil1 (2)'!$B87,"-",'Feuil1 (2)'!Z$1),'Risk assessment'!$Z$12:$Z$100,FALSE),1)," ;"),""))</f>
        <v/>
      </c>
      <c r="AA87" s="9" t="str">
        <f>IF($G87=0,"",IFERROR(CONCATENATE(INDEX('Risk assessment'!$B$12:$B$100,MATCH(CONCATENATE('Feuil1 (2)'!$C87,"-",'Feuil1 (2)'!$B87,"-",'Feuil1 (2)'!AA$1),'Risk assessment'!$Z$12:$Z$100,FALSE),1)," ;"),""))</f>
        <v/>
      </c>
      <c r="AB87" s="9" t="str">
        <f>IF($G87=0,"",IFERROR(CONCATENATE(INDEX('Risk assessment'!$B$12:$B$100,MATCH(CONCATENATE('Feuil1 (2)'!$C87,"-",'Feuil1 (2)'!$B87,"-",'Feuil1 (2)'!AB$1),'Risk assessment'!$Z$12:$Z$100,FALSE),1)," ;"),""))</f>
        <v/>
      </c>
      <c r="AC87" s="9" t="str">
        <f>IF($G87=0,"",IFERROR(CONCATENATE(INDEX('Risk assessment'!$B$12:$B$100,MATCH(CONCATENATE('Feuil1 (2)'!$C87,"-",'Feuil1 (2)'!$B87,"-",'Feuil1 (2)'!AC$1),'Risk assessment'!$Z$12:$Z$100,FALSE),1)," ;"),""))</f>
        <v/>
      </c>
      <c r="AD87" s="9" t="str">
        <f>IF($G87=0,"",IFERROR(CONCATENATE(INDEX('Risk assessment'!$B$12:$B$100,MATCH(CONCATENATE('Feuil1 (2)'!$C87,"-",'Feuil1 (2)'!$B87,"-",'Feuil1 (2)'!AD$1),'Risk assessment'!$Z$12:$Z$100,FALSE),1)," ;"),""))</f>
        <v/>
      </c>
      <c r="AE87" s="9" t="str">
        <f>IF($G87=0,"",IFERROR(CONCATENATE(INDEX('Risk assessment'!$B$12:$B$100,MATCH(CONCATENATE('Feuil1 (2)'!$C87,"-",'Feuil1 (2)'!$B87,"-",'Feuil1 (2)'!AE$1),'Risk assessment'!$Z$12:$Z$100,FALSE),1)," ;"),""))</f>
        <v/>
      </c>
      <c r="AF87" s="9" t="str">
        <f>IF($G87=0,"",IFERROR(CONCATENATE(INDEX('Risk assessment'!$B$12:$B$100,MATCH(CONCATENATE('Feuil1 (2)'!$C87,"-",'Feuil1 (2)'!$B87,"-",'Feuil1 (2)'!AF$1),'Risk assessment'!$Z$12:$Z$100,FALSE),1)," ;"),""))</f>
        <v/>
      </c>
      <c r="AG87" s="9" t="str">
        <f>IF($G87=0,"",IFERROR(CONCATENATE(INDEX('Risk assessment'!$B$12:$B$100,MATCH(CONCATENATE('Feuil1 (2)'!$C87,"-",'Feuil1 (2)'!$B87,"-",'Feuil1 (2)'!AG$1),'Risk assessment'!$Z$12:$Z$100,FALSE),1)," ;"),""))</f>
        <v/>
      </c>
      <c r="AH87" s="9" t="str">
        <f>IF($G87=0,"",IFERROR(CONCATENATE(INDEX('Risk assessment'!$B$12:$B$100,MATCH(CONCATENATE('Feuil1 (2)'!$C87,"-",'Feuil1 (2)'!$B87,"-",'Feuil1 (2)'!AH$1),'Risk assessment'!$Z$12:$Z$100,FALSE),1)," ;"),""))</f>
        <v/>
      </c>
      <c r="AI87" s="9" t="str">
        <f>IF($G87=0,"",IFERROR(CONCATENATE(INDEX('Risk assessment'!$B$12:$B$100,MATCH(CONCATENATE('Feuil1 (2)'!$C87,"-",'Feuil1 (2)'!$B87,"-",'Feuil1 (2)'!AI$1),'Risk assessment'!$Z$12:$Z$100,FALSE),1)," ;"),""))</f>
        <v/>
      </c>
      <c r="AJ87" s="9" t="str">
        <f>IF($G87=0,"",IFERROR(CONCATENATE(INDEX('Risk assessment'!$B$12:$B$100,MATCH(CONCATENATE('Feuil1 (2)'!$C87,"-",'Feuil1 (2)'!$B87,"-",'Feuil1 (2)'!AJ$1),'Risk assessment'!$Z$12:$Z$100,FALSE),1)," ;"),""))</f>
        <v/>
      </c>
      <c r="AK87" s="9" t="str">
        <f>IF($G87=0,"",IFERROR(CONCATENATE(INDEX('Risk assessment'!$B$12:$B$100,MATCH(CONCATENATE('Feuil1 (2)'!$C87,"-",'Feuil1 (2)'!$B87,"-",'Feuil1 (2)'!AK$1),'Risk assessment'!$Z$12:$Z$100,FALSE),1)," ;"),""))</f>
        <v/>
      </c>
      <c r="AL87" s="9" t="str">
        <f>IF($G87=0,"",IFERROR(CONCATENATE(INDEX('Risk assessment'!$B$12:$B$100,MATCH(CONCATENATE('Feuil1 (2)'!$C87,"-",'Feuil1 (2)'!$B87,"-",'Feuil1 (2)'!AL$1),'Risk assessment'!$Z$12:$Z$100,FALSE),1)," ;"),""))</f>
        <v/>
      </c>
      <c r="AM87" s="9" t="str">
        <f>IF($G87=0,"",IFERROR(CONCATENATE(INDEX('Risk assessment'!$B$12:$B$100,MATCH(CONCATENATE('Feuil1 (2)'!$C87,"-",'Feuil1 (2)'!$B87,"-",'Feuil1 (2)'!AM$1),'Risk assessment'!$Z$12:$Z$100,FALSE),1)," ;"),""))</f>
        <v/>
      </c>
      <c r="AN87" s="9" t="str">
        <f>IF($G87=0,"",IFERROR(CONCATENATE(INDEX('Risk assessment'!$B$12:$B$100,MATCH(CONCATENATE('Feuil1 (2)'!$C87,"-",'Feuil1 (2)'!$B87,"-",'Feuil1 (2)'!AN$1),'Risk assessment'!$Z$12:$Z$100,FALSE),1)," ;"),""))</f>
        <v/>
      </c>
      <c r="AO87" s="9" t="str">
        <f>IF($G87=0,"",IFERROR(CONCATENATE(INDEX('Risk assessment'!$B$12:$B$100,MATCH(CONCATENATE('Feuil1 (2)'!$C87,"-",'Feuil1 (2)'!$B87,"-",'Feuil1 (2)'!AO$1),'Risk assessment'!$Z$12:$Z$100,FALSE),1)," ;"),""))</f>
        <v/>
      </c>
      <c r="AP87" s="9" t="str">
        <f>IF($G87=0,"",IFERROR(CONCATENATE(INDEX('Risk assessment'!$B$12:$B$100,MATCH(CONCATENATE('Feuil1 (2)'!$C87,"-",'Feuil1 (2)'!$B87,"-",'Feuil1 (2)'!AP$1),'Risk assessment'!$Z$12:$Z$100,FALSE),1)," ;"),""))</f>
        <v/>
      </c>
      <c r="AQ87" s="9" t="str">
        <f>IF($G87=0,"",IFERROR(CONCATENATE(INDEX('Risk assessment'!$B$12:$B$100,MATCH(CONCATENATE('Feuil1 (2)'!$C87,"-",'Feuil1 (2)'!$B87,"-",'Feuil1 (2)'!AQ$1),'Risk assessment'!$Z$12:$Z$100,FALSE),1)," ;"),""))</f>
        <v/>
      </c>
      <c r="AR87" s="9" t="str">
        <f>IF($G87=0,"",IFERROR(CONCATENATE(INDEX('Risk assessment'!$B$12:$B$100,MATCH(CONCATENATE('Feuil1 (2)'!$C87,"-",'Feuil1 (2)'!$B87,"-",'Feuil1 (2)'!AR$1),'Risk assessment'!$Z$12:$Z$100,FALSE),1)," ;"),""))</f>
        <v/>
      </c>
      <c r="AS87" s="9" t="str">
        <f>IF($G87=0,"",IFERROR(CONCATENATE(INDEX('Risk assessment'!$B$12:$B$100,MATCH(CONCATENATE('Feuil1 (2)'!$C87,"-",'Feuil1 (2)'!$B87,"-",'Feuil1 (2)'!AS$1),'Risk assessment'!$Z$12:$Z$100,FALSE),1)," ;"),""))</f>
        <v/>
      </c>
      <c r="AT87" s="9" t="str">
        <f>IF($G87=0,"",IFERROR(CONCATENATE(INDEX('Risk assessment'!$B$12:$B$100,MATCH(CONCATENATE('Feuil1 (2)'!$C87,"-",'Feuil1 (2)'!$B87,"-",'Feuil1 (2)'!AT$1),'Risk assessment'!$Z$12:$Z$100,FALSE),1)," ;"),""))</f>
        <v/>
      </c>
      <c r="AU87" s="9" t="str">
        <f>IF($G87=0,"",IFERROR(CONCATENATE(INDEX('Risk assessment'!$B$12:$B$100,MATCH(CONCATENATE('Feuil1 (2)'!$C87,"-",'Feuil1 (2)'!$B87,"-",'Feuil1 (2)'!AU$1),'Risk assessment'!$Z$12:$Z$100,FALSE),1)," ;"),""))</f>
        <v/>
      </c>
      <c r="AV87" s="9" t="str">
        <f>IF($G87=0,"",IFERROR(CONCATENATE(INDEX('Risk assessment'!$B$12:$B$100,MATCH(CONCATENATE('Feuil1 (2)'!$C87,"-",'Feuil1 (2)'!$B87,"-",'Feuil1 (2)'!AV$1),'Risk assessment'!$Z$12:$Z$100,FALSE),1)," ;"),""))</f>
        <v/>
      </c>
      <c r="AW87" s="9" t="str">
        <f>IF($G87=0,"",IFERROR(CONCATENATE(INDEX('Risk assessment'!$B$12:$B$100,MATCH(CONCATENATE('Feuil1 (2)'!$C87,"-",'Feuil1 (2)'!$B87,"-",'Feuil1 (2)'!AW$1),'Risk assessment'!$Z$12:$Z$100,FALSE),1)," ;"),""))</f>
        <v/>
      </c>
      <c r="AX87" s="9" t="str">
        <f>IF($G87=0,"",IFERROR(CONCATENATE(INDEX('Risk assessment'!$B$12:$B$100,MATCH(CONCATENATE('Feuil1 (2)'!$C87,"-",'Feuil1 (2)'!$B87,"-",'Feuil1 (2)'!AX$1),'Risk assessment'!$Z$12:$Z$100,FALSE),1)," ;"),""))</f>
        <v/>
      </c>
      <c r="AY87" s="9" t="str">
        <f>IF($G87=0,"",IFERROR(CONCATENATE(INDEX('Risk assessment'!$B$12:$B$100,MATCH(CONCATENATE('Feuil1 (2)'!$C87,"-",'Feuil1 (2)'!$B87,"-",'Feuil1 (2)'!AY$1),'Risk assessment'!$Z$12:$Z$100,FALSE),1)," ;"),""))</f>
        <v/>
      </c>
      <c r="AZ87" s="9" t="str">
        <f>IF($G87=0,"",IFERROR(CONCATENATE(INDEX('Risk assessment'!$B$12:$B$100,MATCH(CONCATENATE('Feuil1 (2)'!$C87,"-",'Feuil1 (2)'!$B87,"-",'Feuil1 (2)'!AZ$1),'Risk assessment'!$Z$12:$Z$100,FALSE),1)," ;"),""))</f>
        <v/>
      </c>
      <c r="BA87" s="9" t="str">
        <f>IF($G87=0,"",IFERROR(CONCATENATE(INDEX('Risk assessment'!$B$12:$B$100,MATCH(CONCATENATE('Feuil1 (2)'!$C87,"-",'Feuil1 (2)'!$B87,"-",'Feuil1 (2)'!BA$1),'Risk assessment'!$Z$12:$Z$100,FALSE),1)," ;"),""))</f>
        <v/>
      </c>
      <c r="BB87" s="9" t="str">
        <f>IF($G87=0,"",IFERROR(CONCATENATE(INDEX('Risk assessment'!$B$12:$B$100,MATCH(CONCATENATE('Feuil1 (2)'!$C87,"-",'Feuil1 (2)'!$B87,"-",'Feuil1 (2)'!BB$1),'Risk assessment'!$Z$12:$Z$100,FALSE),1)," ;"),""))</f>
        <v/>
      </c>
      <c r="BC87" s="9" t="str">
        <f>IF($G87=0,"",IFERROR(CONCATENATE(INDEX('Risk assessment'!$B$12:$B$100,MATCH(CONCATENATE('Feuil1 (2)'!$C87,"-",'Feuil1 (2)'!$B87,"-",'Feuil1 (2)'!BC$1),'Risk assessment'!$Z$12:$Z$100,FALSE),1)," ;"),""))</f>
        <v/>
      </c>
      <c r="BD87" s="9" t="str">
        <f>IF($G87=0,"",IFERROR(CONCATENATE(INDEX('Risk assessment'!$B$12:$B$100,MATCH(CONCATENATE('Feuil1 (2)'!$C87,"-",'Feuil1 (2)'!$B87,"-",'Feuil1 (2)'!BD$1),'Risk assessment'!$Z$12:$Z$100,FALSE),1)," ;"),""))</f>
        <v/>
      </c>
      <c r="BE87" s="9" t="str">
        <f>IF($G87=0,"",IFERROR(CONCATENATE(INDEX('Risk assessment'!$B$12:$B$100,MATCH(CONCATENATE('Feuil1 (2)'!$C87,"-",'Feuil1 (2)'!$B87,"-",'Feuil1 (2)'!BE$1),'Risk assessment'!$Z$12:$Z$100,FALSE),1)," ;"),""))</f>
        <v/>
      </c>
      <c r="BF87" s="9" t="str">
        <f>IF($G87=0,"",IFERROR(CONCATENATE(INDEX('Risk assessment'!$B$12:$B$100,MATCH(CONCATENATE('Feuil1 (2)'!$C87,"-",'Feuil1 (2)'!$B87,"-",'Feuil1 (2)'!BF$1),'Risk assessment'!$Z$12:$Z$100,FALSE),1)," ;"),""))</f>
        <v/>
      </c>
      <c r="BG87" s="9" t="str">
        <f>IF($G87=0,"",IFERROR(CONCATENATE(INDEX('Risk assessment'!$B$12:$B$100,MATCH(CONCATENATE('Feuil1 (2)'!$C87,"-",'Feuil1 (2)'!$B87,"-",'Feuil1 (2)'!BG$1),'Risk assessment'!$Z$12:$Z$100,FALSE),1)," ;"),""))</f>
        <v/>
      </c>
      <c r="BH87" s="9" t="str">
        <f>IF($G87=0,"",IFERROR(CONCATENATE(INDEX('Risk assessment'!$B$12:$B$100,MATCH(CONCATENATE('Feuil1 (2)'!$C87,"-",'Feuil1 (2)'!$B87,"-",'Feuil1 (2)'!BH$1),'Risk assessment'!$Z$12:$Z$100,FALSE),1)," ;"),""))</f>
        <v/>
      </c>
      <c r="BI87" s="9" t="str">
        <f>IF($G87=0,"",IFERROR(CONCATENATE(INDEX('Risk assessment'!$B$12:$B$100,MATCH(CONCATENATE('Feuil1 (2)'!$C87,"-",'Feuil1 (2)'!$B87,"-",'Feuil1 (2)'!BI$1),'Risk assessment'!$Z$12:$Z$100,FALSE),1)," ;"),""))</f>
        <v/>
      </c>
      <c r="BJ87" s="9" t="str">
        <f>IF($G87=0,"",IFERROR(CONCATENATE(INDEX('Risk assessment'!$B$12:$B$100,MATCH(CONCATENATE('Feuil1 (2)'!$C87,"-",'Feuil1 (2)'!$B87,"-",'Feuil1 (2)'!BJ$1),'Risk assessment'!$Z$12:$Z$100,FALSE),1)," ;"),""))</f>
        <v/>
      </c>
      <c r="BK87" s="9" t="str">
        <f>IF($G87=0,"",IFERROR(CONCATENATE(INDEX('Risk assessment'!$B$12:$B$100,MATCH(CONCATENATE('Feuil1 (2)'!$C87,"-",'Feuil1 (2)'!$B87,"-",'Feuil1 (2)'!BK$1),'Risk assessment'!$Z$12:$Z$100,FALSE),1)," ;"),""))</f>
        <v/>
      </c>
      <c r="BL87" s="9" t="str">
        <f>IF($G87=0,"",IFERROR(CONCATENATE(INDEX('Risk assessment'!$B$12:$B$100,MATCH(CONCATENATE('Feuil1 (2)'!$C87,"-",'Feuil1 (2)'!$B87,"-",'Feuil1 (2)'!BL$1),'Risk assessment'!$Z$12:$Z$100,FALSE),1)," ;"),""))</f>
        <v/>
      </c>
      <c r="BM87" s="9" t="str">
        <f>IF($G87=0,"",IFERROR(CONCATENATE(INDEX('Risk assessment'!$B$12:$B$100,MATCH(CONCATENATE('Feuil1 (2)'!$C87,"-",'Feuil1 (2)'!$B87,"-",'Feuil1 (2)'!BM$1),'Risk assessment'!$Z$12:$Z$100,FALSE),1)," ;"),""))</f>
        <v/>
      </c>
      <c r="BN87" s="9" t="str">
        <f>IF($G87=0,"",IFERROR(CONCATENATE(INDEX('Risk assessment'!$B$12:$B$100,MATCH(CONCATENATE('Feuil1 (2)'!$C87,"-",'Feuil1 (2)'!$B87,"-",'Feuil1 (2)'!BN$1),'Risk assessment'!$Z$12:$Z$100,FALSE),1)," ;"),""))</f>
        <v/>
      </c>
      <c r="BO87" s="9" t="str">
        <f>IF($G87=0,"",IFERROR(CONCATENATE(INDEX('Risk assessment'!$B$12:$B$100,MATCH(CONCATENATE('Feuil1 (2)'!$C87,"-",'Feuil1 (2)'!$B87,"-",'Feuil1 (2)'!BO$1),'Risk assessment'!$Z$12:$Z$100,FALSE),1)," ;"),""))</f>
        <v/>
      </c>
      <c r="BP87" s="9" t="str">
        <f>IF($G87=0,"",IFERROR(CONCATENATE(INDEX('Risk assessment'!$B$12:$B$100,MATCH(CONCATENATE('Feuil1 (2)'!$C87,"-",'Feuil1 (2)'!$B87,"-",'Feuil1 (2)'!BP$1),'Risk assessment'!$Z$12:$Z$100,FALSE),1)," ;"),""))</f>
        <v/>
      </c>
      <c r="BQ87" s="9" t="str">
        <f>IF($G87=0,"",IFERROR(CONCATENATE(INDEX('Risk assessment'!$B$12:$B$100,MATCH(CONCATENATE('Feuil1 (2)'!$C87,"-",'Feuil1 (2)'!$B87,"-",'Feuil1 (2)'!BQ$1),'Risk assessment'!$Z$12:$Z$100,FALSE),1)," ;"),""))</f>
        <v/>
      </c>
      <c r="BR87" s="9" t="str">
        <f>IF($G87=0,"",IFERROR(CONCATENATE(INDEX('Risk assessment'!$B$12:$B$100,MATCH(CONCATENATE('Feuil1 (2)'!$C87,"-",'Feuil1 (2)'!$B87,"-",'Feuil1 (2)'!BR$1),'Risk assessment'!$Z$12:$Z$100,FALSE),1)," ;"),""))</f>
        <v/>
      </c>
      <c r="BS87" s="9" t="str">
        <f>IF($G87=0,"",IFERROR(CONCATENATE(INDEX('Risk assessment'!$B$12:$B$100,MATCH(CONCATENATE('Feuil1 (2)'!$C87,"-",'Feuil1 (2)'!$B87,"-",'Feuil1 (2)'!BS$1),'Risk assessment'!$Z$12:$Z$100,FALSE),1)," ;"),""))</f>
        <v/>
      </c>
      <c r="BT87" s="9" t="str">
        <f>IF($G87=0,"",IFERROR(CONCATENATE(INDEX('Risk assessment'!$B$12:$B$100,MATCH(CONCATENATE('Feuil1 (2)'!$C87,"-",'Feuil1 (2)'!$B87,"-",'Feuil1 (2)'!BT$1),'Risk assessment'!$Z$12:$Z$100,FALSE),1)," ;"),""))</f>
        <v/>
      </c>
      <c r="BU87" s="9" t="str">
        <f>IF($G87=0,"",IFERROR(CONCATENATE(INDEX('Risk assessment'!$B$12:$B$100,MATCH(CONCATENATE('Feuil1 (2)'!$C87,"-",'Feuil1 (2)'!$B87,"-",'Feuil1 (2)'!BU$1),'Risk assessment'!$Z$12:$Z$100,FALSE),1)," ;"),""))</f>
        <v/>
      </c>
      <c r="BV87" s="9" t="str">
        <f>IF($G87=0,"",IFERROR(CONCATENATE(INDEX('Risk assessment'!$B$12:$B$100,MATCH(CONCATENATE('Feuil1 (2)'!$C87,"-",'Feuil1 (2)'!$B87,"-",'Feuil1 (2)'!BV$1),'Risk assessment'!$Z$12:$Z$100,FALSE),1)," ;"),""))</f>
        <v/>
      </c>
      <c r="BW87" s="9" t="str">
        <f>IF($G87=0,"",IFERROR(CONCATENATE(INDEX('Risk assessment'!$B$12:$B$100,MATCH(CONCATENATE('Feuil1 (2)'!$C87,"-",'Feuil1 (2)'!$B87,"-",'Feuil1 (2)'!BW$1),'Risk assessment'!$Z$12:$Z$100,FALSE),1)," ;"),""))</f>
        <v/>
      </c>
      <c r="BX87" s="9" t="str">
        <f>IF($G87=0,"",IFERROR(CONCATENATE(INDEX('Risk assessment'!$B$12:$B$100,MATCH(CONCATENATE('Feuil1 (2)'!$C87,"-",'Feuil1 (2)'!$B87,"-",'Feuil1 (2)'!BX$1),'Risk assessment'!$Z$12:$Z$100,FALSE),1)," ;"),""))</f>
        <v/>
      </c>
      <c r="BY87" s="9" t="str">
        <f>IF($G87=0,"",IFERROR(CONCATENATE(INDEX('Risk assessment'!$B$12:$B$100,MATCH(CONCATENATE('Feuil1 (2)'!$C87,"-",'Feuil1 (2)'!$B87,"-",'Feuil1 (2)'!BY$1),'Risk assessment'!$Z$12:$Z$100,FALSE),1)," ;"),""))</f>
        <v/>
      </c>
      <c r="BZ87" s="9" t="str">
        <f>IF($G87=0,"",IFERROR(CONCATENATE(INDEX('Risk assessment'!$B$12:$B$100,MATCH(CONCATENATE('Feuil1 (2)'!$C87,"-",'Feuil1 (2)'!$B87,"-",'Feuil1 (2)'!BZ$1),'Risk assessment'!$Z$12:$Z$100,FALSE),1)," ;"),""))</f>
        <v/>
      </c>
      <c r="CA87" s="9" t="str">
        <f>IF($G87=0,"",IFERROR(CONCATENATE(INDEX('Risk assessment'!$B$12:$B$100,MATCH(CONCATENATE('Feuil1 (2)'!$C87,"-",'Feuil1 (2)'!$B87,"-",'Feuil1 (2)'!CA$1),'Risk assessment'!$Z$12:$Z$100,FALSE),1)," ;"),""))</f>
        <v/>
      </c>
      <c r="CB87" s="9" t="str">
        <f>IF($G87=0,"",IFERROR(CONCATENATE(INDEX('Risk assessment'!$B$12:$B$100,MATCH(CONCATENATE('Feuil1 (2)'!$C87,"-",'Feuil1 (2)'!$B87,"-",'Feuil1 (2)'!CB$1),'Risk assessment'!$Z$12:$Z$100,FALSE),1)," ;"),""))</f>
        <v/>
      </c>
      <c r="CC87" s="9" t="str">
        <f>IF($G87=0,"",IFERROR(CONCATENATE(INDEX('Risk assessment'!$B$12:$B$100,MATCH(CONCATENATE('Feuil1 (2)'!$C87,"-",'Feuil1 (2)'!$B87,"-",'Feuil1 (2)'!CC$1),'Risk assessment'!$Z$12:$Z$100,FALSE),1)," ;"),""))</f>
        <v/>
      </c>
      <c r="CD87" s="9" t="str">
        <f>IF($G87=0,"",IFERROR(CONCATENATE(INDEX('Risk assessment'!$B$12:$B$100,MATCH(CONCATENATE('Feuil1 (2)'!$C87,"-",'Feuil1 (2)'!$B87,"-",'Feuil1 (2)'!CD$1),'Risk assessment'!$Z$12:$Z$100,FALSE),1)," ;"),""))</f>
        <v/>
      </c>
      <c r="CE87" s="9" t="str">
        <f>IF($G87=0,"",IFERROR(CONCATENATE(INDEX('Risk assessment'!$B$12:$B$100,MATCH(CONCATENATE('Feuil1 (2)'!$C87,"-",'Feuil1 (2)'!$B87,"-",'Feuil1 (2)'!CE$1),'Risk assessment'!$Z$12:$Z$100,FALSE),1)," ;"),""))</f>
        <v/>
      </c>
      <c r="CF87" s="9" t="str">
        <f>IF($G87=0,"",IFERROR(CONCATENATE(INDEX('Risk assessment'!$B$12:$B$100,MATCH(CONCATENATE('Feuil1 (2)'!$C87,"-",'Feuil1 (2)'!$B87,"-",'Feuil1 (2)'!CF$1),'Risk assessment'!$Z$12:$Z$100,FALSE),1)," ;"),""))</f>
        <v/>
      </c>
      <c r="CG87" s="9" t="str">
        <f>IF($G87=0,"",IFERROR(CONCATENATE(INDEX('Risk assessment'!$B$12:$B$100,MATCH(CONCATENATE('Feuil1 (2)'!$C87,"-",'Feuil1 (2)'!$B87,"-",'Feuil1 (2)'!CG$1),'Risk assessment'!$Z$12:$Z$100,FALSE),1)," ;"),""))</f>
        <v/>
      </c>
      <c r="CH87" s="9" t="str">
        <f>IF($G87=0,"",IFERROR(CONCATENATE(INDEX('Risk assessment'!$B$12:$B$100,MATCH(CONCATENATE('Feuil1 (2)'!$C87,"-",'Feuil1 (2)'!$B87,"-",'Feuil1 (2)'!CH$1),'Risk assessment'!$Z$12:$Z$100,FALSE),1)," ;"),""))</f>
        <v/>
      </c>
      <c r="CI87" s="9" t="str">
        <f>IF($G87=0,"",IFERROR(CONCATENATE(INDEX('Risk assessment'!$B$12:$B$100,MATCH(CONCATENATE('Feuil1 (2)'!$C87,"-",'Feuil1 (2)'!$B87,"-",'Feuil1 (2)'!CI$1),'Risk assessment'!$Z$12:$Z$100,FALSE),1)," ;"),""))</f>
        <v/>
      </c>
      <c r="CJ87" s="9" t="str">
        <f>IF($G87=0,"",IFERROR(CONCATENATE(INDEX('Risk assessment'!$B$12:$B$100,MATCH(CONCATENATE('Feuil1 (2)'!$C87,"-",'Feuil1 (2)'!$B87,"-",'Feuil1 (2)'!CJ$1),'Risk assessment'!$Z$12:$Z$100,FALSE),1)," ;"),""))</f>
        <v/>
      </c>
      <c r="CK87" s="9" t="str">
        <f>IF($G87=0,"",IFERROR(CONCATENATE(INDEX('Risk assessment'!$B$12:$B$100,MATCH(CONCATENATE('Feuil1 (2)'!$C87,"-",'Feuil1 (2)'!$B87,"-",'Feuil1 (2)'!CK$1),'Risk assessment'!$Z$12:$Z$100,FALSE),1)," ;"),""))</f>
        <v/>
      </c>
      <c r="CL87" s="9" t="str">
        <f>IF($G87=0,"",IFERROR(CONCATENATE(INDEX('Risk assessment'!$B$12:$B$100,MATCH(CONCATENATE('Feuil1 (2)'!$C87,"-",'Feuil1 (2)'!$B87,"-",'Feuil1 (2)'!CL$1),'Risk assessment'!$Z$12:$Z$100,FALSE),1)," ;"),""))</f>
        <v/>
      </c>
      <c r="CM87" s="9" t="str">
        <f>IF($G87=0,"",IFERROR(CONCATENATE(INDEX('Risk assessment'!$B$12:$B$100,MATCH(CONCATENATE('Feuil1 (2)'!$C87,"-",'Feuil1 (2)'!$B87,"-",'Feuil1 (2)'!CM$1),'Risk assessment'!$Z$12:$Z$100,FALSE),1)," ;"),""))</f>
        <v/>
      </c>
      <c r="CN87" s="9" t="str">
        <f>IF($G87=0,"",IFERROR(CONCATENATE(INDEX('Risk assessment'!$B$12:$B$100,MATCH(CONCATENATE('Feuil1 (2)'!$C87,"-",'Feuil1 (2)'!$B87,"-",'Feuil1 (2)'!CN$1),'Risk assessment'!$Z$12:$Z$100,FALSE),1)," ;"),""))</f>
        <v/>
      </c>
      <c r="CO87" s="9" t="str">
        <f>IF($G87=0,"",IFERROR(CONCATENATE(INDEX('Risk assessment'!$B$12:$B$100,MATCH(CONCATENATE('Feuil1 (2)'!$C87,"-",'Feuil1 (2)'!$B87,"-",'Feuil1 (2)'!CO$1),'Risk assessment'!$Z$12:$Z$100,FALSE),1)," ;"),""))</f>
        <v/>
      </c>
      <c r="CP87" s="9" t="str">
        <f>IF($G87=0,"",IFERROR(CONCATENATE(INDEX('Risk assessment'!$B$12:$B$100,MATCH(CONCATENATE('Feuil1 (2)'!$C87,"-",'Feuil1 (2)'!$B87,"-",'Feuil1 (2)'!CP$1),'Risk assessment'!$Z$12:$Z$100,FALSE),1)," ;"),""))</f>
        <v/>
      </c>
      <c r="CQ87" s="9" t="str">
        <f>IF($G87=0,"",IFERROR(CONCATENATE(INDEX('Risk assessment'!$B$12:$B$100,MATCH(CONCATENATE('Feuil1 (2)'!$C87,"-",'Feuil1 (2)'!$B87,"-",'Feuil1 (2)'!CQ$1),'Risk assessment'!$Z$12:$Z$100,FALSE),1)," ;"),""))</f>
        <v/>
      </c>
      <c r="CR87" s="9" t="str">
        <f>IF($G87=0,"",IFERROR(CONCATENATE(INDEX('Risk assessment'!$B$12:$B$100,MATCH(CONCATENATE('Feuil1 (2)'!$C87,"-",'Feuil1 (2)'!$B87,"-",'Feuil1 (2)'!CR$1),'Risk assessment'!$Z$12:$Z$100,FALSE),1)," ;"),""))</f>
        <v/>
      </c>
      <c r="CS87" s="9" t="str">
        <f>IF($G87=0,"",IFERROR(CONCATENATE(INDEX('Risk assessment'!$B$12:$B$100,MATCH(CONCATENATE('Feuil1 (2)'!$C87,"-",'Feuil1 (2)'!$B87,"-",'Feuil1 (2)'!CS$1),'Risk assessment'!$Z$12:$Z$100,FALSE),1)," ;"),""))</f>
        <v/>
      </c>
      <c r="CT87" s="9" t="str">
        <f>IF($G87=0,"",IFERROR(CONCATENATE(INDEX('Risk assessment'!$B$12:$B$100,MATCH(CONCATENATE('Feuil1 (2)'!$C87,"-",'Feuil1 (2)'!$B87,"-",'Feuil1 (2)'!CT$1),'Risk assessment'!$Z$12:$Z$100,FALSE),1)," ;"),""))</f>
        <v/>
      </c>
      <c r="CU87" s="9" t="str">
        <f>IF($G87=0,"",IFERROR(CONCATENATE(INDEX('Risk assessment'!$B$12:$B$100,MATCH(CONCATENATE('Feuil1 (2)'!$C87,"-",'Feuil1 (2)'!$B87,"-",'Feuil1 (2)'!CU$1),'Risk assessment'!$Z$12:$Z$100,FALSE),1)," ;"),""))</f>
        <v/>
      </c>
      <c r="CV87" s="9" t="str">
        <f>IF($G87=0,"",IFERROR(CONCATENATE(INDEX('Risk assessment'!$B$12:$B$100,MATCH(CONCATENATE('Feuil1 (2)'!$C87,"-",'Feuil1 (2)'!$B87,"-",'Feuil1 (2)'!CV$1),'Risk assessment'!$Z$12:$Z$100,FALSE),1)," ;"),""))</f>
        <v/>
      </c>
      <c r="CW87" s="9" t="str">
        <f>IF($G87=0,"",IFERROR(CONCATENATE(INDEX('Risk assessment'!$B$12:$B$100,MATCH(CONCATENATE('Feuil1 (2)'!$C87,"-",'Feuil1 (2)'!$B87,"-",'Feuil1 (2)'!CW$1),'Risk assessment'!$Z$12:$Z$100,FALSE),1)," ;"),""))</f>
        <v/>
      </c>
      <c r="CX87" s="9" t="str">
        <f>IF($G87=0,"",IFERROR(CONCATENATE(INDEX('Risk assessment'!$B$12:$B$100,MATCH(CONCATENATE('Feuil1 (2)'!$C87,"-",'Feuil1 (2)'!$B87,"-",'Feuil1 (2)'!CX$1),'Risk assessment'!$Z$12:$Z$100,FALSE),1)," ;"),""))</f>
        <v/>
      </c>
      <c r="CY87" s="9" t="str">
        <f>IF($G87=0,"",IFERROR(CONCATENATE(INDEX('Risk assessment'!$B$12:$B$100,MATCH(CONCATENATE('Feuil1 (2)'!$C87,"-",'Feuil1 (2)'!$B87,"-",'Feuil1 (2)'!CY$1),'Risk assessment'!$Z$12:$Z$100,FALSE),1)," ;"),""))</f>
        <v/>
      </c>
      <c r="CZ87" s="9" t="str">
        <f>IF($G87=0,"",IFERROR(CONCATENATE(INDEX('Risk assessment'!$B$12:$B$100,MATCH(CONCATENATE('Feuil1 (2)'!$C87,"-",'Feuil1 (2)'!$B87,"-",'Feuil1 (2)'!CZ$1),'Risk assessment'!$Z$12:$Z$100,FALSE),1)," ;"),""))</f>
        <v/>
      </c>
      <c r="DA87" s="9" t="str">
        <f>IF($G87=0,"",IFERROR(CONCATENATE(INDEX('Risk assessment'!$B$12:$B$100,MATCH(CONCATENATE('Feuil1 (2)'!$C87,"-",'Feuil1 (2)'!$B87,"-",'Feuil1 (2)'!DA$1),'Risk assessment'!$Z$12:$Z$100,FALSE),1)," ;"),""))</f>
        <v/>
      </c>
      <c r="DB87" s="9" t="str">
        <f>IF($G87=0,"",IFERROR(CONCATENATE(INDEX('Risk assessment'!$B$12:$B$100,MATCH(CONCATENATE('Feuil1 (2)'!$C87,"-",'Feuil1 (2)'!$B87,"-",'Feuil1 (2)'!DB$1),'Risk assessment'!$Z$12:$Z$100,FALSE),1)," ;"),""))</f>
        <v/>
      </c>
      <c r="DC87" s="9" t="str">
        <f>IF($G87=0,"",IFERROR(CONCATENATE(INDEX('Risk assessment'!$B$12:$B$100,MATCH(CONCATENATE('Feuil1 (2)'!$C87,"-",'Feuil1 (2)'!$B87,"-",'Feuil1 (2)'!DC$1),'Risk assessment'!$Z$12:$Z$100,FALSE),1)," ;"),""))</f>
        <v/>
      </c>
      <c r="DD87" s="9" t="str">
        <f>IF($G87=0,"",IFERROR(INDEX('Risk assessment'!$B$12:$B$100,MATCH(CONCATENATE('Feuil1 (2)'!$C87,'Feuil1 (2)'!$B87,'Feuil1 (2)'!DD$1),'Risk assessment'!$R$12:$R$100,FALSE),1),""))</f>
        <v/>
      </c>
      <c r="DE87" s="9" t="str">
        <f>IF($G87=0,"",IFERROR(INDEX('Risk assessment'!$B$12:$B$100,MATCH(CONCATENATE('Feuil1 (2)'!$C87,'Feuil1 (2)'!$B87,'Feuil1 (2)'!DE$1),'Risk assessment'!$R$12:$R$100,FALSE),1),""))</f>
        <v/>
      </c>
      <c r="DF87" s="9" t="str">
        <f>IF($G87=0,"",IFERROR(INDEX('Risk assessment'!$B$12:$B$100,MATCH(CONCATENATE('Feuil1 (2)'!$C87,'Feuil1 (2)'!$B87,'Feuil1 (2)'!DF$1),'Risk assessment'!$R$12:$R$100,FALSE),1),""))</f>
        <v/>
      </c>
      <c r="DG87" s="9" t="str">
        <f>IF($G87=0,"",IFERROR(INDEX('Risk assessment'!$B$12:$B$100,MATCH(CONCATENATE('Feuil1 (2)'!$C87,'Feuil1 (2)'!$B87,'Feuil1 (2)'!DG$1),'Risk assessment'!$R$12:$R$100,FALSE),1),""))</f>
        <v/>
      </c>
      <c r="DH87" s="9" t="str">
        <f>IF($G87=0,"",IFERROR(INDEX('Risk assessment'!$B$12:$B$100,MATCH(CONCATENATE('Feuil1 (2)'!$C87,'Feuil1 (2)'!$B87,'Feuil1 (2)'!DH$1),'Risk assessment'!$R$12:$R$100,FALSE),1),""))</f>
        <v/>
      </c>
      <c r="DI87" s="9" t="str">
        <f>IF($G87=0,"",IFERROR(INDEX('Risk assessment'!$B$12:$B$100,MATCH(CONCATENATE('Feuil1 (2)'!$C87,'Feuil1 (2)'!$B87,'Feuil1 (2)'!DI$1),'Risk assessment'!$R$12:$R$100,FALSE),1),""))</f>
        <v/>
      </c>
      <c r="DJ87" s="9" t="str">
        <f>IF($G87=0,"",IFERROR(INDEX('Risk assessment'!$B$12:$B$100,MATCH(CONCATENATE('Feuil1 (2)'!$C87,'Feuil1 (2)'!$B87,'Feuil1 (2)'!DJ$1),'Risk assessment'!$R$12:$R$100,FALSE),1),""))</f>
        <v/>
      </c>
      <c r="DK87" s="9" t="str">
        <f>IF($G87=0,"",IFERROR(INDEX('Risk assessment'!$B$12:$B$100,MATCH(CONCATENATE('Feuil1 (2)'!$C87,'Feuil1 (2)'!$B87,'Feuil1 (2)'!DK$1),'Risk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assessment'!J$12:J$100,'Feuil1 (2)'!C88,'Risk assessment'!K$12:K$100,B88)</f>
        <v>0</v>
      </c>
      <c r="H88" s="9" t="str">
        <f>IF($G88=0,"",IFERROR(CONCATENATE(INDEX('Risk assessment'!$B$12:$B$100,MATCH(CONCATENATE('Feuil1 (2)'!$C88,"-",'Feuil1 (2)'!$B88,"-",'Feuil1 (2)'!H$1),'Risk assessment'!$Z$12:$Z$100,FALSE),1)," ;"),""))</f>
        <v/>
      </c>
      <c r="I88" s="9" t="str">
        <f>IF($G88=0,"",IFERROR(CONCATENATE(INDEX('Risk assessment'!$B$12:$B$100,MATCH(CONCATENATE('Feuil1 (2)'!$C88,"-",'Feuil1 (2)'!$B88,"-",'Feuil1 (2)'!I$1),'Risk assessment'!$Z$12:$Z$100,FALSE),1)," ;"),""))</f>
        <v/>
      </c>
      <c r="J88" s="9" t="str">
        <f>IF($G88=0,"",IFERROR(CONCATENATE(INDEX('Risk assessment'!$B$12:$B$100,MATCH(CONCATENATE('Feuil1 (2)'!$C88,"-",'Feuil1 (2)'!$B88,"-",'Feuil1 (2)'!J$1),'Risk assessment'!$Z$12:$Z$100,FALSE),1)," ;"),""))</f>
        <v/>
      </c>
      <c r="K88" s="9" t="str">
        <f>IF($G88=0,"",IFERROR(CONCATENATE(INDEX('Risk assessment'!$B$12:$B$100,MATCH(CONCATENATE('Feuil1 (2)'!$C88,"-",'Feuil1 (2)'!$B88,"-",'Feuil1 (2)'!K$1),'Risk assessment'!$Z$12:$Z$100,FALSE),1)," ;"),""))</f>
        <v/>
      </c>
      <c r="L88" s="9" t="str">
        <f>IF($G88=0,"",IFERROR(CONCATENATE(INDEX('Risk assessment'!$B$12:$B$100,MATCH(CONCATENATE('Feuil1 (2)'!$C88,"-",'Feuil1 (2)'!$B88,"-",'Feuil1 (2)'!L$1),'Risk assessment'!$Z$12:$Z$100,FALSE),1)," ;"),""))</f>
        <v/>
      </c>
      <c r="M88" s="9" t="str">
        <f>IF($G88=0,"",IFERROR(CONCATENATE(INDEX('Risk assessment'!$B$12:$B$100,MATCH(CONCATENATE('Feuil1 (2)'!$C88,"-",'Feuil1 (2)'!$B88,"-",'Feuil1 (2)'!M$1),'Risk assessment'!$Z$12:$Z$100,FALSE),1)," ;"),""))</f>
        <v/>
      </c>
      <c r="N88" s="9" t="str">
        <f>IF($G88=0,"",IFERROR(CONCATENATE(INDEX('Risk assessment'!$B$12:$B$100,MATCH(CONCATENATE('Feuil1 (2)'!$C88,"-",'Feuil1 (2)'!$B88,"-",'Feuil1 (2)'!N$1),'Risk assessment'!$Z$12:$Z$100,FALSE),1)," ;"),""))</f>
        <v/>
      </c>
      <c r="O88" s="9" t="str">
        <f>IF($G88=0,"",IFERROR(CONCATENATE(INDEX('Risk assessment'!$B$12:$B$100,MATCH(CONCATENATE('Feuil1 (2)'!$C88,"-",'Feuil1 (2)'!$B88,"-",'Feuil1 (2)'!O$1),'Risk assessment'!$Z$12:$Z$100,FALSE),1)," ;"),""))</f>
        <v/>
      </c>
      <c r="P88" s="9" t="str">
        <f>IF($G88=0,"",IFERROR(CONCATENATE(INDEX('Risk assessment'!$B$12:$B$100,MATCH(CONCATENATE('Feuil1 (2)'!$C88,"-",'Feuil1 (2)'!$B88,"-",'Feuil1 (2)'!P$1),'Risk assessment'!$Z$12:$Z$100,FALSE),1)," ;"),""))</f>
        <v/>
      </c>
      <c r="Q88" s="9" t="str">
        <f>IF($G88=0,"",IFERROR(CONCATENATE(INDEX('Risk assessment'!$B$12:$B$100,MATCH(CONCATENATE('Feuil1 (2)'!$C88,"-",'Feuil1 (2)'!$B88,"-",'Feuil1 (2)'!Q$1),'Risk assessment'!$Z$12:$Z$100,FALSE),1)," ;"),""))</f>
        <v/>
      </c>
      <c r="R88" s="9" t="str">
        <f>IF($G88=0,"",IFERROR(CONCATENATE(INDEX('Risk assessment'!$B$12:$B$100,MATCH(CONCATENATE('Feuil1 (2)'!$C88,"-",'Feuil1 (2)'!$B88,"-",'Feuil1 (2)'!R$1),'Risk assessment'!$Z$12:$Z$100,FALSE),1)," ;"),""))</f>
        <v/>
      </c>
      <c r="S88" s="9" t="str">
        <f>IF($G88=0,"",IFERROR(CONCATENATE(INDEX('Risk assessment'!$B$12:$B$100,MATCH(CONCATENATE('Feuil1 (2)'!$C88,"-",'Feuil1 (2)'!$B88,"-",'Feuil1 (2)'!S$1),'Risk assessment'!$Z$12:$Z$100,FALSE),1)," ;"),""))</f>
        <v/>
      </c>
      <c r="T88" s="9" t="str">
        <f>IF($G88=0,"",IFERROR(CONCATENATE(INDEX('Risk assessment'!$B$12:$B$100,MATCH(CONCATENATE('Feuil1 (2)'!$C88,"-",'Feuil1 (2)'!$B88,"-",'Feuil1 (2)'!T$1),'Risk assessment'!$Z$12:$Z$100,FALSE),1)," ;"),""))</f>
        <v/>
      </c>
      <c r="U88" s="9" t="str">
        <f>IF($G88=0,"",IFERROR(CONCATENATE(INDEX('Risk assessment'!$B$12:$B$100,MATCH(CONCATENATE('Feuil1 (2)'!$C88,"-",'Feuil1 (2)'!$B88,"-",'Feuil1 (2)'!U$1),'Risk assessment'!$Z$12:$Z$100,FALSE),1)," ;"),""))</f>
        <v/>
      </c>
      <c r="V88" s="9" t="str">
        <f>IF($G88=0,"",IFERROR(CONCATENATE(INDEX('Risk assessment'!$B$12:$B$100,MATCH(CONCATENATE('Feuil1 (2)'!$C88,"-",'Feuil1 (2)'!$B88,"-",'Feuil1 (2)'!V$1),'Risk assessment'!$Z$12:$Z$100,FALSE),1)," ;"),""))</f>
        <v/>
      </c>
      <c r="W88" s="9" t="str">
        <f>IF($G88=0,"",IFERROR(CONCATENATE(INDEX('Risk assessment'!$B$12:$B$100,MATCH(CONCATENATE('Feuil1 (2)'!$C88,"-",'Feuil1 (2)'!$B88,"-",'Feuil1 (2)'!W$1),'Risk assessment'!$Z$12:$Z$100,FALSE),1)," ;"),""))</f>
        <v/>
      </c>
      <c r="X88" s="9" t="str">
        <f>IF($G88=0,"",IFERROR(CONCATENATE(INDEX('Risk assessment'!$B$12:$B$100,MATCH(CONCATENATE('Feuil1 (2)'!$C88,"-",'Feuil1 (2)'!$B88,"-",'Feuil1 (2)'!X$1),'Risk assessment'!$Z$12:$Z$100,FALSE),1)," ;"),""))</f>
        <v/>
      </c>
      <c r="Y88" s="9" t="str">
        <f>IF($G88=0,"",IFERROR(CONCATENATE(INDEX('Risk assessment'!$B$12:$B$100,MATCH(CONCATENATE('Feuil1 (2)'!$C88,"-",'Feuil1 (2)'!$B88,"-",'Feuil1 (2)'!Y$1),'Risk assessment'!$Z$12:$Z$100,FALSE),1)," ;"),""))</f>
        <v/>
      </c>
      <c r="Z88" s="9" t="str">
        <f>IF($G88=0,"",IFERROR(CONCATENATE(INDEX('Risk assessment'!$B$12:$B$100,MATCH(CONCATENATE('Feuil1 (2)'!$C88,"-",'Feuil1 (2)'!$B88,"-",'Feuil1 (2)'!Z$1),'Risk assessment'!$Z$12:$Z$100,FALSE),1)," ;"),""))</f>
        <v/>
      </c>
      <c r="AA88" s="9" t="str">
        <f>IF($G88=0,"",IFERROR(CONCATENATE(INDEX('Risk assessment'!$B$12:$B$100,MATCH(CONCATENATE('Feuil1 (2)'!$C88,"-",'Feuil1 (2)'!$B88,"-",'Feuil1 (2)'!AA$1),'Risk assessment'!$Z$12:$Z$100,FALSE),1)," ;"),""))</f>
        <v/>
      </c>
      <c r="AB88" s="9" t="str">
        <f>IF($G88=0,"",IFERROR(CONCATENATE(INDEX('Risk assessment'!$B$12:$B$100,MATCH(CONCATENATE('Feuil1 (2)'!$C88,"-",'Feuil1 (2)'!$B88,"-",'Feuil1 (2)'!AB$1),'Risk assessment'!$Z$12:$Z$100,FALSE),1)," ;"),""))</f>
        <v/>
      </c>
      <c r="AC88" s="9" t="str">
        <f>IF($G88=0,"",IFERROR(CONCATENATE(INDEX('Risk assessment'!$B$12:$B$100,MATCH(CONCATENATE('Feuil1 (2)'!$C88,"-",'Feuil1 (2)'!$B88,"-",'Feuil1 (2)'!AC$1),'Risk assessment'!$Z$12:$Z$100,FALSE),1)," ;"),""))</f>
        <v/>
      </c>
      <c r="AD88" s="9" t="str">
        <f>IF($G88=0,"",IFERROR(CONCATENATE(INDEX('Risk assessment'!$B$12:$B$100,MATCH(CONCATENATE('Feuil1 (2)'!$C88,"-",'Feuil1 (2)'!$B88,"-",'Feuil1 (2)'!AD$1),'Risk assessment'!$Z$12:$Z$100,FALSE),1)," ;"),""))</f>
        <v/>
      </c>
      <c r="AE88" s="9" t="str">
        <f>IF($G88=0,"",IFERROR(CONCATENATE(INDEX('Risk assessment'!$B$12:$B$100,MATCH(CONCATENATE('Feuil1 (2)'!$C88,"-",'Feuil1 (2)'!$B88,"-",'Feuil1 (2)'!AE$1),'Risk assessment'!$Z$12:$Z$100,FALSE),1)," ;"),""))</f>
        <v/>
      </c>
      <c r="AF88" s="9" t="str">
        <f>IF($G88=0,"",IFERROR(CONCATENATE(INDEX('Risk assessment'!$B$12:$B$100,MATCH(CONCATENATE('Feuil1 (2)'!$C88,"-",'Feuil1 (2)'!$B88,"-",'Feuil1 (2)'!AF$1),'Risk assessment'!$Z$12:$Z$100,FALSE),1)," ;"),""))</f>
        <v/>
      </c>
      <c r="AG88" s="9" t="str">
        <f>IF($G88=0,"",IFERROR(CONCATENATE(INDEX('Risk assessment'!$B$12:$B$100,MATCH(CONCATENATE('Feuil1 (2)'!$C88,"-",'Feuil1 (2)'!$B88,"-",'Feuil1 (2)'!AG$1),'Risk assessment'!$Z$12:$Z$100,FALSE),1)," ;"),""))</f>
        <v/>
      </c>
      <c r="AH88" s="9" t="str">
        <f>IF($G88=0,"",IFERROR(CONCATENATE(INDEX('Risk assessment'!$B$12:$B$100,MATCH(CONCATENATE('Feuil1 (2)'!$C88,"-",'Feuil1 (2)'!$B88,"-",'Feuil1 (2)'!AH$1),'Risk assessment'!$Z$12:$Z$100,FALSE),1)," ;"),""))</f>
        <v/>
      </c>
      <c r="AI88" s="9" t="str">
        <f>IF($G88=0,"",IFERROR(CONCATENATE(INDEX('Risk assessment'!$B$12:$B$100,MATCH(CONCATENATE('Feuil1 (2)'!$C88,"-",'Feuil1 (2)'!$B88,"-",'Feuil1 (2)'!AI$1),'Risk assessment'!$Z$12:$Z$100,FALSE),1)," ;"),""))</f>
        <v/>
      </c>
      <c r="AJ88" s="9" t="str">
        <f>IF($G88=0,"",IFERROR(CONCATENATE(INDEX('Risk assessment'!$B$12:$B$100,MATCH(CONCATENATE('Feuil1 (2)'!$C88,"-",'Feuil1 (2)'!$B88,"-",'Feuil1 (2)'!AJ$1),'Risk assessment'!$Z$12:$Z$100,FALSE),1)," ;"),""))</f>
        <v/>
      </c>
      <c r="AK88" s="9" t="str">
        <f>IF($G88=0,"",IFERROR(CONCATENATE(INDEX('Risk assessment'!$B$12:$B$100,MATCH(CONCATENATE('Feuil1 (2)'!$C88,"-",'Feuil1 (2)'!$B88,"-",'Feuil1 (2)'!AK$1),'Risk assessment'!$Z$12:$Z$100,FALSE),1)," ;"),""))</f>
        <v/>
      </c>
      <c r="AL88" s="9" t="str">
        <f>IF($G88=0,"",IFERROR(CONCATENATE(INDEX('Risk assessment'!$B$12:$B$100,MATCH(CONCATENATE('Feuil1 (2)'!$C88,"-",'Feuil1 (2)'!$B88,"-",'Feuil1 (2)'!AL$1),'Risk assessment'!$Z$12:$Z$100,FALSE),1)," ;"),""))</f>
        <v/>
      </c>
      <c r="AM88" s="9" t="str">
        <f>IF($G88=0,"",IFERROR(CONCATENATE(INDEX('Risk assessment'!$B$12:$B$100,MATCH(CONCATENATE('Feuil1 (2)'!$C88,"-",'Feuil1 (2)'!$B88,"-",'Feuil1 (2)'!AM$1),'Risk assessment'!$Z$12:$Z$100,FALSE),1)," ;"),""))</f>
        <v/>
      </c>
      <c r="AN88" s="9" t="str">
        <f>IF($G88=0,"",IFERROR(CONCATENATE(INDEX('Risk assessment'!$B$12:$B$100,MATCH(CONCATENATE('Feuil1 (2)'!$C88,"-",'Feuil1 (2)'!$B88,"-",'Feuil1 (2)'!AN$1),'Risk assessment'!$Z$12:$Z$100,FALSE),1)," ;"),""))</f>
        <v/>
      </c>
      <c r="AO88" s="9" t="str">
        <f>IF($G88=0,"",IFERROR(CONCATENATE(INDEX('Risk assessment'!$B$12:$B$100,MATCH(CONCATENATE('Feuil1 (2)'!$C88,"-",'Feuil1 (2)'!$B88,"-",'Feuil1 (2)'!AO$1),'Risk assessment'!$Z$12:$Z$100,FALSE),1)," ;"),""))</f>
        <v/>
      </c>
      <c r="AP88" s="9" t="str">
        <f>IF($G88=0,"",IFERROR(CONCATENATE(INDEX('Risk assessment'!$B$12:$B$100,MATCH(CONCATENATE('Feuil1 (2)'!$C88,"-",'Feuil1 (2)'!$B88,"-",'Feuil1 (2)'!AP$1),'Risk assessment'!$Z$12:$Z$100,FALSE),1)," ;"),""))</f>
        <v/>
      </c>
      <c r="AQ88" s="9" t="str">
        <f>IF($G88=0,"",IFERROR(CONCATENATE(INDEX('Risk assessment'!$B$12:$B$100,MATCH(CONCATENATE('Feuil1 (2)'!$C88,"-",'Feuil1 (2)'!$B88,"-",'Feuil1 (2)'!AQ$1),'Risk assessment'!$Z$12:$Z$100,FALSE),1)," ;"),""))</f>
        <v/>
      </c>
      <c r="AR88" s="9" t="str">
        <f>IF($G88=0,"",IFERROR(CONCATENATE(INDEX('Risk assessment'!$B$12:$B$100,MATCH(CONCATENATE('Feuil1 (2)'!$C88,"-",'Feuil1 (2)'!$B88,"-",'Feuil1 (2)'!AR$1),'Risk assessment'!$Z$12:$Z$100,FALSE),1)," ;"),""))</f>
        <v/>
      </c>
      <c r="AS88" s="9" t="str">
        <f>IF($G88=0,"",IFERROR(CONCATENATE(INDEX('Risk assessment'!$B$12:$B$100,MATCH(CONCATENATE('Feuil1 (2)'!$C88,"-",'Feuil1 (2)'!$B88,"-",'Feuil1 (2)'!AS$1),'Risk assessment'!$Z$12:$Z$100,FALSE),1)," ;"),""))</f>
        <v/>
      </c>
      <c r="AT88" s="9" t="str">
        <f>IF($G88=0,"",IFERROR(CONCATENATE(INDEX('Risk assessment'!$B$12:$B$100,MATCH(CONCATENATE('Feuil1 (2)'!$C88,"-",'Feuil1 (2)'!$B88,"-",'Feuil1 (2)'!AT$1),'Risk assessment'!$Z$12:$Z$100,FALSE),1)," ;"),""))</f>
        <v/>
      </c>
      <c r="AU88" s="9" t="str">
        <f>IF($G88=0,"",IFERROR(CONCATENATE(INDEX('Risk assessment'!$B$12:$B$100,MATCH(CONCATENATE('Feuil1 (2)'!$C88,"-",'Feuil1 (2)'!$B88,"-",'Feuil1 (2)'!AU$1),'Risk assessment'!$Z$12:$Z$100,FALSE),1)," ;"),""))</f>
        <v/>
      </c>
      <c r="AV88" s="9" t="str">
        <f>IF($G88=0,"",IFERROR(CONCATENATE(INDEX('Risk assessment'!$B$12:$B$100,MATCH(CONCATENATE('Feuil1 (2)'!$C88,"-",'Feuil1 (2)'!$B88,"-",'Feuil1 (2)'!AV$1),'Risk assessment'!$Z$12:$Z$100,FALSE),1)," ;"),""))</f>
        <v/>
      </c>
      <c r="AW88" s="9" t="str">
        <f>IF($G88=0,"",IFERROR(CONCATENATE(INDEX('Risk assessment'!$B$12:$B$100,MATCH(CONCATENATE('Feuil1 (2)'!$C88,"-",'Feuil1 (2)'!$B88,"-",'Feuil1 (2)'!AW$1),'Risk assessment'!$Z$12:$Z$100,FALSE),1)," ;"),""))</f>
        <v/>
      </c>
      <c r="AX88" s="9" t="str">
        <f>IF($G88=0,"",IFERROR(CONCATENATE(INDEX('Risk assessment'!$B$12:$B$100,MATCH(CONCATENATE('Feuil1 (2)'!$C88,"-",'Feuil1 (2)'!$B88,"-",'Feuil1 (2)'!AX$1),'Risk assessment'!$Z$12:$Z$100,FALSE),1)," ;"),""))</f>
        <v/>
      </c>
      <c r="AY88" s="9" t="str">
        <f>IF($G88=0,"",IFERROR(CONCATENATE(INDEX('Risk assessment'!$B$12:$B$100,MATCH(CONCATENATE('Feuil1 (2)'!$C88,"-",'Feuil1 (2)'!$B88,"-",'Feuil1 (2)'!AY$1),'Risk assessment'!$Z$12:$Z$100,FALSE),1)," ;"),""))</f>
        <v/>
      </c>
      <c r="AZ88" s="9" t="str">
        <f>IF($G88=0,"",IFERROR(CONCATENATE(INDEX('Risk assessment'!$B$12:$B$100,MATCH(CONCATENATE('Feuil1 (2)'!$C88,"-",'Feuil1 (2)'!$B88,"-",'Feuil1 (2)'!AZ$1),'Risk assessment'!$Z$12:$Z$100,FALSE),1)," ;"),""))</f>
        <v/>
      </c>
      <c r="BA88" s="9" t="str">
        <f>IF($G88=0,"",IFERROR(CONCATENATE(INDEX('Risk assessment'!$B$12:$B$100,MATCH(CONCATENATE('Feuil1 (2)'!$C88,"-",'Feuil1 (2)'!$B88,"-",'Feuil1 (2)'!BA$1),'Risk assessment'!$Z$12:$Z$100,FALSE),1)," ;"),""))</f>
        <v/>
      </c>
      <c r="BB88" s="9" t="str">
        <f>IF($G88=0,"",IFERROR(CONCATENATE(INDEX('Risk assessment'!$B$12:$B$100,MATCH(CONCATENATE('Feuil1 (2)'!$C88,"-",'Feuil1 (2)'!$B88,"-",'Feuil1 (2)'!BB$1),'Risk assessment'!$Z$12:$Z$100,FALSE),1)," ;"),""))</f>
        <v/>
      </c>
      <c r="BC88" s="9" t="str">
        <f>IF($G88=0,"",IFERROR(CONCATENATE(INDEX('Risk assessment'!$B$12:$B$100,MATCH(CONCATENATE('Feuil1 (2)'!$C88,"-",'Feuil1 (2)'!$B88,"-",'Feuil1 (2)'!BC$1),'Risk assessment'!$Z$12:$Z$100,FALSE),1)," ;"),""))</f>
        <v/>
      </c>
      <c r="BD88" s="9" t="str">
        <f>IF($G88=0,"",IFERROR(CONCATENATE(INDEX('Risk assessment'!$B$12:$B$100,MATCH(CONCATENATE('Feuil1 (2)'!$C88,"-",'Feuil1 (2)'!$B88,"-",'Feuil1 (2)'!BD$1),'Risk assessment'!$Z$12:$Z$100,FALSE),1)," ;"),""))</f>
        <v/>
      </c>
      <c r="BE88" s="9" t="str">
        <f>IF($G88=0,"",IFERROR(CONCATENATE(INDEX('Risk assessment'!$B$12:$B$100,MATCH(CONCATENATE('Feuil1 (2)'!$C88,"-",'Feuil1 (2)'!$B88,"-",'Feuil1 (2)'!BE$1),'Risk assessment'!$Z$12:$Z$100,FALSE),1)," ;"),""))</f>
        <v/>
      </c>
      <c r="BF88" s="9" t="str">
        <f>IF($G88=0,"",IFERROR(CONCATENATE(INDEX('Risk assessment'!$B$12:$B$100,MATCH(CONCATENATE('Feuil1 (2)'!$C88,"-",'Feuil1 (2)'!$B88,"-",'Feuil1 (2)'!BF$1),'Risk assessment'!$Z$12:$Z$100,FALSE),1)," ;"),""))</f>
        <v/>
      </c>
      <c r="BG88" s="9" t="str">
        <f>IF($G88=0,"",IFERROR(CONCATENATE(INDEX('Risk assessment'!$B$12:$B$100,MATCH(CONCATENATE('Feuil1 (2)'!$C88,"-",'Feuil1 (2)'!$B88,"-",'Feuil1 (2)'!BG$1),'Risk assessment'!$Z$12:$Z$100,FALSE),1)," ;"),""))</f>
        <v/>
      </c>
      <c r="BH88" s="9" t="str">
        <f>IF($G88=0,"",IFERROR(CONCATENATE(INDEX('Risk assessment'!$B$12:$B$100,MATCH(CONCATENATE('Feuil1 (2)'!$C88,"-",'Feuil1 (2)'!$B88,"-",'Feuil1 (2)'!BH$1),'Risk assessment'!$Z$12:$Z$100,FALSE),1)," ;"),""))</f>
        <v/>
      </c>
      <c r="BI88" s="9" t="str">
        <f>IF($G88=0,"",IFERROR(CONCATENATE(INDEX('Risk assessment'!$B$12:$B$100,MATCH(CONCATENATE('Feuil1 (2)'!$C88,"-",'Feuil1 (2)'!$B88,"-",'Feuil1 (2)'!BI$1),'Risk assessment'!$Z$12:$Z$100,FALSE),1)," ;"),""))</f>
        <v/>
      </c>
      <c r="BJ88" s="9" t="str">
        <f>IF($G88=0,"",IFERROR(CONCATENATE(INDEX('Risk assessment'!$B$12:$B$100,MATCH(CONCATENATE('Feuil1 (2)'!$C88,"-",'Feuil1 (2)'!$B88,"-",'Feuil1 (2)'!BJ$1),'Risk assessment'!$Z$12:$Z$100,FALSE),1)," ;"),""))</f>
        <v/>
      </c>
      <c r="BK88" s="9" t="str">
        <f>IF($G88=0,"",IFERROR(CONCATENATE(INDEX('Risk assessment'!$B$12:$B$100,MATCH(CONCATENATE('Feuil1 (2)'!$C88,"-",'Feuil1 (2)'!$B88,"-",'Feuil1 (2)'!BK$1),'Risk assessment'!$Z$12:$Z$100,FALSE),1)," ;"),""))</f>
        <v/>
      </c>
      <c r="BL88" s="9" t="str">
        <f>IF($G88=0,"",IFERROR(CONCATENATE(INDEX('Risk assessment'!$B$12:$B$100,MATCH(CONCATENATE('Feuil1 (2)'!$C88,"-",'Feuil1 (2)'!$B88,"-",'Feuil1 (2)'!BL$1),'Risk assessment'!$Z$12:$Z$100,FALSE),1)," ;"),""))</f>
        <v/>
      </c>
      <c r="BM88" s="9" t="str">
        <f>IF($G88=0,"",IFERROR(CONCATENATE(INDEX('Risk assessment'!$B$12:$B$100,MATCH(CONCATENATE('Feuil1 (2)'!$C88,"-",'Feuil1 (2)'!$B88,"-",'Feuil1 (2)'!BM$1),'Risk assessment'!$Z$12:$Z$100,FALSE),1)," ;"),""))</f>
        <v/>
      </c>
      <c r="BN88" s="9" t="str">
        <f>IF($G88=0,"",IFERROR(CONCATENATE(INDEX('Risk assessment'!$B$12:$B$100,MATCH(CONCATENATE('Feuil1 (2)'!$C88,"-",'Feuil1 (2)'!$B88,"-",'Feuil1 (2)'!BN$1),'Risk assessment'!$Z$12:$Z$100,FALSE),1)," ;"),""))</f>
        <v/>
      </c>
      <c r="BO88" s="9" t="str">
        <f>IF($G88=0,"",IFERROR(CONCATENATE(INDEX('Risk assessment'!$B$12:$B$100,MATCH(CONCATENATE('Feuil1 (2)'!$C88,"-",'Feuil1 (2)'!$B88,"-",'Feuil1 (2)'!BO$1),'Risk assessment'!$Z$12:$Z$100,FALSE),1)," ;"),""))</f>
        <v/>
      </c>
      <c r="BP88" s="9" t="str">
        <f>IF($G88=0,"",IFERROR(CONCATENATE(INDEX('Risk assessment'!$B$12:$B$100,MATCH(CONCATENATE('Feuil1 (2)'!$C88,"-",'Feuil1 (2)'!$B88,"-",'Feuil1 (2)'!BP$1),'Risk assessment'!$Z$12:$Z$100,FALSE),1)," ;"),""))</f>
        <v/>
      </c>
      <c r="BQ88" s="9" t="str">
        <f>IF($G88=0,"",IFERROR(CONCATENATE(INDEX('Risk assessment'!$B$12:$B$100,MATCH(CONCATENATE('Feuil1 (2)'!$C88,"-",'Feuil1 (2)'!$B88,"-",'Feuil1 (2)'!BQ$1),'Risk assessment'!$Z$12:$Z$100,FALSE),1)," ;"),""))</f>
        <v/>
      </c>
      <c r="BR88" s="9" t="str">
        <f>IF($G88=0,"",IFERROR(CONCATENATE(INDEX('Risk assessment'!$B$12:$B$100,MATCH(CONCATENATE('Feuil1 (2)'!$C88,"-",'Feuil1 (2)'!$B88,"-",'Feuil1 (2)'!BR$1),'Risk assessment'!$Z$12:$Z$100,FALSE),1)," ;"),""))</f>
        <v/>
      </c>
      <c r="BS88" s="9" t="str">
        <f>IF($G88=0,"",IFERROR(CONCATENATE(INDEX('Risk assessment'!$B$12:$B$100,MATCH(CONCATENATE('Feuil1 (2)'!$C88,"-",'Feuil1 (2)'!$B88,"-",'Feuil1 (2)'!BS$1),'Risk assessment'!$Z$12:$Z$100,FALSE),1)," ;"),""))</f>
        <v/>
      </c>
      <c r="BT88" s="9" t="str">
        <f>IF($G88=0,"",IFERROR(CONCATENATE(INDEX('Risk assessment'!$B$12:$B$100,MATCH(CONCATENATE('Feuil1 (2)'!$C88,"-",'Feuil1 (2)'!$B88,"-",'Feuil1 (2)'!BT$1),'Risk assessment'!$Z$12:$Z$100,FALSE),1)," ;"),""))</f>
        <v/>
      </c>
      <c r="BU88" s="9" t="str">
        <f>IF($G88=0,"",IFERROR(CONCATENATE(INDEX('Risk assessment'!$B$12:$B$100,MATCH(CONCATENATE('Feuil1 (2)'!$C88,"-",'Feuil1 (2)'!$B88,"-",'Feuil1 (2)'!BU$1),'Risk assessment'!$Z$12:$Z$100,FALSE),1)," ;"),""))</f>
        <v/>
      </c>
      <c r="BV88" s="9" t="str">
        <f>IF($G88=0,"",IFERROR(CONCATENATE(INDEX('Risk assessment'!$B$12:$B$100,MATCH(CONCATENATE('Feuil1 (2)'!$C88,"-",'Feuil1 (2)'!$B88,"-",'Feuil1 (2)'!BV$1),'Risk assessment'!$Z$12:$Z$100,FALSE),1)," ;"),""))</f>
        <v/>
      </c>
      <c r="BW88" s="9" t="str">
        <f>IF($G88=0,"",IFERROR(CONCATENATE(INDEX('Risk assessment'!$B$12:$B$100,MATCH(CONCATENATE('Feuil1 (2)'!$C88,"-",'Feuil1 (2)'!$B88,"-",'Feuil1 (2)'!BW$1),'Risk assessment'!$Z$12:$Z$100,FALSE),1)," ;"),""))</f>
        <v/>
      </c>
      <c r="BX88" s="9" t="str">
        <f>IF($G88=0,"",IFERROR(CONCATENATE(INDEX('Risk assessment'!$B$12:$B$100,MATCH(CONCATENATE('Feuil1 (2)'!$C88,"-",'Feuil1 (2)'!$B88,"-",'Feuil1 (2)'!BX$1),'Risk assessment'!$Z$12:$Z$100,FALSE),1)," ;"),""))</f>
        <v/>
      </c>
      <c r="BY88" s="9" t="str">
        <f>IF($G88=0,"",IFERROR(CONCATENATE(INDEX('Risk assessment'!$B$12:$B$100,MATCH(CONCATENATE('Feuil1 (2)'!$C88,"-",'Feuil1 (2)'!$B88,"-",'Feuil1 (2)'!BY$1),'Risk assessment'!$Z$12:$Z$100,FALSE),1)," ;"),""))</f>
        <v/>
      </c>
      <c r="BZ88" s="9" t="str">
        <f>IF($G88=0,"",IFERROR(CONCATENATE(INDEX('Risk assessment'!$B$12:$B$100,MATCH(CONCATENATE('Feuil1 (2)'!$C88,"-",'Feuil1 (2)'!$B88,"-",'Feuil1 (2)'!BZ$1),'Risk assessment'!$Z$12:$Z$100,FALSE),1)," ;"),""))</f>
        <v/>
      </c>
      <c r="CA88" s="9" t="str">
        <f>IF($G88=0,"",IFERROR(CONCATENATE(INDEX('Risk assessment'!$B$12:$B$100,MATCH(CONCATENATE('Feuil1 (2)'!$C88,"-",'Feuil1 (2)'!$B88,"-",'Feuil1 (2)'!CA$1),'Risk assessment'!$Z$12:$Z$100,FALSE),1)," ;"),""))</f>
        <v/>
      </c>
      <c r="CB88" s="9" t="str">
        <f>IF($G88=0,"",IFERROR(CONCATENATE(INDEX('Risk assessment'!$B$12:$B$100,MATCH(CONCATENATE('Feuil1 (2)'!$C88,"-",'Feuil1 (2)'!$B88,"-",'Feuil1 (2)'!CB$1),'Risk assessment'!$Z$12:$Z$100,FALSE),1)," ;"),""))</f>
        <v/>
      </c>
      <c r="CC88" s="9" t="str">
        <f>IF($G88=0,"",IFERROR(CONCATENATE(INDEX('Risk assessment'!$B$12:$B$100,MATCH(CONCATENATE('Feuil1 (2)'!$C88,"-",'Feuil1 (2)'!$B88,"-",'Feuil1 (2)'!CC$1),'Risk assessment'!$Z$12:$Z$100,FALSE),1)," ;"),""))</f>
        <v/>
      </c>
      <c r="CD88" s="9" t="str">
        <f>IF($G88=0,"",IFERROR(CONCATENATE(INDEX('Risk assessment'!$B$12:$B$100,MATCH(CONCATENATE('Feuil1 (2)'!$C88,"-",'Feuil1 (2)'!$B88,"-",'Feuil1 (2)'!CD$1),'Risk assessment'!$Z$12:$Z$100,FALSE),1)," ;"),""))</f>
        <v/>
      </c>
      <c r="CE88" s="9" t="str">
        <f>IF($G88=0,"",IFERROR(CONCATENATE(INDEX('Risk assessment'!$B$12:$B$100,MATCH(CONCATENATE('Feuil1 (2)'!$C88,"-",'Feuil1 (2)'!$B88,"-",'Feuil1 (2)'!CE$1),'Risk assessment'!$Z$12:$Z$100,FALSE),1)," ;"),""))</f>
        <v/>
      </c>
      <c r="CF88" s="9" t="str">
        <f>IF($G88=0,"",IFERROR(CONCATENATE(INDEX('Risk assessment'!$B$12:$B$100,MATCH(CONCATENATE('Feuil1 (2)'!$C88,"-",'Feuil1 (2)'!$B88,"-",'Feuil1 (2)'!CF$1),'Risk assessment'!$Z$12:$Z$100,FALSE),1)," ;"),""))</f>
        <v/>
      </c>
      <c r="CG88" s="9" t="str">
        <f>IF($G88=0,"",IFERROR(CONCATENATE(INDEX('Risk assessment'!$B$12:$B$100,MATCH(CONCATENATE('Feuil1 (2)'!$C88,"-",'Feuil1 (2)'!$B88,"-",'Feuil1 (2)'!CG$1),'Risk assessment'!$Z$12:$Z$100,FALSE),1)," ;"),""))</f>
        <v/>
      </c>
      <c r="CH88" s="9" t="str">
        <f>IF($G88=0,"",IFERROR(CONCATENATE(INDEX('Risk assessment'!$B$12:$B$100,MATCH(CONCATENATE('Feuil1 (2)'!$C88,"-",'Feuil1 (2)'!$B88,"-",'Feuil1 (2)'!CH$1),'Risk assessment'!$Z$12:$Z$100,FALSE),1)," ;"),""))</f>
        <v/>
      </c>
      <c r="CI88" s="9" t="str">
        <f>IF($G88=0,"",IFERROR(CONCATENATE(INDEX('Risk assessment'!$B$12:$B$100,MATCH(CONCATENATE('Feuil1 (2)'!$C88,"-",'Feuil1 (2)'!$B88,"-",'Feuil1 (2)'!CI$1),'Risk assessment'!$Z$12:$Z$100,FALSE),1)," ;"),""))</f>
        <v/>
      </c>
      <c r="CJ88" s="9" t="str">
        <f>IF($G88=0,"",IFERROR(CONCATENATE(INDEX('Risk assessment'!$B$12:$B$100,MATCH(CONCATENATE('Feuil1 (2)'!$C88,"-",'Feuil1 (2)'!$B88,"-",'Feuil1 (2)'!CJ$1),'Risk assessment'!$Z$12:$Z$100,FALSE),1)," ;"),""))</f>
        <v/>
      </c>
      <c r="CK88" s="9" t="str">
        <f>IF($G88=0,"",IFERROR(CONCATENATE(INDEX('Risk assessment'!$B$12:$B$100,MATCH(CONCATENATE('Feuil1 (2)'!$C88,"-",'Feuil1 (2)'!$B88,"-",'Feuil1 (2)'!CK$1),'Risk assessment'!$Z$12:$Z$100,FALSE),1)," ;"),""))</f>
        <v/>
      </c>
      <c r="CL88" s="9" t="str">
        <f>IF($G88=0,"",IFERROR(CONCATENATE(INDEX('Risk assessment'!$B$12:$B$100,MATCH(CONCATENATE('Feuil1 (2)'!$C88,"-",'Feuil1 (2)'!$B88,"-",'Feuil1 (2)'!CL$1),'Risk assessment'!$Z$12:$Z$100,FALSE),1)," ;"),""))</f>
        <v/>
      </c>
      <c r="CM88" s="9" t="str">
        <f>IF($G88=0,"",IFERROR(CONCATENATE(INDEX('Risk assessment'!$B$12:$B$100,MATCH(CONCATENATE('Feuil1 (2)'!$C88,"-",'Feuil1 (2)'!$B88,"-",'Feuil1 (2)'!CM$1),'Risk assessment'!$Z$12:$Z$100,FALSE),1)," ;"),""))</f>
        <v/>
      </c>
      <c r="CN88" s="9" t="str">
        <f>IF($G88=0,"",IFERROR(CONCATENATE(INDEX('Risk assessment'!$B$12:$B$100,MATCH(CONCATENATE('Feuil1 (2)'!$C88,"-",'Feuil1 (2)'!$B88,"-",'Feuil1 (2)'!CN$1),'Risk assessment'!$Z$12:$Z$100,FALSE),1)," ;"),""))</f>
        <v/>
      </c>
      <c r="CO88" s="9" t="str">
        <f>IF($G88=0,"",IFERROR(CONCATENATE(INDEX('Risk assessment'!$B$12:$B$100,MATCH(CONCATENATE('Feuil1 (2)'!$C88,"-",'Feuil1 (2)'!$B88,"-",'Feuil1 (2)'!CO$1),'Risk assessment'!$Z$12:$Z$100,FALSE),1)," ;"),""))</f>
        <v/>
      </c>
      <c r="CP88" s="9" t="str">
        <f>IF($G88=0,"",IFERROR(CONCATENATE(INDEX('Risk assessment'!$B$12:$B$100,MATCH(CONCATENATE('Feuil1 (2)'!$C88,"-",'Feuil1 (2)'!$B88,"-",'Feuil1 (2)'!CP$1),'Risk assessment'!$Z$12:$Z$100,FALSE),1)," ;"),""))</f>
        <v/>
      </c>
      <c r="CQ88" s="9" t="str">
        <f>IF($G88=0,"",IFERROR(CONCATENATE(INDEX('Risk assessment'!$B$12:$B$100,MATCH(CONCATENATE('Feuil1 (2)'!$C88,"-",'Feuil1 (2)'!$B88,"-",'Feuil1 (2)'!CQ$1),'Risk assessment'!$Z$12:$Z$100,FALSE),1)," ;"),""))</f>
        <v/>
      </c>
      <c r="CR88" s="9" t="str">
        <f>IF($G88=0,"",IFERROR(CONCATENATE(INDEX('Risk assessment'!$B$12:$B$100,MATCH(CONCATENATE('Feuil1 (2)'!$C88,"-",'Feuil1 (2)'!$B88,"-",'Feuil1 (2)'!CR$1),'Risk assessment'!$Z$12:$Z$100,FALSE),1)," ;"),""))</f>
        <v/>
      </c>
      <c r="CS88" s="9" t="str">
        <f>IF($G88=0,"",IFERROR(CONCATENATE(INDEX('Risk assessment'!$B$12:$B$100,MATCH(CONCATENATE('Feuil1 (2)'!$C88,"-",'Feuil1 (2)'!$B88,"-",'Feuil1 (2)'!CS$1),'Risk assessment'!$Z$12:$Z$100,FALSE),1)," ;"),""))</f>
        <v/>
      </c>
      <c r="CT88" s="9" t="str">
        <f>IF($G88=0,"",IFERROR(CONCATENATE(INDEX('Risk assessment'!$B$12:$B$100,MATCH(CONCATENATE('Feuil1 (2)'!$C88,"-",'Feuil1 (2)'!$B88,"-",'Feuil1 (2)'!CT$1),'Risk assessment'!$Z$12:$Z$100,FALSE),1)," ;"),""))</f>
        <v/>
      </c>
      <c r="CU88" s="9" t="str">
        <f>IF($G88=0,"",IFERROR(CONCATENATE(INDEX('Risk assessment'!$B$12:$B$100,MATCH(CONCATENATE('Feuil1 (2)'!$C88,"-",'Feuil1 (2)'!$B88,"-",'Feuil1 (2)'!CU$1),'Risk assessment'!$Z$12:$Z$100,FALSE),1)," ;"),""))</f>
        <v/>
      </c>
      <c r="CV88" s="9" t="str">
        <f>IF($G88=0,"",IFERROR(CONCATENATE(INDEX('Risk assessment'!$B$12:$B$100,MATCH(CONCATENATE('Feuil1 (2)'!$C88,"-",'Feuil1 (2)'!$B88,"-",'Feuil1 (2)'!CV$1),'Risk assessment'!$Z$12:$Z$100,FALSE),1)," ;"),""))</f>
        <v/>
      </c>
      <c r="CW88" s="9" t="str">
        <f>IF($G88=0,"",IFERROR(CONCATENATE(INDEX('Risk assessment'!$B$12:$B$100,MATCH(CONCATENATE('Feuil1 (2)'!$C88,"-",'Feuil1 (2)'!$B88,"-",'Feuil1 (2)'!CW$1),'Risk assessment'!$Z$12:$Z$100,FALSE),1)," ;"),""))</f>
        <v/>
      </c>
      <c r="CX88" s="9" t="str">
        <f>IF($G88=0,"",IFERROR(CONCATENATE(INDEX('Risk assessment'!$B$12:$B$100,MATCH(CONCATENATE('Feuil1 (2)'!$C88,"-",'Feuil1 (2)'!$B88,"-",'Feuil1 (2)'!CX$1),'Risk assessment'!$Z$12:$Z$100,FALSE),1)," ;"),""))</f>
        <v/>
      </c>
      <c r="CY88" s="9" t="str">
        <f>IF($G88=0,"",IFERROR(CONCATENATE(INDEX('Risk assessment'!$B$12:$B$100,MATCH(CONCATENATE('Feuil1 (2)'!$C88,"-",'Feuil1 (2)'!$B88,"-",'Feuil1 (2)'!CY$1),'Risk assessment'!$Z$12:$Z$100,FALSE),1)," ;"),""))</f>
        <v/>
      </c>
      <c r="CZ88" s="9" t="str">
        <f>IF($G88=0,"",IFERROR(CONCATENATE(INDEX('Risk assessment'!$B$12:$B$100,MATCH(CONCATENATE('Feuil1 (2)'!$C88,"-",'Feuil1 (2)'!$B88,"-",'Feuil1 (2)'!CZ$1),'Risk assessment'!$Z$12:$Z$100,FALSE),1)," ;"),""))</f>
        <v/>
      </c>
      <c r="DA88" s="9" t="str">
        <f>IF($G88=0,"",IFERROR(CONCATENATE(INDEX('Risk assessment'!$B$12:$B$100,MATCH(CONCATENATE('Feuil1 (2)'!$C88,"-",'Feuil1 (2)'!$B88,"-",'Feuil1 (2)'!DA$1),'Risk assessment'!$Z$12:$Z$100,FALSE),1)," ;"),""))</f>
        <v/>
      </c>
      <c r="DB88" s="9" t="str">
        <f>IF($G88=0,"",IFERROR(CONCATENATE(INDEX('Risk assessment'!$B$12:$B$100,MATCH(CONCATENATE('Feuil1 (2)'!$C88,"-",'Feuil1 (2)'!$B88,"-",'Feuil1 (2)'!DB$1),'Risk assessment'!$Z$12:$Z$100,FALSE),1)," ;"),""))</f>
        <v/>
      </c>
      <c r="DC88" s="9" t="str">
        <f>IF($G88=0,"",IFERROR(CONCATENATE(INDEX('Risk assessment'!$B$12:$B$100,MATCH(CONCATENATE('Feuil1 (2)'!$C88,"-",'Feuil1 (2)'!$B88,"-",'Feuil1 (2)'!DC$1),'Risk assessment'!$Z$12:$Z$100,FALSE),1)," ;"),""))</f>
        <v/>
      </c>
      <c r="DD88" s="9" t="str">
        <f>IF($G88=0,"",IFERROR(INDEX('Risk assessment'!$B$12:$B$100,MATCH(CONCATENATE('Feuil1 (2)'!$C88,'Feuil1 (2)'!$B88,'Feuil1 (2)'!DD$1),'Risk assessment'!$R$12:$R$100,FALSE),1),""))</f>
        <v/>
      </c>
      <c r="DE88" s="9" t="str">
        <f>IF($G88=0,"",IFERROR(INDEX('Risk assessment'!$B$12:$B$100,MATCH(CONCATENATE('Feuil1 (2)'!$C88,'Feuil1 (2)'!$B88,'Feuil1 (2)'!DE$1),'Risk assessment'!$R$12:$R$100,FALSE),1),""))</f>
        <v/>
      </c>
      <c r="DF88" s="9" t="str">
        <f>IF($G88=0,"",IFERROR(INDEX('Risk assessment'!$B$12:$B$100,MATCH(CONCATENATE('Feuil1 (2)'!$C88,'Feuil1 (2)'!$B88,'Feuil1 (2)'!DF$1),'Risk assessment'!$R$12:$R$100,FALSE),1),""))</f>
        <v/>
      </c>
      <c r="DG88" s="9" t="str">
        <f>IF($G88=0,"",IFERROR(INDEX('Risk assessment'!$B$12:$B$100,MATCH(CONCATENATE('Feuil1 (2)'!$C88,'Feuil1 (2)'!$B88,'Feuil1 (2)'!DG$1),'Risk assessment'!$R$12:$R$100,FALSE),1),""))</f>
        <v/>
      </c>
      <c r="DH88" s="9" t="str">
        <f>IF($G88=0,"",IFERROR(INDEX('Risk assessment'!$B$12:$B$100,MATCH(CONCATENATE('Feuil1 (2)'!$C88,'Feuil1 (2)'!$B88,'Feuil1 (2)'!DH$1),'Risk assessment'!$R$12:$R$100,FALSE),1),""))</f>
        <v/>
      </c>
      <c r="DI88" s="9" t="str">
        <f>IF($G88=0,"",IFERROR(INDEX('Risk assessment'!$B$12:$B$100,MATCH(CONCATENATE('Feuil1 (2)'!$C88,'Feuil1 (2)'!$B88,'Feuil1 (2)'!DI$1),'Risk assessment'!$R$12:$R$100,FALSE),1),""))</f>
        <v/>
      </c>
      <c r="DJ88" s="9" t="str">
        <f>IF($G88=0,"",IFERROR(INDEX('Risk assessment'!$B$12:$B$100,MATCH(CONCATENATE('Feuil1 (2)'!$C88,'Feuil1 (2)'!$B88,'Feuil1 (2)'!DJ$1),'Risk assessment'!$R$12:$R$100,FALSE),1),""))</f>
        <v/>
      </c>
      <c r="DK88" s="9" t="str">
        <f>IF($G88=0,"",IFERROR(INDEX('Risk assessment'!$B$12:$B$100,MATCH(CONCATENATE('Feuil1 (2)'!$C88,'Feuil1 (2)'!$B88,'Feuil1 (2)'!DK$1),'Risk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assessment'!J$12:J$100,'Feuil1 (2)'!C89,'Risk assessment'!K$12:K$100,B89)</f>
        <v>0</v>
      </c>
      <c r="H89" s="9" t="str">
        <f>IF($G89=0,"",IFERROR(CONCATENATE(INDEX('Risk assessment'!$B$12:$B$100,MATCH(CONCATENATE('Feuil1 (2)'!$C89,"-",'Feuil1 (2)'!$B89,"-",'Feuil1 (2)'!H$1),'Risk assessment'!$Z$12:$Z$100,FALSE),1)," ;"),""))</f>
        <v/>
      </c>
      <c r="I89" s="9" t="str">
        <f>IF($G89=0,"",IFERROR(CONCATENATE(INDEX('Risk assessment'!$B$12:$B$100,MATCH(CONCATENATE('Feuil1 (2)'!$C89,"-",'Feuil1 (2)'!$B89,"-",'Feuil1 (2)'!I$1),'Risk assessment'!$Z$12:$Z$100,FALSE),1)," ;"),""))</f>
        <v/>
      </c>
      <c r="J89" s="9" t="str">
        <f>IF($G89=0,"",IFERROR(CONCATENATE(INDEX('Risk assessment'!$B$12:$B$100,MATCH(CONCATENATE('Feuil1 (2)'!$C89,"-",'Feuil1 (2)'!$B89,"-",'Feuil1 (2)'!J$1),'Risk assessment'!$Z$12:$Z$100,FALSE),1)," ;"),""))</f>
        <v/>
      </c>
      <c r="K89" s="9" t="str">
        <f>IF($G89=0,"",IFERROR(CONCATENATE(INDEX('Risk assessment'!$B$12:$B$100,MATCH(CONCATENATE('Feuil1 (2)'!$C89,"-",'Feuil1 (2)'!$B89,"-",'Feuil1 (2)'!K$1),'Risk assessment'!$Z$12:$Z$100,FALSE),1)," ;"),""))</f>
        <v/>
      </c>
      <c r="L89" s="9" t="str">
        <f>IF($G89=0,"",IFERROR(CONCATENATE(INDEX('Risk assessment'!$B$12:$B$100,MATCH(CONCATENATE('Feuil1 (2)'!$C89,"-",'Feuil1 (2)'!$B89,"-",'Feuil1 (2)'!L$1),'Risk assessment'!$Z$12:$Z$100,FALSE),1)," ;"),""))</f>
        <v/>
      </c>
      <c r="M89" s="9" t="str">
        <f>IF($G89=0,"",IFERROR(CONCATENATE(INDEX('Risk assessment'!$B$12:$B$100,MATCH(CONCATENATE('Feuil1 (2)'!$C89,"-",'Feuil1 (2)'!$B89,"-",'Feuil1 (2)'!M$1),'Risk assessment'!$Z$12:$Z$100,FALSE),1)," ;"),""))</f>
        <v/>
      </c>
      <c r="N89" s="9" t="str">
        <f>IF($G89=0,"",IFERROR(CONCATENATE(INDEX('Risk assessment'!$B$12:$B$100,MATCH(CONCATENATE('Feuil1 (2)'!$C89,"-",'Feuil1 (2)'!$B89,"-",'Feuil1 (2)'!N$1),'Risk assessment'!$Z$12:$Z$100,FALSE),1)," ;"),""))</f>
        <v/>
      </c>
      <c r="O89" s="9" t="str">
        <f>IF($G89=0,"",IFERROR(CONCATENATE(INDEX('Risk assessment'!$B$12:$B$100,MATCH(CONCATENATE('Feuil1 (2)'!$C89,"-",'Feuil1 (2)'!$B89,"-",'Feuil1 (2)'!O$1),'Risk assessment'!$Z$12:$Z$100,FALSE),1)," ;"),""))</f>
        <v/>
      </c>
      <c r="P89" s="9" t="str">
        <f>IF($G89=0,"",IFERROR(CONCATENATE(INDEX('Risk assessment'!$B$12:$B$100,MATCH(CONCATENATE('Feuil1 (2)'!$C89,"-",'Feuil1 (2)'!$B89,"-",'Feuil1 (2)'!P$1),'Risk assessment'!$Z$12:$Z$100,FALSE),1)," ;"),""))</f>
        <v/>
      </c>
      <c r="Q89" s="9" t="str">
        <f>IF($G89=0,"",IFERROR(CONCATENATE(INDEX('Risk assessment'!$B$12:$B$100,MATCH(CONCATENATE('Feuil1 (2)'!$C89,"-",'Feuil1 (2)'!$B89,"-",'Feuil1 (2)'!Q$1),'Risk assessment'!$Z$12:$Z$100,FALSE),1)," ;"),""))</f>
        <v/>
      </c>
      <c r="R89" s="9" t="str">
        <f>IF($G89=0,"",IFERROR(CONCATENATE(INDEX('Risk assessment'!$B$12:$B$100,MATCH(CONCATENATE('Feuil1 (2)'!$C89,"-",'Feuil1 (2)'!$B89,"-",'Feuil1 (2)'!R$1),'Risk assessment'!$Z$12:$Z$100,FALSE),1)," ;"),""))</f>
        <v/>
      </c>
      <c r="S89" s="9" t="str">
        <f>IF($G89=0,"",IFERROR(CONCATENATE(INDEX('Risk assessment'!$B$12:$B$100,MATCH(CONCATENATE('Feuil1 (2)'!$C89,"-",'Feuil1 (2)'!$B89,"-",'Feuil1 (2)'!S$1),'Risk assessment'!$Z$12:$Z$100,FALSE),1)," ;"),""))</f>
        <v/>
      </c>
      <c r="T89" s="9" t="str">
        <f>IF($G89=0,"",IFERROR(CONCATENATE(INDEX('Risk assessment'!$B$12:$B$100,MATCH(CONCATENATE('Feuil1 (2)'!$C89,"-",'Feuil1 (2)'!$B89,"-",'Feuil1 (2)'!T$1),'Risk assessment'!$Z$12:$Z$100,FALSE),1)," ;"),""))</f>
        <v/>
      </c>
      <c r="U89" s="9" t="str">
        <f>IF($G89=0,"",IFERROR(CONCATENATE(INDEX('Risk assessment'!$B$12:$B$100,MATCH(CONCATENATE('Feuil1 (2)'!$C89,"-",'Feuil1 (2)'!$B89,"-",'Feuil1 (2)'!U$1),'Risk assessment'!$Z$12:$Z$100,FALSE),1)," ;"),""))</f>
        <v/>
      </c>
      <c r="V89" s="9" t="str">
        <f>IF($G89=0,"",IFERROR(CONCATENATE(INDEX('Risk assessment'!$B$12:$B$100,MATCH(CONCATENATE('Feuil1 (2)'!$C89,"-",'Feuil1 (2)'!$B89,"-",'Feuil1 (2)'!V$1),'Risk assessment'!$Z$12:$Z$100,FALSE),1)," ;"),""))</f>
        <v/>
      </c>
      <c r="W89" s="9" t="str">
        <f>IF($G89=0,"",IFERROR(CONCATENATE(INDEX('Risk assessment'!$B$12:$B$100,MATCH(CONCATENATE('Feuil1 (2)'!$C89,"-",'Feuil1 (2)'!$B89,"-",'Feuil1 (2)'!W$1),'Risk assessment'!$Z$12:$Z$100,FALSE),1)," ;"),""))</f>
        <v/>
      </c>
      <c r="X89" s="9" t="str">
        <f>IF($G89=0,"",IFERROR(CONCATENATE(INDEX('Risk assessment'!$B$12:$B$100,MATCH(CONCATENATE('Feuil1 (2)'!$C89,"-",'Feuil1 (2)'!$B89,"-",'Feuil1 (2)'!X$1),'Risk assessment'!$Z$12:$Z$100,FALSE),1)," ;"),""))</f>
        <v/>
      </c>
      <c r="Y89" s="9" t="str">
        <f>IF($G89=0,"",IFERROR(CONCATENATE(INDEX('Risk assessment'!$B$12:$B$100,MATCH(CONCATENATE('Feuil1 (2)'!$C89,"-",'Feuil1 (2)'!$B89,"-",'Feuil1 (2)'!Y$1),'Risk assessment'!$Z$12:$Z$100,FALSE),1)," ;"),""))</f>
        <v/>
      </c>
      <c r="Z89" s="9" t="str">
        <f>IF($G89=0,"",IFERROR(CONCATENATE(INDEX('Risk assessment'!$B$12:$B$100,MATCH(CONCATENATE('Feuil1 (2)'!$C89,"-",'Feuil1 (2)'!$B89,"-",'Feuil1 (2)'!Z$1),'Risk assessment'!$Z$12:$Z$100,FALSE),1)," ;"),""))</f>
        <v/>
      </c>
      <c r="AA89" s="9" t="str">
        <f>IF($G89=0,"",IFERROR(CONCATENATE(INDEX('Risk assessment'!$B$12:$B$100,MATCH(CONCATENATE('Feuil1 (2)'!$C89,"-",'Feuil1 (2)'!$B89,"-",'Feuil1 (2)'!AA$1),'Risk assessment'!$Z$12:$Z$100,FALSE),1)," ;"),""))</f>
        <v/>
      </c>
      <c r="AB89" s="9" t="str">
        <f>IF($G89=0,"",IFERROR(CONCATENATE(INDEX('Risk assessment'!$B$12:$B$100,MATCH(CONCATENATE('Feuil1 (2)'!$C89,"-",'Feuil1 (2)'!$B89,"-",'Feuil1 (2)'!AB$1),'Risk assessment'!$Z$12:$Z$100,FALSE),1)," ;"),""))</f>
        <v/>
      </c>
      <c r="AC89" s="9" t="str">
        <f>IF($G89=0,"",IFERROR(CONCATENATE(INDEX('Risk assessment'!$B$12:$B$100,MATCH(CONCATENATE('Feuil1 (2)'!$C89,"-",'Feuil1 (2)'!$B89,"-",'Feuil1 (2)'!AC$1),'Risk assessment'!$Z$12:$Z$100,FALSE),1)," ;"),""))</f>
        <v/>
      </c>
      <c r="AD89" s="9" t="str">
        <f>IF($G89=0,"",IFERROR(CONCATENATE(INDEX('Risk assessment'!$B$12:$B$100,MATCH(CONCATENATE('Feuil1 (2)'!$C89,"-",'Feuil1 (2)'!$B89,"-",'Feuil1 (2)'!AD$1),'Risk assessment'!$Z$12:$Z$100,FALSE),1)," ;"),""))</f>
        <v/>
      </c>
      <c r="AE89" s="9" t="str">
        <f>IF($G89=0,"",IFERROR(CONCATENATE(INDEX('Risk assessment'!$B$12:$B$100,MATCH(CONCATENATE('Feuil1 (2)'!$C89,"-",'Feuil1 (2)'!$B89,"-",'Feuil1 (2)'!AE$1),'Risk assessment'!$Z$12:$Z$100,FALSE),1)," ;"),""))</f>
        <v/>
      </c>
      <c r="AF89" s="9" t="str">
        <f>IF($G89=0,"",IFERROR(CONCATENATE(INDEX('Risk assessment'!$B$12:$B$100,MATCH(CONCATENATE('Feuil1 (2)'!$C89,"-",'Feuil1 (2)'!$B89,"-",'Feuil1 (2)'!AF$1),'Risk assessment'!$Z$12:$Z$100,FALSE),1)," ;"),""))</f>
        <v/>
      </c>
      <c r="AG89" s="9" t="str">
        <f>IF($G89=0,"",IFERROR(CONCATENATE(INDEX('Risk assessment'!$B$12:$B$100,MATCH(CONCATENATE('Feuil1 (2)'!$C89,"-",'Feuil1 (2)'!$B89,"-",'Feuil1 (2)'!AG$1),'Risk assessment'!$Z$12:$Z$100,FALSE),1)," ;"),""))</f>
        <v/>
      </c>
      <c r="AH89" s="9" t="str">
        <f>IF($G89=0,"",IFERROR(CONCATENATE(INDEX('Risk assessment'!$B$12:$B$100,MATCH(CONCATENATE('Feuil1 (2)'!$C89,"-",'Feuil1 (2)'!$B89,"-",'Feuil1 (2)'!AH$1),'Risk assessment'!$Z$12:$Z$100,FALSE),1)," ;"),""))</f>
        <v/>
      </c>
      <c r="AI89" s="9" t="str">
        <f>IF($G89=0,"",IFERROR(CONCATENATE(INDEX('Risk assessment'!$B$12:$B$100,MATCH(CONCATENATE('Feuil1 (2)'!$C89,"-",'Feuil1 (2)'!$B89,"-",'Feuil1 (2)'!AI$1),'Risk assessment'!$Z$12:$Z$100,FALSE),1)," ;"),""))</f>
        <v/>
      </c>
      <c r="AJ89" s="9" t="str">
        <f>IF($G89=0,"",IFERROR(CONCATENATE(INDEX('Risk assessment'!$B$12:$B$100,MATCH(CONCATENATE('Feuil1 (2)'!$C89,"-",'Feuil1 (2)'!$B89,"-",'Feuil1 (2)'!AJ$1),'Risk assessment'!$Z$12:$Z$100,FALSE),1)," ;"),""))</f>
        <v/>
      </c>
      <c r="AK89" s="9" t="str">
        <f>IF($G89=0,"",IFERROR(CONCATENATE(INDEX('Risk assessment'!$B$12:$B$100,MATCH(CONCATENATE('Feuil1 (2)'!$C89,"-",'Feuil1 (2)'!$B89,"-",'Feuil1 (2)'!AK$1),'Risk assessment'!$Z$12:$Z$100,FALSE),1)," ;"),""))</f>
        <v/>
      </c>
      <c r="AL89" s="9" t="str">
        <f>IF($G89=0,"",IFERROR(CONCATENATE(INDEX('Risk assessment'!$B$12:$B$100,MATCH(CONCATENATE('Feuil1 (2)'!$C89,"-",'Feuil1 (2)'!$B89,"-",'Feuil1 (2)'!AL$1),'Risk assessment'!$Z$12:$Z$100,FALSE),1)," ;"),""))</f>
        <v/>
      </c>
      <c r="AM89" s="9" t="str">
        <f>IF($G89=0,"",IFERROR(CONCATENATE(INDEX('Risk assessment'!$B$12:$B$100,MATCH(CONCATENATE('Feuil1 (2)'!$C89,"-",'Feuil1 (2)'!$B89,"-",'Feuil1 (2)'!AM$1),'Risk assessment'!$Z$12:$Z$100,FALSE),1)," ;"),""))</f>
        <v/>
      </c>
      <c r="AN89" s="9" t="str">
        <f>IF($G89=0,"",IFERROR(CONCATENATE(INDEX('Risk assessment'!$B$12:$B$100,MATCH(CONCATENATE('Feuil1 (2)'!$C89,"-",'Feuil1 (2)'!$B89,"-",'Feuil1 (2)'!AN$1),'Risk assessment'!$Z$12:$Z$100,FALSE),1)," ;"),""))</f>
        <v/>
      </c>
      <c r="AO89" s="9" t="str">
        <f>IF($G89=0,"",IFERROR(CONCATENATE(INDEX('Risk assessment'!$B$12:$B$100,MATCH(CONCATENATE('Feuil1 (2)'!$C89,"-",'Feuil1 (2)'!$B89,"-",'Feuil1 (2)'!AO$1),'Risk assessment'!$Z$12:$Z$100,FALSE),1)," ;"),""))</f>
        <v/>
      </c>
      <c r="AP89" s="9" t="str">
        <f>IF($G89=0,"",IFERROR(CONCATENATE(INDEX('Risk assessment'!$B$12:$B$100,MATCH(CONCATENATE('Feuil1 (2)'!$C89,"-",'Feuil1 (2)'!$B89,"-",'Feuil1 (2)'!AP$1),'Risk assessment'!$Z$12:$Z$100,FALSE),1)," ;"),""))</f>
        <v/>
      </c>
      <c r="AQ89" s="9" t="str">
        <f>IF($G89=0,"",IFERROR(CONCATENATE(INDEX('Risk assessment'!$B$12:$B$100,MATCH(CONCATENATE('Feuil1 (2)'!$C89,"-",'Feuil1 (2)'!$B89,"-",'Feuil1 (2)'!AQ$1),'Risk assessment'!$Z$12:$Z$100,FALSE),1)," ;"),""))</f>
        <v/>
      </c>
      <c r="AR89" s="9" t="str">
        <f>IF($G89=0,"",IFERROR(CONCATENATE(INDEX('Risk assessment'!$B$12:$B$100,MATCH(CONCATENATE('Feuil1 (2)'!$C89,"-",'Feuil1 (2)'!$B89,"-",'Feuil1 (2)'!AR$1),'Risk assessment'!$Z$12:$Z$100,FALSE),1)," ;"),""))</f>
        <v/>
      </c>
      <c r="AS89" s="9" t="str">
        <f>IF($G89=0,"",IFERROR(CONCATENATE(INDEX('Risk assessment'!$B$12:$B$100,MATCH(CONCATENATE('Feuil1 (2)'!$C89,"-",'Feuil1 (2)'!$B89,"-",'Feuil1 (2)'!AS$1),'Risk assessment'!$Z$12:$Z$100,FALSE),1)," ;"),""))</f>
        <v/>
      </c>
      <c r="AT89" s="9" t="str">
        <f>IF($G89=0,"",IFERROR(CONCATENATE(INDEX('Risk assessment'!$B$12:$B$100,MATCH(CONCATENATE('Feuil1 (2)'!$C89,"-",'Feuil1 (2)'!$B89,"-",'Feuil1 (2)'!AT$1),'Risk assessment'!$Z$12:$Z$100,FALSE),1)," ;"),""))</f>
        <v/>
      </c>
      <c r="AU89" s="9" t="str">
        <f>IF($G89=0,"",IFERROR(CONCATENATE(INDEX('Risk assessment'!$B$12:$B$100,MATCH(CONCATENATE('Feuil1 (2)'!$C89,"-",'Feuil1 (2)'!$B89,"-",'Feuil1 (2)'!AU$1),'Risk assessment'!$Z$12:$Z$100,FALSE),1)," ;"),""))</f>
        <v/>
      </c>
      <c r="AV89" s="9" t="str">
        <f>IF($G89=0,"",IFERROR(CONCATENATE(INDEX('Risk assessment'!$B$12:$B$100,MATCH(CONCATENATE('Feuil1 (2)'!$C89,"-",'Feuil1 (2)'!$B89,"-",'Feuil1 (2)'!AV$1),'Risk assessment'!$Z$12:$Z$100,FALSE),1)," ;"),""))</f>
        <v/>
      </c>
      <c r="AW89" s="9" t="str">
        <f>IF($G89=0,"",IFERROR(CONCATENATE(INDEX('Risk assessment'!$B$12:$B$100,MATCH(CONCATENATE('Feuil1 (2)'!$C89,"-",'Feuil1 (2)'!$B89,"-",'Feuil1 (2)'!AW$1),'Risk assessment'!$Z$12:$Z$100,FALSE),1)," ;"),""))</f>
        <v/>
      </c>
      <c r="AX89" s="9" t="str">
        <f>IF($G89=0,"",IFERROR(CONCATENATE(INDEX('Risk assessment'!$B$12:$B$100,MATCH(CONCATENATE('Feuil1 (2)'!$C89,"-",'Feuil1 (2)'!$B89,"-",'Feuil1 (2)'!AX$1),'Risk assessment'!$Z$12:$Z$100,FALSE),1)," ;"),""))</f>
        <v/>
      </c>
      <c r="AY89" s="9" t="str">
        <f>IF($G89=0,"",IFERROR(CONCATENATE(INDEX('Risk assessment'!$B$12:$B$100,MATCH(CONCATENATE('Feuil1 (2)'!$C89,"-",'Feuil1 (2)'!$B89,"-",'Feuil1 (2)'!AY$1),'Risk assessment'!$Z$12:$Z$100,FALSE),1)," ;"),""))</f>
        <v/>
      </c>
      <c r="AZ89" s="9" t="str">
        <f>IF($G89=0,"",IFERROR(CONCATENATE(INDEX('Risk assessment'!$B$12:$B$100,MATCH(CONCATENATE('Feuil1 (2)'!$C89,"-",'Feuil1 (2)'!$B89,"-",'Feuil1 (2)'!AZ$1),'Risk assessment'!$Z$12:$Z$100,FALSE),1)," ;"),""))</f>
        <v/>
      </c>
      <c r="BA89" s="9" t="str">
        <f>IF($G89=0,"",IFERROR(CONCATENATE(INDEX('Risk assessment'!$B$12:$B$100,MATCH(CONCATENATE('Feuil1 (2)'!$C89,"-",'Feuil1 (2)'!$B89,"-",'Feuil1 (2)'!BA$1),'Risk assessment'!$Z$12:$Z$100,FALSE),1)," ;"),""))</f>
        <v/>
      </c>
      <c r="BB89" s="9" t="str">
        <f>IF($G89=0,"",IFERROR(CONCATENATE(INDEX('Risk assessment'!$B$12:$B$100,MATCH(CONCATENATE('Feuil1 (2)'!$C89,"-",'Feuil1 (2)'!$B89,"-",'Feuil1 (2)'!BB$1),'Risk assessment'!$Z$12:$Z$100,FALSE),1)," ;"),""))</f>
        <v/>
      </c>
      <c r="BC89" s="9" t="str">
        <f>IF($G89=0,"",IFERROR(CONCATENATE(INDEX('Risk assessment'!$B$12:$B$100,MATCH(CONCATENATE('Feuil1 (2)'!$C89,"-",'Feuil1 (2)'!$B89,"-",'Feuil1 (2)'!BC$1),'Risk assessment'!$Z$12:$Z$100,FALSE),1)," ;"),""))</f>
        <v/>
      </c>
      <c r="BD89" s="9" t="str">
        <f>IF($G89=0,"",IFERROR(CONCATENATE(INDEX('Risk assessment'!$B$12:$B$100,MATCH(CONCATENATE('Feuil1 (2)'!$C89,"-",'Feuil1 (2)'!$B89,"-",'Feuil1 (2)'!BD$1),'Risk assessment'!$Z$12:$Z$100,FALSE),1)," ;"),""))</f>
        <v/>
      </c>
      <c r="BE89" s="9" t="str">
        <f>IF($G89=0,"",IFERROR(CONCATENATE(INDEX('Risk assessment'!$B$12:$B$100,MATCH(CONCATENATE('Feuil1 (2)'!$C89,"-",'Feuil1 (2)'!$B89,"-",'Feuil1 (2)'!BE$1),'Risk assessment'!$Z$12:$Z$100,FALSE),1)," ;"),""))</f>
        <v/>
      </c>
      <c r="BF89" s="9" t="str">
        <f>IF($G89=0,"",IFERROR(CONCATENATE(INDEX('Risk assessment'!$B$12:$B$100,MATCH(CONCATENATE('Feuil1 (2)'!$C89,"-",'Feuil1 (2)'!$B89,"-",'Feuil1 (2)'!BF$1),'Risk assessment'!$Z$12:$Z$100,FALSE),1)," ;"),""))</f>
        <v/>
      </c>
      <c r="BG89" s="9" t="str">
        <f>IF($G89=0,"",IFERROR(CONCATENATE(INDEX('Risk assessment'!$B$12:$B$100,MATCH(CONCATENATE('Feuil1 (2)'!$C89,"-",'Feuil1 (2)'!$B89,"-",'Feuil1 (2)'!BG$1),'Risk assessment'!$Z$12:$Z$100,FALSE),1)," ;"),""))</f>
        <v/>
      </c>
      <c r="BH89" s="9" t="str">
        <f>IF($G89=0,"",IFERROR(CONCATENATE(INDEX('Risk assessment'!$B$12:$B$100,MATCH(CONCATENATE('Feuil1 (2)'!$C89,"-",'Feuil1 (2)'!$B89,"-",'Feuil1 (2)'!BH$1),'Risk assessment'!$Z$12:$Z$100,FALSE),1)," ;"),""))</f>
        <v/>
      </c>
      <c r="BI89" s="9" t="str">
        <f>IF($G89=0,"",IFERROR(CONCATENATE(INDEX('Risk assessment'!$B$12:$B$100,MATCH(CONCATENATE('Feuil1 (2)'!$C89,"-",'Feuil1 (2)'!$B89,"-",'Feuil1 (2)'!BI$1),'Risk assessment'!$Z$12:$Z$100,FALSE),1)," ;"),""))</f>
        <v/>
      </c>
      <c r="BJ89" s="9" t="str">
        <f>IF($G89=0,"",IFERROR(CONCATENATE(INDEX('Risk assessment'!$B$12:$B$100,MATCH(CONCATENATE('Feuil1 (2)'!$C89,"-",'Feuil1 (2)'!$B89,"-",'Feuil1 (2)'!BJ$1),'Risk assessment'!$Z$12:$Z$100,FALSE),1)," ;"),""))</f>
        <v/>
      </c>
      <c r="BK89" s="9" t="str">
        <f>IF($G89=0,"",IFERROR(CONCATENATE(INDEX('Risk assessment'!$B$12:$B$100,MATCH(CONCATENATE('Feuil1 (2)'!$C89,"-",'Feuil1 (2)'!$B89,"-",'Feuil1 (2)'!BK$1),'Risk assessment'!$Z$12:$Z$100,FALSE),1)," ;"),""))</f>
        <v/>
      </c>
      <c r="BL89" s="9" t="str">
        <f>IF($G89=0,"",IFERROR(CONCATENATE(INDEX('Risk assessment'!$B$12:$B$100,MATCH(CONCATENATE('Feuil1 (2)'!$C89,"-",'Feuil1 (2)'!$B89,"-",'Feuil1 (2)'!BL$1),'Risk assessment'!$Z$12:$Z$100,FALSE),1)," ;"),""))</f>
        <v/>
      </c>
      <c r="BM89" s="9" t="str">
        <f>IF($G89=0,"",IFERROR(CONCATENATE(INDEX('Risk assessment'!$B$12:$B$100,MATCH(CONCATENATE('Feuil1 (2)'!$C89,"-",'Feuil1 (2)'!$B89,"-",'Feuil1 (2)'!BM$1),'Risk assessment'!$Z$12:$Z$100,FALSE),1)," ;"),""))</f>
        <v/>
      </c>
      <c r="BN89" s="9" t="str">
        <f>IF($G89=0,"",IFERROR(CONCATENATE(INDEX('Risk assessment'!$B$12:$B$100,MATCH(CONCATENATE('Feuil1 (2)'!$C89,"-",'Feuil1 (2)'!$B89,"-",'Feuil1 (2)'!BN$1),'Risk assessment'!$Z$12:$Z$100,FALSE),1)," ;"),""))</f>
        <v/>
      </c>
      <c r="BO89" s="9" t="str">
        <f>IF($G89=0,"",IFERROR(CONCATENATE(INDEX('Risk assessment'!$B$12:$B$100,MATCH(CONCATENATE('Feuil1 (2)'!$C89,"-",'Feuil1 (2)'!$B89,"-",'Feuil1 (2)'!BO$1),'Risk assessment'!$Z$12:$Z$100,FALSE),1)," ;"),""))</f>
        <v/>
      </c>
      <c r="BP89" s="9" t="str">
        <f>IF($G89=0,"",IFERROR(CONCATENATE(INDEX('Risk assessment'!$B$12:$B$100,MATCH(CONCATENATE('Feuil1 (2)'!$C89,"-",'Feuil1 (2)'!$B89,"-",'Feuil1 (2)'!BP$1),'Risk assessment'!$Z$12:$Z$100,FALSE),1)," ;"),""))</f>
        <v/>
      </c>
      <c r="BQ89" s="9" t="str">
        <f>IF($G89=0,"",IFERROR(CONCATENATE(INDEX('Risk assessment'!$B$12:$B$100,MATCH(CONCATENATE('Feuil1 (2)'!$C89,"-",'Feuil1 (2)'!$B89,"-",'Feuil1 (2)'!BQ$1),'Risk assessment'!$Z$12:$Z$100,FALSE),1)," ;"),""))</f>
        <v/>
      </c>
      <c r="BR89" s="9" t="str">
        <f>IF($G89=0,"",IFERROR(CONCATENATE(INDEX('Risk assessment'!$B$12:$B$100,MATCH(CONCATENATE('Feuil1 (2)'!$C89,"-",'Feuil1 (2)'!$B89,"-",'Feuil1 (2)'!BR$1),'Risk assessment'!$Z$12:$Z$100,FALSE),1)," ;"),""))</f>
        <v/>
      </c>
      <c r="BS89" s="9" t="str">
        <f>IF($G89=0,"",IFERROR(CONCATENATE(INDEX('Risk assessment'!$B$12:$B$100,MATCH(CONCATENATE('Feuil1 (2)'!$C89,"-",'Feuil1 (2)'!$B89,"-",'Feuil1 (2)'!BS$1),'Risk assessment'!$Z$12:$Z$100,FALSE),1)," ;"),""))</f>
        <v/>
      </c>
      <c r="BT89" s="9" t="str">
        <f>IF($G89=0,"",IFERROR(CONCATENATE(INDEX('Risk assessment'!$B$12:$B$100,MATCH(CONCATENATE('Feuil1 (2)'!$C89,"-",'Feuil1 (2)'!$B89,"-",'Feuil1 (2)'!BT$1),'Risk assessment'!$Z$12:$Z$100,FALSE),1)," ;"),""))</f>
        <v/>
      </c>
      <c r="BU89" s="9" t="str">
        <f>IF($G89=0,"",IFERROR(CONCATENATE(INDEX('Risk assessment'!$B$12:$B$100,MATCH(CONCATENATE('Feuil1 (2)'!$C89,"-",'Feuil1 (2)'!$B89,"-",'Feuil1 (2)'!BU$1),'Risk assessment'!$Z$12:$Z$100,FALSE),1)," ;"),""))</f>
        <v/>
      </c>
      <c r="BV89" s="9" t="str">
        <f>IF($G89=0,"",IFERROR(CONCATENATE(INDEX('Risk assessment'!$B$12:$B$100,MATCH(CONCATENATE('Feuil1 (2)'!$C89,"-",'Feuil1 (2)'!$B89,"-",'Feuil1 (2)'!BV$1),'Risk assessment'!$Z$12:$Z$100,FALSE),1)," ;"),""))</f>
        <v/>
      </c>
      <c r="BW89" s="9" t="str">
        <f>IF($G89=0,"",IFERROR(CONCATENATE(INDEX('Risk assessment'!$B$12:$B$100,MATCH(CONCATENATE('Feuil1 (2)'!$C89,"-",'Feuil1 (2)'!$B89,"-",'Feuil1 (2)'!BW$1),'Risk assessment'!$Z$12:$Z$100,FALSE),1)," ;"),""))</f>
        <v/>
      </c>
      <c r="BX89" s="9" t="str">
        <f>IF($G89=0,"",IFERROR(CONCATENATE(INDEX('Risk assessment'!$B$12:$B$100,MATCH(CONCATENATE('Feuil1 (2)'!$C89,"-",'Feuil1 (2)'!$B89,"-",'Feuil1 (2)'!BX$1),'Risk assessment'!$Z$12:$Z$100,FALSE),1)," ;"),""))</f>
        <v/>
      </c>
      <c r="BY89" s="9" t="str">
        <f>IF($G89=0,"",IFERROR(CONCATENATE(INDEX('Risk assessment'!$B$12:$B$100,MATCH(CONCATENATE('Feuil1 (2)'!$C89,"-",'Feuil1 (2)'!$B89,"-",'Feuil1 (2)'!BY$1),'Risk assessment'!$Z$12:$Z$100,FALSE),1)," ;"),""))</f>
        <v/>
      </c>
      <c r="BZ89" s="9" t="str">
        <f>IF($G89=0,"",IFERROR(CONCATENATE(INDEX('Risk assessment'!$B$12:$B$100,MATCH(CONCATENATE('Feuil1 (2)'!$C89,"-",'Feuil1 (2)'!$B89,"-",'Feuil1 (2)'!BZ$1),'Risk assessment'!$Z$12:$Z$100,FALSE),1)," ;"),""))</f>
        <v/>
      </c>
      <c r="CA89" s="9" t="str">
        <f>IF($G89=0,"",IFERROR(CONCATENATE(INDEX('Risk assessment'!$B$12:$B$100,MATCH(CONCATENATE('Feuil1 (2)'!$C89,"-",'Feuil1 (2)'!$B89,"-",'Feuil1 (2)'!CA$1),'Risk assessment'!$Z$12:$Z$100,FALSE),1)," ;"),""))</f>
        <v/>
      </c>
      <c r="CB89" s="9" t="str">
        <f>IF($G89=0,"",IFERROR(CONCATENATE(INDEX('Risk assessment'!$B$12:$B$100,MATCH(CONCATENATE('Feuil1 (2)'!$C89,"-",'Feuil1 (2)'!$B89,"-",'Feuil1 (2)'!CB$1),'Risk assessment'!$Z$12:$Z$100,FALSE),1)," ;"),""))</f>
        <v/>
      </c>
      <c r="CC89" s="9" t="str">
        <f>IF($G89=0,"",IFERROR(CONCATENATE(INDEX('Risk assessment'!$B$12:$B$100,MATCH(CONCATENATE('Feuil1 (2)'!$C89,"-",'Feuil1 (2)'!$B89,"-",'Feuil1 (2)'!CC$1),'Risk assessment'!$Z$12:$Z$100,FALSE),1)," ;"),""))</f>
        <v/>
      </c>
      <c r="CD89" s="9" t="str">
        <f>IF($G89=0,"",IFERROR(CONCATENATE(INDEX('Risk assessment'!$B$12:$B$100,MATCH(CONCATENATE('Feuil1 (2)'!$C89,"-",'Feuil1 (2)'!$B89,"-",'Feuil1 (2)'!CD$1),'Risk assessment'!$Z$12:$Z$100,FALSE),1)," ;"),""))</f>
        <v/>
      </c>
      <c r="CE89" s="9" t="str">
        <f>IF($G89=0,"",IFERROR(CONCATENATE(INDEX('Risk assessment'!$B$12:$B$100,MATCH(CONCATENATE('Feuil1 (2)'!$C89,"-",'Feuil1 (2)'!$B89,"-",'Feuil1 (2)'!CE$1),'Risk assessment'!$Z$12:$Z$100,FALSE),1)," ;"),""))</f>
        <v/>
      </c>
      <c r="CF89" s="9" t="str">
        <f>IF($G89=0,"",IFERROR(CONCATENATE(INDEX('Risk assessment'!$B$12:$B$100,MATCH(CONCATENATE('Feuil1 (2)'!$C89,"-",'Feuil1 (2)'!$B89,"-",'Feuil1 (2)'!CF$1),'Risk assessment'!$Z$12:$Z$100,FALSE),1)," ;"),""))</f>
        <v/>
      </c>
      <c r="CG89" s="9" t="str">
        <f>IF($G89=0,"",IFERROR(CONCATENATE(INDEX('Risk assessment'!$B$12:$B$100,MATCH(CONCATENATE('Feuil1 (2)'!$C89,"-",'Feuil1 (2)'!$B89,"-",'Feuil1 (2)'!CG$1),'Risk assessment'!$Z$12:$Z$100,FALSE),1)," ;"),""))</f>
        <v/>
      </c>
      <c r="CH89" s="9" t="str">
        <f>IF($G89=0,"",IFERROR(CONCATENATE(INDEX('Risk assessment'!$B$12:$B$100,MATCH(CONCATENATE('Feuil1 (2)'!$C89,"-",'Feuil1 (2)'!$B89,"-",'Feuil1 (2)'!CH$1),'Risk assessment'!$Z$12:$Z$100,FALSE),1)," ;"),""))</f>
        <v/>
      </c>
      <c r="CI89" s="9" t="str">
        <f>IF($G89=0,"",IFERROR(CONCATENATE(INDEX('Risk assessment'!$B$12:$B$100,MATCH(CONCATENATE('Feuil1 (2)'!$C89,"-",'Feuil1 (2)'!$B89,"-",'Feuil1 (2)'!CI$1),'Risk assessment'!$Z$12:$Z$100,FALSE),1)," ;"),""))</f>
        <v/>
      </c>
      <c r="CJ89" s="9" t="str">
        <f>IF($G89=0,"",IFERROR(CONCATENATE(INDEX('Risk assessment'!$B$12:$B$100,MATCH(CONCATENATE('Feuil1 (2)'!$C89,"-",'Feuil1 (2)'!$B89,"-",'Feuil1 (2)'!CJ$1),'Risk assessment'!$Z$12:$Z$100,FALSE),1)," ;"),""))</f>
        <v/>
      </c>
      <c r="CK89" s="9" t="str">
        <f>IF($G89=0,"",IFERROR(CONCATENATE(INDEX('Risk assessment'!$B$12:$B$100,MATCH(CONCATENATE('Feuil1 (2)'!$C89,"-",'Feuil1 (2)'!$B89,"-",'Feuil1 (2)'!CK$1),'Risk assessment'!$Z$12:$Z$100,FALSE),1)," ;"),""))</f>
        <v/>
      </c>
      <c r="CL89" s="9" t="str">
        <f>IF($G89=0,"",IFERROR(CONCATENATE(INDEX('Risk assessment'!$B$12:$B$100,MATCH(CONCATENATE('Feuil1 (2)'!$C89,"-",'Feuil1 (2)'!$B89,"-",'Feuil1 (2)'!CL$1),'Risk assessment'!$Z$12:$Z$100,FALSE),1)," ;"),""))</f>
        <v/>
      </c>
      <c r="CM89" s="9" t="str">
        <f>IF($G89=0,"",IFERROR(CONCATENATE(INDEX('Risk assessment'!$B$12:$B$100,MATCH(CONCATENATE('Feuil1 (2)'!$C89,"-",'Feuil1 (2)'!$B89,"-",'Feuil1 (2)'!CM$1),'Risk assessment'!$Z$12:$Z$100,FALSE),1)," ;"),""))</f>
        <v/>
      </c>
      <c r="CN89" s="9" t="str">
        <f>IF($G89=0,"",IFERROR(CONCATENATE(INDEX('Risk assessment'!$B$12:$B$100,MATCH(CONCATENATE('Feuil1 (2)'!$C89,"-",'Feuil1 (2)'!$B89,"-",'Feuil1 (2)'!CN$1),'Risk assessment'!$Z$12:$Z$100,FALSE),1)," ;"),""))</f>
        <v/>
      </c>
      <c r="CO89" s="9" t="str">
        <f>IF($G89=0,"",IFERROR(CONCATENATE(INDEX('Risk assessment'!$B$12:$B$100,MATCH(CONCATENATE('Feuil1 (2)'!$C89,"-",'Feuil1 (2)'!$B89,"-",'Feuil1 (2)'!CO$1),'Risk assessment'!$Z$12:$Z$100,FALSE),1)," ;"),""))</f>
        <v/>
      </c>
      <c r="CP89" s="9" t="str">
        <f>IF($G89=0,"",IFERROR(CONCATENATE(INDEX('Risk assessment'!$B$12:$B$100,MATCH(CONCATENATE('Feuil1 (2)'!$C89,"-",'Feuil1 (2)'!$B89,"-",'Feuil1 (2)'!CP$1),'Risk assessment'!$Z$12:$Z$100,FALSE),1)," ;"),""))</f>
        <v/>
      </c>
      <c r="CQ89" s="9" t="str">
        <f>IF($G89=0,"",IFERROR(CONCATENATE(INDEX('Risk assessment'!$B$12:$B$100,MATCH(CONCATENATE('Feuil1 (2)'!$C89,"-",'Feuil1 (2)'!$B89,"-",'Feuil1 (2)'!CQ$1),'Risk assessment'!$Z$12:$Z$100,FALSE),1)," ;"),""))</f>
        <v/>
      </c>
      <c r="CR89" s="9" t="str">
        <f>IF($G89=0,"",IFERROR(CONCATENATE(INDEX('Risk assessment'!$B$12:$B$100,MATCH(CONCATENATE('Feuil1 (2)'!$C89,"-",'Feuil1 (2)'!$B89,"-",'Feuil1 (2)'!CR$1),'Risk assessment'!$Z$12:$Z$100,FALSE),1)," ;"),""))</f>
        <v/>
      </c>
      <c r="CS89" s="9" t="str">
        <f>IF($G89=0,"",IFERROR(CONCATENATE(INDEX('Risk assessment'!$B$12:$B$100,MATCH(CONCATENATE('Feuil1 (2)'!$C89,"-",'Feuil1 (2)'!$B89,"-",'Feuil1 (2)'!CS$1),'Risk assessment'!$Z$12:$Z$100,FALSE),1)," ;"),""))</f>
        <v/>
      </c>
      <c r="CT89" s="9" t="str">
        <f>IF($G89=0,"",IFERROR(CONCATENATE(INDEX('Risk assessment'!$B$12:$B$100,MATCH(CONCATENATE('Feuil1 (2)'!$C89,"-",'Feuil1 (2)'!$B89,"-",'Feuil1 (2)'!CT$1),'Risk assessment'!$Z$12:$Z$100,FALSE),1)," ;"),""))</f>
        <v/>
      </c>
      <c r="CU89" s="9" t="str">
        <f>IF($G89=0,"",IFERROR(CONCATENATE(INDEX('Risk assessment'!$B$12:$B$100,MATCH(CONCATENATE('Feuil1 (2)'!$C89,"-",'Feuil1 (2)'!$B89,"-",'Feuil1 (2)'!CU$1),'Risk assessment'!$Z$12:$Z$100,FALSE),1)," ;"),""))</f>
        <v/>
      </c>
      <c r="CV89" s="9" t="str">
        <f>IF($G89=0,"",IFERROR(CONCATENATE(INDEX('Risk assessment'!$B$12:$B$100,MATCH(CONCATENATE('Feuil1 (2)'!$C89,"-",'Feuil1 (2)'!$B89,"-",'Feuil1 (2)'!CV$1),'Risk assessment'!$Z$12:$Z$100,FALSE),1)," ;"),""))</f>
        <v/>
      </c>
      <c r="CW89" s="9" t="str">
        <f>IF($G89=0,"",IFERROR(CONCATENATE(INDEX('Risk assessment'!$B$12:$B$100,MATCH(CONCATENATE('Feuil1 (2)'!$C89,"-",'Feuil1 (2)'!$B89,"-",'Feuil1 (2)'!CW$1),'Risk assessment'!$Z$12:$Z$100,FALSE),1)," ;"),""))</f>
        <v/>
      </c>
      <c r="CX89" s="9" t="str">
        <f>IF($G89=0,"",IFERROR(CONCATENATE(INDEX('Risk assessment'!$B$12:$B$100,MATCH(CONCATENATE('Feuil1 (2)'!$C89,"-",'Feuil1 (2)'!$B89,"-",'Feuil1 (2)'!CX$1),'Risk assessment'!$Z$12:$Z$100,FALSE),1)," ;"),""))</f>
        <v/>
      </c>
      <c r="CY89" s="9" t="str">
        <f>IF($G89=0,"",IFERROR(CONCATENATE(INDEX('Risk assessment'!$B$12:$B$100,MATCH(CONCATENATE('Feuil1 (2)'!$C89,"-",'Feuil1 (2)'!$B89,"-",'Feuil1 (2)'!CY$1),'Risk assessment'!$Z$12:$Z$100,FALSE),1)," ;"),""))</f>
        <v/>
      </c>
      <c r="CZ89" s="9" t="str">
        <f>IF($G89=0,"",IFERROR(CONCATENATE(INDEX('Risk assessment'!$B$12:$B$100,MATCH(CONCATENATE('Feuil1 (2)'!$C89,"-",'Feuil1 (2)'!$B89,"-",'Feuil1 (2)'!CZ$1),'Risk assessment'!$Z$12:$Z$100,FALSE),1)," ;"),""))</f>
        <v/>
      </c>
      <c r="DA89" s="9" t="str">
        <f>IF($G89=0,"",IFERROR(CONCATENATE(INDEX('Risk assessment'!$B$12:$B$100,MATCH(CONCATENATE('Feuil1 (2)'!$C89,"-",'Feuil1 (2)'!$B89,"-",'Feuil1 (2)'!DA$1),'Risk assessment'!$Z$12:$Z$100,FALSE),1)," ;"),""))</f>
        <v/>
      </c>
      <c r="DB89" s="9" t="str">
        <f>IF($G89=0,"",IFERROR(CONCATENATE(INDEX('Risk assessment'!$B$12:$B$100,MATCH(CONCATENATE('Feuil1 (2)'!$C89,"-",'Feuil1 (2)'!$B89,"-",'Feuil1 (2)'!DB$1),'Risk assessment'!$Z$12:$Z$100,FALSE),1)," ;"),""))</f>
        <v/>
      </c>
      <c r="DC89" s="9" t="str">
        <f>IF($G89=0,"",IFERROR(CONCATENATE(INDEX('Risk assessment'!$B$12:$B$100,MATCH(CONCATENATE('Feuil1 (2)'!$C89,"-",'Feuil1 (2)'!$B89,"-",'Feuil1 (2)'!DC$1),'Risk assessment'!$Z$12:$Z$100,FALSE),1)," ;"),""))</f>
        <v/>
      </c>
      <c r="DD89" s="9" t="str">
        <f>IF($G89=0,"",IFERROR(INDEX('Risk assessment'!$B$12:$B$100,MATCH(CONCATENATE('Feuil1 (2)'!$C89,'Feuil1 (2)'!$B89,'Feuil1 (2)'!DD$1),'Risk assessment'!$R$12:$R$100,FALSE),1),""))</f>
        <v/>
      </c>
      <c r="DE89" s="9" t="str">
        <f>IF($G89=0,"",IFERROR(INDEX('Risk assessment'!$B$12:$B$100,MATCH(CONCATENATE('Feuil1 (2)'!$C89,'Feuil1 (2)'!$B89,'Feuil1 (2)'!DE$1),'Risk assessment'!$R$12:$R$100,FALSE),1),""))</f>
        <v/>
      </c>
      <c r="DF89" s="9" t="str">
        <f>IF($G89=0,"",IFERROR(INDEX('Risk assessment'!$B$12:$B$100,MATCH(CONCATENATE('Feuil1 (2)'!$C89,'Feuil1 (2)'!$B89,'Feuil1 (2)'!DF$1),'Risk assessment'!$R$12:$R$100,FALSE),1),""))</f>
        <v/>
      </c>
      <c r="DG89" s="9" t="str">
        <f>IF($G89=0,"",IFERROR(INDEX('Risk assessment'!$B$12:$B$100,MATCH(CONCATENATE('Feuil1 (2)'!$C89,'Feuil1 (2)'!$B89,'Feuil1 (2)'!DG$1),'Risk assessment'!$R$12:$R$100,FALSE),1),""))</f>
        <v/>
      </c>
      <c r="DH89" s="9" t="str">
        <f>IF($G89=0,"",IFERROR(INDEX('Risk assessment'!$B$12:$B$100,MATCH(CONCATENATE('Feuil1 (2)'!$C89,'Feuil1 (2)'!$B89,'Feuil1 (2)'!DH$1),'Risk assessment'!$R$12:$R$100,FALSE),1),""))</f>
        <v/>
      </c>
      <c r="DI89" s="9" t="str">
        <f>IF($G89=0,"",IFERROR(INDEX('Risk assessment'!$B$12:$B$100,MATCH(CONCATENATE('Feuil1 (2)'!$C89,'Feuil1 (2)'!$B89,'Feuil1 (2)'!DI$1),'Risk assessment'!$R$12:$R$100,FALSE),1),""))</f>
        <v/>
      </c>
      <c r="DJ89" s="9" t="str">
        <f>IF($G89=0,"",IFERROR(INDEX('Risk assessment'!$B$12:$B$100,MATCH(CONCATENATE('Feuil1 (2)'!$C89,'Feuil1 (2)'!$B89,'Feuil1 (2)'!DJ$1),'Risk assessment'!$R$12:$R$100,FALSE),1),""))</f>
        <v/>
      </c>
      <c r="DK89" s="9" t="str">
        <f>IF($G89=0,"",IFERROR(INDEX('Risk assessment'!$B$12:$B$100,MATCH(CONCATENATE('Feuil1 (2)'!$C89,'Feuil1 (2)'!$B89,'Feuil1 (2)'!DK$1),'Risk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assessment'!J$12:J$100,'Feuil1 (2)'!C90,'Risk assessment'!K$12:K$100,B90)</f>
        <v>0</v>
      </c>
      <c r="H90" s="9" t="str">
        <f>IF($G90=0,"",IFERROR(CONCATENATE(INDEX('Risk assessment'!$B$12:$B$100,MATCH(CONCATENATE('Feuil1 (2)'!$C90,"-",'Feuil1 (2)'!$B90,"-",'Feuil1 (2)'!H$1),'Risk assessment'!$Z$12:$Z$100,FALSE),1)," ;"),""))</f>
        <v/>
      </c>
      <c r="I90" s="9" t="str">
        <f>IF($G90=0,"",IFERROR(CONCATENATE(INDEX('Risk assessment'!$B$12:$B$100,MATCH(CONCATENATE('Feuil1 (2)'!$C90,"-",'Feuil1 (2)'!$B90,"-",'Feuil1 (2)'!I$1),'Risk assessment'!$Z$12:$Z$100,FALSE),1)," ;"),""))</f>
        <v/>
      </c>
      <c r="J90" s="9" t="str">
        <f>IF($G90=0,"",IFERROR(CONCATENATE(INDEX('Risk assessment'!$B$12:$B$100,MATCH(CONCATENATE('Feuil1 (2)'!$C90,"-",'Feuil1 (2)'!$B90,"-",'Feuil1 (2)'!J$1),'Risk assessment'!$Z$12:$Z$100,FALSE),1)," ;"),""))</f>
        <v/>
      </c>
      <c r="K90" s="9" t="str">
        <f>IF($G90=0,"",IFERROR(CONCATENATE(INDEX('Risk assessment'!$B$12:$B$100,MATCH(CONCATENATE('Feuil1 (2)'!$C90,"-",'Feuil1 (2)'!$B90,"-",'Feuil1 (2)'!K$1),'Risk assessment'!$Z$12:$Z$100,FALSE),1)," ;"),""))</f>
        <v/>
      </c>
      <c r="L90" s="9" t="str">
        <f>IF($G90=0,"",IFERROR(CONCATENATE(INDEX('Risk assessment'!$B$12:$B$100,MATCH(CONCATENATE('Feuil1 (2)'!$C90,"-",'Feuil1 (2)'!$B90,"-",'Feuil1 (2)'!L$1),'Risk assessment'!$Z$12:$Z$100,FALSE),1)," ;"),""))</f>
        <v/>
      </c>
      <c r="M90" s="9" t="str">
        <f>IF($G90=0,"",IFERROR(CONCATENATE(INDEX('Risk assessment'!$B$12:$B$100,MATCH(CONCATENATE('Feuil1 (2)'!$C90,"-",'Feuil1 (2)'!$B90,"-",'Feuil1 (2)'!M$1),'Risk assessment'!$Z$12:$Z$100,FALSE),1)," ;"),""))</f>
        <v/>
      </c>
      <c r="N90" s="9" t="str">
        <f>IF($G90=0,"",IFERROR(CONCATENATE(INDEX('Risk assessment'!$B$12:$B$100,MATCH(CONCATENATE('Feuil1 (2)'!$C90,"-",'Feuil1 (2)'!$B90,"-",'Feuil1 (2)'!N$1),'Risk assessment'!$Z$12:$Z$100,FALSE),1)," ;"),""))</f>
        <v/>
      </c>
      <c r="O90" s="9" t="str">
        <f>IF($G90=0,"",IFERROR(CONCATENATE(INDEX('Risk assessment'!$B$12:$B$100,MATCH(CONCATENATE('Feuil1 (2)'!$C90,"-",'Feuil1 (2)'!$B90,"-",'Feuil1 (2)'!O$1),'Risk assessment'!$Z$12:$Z$100,FALSE),1)," ;"),""))</f>
        <v/>
      </c>
      <c r="P90" s="9" t="str">
        <f>IF($G90=0,"",IFERROR(CONCATENATE(INDEX('Risk assessment'!$B$12:$B$100,MATCH(CONCATENATE('Feuil1 (2)'!$C90,"-",'Feuil1 (2)'!$B90,"-",'Feuil1 (2)'!P$1),'Risk assessment'!$Z$12:$Z$100,FALSE),1)," ;"),""))</f>
        <v/>
      </c>
      <c r="Q90" s="9" t="str">
        <f>IF($G90=0,"",IFERROR(CONCATENATE(INDEX('Risk assessment'!$B$12:$B$100,MATCH(CONCATENATE('Feuil1 (2)'!$C90,"-",'Feuil1 (2)'!$B90,"-",'Feuil1 (2)'!Q$1),'Risk assessment'!$Z$12:$Z$100,FALSE),1)," ;"),""))</f>
        <v/>
      </c>
      <c r="R90" s="9" t="str">
        <f>IF($G90=0,"",IFERROR(CONCATENATE(INDEX('Risk assessment'!$B$12:$B$100,MATCH(CONCATENATE('Feuil1 (2)'!$C90,"-",'Feuil1 (2)'!$B90,"-",'Feuil1 (2)'!R$1),'Risk assessment'!$Z$12:$Z$100,FALSE),1)," ;"),""))</f>
        <v/>
      </c>
      <c r="S90" s="9" t="str">
        <f>IF($G90=0,"",IFERROR(CONCATENATE(INDEX('Risk assessment'!$B$12:$B$100,MATCH(CONCATENATE('Feuil1 (2)'!$C90,"-",'Feuil1 (2)'!$B90,"-",'Feuil1 (2)'!S$1),'Risk assessment'!$Z$12:$Z$100,FALSE),1)," ;"),""))</f>
        <v/>
      </c>
      <c r="T90" s="9" t="str">
        <f>IF($G90=0,"",IFERROR(CONCATENATE(INDEX('Risk assessment'!$B$12:$B$100,MATCH(CONCATENATE('Feuil1 (2)'!$C90,"-",'Feuil1 (2)'!$B90,"-",'Feuil1 (2)'!T$1),'Risk assessment'!$Z$12:$Z$100,FALSE),1)," ;"),""))</f>
        <v/>
      </c>
      <c r="U90" s="9" t="str">
        <f>IF($G90=0,"",IFERROR(CONCATENATE(INDEX('Risk assessment'!$B$12:$B$100,MATCH(CONCATENATE('Feuil1 (2)'!$C90,"-",'Feuil1 (2)'!$B90,"-",'Feuil1 (2)'!U$1),'Risk assessment'!$Z$12:$Z$100,FALSE),1)," ;"),""))</f>
        <v/>
      </c>
      <c r="V90" s="9" t="str">
        <f>IF($G90=0,"",IFERROR(CONCATENATE(INDEX('Risk assessment'!$B$12:$B$100,MATCH(CONCATENATE('Feuil1 (2)'!$C90,"-",'Feuil1 (2)'!$B90,"-",'Feuil1 (2)'!V$1),'Risk assessment'!$Z$12:$Z$100,FALSE),1)," ;"),""))</f>
        <v/>
      </c>
      <c r="W90" s="9" t="str">
        <f>IF($G90=0,"",IFERROR(CONCATENATE(INDEX('Risk assessment'!$B$12:$B$100,MATCH(CONCATENATE('Feuil1 (2)'!$C90,"-",'Feuil1 (2)'!$B90,"-",'Feuil1 (2)'!W$1),'Risk assessment'!$Z$12:$Z$100,FALSE),1)," ;"),""))</f>
        <v/>
      </c>
      <c r="X90" s="9" t="str">
        <f>IF($G90=0,"",IFERROR(CONCATENATE(INDEX('Risk assessment'!$B$12:$B$100,MATCH(CONCATENATE('Feuil1 (2)'!$C90,"-",'Feuil1 (2)'!$B90,"-",'Feuil1 (2)'!X$1),'Risk assessment'!$Z$12:$Z$100,FALSE),1)," ;"),""))</f>
        <v/>
      </c>
      <c r="Y90" s="9" t="str">
        <f>IF($G90=0,"",IFERROR(CONCATENATE(INDEX('Risk assessment'!$B$12:$B$100,MATCH(CONCATENATE('Feuil1 (2)'!$C90,"-",'Feuil1 (2)'!$B90,"-",'Feuil1 (2)'!Y$1),'Risk assessment'!$Z$12:$Z$100,FALSE),1)," ;"),""))</f>
        <v/>
      </c>
      <c r="Z90" s="9" t="str">
        <f>IF($G90=0,"",IFERROR(CONCATENATE(INDEX('Risk assessment'!$B$12:$B$100,MATCH(CONCATENATE('Feuil1 (2)'!$C90,"-",'Feuil1 (2)'!$B90,"-",'Feuil1 (2)'!Z$1),'Risk assessment'!$Z$12:$Z$100,FALSE),1)," ;"),""))</f>
        <v/>
      </c>
      <c r="AA90" s="9" t="str">
        <f>IF($G90=0,"",IFERROR(CONCATENATE(INDEX('Risk assessment'!$B$12:$B$100,MATCH(CONCATENATE('Feuil1 (2)'!$C90,"-",'Feuil1 (2)'!$B90,"-",'Feuil1 (2)'!AA$1),'Risk assessment'!$Z$12:$Z$100,FALSE),1)," ;"),""))</f>
        <v/>
      </c>
      <c r="AB90" s="9" t="str">
        <f>IF($G90=0,"",IFERROR(CONCATENATE(INDEX('Risk assessment'!$B$12:$B$100,MATCH(CONCATENATE('Feuil1 (2)'!$C90,"-",'Feuil1 (2)'!$B90,"-",'Feuil1 (2)'!AB$1),'Risk assessment'!$Z$12:$Z$100,FALSE),1)," ;"),""))</f>
        <v/>
      </c>
      <c r="AC90" s="9" t="str">
        <f>IF($G90=0,"",IFERROR(CONCATENATE(INDEX('Risk assessment'!$B$12:$B$100,MATCH(CONCATENATE('Feuil1 (2)'!$C90,"-",'Feuil1 (2)'!$B90,"-",'Feuil1 (2)'!AC$1),'Risk assessment'!$Z$12:$Z$100,FALSE),1)," ;"),""))</f>
        <v/>
      </c>
      <c r="AD90" s="9" t="str">
        <f>IF($G90=0,"",IFERROR(CONCATENATE(INDEX('Risk assessment'!$B$12:$B$100,MATCH(CONCATENATE('Feuil1 (2)'!$C90,"-",'Feuil1 (2)'!$B90,"-",'Feuil1 (2)'!AD$1),'Risk assessment'!$Z$12:$Z$100,FALSE),1)," ;"),""))</f>
        <v/>
      </c>
      <c r="AE90" s="9" t="str">
        <f>IF($G90=0,"",IFERROR(CONCATENATE(INDEX('Risk assessment'!$B$12:$B$100,MATCH(CONCATENATE('Feuil1 (2)'!$C90,"-",'Feuil1 (2)'!$B90,"-",'Feuil1 (2)'!AE$1),'Risk assessment'!$Z$12:$Z$100,FALSE),1)," ;"),""))</f>
        <v/>
      </c>
      <c r="AF90" s="9" t="str">
        <f>IF($G90=0,"",IFERROR(CONCATENATE(INDEX('Risk assessment'!$B$12:$B$100,MATCH(CONCATENATE('Feuil1 (2)'!$C90,"-",'Feuil1 (2)'!$B90,"-",'Feuil1 (2)'!AF$1),'Risk assessment'!$Z$12:$Z$100,FALSE),1)," ;"),""))</f>
        <v/>
      </c>
      <c r="AG90" s="9" t="str">
        <f>IF($G90=0,"",IFERROR(CONCATENATE(INDEX('Risk assessment'!$B$12:$B$100,MATCH(CONCATENATE('Feuil1 (2)'!$C90,"-",'Feuil1 (2)'!$B90,"-",'Feuil1 (2)'!AG$1),'Risk assessment'!$Z$12:$Z$100,FALSE),1)," ;"),""))</f>
        <v/>
      </c>
      <c r="AH90" s="9" t="str">
        <f>IF($G90=0,"",IFERROR(CONCATENATE(INDEX('Risk assessment'!$B$12:$B$100,MATCH(CONCATENATE('Feuil1 (2)'!$C90,"-",'Feuil1 (2)'!$B90,"-",'Feuil1 (2)'!AH$1),'Risk assessment'!$Z$12:$Z$100,FALSE),1)," ;"),""))</f>
        <v/>
      </c>
      <c r="AI90" s="9" t="str">
        <f>IF($G90=0,"",IFERROR(CONCATENATE(INDEX('Risk assessment'!$B$12:$B$100,MATCH(CONCATENATE('Feuil1 (2)'!$C90,"-",'Feuil1 (2)'!$B90,"-",'Feuil1 (2)'!AI$1),'Risk assessment'!$Z$12:$Z$100,FALSE),1)," ;"),""))</f>
        <v/>
      </c>
      <c r="AJ90" s="9" t="str">
        <f>IF($G90=0,"",IFERROR(CONCATENATE(INDEX('Risk assessment'!$B$12:$B$100,MATCH(CONCATENATE('Feuil1 (2)'!$C90,"-",'Feuil1 (2)'!$B90,"-",'Feuil1 (2)'!AJ$1),'Risk assessment'!$Z$12:$Z$100,FALSE),1)," ;"),""))</f>
        <v/>
      </c>
      <c r="AK90" s="9" t="str">
        <f>IF($G90=0,"",IFERROR(CONCATENATE(INDEX('Risk assessment'!$B$12:$B$100,MATCH(CONCATENATE('Feuil1 (2)'!$C90,"-",'Feuil1 (2)'!$B90,"-",'Feuil1 (2)'!AK$1),'Risk assessment'!$Z$12:$Z$100,FALSE),1)," ;"),""))</f>
        <v/>
      </c>
      <c r="AL90" s="9" t="str">
        <f>IF($G90=0,"",IFERROR(CONCATENATE(INDEX('Risk assessment'!$B$12:$B$100,MATCH(CONCATENATE('Feuil1 (2)'!$C90,"-",'Feuil1 (2)'!$B90,"-",'Feuil1 (2)'!AL$1),'Risk assessment'!$Z$12:$Z$100,FALSE),1)," ;"),""))</f>
        <v/>
      </c>
      <c r="AM90" s="9" t="str">
        <f>IF($G90=0,"",IFERROR(CONCATENATE(INDEX('Risk assessment'!$B$12:$B$100,MATCH(CONCATENATE('Feuil1 (2)'!$C90,"-",'Feuil1 (2)'!$B90,"-",'Feuil1 (2)'!AM$1),'Risk assessment'!$Z$12:$Z$100,FALSE),1)," ;"),""))</f>
        <v/>
      </c>
      <c r="AN90" s="9" t="str">
        <f>IF($G90=0,"",IFERROR(CONCATENATE(INDEX('Risk assessment'!$B$12:$B$100,MATCH(CONCATENATE('Feuil1 (2)'!$C90,"-",'Feuil1 (2)'!$B90,"-",'Feuil1 (2)'!AN$1),'Risk assessment'!$Z$12:$Z$100,FALSE),1)," ;"),""))</f>
        <v/>
      </c>
      <c r="AO90" s="9" t="str">
        <f>IF($G90=0,"",IFERROR(CONCATENATE(INDEX('Risk assessment'!$B$12:$B$100,MATCH(CONCATENATE('Feuil1 (2)'!$C90,"-",'Feuil1 (2)'!$B90,"-",'Feuil1 (2)'!AO$1),'Risk assessment'!$Z$12:$Z$100,FALSE),1)," ;"),""))</f>
        <v/>
      </c>
      <c r="AP90" s="9" t="str">
        <f>IF($G90=0,"",IFERROR(CONCATENATE(INDEX('Risk assessment'!$B$12:$B$100,MATCH(CONCATENATE('Feuil1 (2)'!$C90,"-",'Feuil1 (2)'!$B90,"-",'Feuil1 (2)'!AP$1),'Risk assessment'!$Z$12:$Z$100,FALSE),1)," ;"),""))</f>
        <v/>
      </c>
      <c r="AQ90" s="9" t="str">
        <f>IF($G90=0,"",IFERROR(CONCATENATE(INDEX('Risk assessment'!$B$12:$B$100,MATCH(CONCATENATE('Feuil1 (2)'!$C90,"-",'Feuil1 (2)'!$B90,"-",'Feuil1 (2)'!AQ$1),'Risk assessment'!$Z$12:$Z$100,FALSE),1)," ;"),""))</f>
        <v/>
      </c>
      <c r="AR90" s="9" t="str">
        <f>IF($G90=0,"",IFERROR(CONCATENATE(INDEX('Risk assessment'!$B$12:$B$100,MATCH(CONCATENATE('Feuil1 (2)'!$C90,"-",'Feuil1 (2)'!$B90,"-",'Feuil1 (2)'!AR$1),'Risk assessment'!$Z$12:$Z$100,FALSE),1)," ;"),""))</f>
        <v/>
      </c>
      <c r="AS90" s="9" t="str">
        <f>IF($G90=0,"",IFERROR(CONCATENATE(INDEX('Risk assessment'!$B$12:$B$100,MATCH(CONCATENATE('Feuil1 (2)'!$C90,"-",'Feuil1 (2)'!$B90,"-",'Feuil1 (2)'!AS$1),'Risk assessment'!$Z$12:$Z$100,FALSE),1)," ;"),""))</f>
        <v/>
      </c>
      <c r="AT90" s="9" t="str">
        <f>IF($G90=0,"",IFERROR(CONCATENATE(INDEX('Risk assessment'!$B$12:$B$100,MATCH(CONCATENATE('Feuil1 (2)'!$C90,"-",'Feuil1 (2)'!$B90,"-",'Feuil1 (2)'!AT$1),'Risk assessment'!$Z$12:$Z$100,FALSE),1)," ;"),""))</f>
        <v/>
      </c>
      <c r="AU90" s="9" t="str">
        <f>IF($G90=0,"",IFERROR(CONCATENATE(INDEX('Risk assessment'!$B$12:$B$100,MATCH(CONCATENATE('Feuil1 (2)'!$C90,"-",'Feuil1 (2)'!$B90,"-",'Feuil1 (2)'!AU$1),'Risk assessment'!$Z$12:$Z$100,FALSE),1)," ;"),""))</f>
        <v/>
      </c>
      <c r="AV90" s="9" t="str">
        <f>IF($G90=0,"",IFERROR(CONCATENATE(INDEX('Risk assessment'!$B$12:$B$100,MATCH(CONCATENATE('Feuil1 (2)'!$C90,"-",'Feuil1 (2)'!$B90,"-",'Feuil1 (2)'!AV$1),'Risk assessment'!$Z$12:$Z$100,FALSE),1)," ;"),""))</f>
        <v/>
      </c>
      <c r="AW90" s="9" t="str">
        <f>IF($G90=0,"",IFERROR(CONCATENATE(INDEX('Risk assessment'!$B$12:$B$100,MATCH(CONCATENATE('Feuil1 (2)'!$C90,"-",'Feuil1 (2)'!$B90,"-",'Feuil1 (2)'!AW$1),'Risk assessment'!$Z$12:$Z$100,FALSE),1)," ;"),""))</f>
        <v/>
      </c>
      <c r="AX90" s="9" t="str">
        <f>IF($G90=0,"",IFERROR(CONCATENATE(INDEX('Risk assessment'!$B$12:$B$100,MATCH(CONCATENATE('Feuil1 (2)'!$C90,"-",'Feuil1 (2)'!$B90,"-",'Feuil1 (2)'!AX$1),'Risk assessment'!$Z$12:$Z$100,FALSE),1)," ;"),""))</f>
        <v/>
      </c>
      <c r="AY90" s="9" t="str">
        <f>IF($G90=0,"",IFERROR(CONCATENATE(INDEX('Risk assessment'!$B$12:$B$100,MATCH(CONCATENATE('Feuil1 (2)'!$C90,"-",'Feuil1 (2)'!$B90,"-",'Feuil1 (2)'!AY$1),'Risk assessment'!$Z$12:$Z$100,FALSE),1)," ;"),""))</f>
        <v/>
      </c>
      <c r="AZ90" s="9" t="str">
        <f>IF($G90=0,"",IFERROR(CONCATENATE(INDEX('Risk assessment'!$B$12:$B$100,MATCH(CONCATENATE('Feuil1 (2)'!$C90,"-",'Feuil1 (2)'!$B90,"-",'Feuil1 (2)'!AZ$1),'Risk assessment'!$Z$12:$Z$100,FALSE),1)," ;"),""))</f>
        <v/>
      </c>
      <c r="BA90" s="9" t="str">
        <f>IF($G90=0,"",IFERROR(CONCATENATE(INDEX('Risk assessment'!$B$12:$B$100,MATCH(CONCATENATE('Feuil1 (2)'!$C90,"-",'Feuil1 (2)'!$B90,"-",'Feuil1 (2)'!BA$1),'Risk assessment'!$Z$12:$Z$100,FALSE),1)," ;"),""))</f>
        <v/>
      </c>
      <c r="BB90" s="9" t="str">
        <f>IF($G90=0,"",IFERROR(CONCATENATE(INDEX('Risk assessment'!$B$12:$B$100,MATCH(CONCATENATE('Feuil1 (2)'!$C90,"-",'Feuil1 (2)'!$B90,"-",'Feuil1 (2)'!BB$1),'Risk assessment'!$Z$12:$Z$100,FALSE),1)," ;"),""))</f>
        <v/>
      </c>
      <c r="BC90" s="9" t="str">
        <f>IF($G90=0,"",IFERROR(CONCATENATE(INDEX('Risk assessment'!$B$12:$B$100,MATCH(CONCATENATE('Feuil1 (2)'!$C90,"-",'Feuil1 (2)'!$B90,"-",'Feuil1 (2)'!BC$1),'Risk assessment'!$Z$12:$Z$100,FALSE),1)," ;"),""))</f>
        <v/>
      </c>
      <c r="BD90" s="9" t="str">
        <f>IF($G90=0,"",IFERROR(CONCATENATE(INDEX('Risk assessment'!$B$12:$B$100,MATCH(CONCATENATE('Feuil1 (2)'!$C90,"-",'Feuil1 (2)'!$B90,"-",'Feuil1 (2)'!BD$1),'Risk assessment'!$Z$12:$Z$100,FALSE),1)," ;"),""))</f>
        <v/>
      </c>
      <c r="BE90" s="9" t="str">
        <f>IF($G90=0,"",IFERROR(CONCATENATE(INDEX('Risk assessment'!$B$12:$B$100,MATCH(CONCATENATE('Feuil1 (2)'!$C90,"-",'Feuil1 (2)'!$B90,"-",'Feuil1 (2)'!BE$1),'Risk assessment'!$Z$12:$Z$100,FALSE),1)," ;"),""))</f>
        <v/>
      </c>
      <c r="BF90" s="9" t="str">
        <f>IF($G90=0,"",IFERROR(CONCATENATE(INDEX('Risk assessment'!$B$12:$B$100,MATCH(CONCATENATE('Feuil1 (2)'!$C90,"-",'Feuil1 (2)'!$B90,"-",'Feuil1 (2)'!BF$1),'Risk assessment'!$Z$12:$Z$100,FALSE),1)," ;"),""))</f>
        <v/>
      </c>
      <c r="BG90" s="9" t="str">
        <f>IF($G90=0,"",IFERROR(CONCATENATE(INDEX('Risk assessment'!$B$12:$B$100,MATCH(CONCATENATE('Feuil1 (2)'!$C90,"-",'Feuil1 (2)'!$B90,"-",'Feuil1 (2)'!BG$1),'Risk assessment'!$Z$12:$Z$100,FALSE),1)," ;"),""))</f>
        <v/>
      </c>
      <c r="BH90" s="9" t="str">
        <f>IF($G90=0,"",IFERROR(CONCATENATE(INDEX('Risk assessment'!$B$12:$B$100,MATCH(CONCATENATE('Feuil1 (2)'!$C90,"-",'Feuil1 (2)'!$B90,"-",'Feuil1 (2)'!BH$1),'Risk assessment'!$Z$12:$Z$100,FALSE),1)," ;"),""))</f>
        <v/>
      </c>
      <c r="BI90" s="9" t="str">
        <f>IF($G90=0,"",IFERROR(CONCATENATE(INDEX('Risk assessment'!$B$12:$B$100,MATCH(CONCATENATE('Feuil1 (2)'!$C90,"-",'Feuil1 (2)'!$B90,"-",'Feuil1 (2)'!BI$1),'Risk assessment'!$Z$12:$Z$100,FALSE),1)," ;"),""))</f>
        <v/>
      </c>
      <c r="BJ90" s="9" t="str">
        <f>IF($G90=0,"",IFERROR(CONCATENATE(INDEX('Risk assessment'!$B$12:$B$100,MATCH(CONCATENATE('Feuil1 (2)'!$C90,"-",'Feuil1 (2)'!$B90,"-",'Feuil1 (2)'!BJ$1),'Risk assessment'!$Z$12:$Z$100,FALSE),1)," ;"),""))</f>
        <v/>
      </c>
      <c r="BK90" s="9" t="str">
        <f>IF($G90=0,"",IFERROR(CONCATENATE(INDEX('Risk assessment'!$B$12:$B$100,MATCH(CONCATENATE('Feuil1 (2)'!$C90,"-",'Feuil1 (2)'!$B90,"-",'Feuil1 (2)'!BK$1),'Risk assessment'!$Z$12:$Z$100,FALSE),1)," ;"),""))</f>
        <v/>
      </c>
      <c r="BL90" s="9" t="str">
        <f>IF($G90=0,"",IFERROR(CONCATENATE(INDEX('Risk assessment'!$B$12:$B$100,MATCH(CONCATENATE('Feuil1 (2)'!$C90,"-",'Feuil1 (2)'!$B90,"-",'Feuil1 (2)'!BL$1),'Risk assessment'!$Z$12:$Z$100,FALSE),1)," ;"),""))</f>
        <v/>
      </c>
      <c r="BM90" s="9" t="str">
        <f>IF($G90=0,"",IFERROR(CONCATENATE(INDEX('Risk assessment'!$B$12:$B$100,MATCH(CONCATENATE('Feuil1 (2)'!$C90,"-",'Feuil1 (2)'!$B90,"-",'Feuil1 (2)'!BM$1),'Risk assessment'!$Z$12:$Z$100,FALSE),1)," ;"),""))</f>
        <v/>
      </c>
      <c r="BN90" s="9" t="str">
        <f>IF($G90=0,"",IFERROR(CONCATENATE(INDEX('Risk assessment'!$B$12:$B$100,MATCH(CONCATENATE('Feuil1 (2)'!$C90,"-",'Feuil1 (2)'!$B90,"-",'Feuil1 (2)'!BN$1),'Risk assessment'!$Z$12:$Z$100,FALSE),1)," ;"),""))</f>
        <v/>
      </c>
      <c r="BO90" s="9" t="str">
        <f>IF($G90=0,"",IFERROR(CONCATENATE(INDEX('Risk assessment'!$B$12:$B$100,MATCH(CONCATENATE('Feuil1 (2)'!$C90,"-",'Feuil1 (2)'!$B90,"-",'Feuil1 (2)'!BO$1),'Risk assessment'!$Z$12:$Z$100,FALSE),1)," ;"),""))</f>
        <v/>
      </c>
      <c r="BP90" s="9" t="str">
        <f>IF($G90=0,"",IFERROR(CONCATENATE(INDEX('Risk assessment'!$B$12:$B$100,MATCH(CONCATENATE('Feuil1 (2)'!$C90,"-",'Feuil1 (2)'!$B90,"-",'Feuil1 (2)'!BP$1),'Risk assessment'!$Z$12:$Z$100,FALSE),1)," ;"),""))</f>
        <v/>
      </c>
      <c r="BQ90" s="9" t="str">
        <f>IF($G90=0,"",IFERROR(CONCATENATE(INDEX('Risk assessment'!$B$12:$B$100,MATCH(CONCATENATE('Feuil1 (2)'!$C90,"-",'Feuil1 (2)'!$B90,"-",'Feuil1 (2)'!BQ$1),'Risk assessment'!$Z$12:$Z$100,FALSE),1)," ;"),""))</f>
        <v/>
      </c>
      <c r="BR90" s="9" t="str">
        <f>IF($G90=0,"",IFERROR(CONCATENATE(INDEX('Risk assessment'!$B$12:$B$100,MATCH(CONCATENATE('Feuil1 (2)'!$C90,"-",'Feuil1 (2)'!$B90,"-",'Feuil1 (2)'!BR$1),'Risk assessment'!$Z$12:$Z$100,FALSE),1)," ;"),""))</f>
        <v/>
      </c>
      <c r="BS90" s="9" t="str">
        <f>IF($G90=0,"",IFERROR(CONCATENATE(INDEX('Risk assessment'!$B$12:$B$100,MATCH(CONCATENATE('Feuil1 (2)'!$C90,"-",'Feuil1 (2)'!$B90,"-",'Feuil1 (2)'!BS$1),'Risk assessment'!$Z$12:$Z$100,FALSE),1)," ;"),""))</f>
        <v/>
      </c>
      <c r="BT90" s="9" t="str">
        <f>IF($G90=0,"",IFERROR(CONCATENATE(INDEX('Risk assessment'!$B$12:$B$100,MATCH(CONCATENATE('Feuil1 (2)'!$C90,"-",'Feuil1 (2)'!$B90,"-",'Feuil1 (2)'!BT$1),'Risk assessment'!$Z$12:$Z$100,FALSE),1)," ;"),""))</f>
        <v/>
      </c>
      <c r="BU90" s="9" t="str">
        <f>IF($G90=0,"",IFERROR(CONCATENATE(INDEX('Risk assessment'!$B$12:$B$100,MATCH(CONCATENATE('Feuil1 (2)'!$C90,"-",'Feuil1 (2)'!$B90,"-",'Feuil1 (2)'!BU$1),'Risk assessment'!$Z$12:$Z$100,FALSE),1)," ;"),""))</f>
        <v/>
      </c>
      <c r="BV90" s="9" t="str">
        <f>IF($G90=0,"",IFERROR(CONCATENATE(INDEX('Risk assessment'!$B$12:$B$100,MATCH(CONCATENATE('Feuil1 (2)'!$C90,"-",'Feuil1 (2)'!$B90,"-",'Feuil1 (2)'!BV$1),'Risk assessment'!$Z$12:$Z$100,FALSE),1)," ;"),""))</f>
        <v/>
      </c>
      <c r="BW90" s="9" t="str">
        <f>IF($G90=0,"",IFERROR(CONCATENATE(INDEX('Risk assessment'!$B$12:$B$100,MATCH(CONCATENATE('Feuil1 (2)'!$C90,"-",'Feuil1 (2)'!$B90,"-",'Feuil1 (2)'!BW$1),'Risk assessment'!$Z$12:$Z$100,FALSE),1)," ;"),""))</f>
        <v/>
      </c>
      <c r="BX90" s="9" t="str">
        <f>IF($G90=0,"",IFERROR(CONCATENATE(INDEX('Risk assessment'!$B$12:$B$100,MATCH(CONCATENATE('Feuil1 (2)'!$C90,"-",'Feuil1 (2)'!$B90,"-",'Feuil1 (2)'!BX$1),'Risk assessment'!$Z$12:$Z$100,FALSE),1)," ;"),""))</f>
        <v/>
      </c>
      <c r="BY90" s="9" t="str">
        <f>IF($G90=0,"",IFERROR(CONCATENATE(INDEX('Risk assessment'!$B$12:$B$100,MATCH(CONCATENATE('Feuil1 (2)'!$C90,"-",'Feuil1 (2)'!$B90,"-",'Feuil1 (2)'!BY$1),'Risk assessment'!$Z$12:$Z$100,FALSE),1)," ;"),""))</f>
        <v/>
      </c>
      <c r="BZ90" s="9" t="str">
        <f>IF($G90=0,"",IFERROR(CONCATENATE(INDEX('Risk assessment'!$B$12:$B$100,MATCH(CONCATENATE('Feuil1 (2)'!$C90,"-",'Feuil1 (2)'!$B90,"-",'Feuil1 (2)'!BZ$1),'Risk assessment'!$Z$12:$Z$100,FALSE),1)," ;"),""))</f>
        <v/>
      </c>
      <c r="CA90" s="9" t="str">
        <f>IF($G90=0,"",IFERROR(CONCATENATE(INDEX('Risk assessment'!$B$12:$B$100,MATCH(CONCATENATE('Feuil1 (2)'!$C90,"-",'Feuil1 (2)'!$B90,"-",'Feuil1 (2)'!CA$1),'Risk assessment'!$Z$12:$Z$100,FALSE),1)," ;"),""))</f>
        <v/>
      </c>
      <c r="CB90" s="9" t="str">
        <f>IF($G90=0,"",IFERROR(CONCATENATE(INDEX('Risk assessment'!$B$12:$B$100,MATCH(CONCATENATE('Feuil1 (2)'!$C90,"-",'Feuil1 (2)'!$B90,"-",'Feuil1 (2)'!CB$1),'Risk assessment'!$Z$12:$Z$100,FALSE),1)," ;"),""))</f>
        <v/>
      </c>
      <c r="CC90" s="9" t="str">
        <f>IF($G90=0,"",IFERROR(CONCATENATE(INDEX('Risk assessment'!$B$12:$B$100,MATCH(CONCATENATE('Feuil1 (2)'!$C90,"-",'Feuil1 (2)'!$B90,"-",'Feuil1 (2)'!CC$1),'Risk assessment'!$Z$12:$Z$100,FALSE),1)," ;"),""))</f>
        <v/>
      </c>
      <c r="CD90" s="9" t="str">
        <f>IF($G90=0,"",IFERROR(CONCATENATE(INDEX('Risk assessment'!$B$12:$B$100,MATCH(CONCATENATE('Feuil1 (2)'!$C90,"-",'Feuil1 (2)'!$B90,"-",'Feuil1 (2)'!CD$1),'Risk assessment'!$Z$12:$Z$100,FALSE),1)," ;"),""))</f>
        <v/>
      </c>
      <c r="CE90" s="9" t="str">
        <f>IF($G90=0,"",IFERROR(CONCATENATE(INDEX('Risk assessment'!$B$12:$B$100,MATCH(CONCATENATE('Feuil1 (2)'!$C90,"-",'Feuil1 (2)'!$B90,"-",'Feuil1 (2)'!CE$1),'Risk assessment'!$Z$12:$Z$100,FALSE),1)," ;"),""))</f>
        <v/>
      </c>
      <c r="CF90" s="9" t="str">
        <f>IF($G90=0,"",IFERROR(CONCATENATE(INDEX('Risk assessment'!$B$12:$B$100,MATCH(CONCATENATE('Feuil1 (2)'!$C90,"-",'Feuil1 (2)'!$B90,"-",'Feuil1 (2)'!CF$1),'Risk assessment'!$Z$12:$Z$100,FALSE),1)," ;"),""))</f>
        <v/>
      </c>
      <c r="CG90" s="9" t="str">
        <f>IF($G90=0,"",IFERROR(CONCATENATE(INDEX('Risk assessment'!$B$12:$B$100,MATCH(CONCATENATE('Feuil1 (2)'!$C90,"-",'Feuil1 (2)'!$B90,"-",'Feuil1 (2)'!CG$1),'Risk assessment'!$Z$12:$Z$100,FALSE),1)," ;"),""))</f>
        <v/>
      </c>
      <c r="CH90" s="9" t="str">
        <f>IF($G90=0,"",IFERROR(CONCATENATE(INDEX('Risk assessment'!$B$12:$B$100,MATCH(CONCATENATE('Feuil1 (2)'!$C90,"-",'Feuil1 (2)'!$B90,"-",'Feuil1 (2)'!CH$1),'Risk assessment'!$Z$12:$Z$100,FALSE),1)," ;"),""))</f>
        <v/>
      </c>
      <c r="CI90" s="9" t="str">
        <f>IF($G90=0,"",IFERROR(CONCATENATE(INDEX('Risk assessment'!$B$12:$B$100,MATCH(CONCATENATE('Feuil1 (2)'!$C90,"-",'Feuil1 (2)'!$B90,"-",'Feuil1 (2)'!CI$1),'Risk assessment'!$Z$12:$Z$100,FALSE),1)," ;"),""))</f>
        <v/>
      </c>
      <c r="CJ90" s="9" t="str">
        <f>IF($G90=0,"",IFERROR(CONCATENATE(INDEX('Risk assessment'!$B$12:$B$100,MATCH(CONCATENATE('Feuil1 (2)'!$C90,"-",'Feuil1 (2)'!$B90,"-",'Feuil1 (2)'!CJ$1),'Risk assessment'!$Z$12:$Z$100,FALSE),1)," ;"),""))</f>
        <v/>
      </c>
      <c r="CK90" s="9" t="str">
        <f>IF($G90=0,"",IFERROR(CONCATENATE(INDEX('Risk assessment'!$B$12:$B$100,MATCH(CONCATENATE('Feuil1 (2)'!$C90,"-",'Feuil1 (2)'!$B90,"-",'Feuil1 (2)'!CK$1),'Risk assessment'!$Z$12:$Z$100,FALSE),1)," ;"),""))</f>
        <v/>
      </c>
      <c r="CL90" s="9" t="str">
        <f>IF($G90=0,"",IFERROR(CONCATENATE(INDEX('Risk assessment'!$B$12:$B$100,MATCH(CONCATENATE('Feuil1 (2)'!$C90,"-",'Feuil1 (2)'!$B90,"-",'Feuil1 (2)'!CL$1),'Risk assessment'!$Z$12:$Z$100,FALSE),1)," ;"),""))</f>
        <v/>
      </c>
      <c r="CM90" s="9" t="str">
        <f>IF($G90=0,"",IFERROR(CONCATENATE(INDEX('Risk assessment'!$B$12:$B$100,MATCH(CONCATENATE('Feuil1 (2)'!$C90,"-",'Feuil1 (2)'!$B90,"-",'Feuil1 (2)'!CM$1),'Risk assessment'!$Z$12:$Z$100,FALSE),1)," ;"),""))</f>
        <v/>
      </c>
      <c r="CN90" s="9" t="str">
        <f>IF($G90=0,"",IFERROR(CONCATENATE(INDEX('Risk assessment'!$B$12:$B$100,MATCH(CONCATENATE('Feuil1 (2)'!$C90,"-",'Feuil1 (2)'!$B90,"-",'Feuil1 (2)'!CN$1),'Risk assessment'!$Z$12:$Z$100,FALSE),1)," ;"),""))</f>
        <v/>
      </c>
      <c r="CO90" s="9" t="str">
        <f>IF($G90=0,"",IFERROR(CONCATENATE(INDEX('Risk assessment'!$B$12:$B$100,MATCH(CONCATENATE('Feuil1 (2)'!$C90,"-",'Feuil1 (2)'!$B90,"-",'Feuil1 (2)'!CO$1),'Risk assessment'!$Z$12:$Z$100,FALSE),1)," ;"),""))</f>
        <v/>
      </c>
      <c r="CP90" s="9" t="str">
        <f>IF($G90=0,"",IFERROR(CONCATENATE(INDEX('Risk assessment'!$B$12:$B$100,MATCH(CONCATENATE('Feuil1 (2)'!$C90,"-",'Feuil1 (2)'!$B90,"-",'Feuil1 (2)'!CP$1),'Risk assessment'!$Z$12:$Z$100,FALSE),1)," ;"),""))</f>
        <v/>
      </c>
      <c r="CQ90" s="9" t="str">
        <f>IF($G90=0,"",IFERROR(CONCATENATE(INDEX('Risk assessment'!$B$12:$B$100,MATCH(CONCATENATE('Feuil1 (2)'!$C90,"-",'Feuil1 (2)'!$B90,"-",'Feuil1 (2)'!CQ$1),'Risk assessment'!$Z$12:$Z$100,FALSE),1)," ;"),""))</f>
        <v/>
      </c>
      <c r="CR90" s="9" t="str">
        <f>IF($G90=0,"",IFERROR(CONCATENATE(INDEX('Risk assessment'!$B$12:$B$100,MATCH(CONCATENATE('Feuil1 (2)'!$C90,"-",'Feuil1 (2)'!$B90,"-",'Feuil1 (2)'!CR$1),'Risk assessment'!$Z$12:$Z$100,FALSE),1)," ;"),""))</f>
        <v/>
      </c>
      <c r="CS90" s="9" t="str">
        <f>IF($G90=0,"",IFERROR(CONCATENATE(INDEX('Risk assessment'!$B$12:$B$100,MATCH(CONCATENATE('Feuil1 (2)'!$C90,"-",'Feuil1 (2)'!$B90,"-",'Feuil1 (2)'!CS$1),'Risk assessment'!$Z$12:$Z$100,FALSE),1)," ;"),""))</f>
        <v/>
      </c>
      <c r="CT90" s="9" t="str">
        <f>IF($G90=0,"",IFERROR(CONCATENATE(INDEX('Risk assessment'!$B$12:$B$100,MATCH(CONCATENATE('Feuil1 (2)'!$C90,"-",'Feuil1 (2)'!$B90,"-",'Feuil1 (2)'!CT$1),'Risk assessment'!$Z$12:$Z$100,FALSE),1)," ;"),""))</f>
        <v/>
      </c>
      <c r="CU90" s="9" t="str">
        <f>IF($G90=0,"",IFERROR(CONCATENATE(INDEX('Risk assessment'!$B$12:$B$100,MATCH(CONCATENATE('Feuil1 (2)'!$C90,"-",'Feuil1 (2)'!$B90,"-",'Feuil1 (2)'!CU$1),'Risk assessment'!$Z$12:$Z$100,FALSE),1)," ;"),""))</f>
        <v/>
      </c>
      <c r="CV90" s="9" t="str">
        <f>IF($G90=0,"",IFERROR(CONCATENATE(INDEX('Risk assessment'!$B$12:$B$100,MATCH(CONCATENATE('Feuil1 (2)'!$C90,"-",'Feuil1 (2)'!$B90,"-",'Feuil1 (2)'!CV$1),'Risk assessment'!$Z$12:$Z$100,FALSE),1)," ;"),""))</f>
        <v/>
      </c>
      <c r="CW90" s="9" t="str">
        <f>IF($G90=0,"",IFERROR(CONCATENATE(INDEX('Risk assessment'!$B$12:$B$100,MATCH(CONCATENATE('Feuil1 (2)'!$C90,"-",'Feuil1 (2)'!$B90,"-",'Feuil1 (2)'!CW$1),'Risk assessment'!$Z$12:$Z$100,FALSE),1)," ;"),""))</f>
        <v/>
      </c>
      <c r="CX90" s="9" t="str">
        <f>IF($G90=0,"",IFERROR(CONCATENATE(INDEX('Risk assessment'!$B$12:$B$100,MATCH(CONCATENATE('Feuil1 (2)'!$C90,"-",'Feuil1 (2)'!$B90,"-",'Feuil1 (2)'!CX$1),'Risk assessment'!$Z$12:$Z$100,FALSE),1)," ;"),""))</f>
        <v/>
      </c>
      <c r="CY90" s="9" t="str">
        <f>IF($G90=0,"",IFERROR(CONCATENATE(INDEX('Risk assessment'!$B$12:$B$100,MATCH(CONCATENATE('Feuil1 (2)'!$C90,"-",'Feuil1 (2)'!$B90,"-",'Feuil1 (2)'!CY$1),'Risk assessment'!$Z$12:$Z$100,FALSE),1)," ;"),""))</f>
        <v/>
      </c>
      <c r="CZ90" s="9" t="str">
        <f>IF($G90=0,"",IFERROR(CONCATENATE(INDEX('Risk assessment'!$B$12:$B$100,MATCH(CONCATENATE('Feuil1 (2)'!$C90,"-",'Feuil1 (2)'!$B90,"-",'Feuil1 (2)'!CZ$1),'Risk assessment'!$Z$12:$Z$100,FALSE),1)," ;"),""))</f>
        <v/>
      </c>
      <c r="DA90" s="9" t="str">
        <f>IF($G90=0,"",IFERROR(CONCATENATE(INDEX('Risk assessment'!$B$12:$B$100,MATCH(CONCATENATE('Feuil1 (2)'!$C90,"-",'Feuil1 (2)'!$B90,"-",'Feuil1 (2)'!DA$1),'Risk assessment'!$Z$12:$Z$100,FALSE),1)," ;"),""))</f>
        <v/>
      </c>
      <c r="DB90" s="9" t="str">
        <f>IF($G90=0,"",IFERROR(CONCATENATE(INDEX('Risk assessment'!$B$12:$B$100,MATCH(CONCATENATE('Feuil1 (2)'!$C90,"-",'Feuil1 (2)'!$B90,"-",'Feuil1 (2)'!DB$1),'Risk assessment'!$Z$12:$Z$100,FALSE),1)," ;"),""))</f>
        <v/>
      </c>
      <c r="DC90" s="9" t="str">
        <f>IF($G90=0,"",IFERROR(CONCATENATE(INDEX('Risk assessment'!$B$12:$B$100,MATCH(CONCATENATE('Feuil1 (2)'!$C90,"-",'Feuil1 (2)'!$B90,"-",'Feuil1 (2)'!DC$1),'Risk assessment'!$Z$12:$Z$100,FALSE),1)," ;"),""))</f>
        <v/>
      </c>
      <c r="DD90" s="9" t="str">
        <f>IF($G90=0,"",IFERROR(INDEX('Risk assessment'!$B$12:$B$100,MATCH(CONCATENATE('Feuil1 (2)'!$C90,'Feuil1 (2)'!$B90,'Feuil1 (2)'!DD$1),'Risk assessment'!$R$12:$R$100,FALSE),1),""))</f>
        <v/>
      </c>
      <c r="DE90" s="9" t="str">
        <f>IF($G90=0,"",IFERROR(INDEX('Risk assessment'!$B$12:$B$100,MATCH(CONCATENATE('Feuil1 (2)'!$C90,'Feuil1 (2)'!$B90,'Feuil1 (2)'!DE$1),'Risk assessment'!$R$12:$R$100,FALSE),1),""))</f>
        <v/>
      </c>
      <c r="DF90" s="9" t="str">
        <f>IF($G90=0,"",IFERROR(INDEX('Risk assessment'!$B$12:$B$100,MATCH(CONCATENATE('Feuil1 (2)'!$C90,'Feuil1 (2)'!$B90,'Feuil1 (2)'!DF$1),'Risk assessment'!$R$12:$R$100,FALSE),1),""))</f>
        <v/>
      </c>
      <c r="DG90" s="9" t="str">
        <f>IF($G90=0,"",IFERROR(INDEX('Risk assessment'!$B$12:$B$100,MATCH(CONCATENATE('Feuil1 (2)'!$C90,'Feuil1 (2)'!$B90,'Feuil1 (2)'!DG$1),'Risk assessment'!$R$12:$R$100,FALSE),1),""))</f>
        <v/>
      </c>
      <c r="DH90" s="9" t="str">
        <f>IF($G90=0,"",IFERROR(INDEX('Risk assessment'!$B$12:$B$100,MATCH(CONCATENATE('Feuil1 (2)'!$C90,'Feuil1 (2)'!$B90,'Feuil1 (2)'!DH$1),'Risk assessment'!$R$12:$R$100,FALSE),1),""))</f>
        <v/>
      </c>
      <c r="DI90" s="9" t="str">
        <f>IF($G90=0,"",IFERROR(INDEX('Risk assessment'!$B$12:$B$100,MATCH(CONCATENATE('Feuil1 (2)'!$C90,'Feuil1 (2)'!$B90,'Feuil1 (2)'!DI$1),'Risk assessment'!$R$12:$R$100,FALSE),1),""))</f>
        <v/>
      </c>
      <c r="DJ90" s="9" t="str">
        <f>IF($G90=0,"",IFERROR(INDEX('Risk assessment'!$B$12:$B$100,MATCH(CONCATENATE('Feuil1 (2)'!$C90,'Feuil1 (2)'!$B90,'Feuil1 (2)'!DJ$1),'Risk assessment'!$R$12:$R$100,FALSE),1),""))</f>
        <v/>
      </c>
      <c r="DK90" s="9" t="str">
        <f>IF($G90=0,"",IFERROR(INDEX('Risk assessment'!$B$12:$B$100,MATCH(CONCATENATE('Feuil1 (2)'!$C90,'Feuil1 (2)'!$B90,'Feuil1 (2)'!DK$1),'Risk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assessment'!J$12:J$100,'Feuil1 (2)'!C91,'Risk assessment'!K$12:K$100,B91)</f>
        <v>0</v>
      </c>
      <c r="H91" s="9" t="str">
        <f>IF($G91=0,"",IFERROR(CONCATENATE(INDEX('Risk assessment'!$B$12:$B$100,MATCH(CONCATENATE('Feuil1 (2)'!$C91,"-",'Feuil1 (2)'!$B91,"-",'Feuil1 (2)'!H$1),'Risk assessment'!$Z$12:$Z$100,FALSE),1)," ;"),""))</f>
        <v/>
      </c>
      <c r="I91" s="9" t="str">
        <f>IF($G91=0,"",IFERROR(CONCATENATE(INDEX('Risk assessment'!$B$12:$B$100,MATCH(CONCATENATE('Feuil1 (2)'!$C91,"-",'Feuil1 (2)'!$B91,"-",'Feuil1 (2)'!I$1),'Risk assessment'!$Z$12:$Z$100,FALSE),1)," ;"),""))</f>
        <v/>
      </c>
      <c r="J91" s="9" t="str">
        <f>IF($G91=0,"",IFERROR(CONCATENATE(INDEX('Risk assessment'!$B$12:$B$100,MATCH(CONCATENATE('Feuil1 (2)'!$C91,"-",'Feuil1 (2)'!$B91,"-",'Feuil1 (2)'!J$1),'Risk assessment'!$Z$12:$Z$100,FALSE),1)," ;"),""))</f>
        <v/>
      </c>
      <c r="K91" s="9" t="str">
        <f>IF($G91=0,"",IFERROR(CONCATENATE(INDEX('Risk assessment'!$B$12:$B$100,MATCH(CONCATENATE('Feuil1 (2)'!$C91,"-",'Feuil1 (2)'!$B91,"-",'Feuil1 (2)'!K$1),'Risk assessment'!$Z$12:$Z$100,FALSE),1)," ;"),""))</f>
        <v/>
      </c>
      <c r="L91" s="9" t="str">
        <f>IF($G91=0,"",IFERROR(CONCATENATE(INDEX('Risk assessment'!$B$12:$B$100,MATCH(CONCATENATE('Feuil1 (2)'!$C91,"-",'Feuil1 (2)'!$B91,"-",'Feuil1 (2)'!L$1),'Risk assessment'!$Z$12:$Z$100,FALSE),1)," ;"),""))</f>
        <v/>
      </c>
      <c r="M91" s="9" t="str">
        <f>IF($G91=0,"",IFERROR(CONCATENATE(INDEX('Risk assessment'!$B$12:$B$100,MATCH(CONCATENATE('Feuil1 (2)'!$C91,"-",'Feuil1 (2)'!$B91,"-",'Feuil1 (2)'!M$1),'Risk assessment'!$Z$12:$Z$100,FALSE),1)," ;"),""))</f>
        <v/>
      </c>
      <c r="N91" s="9" t="str">
        <f>IF($G91=0,"",IFERROR(CONCATENATE(INDEX('Risk assessment'!$B$12:$B$100,MATCH(CONCATENATE('Feuil1 (2)'!$C91,"-",'Feuil1 (2)'!$B91,"-",'Feuil1 (2)'!N$1),'Risk assessment'!$Z$12:$Z$100,FALSE),1)," ;"),""))</f>
        <v/>
      </c>
      <c r="O91" s="9" t="str">
        <f>IF($G91=0,"",IFERROR(CONCATENATE(INDEX('Risk assessment'!$B$12:$B$100,MATCH(CONCATENATE('Feuil1 (2)'!$C91,"-",'Feuil1 (2)'!$B91,"-",'Feuil1 (2)'!O$1),'Risk assessment'!$Z$12:$Z$100,FALSE),1)," ;"),""))</f>
        <v/>
      </c>
      <c r="P91" s="9" t="str">
        <f>IF($G91=0,"",IFERROR(CONCATENATE(INDEX('Risk assessment'!$B$12:$B$100,MATCH(CONCATENATE('Feuil1 (2)'!$C91,"-",'Feuil1 (2)'!$B91,"-",'Feuil1 (2)'!P$1),'Risk assessment'!$Z$12:$Z$100,FALSE),1)," ;"),""))</f>
        <v/>
      </c>
      <c r="Q91" s="9" t="str">
        <f>IF($G91=0,"",IFERROR(CONCATENATE(INDEX('Risk assessment'!$B$12:$B$100,MATCH(CONCATENATE('Feuil1 (2)'!$C91,"-",'Feuil1 (2)'!$B91,"-",'Feuil1 (2)'!Q$1),'Risk assessment'!$Z$12:$Z$100,FALSE),1)," ;"),""))</f>
        <v/>
      </c>
      <c r="R91" s="9" t="str">
        <f>IF($G91=0,"",IFERROR(CONCATENATE(INDEX('Risk assessment'!$B$12:$B$100,MATCH(CONCATENATE('Feuil1 (2)'!$C91,"-",'Feuil1 (2)'!$B91,"-",'Feuil1 (2)'!R$1),'Risk assessment'!$Z$12:$Z$100,FALSE),1)," ;"),""))</f>
        <v/>
      </c>
      <c r="S91" s="9" t="str">
        <f>IF($G91=0,"",IFERROR(CONCATENATE(INDEX('Risk assessment'!$B$12:$B$100,MATCH(CONCATENATE('Feuil1 (2)'!$C91,"-",'Feuil1 (2)'!$B91,"-",'Feuil1 (2)'!S$1),'Risk assessment'!$Z$12:$Z$100,FALSE),1)," ;"),""))</f>
        <v/>
      </c>
      <c r="T91" s="9" t="str">
        <f>IF($G91=0,"",IFERROR(CONCATENATE(INDEX('Risk assessment'!$B$12:$B$100,MATCH(CONCATENATE('Feuil1 (2)'!$C91,"-",'Feuil1 (2)'!$B91,"-",'Feuil1 (2)'!T$1),'Risk assessment'!$Z$12:$Z$100,FALSE),1)," ;"),""))</f>
        <v/>
      </c>
      <c r="U91" s="9" t="str">
        <f>IF($G91=0,"",IFERROR(CONCATENATE(INDEX('Risk assessment'!$B$12:$B$100,MATCH(CONCATENATE('Feuil1 (2)'!$C91,"-",'Feuil1 (2)'!$B91,"-",'Feuil1 (2)'!U$1),'Risk assessment'!$Z$12:$Z$100,FALSE),1)," ;"),""))</f>
        <v/>
      </c>
      <c r="V91" s="9" t="str">
        <f>IF($G91=0,"",IFERROR(CONCATENATE(INDEX('Risk assessment'!$B$12:$B$100,MATCH(CONCATENATE('Feuil1 (2)'!$C91,"-",'Feuil1 (2)'!$B91,"-",'Feuil1 (2)'!V$1),'Risk assessment'!$Z$12:$Z$100,FALSE),1)," ;"),""))</f>
        <v/>
      </c>
      <c r="W91" s="9" t="str">
        <f>IF($G91=0,"",IFERROR(CONCATENATE(INDEX('Risk assessment'!$B$12:$B$100,MATCH(CONCATENATE('Feuil1 (2)'!$C91,"-",'Feuil1 (2)'!$B91,"-",'Feuil1 (2)'!W$1),'Risk assessment'!$Z$12:$Z$100,FALSE),1)," ;"),""))</f>
        <v/>
      </c>
      <c r="X91" s="9" t="str">
        <f>IF($G91=0,"",IFERROR(CONCATENATE(INDEX('Risk assessment'!$B$12:$B$100,MATCH(CONCATENATE('Feuil1 (2)'!$C91,"-",'Feuil1 (2)'!$B91,"-",'Feuil1 (2)'!X$1),'Risk assessment'!$Z$12:$Z$100,FALSE),1)," ;"),""))</f>
        <v/>
      </c>
      <c r="Y91" s="9" t="str">
        <f>IF($G91=0,"",IFERROR(CONCATENATE(INDEX('Risk assessment'!$B$12:$B$100,MATCH(CONCATENATE('Feuil1 (2)'!$C91,"-",'Feuil1 (2)'!$B91,"-",'Feuil1 (2)'!Y$1),'Risk assessment'!$Z$12:$Z$100,FALSE),1)," ;"),""))</f>
        <v/>
      </c>
      <c r="Z91" s="9" t="str">
        <f>IF($G91=0,"",IFERROR(CONCATENATE(INDEX('Risk assessment'!$B$12:$B$100,MATCH(CONCATENATE('Feuil1 (2)'!$C91,"-",'Feuil1 (2)'!$B91,"-",'Feuil1 (2)'!Z$1),'Risk assessment'!$Z$12:$Z$100,FALSE),1)," ;"),""))</f>
        <v/>
      </c>
      <c r="AA91" s="9" t="str">
        <f>IF($G91=0,"",IFERROR(CONCATENATE(INDEX('Risk assessment'!$B$12:$B$100,MATCH(CONCATENATE('Feuil1 (2)'!$C91,"-",'Feuil1 (2)'!$B91,"-",'Feuil1 (2)'!AA$1),'Risk assessment'!$Z$12:$Z$100,FALSE),1)," ;"),""))</f>
        <v/>
      </c>
      <c r="AB91" s="9" t="str">
        <f>IF($G91=0,"",IFERROR(CONCATENATE(INDEX('Risk assessment'!$B$12:$B$100,MATCH(CONCATENATE('Feuil1 (2)'!$C91,"-",'Feuil1 (2)'!$B91,"-",'Feuil1 (2)'!AB$1),'Risk assessment'!$Z$12:$Z$100,FALSE),1)," ;"),""))</f>
        <v/>
      </c>
      <c r="AC91" s="9" t="str">
        <f>IF($G91=0,"",IFERROR(CONCATENATE(INDEX('Risk assessment'!$B$12:$B$100,MATCH(CONCATENATE('Feuil1 (2)'!$C91,"-",'Feuil1 (2)'!$B91,"-",'Feuil1 (2)'!AC$1),'Risk assessment'!$Z$12:$Z$100,FALSE),1)," ;"),""))</f>
        <v/>
      </c>
      <c r="AD91" s="9" t="str">
        <f>IF($G91=0,"",IFERROR(CONCATENATE(INDEX('Risk assessment'!$B$12:$B$100,MATCH(CONCATENATE('Feuil1 (2)'!$C91,"-",'Feuil1 (2)'!$B91,"-",'Feuil1 (2)'!AD$1),'Risk assessment'!$Z$12:$Z$100,FALSE),1)," ;"),""))</f>
        <v/>
      </c>
      <c r="AE91" s="9" t="str">
        <f>IF($G91=0,"",IFERROR(CONCATENATE(INDEX('Risk assessment'!$B$12:$B$100,MATCH(CONCATENATE('Feuil1 (2)'!$C91,"-",'Feuil1 (2)'!$B91,"-",'Feuil1 (2)'!AE$1),'Risk assessment'!$Z$12:$Z$100,FALSE),1)," ;"),""))</f>
        <v/>
      </c>
      <c r="AF91" s="9" t="str">
        <f>IF($G91=0,"",IFERROR(CONCATENATE(INDEX('Risk assessment'!$B$12:$B$100,MATCH(CONCATENATE('Feuil1 (2)'!$C91,"-",'Feuil1 (2)'!$B91,"-",'Feuil1 (2)'!AF$1),'Risk assessment'!$Z$12:$Z$100,FALSE),1)," ;"),""))</f>
        <v/>
      </c>
      <c r="AG91" s="9" t="str">
        <f>IF($G91=0,"",IFERROR(CONCATENATE(INDEX('Risk assessment'!$B$12:$B$100,MATCH(CONCATENATE('Feuil1 (2)'!$C91,"-",'Feuil1 (2)'!$B91,"-",'Feuil1 (2)'!AG$1),'Risk assessment'!$Z$12:$Z$100,FALSE),1)," ;"),""))</f>
        <v/>
      </c>
      <c r="AH91" s="9" t="str">
        <f>IF($G91=0,"",IFERROR(CONCATENATE(INDEX('Risk assessment'!$B$12:$B$100,MATCH(CONCATENATE('Feuil1 (2)'!$C91,"-",'Feuil1 (2)'!$B91,"-",'Feuil1 (2)'!AH$1),'Risk assessment'!$Z$12:$Z$100,FALSE),1)," ;"),""))</f>
        <v/>
      </c>
      <c r="AI91" s="9" t="str">
        <f>IF($G91=0,"",IFERROR(CONCATENATE(INDEX('Risk assessment'!$B$12:$B$100,MATCH(CONCATENATE('Feuil1 (2)'!$C91,"-",'Feuil1 (2)'!$B91,"-",'Feuil1 (2)'!AI$1),'Risk assessment'!$Z$12:$Z$100,FALSE),1)," ;"),""))</f>
        <v/>
      </c>
      <c r="AJ91" s="9" t="str">
        <f>IF($G91=0,"",IFERROR(CONCATENATE(INDEX('Risk assessment'!$B$12:$B$100,MATCH(CONCATENATE('Feuil1 (2)'!$C91,"-",'Feuil1 (2)'!$B91,"-",'Feuil1 (2)'!AJ$1),'Risk assessment'!$Z$12:$Z$100,FALSE),1)," ;"),""))</f>
        <v/>
      </c>
      <c r="AK91" s="9" t="str">
        <f>IF($G91=0,"",IFERROR(CONCATENATE(INDEX('Risk assessment'!$B$12:$B$100,MATCH(CONCATENATE('Feuil1 (2)'!$C91,"-",'Feuil1 (2)'!$B91,"-",'Feuil1 (2)'!AK$1),'Risk assessment'!$Z$12:$Z$100,FALSE),1)," ;"),""))</f>
        <v/>
      </c>
      <c r="AL91" s="9" t="str">
        <f>IF($G91=0,"",IFERROR(CONCATENATE(INDEX('Risk assessment'!$B$12:$B$100,MATCH(CONCATENATE('Feuil1 (2)'!$C91,"-",'Feuil1 (2)'!$B91,"-",'Feuil1 (2)'!AL$1),'Risk assessment'!$Z$12:$Z$100,FALSE),1)," ;"),""))</f>
        <v/>
      </c>
      <c r="AM91" s="9" t="str">
        <f>IF($G91=0,"",IFERROR(CONCATENATE(INDEX('Risk assessment'!$B$12:$B$100,MATCH(CONCATENATE('Feuil1 (2)'!$C91,"-",'Feuil1 (2)'!$B91,"-",'Feuil1 (2)'!AM$1),'Risk assessment'!$Z$12:$Z$100,FALSE),1)," ;"),""))</f>
        <v/>
      </c>
      <c r="AN91" s="9" t="str">
        <f>IF($G91=0,"",IFERROR(CONCATENATE(INDEX('Risk assessment'!$B$12:$B$100,MATCH(CONCATENATE('Feuil1 (2)'!$C91,"-",'Feuil1 (2)'!$B91,"-",'Feuil1 (2)'!AN$1),'Risk assessment'!$Z$12:$Z$100,FALSE),1)," ;"),""))</f>
        <v/>
      </c>
      <c r="AO91" s="9" t="str">
        <f>IF($G91=0,"",IFERROR(CONCATENATE(INDEX('Risk assessment'!$B$12:$B$100,MATCH(CONCATENATE('Feuil1 (2)'!$C91,"-",'Feuil1 (2)'!$B91,"-",'Feuil1 (2)'!AO$1),'Risk assessment'!$Z$12:$Z$100,FALSE),1)," ;"),""))</f>
        <v/>
      </c>
      <c r="AP91" s="9" t="str">
        <f>IF($G91=0,"",IFERROR(CONCATENATE(INDEX('Risk assessment'!$B$12:$B$100,MATCH(CONCATENATE('Feuil1 (2)'!$C91,"-",'Feuil1 (2)'!$B91,"-",'Feuil1 (2)'!AP$1),'Risk assessment'!$Z$12:$Z$100,FALSE),1)," ;"),""))</f>
        <v/>
      </c>
      <c r="AQ91" s="9" t="str">
        <f>IF($G91=0,"",IFERROR(CONCATENATE(INDEX('Risk assessment'!$B$12:$B$100,MATCH(CONCATENATE('Feuil1 (2)'!$C91,"-",'Feuil1 (2)'!$B91,"-",'Feuil1 (2)'!AQ$1),'Risk assessment'!$Z$12:$Z$100,FALSE),1)," ;"),""))</f>
        <v/>
      </c>
      <c r="AR91" s="9" t="str">
        <f>IF($G91=0,"",IFERROR(CONCATENATE(INDEX('Risk assessment'!$B$12:$B$100,MATCH(CONCATENATE('Feuil1 (2)'!$C91,"-",'Feuil1 (2)'!$B91,"-",'Feuil1 (2)'!AR$1),'Risk assessment'!$Z$12:$Z$100,FALSE),1)," ;"),""))</f>
        <v/>
      </c>
      <c r="AS91" s="9" t="str">
        <f>IF($G91=0,"",IFERROR(CONCATENATE(INDEX('Risk assessment'!$B$12:$B$100,MATCH(CONCATENATE('Feuil1 (2)'!$C91,"-",'Feuil1 (2)'!$B91,"-",'Feuil1 (2)'!AS$1),'Risk assessment'!$Z$12:$Z$100,FALSE),1)," ;"),""))</f>
        <v/>
      </c>
      <c r="AT91" s="9" t="str">
        <f>IF($G91=0,"",IFERROR(CONCATENATE(INDEX('Risk assessment'!$B$12:$B$100,MATCH(CONCATENATE('Feuil1 (2)'!$C91,"-",'Feuil1 (2)'!$B91,"-",'Feuil1 (2)'!AT$1),'Risk assessment'!$Z$12:$Z$100,FALSE),1)," ;"),""))</f>
        <v/>
      </c>
      <c r="AU91" s="9" t="str">
        <f>IF($G91=0,"",IFERROR(CONCATENATE(INDEX('Risk assessment'!$B$12:$B$100,MATCH(CONCATENATE('Feuil1 (2)'!$C91,"-",'Feuil1 (2)'!$B91,"-",'Feuil1 (2)'!AU$1),'Risk assessment'!$Z$12:$Z$100,FALSE),1)," ;"),""))</f>
        <v/>
      </c>
      <c r="AV91" s="9" t="str">
        <f>IF($G91=0,"",IFERROR(CONCATENATE(INDEX('Risk assessment'!$B$12:$B$100,MATCH(CONCATENATE('Feuil1 (2)'!$C91,"-",'Feuil1 (2)'!$B91,"-",'Feuil1 (2)'!AV$1),'Risk assessment'!$Z$12:$Z$100,FALSE),1)," ;"),""))</f>
        <v/>
      </c>
      <c r="AW91" s="9" t="str">
        <f>IF($G91=0,"",IFERROR(CONCATENATE(INDEX('Risk assessment'!$B$12:$B$100,MATCH(CONCATENATE('Feuil1 (2)'!$C91,"-",'Feuil1 (2)'!$B91,"-",'Feuil1 (2)'!AW$1),'Risk assessment'!$Z$12:$Z$100,FALSE),1)," ;"),""))</f>
        <v/>
      </c>
      <c r="AX91" s="9" t="str">
        <f>IF($G91=0,"",IFERROR(CONCATENATE(INDEX('Risk assessment'!$B$12:$B$100,MATCH(CONCATENATE('Feuil1 (2)'!$C91,"-",'Feuil1 (2)'!$B91,"-",'Feuil1 (2)'!AX$1),'Risk assessment'!$Z$12:$Z$100,FALSE),1)," ;"),""))</f>
        <v/>
      </c>
      <c r="AY91" s="9" t="str">
        <f>IF($G91=0,"",IFERROR(CONCATENATE(INDEX('Risk assessment'!$B$12:$B$100,MATCH(CONCATENATE('Feuil1 (2)'!$C91,"-",'Feuil1 (2)'!$B91,"-",'Feuil1 (2)'!AY$1),'Risk assessment'!$Z$12:$Z$100,FALSE),1)," ;"),""))</f>
        <v/>
      </c>
      <c r="AZ91" s="9" t="str">
        <f>IF($G91=0,"",IFERROR(CONCATENATE(INDEX('Risk assessment'!$B$12:$B$100,MATCH(CONCATENATE('Feuil1 (2)'!$C91,"-",'Feuil1 (2)'!$B91,"-",'Feuil1 (2)'!AZ$1),'Risk assessment'!$Z$12:$Z$100,FALSE),1)," ;"),""))</f>
        <v/>
      </c>
      <c r="BA91" s="9" t="str">
        <f>IF($G91=0,"",IFERROR(CONCATENATE(INDEX('Risk assessment'!$B$12:$B$100,MATCH(CONCATENATE('Feuil1 (2)'!$C91,"-",'Feuil1 (2)'!$B91,"-",'Feuil1 (2)'!BA$1),'Risk assessment'!$Z$12:$Z$100,FALSE),1)," ;"),""))</f>
        <v/>
      </c>
      <c r="BB91" s="9" t="str">
        <f>IF($G91=0,"",IFERROR(CONCATENATE(INDEX('Risk assessment'!$B$12:$B$100,MATCH(CONCATENATE('Feuil1 (2)'!$C91,"-",'Feuil1 (2)'!$B91,"-",'Feuil1 (2)'!BB$1),'Risk assessment'!$Z$12:$Z$100,FALSE),1)," ;"),""))</f>
        <v/>
      </c>
      <c r="BC91" s="9" t="str">
        <f>IF($G91=0,"",IFERROR(CONCATENATE(INDEX('Risk assessment'!$B$12:$B$100,MATCH(CONCATENATE('Feuil1 (2)'!$C91,"-",'Feuil1 (2)'!$B91,"-",'Feuil1 (2)'!BC$1),'Risk assessment'!$Z$12:$Z$100,FALSE),1)," ;"),""))</f>
        <v/>
      </c>
      <c r="BD91" s="9" t="str">
        <f>IF($G91=0,"",IFERROR(CONCATENATE(INDEX('Risk assessment'!$B$12:$B$100,MATCH(CONCATENATE('Feuil1 (2)'!$C91,"-",'Feuil1 (2)'!$B91,"-",'Feuil1 (2)'!BD$1),'Risk assessment'!$Z$12:$Z$100,FALSE),1)," ;"),""))</f>
        <v/>
      </c>
      <c r="BE91" s="9" t="str">
        <f>IF($G91=0,"",IFERROR(CONCATENATE(INDEX('Risk assessment'!$B$12:$B$100,MATCH(CONCATENATE('Feuil1 (2)'!$C91,"-",'Feuil1 (2)'!$B91,"-",'Feuil1 (2)'!BE$1),'Risk assessment'!$Z$12:$Z$100,FALSE),1)," ;"),""))</f>
        <v/>
      </c>
      <c r="BF91" s="9" t="str">
        <f>IF($G91=0,"",IFERROR(CONCATENATE(INDEX('Risk assessment'!$B$12:$B$100,MATCH(CONCATENATE('Feuil1 (2)'!$C91,"-",'Feuil1 (2)'!$B91,"-",'Feuil1 (2)'!BF$1),'Risk assessment'!$Z$12:$Z$100,FALSE),1)," ;"),""))</f>
        <v/>
      </c>
      <c r="BG91" s="9" t="str">
        <f>IF($G91=0,"",IFERROR(CONCATENATE(INDEX('Risk assessment'!$B$12:$B$100,MATCH(CONCATENATE('Feuil1 (2)'!$C91,"-",'Feuil1 (2)'!$B91,"-",'Feuil1 (2)'!BG$1),'Risk assessment'!$Z$12:$Z$100,FALSE),1)," ;"),""))</f>
        <v/>
      </c>
      <c r="BH91" s="9" t="str">
        <f>IF($G91=0,"",IFERROR(CONCATENATE(INDEX('Risk assessment'!$B$12:$B$100,MATCH(CONCATENATE('Feuil1 (2)'!$C91,"-",'Feuil1 (2)'!$B91,"-",'Feuil1 (2)'!BH$1),'Risk assessment'!$Z$12:$Z$100,FALSE),1)," ;"),""))</f>
        <v/>
      </c>
      <c r="BI91" s="9" t="str">
        <f>IF($G91=0,"",IFERROR(CONCATENATE(INDEX('Risk assessment'!$B$12:$B$100,MATCH(CONCATENATE('Feuil1 (2)'!$C91,"-",'Feuil1 (2)'!$B91,"-",'Feuil1 (2)'!BI$1),'Risk assessment'!$Z$12:$Z$100,FALSE),1)," ;"),""))</f>
        <v/>
      </c>
      <c r="BJ91" s="9" t="str">
        <f>IF($G91=0,"",IFERROR(CONCATENATE(INDEX('Risk assessment'!$B$12:$B$100,MATCH(CONCATENATE('Feuil1 (2)'!$C91,"-",'Feuil1 (2)'!$B91,"-",'Feuil1 (2)'!BJ$1),'Risk assessment'!$Z$12:$Z$100,FALSE),1)," ;"),""))</f>
        <v/>
      </c>
      <c r="BK91" s="9" t="str">
        <f>IF($G91=0,"",IFERROR(CONCATENATE(INDEX('Risk assessment'!$B$12:$B$100,MATCH(CONCATENATE('Feuil1 (2)'!$C91,"-",'Feuil1 (2)'!$B91,"-",'Feuil1 (2)'!BK$1),'Risk assessment'!$Z$12:$Z$100,FALSE),1)," ;"),""))</f>
        <v/>
      </c>
      <c r="BL91" s="9" t="str">
        <f>IF($G91=0,"",IFERROR(CONCATENATE(INDEX('Risk assessment'!$B$12:$B$100,MATCH(CONCATENATE('Feuil1 (2)'!$C91,"-",'Feuil1 (2)'!$B91,"-",'Feuil1 (2)'!BL$1),'Risk assessment'!$Z$12:$Z$100,FALSE),1)," ;"),""))</f>
        <v/>
      </c>
      <c r="BM91" s="9" t="str">
        <f>IF($G91=0,"",IFERROR(CONCATENATE(INDEX('Risk assessment'!$B$12:$B$100,MATCH(CONCATENATE('Feuil1 (2)'!$C91,"-",'Feuil1 (2)'!$B91,"-",'Feuil1 (2)'!BM$1),'Risk assessment'!$Z$12:$Z$100,FALSE),1)," ;"),""))</f>
        <v/>
      </c>
      <c r="BN91" s="9" t="str">
        <f>IF($G91=0,"",IFERROR(CONCATENATE(INDEX('Risk assessment'!$B$12:$B$100,MATCH(CONCATENATE('Feuil1 (2)'!$C91,"-",'Feuil1 (2)'!$B91,"-",'Feuil1 (2)'!BN$1),'Risk assessment'!$Z$12:$Z$100,FALSE),1)," ;"),""))</f>
        <v/>
      </c>
      <c r="BO91" s="9" t="str">
        <f>IF($G91=0,"",IFERROR(CONCATENATE(INDEX('Risk assessment'!$B$12:$B$100,MATCH(CONCATENATE('Feuil1 (2)'!$C91,"-",'Feuil1 (2)'!$B91,"-",'Feuil1 (2)'!BO$1),'Risk assessment'!$Z$12:$Z$100,FALSE),1)," ;"),""))</f>
        <v/>
      </c>
      <c r="BP91" s="9" t="str">
        <f>IF($G91=0,"",IFERROR(CONCATENATE(INDEX('Risk assessment'!$B$12:$B$100,MATCH(CONCATENATE('Feuil1 (2)'!$C91,"-",'Feuil1 (2)'!$B91,"-",'Feuil1 (2)'!BP$1),'Risk assessment'!$Z$12:$Z$100,FALSE),1)," ;"),""))</f>
        <v/>
      </c>
      <c r="BQ91" s="9" t="str">
        <f>IF($G91=0,"",IFERROR(CONCATENATE(INDEX('Risk assessment'!$B$12:$B$100,MATCH(CONCATENATE('Feuil1 (2)'!$C91,"-",'Feuil1 (2)'!$B91,"-",'Feuil1 (2)'!BQ$1),'Risk assessment'!$Z$12:$Z$100,FALSE),1)," ;"),""))</f>
        <v/>
      </c>
      <c r="BR91" s="9" t="str">
        <f>IF($G91=0,"",IFERROR(CONCATENATE(INDEX('Risk assessment'!$B$12:$B$100,MATCH(CONCATENATE('Feuil1 (2)'!$C91,"-",'Feuil1 (2)'!$B91,"-",'Feuil1 (2)'!BR$1),'Risk assessment'!$Z$12:$Z$100,FALSE),1)," ;"),""))</f>
        <v/>
      </c>
      <c r="BS91" s="9" t="str">
        <f>IF($G91=0,"",IFERROR(CONCATENATE(INDEX('Risk assessment'!$B$12:$B$100,MATCH(CONCATENATE('Feuil1 (2)'!$C91,"-",'Feuil1 (2)'!$B91,"-",'Feuil1 (2)'!BS$1),'Risk assessment'!$Z$12:$Z$100,FALSE),1)," ;"),""))</f>
        <v/>
      </c>
      <c r="BT91" s="9" t="str">
        <f>IF($G91=0,"",IFERROR(CONCATENATE(INDEX('Risk assessment'!$B$12:$B$100,MATCH(CONCATENATE('Feuil1 (2)'!$C91,"-",'Feuil1 (2)'!$B91,"-",'Feuil1 (2)'!BT$1),'Risk assessment'!$Z$12:$Z$100,FALSE),1)," ;"),""))</f>
        <v/>
      </c>
      <c r="BU91" s="9" t="str">
        <f>IF($G91=0,"",IFERROR(CONCATENATE(INDEX('Risk assessment'!$B$12:$B$100,MATCH(CONCATENATE('Feuil1 (2)'!$C91,"-",'Feuil1 (2)'!$B91,"-",'Feuil1 (2)'!BU$1),'Risk assessment'!$Z$12:$Z$100,FALSE),1)," ;"),""))</f>
        <v/>
      </c>
      <c r="BV91" s="9" t="str">
        <f>IF($G91=0,"",IFERROR(CONCATENATE(INDEX('Risk assessment'!$B$12:$B$100,MATCH(CONCATENATE('Feuil1 (2)'!$C91,"-",'Feuil1 (2)'!$B91,"-",'Feuil1 (2)'!BV$1),'Risk assessment'!$Z$12:$Z$100,FALSE),1)," ;"),""))</f>
        <v/>
      </c>
      <c r="BW91" s="9" t="str">
        <f>IF($G91=0,"",IFERROR(CONCATENATE(INDEX('Risk assessment'!$B$12:$B$100,MATCH(CONCATENATE('Feuil1 (2)'!$C91,"-",'Feuil1 (2)'!$B91,"-",'Feuil1 (2)'!BW$1),'Risk assessment'!$Z$12:$Z$100,FALSE),1)," ;"),""))</f>
        <v/>
      </c>
      <c r="BX91" s="9" t="str">
        <f>IF($G91=0,"",IFERROR(CONCATENATE(INDEX('Risk assessment'!$B$12:$B$100,MATCH(CONCATENATE('Feuil1 (2)'!$C91,"-",'Feuil1 (2)'!$B91,"-",'Feuil1 (2)'!BX$1),'Risk assessment'!$Z$12:$Z$100,FALSE),1)," ;"),""))</f>
        <v/>
      </c>
      <c r="BY91" s="9" t="str">
        <f>IF($G91=0,"",IFERROR(CONCATENATE(INDEX('Risk assessment'!$B$12:$B$100,MATCH(CONCATENATE('Feuil1 (2)'!$C91,"-",'Feuil1 (2)'!$B91,"-",'Feuil1 (2)'!BY$1),'Risk assessment'!$Z$12:$Z$100,FALSE),1)," ;"),""))</f>
        <v/>
      </c>
      <c r="BZ91" s="9" t="str">
        <f>IF($G91=0,"",IFERROR(CONCATENATE(INDEX('Risk assessment'!$B$12:$B$100,MATCH(CONCATENATE('Feuil1 (2)'!$C91,"-",'Feuil1 (2)'!$B91,"-",'Feuil1 (2)'!BZ$1),'Risk assessment'!$Z$12:$Z$100,FALSE),1)," ;"),""))</f>
        <v/>
      </c>
      <c r="CA91" s="9" t="str">
        <f>IF($G91=0,"",IFERROR(CONCATENATE(INDEX('Risk assessment'!$B$12:$B$100,MATCH(CONCATENATE('Feuil1 (2)'!$C91,"-",'Feuil1 (2)'!$B91,"-",'Feuil1 (2)'!CA$1),'Risk assessment'!$Z$12:$Z$100,FALSE),1)," ;"),""))</f>
        <v/>
      </c>
      <c r="CB91" s="9" t="str">
        <f>IF($G91=0,"",IFERROR(CONCATENATE(INDEX('Risk assessment'!$B$12:$B$100,MATCH(CONCATENATE('Feuil1 (2)'!$C91,"-",'Feuil1 (2)'!$B91,"-",'Feuil1 (2)'!CB$1),'Risk assessment'!$Z$12:$Z$100,FALSE),1)," ;"),""))</f>
        <v/>
      </c>
      <c r="CC91" s="9" t="str">
        <f>IF($G91=0,"",IFERROR(CONCATENATE(INDEX('Risk assessment'!$B$12:$B$100,MATCH(CONCATENATE('Feuil1 (2)'!$C91,"-",'Feuil1 (2)'!$B91,"-",'Feuil1 (2)'!CC$1),'Risk assessment'!$Z$12:$Z$100,FALSE),1)," ;"),""))</f>
        <v/>
      </c>
      <c r="CD91" s="9" t="str">
        <f>IF($G91=0,"",IFERROR(CONCATENATE(INDEX('Risk assessment'!$B$12:$B$100,MATCH(CONCATENATE('Feuil1 (2)'!$C91,"-",'Feuil1 (2)'!$B91,"-",'Feuil1 (2)'!CD$1),'Risk assessment'!$Z$12:$Z$100,FALSE),1)," ;"),""))</f>
        <v/>
      </c>
      <c r="CE91" s="9" t="str">
        <f>IF($G91=0,"",IFERROR(CONCATENATE(INDEX('Risk assessment'!$B$12:$B$100,MATCH(CONCATENATE('Feuil1 (2)'!$C91,"-",'Feuil1 (2)'!$B91,"-",'Feuil1 (2)'!CE$1),'Risk assessment'!$Z$12:$Z$100,FALSE),1)," ;"),""))</f>
        <v/>
      </c>
      <c r="CF91" s="9" t="str">
        <f>IF($G91=0,"",IFERROR(CONCATENATE(INDEX('Risk assessment'!$B$12:$B$100,MATCH(CONCATENATE('Feuil1 (2)'!$C91,"-",'Feuil1 (2)'!$B91,"-",'Feuil1 (2)'!CF$1),'Risk assessment'!$Z$12:$Z$100,FALSE),1)," ;"),""))</f>
        <v/>
      </c>
      <c r="CG91" s="9" t="str">
        <f>IF($G91=0,"",IFERROR(CONCATENATE(INDEX('Risk assessment'!$B$12:$B$100,MATCH(CONCATENATE('Feuil1 (2)'!$C91,"-",'Feuil1 (2)'!$B91,"-",'Feuil1 (2)'!CG$1),'Risk assessment'!$Z$12:$Z$100,FALSE),1)," ;"),""))</f>
        <v/>
      </c>
      <c r="CH91" s="9" t="str">
        <f>IF($G91=0,"",IFERROR(CONCATENATE(INDEX('Risk assessment'!$B$12:$B$100,MATCH(CONCATENATE('Feuil1 (2)'!$C91,"-",'Feuil1 (2)'!$B91,"-",'Feuil1 (2)'!CH$1),'Risk assessment'!$Z$12:$Z$100,FALSE),1)," ;"),""))</f>
        <v/>
      </c>
      <c r="CI91" s="9" t="str">
        <f>IF($G91=0,"",IFERROR(CONCATENATE(INDEX('Risk assessment'!$B$12:$B$100,MATCH(CONCATENATE('Feuil1 (2)'!$C91,"-",'Feuil1 (2)'!$B91,"-",'Feuil1 (2)'!CI$1),'Risk assessment'!$Z$12:$Z$100,FALSE),1)," ;"),""))</f>
        <v/>
      </c>
      <c r="CJ91" s="9" t="str">
        <f>IF($G91=0,"",IFERROR(CONCATENATE(INDEX('Risk assessment'!$B$12:$B$100,MATCH(CONCATENATE('Feuil1 (2)'!$C91,"-",'Feuil1 (2)'!$B91,"-",'Feuil1 (2)'!CJ$1),'Risk assessment'!$Z$12:$Z$100,FALSE),1)," ;"),""))</f>
        <v/>
      </c>
      <c r="CK91" s="9" t="str">
        <f>IF($G91=0,"",IFERROR(CONCATENATE(INDEX('Risk assessment'!$B$12:$B$100,MATCH(CONCATENATE('Feuil1 (2)'!$C91,"-",'Feuil1 (2)'!$B91,"-",'Feuil1 (2)'!CK$1),'Risk assessment'!$Z$12:$Z$100,FALSE),1)," ;"),""))</f>
        <v/>
      </c>
      <c r="CL91" s="9" t="str">
        <f>IF($G91=0,"",IFERROR(CONCATENATE(INDEX('Risk assessment'!$B$12:$B$100,MATCH(CONCATENATE('Feuil1 (2)'!$C91,"-",'Feuil1 (2)'!$B91,"-",'Feuil1 (2)'!CL$1),'Risk assessment'!$Z$12:$Z$100,FALSE),1)," ;"),""))</f>
        <v/>
      </c>
      <c r="CM91" s="9" t="str">
        <f>IF($G91=0,"",IFERROR(CONCATENATE(INDEX('Risk assessment'!$B$12:$B$100,MATCH(CONCATENATE('Feuil1 (2)'!$C91,"-",'Feuil1 (2)'!$B91,"-",'Feuil1 (2)'!CM$1),'Risk assessment'!$Z$12:$Z$100,FALSE),1)," ;"),""))</f>
        <v/>
      </c>
      <c r="CN91" s="9" t="str">
        <f>IF($G91=0,"",IFERROR(CONCATENATE(INDEX('Risk assessment'!$B$12:$B$100,MATCH(CONCATENATE('Feuil1 (2)'!$C91,"-",'Feuil1 (2)'!$B91,"-",'Feuil1 (2)'!CN$1),'Risk assessment'!$Z$12:$Z$100,FALSE),1)," ;"),""))</f>
        <v/>
      </c>
      <c r="CO91" s="9" t="str">
        <f>IF($G91=0,"",IFERROR(CONCATENATE(INDEX('Risk assessment'!$B$12:$B$100,MATCH(CONCATENATE('Feuil1 (2)'!$C91,"-",'Feuil1 (2)'!$B91,"-",'Feuil1 (2)'!CO$1),'Risk assessment'!$Z$12:$Z$100,FALSE),1)," ;"),""))</f>
        <v/>
      </c>
      <c r="CP91" s="9" t="str">
        <f>IF($G91=0,"",IFERROR(CONCATENATE(INDEX('Risk assessment'!$B$12:$B$100,MATCH(CONCATENATE('Feuil1 (2)'!$C91,"-",'Feuil1 (2)'!$B91,"-",'Feuil1 (2)'!CP$1),'Risk assessment'!$Z$12:$Z$100,FALSE),1)," ;"),""))</f>
        <v/>
      </c>
      <c r="CQ91" s="9" t="str">
        <f>IF($G91=0,"",IFERROR(CONCATENATE(INDEX('Risk assessment'!$B$12:$B$100,MATCH(CONCATENATE('Feuil1 (2)'!$C91,"-",'Feuil1 (2)'!$B91,"-",'Feuil1 (2)'!CQ$1),'Risk assessment'!$Z$12:$Z$100,FALSE),1)," ;"),""))</f>
        <v/>
      </c>
      <c r="CR91" s="9" t="str">
        <f>IF($G91=0,"",IFERROR(CONCATENATE(INDEX('Risk assessment'!$B$12:$B$100,MATCH(CONCATENATE('Feuil1 (2)'!$C91,"-",'Feuil1 (2)'!$B91,"-",'Feuil1 (2)'!CR$1),'Risk assessment'!$Z$12:$Z$100,FALSE),1)," ;"),""))</f>
        <v/>
      </c>
      <c r="CS91" s="9" t="str">
        <f>IF($G91=0,"",IFERROR(CONCATENATE(INDEX('Risk assessment'!$B$12:$B$100,MATCH(CONCATENATE('Feuil1 (2)'!$C91,"-",'Feuil1 (2)'!$B91,"-",'Feuil1 (2)'!CS$1),'Risk assessment'!$Z$12:$Z$100,FALSE),1)," ;"),""))</f>
        <v/>
      </c>
      <c r="CT91" s="9" t="str">
        <f>IF($G91=0,"",IFERROR(CONCATENATE(INDEX('Risk assessment'!$B$12:$B$100,MATCH(CONCATENATE('Feuil1 (2)'!$C91,"-",'Feuil1 (2)'!$B91,"-",'Feuil1 (2)'!CT$1),'Risk assessment'!$Z$12:$Z$100,FALSE),1)," ;"),""))</f>
        <v/>
      </c>
      <c r="CU91" s="9" t="str">
        <f>IF($G91=0,"",IFERROR(CONCATENATE(INDEX('Risk assessment'!$B$12:$B$100,MATCH(CONCATENATE('Feuil1 (2)'!$C91,"-",'Feuil1 (2)'!$B91,"-",'Feuil1 (2)'!CU$1),'Risk assessment'!$Z$12:$Z$100,FALSE),1)," ;"),""))</f>
        <v/>
      </c>
      <c r="CV91" s="9" t="str">
        <f>IF($G91=0,"",IFERROR(CONCATENATE(INDEX('Risk assessment'!$B$12:$B$100,MATCH(CONCATENATE('Feuil1 (2)'!$C91,"-",'Feuil1 (2)'!$B91,"-",'Feuil1 (2)'!CV$1),'Risk assessment'!$Z$12:$Z$100,FALSE),1)," ;"),""))</f>
        <v/>
      </c>
      <c r="CW91" s="9" t="str">
        <f>IF($G91=0,"",IFERROR(CONCATENATE(INDEX('Risk assessment'!$B$12:$B$100,MATCH(CONCATENATE('Feuil1 (2)'!$C91,"-",'Feuil1 (2)'!$B91,"-",'Feuil1 (2)'!CW$1),'Risk assessment'!$Z$12:$Z$100,FALSE),1)," ;"),""))</f>
        <v/>
      </c>
      <c r="CX91" s="9" t="str">
        <f>IF($G91=0,"",IFERROR(CONCATENATE(INDEX('Risk assessment'!$B$12:$B$100,MATCH(CONCATENATE('Feuil1 (2)'!$C91,"-",'Feuil1 (2)'!$B91,"-",'Feuil1 (2)'!CX$1),'Risk assessment'!$Z$12:$Z$100,FALSE),1)," ;"),""))</f>
        <v/>
      </c>
      <c r="CY91" s="9" t="str">
        <f>IF($G91=0,"",IFERROR(CONCATENATE(INDEX('Risk assessment'!$B$12:$B$100,MATCH(CONCATENATE('Feuil1 (2)'!$C91,"-",'Feuil1 (2)'!$B91,"-",'Feuil1 (2)'!CY$1),'Risk assessment'!$Z$12:$Z$100,FALSE),1)," ;"),""))</f>
        <v/>
      </c>
      <c r="CZ91" s="9" t="str">
        <f>IF($G91=0,"",IFERROR(CONCATENATE(INDEX('Risk assessment'!$B$12:$B$100,MATCH(CONCATENATE('Feuil1 (2)'!$C91,"-",'Feuil1 (2)'!$B91,"-",'Feuil1 (2)'!CZ$1),'Risk assessment'!$Z$12:$Z$100,FALSE),1)," ;"),""))</f>
        <v/>
      </c>
      <c r="DA91" s="9" t="str">
        <f>IF($G91=0,"",IFERROR(CONCATENATE(INDEX('Risk assessment'!$B$12:$B$100,MATCH(CONCATENATE('Feuil1 (2)'!$C91,"-",'Feuil1 (2)'!$B91,"-",'Feuil1 (2)'!DA$1),'Risk assessment'!$Z$12:$Z$100,FALSE),1)," ;"),""))</f>
        <v/>
      </c>
      <c r="DB91" s="9" t="str">
        <f>IF($G91=0,"",IFERROR(CONCATENATE(INDEX('Risk assessment'!$B$12:$B$100,MATCH(CONCATENATE('Feuil1 (2)'!$C91,"-",'Feuil1 (2)'!$B91,"-",'Feuil1 (2)'!DB$1),'Risk assessment'!$Z$12:$Z$100,FALSE),1)," ;"),""))</f>
        <v/>
      </c>
      <c r="DC91" s="9" t="str">
        <f>IF($G91=0,"",IFERROR(CONCATENATE(INDEX('Risk assessment'!$B$12:$B$100,MATCH(CONCATENATE('Feuil1 (2)'!$C91,"-",'Feuil1 (2)'!$B91,"-",'Feuil1 (2)'!DC$1),'Risk assessment'!$Z$12:$Z$100,FALSE),1)," ;"),""))</f>
        <v/>
      </c>
      <c r="DD91" s="9" t="str">
        <f>IF($G91=0,"",IFERROR(INDEX('Risk assessment'!$B$12:$B$100,MATCH(CONCATENATE('Feuil1 (2)'!$C91,'Feuil1 (2)'!$B91,'Feuil1 (2)'!DD$1),'Risk assessment'!$R$12:$R$100,FALSE),1),""))</f>
        <v/>
      </c>
      <c r="DE91" s="9" t="str">
        <f>IF($G91=0,"",IFERROR(INDEX('Risk assessment'!$B$12:$B$100,MATCH(CONCATENATE('Feuil1 (2)'!$C91,'Feuil1 (2)'!$B91,'Feuil1 (2)'!DE$1),'Risk assessment'!$R$12:$R$100,FALSE),1),""))</f>
        <v/>
      </c>
      <c r="DF91" s="9" t="str">
        <f>IF($G91=0,"",IFERROR(INDEX('Risk assessment'!$B$12:$B$100,MATCH(CONCATENATE('Feuil1 (2)'!$C91,'Feuil1 (2)'!$B91,'Feuil1 (2)'!DF$1),'Risk assessment'!$R$12:$R$100,FALSE),1),""))</f>
        <v/>
      </c>
      <c r="DG91" s="9" t="str">
        <f>IF($G91=0,"",IFERROR(INDEX('Risk assessment'!$B$12:$B$100,MATCH(CONCATENATE('Feuil1 (2)'!$C91,'Feuil1 (2)'!$B91,'Feuil1 (2)'!DG$1),'Risk assessment'!$R$12:$R$100,FALSE),1),""))</f>
        <v/>
      </c>
      <c r="DH91" s="9" t="str">
        <f>IF($G91=0,"",IFERROR(INDEX('Risk assessment'!$B$12:$B$100,MATCH(CONCATENATE('Feuil1 (2)'!$C91,'Feuil1 (2)'!$B91,'Feuil1 (2)'!DH$1),'Risk assessment'!$R$12:$R$100,FALSE),1),""))</f>
        <v/>
      </c>
      <c r="DI91" s="9" t="str">
        <f>IF($G91=0,"",IFERROR(INDEX('Risk assessment'!$B$12:$B$100,MATCH(CONCATENATE('Feuil1 (2)'!$C91,'Feuil1 (2)'!$B91,'Feuil1 (2)'!DI$1),'Risk assessment'!$R$12:$R$100,FALSE),1),""))</f>
        <v/>
      </c>
      <c r="DJ91" s="9" t="str">
        <f>IF($G91=0,"",IFERROR(INDEX('Risk assessment'!$B$12:$B$100,MATCH(CONCATENATE('Feuil1 (2)'!$C91,'Feuil1 (2)'!$B91,'Feuil1 (2)'!DJ$1),'Risk assessment'!$R$12:$R$100,FALSE),1),""))</f>
        <v/>
      </c>
      <c r="DK91" s="9" t="str">
        <f>IF($G91=0,"",IFERROR(INDEX('Risk assessment'!$B$12:$B$100,MATCH(CONCATENATE('Feuil1 (2)'!$C91,'Feuil1 (2)'!$B91,'Feuil1 (2)'!DK$1),'Risk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assessment'!J$12:J$100,'Feuil1 (2)'!C92,'Risk assessment'!K$12:K$100,B92)</f>
        <v>0</v>
      </c>
      <c r="H92" s="9" t="str">
        <f>IF($G92=0,"",IFERROR(CONCATENATE(INDEX('Risk assessment'!$B$12:$B$100,MATCH(CONCATENATE('Feuil1 (2)'!$C92,"-",'Feuil1 (2)'!$B92,"-",'Feuil1 (2)'!H$1),'Risk assessment'!$Z$12:$Z$100,FALSE),1)," ;"),""))</f>
        <v/>
      </c>
      <c r="I92" s="9" t="str">
        <f>IF($G92=0,"",IFERROR(CONCATENATE(INDEX('Risk assessment'!$B$12:$B$100,MATCH(CONCATENATE('Feuil1 (2)'!$C92,"-",'Feuil1 (2)'!$B92,"-",'Feuil1 (2)'!I$1),'Risk assessment'!$Z$12:$Z$100,FALSE),1)," ;"),""))</f>
        <v/>
      </c>
      <c r="J92" s="9" t="str">
        <f>IF($G92=0,"",IFERROR(CONCATENATE(INDEX('Risk assessment'!$B$12:$B$100,MATCH(CONCATENATE('Feuil1 (2)'!$C92,"-",'Feuil1 (2)'!$B92,"-",'Feuil1 (2)'!J$1),'Risk assessment'!$Z$12:$Z$100,FALSE),1)," ;"),""))</f>
        <v/>
      </c>
      <c r="K92" s="9" t="str">
        <f>IF($G92=0,"",IFERROR(CONCATENATE(INDEX('Risk assessment'!$B$12:$B$100,MATCH(CONCATENATE('Feuil1 (2)'!$C92,"-",'Feuil1 (2)'!$B92,"-",'Feuil1 (2)'!K$1),'Risk assessment'!$Z$12:$Z$100,FALSE),1)," ;"),""))</f>
        <v/>
      </c>
      <c r="L92" s="9" t="str">
        <f>IF($G92=0,"",IFERROR(CONCATENATE(INDEX('Risk assessment'!$B$12:$B$100,MATCH(CONCATENATE('Feuil1 (2)'!$C92,"-",'Feuil1 (2)'!$B92,"-",'Feuil1 (2)'!L$1),'Risk assessment'!$Z$12:$Z$100,FALSE),1)," ;"),""))</f>
        <v/>
      </c>
      <c r="M92" s="9" t="str">
        <f>IF($G92=0,"",IFERROR(CONCATENATE(INDEX('Risk assessment'!$B$12:$B$100,MATCH(CONCATENATE('Feuil1 (2)'!$C92,"-",'Feuil1 (2)'!$B92,"-",'Feuil1 (2)'!M$1),'Risk assessment'!$Z$12:$Z$100,FALSE),1)," ;"),""))</f>
        <v/>
      </c>
      <c r="N92" s="9" t="str">
        <f>IF($G92=0,"",IFERROR(CONCATENATE(INDEX('Risk assessment'!$B$12:$B$100,MATCH(CONCATENATE('Feuil1 (2)'!$C92,"-",'Feuil1 (2)'!$B92,"-",'Feuil1 (2)'!N$1),'Risk assessment'!$Z$12:$Z$100,FALSE),1)," ;"),""))</f>
        <v/>
      </c>
      <c r="O92" s="9" t="str">
        <f>IF($G92=0,"",IFERROR(CONCATENATE(INDEX('Risk assessment'!$B$12:$B$100,MATCH(CONCATENATE('Feuil1 (2)'!$C92,"-",'Feuil1 (2)'!$B92,"-",'Feuil1 (2)'!O$1),'Risk assessment'!$Z$12:$Z$100,FALSE),1)," ;"),""))</f>
        <v/>
      </c>
      <c r="P92" s="9" t="str">
        <f>IF($G92=0,"",IFERROR(CONCATENATE(INDEX('Risk assessment'!$B$12:$B$100,MATCH(CONCATENATE('Feuil1 (2)'!$C92,"-",'Feuil1 (2)'!$B92,"-",'Feuil1 (2)'!P$1),'Risk assessment'!$Z$12:$Z$100,FALSE),1)," ;"),""))</f>
        <v/>
      </c>
      <c r="Q92" s="9" t="str">
        <f>IF($G92=0,"",IFERROR(CONCATENATE(INDEX('Risk assessment'!$B$12:$B$100,MATCH(CONCATENATE('Feuil1 (2)'!$C92,"-",'Feuil1 (2)'!$B92,"-",'Feuil1 (2)'!Q$1),'Risk assessment'!$Z$12:$Z$100,FALSE),1)," ;"),""))</f>
        <v/>
      </c>
      <c r="R92" s="9" t="str">
        <f>IF($G92=0,"",IFERROR(CONCATENATE(INDEX('Risk assessment'!$B$12:$B$100,MATCH(CONCATENATE('Feuil1 (2)'!$C92,"-",'Feuil1 (2)'!$B92,"-",'Feuil1 (2)'!R$1),'Risk assessment'!$Z$12:$Z$100,FALSE),1)," ;"),""))</f>
        <v/>
      </c>
      <c r="S92" s="9" t="str">
        <f>IF($G92=0,"",IFERROR(CONCATENATE(INDEX('Risk assessment'!$B$12:$B$100,MATCH(CONCATENATE('Feuil1 (2)'!$C92,"-",'Feuil1 (2)'!$B92,"-",'Feuil1 (2)'!S$1),'Risk assessment'!$Z$12:$Z$100,FALSE),1)," ;"),""))</f>
        <v/>
      </c>
      <c r="T92" s="9" t="str">
        <f>IF($G92=0,"",IFERROR(CONCATENATE(INDEX('Risk assessment'!$B$12:$B$100,MATCH(CONCATENATE('Feuil1 (2)'!$C92,"-",'Feuil1 (2)'!$B92,"-",'Feuil1 (2)'!T$1),'Risk assessment'!$Z$12:$Z$100,FALSE),1)," ;"),""))</f>
        <v/>
      </c>
      <c r="U92" s="9" t="str">
        <f>IF($G92=0,"",IFERROR(CONCATENATE(INDEX('Risk assessment'!$B$12:$B$100,MATCH(CONCATENATE('Feuil1 (2)'!$C92,"-",'Feuil1 (2)'!$B92,"-",'Feuil1 (2)'!U$1),'Risk assessment'!$Z$12:$Z$100,FALSE),1)," ;"),""))</f>
        <v/>
      </c>
      <c r="V92" s="9" t="str">
        <f>IF($G92=0,"",IFERROR(CONCATENATE(INDEX('Risk assessment'!$B$12:$B$100,MATCH(CONCATENATE('Feuil1 (2)'!$C92,"-",'Feuil1 (2)'!$B92,"-",'Feuil1 (2)'!V$1),'Risk assessment'!$Z$12:$Z$100,FALSE),1)," ;"),""))</f>
        <v/>
      </c>
      <c r="W92" s="9" t="str">
        <f>IF($G92=0,"",IFERROR(CONCATENATE(INDEX('Risk assessment'!$B$12:$B$100,MATCH(CONCATENATE('Feuil1 (2)'!$C92,"-",'Feuil1 (2)'!$B92,"-",'Feuil1 (2)'!W$1),'Risk assessment'!$Z$12:$Z$100,FALSE),1)," ;"),""))</f>
        <v/>
      </c>
      <c r="X92" s="9" t="str">
        <f>IF($G92=0,"",IFERROR(CONCATENATE(INDEX('Risk assessment'!$B$12:$B$100,MATCH(CONCATENATE('Feuil1 (2)'!$C92,"-",'Feuil1 (2)'!$B92,"-",'Feuil1 (2)'!X$1),'Risk assessment'!$Z$12:$Z$100,FALSE),1)," ;"),""))</f>
        <v/>
      </c>
      <c r="Y92" s="9" t="str">
        <f>IF($G92=0,"",IFERROR(CONCATENATE(INDEX('Risk assessment'!$B$12:$B$100,MATCH(CONCATENATE('Feuil1 (2)'!$C92,"-",'Feuil1 (2)'!$B92,"-",'Feuil1 (2)'!Y$1),'Risk assessment'!$Z$12:$Z$100,FALSE),1)," ;"),""))</f>
        <v/>
      </c>
      <c r="Z92" s="9" t="str">
        <f>IF($G92=0,"",IFERROR(CONCATENATE(INDEX('Risk assessment'!$B$12:$B$100,MATCH(CONCATENATE('Feuil1 (2)'!$C92,"-",'Feuil1 (2)'!$B92,"-",'Feuil1 (2)'!Z$1),'Risk assessment'!$Z$12:$Z$100,FALSE),1)," ;"),""))</f>
        <v/>
      </c>
      <c r="AA92" s="9" t="str">
        <f>IF($G92=0,"",IFERROR(CONCATENATE(INDEX('Risk assessment'!$B$12:$B$100,MATCH(CONCATENATE('Feuil1 (2)'!$C92,"-",'Feuil1 (2)'!$B92,"-",'Feuil1 (2)'!AA$1),'Risk assessment'!$Z$12:$Z$100,FALSE),1)," ;"),""))</f>
        <v/>
      </c>
      <c r="AB92" s="9" t="str">
        <f>IF($G92=0,"",IFERROR(CONCATENATE(INDEX('Risk assessment'!$B$12:$B$100,MATCH(CONCATENATE('Feuil1 (2)'!$C92,"-",'Feuil1 (2)'!$B92,"-",'Feuil1 (2)'!AB$1),'Risk assessment'!$Z$12:$Z$100,FALSE),1)," ;"),""))</f>
        <v/>
      </c>
      <c r="AC92" s="9" t="str">
        <f>IF($G92=0,"",IFERROR(CONCATENATE(INDEX('Risk assessment'!$B$12:$B$100,MATCH(CONCATENATE('Feuil1 (2)'!$C92,"-",'Feuil1 (2)'!$B92,"-",'Feuil1 (2)'!AC$1),'Risk assessment'!$Z$12:$Z$100,FALSE),1)," ;"),""))</f>
        <v/>
      </c>
      <c r="AD92" s="9" t="str">
        <f>IF($G92=0,"",IFERROR(CONCATENATE(INDEX('Risk assessment'!$B$12:$B$100,MATCH(CONCATENATE('Feuil1 (2)'!$C92,"-",'Feuil1 (2)'!$B92,"-",'Feuil1 (2)'!AD$1),'Risk assessment'!$Z$12:$Z$100,FALSE),1)," ;"),""))</f>
        <v/>
      </c>
      <c r="AE92" s="9" t="str">
        <f>IF($G92=0,"",IFERROR(CONCATENATE(INDEX('Risk assessment'!$B$12:$B$100,MATCH(CONCATENATE('Feuil1 (2)'!$C92,"-",'Feuil1 (2)'!$B92,"-",'Feuil1 (2)'!AE$1),'Risk assessment'!$Z$12:$Z$100,FALSE),1)," ;"),""))</f>
        <v/>
      </c>
      <c r="AF92" s="9" t="str">
        <f>IF($G92=0,"",IFERROR(CONCATENATE(INDEX('Risk assessment'!$B$12:$B$100,MATCH(CONCATENATE('Feuil1 (2)'!$C92,"-",'Feuil1 (2)'!$B92,"-",'Feuil1 (2)'!AF$1),'Risk assessment'!$Z$12:$Z$100,FALSE),1)," ;"),""))</f>
        <v/>
      </c>
      <c r="AG92" s="9" t="str">
        <f>IF($G92=0,"",IFERROR(CONCATENATE(INDEX('Risk assessment'!$B$12:$B$100,MATCH(CONCATENATE('Feuil1 (2)'!$C92,"-",'Feuil1 (2)'!$B92,"-",'Feuil1 (2)'!AG$1),'Risk assessment'!$Z$12:$Z$100,FALSE),1)," ;"),""))</f>
        <v/>
      </c>
      <c r="AH92" s="9" t="str">
        <f>IF($G92=0,"",IFERROR(CONCATENATE(INDEX('Risk assessment'!$B$12:$B$100,MATCH(CONCATENATE('Feuil1 (2)'!$C92,"-",'Feuil1 (2)'!$B92,"-",'Feuil1 (2)'!AH$1),'Risk assessment'!$Z$12:$Z$100,FALSE),1)," ;"),""))</f>
        <v/>
      </c>
      <c r="AI92" s="9" t="str">
        <f>IF($G92=0,"",IFERROR(CONCATENATE(INDEX('Risk assessment'!$B$12:$B$100,MATCH(CONCATENATE('Feuil1 (2)'!$C92,"-",'Feuil1 (2)'!$B92,"-",'Feuil1 (2)'!AI$1),'Risk assessment'!$Z$12:$Z$100,FALSE),1)," ;"),""))</f>
        <v/>
      </c>
      <c r="AJ92" s="9" t="str">
        <f>IF($G92=0,"",IFERROR(CONCATENATE(INDEX('Risk assessment'!$B$12:$B$100,MATCH(CONCATENATE('Feuil1 (2)'!$C92,"-",'Feuil1 (2)'!$B92,"-",'Feuil1 (2)'!AJ$1),'Risk assessment'!$Z$12:$Z$100,FALSE),1)," ;"),""))</f>
        <v/>
      </c>
      <c r="AK92" s="9" t="str">
        <f>IF($G92=0,"",IFERROR(CONCATENATE(INDEX('Risk assessment'!$B$12:$B$100,MATCH(CONCATENATE('Feuil1 (2)'!$C92,"-",'Feuil1 (2)'!$B92,"-",'Feuil1 (2)'!AK$1),'Risk assessment'!$Z$12:$Z$100,FALSE),1)," ;"),""))</f>
        <v/>
      </c>
      <c r="AL92" s="9" t="str">
        <f>IF($G92=0,"",IFERROR(CONCATENATE(INDEX('Risk assessment'!$B$12:$B$100,MATCH(CONCATENATE('Feuil1 (2)'!$C92,"-",'Feuil1 (2)'!$B92,"-",'Feuil1 (2)'!AL$1),'Risk assessment'!$Z$12:$Z$100,FALSE),1)," ;"),""))</f>
        <v/>
      </c>
      <c r="AM92" s="9" t="str">
        <f>IF($G92=0,"",IFERROR(CONCATENATE(INDEX('Risk assessment'!$B$12:$B$100,MATCH(CONCATENATE('Feuil1 (2)'!$C92,"-",'Feuil1 (2)'!$B92,"-",'Feuil1 (2)'!AM$1),'Risk assessment'!$Z$12:$Z$100,FALSE),1)," ;"),""))</f>
        <v/>
      </c>
      <c r="AN92" s="9" t="str">
        <f>IF($G92=0,"",IFERROR(CONCATENATE(INDEX('Risk assessment'!$B$12:$B$100,MATCH(CONCATENATE('Feuil1 (2)'!$C92,"-",'Feuil1 (2)'!$B92,"-",'Feuil1 (2)'!AN$1),'Risk assessment'!$Z$12:$Z$100,FALSE),1)," ;"),""))</f>
        <v/>
      </c>
      <c r="AO92" s="9" t="str">
        <f>IF($G92=0,"",IFERROR(CONCATENATE(INDEX('Risk assessment'!$B$12:$B$100,MATCH(CONCATENATE('Feuil1 (2)'!$C92,"-",'Feuil1 (2)'!$B92,"-",'Feuil1 (2)'!AO$1),'Risk assessment'!$Z$12:$Z$100,FALSE),1)," ;"),""))</f>
        <v/>
      </c>
      <c r="AP92" s="9" t="str">
        <f>IF($G92=0,"",IFERROR(CONCATENATE(INDEX('Risk assessment'!$B$12:$B$100,MATCH(CONCATENATE('Feuil1 (2)'!$C92,"-",'Feuil1 (2)'!$B92,"-",'Feuil1 (2)'!AP$1),'Risk assessment'!$Z$12:$Z$100,FALSE),1)," ;"),""))</f>
        <v/>
      </c>
      <c r="AQ92" s="9" t="str">
        <f>IF($G92=0,"",IFERROR(CONCATENATE(INDEX('Risk assessment'!$B$12:$B$100,MATCH(CONCATENATE('Feuil1 (2)'!$C92,"-",'Feuil1 (2)'!$B92,"-",'Feuil1 (2)'!AQ$1),'Risk assessment'!$Z$12:$Z$100,FALSE),1)," ;"),""))</f>
        <v/>
      </c>
      <c r="AR92" s="9" t="str">
        <f>IF($G92=0,"",IFERROR(CONCATENATE(INDEX('Risk assessment'!$B$12:$B$100,MATCH(CONCATENATE('Feuil1 (2)'!$C92,"-",'Feuil1 (2)'!$B92,"-",'Feuil1 (2)'!AR$1),'Risk assessment'!$Z$12:$Z$100,FALSE),1)," ;"),""))</f>
        <v/>
      </c>
      <c r="AS92" s="9" t="str">
        <f>IF($G92=0,"",IFERROR(CONCATENATE(INDEX('Risk assessment'!$B$12:$B$100,MATCH(CONCATENATE('Feuil1 (2)'!$C92,"-",'Feuil1 (2)'!$B92,"-",'Feuil1 (2)'!AS$1),'Risk assessment'!$Z$12:$Z$100,FALSE),1)," ;"),""))</f>
        <v/>
      </c>
      <c r="AT92" s="9" t="str">
        <f>IF($G92=0,"",IFERROR(CONCATENATE(INDEX('Risk assessment'!$B$12:$B$100,MATCH(CONCATENATE('Feuil1 (2)'!$C92,"-",'Feuil1 (2)'!$B92,"-",'Feuil1 (2)'!AT$1),'Risk assessment'!$Z$12:$Z$100,FALSE),1)," ;"),""))</f>
        <v/>
      </c>
      <c r="AU92" s="9" t="str">
        <f>IF($G92=0,"",IFERROR(CONCATENATE(INDEX('Risk assessment'!$B$12:$B$100,MATCH(CONCATENATE('Feuil1 (2)'!$C92,"-",'Feuil1 (2)'!$B92,"-",'Feuil1 (2)'!AU$1),'Risk assessment'!$Z$12:$Z$100,FALSE),1)," ;"),""))</f>
        <v/>
      </c>
      <c r="AV92" s="9" t="str">
        <f>IF($G92=0,"",IFERROR(CONCATENATE(INDEX('Risk assessment'!$B$12:$B$100,MATCH(CONCATENATE('Feuil1 (2)'!$C92,"-",'Feuil1 (2)'!$B92,"-",'Feuil1 (2)'!AV$1),'Risk assessment'!$Z$12:$Z$100,FALSE),1)," ;"),""))</f>
        <v/>
      </c>
      <c r="AW92" s="9" t="str">
        <f>IF($G92=0,"",IFERROR(CONCATENATE(INDEX('Risk assessment'!$B$12:$B$100,MATCH(CONCATENATE('Feuil1 (2)'!$C92,"-",'Feuil1 (2)'!$B92,"-",'Feuil1 (2)'!AW$1),'Risk assessment'!$Z$12:$Z$100,FALSE),1)," ;"),""))</f>
        <v/>
      </c>
      <c r="AX92" s="9" t="str">
        <f>IF($G92=0,"",IFERROR(CONCATENATE(INDEX('Risk assessment'!$B$12:$B$100,MATCH(CONCATENATE('Feuil1 (2)'!$C92,"-",'Feuil1 (2)'!$B92,"-",'Feuil1 (2)'!AX$1),'Risk assessment'!$Z$12:$Z$100,FALSE),1)," ;"),""))</f>
        <v/>
      </c>
      <c r="AY92" s="9" t="str">
        <f>IF($G92=0,"",IFERROR(CONCATENATE(INDEX('Risk assessment'!$B$12:$B$100,MATCH(CONCATENATE('Feuil1 (2)'!$C92,"-",'Feuil1 (2)'!$B92,"-",'Feuil1 (2)'!AY$1),'Risk assessment'!$Z$12:$Z$100,FALSE),1)," ;"),""))</f>
        <v/>
      </c>
      <c r="AZ92" s="9" t="str">
        <f>IF($G92=0,"",IFERROR(CONCATENATE(INDEX('Risk assessment'!$B$12:$B$100,MATCH(CONCATENATE('Feuil1 (2)'!$C92,"-",'Feuil1 (2)'!$B92,"-",'Feuil1 (2)'!AZ$1),'Risk assessment'!$Z$12:$Z$100,FALSE),1)," ;"),""))</f>
        <v/>
      </c>
      <c r="BA92" s="9" t="str">
        <f>IF($G92=0,"",IFERROR(CONCATENATE(INDEX('Risk assessment'!$B$12:$B$100,MATCH(CONCATENATE('Feuil1 (2)'!$C92,"-",'Feuil1 (2)'!$B92,"-",'Feuil1 (2)'!BA$1),'Risk assessment'!$Z$12:$Z$100,FALSE),1)," ;"),""))</f>
        <v/>
      </c>
      <c r="BB92" s="9" t="str">
        <f>IF($G92=0,"",IFERROR(CONCATENATE(INDEX('Risk assessment'!$B$12:$B$100,MATCH(CONCATENATE('Feuil1 (2)'!$C92,"-",'Feuil1 (2)'!$B92,"-",'Feuil1 (2)'!BB$1),'Risk assessment'!$Z$12:$Z$100,FALSE),1)," ;"),""))</f>
        <v/>
      </c>
      <c r="BC92" s="9" t="str">
        <f>IF($G92=0,"",IFERROR(CONCATENATE(INDEX('Risk assessment'!$B$12:$B$100,MATCH(CONCATENATE('Feuil1 (2)'!$C92,"-",'Feuil1 (2)'!$B92,"-",'Feuil1 (2)'!BC$1),'Risk assessment'!$Z$12:$Z$100,FALSE),1)," ;"),""))</f>
        <v/>
      </c>
      <c r="BD92" s="9" t="str">
        <f>IF($G92=0,"",IFERROR(CONCATENATE(INDEX('Risk assessment'!$B$12:$B$100,MATCH(CONCATENATE('Feuil1 (2)'!$C92,"-",'Feuil1 (2)'!$B92,"-",'Feuil1 (2)'!BD$1),'Risk assessment'!$Z$12:$Z$100,FALSE),1)," ;"),""))</f>
        <v/>
      </c>
      <c r="BE92" s="9" t="str">
        <f>IF($G92=0,"",IFERROR(CONCATENATE(INDEX('Risk assessment'!$B$12:$B$100,MATCH(CONCATENATE('Feuil1 (2)'!$C92,"-",'Feuil1 (2)'!$B92,"-",'Feuil1 (2)'!BE$1),'Risk assessment'!$Z$12:$Z$100,FALSE),1)," ;"),""))</f>
        <v/>
      </c>
      <c r="BF92" s="9" t="str">
        <f>IF($G92=0,"",IFERROR(CONCATENATE(INDEX('Risk assessment'!$B$12:$B$100,MATCH(CONCATENATE('Feuil1 (2)'!$C92,"-",'Feuil1 (2)'!$B92,"-",'Feuil1 (2)'!BF$1),'Risk assessment'!$Z$12:$Z$100,FALSE),1)," ;"),""))</f>
        <v/>
      </c>
      <c r="BG92" s="9" t="str">
        <f>IF($G92=0,"",IFERROR(CONCATENATE(INDEX('Risk assessment'!$B$12:$B$100,MATCH(CONCATENATE('Feuil1 (2)'!$C92,"-",'Feuil1 (2)'!$B92,"-",'Feuil1 (2)'!BG$1),'Risk assessment'!$Z$12:$Z$100,FALSE),1)," ;"),""))</f>
        <v/>
      </c>
      <c r="BH92" s="9" t="str">
        <f>IF($G92=0,"",IFERROR(CONCATENATE(INDEX('Risk assessment'!$B$12:$B$100,MATCH(CONCATENATE('Feuil1 (2)'!$C92,"-",'Feuil1 (2)'!$B92,"-",'Feuil1 (2)'!BH$1),'Risk assessment'!$Z$12:$Z$100,FALSE),1)," ;"),""))</f>
        <v/>
      </c>
      <c r="BI92" s="9" t="str">
        <f>IF($G92=0,"",IFERROR(CONCATENATE(INDEX('Risk assessment'!$B$12:$B$100,MATCH(CONCATENATE('Feuil1 (2)'!$C92,"-",'Feuil1 (2)'!$B92,"-",'Feuil1 (2)'!BI$1),'Risk assessment'!$Z$12:$Z$100,FALSE),1)," ;"),""))</f>
        <v/>
      </c>
      <c r="BJ92" s="9" t="str">
        <f>IF($G92=0,"",IFERROR(CONCATENATE(INDEX('Risk assessment'!$B$12:$B$100,MATCH(CONCATENATE('Feuil1 (2)'!$C92,"-",'Feuil1 (2)'!$B92,"-",'Feuil1 (2)'!BJ$1),'Risk assessment'!$Z$12:$Z$100,FALSE),1)," ;"),""))</f>
        <v/>
      </c>
      <c r="BK92" s="9" t="str">
        <f>IF($G92=0,"",IFERROR(CONCATENATE(INDEX('Risk assessment'!$B$12:$B$100,MATCH(CONCATENATE('Feuil1 (2)'!$C92,"-",'Feuil1 (2)'!$B92,"-",'Feuil1 (2)'!BK$1),'Risk assessment'!$Z$12:$Z$100,FALSE),1)," ;"),""))</f>
        <v/>
      </c>
      <c r="BL92" s="9" t="str">
        <f>IF($G92=0,"",IFERROR(CONCATENATE(INDEX('Risk assessment'!$B$12:$B$100,MATCH(CONCATENATE('Feuil1 (2)'!$C92,"-",'Feuil1 (2)'!$B92,"-",'Feuil1 (2)'!BL$1),'Risk assessment'!$Z$12:$Z$100,FALSE),1)," ;"),""))</f>
        <v/>
      </c>
      <c r="BM92" s="9" t="str">
        <f>IF($G92=0,"",IFERROR(CONCATENATE(INDEX('Risk assessment'!$B$12:$B$100,MATCH(CONCATENATE('Feuil1 (2)'!$C92,"-",'Feuil1 (2)'!$B92,"-",'Feuil1 (2)'!BM$1),'Risk assessment'!$Z$12:$Z$100,FALSE),1)," ;"),""))</f>
        <v/>
      </c>
      <c r="BN92" s="9" t="str">
        <f>IF($G92=0,"",IFERROR(CONCATENATE(INDEX('Risk assessment'!$B$12:$B$100,MATCH(CONCATENATE('Feuil1 (2)'!$C92,"-",'Feuil1 (2)'!$B92,"-",'Feuil1 (2)'!BN$1),'Risk assessment'!$Z$12:$Z$100,FALSE),1)," ;"),""))</f>
        <v/>
      </c>
      <c r="BO92" s="9" t="str">
        <f>IF($G92=0,"",IFERROR(CONCATENATE(INDEX('Risk assessment'!$B$12:$B$100,MATCH(CONCATENATE('Feuil1 (2)'!$C92,"-",'Feuil1 (2)'!$B92,"-",'Feuil1 (2)'!BO$1),'Risk assessment'!$Z$12:$Z$100,FALSE),1)," ;"),""))</f>
        <v/>
      </c>
      <c r="BP92" s="9" t="str">
        <f>IF($G92=0,"",IFERROR(CONCATENATE(INDEX('Risk assessment'!$B$12:$B$100,MATCH(CONCATENATE('Feuil1 (2)'!$C92,"-",'Feuil1 (2)'!$B92,"-",'Feuil1 (2)'!BP$1),'Risk assessment'!$Z$12:$Z$100,FALSE),1)," ;"),""))</f>
        <v/>
      </c>
      <c r="BQ92" s="9" t="str">
        <f>IF($G92=0,"",IFERROR(CONCATENATE(INDEX('Risk assessment'!$B$12:$B$100,MATCH(CONCATENATE('Feuil1 (2)'!$C92,"-",'Feuil1 (2)'!$B92,"-",'Feuil1 (2)'!BQ$1),'Risk assessment'!$Z$12:$Z$100,FALSE),1)," ;"),""))</f>
        <v/>
      </c>
      <c r="BR92" s="9" t="str">
        <f>IF($G92=0,"",IFERROR(CONCATENATE(INDEX('Risk assessment'!$B$12:$B$100,MATCH(CONCATENATE('Feuil1 (2)'!$C92,"-",'Feuil1 (2)'!$B92,"-",'Feuil1 (2)'!BR$1),'Risk assessment'!$Z$12:$Z$100,FALSE),1)," ;"),""))</f>
        <v/>
      </c>
      <c r="BS92" s="9" t="str">
        <f>IF($G92=0,"",IFERROR(CONCATENATE(INDEX('Risk assessment'!$B$12:$B$100,MATCH(CONCATENATE('Feuil1 (2)'!$C92,"-",'Feuil1 (2)'!$B92,"-",'Feuil1 (2)'!BS$1),'Risk assessment'!$Z$12:$Z$100,FALSE),1)," ;"),""))</f>
        <v/>
      </c>
      <c r="BT92" s="9" t="str">
        <f>IF($G92=0,"",IFERROR(CONCATENATE(INDEX('Risk assessment'!$B$12:$B$100,MATCH(CONCATENATE('Feuil1 (2)'!$C92,"-",'Feuil1 (2)'!$B92,"-",'Feuil1 (2)'!BT$1),'Risk assessment'!$Z$12:$Z$100,FALSE),1)," ;"),""))</f>
        <v/>
      </c>
      <c r="BU92" s="9" t="str">
        <f>IF($G92=0,"",IFERROR(CONCATENATE(INDEX('Risk assessment'!$B$12:$B$100,MATCH(CONCATENATE('Feuil1 (2)'!$C92,"-",'Feuil1 (2)'!$B92,"-",'Feuil1 (2)'!BU$1),'Risk assessment'!$Z$12:$Z$100,FALSE),1)," ;"),""))</f>
        <v/>
      </c>
      <c r="BV92" s="9" t="str">
        <f>IF($G92=0,"",IFERROR(CONCATENATE(INDEX('Risk assessment'!$B$12:$B$100,MATCH(CONCATENATE('Feuil1 (2)'!$C92,"-",'Feuil1 (2)'!$B92,"-",'Feuil1 (2)'!BV$1),'Risk assessment'!$Z$12:$Z$100,FALSE),1)," ;"),""))</f>
        <v/>
      </c>
      <c r="BW92" s="9" t="str">
        <f>IF($G92=0,"",IFERROR(CONCATENATE(INDEX('Risk assessment'!$B$12:$B$100,MATCH(CONCATENATE('Feuil1 (2)'!$C92,"-",'Feuil1 (2)'!$B92,"-",'Feuil1 (2)'!BW$1),'Risk assessment'!$Z$12:$Z$100,FALSE),1)," ;"),""))</f>
        <v/>
      </c>
      <c r="BX92" s="9" t="str">
        <f>IF($G92=0,"",IFERROR(CONCATENATE(INDEX('Risk assessment'!$B$12:$B$100,MATCH(CONCATENATE('Feuil1 (2)'!$C92,"-",'Feuil1 (2)'!$B92,"-",'Feuil1 (2)'!BX$1),'Risk assessment'!$Z$12:$Z$100,FALSE),1)," ;"),""))</f>
        <v/>
      </c>
      <c r="BY92" s="9" t="str">
        <f>IF($G92=0,"",IFERROR(CONCATENATE(INDEX('Risk assessment'!$B$12:$B$100,MATCH(CONCATENATE('Feuil1 (2)'!$C92,"-",'Feuil1 (2)'!$B92,"-",'Feuil1 (2)'!BY$1),'Risk assessment'!$Z$12:$Z$100,FALSE),1)," ;"),""))</f>
        <v/>
      </c>
      <c r="BZ92" s="9" t="str">
        <f>IF($G92=0,"",IFERROR(CONCATENATE(INDEX('Risk assessment'!$B$12:$B$100,MATCH(CONCATENATE('Feuil1 (2)'!$C92,"-",'Feuil1 (2)'!$B92,"-",'Feuil1 (2)'!BZ$1),'Risk assessment'!$Z$12:$Z$100,FALSE),1)," ;"),""))</f>
        <v/>
      </c>
      <c r="CA92" s="9" t="str">
        <f>IF($G92=0,"",IFERROR(CONCATENATE(INDEX('Risk assessment'!$B$12:$B$100,MATCH(CONCATENATE('Feuil1 (2)'!$C92,"-",'Feuil1 (2)'!$B92,"-",'Feuil1 (2)'!CA$1),'Risk assessment'!$Z$12:$Z$100,FALSE),1)," ;"),""))</f>
        <v/>
      </c>
      <c r="CB92" s="9" t="str">
        <f>IF($G92=0,"",IFERROR(CONCATENATE(INDEX('Risk assessment'!$B$12:$B$100,MATCH(CONCATENATE('Feuil1 (2)'!$C92,"-",'Feuil1 (2)'!$B92,"-",'Feuil1 (2)'!CB$1),'Risk assessment'!$Z$12:$Z$100,FALSE),1)," ;"),""))</f>
        <v/>
      </c>
      <c r="CC92" s="9" t="str">
        <f>IF($G92=0,"",IFERROR(CONCATENATE(INDEX('Risk assessment'!$B$12:$B$100,MATCH(CONCATENATE('Feuil1 (2)'!$C92,"-",'Feuil1 (2)'!$B92,"-",'Feuil1 (2)'!CC$1),'Risk assessment'!$Z$12:$Z$100,FALSE),1)," ;"),""))</f>
        <v/>
      </c>
      <c r="CD92" s="9" t="str">
        <f>IF($G92=0,"",IFERROR(CONCATENATE(INDEX('Risk assessment'!$B$12:$B$100,MATCH(CONCATENATE('Feuil1 (2)'!$C92,"-",'Feuil1 (2)'!$B92,"-",'Feuil1 (2)'!CD$1),'Risk assessment'!$Z$12:$Z$100,FALSE),1)," ;"),""))</f>
        <v/>
      </c>
      <c r="CE92" s="9" t="str">
        <f>IF($G92=0,"",IFERROR(CONCATENATE(INDEX('Risk assessment'!$B$12:$B$100,MATCH(CONCATENATE('Feuil1 (2)'!$C92,"-",'Feuil1 (2)'!$B92,"-",'Feuil1 (2)'!CE$1),'Risk assessment'!$Z$12:$Z$100,FALSE),1)," ;"),""))</f>
        <v/>
      </c>
      <c r="CF92" s="9" t="str">
        <f>IF($G92=0,"",IFERROR(CONCATENATE(INDEX('Risk assessment'!$B$12:$B$100,MATCH(CONCATENATE('Feuil1 (2)'!$C92,"-",'Feuil1 (2)'!$B92,"-",'Feuil1 (2)'!CF$1),'Risk assessment'!$Z$12:$Z$100,FALSE),1)," ;"),""))</f>
        <v/>
      </c>
      <c r="CG92" s="9" t="str">
        <f>IF($G92=0,"",IFERROR(CONCATENATE(INDEX('Risk assessment'!$B$12:$B$100,MATCH(CONCATENATE('Feuil1 (2)'!$C92,"-",'Feuil1 (2)'!$B92,"-",'Feuil1 (2)'!CG$1),'Risk assessment'!$Z$12:$Z$100,FALSE),1)," ;"),""))</f>
        <v/>
      </c>
      <c r="CH92" s="9" t="str">
        <f>IF($G92=0,"",IFERROR(CONCATENATE(INDEX('Risk assessment'!$B$12:$B$100,MATCH(CONCATENATE('Feuil1 (2)'!$C92,"-",'Feuil1 (2)'!$B92,"-",'Feuil1 (2)'!CH$1),'Risk assessment'!$Z$12:$Z$100,FALSE),1)," ;"),""))</f>
        <v/>
      </c>
      <c r="CI92" s="9" t="str">
        <f>IF($G92=0,"",IFERROR(CONCATENATE(INDEX('Risk assessment'!$B$12:$B$100,MATCH(CONCATENATE('Feuil1 (2)'!$C92,"-",'Feuil1 (2)'!$B92,"-",'Feuil1 (2)'!CI$1),'Risk assessment'!$Z$12:$Z$100,FALSE),1)," ;"),""))</f>
        <v/>
      </c>
      <c r="CJ92" s="9" t="str">
        <f>IF($G92=0,"",IFERROR(CONCATENATE(INDEX('Risk assessment'!$B$12:$B$100,MATCH(CONCATENATE('Feuil1 (2)'!$C92,"-",'Feuil1 (2)'!$B92,"-",'Feuil1 (2)'!CJ$1),'Risk assessment'!$Z$12:$Z$100,FALSE),1)," ;"),""))</f>
        <v/>
      </c>
      <c r="CK92" s="9" t="str">
        <f>IF($G92=0,"",IFERROR(CONCATENATE(INDEX('Risk assessment'!$B$12:$B$100,MATCH(CONCATENATE('Feuil1 (2)'!$C92,"-",'Feuil1 (2)'!$B92,"-",'Feuil1 (2)'!CK$1),'Risk assessment'!$Z$12:$Z$100,FALSE),1)," ;"),""))</f>
        <v/>
      </c>
      <c r="CL92" s="9" t="str">
        <f>IF($G92=0,"",IFERROR(CONCATENATE(INDEX('Risk assessment'!$B$12:$B$100,MATCH(CONCATENATE('Feuil1 (2)'!$C92,"-",'Feuil1 (2)'!$B92,"-",'Feuil1 (2)'!CL$1),'Risk assessment'!$Z$12:$Z$100,FALSE),1)," ;"),""))</f>
        <v/>
      </c>
      <c r="CM92" s="9" t="str">
        <f>IF($G92=0,"",IFERROR(CONCATENATE(INDEX('Risk assessment'!$B$12:$B$100,MATCH(CONCATENATE('Feuil1 (2)'!$C92,"-",'Feuil1 (2)'!$B92,"-",'Feuil1 (2)'!CM$1),'Risk assessment'!$Z$12:$Z$100,FALSE),1)," ;"),""))</f>
        <v/>
      </c>
      <c r="CN92" s="9" t="str">
        <f>IF($G92=0,"",IFERROR(CONCATENATE(INDEX('Risk assessment'!$B$12:$B$100,MATCH(CONCATENATE('Feuil1 (2)'!$C92,"-",'Feuil1 (2)'!$B92,"-",'Feuil1 (2)'!CN$1),'Risk assessment'!$Z$12:$Z$100,FALSE),1)," ;"),""))</f>
        <v/>
      </c>
      <c r="CO92" s="9" t="str">
        <f>IF($G92=0,"",IFERROR(CONCATENATE(INDEX('Risk assessment'!$B$12:$B$100,MATCH(CONCATENATE('Feuil1 (2)'!$C92,"-",'Feuil1 (2)'!$B92,"-",'Feuil1 (2)'!CO$1),'Risk assessment'!$Z$12:$Z$100,FALSE),1)," ;"),""))</f>
        <v/>
      </c>
      <c r="CP92" s="9" t="str">
        <f>IF($G92=0,"",IFERROR(CONCATENATE(INDEX('Risk assessment'!$B$12:$B$100,MATCH(CONCATENATE('Feuil1 (2)'!$C92,"-",'Feuil1 (2)'!$B92,"-",'Feuil1 (2)'!CP$1),'Risk assessment'!$Z$12:$Z$100,FALSE),1)," ;"),""))</f>
        <v/>
      </c>
      <c r="CQ92" s="9" t="str">
        <f>IF($G92=0,"",IFERROR(CONCATENATE(INDEX('Risk assessment'!$B$12:$B$100,MATCH(CONCATENATE('Feuil1 (2)'!$C92,"-",'Feuil1 (2)'!$B92,"-",'Feuil1 (2)'!CQ$1),'Risk assessment'!$Z$12:$Z$100,FALSE),1)," ;"),""))</f>
        <v/>
      </c>
      <c r="CR92" s="9" t="str">
        <f>IF($G92=0,"",IFERROR(CONCATENATE(INDEX('Risk assessment'!$B$12:$B$100,MATCH(CONCATENATE('Feuil1 (2)'!$C92,"-",'Feuil1 (2)'!$B92,"-",'Feuil1 (2)'!CR$1),'Risk assessment'!$Z$12:$Z$100,FALSE),1)," ;"),""))</f>
        <v/>
      </c>
      <c r="CS92" s="9" t="str">
        <f>IF($G92=0,"",IFERROR(CONCATENATE(INDEX('Risk assessment'!$B$12:$B$100,MATCH(CONCATENATE('Feuil1 (2)'!$C92,"-",'Feuil1 (2)'!$B92,"-",'Feuil1 (2)'!CS$1),'Risk assessment'!$Z$12:$Z$100,FALSE),1)," ;"),""))</f>
        <v/>
      </c>
      <c r="CT92" s="9" t="str">
        <f>IF($G92=0,"",IFERROR(CONCATENATE(INDEX('Risk assessment'!$B$12:$B$100,MATCH(CONCATENATE('Feuil1 (2)'!$C92,"-",'Feuil1 (2)'!$B92,"-",'Feuil1 (2)'!CT$1),'Risk assessment'!$Z$12:$Z$100,FALSE),1)," ;"),""))</f>
        <v/>
      </c>
      <c r="CU92" s="9" t="str">
        <f>IF($G92=0,"",IFERROR(CONCATENATE(INDEX('Risk assessment'!$B$12:$B$100,MATCH(CONCATENATE('Feuil1 (2)'!$C92,"-",'Feuil1 (2)'!$B92,"-",'Feuil1 (2)'!CU$1),'Risk assessment'!$Z$12:$Z$100,FALSE),1)," ;"),""))</f>
        <v/>
      </c>
      <c r="CV92" s="9" t="str">
        <f>IF($G92=0,"",IFERROR(CONCATENATE(INDEX('Risk assessment'!$B$12:$B$100,MATCH(CONCATENATE('Feuil1 (2)'!$C92,"-",'Feuil1 (2)'!$B92,"-",'Feuil1 (2)'!CV$1),'Risk assessment'!$Z$12:$Z$100,FALSE),1)," ;"),""))</f>
        <v/>
      </c>
      <c r="CW92" s="9" t="str">
        <f>IF($G92=0,"",IFERROR(CONCATENATE(INDEX('Risk assessment'!$B$12:$B$100,MATCH(CONCATENATE('Feuil1 (2)'!$C92,"-",'Feuil1 (2)'!$B92,"-",'Feuil1 (2)'!CW$1),'Risk assessment'!$Z$12:$Z$100,FALSE),1)," ;"),""))</f>
        <v/>
      </c>
      <c r="CX92" s="9" t="str">
        <f>IF($G92=0,"",IFERROR(CONCATENATE(INDEX('Risk assessment'!$B$12:$B$100,MATCH(CONCATENATE('Feuil1 (2)'!$C92,"-",'Feuil1 (2)'!$B92,"-",'Feuil1 (2)'!CX$1),'Risk assessment'!$Z$12:$Z$100,FALSE),1)," ;"),""))</f>
        <v/>
      </c>
      <c r="CY92" s="9" t="str">
        <f>IF($G92=0,"",IFERROR(CONCATENATE(INDEX('Risk assessment'!$B$12:$B$100,MATCH(CONCATENATE('Feuil1 (2)'!$C92,"-",'Feuil1 (2)'!$B92,"-",'Feuil1 (2)'!CY$1),'Risk assessment'!$Z$12:$Z$100,FALSE),1)," ;"),""))</f>
        <v/>
      </c>
      <c r="CZ92" s="9" t="str">
        <f>IF($G92=0,"",IFERROR(CONCATENATE(INDEX('Risk assessment'!$B$12:$B$100,MATCH(CONCATENATE('Feuil1 (2)'!$C92,"-",'Feuil1 (2)'!$B92,"-",'Feuil1 (2)'!CZ$1),'Risk assessment'!$Z$12:$Z$100,FALSE),1)," ;"),""))</f>
        <v/>
      </c>
      <c r="DA92" s="9" t="str">
        <f>IF($G92=0,"",IFERROR(CONCATENATE(INDEX('Risk assessment'!$B$12:$B$100,MATCH(CONCATENATE('Feuil1 (2)'!$C92,"-",'Feuil1 (2)'!$B92,"-",'Feuil1 (2)'!DA$1),'Risk assessment'!$Z$12:$Z$100,FALSE),1)," ;"),""))</f>
        <v/>
      </c>
      <c r="DB92" s="9" t="str">
        <f>IF($G92=0,"",IFERROR(CONCATENATE(INDEX('Risk assessment'!$B$12:$B$100,MATCH(CONCATENATE('Feuil1 (2)'!$C92,"-",'Feuil1 (2)'!$B92,"-",'Feuil1 (2)'!DB$1),'Risk assessment'!$Z$12:$Z$100,FALSE),1)," ;"),""))</f>
        <v/>
      </c>
      <c r="DC92" s="9" t="str">
        <f>IF($G92=0,"",IFERROR(CONCATENATE(INDEX('Risk assessment'!$B$12:$B$100,MATCH(CONCATENATE('Feuil1 (2)'!$C92,"-",'Feuil1 (2)'!$B92,"-",'Feuil1 (2)'!DC$1),'Risk assessment'!$Z$12:$Z$100,FALSE),1)," ;"),""))</f>
        <v/>
      </c>
      <c r="DD92" s="9" t="str">
        <f>IF($G92=0,"",IFERROR(INDEX('Risk assessment'!$B$12:$B$100,MATCH(CONCATENATE('Feuil1 (2)'!$C92,'Feuil1 (2)'!$B92,'Feuil1 (2)'!DD$1),'Risk assessment'!$R$12:$R$100,FALSE),1),""))</f>
        <v/>
      </c>
      <c r="DE92" s="9" t="str">
        <f>IF($G92=0,"",IFERROR(INDEX('Risk assessment'!$B$12:$B$100,MATCH(CONCATENATE('Feuil1 (2)'!$C92,'Feuil1 (2)'!$B92,'Feuil1 (2)'!DE$1),'Risk assessment'!$R$12:$R$100,FALSE),1),""))</f>
        <v/>
      </c>
      <c r="DF92" s="9" t="str">
        <f>IF($G92=0,"",IFERROR(INDEX('Risk assessment'!$B$12:$B$100,MATCH(CONCATENATE('Feuil1 (2)'!$C92,'Feuil1 (2)'!$B92,'Feuil1 (2)'!DF$1),'Risk assessment'!$R$12:$R$100,FALSE),1),""))</f>
        <v/>
      </c>
      <c r="DG92" s="9" t="str">
        <f>IF($G92=0,"",IFERROR(INDEX('Risk assessment'!$B$12:$B$100,MATCH(CONCATENATE('Feuil1 (2)'!$C92,'Feuil1 (2)'!$B92,'Feuil1 (2)'!DG$1),'Risk assessment'!$R$12:$R$100,FALSE),1),""))</f>
        <v/>
      </c>
      <c r="DH92" s="9" t="str">
        <f>IF($G92=0,"",IFERROR(INDEX('Risk assessment'!$B$12:$B$100,MATCH(CONCATENATE('Feuil1 (2)'!$C92,'Feuil1 (2)'!$B92,'Feuil1 (2)'!DH$1),'Risk assessment'!$R$12:$R$100,FALSE),1),""))</f>
        <v/>
      </c>
      <c r="DI92" s="9" t="str">
        <f>IF($G92=0,"",IFERROR(INDEX('Risk assessment'!$B$12:$B$100,MATCH(CONCATENATE('Feuil1 (2)'!$C92,'Feuil1 (2)'!$B92,'Feuil1 (2)'!DI$1),'Risk assessment'!$R$12:$R$100,FALSE),1),""))</f>
        <v/>
      </c>
      <c r="DJ92" s="9" t="str">
        <f>IF($G92=0,"",IFERROR(INDEX('Risk assessment'!$B$12:$B$100,MATCH(CONCATENATE('Feuil1 (2)'!$C92,'Feuil1 (2)'!$B92,'Feuil1 (2)'!DJ$1),'Risk assessment'!$R$12:$R$100,FALSE),1),""))</f>
        <v/>
      </c>
      <c r="DK92" s="9" t="str">
        <f>IF($G92=0,"",IFERROR(INDEX('Risk assessment'!$B$12:$B$100,MATCH(CONCATENATE('Feuil1 (2)'!$C92,'Feuil1 (2)'!$B92,'Feuil1 (2)'!DK$1),'Risk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assessment'!J$12:J$100,'Feuil1 (2)'!C93,'Risk assessment'!K$12:K$100,B93)</f>
        <v>0</v>
      </c>
      <c r="H93" s="9" t="str">
        <f>IF($G93=0,"",IFERROR(CONCATENATE(INDEX('Risk assessment'!$B$12:$B$100,MATCH(CONCATENATE('Feuil1 (2)'!$C93,"-",'Feuil1 (2)'!$B93,"-",'Feuil1 (2)'!H$1),'Risk assessment'!$Z$12:$Z$100,FALSE),1)," ;"),""))</f>
        <v/>
      </c>
      <c r="I93" s="9" t="str">
        <f>IF($G93=0,"",IFERROR(CONCATENATE(INDEX('Risk assessment'!$B$12:$B$100,MATCH(CONCATENATE('Feuil1 (2)'!$C93,"-",'Feuil1 (2)'!$B93,"-",'Feuil1 (2)'!I$1),'Risk assessment'!$Z$12:$Z$100,FALSE),1)," ;"),""))</f>
        <v/>
      </c>
      <c r="J93" s="9" t="str">
        <f>IF($G93=0,"",IFERROR(CONCATENATE(INDEX('Risk assessment'!$B$12:$B$100,MATCH(CONCATENATE('Feuil1 (2)'!$C93,"-",'Feuil1 (2)'!$B93,"-",'Feuil1 (2)'!J$1),'Risk assessment'!$Z$12:$Z$100,FALSE),1)," ;"),""))</f>
        <v/>
      </c>
      <c r="K93" s="9" t="str">
        <f>IF($G93=0,"",IFERROR(CONCATENATE(INDEX('Risk assessment'!$B$12:$B$100,MATCH(CONCATENATE('Feuil1 (2)'!$C93,"-",'Feuil1 (2)'!$B93,"-",'Feuil1 (2)'!K$1),'Risk assessment'!$Z$12:$Z$100,FALSE),1)," ;"),""))</f>
        <v/>
      </c>
      <c r="L93" s="9" t="str">
        <f>IF($G93=0,"",IFERROR(CONCATENATE(INDEX('Risk assessment'!$B$12:$B$100,MATCH(CONCATENATE('Feuil1 (2)'!$C93,"-",'Feuil1 (2)'!$B93,"-",'Feuil1 (2)'!L$1),'Risk assessment'!$Z$12:$Z$100,FALSE),1)," ;"),""))</f>
        <v/>
      </c>
      <c r="M93" s="9" t="str">
        <f>IF($G93=0,"",IFERROR(CONCATENATE(INDEX('Risk assessment'!$B$12:$B$100,MATCH(CONCATENATE('Feuil1 (2)'!$C93,"-",'Feuil1 (2)'!$B93,"-",'Feuil1 (2)'!M$1),'Risk assessment'!$Z$12:$Z$100,FALSE),1)," ;"),""))</f>
        <v/>
      </c>
      <c r="N93" s="9" t="str">
        <f>IF($G93=0,"",IFERROR(CONCATENATE(INDEX('Risk assessment'!$B$12:$B$100,MATCH(CONCATENATE('Feuil1 (2)'!$C93,"-",'Feuil1 (2)'!$B93,"-",'Feuil1 (2)'!N$1),'Risk assessment'!$Z$12:$Z$100,FALSE),1)," ;"),""))</f>
        <v/>
      </c>
      <c r="O93" s="9" t="str">
        <f>IF($G93=0,"",IFERROR(CONCATENATE(INDEX('Risk assessment'!$B$12:$B$100,MATCH(CONCATENATE('Feuil1 (2)'!$C93,"-",'Feuil1 (2)'!$B93,"-",'Feuil1 (2)'!O$1),'Risk assessment'!$Z$12:$Z$100,FALSE),1)," ;"),""))</f>
        <v/>
      </c>
      <c r="P93" s="9" t="str">
        <f>IF($G93=0,"",IFERROR(CONCATENATE(INDEX('Risk assessment'!$B$12:$B$100,MATCH(CONCATENATE('Feuil1 (2)'!$C93,"-",'Feuil1 (2)'!$B93,"-",'Feuil1 (2)'!P$1),'Risk assessment'!$Z$12:$Z$100,FALSE),1)," ;"),""))</f>
        <v/>
      </c>
      <c r="Q93" s="9" t="str">
        <f>IF($G93=0,"",IFERROR(CONCATENATE(INDEX('Risk assessment'!$B$12:$B$100,MATCH(CONCATENATE('Feuil1 (2)'!$C93,"-",'Feuil1 (2)'!$B93,"-",'Feuil1 (2)'!Q$1),'Risk assessment'!$Z$12:$Z$100,FALSE),1)," ;"),""))</f>
        <v/>
      </c>
      <c r="R93" s="9" t="str">
        <f>IF($G93=0,"",IFERROR(CONCATENATE(INDEX('Risk assessment'!$B$12:$B$100,MATCH(CONCATENATE('Feuil1 (2)'!$C93,"-",'Feuil1 (2)'!$B93,"-",'Feuil1 (2)'!R$1),'Risk assessment'!$Z$12:$Z$100,FALSE),1)," ;"),""))</f>
        <v/>
      </c>
      <c r="S93" s="9" t="str">
        <f>IF($G93=0,"",IFERROR(CONCATENATE(INDEX('Risk assessment'!$B$12:$B$100,MATCH(CONCATENATE('Feuil1 (2)'!$C93,"-",'Feuil1 (2)'!$B93,"-",'Feuil1 (2)'!S$1),'Risk assessment'!$Z$12:$Z$100,FALSE),1)," ;"),""))</f>
        <v/>
      </c>
      <c r="T93" s="9" t="str">
        <f>IF($G93=0,"",IFERROR(CONCATENATE(INDEX('Risk assessment'!$B$12:$B$100,MATCH(CONCATENATE('Feuil1 (2)'!$C93,"-",'Feuil1 (2)'!$B93,"-",'Feuil1 (2)'!T$1),'Risk assessment'!$Z$12:$Z$100,FALSE),1)," ;"),""))</f>
        <v/>
      </c>
      <c r="U93" s="9" t="str">
        <f>IF($G93=0,"",IFERROR(CONCATENATE(INDEX('Risk assessment'!$B$12:$B$100,MATCH(CONCATENATE('Feuil1 (2)'!$C93,"-",'Feuil1 (2)'!$B93,"-",'Feuil1 (2)'!U$1),'Risk assessment'!$Z$12:$Z$100,FALSE),1)," ;"),""))</f>
        <v/>
      </c>
      <c r="V93" s="9" t="str">
        <f>IF($G93=0,"",IFERROR(CONCATENATE(INDEX('Risk assessment'!$B$12:$B$100,MATCH(CONCATENATE('Feuil1 (2)'!$C93,"-",'Feuil1 (2)'!$B93,"-",'Feuil1 (2)'!V$1),'Risk assessment'!$Z$12:$Z$100,FALSE),1)," ;"),""))</f>
        <v/>
      </c>
      <c r="W93" s="9" t="str">
        <f>IF($G93=0,"",IFERROR(CONCATENATE(INDEX('Risk assessment'!$B$12:$B$100,MATCH(CONCATENATE('Feuil1 (2)'!$C93,"-",'Feuil1 (2)'!$B93,"-",'Feuil1 (2)'!W$1),'Risk assessment'!$Z$12:$Z$100,FALSE),1)," ;"),""))</f>
        <v/>
      </c>
      <c r="X93" s="9" t="str">
        <f>IF($G93=0,"",IFERROR(CONCATENATE(INDEX('Risk assessment'!$B$12:$B$100,MATCH(CONCATENATE('Feuil1 (2)'!$C93,"-",'Feuil1 (2)'!$B93,"-",'Feuil1 (2)'!X$1),'Risk assessment'!$Z$12:$Z$100,FALSE),1)," ;"),""))</f>
        <v/>
      </c>
      <c r="Y93" s="9" t="str">
        <f>IF($G93=0,"",IFERROR(CONCATENATE(INDEX('Risk assessment'!$B$12:$B$100,MATCH(CONCATENATE('Feuil1 (2)'!$C93,"-",'Feuil1 (2)'!$B93,"-",'Feuil1 (2)'!Y$1),'Risk assessment'!$Z$12:$Z$100,FALSE),1)," ;"),""))</f>
        <v/>
      </c>
      <c r="Z93" s="9" t="str">
        <f>IF($G93=0,"",IFERROR(CONCATENATE(INDEX('Risk assessment'!$B$12:$B$100,MATCH(CONCATENATE('Feuil1 (2)'!$C93,"-",'Feuil1 (2)'!$B93,"-",'Feuil1 (2)'!Z$1),'Risk assessment'!$Z$12:$Z$100,FALSE),1)," ;"),""))</f>
        <v/>
      </c>
      <c r="AA93" s="9" t="str">
        <f>IF($G93=0,"",IFERROR(CONCATENATE(INDEX('Risk assessment'!$B$12:$B$100,MATCH(CONCATENATE('Feuil1 (2)'!$C93,"-",'Feuil1 (2)'!$B93,"-",'Feuil1 (2)'!AA$1),'Risk assessment'!$Z$12:$Z$100,FALSE),1)," ;"),""))</f>
        <v/>
      </c>
      <c r="AB93" s="9" t="str">
        <f>IF($G93=0,"",IFERROR(CONCATENATE(INDEX('Risk assessment'!$B$12:$B$100,MATCH(CONCATENATE('Feuil1 (2)'!$C93,"-",'Feuil1 (2)'!$B93,"-",'Feuil1 (2)'!AB$1),'Risk assessment'!$Z$12:$Z$100,FALSE),1)," ;"),""))</f>
        <v/>
      </c>
      <c r="AC93" s="9" t="str">
        <f>IF($G93=0,"",IFERROR(CONCATENATE(INDEX('Risk assessment'!$B$12:$B$100,MATCH(CONCATENATE('Feuil1 (2)'!$C93,"-",'Feuil1 (2)'!$B93,"-",'Feuil1 (2)'!AC$1),'Risk assessment'!$Z$12:$Z$100,FALSE),1)," ;"),""))</f>
        <v/>
      </c>
      <c r="AD93" s="9" t="str">
        <f>IF($G93=0,"",IFERROR(CONCATENATE(INDEX('Risk assessment'!$B$12:$B$100,MATCH(CONCATENATE('Feuil1 (2)'!$C93,"-",'Feuil1 (2)'!$B93,"-",'Feuil1 (2)'!AD$1),'Risk assessment'!$Z$12:$Z$100,FALSE),1)," ;"),""))</f>
        <v/>
      </c>
      <c r="AE93" s="9" t="str">
        <f>IF($G93=0,"",IFERROR(CONCATENATE(INDEX('Risk assessment'!$B$12:$B$100,MATCH(CONCATENATE('Feuil1 (2)'!$C93,"-",'Feuil1 (2)'!$B93,"-",'Feuil1 (2)'!AE$1),'Risk assessment'!$Z$12:$Z$100,FALSE),1)," ;"),""))</f>
        <v/>
      </c>
      <c r="AF93" s="9" t="str">
        <f>IF($G93=0,"",IFERROR(CONCATENATE(INDEX('Risk assessment'!$B$12:$B$100,MATCH(CONCATENATE('Feuil1 (2)'!$C93,"-",'Feuil1 (2)'!$B93,"-",'Feuil1 (2)'!AF$1),'Risk assessment'!$Z$12:$Z$100,FALSE),1)," ;"),""))</f>
        <v/>
      </c>
      <c r="AG93" s="9" t="str">
        <f>IF($G93=0,"",IFERROR(CONCATENATE(INDEX('Risk assessment'!$B$12:$B$100,MATCH(CONCATENATE('Feuil1 (2)'!$C93,"-",'Feuil1 (2)'!$B93,"-",'Feuil1 (2)'!AG$1),'Risk assessment'!$Z$12:$Z$100,FALSE),1)," ;"),""))</f>
        <v/>
      </c>
      <c r="AH93" s="9" t="str">
        <f>IF($G93=0,"",IFERROR(CONCATENATE(INDEX('Risk assessment'!$B$12:$B$100,MATCH(CONCATENATE('Feuil1 (2)'!$C93,"-",'Feuil1 (2)'!$B93,"-",'Feuil1 (2)'!AH$1),'Risk assessment'!$Z$12:$Z$100,FALSE),1)," ;"),""))</f>
        <v/>
      </c>
      <c r="AI93" s="9" t="str">
        <f>IF($G93=0,"",IFERROR(CONCATENATE(INDEX('Risk assessment'!$B$12:$B$100,MATCH(CONCATENATE('Feuil1 (2)'!$C93,"-",'Feuil1 (2)'!$B93,"-",'Feuil1 (2)'!AI$1),'Risk assessment'!$Z$12:$Z$100,FALSE),1)," ;"),""))</f>
        <v/>
      </c>
      <c r="AJ93" s="9" t="str">
        <f>IF($G93=0,"",IFERROR(CONCATENATE(INDEX('Risk assessment'!$B$12:$B$100,MATCH(CONCATENATE('Feuil1 (2)'!$C93,"-",'Feuil1 (2)'!$B93,"-",'Feuil1 (2)'!AJ$1),'Risk assessment'!$Z$12:$Z$100,FALSE),1)," ;"),""))</f>
        <v/>
      </c>
      <c r="AK93" s="9" t="str">
        <f>IF($G93=0,"",IFERROR(CONCATENATE(INDEX('Risk assessment'!$B$12:$B$100,MATCH(CONCATENATE('Feuil1 (2)'!$C93,"-",'Feuil1 (2)'!$B93,"-",'Feuil1 (2)'!AK$1),'Risk assessment'!$Z$12:$Z$100,FALSE),1)," ;"),""))</f>
        <v/>
      </c>
      <c r="AL93" s="9" t="str">
        <f>IF($G93=0,"",IFERROR(CONCATENATE(INDEX('Risk assessment'!$B$12:$B$100,MATCH(CONCATENATE('Feuil1 (2)'!$C93,"-",'Feuil1 (2)'!$B93,"-",'Feuil1 (2)'!AL$1),'Risk assessment'!$Z$12:$Z$100,FALSE),1)," ;"),""))</f>
        <v/>
      </c>
      <c r="AM93" s="9" t="str">
        <f>IF($G93=0,"",IFERROR(CONCATENATE(INDEX('Risk assessment'!$B$12:$B$100,MATCH(CONCATENATE('Feuil1 (2)'!$C93,"-",'Feuil1 (2)'!$B93,"-",'Feuil1 (2)'!AM$1),'Risk assessment'!$Z$12:$Z$100,FALSE),1)," ;"),""))</f>
        <v/>
      </c>
      <c r="AN93" s="9" t="str">
        <f>IF($G93=0,"",IFERROR(CONCATENATE(INDEX('Risk assessment'!$B$12:$B$100,MATCH(CONCATENATE('Feuil1 (2)'!$C93,"-",'Feuil1 (2)'!$B93,"-",'Feuil1 (2)'!AN$1),'Risk assessment'!$Z$12:$Z$100,FALSE),1)," ;"),""))</f>
        <v/>
      </c>
      <c r="AO93" s="9" t="str">
        <f>IF($G93=0,"",IFERROR(CONCATENATE(INDEX('Risk assessment'!$B$12:$B$100,MATCH(CONCATENATE('Feuil1 (2)'!$C93,"-",'Feuil1 (2)'!$B93,"-",'Feuil1 (2)'!AO$1),'Risk assessment'!$Z$12:$Z$100,FALSE),1)," ;"),""))</f>
        <v/>
      </c>
      <c r="AP93" s="9" t="str">
        <f>IF($G93=0,"",IFERROR(CONCATENATE(INDEX('Risk assessment'!$B$12:$B$100,MATCH(CONCATENATE('Feuil1 (2)'!$C93,"-",'Feuil1 (2)'!$B93,"-",'Feuil1 (2)'!AP$1),'Risk assessment'!$Z$12:$Z$100,FALSE),1)," ;"),""))</f>
        <v/>
      </c>
      <c r="AQ93" s="9" t="str">
        <f>IF($G93=0,"",IFERROR(CONCATENATE(INDEX('Risk assessment'!$B$12:$B$100,MATCH(CONCATENATE('Feuil1 (2)'!$C93,"-",'Feuil1 (2)'!$B93,"-",'Feuil1 (2)'!AQ$1),'Risk assessment'!$Z$12:$Z$100,FALSE),1)," ;"),""))</f>
        <v/>
      </c>
      <c r="AR93" s="9" t="str">
        <f>IF($G93=0,"",IFERROR(CONCATENATE(INDEX('Risk assessment'!$B$12:$B$100,MATCH(CONCATENATE('Feuil1 (2)'!$C93,"-",'Feuil1 (2)'!$B93,"-",'Feuil1 (2)'!AR$1),'Risk assessment'!$Z$12:$Z$100,FALSE),1)," ;"),""))</f>
        <v/>
      </c>
      <c r="AS93" s="9" t="str">
        <f>IF($G93=0,"",IFERROR(CONCATENATE(INDEX('Risk assessment'!$B$12:$B$100,MATCH(CONCATENATE('Feuil1 (2)'!$C93,"-",'Feuil1 (2)'!$B93,"-",'Feuil1 (2)'!AS$1),'Risk assessment'!$Z$12:$Z$100,FALSE),1)," ;"),""))</f>
        <v/>
      </c>
      <c r="AT93" s="9" t="str">
        <f>IF($G93=0,"",IFERROR(CONCATENATE(INDEX('Risk assessment'!$B$12:$B$100,MATCH(CONCATENATE('Feuil1 (2)'!$C93,"-",'Feuil1 (2)'!$B93,"-",'Feuil1 (2)'!AT$1),'Risk assessment'!$Z$12:$Z$100,FALSE),1)," ;"),""))</f>
        <v/>
      </c>
      <c r="AU93" s="9" t="str">
        <f>IF($G93=0,"",IFERROR(CONCATENATE(INDEX('Risk assessment'!$B$12:$B$100,MATCH(CONCATENATE('Feuil1 (2)'!$C93,"-",'Feuil1 (2)'!$B93,"-",'Feuil1 (2)'!AU$1),'Risk assessment'!$Z$12:$Z$100,FALSE),1)," ;"),""))</f>
        <v/>
      </c>
      <c r="AV93" s="9" t="str">
        <f>IF($G93=0,"",IFERROR(CONCATENATE(INDEX('Risk assessment'!$B$12:$B$100,MATCH(CONCATENATE('Feuil1 (2)'!$C93,"-",'Feuil1 (2)'!$B93,"-",'Feuil1 (2)'!AV$1),'Risk assessment'!$Z$12:$Z$100,FALSE),1)," ;"),""))</f>
        <v/>
      </c>
      <c r="AW93" s="9" t="str">
        <f>IF($G93=0,"",IFERROR(CONCATENATE(INDEX('Risk assessment'!$B$12:$B$100,MATCH(CONCATENATE('Feuil1 (2)'!$C93,"-",'Feuil1 (2)'!$B93,"-",'Feuil1 (2)'!AW$1),'Risk assessment'!$Z$12:$Z$100,FALSE),1)," ;"),""))</f>
        <v/>
      </c>
      <c r="AX93" s="9" t="str">
        <f>IF($G93=0,"",IFERROR(CONCATENATE(INDEX('Risk assessment'!$B$12:$B$100,MATCH(CONCATENATE('Feuil1 (2)'!$C93,"-",'Feuil1 (2)'!$B93,"-",'Feuil1 (2)'!AX$1),'Risk assessment'!$Z$12:$Z$100,FALSE),1)," ;"),""))</f>
        <v/>
      </c>
      <c r="AY93" s="9" t="str">
        <f>IF($G93=0,"",IFERROR(CONCATENATE(INDEX('Risk assessment'!$B$12:$B$100,MATCH(CONCATENATE('Feuil1 (2)'!$C93,"-",'Feuil1 (2)'!$B93,"-",'Feuil1 (2)'!AY$1),'Risk assessment'!$Z$12:$Z$100,FALSE),1)," ;"),""))</f>
        <v/>
      </c>
      <c r="AZ93" s="9" t="str">
        <f>IF($G93=0,"",IFERROR(CONCATENATE(INDEX('Risk assessment'!$B$12:$B$100,MATCH(CONCATENATE('Feuil1 (2)'!$C93,"-",'Feuil1 (2)'!$B93,"-",'Feuil1 (2)'!AZ$1),'Risk assessment'!$Z$12:$Z$100,FALSE),1)," ;"),""))</f>
        <v/>
      </c>
      <c r="BA93" s="9" t="str">
        <f>IF($G93=0,"",IFERROR(CONCATENATE(INDEX('Risk assessment'!$B$12:$B$100,MATCH(CONCATENATE('Feuil1 (2)'!$C93,"-",'Feuil1 (2)'!$B93,"-",'Feuil1 (2)'!BA$1),'Risk assessment'!$Z$12:$Z$100,FALSE),1)," ;"),""))</f>
        <v/>
      </c>
      <c r="BB93" s="9" t="str">
        <f>IF($G93=0,"",IFERROR(CONCATENATE(INDEX('Risk assessment'!$B$12:$B$100,MATCH(CONCATENATE('Feuil1 (2)'!$C93,"-",'Feuil1 (2)'!$B93,"-",'Feuil1 (2)'!BB$1),'Risk assessment'!$Z$12:$Z$100,FALSE),1)," ;"),""))</f>
        <v/>
      </c>
      <c r="BC93" s="9" t="str">
        <f>IF($G93=0,"",IFERROR(CONCATENATE(INDEX('Risk assessment'!$B$12:$B$100,MATCH(CONCATENATE('Feuil1 (2)'!$C93,"-",'Feuil1 (2)'!$B93,"-",'Feuil1 (2)'!BC$1),'Risk assessment'!$Z$12:$Z$100,FALSE),1)," ;"),""))</f>
        <v/>
      </c>
      <c r="BD93" s="9" t="str">
        <f>IF($G93=0,"",IFERROR(CONCATENATE(INDEX('Risk assessment'!$B$12:$B$100,MATCH(CONCATENATE('Feuil1 (2)'!$C93,"-",'Feuil1 (2)'!$B93,"-",'Feuil1 (2)'!BD$1),'Risk assessment'!$Z$12:$Z$100,FALSE),1)," ;"),""))</f>
        <v/>
      </c>
      <c r="BE93" s="9" t="str">
        <f>IF($G93=0,"",IFERROR(CONCATENATE(INDEX('Risk assessment'!$B$12:$B$100,MATCH(CONCATENATE('Feuil1 (2)'!$C93,"-",'Feuil1 (2)'!$B93,"-",'Feuil1 (2)'!BE$1),'Risk assessment'!$Z$12:$Z$100,FALSE),1)," ;"),""))</f>
        <v/>
      </c>
      <c r="BF93" s="9" t="str">
        <f>IF($G93=0,"",IFERROR(CONCATENATE(INDEX('Risk assessment'!$B$12:$B$100,MATCH(CONCATENATE('Feuil1 (2)'!$C93,"-",'Feuil1 (2)'!$B93,"-",'Feuil1 (2)'!BF$1),'Risk assessment'!$Z$12:$Z$100,FALSE),1)," ;"),""))</f>
        <v/>
      </c>
      <c r="BG93" s="9" t="str">
        <f>IF($G93=0,"",IFERROR(CONCATENATE(INDEX('Risk assessment'!$B$12:$B$100,MATCH(CONCATENATE('Feuil1 (2)'!$C93,"-",'Feuil1 (2)'!$B93,"-",'Feuil1 (2)'!BG$1),'Risk assessment'!$Z$12:$Z$100,FALSE),1)," ;"),""))</f>
        <v/>
      </c>
      <c r="BH93" s="9" t="str">
        <f>IF($G93=0,"",IFERROR(CONCATENATE(INDEX('Risk assessment'!$B$12:$B$100,MATCH(CONCATENATE('Feuil1 (2)'!$C93,"-",'Feuil1 (2)'!$B93,"-",'Feuil1 (2)'!BH$1),'Risk assessment'!$Z$12:$Z$100,FALSE),1)," ;"),""))</f>
        <v/>
      </c>
      <c r="BI93" s="9" t="str">
        <f>IF($G93=0,"",IFERROR(CONCATENATE(INDEX('Risk assessment'!$B$12:$B$100,MATCH(CONCATENATE('Feuil1 (2)'!$C93,"-",'Feuil1 (2)'!$B93,"-",'Feuil1 (2)'!BI$1),'Risk assessment'!$Z$12:$Z$100,FALSE),1)," ;"),""))</f>
        <v/>
      </c>
      <c r="BJ93" s="9" t="str">
        <f>IF($G93=0,"",IFERROR(CONCATENATE(INDEX('Risk assessment'!$B$12:$B$100,MATCH(CONCATENATE('Feuil1 (2)'!$C93,"-",'Feuil1 (2)'!$B93,"-",'Feuil1 (2)'!BJ$1),'Risk assessment'!$Z$12:$Z$100,FALSE),1)," ;"),""))</f>
        <v/>
      </c>
      <c r="BK93" s="9" t="str">
        <f>IF($G93=0,"",IFERROR(CONCATENATE(INDEX('Risk assessment'!$B$12:$B$100,MATCH(CONCATENATE('Feuil1 (2)'!$C93,"-",'Feuil1 (2)'!$B93,"-",'Feuil1 (2)'!BK$1),'Risk assessment'!$Z$12:$Z$100,FALSE),1)," ;"),""))</f>
        <v/>
      </c>
      <c r="BL93" s="9" t="str">
        <f>IF($G93=0,"",IFERROR(CONCATENATE(INDEX('Risk assessment'!$B$12:$B$100,MATCH(CONCATENATE('Feuil1 (2)'!$C93,"-",'Feuil1 (2)'!$B93,"-",'Feuil1 (2)'!BL$1),'Risk assessment'!$Z$12:$Z$100,FALSE),1)," ;"),""))</f>
        <v/>
      </c>
      <c r="BM93" s="9" t="str">
        <f>IF($G93=0,"",IFERROR(CONCATENATE(INDEX('Risk assessment'!$B$12:$B$100,MATCH(CONCATENATE('Feuil1 (2)'!$C93,"-",'Feuil1 (2)'!$B93,"-",'Feuil1 (2)'!BM$1),'Risk assessment'!$Z$12:$Z$100,FALSE),1)," ;"),""))</f>
        <v/>
      </c>
      <c r="BN93" s="9" t="str">
        <f>IF($G93=0,"",IFERROR(CONCATENATE(INDEX('Risk assessment'!$B$12:$B$100,MATCH(CONCATENATE('Feuil1 (2)'!$C93,"-",'Feuil1 (2)'!$B93,"-",'Feuil1 (2)'!BN$1),'Risk assessment'!$Z$12:$Z$100,FALSE),1)," ;"),""))</f>
        <v/>
      </c>
      <c r="BO93" s="9" t="str">
        <f>IF($G93=0,"",IFERROR(CONCATENATE(INDEX('Risk assessment'!$B$12:$B$100,MATCH(CONCATENATE('Feuil1 (2)'!$C93,"-",'Feuil1 (2)'!$B93,"-",'Feuil1 (2)'!BO$1),'Risk assessment'!$Z$12:$Z$100,FALSE),1)," ;"),""))</f>
        <v/>
      </c>
      <c r="BP93" s="9" t="str">
        <f>IF($G93=0,"",IFERROR(CONCATENATE(INDEX('Risk assessment'!$B$12:$B$100,MATCH(CONCATENATE('Feuil1 (2)'!$C93,"-",'Feuil1 (2)'!$B93,"-",'Feuil1 (2)'!BP$1),'Risk assessment'!$Z$12:$Z$100,FALSE),1)," ;"),""))</f>
        <v/>
      </c>
      <c r="BQ93" s="9" t="str">
        <f>IF($G93=0,"",IFERROR(CONCATENATE(INDEX('Risk assessment'!$B$12:$B$100,MATCH(CONCATENATE('Feuil1 (2)'!$C93,"-",'Feuil1 (2)'!$B93,"-",'Feuil1 (2)'!BQ$1),'Risk assessment'!$Z$12:$Z$100,FALSE),1)," ;"),""))</f>
        <v/>
      </c>
      <c r="BR93" s="9" t="str">
        <f>IF($G93=0,"",IFERROR(CONCATENATE(INDEX('Risk assessment'!$B$12:$B$100,MATCH(CONCATENATE('Feuil1 (2)'!$C93,"-",'Feuil1 (2)'!$B93,"-",'Feuil1 (2)'!BR$1),'Risk assessment'!$Z$12:$Z$100,FALSE),1)," ;"),""))</f>
        <v/>
      </c>
      <c r="BS93" s="9" t="str">
        <f>IF($G93=0,"",IFERROR(CONCATENATE(INDEX('Risk assessment'!$B$12:$B$100,MATCH(CONCATENATE('Feuil1 (2)'!$C93,"-",'Feuil1 (2)'!$B93,"-",'Feuil1 (2)'!BS$1),'Risk assessment'!$Z$12:$Z$100,FALSE),1)," ;"),""))</f>
        <v/>
      </c>
      <c r="BT93" s="9" t="str">
        <f>IF($G93=0,"",IFERROR(CONCATENATE(INDEX('Risk assessment'!$B$12:$B$100,MATCH(CONCATENATE('Feuil1 (2)'!$C93,"-",'Feuil1 (2)'!$B93,"-",'Feuil1 (2)'!BT$1),'Risk assessment'!$Z$12:$Z$100,FALSE),1)," ;"),""))</f>
        <v/>
      </c>
      <c r="BU93" s="9" t="str">
        <f>IF($G93=0,"",IFERROR(CONCATENATE(INDEX('Risk assessment'!$B$12:$B$100,MATCH(CONCATENATE('Feuil1 (2)'!$C93,"-",'Feuil1 (2)'!$B93,"-",'Feuil1 (2)'!BU$1),'Risk assessment'!$Z$12:$Z$100,FALSE),1)," ;"),""))</f>
        <v/>
      </c>
      <c r="BV93" s="9" t="str">
        <f>IF($G93=0,"",IFERROR(CONCATENATE(INDEX('Risk assessment'!$B$12:$B$100,MATCH(CONCATENATE('Feuil1 (2)'!$C93,"-",'Feuil1 (2)'!$B93,"-",'Feuil1 (2)'!BV$1),'Risk assessment'!$Z$12:$Z$100,FALSE),1)," ;"),""))</f>
        <v/>
      </c>
      <c r="BW93" s="9" t="str">
        <f>IF($G93=0,"",IFERROR(CONCATENATE(INDEX('Risk assessment'!$B$12:$B$100,MATCH(CONCATENATE('Feuil1 (2)'!$C93,"-",'Feuil1 (2)'!$B93,"-",'Feuil1 (2)'!BW$1),'Risk assessment'!$Z$12:$Z$100,FALSE),1)," ;"),""))</f>
        <v/>
      </c>
      <c r="BX93" s="9" t="str">
        <f>IF($G93=0,"",IFERROR(CONCATENATE(INDEX('Risk assessment'!$B$12:$B$100,MATCH(CONCATENATE('Feuil1 (2)'!$C93,"-",'Feuil1 (2)'!$B93,"-",'Feuil1 (2)'!BX$1),'Risk assessment'!$Z$12:$Z$100,FALSE),1)," ;"),""))</f>
        <v/>
      </c>
      <c r="BY93" s="9" t="str">
        <f>IF($G93=0,"",IFERROR(CONCATENATE(INDEX('Risk assessment'!$B$12:$B$100,MATCH(CONCATENATE('Feuil1 (2)'!$C93,"-",'Feuil1 (2)'!$B93,"-",'Feuil1 (2)'!BY$1),'Risk assessment'!$Z$12:$Z$100,FALSE),1)," ;"),""))</f>
        <v/>
      </c>
      <c r="BZ93" s="9" t="str">
        <f>IF($G93=0,"",IFERROR(CONCATENATE(INDEX('Risk assessment'!$B$12:$B$100,MATCH(CONCATENATE('Feuil1 (2)'!$C93,"-",'Feuil1 (2)'!$B93,"-",'Feuil1 (2)'!BZ$1),'Risk assessment'!$Z$12:$Z$100,FALSE),1)," ;"),""))</f>
        <v/>
      </c>
      <c r="CA93" s="9" t="str">
        <f>IF($G93=0,"",IFERROR(CONCATENATE(INDEX('Risk assessment'!$B$12:$B$100,MATCH(CONCATENATE('Feuil1 (2)'!$C93,"-",'Feuil1 (2)'!$B93,"-",'Feuil1 (2)'!CA$1),'Risk assessment'!$Z$12:$Z$100,FALSE),1)," ;"),""))</f>
        <v/>
      </c>
      <c r="CB93" s="9" t="str">
        <f>IF($G93=0,"",IFERROR(CONCATENATE(INDEX('Risk assessment'!$B$12:$B$100,MATCH(CONCATENATE('Feuil1 (2)'!$C93,"-",'Feuil1 (2)'!$B93,"-",'Feuil1 (2)'!CB$1),'Risk assessment'!$Z$12:$Z$100,FALSE),1)," ;"),""))</f>
        <v/>
      </c>
      <c r="CC93" s="9" t="str">
        <f>IF($G93=0,"",IFERROR(CONCATENATE(INDEX('Risk assessment'!$B$12:$B$100,MATCH(CONCATENATE('Feuil1 (2)'!$C93,"-",'Feuil1 (2)'!$B93,"-",'Feuil1 (2)'!CC$1),'Risk assessment'!$Z$12:$Z$100,FALSE),1)," ;"),""))</f>
        <v/>
      </c>
      <c r="CD93" s="9" t="str">
        <f>IF($G93=0,"",IFERROR(CONCATENATE(INDEX('Risk assessment'!$B$12:$B$100,MATCH(CONCATENATE('Feuil1 (2)'!$C93,"-",'Feuil1 (2)'!$B93,"-",'Feuil1 (2)'!CD$1),'Risk assessment'!$Z$12:$Z$100,FALSE),1)," ;"),""))</f>
        <v/>
      </c>
      <c r="CE93" s="9" t="str">
        <f>IF($G93=0,"",IFERROR(CONCATENATE(INDEX('Risk assessment'!$B$12:$B$100,MATCH(CONCATENATE('Feuil1 (2)'!$C93,"-",'Feuil1 (2)'!$B93,"-",'Feuil1 (2)'!CE$1),'Risk assessment'!$Z$12:$Z$100,FALSE),1)," ;"),""))</f>
        <v/>
      </c>
      <c r="CF93" s="9" t="str">
        <f>IF($G93=0,"",IFERROR(CONCATENATE(INDEX('Risk assessment'!$B$12:$B$100,MATCH(CONCATENATE('Feuil1 (2)'!$C93,"-",'Feuil1 (2)'!$B93,"-",'Feuil1 (2)'!CF$1),'Risk assessment'!$Z$12:$Z$100,FALSE),1)," ;"),""))</f>
        <v/>
      </c>
      <c r="CG93" s="9" t="str">
        <f>IF($G93=0,"",IFERROR(CONCATENATE(INDEX('Risk assessment'!$B$12:$B$100,MATCH(CONCATENATE('Feuil1 (2)'!$C93,"-",'Feuil1 (2)'!$B93,"-",'Feuil1 (2)'!CG$1),'Risk assessment'!$Z$12:$Z$100,FALSE),1)," ;"),""))</f>
        <v/>
      </c>
      <c r="CH93" s="9" t="str">
        <f>IF($G93=0,"",IFERROR(CONCATENATE(INDEX('Risk assessment'!$B$12:$B$100,MATCH(CONCATENATE('Feuil1 (2)'!$C93,"-",'Feuil1 (2)'!$B93,"-",'Feuil1 (2)'!CH$1),'Risk assessment'!$Z$12:$Z$100,FALSE),1)," ;"),""))</f>
        <v/>
      </c>
      <c r="CI93" s="9" t="str">
        <f>IF($G93=0,"",IFERROR(CONCATENATE(INDEX('Risk assessment'!$B$12:$B$100,MATCH(CONCATENATE('Feuil1 (2)'!$C93,"-",'Feuil1 (2)'!$B93,"-",'Feuil1 (2)'!CI$1),'Risk assessment'!$Z$12:$Z$100,FALSE),1)," ;"),""))</f>
        <v/>
      </c>
      <c r="CJ93" s="9" t="str">
        <f>IF($G93=0,"",IFERROR(CONCATENATE(INDEX('Risk assessment'!$B$12:$B$100,MATCH(CONCATENATE('Feuil1 (2)'!$C93,"-",'Feuil1 (2)'!$B93,"-",'Feuil1 (2)'!CJ$1),'Risk assessment'!$Z$12:$Z$100,FALSE),1)," ;"),""))</f>
        <v/>
      </c>
      <c r="CK93" s="9" t="str">
        <f>IF($G93=0,"",IFERROR(CONCATENATE(INDEX('Risk assessment'!$B$12:$B$100,MATCH(CONCATENATE('Feuil1 (2)'!$C93,"-",'Feuil1 (2)'!$B93,"-",'Feuil1 (2)'!CK$1),'Risk assessment'!$Z$12:$Z$100,FALSE),1)," ;"),""))</f>
        <v/>
      </c>
      <c r="CL93" s="9" t="str">
        <f>IF($G93=0,"",IFERROR(CONCATENATE(INDEX('Risk assessment'!$B$12:$B$100,MATCH(CONCATENATE('Feuil1 (2)'!$C93,"-",'Feuil1 (2)'!$B93,"-",'Feuil1 (2)'!CL$1),'Risk assessment'!$Z$12:$Z$100,FALSE),1)," ;"),""))</f>
        <v/>
      </c>
      <c r="CM93" s="9" t="str">
        <f>IF($G93=0,"",IFERROR(CONCATENATE(INDEX('Risk assessment'!$B$12:$B$100,MATCH(CONCATENATE('Feuil1 (2)'!$C93,"-",'Feuil1 (2)'!$B93,"-",'Feuil1 (2)'!CM$1),'Risk assessment'!$Z$12:$Z$100,FALSE),1)," ;"),""))</f>
        <v/>
      </c>
      <c r="CN93" s="9" t="str">
        <f>IF($G93=0,"",IFERROR(CONCATENATE(INDEX('Risk assessment'!$B$12:$B$100,MATCH(CONCATENATE('Feuil1 (2)'!$C93,"-",'Feuil1 (2)'!$B93,"-",'Feuil1 (2)'!CN$1),'Risk assessment'!$Z$12:$Z$100,FALSE),1)," ;"),""))</f>
        <v/>
      </c>
      <c r="CO93" s="9" t="str">
        <f>IF($G93=0,"",IFERROR(CONCATENATE(INDEX('Risk assessment'!$B$12:$B$100,MATCH(CONCATENATE('Feuil1 (2)'!$C93,"-",'Feuil1 (2)'!$B93,"-",'Feuil1 (2)'!CO$1),'Risk assessment'!$Z$12:$Z$100,FALSE),1)," ;"),""))</f>
        <v/>
      </c>
      <c r="CP93" s="9" t="str">
        <f>IF($G93=0,"",IFERROR(CONCATENATE(INDEX('Risk assessment'!$B$12:$B$100,MATCH(CONCATENATE('Feuil1 (2)'!$C93,"-",'Feuil1 (2)'!$B93,"-",'Feuil1 (2)'!CP$1),'Risk assessment'!$Z$12:$Z$100,FALSE),1)," ;"),""))</f>
        <v/>
      </c>
      <c r="CQ93" s="9" t="str">
        <f>IF($G93=0,"",IFERROR(CONCATENATE(INDEX('Risk assessment'!$B$12:$B$100,MATCH(CONCATENATE('Feuil1 (2)'!$C93,"-",'Feuil1 (2)'!$B93,"-",'Feuil1 (2)'!CQ$1),'Risk assessment'!$Z$12:$Z$100,FALSE),1)," ;"),""))</f>
        <v/>
      </c>
      <c r="CR93" s="9" t="str">
        <f>IF($G93=0,"",IFERROR(CONCATENATE(INDEX('Risk assessment'!$B$12:$B$100,MATCH(CONCATENATE('Feuil1 (2)'!$C93,"-",'Feuil1 (2)'!$B93,"-",'Feuil1 (2)'!CR$1),'Risk assessment'!$Z$12:$Z$100,FALSE),1)," ;"),""))</f>
        <v/>
      </c>
      <c r="CS93" s="9" t="str">
        <f>IF($G93=0,"",IFERROR(CONCATENATE(INDEX('Risk assessment'!$B$12:$B$100,MATCH(CONCATENATE('Feuil1 (2)'!$C93,"-",'Feuil1 (2)'!$B93,"-",'Feuil1 (2)'!CS$1),'Risk assessment'!$Z$12:$Z$100,FALSE),1)," ;"),""))</f>
        <v/>
      </c>
      <c r="CT93" s="9" t="str">
        <f>IF($G93=0,"",IFERROR(CONCATENATE(INDEX('Risk assessment'!$B$12:$B$100,MATCH(CONCATENATE('Feuil1 (2)'!$C93,"-",'Feuil1 (2)'!$B93,"-",'Feuil1 (2)'!CT$1),'Risk assessment'!$Z$12:$Z$100,FALSE),1)," ;"),""))</f>
        <v/>
      </c>
      <c r="CU93" s="9" t="str">
        <f>IF($G93=0,"",IFERROR(CONCATENATE(INDEX('Risk assessment'!$B$12:$B$100,MATCH(CONCATENATE('Feuil1 (2)'!$C93,"-",'Feuil1 (2)'!$B93,"-",'Feuil1 (2)'!CU$1),'Risk assessment'!$Z$12:$Z$100,FALSE),1)," ;"),""))</f>
        <v/>
      </c>
      <c r="CV93" s="9" t="str">
        <f>IF($G93=0,"",IFERROR(CONCATENATE(INDEX('Risk assessment'!$B$12:$B$100,MATCH(CONCATENATE('Feuil1 (2)'!$C93,"-",'Feuil1 (2)'!$B93,"-",'Feuil1 (2)'!CV$1),'Risk assessment'!$Z$12:$Z$100,FALSE),1)," ;"),""))</f>
        <v/>
      </c>
      <c r="CW93" s="9" t="str">
        <f>IF($G93=0,"",IFERROR(CONCATENATE(INDEX('Risk assessment'!$B$12:$B$100,MATCH(CONCATENATE('Feuil1 (2)'!$C93,"-",'Feuil1 (2)'!$B93,"-",'Feuil1 (2)'!CW$1),'Risk assessment'!$Z$12:$Z$100,FALSE),1)," ;"),""))</f>
        <v/>
      </c>
      <c r="CX93" s="9" t="str">
        <f>IF($G93=0,"",IFERROR(CONCATENATE(INDEX('Risk assessment'!$B$12:$B$100,MATCH(CONCATENATE('Feuil1 (2)'!$C93,"-",'Feuil1 (2)'!$B93,"-",'Feuil1 (2)'!CX$1),'Risk assessment'!$Z$12:$Z$100,FALSE),1)," ;"),""))</f>
        <v/>
      </c>
      <c r="CY93" s="9" t="str">
        <f>IF($G93=0,"",IFERROR(CONCATENATE(INDEX('Risk assessment'!$B$12:$B$100,MATCH(CONCATENATE('Feuil1 (2)'!$C93,"-",'Feuil1 (2)'!$B93,"-",'Feuil1 (2)'!CY$1),'Risk assessment'!$Z$12:$Z$100,FALSE),1)," ;"),""))</f>
        <v/>
      </c>
      <c r="CZ93" s="9" t="str">
        <f>IF($G93=0,"",IFERROR(CONCATENATE(INDEX('Risk assessment'!$B$12:$B$100,MATCH(CONCATENATE('Feuil1 (2)'!$C93,"-",'Feuil1 (2)'!$B93,"-",'Feuil1 (2)'!CZ$1),'Risk assessment'!$Z$12:$Z$100,FALSE),1)," ;"),""))</f>
        <v/>
      </c>
      <c r="DA93" s="9" t="str">
        <f>IF($G93=0,"",IFERROR(CONCATENATE(INDEX('Risk assessment'!$B$12:$B$100,MATCH(CONCATENATE('Feuil1 (2)'!$C93,"-",'Feuil1 (2)'!$B93,"-",'Feuil1 (2)'!DA$1),'Risk assessment'!$Z$12:$Z$100,FALSE),1)," ;"),""))</f>
        <v/>
      </c>
      <c r="DB93" s="9" t="str">
        <f>IF($G93=0,"",IFERROR(CONCATENATE(INDEX('Risk assessment'!$B$12:$B$100,MATCH(CONCATENATE('Feuil1 (2)'!$C93,"-",'Feuil1 (2)'!$B93,"-",'Feuil1 (2)'!DB$1),'Risk assessment'!$Z$12:$Z$100,FALSE),1)," ;"),""))</f>
        <v/>
      </c>
      <c r="DC93" s="9" t="str">
        <f>IF($G93=0,"",IFERROR(CONCATENATE(INDEX('Risk assessment'!$B$12:$B$100,MATCH(CONCATENATE('Feuil1 (2)'!$C93,"-",'Feuil1 (2)'!$B93,"-",'Feuil1 (2)'!DC$1),'Risk assessment'!$Z$12:$Z$100,FALSE),1)," ;"),""))</f>
        <v/>
      </c>
      <c r="DD93" s="9" t="str">
        <f>IF($G93=0,"",IFERROR(INDEX('Risk assessment'!$B$12:$B$100,MATCH(CONCATENATE('Feuil1 (2)'!$C93,'Feuil1 (2)'!$B93,'Feuil1 (2)'!DD$1),'Risk assessment'!$R$12:$R$100,FALSE),1),""))</f>
        <v/>
      </c>
      <c r="DE93" s="9" t="str">
        <f>IF($G93=0,"",IFERROR(INDEX('Risk assessment'!$B$12:$B$100,MATCH(CONCATENATE('Feuil1 (2)'!$C93,'Feuil1 (2)'!$B93,'Feuil1 (2)'!DE$1),'Risk assessment'!$R$12:$R$100,FALSE),1),""))</f>
        <v/>
      </c>
      <c r="DF93" s="9" t="str">
        <f>IF($G93=0,"",IFERROR(INDEX('Risk assessment'!$B$12:$B$100,MATCH(CONCATENATE('Feuil1 (2)'!$C93,'Feuil1 (2)'!$B93,'Feuil1 (2)'!DF$1),'Risk assessment'!$R$12:$R$100,FALSE),1),""))</f>
        <v/>
      </c>
      <c r="DG93" s="9" t="str">
        <f>IF($G93=0,"",IFERROR(INDEX('Risk assessment'!$B$12:$B$100,MATCH(CONCATENATE('Feuil1 (2)'!$C93,'Feuil1 (2)'!$B93,'Feuil1 (2)'!DG$1),'Risk assessment'!$R$12:$R$100,FALSE),1),""))</f>
        <v/>
      </c>
      <c r="DH93" s="9" t="str">
        <f>IF($G93=0,"",IFERROR(INDEX('Risk assessment'!$B$12:$B$100,MATCH(CONCATENATE('Feuil1 (2)'!$C93,'Feuil1 (2)'!$B93,'Feuil1 (2)'!DH$1),'Risk assessment'!$R$12:$R$100,FALSE),1),""))</f>
        <v/>
      </c>
      <c r="DI93" s="9" t="str">
        <f>IF($G93=0,"",IFERROR(INDEX('Risk assessment'!$B$12:$B$100,MATCH(CONCATENATE('Feuil1 (2)'!$C93,'Feuil1 (2)'!$B93,'Feuil1 (2)'!DI$1),'Risk assessment'!$R$12:$R$100,FALSE),1),""))</f>
        <v/>
      </c>
      <c r="DJ93" s="9" t="str">
        <f>IF($G93=0,"",IFERROR(INDEX('Risk assessment'!$B$12:$B$100,MATCH(CONCATENATE('Feuil1 (2)'!$C93,'Feuil1 (2)'!$B93,'Feuil1 (2)'!DJ$1),'Risk assessment'!$R$12:$R$100,FALSE),1),""))</f>
        <v/>
      </c>
      <c r="DK93" s="9" t="str">
        <f>IF($G93=0,"",IFERROR(INDEX('Risk assessment'!$B$12:$B$100,MATCH(CONCATENATE('Feuil1 (2)'!$C93,'Feuil1 (2)'!$B93,'Feuil1 (2)'!DK$1),'Risk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assessment'!J$12:J$100,'Feuil1 (2)'!C94,'Risk assessment'!K$12:K$100,B94)</f>
        <v>0</v>
      </c>
      <c r="H94" s="9" t="str">
        <f>IF($G94=0,"",IFERROR(CONCATENATE(INDEX('Risk assessment'!$B$12:$B$100,MATCH(CONCATENATE('Feuil1 (2)'!$C94,"-",'Feuil1 (2)'!$B94,"-",'Feuil1 (2)'!H$1),'Risk assessment'!$Z$12:$Z$100,FALSE),1)," ;"),""))</f>
        <v/>
      </c>
      <c r="I94" s="9" t="str">
        <f>IF($G94=0,"",IFERROR(CONCATENATE(INDEX('Risk assessment'!$B$12:$B$100,MATCH(CONCATENATE('Feuil1 (2)'!$C94,"-",'Feuil1 (2)'!$B94,"-",'Feuil1 (2)'!I$1),'Risk assessment'!$Z$12:$Z$100,FALSE),1)," ;"),""))</f>
        <v/>
      </c>
      <c r="J94" s="9" t="str">
        <f>IF($G94=0,"",IFERROR(CONCATENATE(INDEX('Risk assessment'!$B$12:$B$100,MATCH(CONCATENATE('Feuil1 (2)'!$C94,"-",'Feuil1 (2)'!$B94,"-",'Feuil1 (2)'!J$1),'Risk assessment'!$Z$12:$Z$100,FALSE),1)," ;"),""))</f>
        <v/>
      </c>
      <c r="K94" s="9" t="str">
        <f>IF($G94=0,"",IFERROR(CONCATENATE(INDEX('Risk assessment'!$B$12:$B$100,MATCH(CONCATENATE('Feuil1 (2)'!$C94,"-",'Feuil1 (2)'!$B94,"-",'Feuil1 (2)'!K$1),'Risk assessment'!$Z$12:$Z$100,FALSE),1)," ;"),""))</f>
        <v/>
      </c>
      <c r="L94" s="9" t="str">
        <f>IF($G94=0,"",IFERROR(CONCATENATE(INDEX('Risk assessment'!$B$12:$B$100,MATCH(CONCATENATE('Feuil1 (2)'!$C94,"-",'Feuil1 (2)'!$B94,"-",'Feuil1 (2)'!L$1),'Risk assessment'!$Z$12:$Z$100,FALSE),1)," ;"),""))</f>
        <v/>
      </c>
      <c r="M94" s="9" t="str">
        <f>IF($G94=0,"",IFERROR(CONCATENATE(INDEX('Risk assessment'!$B$12:$B$100,MATCH(CONCATENATE('Feuil1 (2)'!$C94,"-",'Feuil1 (2)'!$B94,"-",'Feuil1 (2)'!M$1),'Risk assessment'!$Z$12:$Z$100,FALSE),1)," ;"),""))</f>
        <v/>
      </c>
      <c r="N94" s="9" t="str">
        <f>IF($G94=0,"",IFERROR(CONCATENATE(INDEX('Risk assessment'!$B$12:$B$100,MATCH(CONCATENATE('Feuil1 (2)'!$C94,"-",'Feuil1 (2)'!$B94,"-",'Feuil1 (2)'!N$1),'Risk assessment'!$Z$12:$Z$100,FALSE),1)," ;"),""))</f>
        <v/>
      </c>
      <c r="O94" s="9" t="str">
        <f>IF($G94=0,"",IFERROR(CONCATENATE(INDEX('Risk assessment'!$B$12:$B$100,MATCH(CONCATENATE('Feuil1 (2)'!$C94,"-",'Feuil1 (2)'!$B94,"-",'Feuil1 (2)'!O$1),'Risk assessment'!$Z$12:$Z$100,FALSE),1)," ;"),""))</f>
        <v/>
      </c>
      <c r="P94" s="9" t="str">
        <f>IF($G94=0,"",IFERROR(CONCATENATE(INDEX('Risk assessment'!$B$12:$B$100,MATCH(CONCATENATE('Feuil1 (2)'!$C94,"-",'Feuil1 (2)'!$B94,"-",'Feuil1 (2)'!P$1),'Risk assessment'!$Z$12:$Z$100,FALSE),1)," ;"),""))</f>
        <v/>
      </c>
      <c r="Q94" s="9" t="str">
        <f>IF($G94=0,"",IFERROR(CONCATENATE(INDEX('Risk assessment'!$B$12:$B$100,MATCH(CONCATENATE('Feuil1 (2)'!$C94,"-",'Feuil1 (2)'!$B94,"-",'Feuil1 (2)'!Q$1),'Risk assessment'!$Z$12:$Z$100,FALSE),1)," ;"),""))</f>
        <v/>
      </c>
      <c r="R94" s="9" t="str">
        <f>IF($G94=0,"",IFERROR(CONCATENATE(INDEX('Risk assessment'!$B$12:$B$100,MATCH(CONCATENATE('Feuil1 (2)'!$C94,"-",'Feuil1 (2)'!$B94,"-",'Feuil1 (2)'!R$1),'Risk assessment'!$Z$12:$Z$100,FALSE),1)," ;"),""))</f>
        <v/>
      </c>
      <c r="S94" s="9" t="str">
        <f>IF($G94=0,"",IFERROR(CONCATENATE(INDEX('Risk assessment'!$B$12:$B$100,MATCH(CONCATENATE('Feuil1 (2)'!$C94,"-",'Feuil1 (2)'!$B94,"-",'Feuil1 (2)'!S$1),'Risk assessment'!$Z$12:$Z$100,FALSE),1)," ;"),""))</f>
        <v/>
      </c>
      <c r="T94" s="9" t="str">
        <f>IF($G94=0,"",IFERROR(CONCATENATE(INDEX('Risk assessment'!$B$12:$B$100,MATCH(CONCATENATE('Feuil1 (2)'!$C94,"-",'Feuil1 (2)'!$B94,"-",'Feuil1 (2)'!T$1),'Risk assessment'!$Z$12:$Z$100,FALSE),1)," ;"),""))</f>
        <v/>
      </c>
      <c r="U94" s="9" t="str">
        <f>IF($G94=0,"",IFERROR(CONCATENATE(INDEX('Risk assessment'!$B$12:$B$100,MATCH(CONCATENATE('Feuil1 (2)'!$C94,"-",'Feuil1 (2)'!$B94,"-",'Feuil1 (2)'!U$1),'Risk assessment'!$Z$12:$Z$100,FALSE),1)," ;"),""))</f>
        <v/>
      </c>
      <c r="V94" s="9" t="str">
        <f>IF($G94=0,"",IFERROR(CONCATENATE(INDEX('Risk assessment'!$B$12:$B$100,MATCH(CONCATENATE('Feuil1 (2)'!$C94,"-",'Feuil1 (2)'!$B94,"-",'Feuil1 (2)'!V$1),'Risk assessment'!$Z$12:$Z$100,FALSE),1)," ;"),""))</f>
        <v/>
      </c>
      <c r="W94" s="9" t="str">
        <f>IF($G94=0,"",IFERROR(CONCATENATE(INDEX('Risk assessment'!$B$12:$B$100,MATCH(CONCATENATE('Feuil1 (2)'!$C94,"-",'Feuil1 (2)'!$B94,"-",'Feuil1 (2)'!W$1),'Risk assessment'!$Z$12:$Z$100,FALSE),1)," ;"),""))</f>
        <v/>
      </c>
      <c r="X94" s="9" t="str">
        <f>IF($G94=0,"",IFERROR(CONCATENATE(INDEX('Risk assessment'!$B$12:$B$100,MATCH(CONCATENATE('Feuil1 (2)'!$C94,"-",'Feuil1 (2)'!$B94,"-",'Feuil1 (2)'!X$1),'Risk assessment'!$Z$12:$Z$100,FALSE),1)," ;"),""))</f>
        <v/>
      </c>
      <c r="Y94" s="9" t="str">
        <f>IF($G94=0,"",IFERROR(CONCATENATE(INDEX('Risk assessment'!$B$12:$B$100,MATCH(CONCATENATE('Feuil1 (2)'!$C94,"-",'Feuil1 (2)'!$B94,"-",'Feuil1 (2)'!Y$1),'Risk assessment'!$Z$12:$Z$100,FALSE),1)," ;"),""))</f>
        <v/>
      </c>
      <c r="Z94" s="9" t="str">
        <f>IF($G94=0,"",IFERROR(CONCATENATE(INDEX('Risk assessment'!$B$12:$B$100,MATCH(CONCATENATE('Feuil1 (2)'!$C94,"-",'Feuil1 (2)'!$B94,"-",'Feuil1 (2)'!Z$1),'Risk assessment'!$Z$12:$Z$100,FALSE),1)," ;"),""))</f>
        <v/>
      </c>
      <c r="AA94" s="9" t="str">
        <f>IF($G94=0,"",IFERROR(CONCATENATE(INDEX('Risk assessment'!$B$12:$B$100,MATCH(CONCATENATE('Feuil1 (2)'!$C94,"-",'Feuil1 (2)'!$B94,"-",'Feuil1 (2)'!AA$1),'Risk assessment'!$Z$12:$Z$100,FALSE),1)," ;"),""))</f>
        <v/>
      </c>
      <c r="AB94" s="9" t="str">
        <f>IF($G94=0,"",IFERROR(CONCATENATE(INDEX('Risk assessment'!$B$12:$B$100,MATCH(CONCATENATE('Feuil1 (2)'!$C94,"-",'Feuil1 (2)'!$B94,"-",'Feuil1 (2)'!AB$1),'Risk assessment'!$Z$12:$Z$100,FALSE),1)," ;"),""))</f>
        <v/>
      </c>
      <c r="AC94" s="9" t="str">
        <f>IF($G94=0,"",IFERROR(CONCATENATE(INDEX('Risk assessment'!$B$12:$B$100,MATCH(CONCATENATE('Feuil1 (2)'!$C94,"-",'Feuil1 (2)'!$B94,"-",'Feuil1 (2)'!AC$1),'Risk assessment'!$Z$12:$Z$100,FALSE),1)," ;"),""))</f>
        <v/>
      </c>
      <c r="AD94" s="9" t="str">
        <f>IF($G94=0,"",IFERROR(CONCATENATE(INDEX('Risk assessment'!$B$12:$B$100,MATCH(CONCATENATE('Feuil1 (2)'!$C94,"-",'Feuil1 (2)'!$B94,"-",'Feuil1 (2)'!AD$1),'Risk assessment'!$Z$12:$Z$100,FALSE),1)," ;"),""))</f>
        <v/>
      </c>
      <c r="AE94" s="9" t="str">
        <f>IF($G94=0,"",IFERROR(CONCATENATE(INDEX('Risk assessment'!$B$12:$B$100,MATCH(CONCATENATE('Feuil1 (2)'!$C94,"-",'Feuil1 (2)'!$B94,"-",'Feuil1 (2)'!AE$1),'Risk assessment'!$Z$12:$Z$100,FALSE),1)," ;"),""))</f>
        <v/>
      </c>
      <c r="AF94" s="9" t="str">
        <f>IF($G94=0,"",IFERROR(CONCATENATE(INDEX('Risk assessment'!$B$12:$B$100,MATCH(CONCATENATE('Feuil1 (2)'!$C94,"-",'Feuil1 (2)'!$B94,"-",'Feuil1 (2)'!AF$1),'Risk assessment'!$Z$12:$Z$100,FALSE),1)," ;"),""))</f>
        <v/>
      </c>
      <c r="AG94" s="9" t="str">
        <f>IF($G94=0,"",IFERROR(CONCATENATE(INDEX('Risk assessment'!$B$12:$B$100,MATCH(CONCATENATE('Feuil1 (2)'!$C94,"-",'Feuil1 (2)'!$B94,"-",'Feuil1 (2)'!AG$1),'Risk assessment'!$Z$12:$Z$100,FALSE),1)," ;"),""))</f>
        <v/>
      </c>
      <c r="AH94" s="9" t="str">
        <f>IF($G94=0,"",IFERROR(CONCATENATE(INDEX('Risk assessment'!$B$12:$B$100,MATCH(CONCATENATE('Feuil1 (2)'!$C94,"-",'Feuil1 (2)'!$B94,"-",'Feuil1 (2)'!AH$1),'Risk assessment'!$Z$12:$Z$100,FALSE),1)," ;"),""))</f>
        <v/>
      </c>
      <c r="AI94" s="9" t="str">
        <f>IF($G94=0,"",IFERROR(CONCATENATE(INDEX('Risk assessment'!$B$12:$B$100,MATCH(CONCATENATE('Feuil1 (2)'!$C94,"-",'Feuil1 (2)'!$B94,"-",'Feuil1 (2)'!AI$1),'Risk assessment'!$Z$12:$Z$100,FALSE),1)," ;"),""))</f>
        <v/>
      </c>
      <c r="AJ94" s="9" t="str">
        <f>IF($G94=0,"",IFERROR(CONCATENATE(INDEX('Risk assessment'!$B$12:$B$100,MATCH(CONCATENATE('Feuil1 (2)'!$C94,"-",'Feuil1 (2)'!$B94,"-",'Feuil1 (2)'!AJ$1),'Risk assessment'!$Z$12:$Z$100,FALSE),1)," ;"),""))</f>
        <v/>
      </c>
      <c r="AK94" s="9" t="str">
        <f>IF($G94=0,"",IFERROR(CONCATENATE(INDEX('Risk assessment'!$B$12:$B$100,MATCH(CONCATENATE('Feuil1 (2)'!$C94,"-",'Feuil1 (2)'!$B94,"-",'Feuil1 (2)'!AK$1),'Risk assessment'!$Z$12:$Z$100,FALSE),1)," ;"),""))</f>
        <v/>
      </c>
      <c r="AL94" s="9" t="str">
        <f>IF($G94=0,"",IFERROR(CONCATENATE(INDEX('Risk assessment'!$B$12:$B$100,MATCH(CONCATENATE('Feuil1 (2)'!$C94,"-",'Feuil1 (2)'!$B94,"-",'Feuil1 (2)'!AL$1),'Risk assessment'!$Z$12:$Z$100,FALSE),1)," ;"),""))</f>
        <v/>
      </c>
      <c r="AM94" s="9" t="str">
        <f>IF($G94=0,"",IFERROR(CONCATENATE(INDEX('Risk assessment'!$B$12:$B$100,MATCH(CONCATENATE('Feuil1 (2)'!$C94,"-",'Feuil1 (2)'!$B94,"-",'Feuil1 (2)'!AM$1),'Risk assessment'!$Z$12:$Z$100,FALSE),1)," ;"),""))</f>
        <v/>
      </c>
      <c r="AN94" s="9" t="str">
        <f>IF($G94=0,"",IFERROR(CONCATENATE(INDEX('Risk assessment'!$B$12:$B$100,MATCH(CONCATENATE('Feuil1 (2)'!$C94,"-",'Feuil1 (2)'!$B94,"-",'Feuil1 (2)'!AN$1),'Risk assessment'!$Z$12:$Z$100,FALSE),1)," ;"),""))</f>
        <v/>
      </c>
      <c r="AO94" s="9" t="str">
        <f>IF($G94=0,"",IFERROR(CONCATENATE(INDEX('Risk assessment'!$B$12:$B$100,MATCH(CONCATENATE('Feuil1 (2)'!$C94,"-",'Feuil1 (2)'!$B94,"-",'Feuil1 (2)'!AO$1),'Risk assessment'!$Z$12:$Z$100,FALSE),1)," ;"),""))</f>
        <v/>
      </c>
      <c r="AP94" s="9" t="str">
        <f>IF($G94=0,"",IFERROR(CONCATENATE(INDEX('Risk assessment'!$B$12:$B$100,MATCH(CONCATENATE('Feuil1 (2)'!$C94,"-",'Feuil1 (2)'!$B94,"-",'Feuil1 (2)'!AP$1),'Risk assessment'!$Z$12:$Z$100,FALSE),1)," ;"),""))</f>
        <v/>
      </c>
      <c r="AQ94" s="9" t="str">
        <f>IF($G94=0,"",IFERROR(CONCATENATE(INDEX('Risk assessment'!$B$12:$B$100,MATCH(CONCATENATE('Feuil1 (2)'!$C94,"-",'Feuil1 (2)'!$B94,"-",'Feuil1 (2)'!AQ$1),'Risk assessment'!$Z$12:$Z$100,FALSE),1)," ;"),""))</f>
        <v/>
      </c>
      <c r="AR94" s="9" t="str">
        <f>IF($G94=0,"",IFERROR(CONCATENATE(INDEX('Risk assessment'!$B$12:$B$100,MATCH(CONCATENATE('Feuil1 (2)'!$C94,"-",'Feuil1 (2)'!$B94,"-",'Feuil1 (2)'!AR$1),'Risk assessment'!$Z$12:$Z$100,FALSE),1)," ;"),""))</f>
        <v/>
      </c>
      <c r="AS94" s="9" t="str">
        <f>IF($G94=0,"",IFERROR(CONCATENATE(INDEX('Risk assessment'!$B$12:$B$100,MATCH(CONCATENATE('Feuil1 (2)'!$C94,"-",'Feuil1 (2)'!$B94,"-",'Feuil1 (2)'!AS$1),'Risk assessment'!$Z$12:$Z$100,FALSE),1)," ;"),""))</f>
        <v/>
      </c>
      <c r="AT94" s="9" t="str">
        <f>IF($G94=0,"",IFERROR(CONCATENATE(INDEX('Risk assessment'!$B$12:$B$100,MATCH(CONCATENATE('Feuil1 (2)'!$C94,"-",'Feuil1 (2)'!$B94,"-",'Feuil1 (2)'!AT$1),'Risk assessment'!$Z$12:$Z$100,FALSE),1)," ;"),""))</f>
        <v/>
      </c>
      <c r="AU94" s="9" t="str">
        <f>IF($G94=0,"",IFERROR(CONCATENATE(INDEX('Risk assessment'!$B$12:$B$100,MATCH(CONCATENATE('Feuil1 (2)'!$C94,"-",'Feuil1 (2)'!$B94,"-",'Feuil1 (2)'!AU$1),'Risk assessment'!$Z$12:$Z$100,FALSE),1)," ;"),""))</f>
        <v/>
      </c>
      <c r="AV94" s="9" t="str">
        <f>IF($G94=0,"",IFERROR(CONCATENATE(INDEX('Risk assessment'!$B$12:$B$100,MATCH(CONCATENATE('Feuil1 (2)'!$C94,"-",'Feuil1 (2)'!$B94,"-",'Feuil1 (2)'!AV$1),'Risk assessment'!$Z$12:$Z$100,FALSE),1)," ;"),""))</f>
        <v/>
      </c>
      <c r="AW94" s="9" t="str">
        <f>IF($G94=0,"",IFERROR(CONCATENATE(INDEX('Risk assessment'!$B$12:$B$100,MATCH(CONCATENATE('Feuil1 (2)'!$C94,"-",'Feuil1 (2)'!$B94,"-",'Feuil1 (2)'!AW$1),'Risk assessment'!$Z$12:$Z$100,FALSE),1)," ;"),""))</f>
        <v/>
      </c>
      <c r="AX94" s="9" t="str">
        <f>IF($G94=0,"",IFERROR(CONCATENATE(INDEX('Risk assessment'!$B$12:$B$100,MATCH(CONCATENATE('Feuil1 (2)'!$C94,"-",'Feuil1 (2)'!$B94,"-",'Feuil1 (2)'!AX$1),'Risk assessment'!$Z$12:$Z$100,FALSE),1)," ;"),""))</f>
        <v/>
      </c>
      <c r="AY94" s="9" t="str">
        <f>IF($G94=0,"",IFERROR(CONCATENATE(INDEX('Risk assessment'!$B$12:$B$100,MATCH(CONCATENATE('Feuil1 (2)'!$C94,"-",'Feuil1 (2)'!$B94,"-",'Feuil1 (2)'!AY$1),'Risk assessment'!$Z$12:$Z$100,FALSE),1)," ;"),""))</f>
        <v/>
      </c>
      <c r="AZ94" s="9" t="str">
        <f>IF($G94=0,"",IFERROR(CONCATENATE(INDEX('Risk assessment'!$B$12:$B$100,MATCH(CONCATENATE('Feuil1 (2)'!$C94,"-",'Feuil1 (2)'!$B94,"-",'Feuil1 (2)'!AZ$1),'Risk assessment'!$Z$12:$Z$100,FALSE),1)," ;"),""))</f>
        <v/>
      </c>
      <c r="BA94" s="9" t="str">
        <f>IF($G94=0,"",IFERROR(CONCATENATE(INDEX('Risk assessment'!$B$12:$B$100,MATCH(CONCATENATE('Feuil1 (2)'!$C94,"-",'Feuil1 (2)'!$B94,"-",'Feuil1 (2)'!BA$1),'Risk assessment'!$Z$12:$Z$100,FALSE),1)," ;"),""))</f>
        <v/>
      </c>
      <c r="BB94" s="9" t="str">
        <f>IF($G94=0,"",IFERROR(CONCATENATE(INDEX('Risk assessment'!$B$12:$B$100,MATCH(CONCATENATE('Feuil1 (2)'!$C94,"-",'Feuil1 (2)'!$B94,"-",'Feuil1 (2)'!BB$1),'Risk assessment'!$Z$12:$Z$100,FALSE),1)," ;"),""))</f>
        <v/>
      </c>
      <c r="BC94" s="9" t="str">
        <f>IF($G94=0,"",IFERROR(CONCATENATE(INDEX('Risk assessment'!$B$12:$B$100,MATCH(CONCATENATE('Feuil1 (2)'!$C94,"-",'Feuil1 (2)'!$B94,"-",'Feuil1 (2)'!BC$1),'Risk assessment'!$Z$12:$Z$100,FALSE),1)," ;"),""))</f>
        <v/>
      </c>
      <c r="BD94" s="9" t="str">
        <f>IF($G94=0,"",IFERROR(CONCATENATE(INDEX('Risk assessment'!$B$12:$B$100,MATCH(CONCATENATE('Feuil1 (2)'!$C94,"-",'Feuil1 (2)'!$B94,"-",'Feuil1 (2)'!BD$1),'Risk assessment'!$Z$12:$Z$100,FALSE),1)," ;"),""))</f>
        <v/>
      </c>
      <c r="BE94" s="9" t="str">
        <f>IF($G94=0,"",IFERROR(CONCATENATE(INDEX('Risk assessment'!$B$12:$B$100,MATCH(CONCATENATE('Feuil1 (2)'!$C94,"-",'Feuil1 (2)'!$B94,"-",'Feuil1 (2)'!BE$1),'Risk assessment'!$Z$12:$Z$100,FALSE),1)," ;"),""))</f>
        <v/>
      </c>
      <c r="BF94" s="9" t="str">
        <f>IF($G94=0,"",IFERROR(CONCATENATE(INDEX('Risk assessment'!$B$12:$B$100,MATCH(CONCATENATE('Feuil1 (2)'!$C94,"-",'Feuil1 (2)'!$B94,"-",'Feuil1 (2)'!BF$1),'Risk assessment'!$Z$12:$Z$100,FALSE),1)," ;"),""))</f>
        <v/>
      </c>
      <c r="BG94" s="9" t="str">
        <f>IF($G94=0,"",IFERROR(CONCATENATE(INDEX('Risk assessment'!$B$12:$B$100,MATCH(CONCATENATE('Feuil1 (2)'!$C94,"-",'Feuil1 (2)'!$B94,"-",'Feuil1 (2)'!BG$1),'Risk assessment'!$Z$12:$Z$100,FALSE),1)," ;"),""))</f>
        <v/>
      </c>
      <c r="BH94" s="9" t="str">
        <f>IF($G94=0,"",IFERROR(CONCATENATE(INDEX('Risk assessment'!$B$12:$B$100,MATCH(CONCATENATE('Feuil1 (2)'!$C94,"-",'Feuil1 (2)'!$B94,"-",'Feuil1 (2)'!BH$1),'Risk assessment'!$Z$12:$Z$100,FALSE),1)," ;"),""))</f>
        <v/>
      </c>
      <c r="BI94" s="9" t="str">
        <f>IF($G94=0,"",IFERROR(CONCATENATE(INDEX('Risk assessment'!$B$12:$B$100,MATCH(CONCATENATE('Feuil1 (2)'!$C94,"-",'Feuil1 (2)'!$B94,"-",'Feuil1 (2)'!BI$1),'Risk assessment'!$Z$12:$Z$100,FALSE),1)," ;"),""))</f>
        <v/>
      </c>
      <c r="BJ94" s="9" t="str">
        <f>IF($G94=0,"",IFERROR(CONCATENATE(INDEX('Risk assessment'!$B$12:$B$100,MATCH(CONCATENATE('Feuil1 (2)'!$C94,"-",'Feuil1 (2)'!$B94,"-",'Feuil1 (2)'!BJ$1),'Risk assessment'!$Z$12:$Z$100,FALSE),1)," ;"),""))</f>
        <v/>
      </c>
      <c r="BK94" s="9" t="str">
        <f>IF($G94=0,"",IFERROR(CONCATENATE(INDEX('Risk assessment'!$B$12:$B$100,MATCH(CONCATENATE('Feuil1 (2)'!$C94,"-",'Feuil1 (2)'!$B94,"-",'Feuil1 (2)'!BK$1),'Risk assessment'!$Z$12:$Z$100,FALSE),1)," ;"),""))</f>
        <v/>
      </c>
      <c r="BL94" s="9" t="str">
        <f>IF($G94=0,"",IFERROR(CONCATENATE(INDEX('Risk assessment'!$B$12:$B$100,MATCH(CONCATENATE('Feuil1 (2)'!$C94,"-",'Feuil1 (2)'!$B94,"-",'Feuil1 (2)'!BL$1),'Risk assessment'!$Z$12:$Z$100,FALSE),1)," ;"),""))</f>
        <v/>
      </c>
      <c r="BM94" s="9" t="str">
        <f>IF($G94=0,"",IFERROR(CONCATENATE(INDEX('Risk assessment'!$B$12:$B$100,MATCH(CONCATENATE('Feuil1 (2)'!$C94,"-",'Feuil1 (2)'!$B94,"-",'Feuil1 (2)'!BM$1),'Risk assessment'!$Z$12:$Z$100,FALSE),1)," ;"),""))</f>
        <v/>
      </c>
      <c r="BN94" s="9" t="str">
        <f>IF($G94=0,"",IFERROR(CONCATENATE(INDEX('Risk assessment'!$B$12:$B$100,MATCH(CONCATENATE('Feuil1 (2)'!$C94,"-",'Feuil1 (2)'!$B94,"-",'Feuil1 (2)'!BN$1),'Risk assessment'!$Z$12:$Z$100,FALSE),1)," ;"),""))</f>
        <v/>
      </c>
      <c r="BO94" s="9" t="str">
        <f>IF($G94=0,"",IFERROR(CONCATENATE(INDEX('Risk assessment'!$B$12:$B$100,MATCH(CONCATENATE('Feuil1 (2)'!$C94,"-",'Feuil1 (2)'!$B94,"-",'Feuil1 (2)'!BO$1),'Risk assessment'!$Z$12:$Z$100,FALSE),1)," ;"),""))</f>
        <v/>
      </c>
      <c r="BP94" s="9" t="str">
        <f>IF($G94=0,"",IFERROR(CONCATENATE(INDEX('Risk assessment'!$B$12:$B$100,MATCH(CONCATENATE('Feuil1 (2)'!$C94,"-",'Feuil1 (2)'!$B94,"-",'Feuil1 (2)'!BP$1),'Risk assessment'!$Z$12:$Z$100,FALSE),1)," ;"),""))</f>
        <v/>
      </c>
      <c r="BQ94" s="9" t="str">
        <f>IF($G94=0,"",IFERROR(CONCATENATE(INDEX('Risk assessment'!$B$12:$B$100,MATCH(CONCATENATE('Feuil1 (2)'!$C94,"-",'Feuil1 (2)'!$B94,"-",'Feuil1 (2)'!BQ$1),'Risk assessment'!$Z$12:$Z$100,FALSE),1)," ;"),""))</f>
        <v/>
      </c>
      <c r="BR94" s="9" t="str">
        <f>IF($G94=0,"",IFERROR(CONCATENATE(INDEX('Risk assessment'!$B$12:$B$100,MATCH(CONCATENATE('Feuil1 (2)'!$C94,"-",'Feuil1 (2)'!$B94,"-",'Feuil1 (2)'!BR$1),'Risk assessment'!$Z$12:$Z$100,FALSE),1)," ;"),""))</f>
        <v/>
      </c>
      <c r="BS94" s="9" t="str">
        <f>IF($G94=0,"",IFERROR(CONCATENATE(INDEX('Risk assessment'!$B$12:$B$100,MATCH(CONCATENATE('Feuil1 (2)'!$C94,"-",'Feuil1 (2)'!$B94,"-",'Feuil1 (2)'!BS$1),'Risk assessment'!$Z$12:$Z$100,FALSE),1)," ;"),""))</f>
        <v/>
      </c>
      <c r="BT94" s="9" t="str">
        <f>IF($G94=0,"",IFERROR(CONCATENATE(INDEX('Risk assessment'!$B$12:$B$100,MATCH(CONCATENATE('Feuil1 (2)'!$C94,"-",'Feuil1 (2)'!$B94,"-",'Feuil1 (2)'!BT$1),'Risk assessment'!$Z$12:$Z$100,FALSE),1)," ;"),""))</f>
        <v/>
      </c>
      <c r="BU94" s="9" t="str">
        <f>IF($G94=0,"",IFERROR(CONCATENATE(INDEX('Risk assessment'!$B$12:$B$100,MATCH(CONCATENATE('Feuil1 (2)'!$C94,"-",'Feuil1 (2)'!$B94,"-",'Feuil1 (2)'!BU$1),'Risk assessment'!$Z$12:$Z$100,FALSE),1)," ;"),""))</f>
        <v/>
      </c>
      <c r="BV94" s="9" t="str">
        <f>IF($G94=0,"",IFERROR(CONCATENATE(INDEX('Risk assessment'!$B$12:$B$100,MATCH(CONCATENATE('Feuil1 (2)'!$C94,"-",'Feuil1 (2)'!$B94,"-",'Feuil1 (2)'!BV$1),'Risk assessment'!$Z$12:$Z$100,FALSE),1)," ;"),""))</f>
        <v/>
      </c>
      <c r="BW94" s="9" t="str">
        <f>IF($G94=0,"",IFERROR(CONCATENATE(INDEX('Risk assessment'!$B$12:$B$100,MATCH(CONCATENATE('Feuil1 (2)'!$C94,"-",'Feuil1 (2)'!$B94,"-",'Feuil1 (2)'!BW$1),'Risk assessment'!$Z$12:$Z$100,FALSE),1)," ;"),""))</f>
        <v/>
      </c>
      <c r="BX94" s="9" t="str">
        <f>IF($G94=0,"",IFERROR(CONCATENATE(INDEX('Risk assessment'!$B$12:$B$100,MATCH(CONCATENATE('Feuil1 (2)'!$C94,"-",'Feuil1 (2)'!$B94,"-",'Feuil1 (2)'!BX$1),'Risk assessment'!$Z$12:$Z$100,FALSE),1)," ;"),""))</f>
        <v/>
      </c>
      <c r="BY94" s="9" t="str">
        <f>IF($G94=0,"",IFERROR(CONCATENATE(INDEX('Risk assessment'!$B$12:$B$100,MATCH(CONCATENATE('Feuil1 (2)'!$C94,"-",'Feuil1 (2)'!$B94,"-",'Feuil1 (2)'!BY$1),'Risk assessment'!$Z$12:$Z$100,FALSE),1)," ;"),""))</f>
        <v/>
      </c>
      <c r="BZ94" s="9" t="str">
        <f>IF($G94=0,"",IFERROR(CONCATENATE(INDEX('Risk assessment'!$B$12:$B$100,MATCH(CONCATENATE('Feuil1 (2)'!$C94,"-",'Feuil1 (2)'!$B94,"-",'Feuil1 (2)'!BZ$1),'Risk assessment'!$Z$12:$Z$100,FALSE),1)," ;"),""))</f>
        <v/>
      </c>
      <c r="CA94" s="9" t="str">
        <f>IF($G94=0,"",IFERROR(CONCATENATE(INDEX('Risk assessment'!$B$12:$B$100,MATCH(CONCATENATE('Feuil1 (2)'!$C94,"-",'Feuil1 (2)'!$B94,"-",'Feuil1 (2)'!CA$1),'Risk assessment'!$Z$12:$Z$100,FALSE),1)," ;"),""))</f>
        <v/>
      </c>
      <c r="CB94" s="9" t="str">
        <f>IF($G94=0,"",IFERROR(CONCATENATE(INDEX('Risk assessment'!$B$12:$B$100,MATCH(CONCATENATE('Feuil1 (2)'!$C94,"-",'Feuil1 (2)'!$B94,"-",'Feuil1 (2)'!CB$1),'Risk assessment'!$Z$12:$Z$100,FALSE),1)," ;"),""))</f>
        <v/>
      </c>
      <c r="CC94" s="9" t="str">
        <f>IF($G94=0,"",IFERROR(CONCATENATE(INDEX('Risk assessment'!$B$12:$B$100,MATCH(CONCATENATE('Feuil1 (2)'!$C94,"-",'Feuil1 (2)'!$B94,"-",'Feuil1 (2)'!CC$1),'Risk assessment'!$Z$12:$Z$100,FALSE),1)," ;"),""))</f>
        <v/>
      </c>
      <c r="CD94" s="9" t="str">
        <f>IF($G94=0,"",IFERROR(CONCATENATE(INDEX('Risk assessment'!$B$12:$B$100,MATCH(CONCATENATE('Feuil1 (2)'!$C94,"-",'Feuil1 (2)'!$B94,"-",'Feuil1 (2)'!CD$1),'Risk assessment'!$Z$12:$Z$100,FALSE),1)," ;"),""))</f>
        <v/>
      </c>
      <c r="CE94" s="9" t="str">
        <f>IF($G94=0,"",IFERROR(CONCATENATE(INDEX('Risk assessment'!$B$12:$B$100,MATCH(CONCATENATE('Feuil1 (2)'!$C94,"-",'Feuil1 (2)'!$B94,"-",'Feuil1 (2)'!CE$1),'Risk assessment'!$Z$12:$Z$100,FALSE),1)," ;"),""))</f>
        <v/>
      </c>
      <c r="CF94" s="9" t="str">
        <f>IF($G94=0,"",IFERROR(CONCATENATE(INDEX('Risk assessment'!$B$12:$B$100,MATCH(CONCATENATE('Feuil1 (2)'!$C94,"-",'Feuil1 (2)'!$B94,"-",'Feuil1 (2)'!CF$1),'Risk assessment'!$Z$12:$Z$100,FALSE),1)," ;"),""))</f>
        <v/>
      </c>
      <c r="CG94" s="9" t="str">
        <f>IF($G94=0,"",IFERROR(CONCATENATE(INDEX('Risk assessment'!$B$12:$B$100,MATCH(CONCATENATE('Feuil1 (2)'!$C94,"-",'Feuil1 (2)'!$B94,"-",'Feuil1 (2)'!CG$1),'Risk assessment'!$Z$12:$Z$100,FALSE),1)," ;"),""))</f>
        <v/>
      </c>
      <c r="CH94" s="9" t="str">
        <f>IF($G94=0,"",IFERROR(CONCATENATE(INDEX('Risk assessment'!$B$12:$B$100,MATCH(CONCATENATE('Feuil1 (2)'!$C94,"-",'Feuil1 (2)'!$B94,"-",'Feuil1 (2)'!CH$1),'Risk assessment'!$Z$12:$Z$100,FALSE),1)," ;"),""))</f>
        <v/>
      </c>
      <c r="CI94" s="9" t="str">
        <f>IF($G94=0,"",IFERROR(CONCATENATE(INDEX('Risk assessment'!$B$12:$B$100,MATCH(CONCATENATE('Feuil1 (2)'!$C94,"-",'Feuil1 (2)'!$B94,"-",'Feuil1 (2)'!CI$1),'Risk assessment'!$Z$12:$Z$100,FALSE),1)," ;"),""))</f>
        <v/>
      </c>
      <c r="CJ94" s="9" t="str">
        <f>IF($G94=0,"",IFERROR(CONCATENATE(INDEX('Risk assessment'!$B$12:$B$100,MATCH(CONCATENATE('Feuil1 (2)'!$C94,"-",'Feuil1 (2)'!$B94,"-",'Feuil1 (2)'!CJ$1),'Risk assessment'!$Z$12:$Z$100,FALSE),1)," ;"),""))</f>
        <v/>
      </c>
      <c r="CK94" s="9" t="str">
        <f>IF($G94=0,"",IFERROR(CONCATENATE(INDEX('Risk assessment'!$B$12:$B$100,MATCH(CONCATENATE('Feuil1 (2)'!$C94,"-",'Feuil1 (2)'!$B94,"-",'Feuil1 (2)'!CK$1),'Risk assessment'!$Z$12:$Z$100,FALSE),1)," ;"),""))</f>
        <v/>
      </c>
      <c r="CL94" s="9" t="str">
        <f>IF($G94=0,"",IFERROR(CONCATENATE(INDEX('Risk assessment'!$B$12:$B$100,MATCH(CONCATENATE('Feuil1 (2)'!$C94,"-",'Feuil1 (2)'!$B94,"-",'Feuil1 (2)'!CL$1),'Risk assessment'!$Z$12:$Z$100,FALSE),1)," ;"),""))</f>
        <v/>
      </c>
      <c r="CM94" s="9" t="str">
        <f>IF($G94=0,"",IFERROR(CONCATENATE(INDEX('Risk assessment'!$B$12:$B$100,MATCH(CONCATENATE('Feuil1 (2)'!$C94,"-",'Feuil1 (2)'!$B94,"-",'Feuil1 (2)'!CM$1),'Risk assessment'!$Z$12:$Z$100,FALSE),1)," ;"),""))</f>
        <v/>
      </c>
      <c r="CN94" s="9" t="str">
        <f>IF($G94=0,"",IFERROR(CONCATENATE(INDEX('Risk assessment'!$B$12:$B$100,MATCH(CONCATENATE('Feuil1 (2)'!$C94,"-",'Feuil1 (2)'!$B94,"-",'Feuil1 (2)'!CN$1),'Risk assessment'!$Z$12:$Z$100,FALSE),1)," ;"),""))</f>
        <v/>
      </c>
      <c r="CO94" s="9" t="str">
        <f>IF($G94=0,"",IFERROR(CONCATENATE(INDEX('Risk assessment'!$B$12:$B$100,MATCH(CONCATENATE('Feuil1 (2)'!$C94,"-",'Feuil1 (2)'!$B94,"-",'Feuil1 (2)'!CO$1),'Risk assessment'!$Z$12:$Z$100,FALSE),1)," ;"),""))</f>
        <v/>
      </c>
      <c r="CP94" s="9" t="str">
        <f>IF($G94=0,"",IFERROR(CONCATENATE(INDEX('Risk assessment'!$B$12:$B$100,MATCH(CONCATENATE('Feuil1 (2)'!$C94,"-",'Feuil1 (2)'!$B94,"-",'Feuil1 (2)'!CP$1),'Risk assessment'!$Z$12:$Z$100,FALSE),1)," ;"),""))</f>
        <v/>
      </c>
      <c r="CQ94" s="9" t="str">
        <f>IF($G94=0,"",IFERROR(CONCATENATE(INDEX('Risk assessment'!$B$12:$B$100,MATCH(CONCATENATE('Feuil1 (2)'!$C94,"-",'Feuil1 (2)'!$B94,"-",'Feuil1 (2)'!CQ$1),'Risk assessment'!$Z$12:$Z$100,FALSE),1)," ;"),""))</f>
        <v/>
      </c>
      <c r="CR94" s="9" t="str">
        <f>IF($G94=0,"",IFERROR(CONCATENATE(INDEX('Risk assessment'!$B$12:$B$100,MATCH(CONCATENATE('Feuil1 (2)'!$C94,"-",'Feuil1 (2)'!$B94,"-",'Feuil1 (2)'!CR$1),'Risk assessment'!$Z$12:$Z$100,FALSE),1)," ;"),""))</f>
        <v/>
      </c>
      <c r="CS94" s="9" t="str">
        <f>IF($G94=0,"",IFERROR(CONCATENATE(INDEX('Risk assessment'!$B$12:$B$100,MATCH(CONCATENATE('Feuil1 (2)'!$C94,"-",'Feuil1 (2)'!$B94,"-",'Feuil1 (2)'!CS$1),'Risk assessment'!$Z$12:$Z$100,FALSE),1)," ;"),""))</f>
        <v/>
      </c>
      <c r="CT94" s="9" t="str">
        <f>IF($G94=0,"",IFERROR(CONCATENATE(INDEX('Risk assessment'!$B$12:$B$100,MATCH(CONCATENATE('Feuil1 (2)'!$C94,"-",'Feuil1 (2)'!$B94,"-",'Feuil1 (2)'!CT$1),'Risk assessment'!$Z$12:$Z$100,FALSE),1)," ;"),""))</f>
        <v/>
      </c>
      <c r="CU94" s="9" t="str">
        <f>IF($G94=0,"",IFERROR(CONCATENATE(INDEX('Risk assessment'!$B$12:$B$100,MATCH(CONCATENATE('Feuil1 (2)'!$C94,"-",'Feuil1 (2)'!$B94,"-",'Feuil1 (2)'!CU$1),'Risk assessment'!$Z$12:$Z$100,FALSE),1)," ;"),""))</f>
        <v/>
      </c>
      <c r="CV94" s="9" t="str">
        <f>IF($G94=0,"",IFERROR(CONCATENATE(INDEX('Risk assessment'!$B$12:$B$100,MATCH(CONCATENATE('Feuil1 (2)'!$C94,"-",'Feuil1 (2)'!$B94,"-",'Feuil1 (2)'!CV$1),'Risk assessment'!$Z$12:$Z$100,FALSE),1)," ;"),""))</f>
        <v/>
      </c>
      <c r="CW94" s="9" t="str">
        <f>IF($G94=0,"",IFERROR(CONCATENATE(INDEX('Risk assessment'!$B$12:$B$100,MATCH(CONCATENATE('Feuil1 (2)'!$C94,"-",'Feuil1 (2)'!$B94,"-",'Feuil1 (2)'!CW$1),'Risk assessment'!$Z$12:$Z$100,FALSE),1)," ;"),""))</f>
        <v/>
      </c>
      <c r="CX94" s="9" t="str">
        <f>IF($G94=0,"",IFERROR(CONCATENATE(INDEX('Risk assessment'!$B$12:$B$100,MATCH(CONCATENATE('Feuil1 (2)'!$C94,"-",'Feuil1 (2)'!$B94,"-",'Feuil1 (2)'!CX$1),'Risk assessment'!$Z$12:$Z$100,FALSE),1)," ;"),""))</f>
        <v/>
      </c>
      <c r="CY94" s="9" t="str">
        <f>IF($G94=0,"",IFERROR(CONCATENATE(INDEX('Risk assessment'!$B$12:$B$100,MATCH(CONCATENATE('Feuil1 (2)'!$C94,"-",'Feuil1 (2)'!$B94,"-",'Feuil1 (2)'!CY$1),'Risk assessment'!$Z$12:$Z$100,FALSE),1)," ;"),""))</f>
        <v/>
      </c>
      <c r="CZ94" s="9" t="str">
        <f>IF($G94=0,"",IFERROR(CONCATENATE(INDEX('Risk assessment'!$B$12:$B$100,MATCH(CONCATENATE('Feuil1 (2)'!$C94,"-",'Feuil1 (2)'!$B94,"-",'Feuil1 (2)'!CZ$1),'Risk assessment'!$Z$12:$Z$100,FALSE),1)," ;"),""))</f>
        <v/>
      </c>
      <c r="DA94" s="9" t="str">
        <f>IF($G94=0,"",IFERROR(CONCATENATE(INDEX('Risk assessment'!$B$12:$B$100,MATCH(CONCATENATE('Feuil1 (2)'!$C94,"-",'Feuil1 (2)'!$B94,"-",'Feuil1 (2)'!DA$1),'Risk assessment'!$Z$12:$Z$100,FALSE),1)," ;"),""))</f>
        <v/>
      </c>
      <c r="DB94" s="9" t="str">
        <f>IF($G94=0,"",IFERROR(CONCATENATE(INDEX('Risk assessment'!$B$12:$B$100,MATCH(CONCATENATE('Feuil1 (2)'!$C94,"-",'Feuil1 (2)'!$B94,"-",'Feuil1 (2)'!DB$1),'Risk assessment'!$Z$12:$Z$100,FALSE),1)," ;"),""))</f>
        <v/>
      </c>
      <c r="DC94" s="9" t="str">
        <f>IF($G94=0,"",IFERROR(CONCATENATE(INDEX('Risk assessment'!$B$12:$B$100,MATCH(CONCATENATE('Feuil1 (2)'!$C94,"-",'Feuil1 (2)'!$B94,"-",'Feuil1 (2)'!DC$1),'Risk assessment'!$Z$12:$Z$100,FALSE),1)," ;"),""))</f>
        <v/>
      </c>
      <c r="DD94" s="9" t="str">
        <f>IF($G94=0,"",IFERROR(INDEX('Risk assessment'!$B$12:$B$100,MATCH(CONCATENATE('Feuil1 (2)'!$C94,'Feuil1 (2)'!$B94,'Feuil1 (2)'!DD$1),'Risk assessment'!$R$12:$R$100,FALSE),1),""))</f>
        <v/>
      </c>
      <c r="DE94" s="9" t="str">
        <f>IF($G94=0,"",IFERROR(INDEX('Risk assessment'!$B$12:$B$100,MATCH(CONCATENATE('Feuil1 (2)'!$C94,'Feuil1 (2)'!$B94,'Feuil1 (2)'!DE$1),'Risk assessment'!$R$12:$R$100,FALSE),1),""))</f>
        <v/>
      </c>
      <c r="DF94" s="9" t="str">
        <f>IF($G94=0,"",IFERROR(INDEX('Risk assessment'!$B$12:$B$100,MATCH(CONCATENATE('Feuil1 (2)'!$C94,'Feuil1 (2)'!$B94,'Feuil1 (2)'!DF$1),'Risk assessment'!$R$12:$R$100,FALSE),1),""))</f>
        <v/>
      </c>
      <c r="DG94" s="9" t="str">
        <f>IF($G94=0,"",IFERROR(INDEX('Risk assessment'!$B$12:$B$100,MATCH(CONCATENATE('Feuil1 (2)'!$C94,'Feuil1 (2)'!$B94,'Feuil1 (2)'!DG$1),'Risk assessment'!$R$12:$R$100,FALSE),1),""))</f>
        <v/>
      </c>
      <c r="DH94" s="9" t="str">
        <f>IF($G94=0,"",IFERROR(INDEX('Risk assessment'!$B$12:$B$100,MATCH(CONCATENATE('Feuil1 (2)'!$C94,'Feuil1 (2)'!$B94,'Feuil1 (2)'!DH$1),'Risk assessment'!$R$12:$R$100,FALSE),1),""))</f>
        <v/>
      </c>
      <c r="DI94" s="9" t="str">
        <f>IF($G94=0,"",IFERROR(INDEX('Risk assessment'!$B$12:$B$100,MATCH(CONCATENATE('Feuil1 (2)'!$C94,'Feuil1 (2)'!$B94,'Feuil1 (2)'!DI$1),'Risk assessment'!$R$12:$R$100,FALSE),1),""))</f>
        <v/>
      </c>
      <c r="DJ94" s="9" t="str">
        <f>IF($G94=0,"",IFERROR(INDEX('Risk assessment'!$B$12:$B$100,MATCH(CONCATENATE('Feuil1 (2)'!$C94,'Feuil1 (2)'!$B94,'Feuil1 (2)'!DJ$1),'Risk assessment'!$R$12:$R$100,FALSE),1),""))</f>
        <v/>
      </c>
      <c r="DK94" s="9" t="str">
        <f>IF($G94=0,"",IFERROR(INDEX('Risk assessment'!$B$12:$B$100,MATCH(CONCATENATE('Feuil1 (2)'!$C94,'Feuil1 (2)'!$B94,'Feuil1 (2)'!DK$1),'Risk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assessment'!J$12:J$100,'Feuil1 (2)'!C95,'Risk assessment'!K$12:K$100,B95)</f>
        <v>0</v>
      </c>
      <c r="H95" s="9" t="str">
        <f>IF($G95=0,"",IFERROR(CONCATENATE(INDEX('Risk assessment'!$B$12:$B$100,MATCH(CONCATENATE('Feuil1 (2)'!$C95,"-",'Feuil1 (2)'!$B95,"-",'Feuil1 (2)'!H$1),'Risk assessment'!$Z$12:$Z$100,FALSE),1)," ;"),""))</f>
        <v/>
      </c>
      <c r="I95" s="9" t="str">
        <f>IF($G95=0,"",IFERROR(CONCATENATE(INDEX('Risk assessment'!$B$12:$B$100,MATCH(CONCATENATE('Feuil1 (2)'!$C95,"-",'Feuil1 (2)'!$B95,"-",'Feuil1 (2)'!I$1),'Risk assessment'!$Z$12:$Z$100,FALSE),1)," ;"),""))</f>
        <v/>
      </c>
      <c r="J95" s="9" t="str">
        <f>IF($G95=0,"",IFERROR(CONCATENATE(INDEX('Risk assessment'!$B$12:$B$100,MATCH(CONCATENATE('Feuil1 (2)'!$C95,"-",'Feuil1 (2)'!$B95,"-",'Feuil1 (2)'!J$1),'Risk assessment'!$Z$12:$Z$100,FALSE),1)," ;"),""))</f>
        <v/>
      </c>
      <c r="K95" s="9" t="str">
        <f>IF($G95=0,"",IFERROR(CONCATENATE(INDEX('Risk assessment'!$B$12:$B$100,MATCH(CONCATENATE('Feuil1 (2)'!$C95,"-",'Feuil1 (2)'!$B95,"-",'Feuil1 (2)'!K$1),'Risk assessment'!$Z$12:$Z$100,FALSE),1)," ;"),""))</f>
        <v/>
      </c>
      <c r="L95" s="9" t="str">
        <f>IF($G95=0,"",IFERROR(CONCATENATE(INDEX('Risk assessment'!$B$12:$B$100,MATCH(CONCATENATE('Feuil1 (2)'!$C95,"-",'Feuil1 (2)'!$B95,"-",'Feuil1 (2)'!L$1),'Risk assessment'!$Z$12:$Z$100,FALSE),1)," ;"),""))</f>
        <v/>
      </c>
      <c r="M95" s="9" t="str">
        <f>IF($G95=0,"",IFERROR(CONCATENATE(INDEX('Risk assessment'!$B$12:$B$100,MATCH(CONCATENATE('Feuil1 (2)'!$C95,"-",'Feuil1 (2)'!$B95,"-",'Feuil1 (2)'!M$1),'Risk assessment'!$Z$12:$Z$100,FALSE),1)," ;"),""))</f>
        <v/>
      </c>
      <c r="N95" s="9" t="str">
        <f>IF($G95=0,"",IFERROR(CONCATENATE(INDEX('Risk assessment'!$B$12:$B$100,MATCH(CONCATENATE('Feuil1 (2)'!$C95,"-",'Feuil1 (2)'!$B95,"-",'Feuil1 (2)'!N$1),'Risk assessment'!$Z$12:$Z$100,FALSE),1)," ;"),""))</f>
        <v/>
      </c>
      <c r="O95" s="9" t="str">
        <f>IF($G95=0,"",IFERROR(CONCATENATE(INDEX('Risk assessment'!$B$12:$B$100,MATCH(CONCATENATE('Feuil1 (2)'!$C95,"-",'Feuil1 (2)'!$B95,"-",'Feuil1 (2)'!O$1),'Risk assessment'!$Z$12:$Z$100,FALSE),1)," ;"),""))</f>
        <v/>
      </c>
      <c r="P95" s="9" t="str">
        <f>IF($G95=0,"",IFERROR(CONCATENATE(INDEX('Risk assessment'!$B$12:$B$100,MATCH(CONCATENATE('Feuil1 (2)'!$C95,"-",'Feuil1 (2)'!$B95,"-",'Feuil1 (2)'!P$1),'Risk assessment'!$Z$12:$Z$100,FALSE),1)," ;"),""))</f>
        <v/>
      </c>
      <c r="Q95" s="9" t="str">
        <f>IF($G95=0,"",IFERROR(CONCATENATE(INDEX('Risk assessment'!$B$12:$B$100,MATCH(CONCATENATE('Feuil1 (2)'!$C95,"-",'Feuil1 (2)'!$B95,"-",'Feuil1 (2)'!Q$1),'Risk assessment'!$Z$12:$Z$100,FALSE),1)," ;"),""))</f>
        <v/>
      </c>
      <c r="R95" s="9" t="str">
        <f>IF($G95=0,"",IFERROR(CONCATENATE(INDEX('Risk assessment'!$B$12:$B$100,MATCH(CONCATENATE('Feuil1 (2)'!$C95,"-",'Feuil1 (2)'!$B95,"-",'Feuil1 (2)'!R$1),'Risk assessment'!$Z$12:$Z$100,FALSE),1)," ;"),""))</f>
        <v/>
      </c>
      <c r="S95" s="9" t="str">
        <f>IF($G95=0,"",IFERROR(CONCATENATE(INDEX('Risk assessment'!$B$12:$B$100,MATCH(CONCATENATE('Feuil1 (2)'!$C95,"-",'Feuil1 (2)'!$B95,"-",'Feuil1 (2)'!S$1),'Risk assessment'!$Z$12:$Z$100,FALSE),1)," ;"),""))</f>
        <v/>
      </c>
      <c r="T95" s="9" t="str">
        <f>IF($G95=0,"",IFERROR(CONCATENATE(INDEX('Risk assessment'!$B$12:$B$100,MATCH(CONCATENATE('Feuil1 (2)'!$C95,"-",'Feuil1 (2)'!$B95,"-",'Feuil1 (2)'!T$1),'Risk assessment'!$Z$12:$Z$100,FALSE),1)," ;"),""))</f>
        <v/>
      </c>
      <c r="U95" s="9" t="str">
        <f>IF($G95=0,"",IFERROR(CONCATENATE(INDEX('Risk assessment'!$B$12:$B$100,MATCH(CONCATENATE('Feuil1 (2)'!$C95,"-",'Feuil1 (2)'!$B95,"-",'Feuil1 (2)'!U$1),'Risk assessment'!$Z$12:$Z$100,FALSE),1)," ;"),""))</f>
        <v/>
      </c>
      <c r="V95" s="9" t="str">
        <f>IF($G95=0,"",IFERROR(CONCATENATE(INDEX('Risk assessment'!$B$12:$B$100,MATCH(CONCATENATE('Feuil1 (2)'!$C95,"-",'Feuil1 (2)'!$B95,"-",'Feuil1 (2)'!V$1),'Risk assessment'!$Z$12:$Z$100,FALSE),1)," ;"),""))</f>
        <v/>
      </c>
      <c r="W95" s="9" t="str">
        <f>IF($G95=0,"",IFERROR(CONCATENATE(INDEX('Risk assessment'!$B$12:$B$100,MATCH(CONCATENATE('Feuil1 (2)'!$C95,"-",'Feuil1 (2)'!$B95,"-",'Feuil1 (2)'!W$1),'Risk assessment'!$Z$12:$Z$100,FALSE),1)," ;"),""))</f>
        <v/>
      </c>
      <c r="X95" s="9" t="str">
        <f>IF($G95=0,"",IFERROR(CONCATENATE(INDEX('Risk assessment'!$B$12:$B$100,MATCH(CONCATENATE('Feuil1 (2)'!$C95,"-",'Feuil1 (2)'!$B95,"-",'Feuil1 (2)'!X$1),'Risk assessment'!$Z$12:$Z$100,FALSE),1)," ;"),""))</f>
        <v/>
      </c>
      <c r="Y95" s="9" t="str">
        <f>IF($G95=0,"",IFERROR(CONCATENATE(INDEX('Risk assessment'!$B$12:$B$100,MATCH(CONCATENATE('Feuil1 (2)'!$C95,"-",'Feuil1 (2)'!$B95,"-",'Feuil1 (2)'!Y$1),'Risk assessment'!$Z$12:$Z$100,FALSE),1)," ;"),""))</f>
        <v/>
      </c>
      <c r="Z95" s="9" t="str">
        <f>IF($G95=0,"",IFERROR(CONCATENATE(INDEX('Risk assessment'!$B$12:$B$100,MATCH(CONCATENATE('Feuil1 (2)'!$C95,"-",'Feuil1 (2)'!$B95,"-",'Feuil1 (2)'!Z$1),'Risk assessment'!$Z$12:$Z$100,FALSE),1)," ;"),""))</f>
        <v/>
      </c>
      <c r="AA95" s="9" t="str">
        <f>IF($G95=0,"",IFERROR(CONCATENATE(INDEX('Risk assessment'!$B$12:$B$100,MATCH(CONCATENATE('Feuil1 (2)'!$C95,"-",'Feuil1 (2)'!$B95,"-",'Feuil1 (2)'!AA$1),'Risk assessment'!$Z$12:$Z$100,FALSE),1)," ;"),""))</f>
        <v/>
      </c>
      <c r="AB95" s="9" t="str">
        <f>IF($G95=0,"",IFERROR(CONCATENATE(INDEX('Risk assessment'!$B$12:$B$100,MATCH(CONCATENATE('Feuil1 (2)'!$C95,"-",'Feuil1 (2)'!$B95,"-",'Feuil1 (2)'!AB$1),'Risk assessment'!$Z$12:$Z$100,FALSE),1)," ;"),""))</f>
        <v/>
      </c>
      <c r="AC95" s="9" t="str">
        <f>IF($G95=0,"",IFERROR(CONCATENATE(INDEX('Risk assessment'!$B$12:$B$100,MATCH(CONCATENATE('Feuil1 (2)'!$C95,"-",'Feuil1 (2)'!$B95,"-",'Feuil1 (2)'!AC$1),'Risk assessment'!$Z$12:$Z$100,FALSE),1)," ;"),""))</f>
        <v/>
      </c>
      <c r="AD95" s="9" t="str">
        <f>IF($G95=0,"",IFERROR(CONCATENATE(INDEX('Risk assessment'!$B$12:$B$100,MATCH(CONCATENATE('Feuil1 (2)'!$C95,"-",'Feuil1 (2)'!$B95,"-",'Feuil1 (2)'!AD$1),'Risk assessment'!$Z$12:$Z$100,FALSE),1)," ;"),""))</f>
        <v/>
      </c>
      <c r="AE95" s="9" t="str">
        <f>IF($G95=0,"",IFERROR(CONCATENATE(INDEX('Risk assessment'!$B$12:$B$100,MATCH(CONCATENATE('Feuil1 (2)'!$C95,"-",'Feuil1 (2)'!$B95,"-",'Feuil1 (2)'!AE$1),'Risk assessment'!$Z$12:$Z$100,FALSE),1)," ;"),""))</f>
        <v/>
      </c>
      <c r="AF95" s="9" t="str">
        <f>IF($G95=0,"",IFERROR(CONCATENATE(INDEX('Risk assessment'!$B$12:$B$100,MATCH(CONCATENATE('Feuil1 (2)'!$C95,"-",'Feuil1 (2)'!$B95,"-",'Feuil1 (2)'!AF$1),'Risk assessment'!$Z$12:$Z$100,FALSE),1)," ;"),""))</f>
        <v/>
      </c>
      <c r="AG95" s="9" t="str">
        <f>IF($G95=0,"",IFERROR(CONCATENATE(INDEX('Risk assessment'!$B$12:$B$100,MATCH(CONCATENATE('Feuil1 (2)'!$C95,"-",'Feuil1 (2)'!$B95,"-",'Feuil1 (2)'!AG$1),'Risk assessment'!$Z$12:$Z$100,FALSE),1)," ;"),""))</f>
        <v/>
      </c>
      <c r="AH95" s="9" t="str">
        <f>IF($G95=0,"",IFERROR(CONCATENATE(INDEX('Risk assessment'!$B$12:$B$100,MATCH(CONCATENATE('Feuil1 (2)'!$C95,"-",'Feuil1 (2)'!$B95,"-",'Feuil1 (2)'!AH$1),'Risk assessment'!$Z$12:$Z$100,FALSE),1)," ;"),""))</f>
        <v/>
      </c>
      <c r="AI95" s="9" t="str">
        <f>IF($G95=0,"",IFERROR(CONCATENATE(INDEX('Risk assessment'!$B$12:$B$100,MATCH(CONCATENATE('Feuil1 (2)'!$C95,"-",'Feuil1 (2)'!$B95,"-",'Feuil1 (2)'!AI$1),'Risk assessment'!$Z$12:$Z$100,FALSE),1)," ;"),""))</f>
        <v/>
      </c>
      <c r="AJ95" s="9" t="str">
        <f>IF($G95=0,"",IFERROR(CONCATENATE(INDEX('Risk assessment'!$B$12:$B$100,MATCH(CONCATENATE('Feuil1 (2)'!$C95,"-",'Feuil1 (2)'!$B95,"-",'Feuil1 (2)'!AJ$1),'Risk assessment'!$Z$12:$Z$100,FALSE),1)," ;"),""))</f>
        <v/>
      </c>
      <c r="AK95" s="9" t="str">
        <f>IF($G95=0,"",IFERROR(CONCATENATE(INDEX('Risk assessment'!$B$12:$B$100,MATCH(CONCATENATE('Feuil1 (2)'!$C95,"-",'Feuil1 (2)'!$B95,"-",'Feuil1 (2)'!AK$1),'Risk assessment'!$Z$12:$Z$100,FALSE),1)," ;"),""))</f>
        <v/>
      </c>
      <c r="AL95" s="9" t="str">
        <f>IF($G95=0,"",IFERROR(CONCATENATE(INDEX('Risk assessment'!$B$12:$B$100,MATCH(CONCATENATE('Feuil1 (2)'!$C95,"-",'Feuil1 (2)'!$B95,"-",'Feuil1 (2)'!AL$1),'Risk assessment'!$Z$12:$Z$100,FALSE),1)," ;"),""))</f>
        <v/>
      </c>
      <c r="AM95" s="9" t="str">
        <f>IF($G95=0,"",IFERROR(CONCATENATE(INDEX('Risk assessment'!$B$12:$B$100,MATCH(CONCATENATE('Feuil1 (2)'!$C95,"-",'Feuil1 (2)'!$B95,"-",'Feuil1 (2)'!AM$1),'Risk assessment'!$Z$12:$Z$100,FALSE),1)," ;"),""))</f>
        <v/>
      </c>
      <c r="AN95" s="9" t="str">
        <f>IF($G95=0,"",IFERROR(CONCATENATE(INDEX('Risk assessment'!$B$12:$B$100,MATCH(CONCATENATE('Feuil1 (2)'!$C95,"-",'Feuil1 (2)'!$B95,"-",'Feuil1 (2)'!AN$1),'Risk assessment'!$Z$12:$Z$100,FALSE),1)," ;"),""))</f>
        <v/>
      </c>
      <c r="AO95" s="9" t="str">
        <f>IF($G95=0,"",IFERROR(CONCATENATE(INDEX('Risk assessment'!$B$12:$B$100,MATCH(CONCATENATE('Feuil1 (2)'!$C95,"-",'Feuil1 (2)'!$B95,"-",'Feuil1 (2)'!AO$1),'Risk assessment'!$Z$12:$Z$100,FALSE),1)," ;"),""))</f>
        <v/>
      </c>
      <c r="AP95" s="9" t="str">
        <f>IF($G95=0,"",IFERROR(CONCATENATE(INDEX('Risk assessment'!$B$12:$B$100,MATCH(CONCATENATE('Feuil1 (2)'!$C95,"-",'Feuil1 (2)'!$B95,"-",'Feuil1 (2)'!AP$1),'Risk assessment'!$Z$12:$Z$100,FALSE),1)," ;"),""))</f>
        <v/>
      </c>
      <c r="AQ95" s="9" t="str">
        <f>IF($G95=0,"",IFERROR(CONCATENATE(INDEX('Risk assessment'!$B$12:$B$100,MATCH(CONCATENATE('Feuil1 (2)'!$C95,"-",'Feuil1 (2)'!$B95,"-",'Feuil1 (2)'!AQ$1),'Risk assessment'!$Z$12:$Z$100,FALSE),1)," ;"),""))</f>
        <v/>
      </c>
      <c r="AR95" s="9" t="str">
        <f>IF($G95=0,"",IFERROR(CONCATENATE(INDEX('Risk assessment'!$B$12:$B$100,MATCH(CONCATENATE('Feuil1 (2)'!$C95,"-",'Feuil1 (2)'!$B95,"-",'Feuil1 (2)'!AR$1),'Risk assessment'!$Z$12:$Z$100,FALSE),1)," ;"),""))</f>
        <v/>
      </c>
      <c r="AS95" s="9" t="str">
        <f>IF($G95=0,"",IFERROR(CONCATENATE(INDEX('Risk assessment'!$B$12:$B$100,MATCH(CONCATENATE('Feuil1 (2)'!$C95,"-",'Feuil1 (2)'!$B95,"-",'Feuil1 (2)'!AS$1),'Risk assessment'!$Z$12:$Z$100,FALSE),1)," ;"),""))</f>
        <v/>
      </c>
      <c r="AT95" s="9" t="str">
        <f>IF($G95=0,"",IFERROR(CONCATENATE(INDEX('Risk assessment'!$B$12:$B$100,MATCH(CONCATENATE('Feuil1 (2)'!$C95,"-",'Feuil1 (2)'!$B95,"-",'Feuil1 (2)'!AT$1),'Risk assessment'!$Z$12:$Z$100,FALSE),1)," ;"),""))</f>
        <v/>
      </c>
      <c r="AU95" s="9" t="str">
        <f>IF($G95=0,"",IFERROR(CONCATENATE(INDEX('Risk assessment'!$B$12:$B$100,MATCH(CONCATENATE('Feuil1 (2)'!$C95,"-",'Feuil1 (2)'!$B95,"-",'Feuil1 (2)'!AU$1),'Risk assessment'!$Z$12:$Z$100,FALSE),1)," ;"),""))</f>
        <v/>
      </c>
      <c r="AV95" s="9" t="str">
        <f>IF($G95=0,"",IFERROR(CONCATENATE(INDEX('Risk assessment'!$B$12:$B$100,MATCH(CONCATENATE('Feuil1 (2)'!$C95,"-",'Feuil1 (2)'!$B95,"-",'Feuil1 (2)'!AV$1),'Risk assessment'!$Z$12:$Z$100,FALSE),1)," ;"),""))</f>
        <v/>
      </c>
      <c r="AW95" s="9" t="str">
        <f>IF($G95=0,"",IFERROR(CONCATENATE(INDEX('Risk assessment'!$B$12:$B$100,MATCH(CONCATENATE('Feuil1 (2)'!$C95,"-",'Feuil1 (2)'!$B95,"-",'Feuil1 (2)'!AW$1),'Risk assessment'!$Z$12:$Z$100,FALSE),1)," ;"),""))</f>
        <v/>
      </c>
      <c r="AX95" s="9" t="str">
        <f>IF($G95=0,"",IFERROR(CONCATENATE(INDEX('Risk assessment'!$B$12:$B$100,MATCH(CONCATENATE('Feuil1 (2)'!$C95,"-",'Feuil1 (2)'!$B95,"-",'Feuil1 (2)'!AX$1),'Risk assessment'!$Z$12:$Z$100,FALSE),1)," ;"),""))</f>
        <v/>
      </c>
      <c r="AY95" s="9" t="str">
        <f>IF($G95=0,"",IFERROR(CONCATENATE(INDEX('Risk assessment'!$B$12:$B$100,MATCH(CONCATENATE('Feuil1 (2)'!$C95,"-",'Feuil1 (2)'!$B95,"-",'Feuil1 (2)'!AY$1),'Risk assessment'!$Z$12:$Z$100,FALSE),1)," ;"),""))</f>
        <v/>
      </c>
      <c r="AZ95" s="9" t="str">
        <f>IF($G95=0,"",IFERROR(CONCATENATE(INDEX('Risk assessment'!$B$12:$B$100,MATCH(CONCATENATE('Feuil1 (2)'!$C95,"-",'Feuil1 (2)'!$B95,"-",'Feuil1 (2)'!AZ$1),'Risk assessment'!$Z$12:$Z$100,FALSE),1)," ;"),""))</f>
        <v/>
      </c>
      <c r="BA95" s="9" t="str">
        <f>IF($G95=0,"",IFERROR(CONCATENATE(INDEX('Risk assessment'!$B$12:$B$100,MATCH(CONCATENATE('Feuil1 (2)'!$C95,"-",'Feuil1 (2)'!$B95,"-",'Feuil1 (2)'!BA$1),'Risk assessment'!$Z$12:$Z$100,FALSE),1)," ;"),""))</f>
        <v/>
      </c>
      <c r="BB95" s="9" t="str">
        <f>IF($G95=0,"",IFERROR(CONCATENATE(INDEX('Risk assessment'!$B$12:$B$100,MATCH(CONCATENATE('Feuil1 (2)'!$C95,"-",'Feuil1 (2)'!$B95,"-",'Feuil1 (2)'!BB$1),'Risk assessment'!$Z$12:$Z$100,FALSE),1)," ;"),""))</f>
        <v/>
      </c>
      <c r="BC95" s="9" t="str">
        <f>IF($G95=0,"",IFERROR(CONCATENATE(INDEX('Risk assessment'!$B$12:$B$100,MATCH(CONCATENATE('Feuil1 (2)'!$C95,"-",'Feuil1 (2)'!$B95,"-",'Feuil1 (2)'!BC$1),'Risk assessment'!$Z$12:$Z$100,FALSE),1)," ;"),""))</f>
        <v/>
      </c>
      <c r="BD95" s="9" t="str">
        <f>IF($G95=0,"",IFERROR(CONCATENATE(INDEX('Risk assessment'!$B$12:$B$100,MATCH(CONCATENATE('Feuil1 (2)'!$C95,"-",'Feuil1 (2)'!$B95,"-",'Feuil1 (2)'!BD$1),'Risk assessment'!$Z$12:$Z$100,FALSE),1)," ;"),""))</f>
        <v/>
      </c>
      <c r="BE95" s="9" t="str">
        <f>IF($G95=0,"",IFERROR(CONCATENATE(INDEX('Risk assessment'!$B$12:$B$100,MATCH(CONCATENATE('Feuil1 (2)'!$C95,"-",'Feuil1 (2)'!$B95,"-",'Feuil1 (2)'!BE$1),'Risk assessment'!$Z$12:$Z$100,FALSE),1)," ;"),""))</f>
        <v/>
      </c>
      <c r="BF95" s="9" t="str">
        <f>IF($G95=0,"",IFERROR(CONCATENATE(INDEX('Risk assessment'!$B$12:$B$100,MATCH(CONCATENATE('Feuil1 (2)'!$C95,"-",'Feuil1 (2)'!$B95,"-",'Feuil1 (2)'!BF$1),'Risk assessment'!$Z$12:$Z$100,FALSE),1)," ;"),""))</f>
        <v/>
      </c>
      <c r="BG95" s="9" t="str">
        <f>IF($G95=0,"",IFERROR(CONCATENATE(INDEX('Risk assessment'!$B$12:$B$100,MATCH(CONCATENATE('Feuil1 (2)'!$C95,"-",'Feuil1 (2)'!$B95,"-",'Feuil1 (2)'!BG$1),'Risk assessment'!$Z$12:$Z$100,FALSE),1)," ;"),""))</f>
        <v/>
      </c>
      <c r="BH95" s="9" t="str">
        <f>IF($G95=0,"",IFERROR(CONCATENATE(INDEX('Risk assessment'!$B$12:$B$100,MATCH(CONCATENATE('Feuil1 (2)'!$C95,"-",'Feuil1 (2)'!$B95,"-",'Feuil1 (2)'!BH$1),'Risk assessment'!$Z$12:$Z$100,FALSE),1)," ;"),""))</f>
        <v/>
      </c>
      <c r="BI95" s="9" t="str">
        <f>IF($G95=0,"",IFERROR(CONCATENATE(INDEX('Risk assessment'!$B$12:$B$100,MATCH(CONCATENATE('Feuil1 (2)'!$C95,"-",'Feuil1 (2)'!$B95,"-",'Feuil1 (2)'!BI$1),'Risk assessment'!$Z$12:$Z$100,FALSE),1)," ;"),""))</f>
        <v/>
      </c>
      <c r="BJ95" s="9" t="str">
        <f>IF($G95=0,"",IFERROR(CONCATENATE(INDEX('Risk assessment'!$B$12:$B$100,MATCH(CONCATENATE('Feuil1 (2)'!$C95,"-",'Feuil1 (2)'!$B95,"-",'Feuil1 (2)'!BJ$1),'Risk assessment'!$Z$12:$Z$100,FALSE),1)," ;"),""))</f>
        <v/>
      </c>
      <c r="BK95" s="9" t="str">
        <f>IF($G95=0,"",IFERROR(CONCATENATE(INDEX('Risk assessment'!$B$12:$B$100,MATCH(CONCATENATE('Feuil1 (2)'!$C95,"-",'Feuil1 (2)'!$B95,"-",'Feuil1 (2)'!BK$1),'Risk assessment'!$Z$12:$Z$100,FALSE),1)," ;"),""))</f>
        <v/>
      </c>
      <c r="BL95" s="9" t="str">
        <f>IF($G95=0,"",IFERROR(CONCATENATE(INDEX('Risk assessment'!$B$12:$B$100,MATCH(CONCATENATE('Feuil1 (2)'!$C95,"-",'Feuil1 (2)'!$B95,"-",'Feuil1 (2)'!BL$1),'Risk assessment'!$Z$12:$Z$100,FALSE),1)," ;"),""))</f>
        <v/>
      </c>
      <c r="BM95" s="9" t="str">
        <f>IF($G95=0,"",IFERROR(CONCATENATE(INDEX('Risk assessment'!$B$12:$B$100,MATCH(CONCATENATE('Feuil1 (2)'!$C95,"-",'Feuil1 (2)'!$B95,"-",'Feuil1 (2)'!BM$1),'Risk assessment'!$Z$12:$Z$100,FALSE),1)," ;"),""))</f>
        <v/>
      </c>
      <c r="BN95" s="9" t="str">
        <f>IF($G95=0,"",IFERROR(CONCATENATE(INDEX('Risk assessment'!$B$12:$B$100,MATCH(CONCATENATE('Feuil1 (2)'!$C95,"-",'Feuil1 (2)'!$B95,"-",'Feuil1 (2)'!BN$1),'Risk assessment'!$Z$12:$Z$100,FALSE),1)," ;"),""))</f>
        <v/>
      </c>
      <c r="BO95" s="9" t="str">
        <f>IF($G95=0,"",IFERROR(CONCATENATE(INDEX('Risk assessment'!$B$12:$B$100,MATCH(CONCATENATE('Feuil1 (2)'!$C95,"-",'Feuil1 (2)'!$B95,"-",'Feuil1 (2)'!BO$1),'Risk assessment'!$Z$12:$Z$100,FALSE),1)," ;"),""))</f>
        <v/>
      </c>
      <c r="BP95" s="9" t="str">
        <f>IF($G95=0,"",IFERROR(CONCATENATE(INDEX('Risk assessment'!$B$12:$B$100,MATCH(CONCATENATE('Feuil1 (2)'!$C95,"-",'Feuil1 (2)'!$B95,"-",'Feuil1 (2)'!BP$1),'Risk assessment'!$Z$12:$Z$100,FALSE),1)," ;"),""))</f>
        <v/>
      </c>
      <c r="BQ95" s="9" t="str">
        <f>IF($G95=0,"",IFERROR(CONCATENATE(INDEX('Risk assessment'!$B$12:$B$100,MATCH(CONCATENATE('Feuil1 (2)'!$C95,"-",'Feuil1 (2)'!$B95,"-",'Feuil1 (2)'!BQ$1),'Risk assessment'!$Z$12:$Z$100,FALSE),1)," ;"),""))</f>
        <v/>
      </c>
      <c r="BR95" s="9" t="str">
        <f>IF($G95=0,"",IFERROR(CONCATENATE(INDEX('Risk assessment'!$B$12:$B$100,MATCH(CONCATENATE('Feuil1 (2)'!$C95,"-",'Feuil1 (2)'!$B95,"-",'Feuil1 (2)'!BR$1),'Risk assessment'!$Z$12:$Z$100,FALSE),1)," ;"),""))</f>
        <v/>
      </c>
      <c r="BS95" s="9" t="str">
        <f>IF($G95=0,"",IFERROR(CONCATENATE(INDEX('Risk assessment'!$B$12:$B$100,MATCH(CONCATENATE('Feuil1 (2)'!$C95,"-",'Feuil1 (2)'!$B95,"-",'Feuil1 (2)'!BS$1),'Risk assessment'!$Z$12:$Z$100,FALSE),1)," ;"),""))</f>
        <v/>
      </c>
      <c r="BT95" s="9" t="str">
        <f>IF($G95=0,"",IFERROR(CONCATENATE(INDEX('Risk assessment'!$B$12:$B$100,MATCH(CONCATENATE('Feuil1 (2)'!$C95,"-",'Feuil1 (2)'!$B95,"-",'Feuil1 (2)'!BT$1),'Risk assessment'!$Z$12:$Z$100,FALSE),1)," ;"),""))</f>
        <v/>
      </c>
      <c r="BU95" s="9" t="str">
        <f>IF($G95=0,"",IFERROR(CONCATENATE(INDEX('Risk assessment'!$B$12:$B$100,MATCH(CONCATENATE('Feuil1 (2)'!$C95,"-",'Feuil1 (2)'!$B95,"-",'Feuil1 (2)'!BU$1),'Risk assessment'!$Z$12:$Z$100,FALSE),1)," ;"),""))</f>
        <v/>
      </c>
      <c r="BV95" s="9" t="str">
        <f>IF($G95=0,"",IFERROR(CONCATENATE(INDEX('Risk assessment'!$B$12:$B$100,MATCH(CONCATENATE('Feuil1 (2)'!$C95,"-",'Feuil1 (2)'!$B95,"-",'Feuil1 (2)'!BV$1),'Risk assessment'!$Z$12:$Z$100,FALSE),1)," ;"),""))</f>
        <v/>
      </c>
      <c r="BW95" s="9" t="str">
        <f>IF($G95=0,"",IFERROR(CONCATENATE(INDEX('Risk assessment'!$B$12:$B$100,MATCH(CONCATENATE('Feuil1 (2)'!$C95,"-",'Feuil1 (2)'!$B95,"-",'Feuil1 (2)'!BW$1),'Risk assessment'!$Z$12:$Z$100,FALSE),1)," ;"),""))</f>
        <v/>
      </c>
      <c r="BX95" s="9" t="str">
        <f>IF($G95=0,"",IFERROR(CONCATENATE(INDEX('Risk assessment'!$B$12:$B$100,MATCH(CONCATENATE('Feuil1 (2)'!$C95,"-",'Feuil1 (2)'!$B95,"-",'Feuil1 (2)'!BX$1),'Risk assessment'!$Z$12:$Z$100,FALSE),1)," ;"),""))</f>
        <v/>
      </c>
      <c r="BY95" s="9" t="str">
        <f>IF($G95=0,"",IFERROR(CONCATENATE(INDEX('Risk assessment'!$B$12:$B$100,MATCH(CONCATENATE('Feuil1 (2)'!$C95,"-",'Feuil1 (2)'!$B95,"-",'Feuil1 (2)'!BY$1),'Risk assessment'!$Z$12:$Z$100,FALSE),1)," ;"),""))</f>
        <v/>
      </c>
      <c r="BZ95" s="9" t="str">
        <f>IF($G95=0,"",IFERROR(CONCATENATE(INDEX('Risk assessment'!$B$12:$B$100,MATCH(CONCATENATE('Feuil1 (2)'!$C95,"-",'Feuil1 (2)'!$B95,"-",'Feuil1 (2)'!BZ$1),'Risk assessment'!$Z$12:$Z$100,FALSE),1)," ;"),""))</f>
        <v/>
      </c>
      <c r="CA95" s="9" t="str">
        <f>IF($G95=0,"",IFERROR(CONCATENATE(INDEX('Risk assessment'!$B$12:$B$100,MATCH(CONCATENATE('Feuil1 (2)'!$C95,"-",'Feuil1 (2)'!$B95,"-",'Feuil1 (2)'!CA$1),'Risk assessment'!$Z$12:$Z$100,FALSE),1)," ;"),""))</f>
        <v/>
      </c>
      <c r="CB95" s="9" t="str">
        <f>IF($G95=0,"",IFERROR(CONCATENATE(INDEX('Risk assessment'!$B$12:$B$100,MATCH(CONCATENATE('Feuil1 (2)'!$C95,"-",'Feuil1 (2)'!$B95,"-",'Feuil1 (2)'!CB$1),'Risk assessment'!$Z$12:$Z$100,FALSE),1)," ;"),""))</f>
        <v/>
      </c>
      <c r="CC95" s="9" t="str">
        <f>IF($G95=0,"",IFERROR(CONCATENATE(INDEX('Risk assessment'!$B$12:$B$100,MATCH(CONCATENATE('Feuil1 (2)'!$C95,"-",'Feuil1 (2)'!$B95,"-",'Feuil1 (2)'!CC$1),'Risk assessment'!$Z$12:$Z$100,FALSE),1)," ;"),""))</f>
        <v/>
      </c>
      <c r="CD95" s="9" t="str">
        <f>IF($G95=0,"",IFERROR(CONCATENATE(INDEX('Risk assessment'!$B$12:$B$100,MATCH(CONCATENATE('Feuil1 (2)'!$C95,"-",'Feuil1 (2)'!$B95,"-",'Feuil1 (2)'!CD$1),'Risk assessment'!$Z$12:$Z$100,FALSE),1)," ;"),""))</f>
        <v/>
      </c>
      <c r="CE95" s="9" t="str">
        <f>IF($G95=0,"",IFERROR(CONCATENATE(INDEX('Risk assessment'!$B$12:$B$100,MATCH(CONCATENATE('Feuil1 (2)'!$C95,"-",'Feuil1 (2)'!$B95,"-",'Feuil1 (2)'!CE$1),'Risk assessment'!$Z$12:$Z$100,FALSE),1)," ;"),""))</f>
        <v/>
      </c>
      <c r="CF95" s="9" t="str">
        <f>IF($G95=0,"",IFERROR(CONCATENATE(INDEX('Risk assessment'!$B$12:$B$100,MATCH(CONCATENATE('Feuil1 (2)'!$C95,"-",'Feuil1 (2)'!$B95,"-",'Feuil1 (2)'!CF$1),'Risk assessment'!$Z$12:$Z$100,FALSE),1)," ;"),""))</f>
        <v/>
      </c>
      <c r="CG95" s="9" t="str">
        <f>IF($G95=0,"",IFERROR(CONCATENATE(INDEX('Risk assessment'!$B$12:$B$100,MATCH(CONCATENATE('Feuil1 (2)'!$C95,"-",'Feuil1 (2)'!$B95,"-",'Feuil1 (2)'!CG$1),'Risk assessment'!$Z$12:$Z$100,FALSE),1)," ;"),""))</f>
        <v/>
      </c>
      <c r="CH95" s="9" t="str">
        <f>IF($G95=0,"",IFERROR(CONCATENATE(INDEX('Risk assessment'!$B$12:$B$100,MATCH(CONCATENATE('Feuil1 (2)'!$C95,"-",'Feuil1 (2)'!$B95,"-",'Feuil1 (2)'!CH$1),'Risk assessment'!$Z$12:$Z$100,FALSE),1)," ;"),""))</f>
        <v/>
      </c>
      <c r="CI95" s="9" t="str">
        <f>IF($G95=0,"",IFERROR(CONCATENATE(INDEX('Risk assessment'!$B$12:$B$100,MATCH(CONCATENATE('Feuil1 (2)'!$C95,"-",'Feuil1 (2)'!$B95,"-",'Feuil1 (2)'!CI$1),'Risk assessment'!$Z$12:$Z$100,FALSE),1)," ;"),""))</f>
        <v/>
      </c>
      <c r="CJ95" s="9" t="str">
        <f>IF($G95=0,"",IFERROR(CONCATENATE(INDEX('Risk assessment'!$B$12:$B$100,MATCH(CONCATENATE('Feuil1 (2)'!$C95,"-",'Feuil1 (2)'!$B95,"-",'Feuil1 (2)'!CJ$1),'Risk assessment'!$Z$12:$Z$100,FALSE),1)," ;"),""))</f>
        <v/>
      </c>
      <c r="CK95" s="9" t="str">
        <f>IF($G95=0,"",IFERROR(CONCATENATE(INDEX('Risk assessment'!$B$12:$B$100,MATCH(CONCATENATE('Feuil1 (2)'!$C95,"-",'Feuil1 (2)'!$B95,"-",'Feuil1 (2)'!CK$1),'Risk assessment'!$Z$12:$Z$100,FALSE),1)," ;"),""))</f>
        <v/>
      </c>
      <c r="CL95" s="9" t="str">
        <f>IF($G95=0,"",IFERROR(CONCATENATE(INDEX('Risk assessment'!$B$12:$B$100,MATCH(CONCATENATE('Feuil1 (2)'!$C95,"-",'Feuil1 (2)'!$B95,"-",'Feuil1 (2)'!CL$1),'Risk assessment'!$Z$12:$Z$100,FALSE),1)," ;"),""))</f>
        <v/>
      </c>
      <c r="CM95" s="9" t="str">
        <f>IF($G95=0,"",IFERROR(CONCATENATE(INDEX('Risk assessment'!$B$12:$B$100,MATCH(CONCATENATE('Feuil1 (2)'!$C95,"-",'Feuil1 (2)'!$B95,"-",'Feuil1 (2)'!CM$1),'Risk assessment'!$Z$12:$Z$100,FALSE),1)," ;"),""))</f>
        <v/>
      </c>
      <c r="CN95" s="9" t="str">
        <f>IF($G95=0,"",IFERROR(CONCATENATE(INDEX('Risk assessment'!$B$12:$B$100,MATCH(CONCATENATE('Feuil1 (2)'!$C95,"-",'Feuil1 (2)'!$B95,"-",'Feuil1 (2)'!CN$1),'Risk assessment'!$Z$12:$Z$100,FALSE),1)," ;"),""))</f>
        <v/>
      </c>
      <c r="CO95" s="9" t="str">
        <f>IF($G95=0,"",IFERROR(CONCATENATE(INDEX('Risk assessment'!$B$12:$B$100,MATCH(CONCATENATE('Feuil1 (2)'!$C95,"-",'Feuil1 (2)'!$B95,"-",'Feuil1 (2)'!CO$1),'Risk assessment'!$Z$12:$Z$100,FALSE),1)," ;"),""))</f>
        <v/>
      </c>
      <c r="CP95" s="9" t="str">
        <f>IF($G95=0,"",IFERROR(CONCATENATE(INDEX('Risk assessment'!$B$12:$B$100,MATCH(CONCATENATE('Feuil1 (2)'!$C95,"-",'Feuil1 (2)'!$B95,"-",'Feuil1 (2)'!CP$1),'Risk assessment'!$Z$12:$Z$100,FALSE),1)," ;"),""))</f>
        <v/>
      </c>
      <c r="CQ95" s="9" t="str">
        <f>IF($G95=0,"",IFERROR(CONCATENATE(INDEX('Risk assessment'!$B$12:$B$100,MATCH(CONCATENATE('Feuil1 (2)'!$C95,"-",'Feuil1 (2)'!$B95,"-",'Feuil1 (2)'!CQ$1),'Risk assessment'!$Z$12:$Z$100,FALSE),1)," ;"),""))</f>
        <v/>
      </c>
      <c r="CR95" s="9" t="str">
        <f>IF($G95=0,"",IFERROR(CONCATENATE(INDEX('Risk assessment'!$B$12:$B$100,MATCH(CONCATENATE('Feuil1 (2)'!$C95,"-",'Feuil1 (2)'!$B95,"-",'Feuil1 (2)'!CR$1),'Risk assessment'!$Z$12:$Z$100,FALSE),1)," ;"),""))</f>
        <v/>
      </c>
      <c r="CS95" s="9" t="str">
        <f>IF($G95=0,"",IFERROR(CONCATENATE(INDEX('Risk assessment'!$B$12:$B$100,MATCH(CONCATENATE('Feuil1 (2)'!$C95,"-",'Feuil1 (2)'!$B95,"-",'Feuil1 (2)'!CS$1),'Risk assessment'!$Z$12:$Z$100,FALSE),1)," ;"),""))</f>
        <v/>
      </c>
      <c r="CT95" s="9" t="str">
        <f>IF($G95=0,"",IFERROR(CONCATENATE(INDEX('Risk assessment'!$B$12:$B$100,MATCH(CONCATENATE('Feuil1 (2)'!$C95,"-",'Feuil1 (2)'!$B95,"-",'Feuil1 (2)'!CT$1),'Risk assessment'!$Z$12:$Z$100,FALSE),1)," ;"),""))</f>
        <v/>
      </c>
      <c r="CU95" s="9" t="str">
        <f>IF($G95=0,"",IFERROR(CONCATENATE(INDEX('Risk assessment'!$B$12:$B$100,MATCH(CONCATENATE('Feuil1 (2)'!$C95,"-",'Feuil1 (2)'!$B95,"-",'Feuil1 (2)'!CU$1),'Risk assessment'!$Z$12:$Z$100,FALSE),1)," ;"),""))</f>
        <v/>
      </c>
      <c r="CV95" s="9" t="str">
        <f>IF($G95=0,"",IFERROR(CONCATENATE(INDEX('Risk assessment'!$B$12:$B$100,MATCH(CONCATENATE('Feuil1 (2)'!$C95,"-",'Feuil1 (2)'!$B95,"-",'Feuil1 (2)'!CV$1),'Risk assessment'!$Z$12:$Z$100,FALSE),1)," ;"),""))</f>
        <v/>
      </c>
      <c r="CW95" s="9" t="str">
        <f>IF($G95=0,"",IFERROR(CONCATENATE(INDEX('Risk assessment'!$B$12:$B$100,MATCH(CONCATENATE('Feuil1 (2)'!$C95,"-",'Feuil1 (2)'!$B95,"-",'Feuil1 (2)'!CW$1),'Risk assessment'!$Z$12:$Z$100,FALSE),1)," ;"),""))</f>
        <v/>
      </c>
      <c r="CX95" s="9" t="str">
        <f>IF($G95=0,"",IFERROR(CONCATENATE(INDEX('Risk assessment'!$B$12:$B$100,MATCH(CONCATENATE('Feuil1 (2)'!$C95,"-",'Feuil1 (2)'!$B95,"-",'Feuil1 (2)'!CX$1),'Risk assessment'!$Z$12:$Z$100,FALSE),1)," ;"),""))</f>
        <v/>
      </c>
      <c r="CY95" s="9" t="str">
        <f>IF($G95=0,"",IFERROR(CONCATENATE(INDEX('Risk assessment'!$B$12:$B$100,MATCH(CONCATENATE('Feuil1 (2)'!$C95,"-",'Feuil1 (2)'!$B95,"-",'Feuil1 (2)'!CY$1),'Risk assessment'!$Z$12:$Z$100,FALSE),1)," ;"),""))</f>
        <v/>
      </c>
      <c r="CZ95" s="9" t="str">
        <f>IF($G95=0,"",IFERROR(CONCATENATE(INDEX('Risk assessment'!$B$12:$B$100,MATCH(CONCATENATE('Feuil1 (2)'!$C95,"-",'Feuil1 (2)'!$B95,"-",'Feuil1 (2)'!CZ$1),'Risk assessment'!$Z$12:$Z$100,FALSE),1)," ;"),""))</f>
        <v/>
      </c>
      <c r="DA95" s="9" t="str">
        <f>IF($G95=0,"",IFERROR(CONCATENATE(INDEX('Risk assessment'!$B$12:$B$100,MATCH(CONCATENATE('Feuil1 (2)'!$C95,"-",'Feuil1 (2)'!$B95,"-",'Feuil1 (2)'!DA$1),'Risk assessment'!$Z$12:$Z$100,FALSE),1)," ;"),""))</f>
        <v/>
      </c>
      <c r="DB95" s="9" t="str">
        <f>IF($G95=0,"",IFERROR(CONCATENATE(INDEX('Risk assessment'!$B$12:$B$100,MATCH(CONCATENATE('Feuil1 (2)'!$C95,"-",'Feuil1 (2)'!$B95,"-",'Feuil1 (2)'!DB$1),'Risk assessment'!$Z$12:$Z$100,FALSE),1)," ;"),""))</f>
        <v/>
      </c>
      <c r="DC95" s="9" t="str">
        <f>IF($G95=0,"",IFERROR(CONCATENATE(INDEX('Risk assessment'!$B$12:$B$100,MATCH(CONCATENATE('Feuil1 (2)'!$C95,"-",'Feuil1 (2)'!$B95,"-",'Feuil1 (2)'!DC$1),'Risk assessment'!$Z$12:$Z$100,FALSE),1)," ;"),""))</f>
        <v/>
      </c>
      <c r="DD95" s="9" t="str">
        <f>IF($G95=0,"",IFERROR(INDEX('Risk assessment'!$B$12:$B$100,MATCH(CONCATENATE('Feuil1 (2)'!$C95,'Feuil1 (2)'!$B95,'Feuil1 (2)'!DD$1),'Risk assessment'!$R$12:$R$100,FALSE),1),""))</f>
        <v/>
      </c>
      <c r="DE95" s="9" t="str">
        <f>IF($G95=0,"",IFERROR(INDEX('Risk assessment'!$B$12:$B$100,MATCH(CONCATENATE('Feuil1 (2)'!$C95,'Feuil1 (2)'!$B95,'Feuil1 (2)'!DE$1),'Risk assessment'!$R$12:$R$100,FALSE),1),""))</f>
        <v/>
      </c>
      <c r="DF95" s="9" t="str">
        <f>IF($G95=0,"",IFERROR(INDEX('Risk assessment'!$B$12:$B$100,MATCH(CONCATENATE('Feuil1 (2)'!$C95,'Feuil1 (2)'!$B95,'Feuil1 (2)'!DF$1),'Risk assessment'!$R$12:$R$100,FALSE),1),""))</f>
        <v/>
      </c>
      <c r="DG95" s="9" t="str">
        <f>IF($G95=0,"",IFERROR(INDEX('Risk assessment'!$B$12:$B$100,MATCH(CONCATENATE('Feuil1 (2)'!$C95,'Feuil1 (2)'!$B95,'Feuil1 (2)'!DG$1),'Risk assessment'!$R$12:$R$100,FALSE),1),""))</f>
        <v/>
      </c>
      <c r="DH95" s="9" t="str">
        <f>IF($G95=0,"",IFERROR(INDEX('Risk assessment'!$B$12:$B$100,MATCH(CONCATENATE('Feuil1 (2)'!$C95,'Feuil1 (2)'!$B95,'Feuil1 (2)'!DH$1),'Risk assessment'!$R$12:$R$100,FALSE),1),""))</f>
        <v/>
      </c>
      <c r="DI95" s="9" t="str">
        <f>IF($G95=0,"",IFERROR(INDEX('Risk assessment'!$B$12:$B$100,MATCH(CONCATENATE('Feuil1 (2)'!$C95,'Feuil1 (2)'!$B95,'Feuil1 (2)'!DI$1),'Risk assessment'!$R$12:$R$100,FALSE),1),""))</f>
        <v/>
      </c>
      <c r="DJ95" s="9" t="str">
        <f>IF($G95=0,"",IFERROR(INDEX('Risk assessment'!$B$12:$B$100,MATCH(CONCATENATE('Feuil1 (2)'!$C95,'Feuil1 (2)'!$B95,'Feuil1 (2)'!DJ$1),'Risk assessment'!$R$12:$R$100,FALSE),1),""))</f>
        <v/>
      </c>
      <c r="DK95" s="9" t="str">
        <f>IF($G95=0,"",IFERROR(INDEX('Risk assessment'!$B$12:$B$100,MATCH(CONCATENATE('Feuil1 (2)'!$C95,'Feuil1 (2)'!$B95,'Feuil1 (2)'!DK$1),'Risk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assessment'!J$12:J$100,'Feuil1 (2)'!C96,'Risk assessment'!K$12:K$100,B96)</f>
        <v>0</v>
      </c>
      <c r="H96" s="9" t="str">
        <f>IF($G96=0,"",IFERROR(CONCATENATE(INDEX('Risk assessment'!$B$12:$B$100,MATCH(CONCATENATE('Feuil1 (2)'!$C96,"-",'Feuil1 (2)'!$B96,"-",'Feuil1 (2)'!H$1),'Risk assessment'!$Z$12:$Z$100,FALSE),1)," ;"),""))</f>
        <v/>
      </c>
      <c r="I96" s="9" t="str">
        <f>IF($G96=0,"",IFERROR(CONCATENATE(INDEX('Risk assessment'!$B$12:$B$100,MATCH(CONCATENATE('Feuil1 (2)'!$C96,"-",'Feuil1 (2)'!$B96,"-",'Feuil1 (2)'!I$1),'Risk assessment'!$Z$12:$Z$100,FALSE),1)," ;"),""))</f>
        <v/>
      </c>
      <c r="J96" s="9" t="str">
        <f>IF($G96=0,"",IFERROR(CONCATENATE(INDEX('Risk assessment'!$B$12:$B$100,MATCH(CONCATENATE('Feuil1 (2)'!$C96,"-",'Feuil1 (2)'!$B96,"-",'Feuil1 (2)'!J$1),'Risk assessment'!$Z$12:$Z$100,FALSE),1)," ;"),""))</f>
        <v/>
      </c>
      <c r="K96" s="9" t="str">
        <f>IF($G96=0,"",IFERROR(CONCATENATE(INDEX('Risk assessment'!$B$12:$B$100,MATCH(CONCATENATE('Feuil1 (2)'!$C96,"-",'Feuil1 (2)'!$B96,"-",'Feuil1 (2)'!K$1),'Risk assessment'!$Z$12:$Z$100,FALSE),1)," ;"),""))</f>
        <v/>
      </c>
      <c r="L96" s="9" t="str">
        <f>IF($G96=0,"",IFERROR(CONCATENATE(INDEX('Risk assessment'!$B$12:$B$100,MATCH(CONCATENATE('Feuil1 (2)'!$C96,"-",'Feuil1 (2)'!$B96,"-",'Feuil1 (2)'!L$1),'Risk assessment'!$Z$12:$Z$100,FALSE),1)," ;"),""))</f>
        <v/>
      </c>
      <c r="M96" s="9" t="str">
        <f>IF($G96=0,"",IFERROR(CONCATENATE(INDEX('Risk assessment'!$B$12:$B$100,MATCH(CONCATENATE('Feuil1 (2)'!$C96,"-",'Feuil1 (2)'!$B96,"-",'Feuil1 (2)'!M$1),'Risk assessment'!$Z$12:$Z$100,FALSE),1)," ;"),""))</f>
        <v/>
      </c>
      <c r="N96" s="9" t="str">
        <f>IF($G96=0,"",IFERROR(CONCATENATE(INDEX('Risk assessment'!$B$12:$B$100,MATCH(CONCATENATE('Feuil1 (2)'!$C96,"-",'Feuil1 (2)'!$B96,"-",'Feuil1 (2)'!N$1),'Risk assessment'!$Z$12:$Z$100,FALSE),1)," ;"),""))</f>
        <v/>
      </c>
      <c r="O96" s="9" t="str">
        <f>IF($G96=0,"",IFERROR(CONCATENATE(INDEX('Risk assessment'!$B$12:$B$100,MATCH(CONCATENATE('Feuil1 (2)'!$C96,"-",'Feuil1 (2)'!$B96,"-",'Feuil1 (2)'!O$1),'Risk assessment'!$Z$12:$Z$100,FALSE),1)," ;"),""))</f>
        <v/>
      </c>
      <c r="P96" s="9" t="str">
        <f>IF($G96=0,"",IFERROR(CONCATENATE(INDEX('Risk assessment'!$B$12:$B$100,MATCH(CONCATENATE('Feuil1 (2)'!$C96,"-",'Feuil1 (2)'!$B96,"-",'Feuil1 (2)'!P$1),'Risk assessment'!$Z$12:$Z$100,FALSE),1)," ;"),""))</f>
        <v/>
      </c>
      <c r="Q96" s="9" t="str">
        <f>IF($G96=0,"",IFERROR(CONCATENATE(INDEX('Risk assessment'!$B$12:$B$100,MATCH(CONCATENATE('Feuil1 (2)'!$C96,"-",'Feuil1 (2)'!$B96,"-",'Feuil1 (2)'!Q$1),'Risk assessment'!$Z$12:$Z$100,FALSE),1)," ;"),""))</f>
        <v/>
      </c>
      <c r="R96" s="9" t="str">
        <f>IF($G96=0,"",IFERROR(CONCATENATE(INDEX('Risk assessment'!$B$12:$B$100,MATCH(CONCATENATE('Feuil1 (2)'!$C96,"-",'Feuil1 (2)'!$B96,"-",'Feuil1 (2)'!R$1),'Risk assessment'!$Z$12:$Z$100,FALSE),1)," ;"),""))</f>
        <v/>
      </c>
      <c r="S96" s="9" t="str">
        <f>IF($G96=0,"",IFERROR(CONCATENATE(INDEX('Risk assessment'!$B$12:$B$100,MATCH(CONCATENATE('Feuil1 (2)'!$C96,"-",'Feuil1 (2)'!$B96,"-",'Feuil1 (2)'!S$1),'Risk assessment'!$Z$12:$Z$100,FALSE),1)," ;"),""))</f>
        <v/>
      </c>
      <c r="T96" s="9" t="str">
        <f>IF($G96=0,"",IFERROR(CONCATENATE(INDEX('Risk assessment'!$B$12:$B$100,MATCH(CONCATENATE('Feuil1 (2)'!$C96,"-",'Feuil1 (2)'!$B96,"-",'Feuil1 (2)'!T$1),'Risk assessment'!$Z$12:$Z$100,FALSE),1)," ;"),""))</f>
        <v/>
      </c>
      <c r="U96" s="9" t="str">
        <f>IF($G96=0,"",IFERROR(CONCATENATE(INDEX('Risk assessment'!$B$12:$B$100,MATCH(CONCATENATE('Feuil1 (2)'!$C96,"-",'Feuil1 (2)'!$B96,"-",'Feuil1 (2)'!U$1),'Risk assessment'!$Z$12:$Z$100,FALSE),1)," ;"),""))</f>
        <v/>
      </c>
      <c r="V96" s="9" t="str">
        <f>IF($G96=0,"",IFERROR(CONCATENATE(INDEX('Risk assessment'!$B$12:$B$100,MATCH(CONCATENATE('Feuil1 (2)'!$C96,"-",'Feuil1 (2)'!$B96,"-",'Feuil1 (2)'!V$1),'Risk assessment'!$Z$12:$Z$100,FALSE),1)," ;"),""))</f>
        <v/>
      </c>
      <c r="W96" s="9" t="str">
        <f>IF($G96=0,"",IFERROR(CONCATENATE(INDEX('Risk assessment'!$B$12:$B$100,MATCH(CONCATENATE('Feuil1 (2)'!$C96,"-",'Feuil1 (2)'!$B96,"-",'Feuil1 (2)'!W$1),'Risk assessment'!$Z$12:$Z$100,FALSE),1)," ;"),""))</f>
        <v/>
      </c>
      <c r="X96" s="9" t="str">
        <f>IF($G96=0,"",IFERROR(CONCATENATE(INDEX('Risk assessment'!$B$12:$B$100,MATCH(CONCATENATE('Feuil1 (2)'!$C96,"-",'Feuil1 (2)'!$B96,"-",'Feuil1 (2)'!X$1),'Risk assessment'!$Z$12:$Z$100,FALSE),1)," ;"),""))</f>
        <v/>
      </c>
      <c r="Y96" s="9" t="str">
        <f>IF($G96=0,"",IFERROR(CONCATENATE(INDEX('Risk assessment'!$B$12:$B$100,MATCH(CONCATENATE('Feuil1 (2)'!$C96,"-",'Feuil1 (2)'!$B96,"-",'Feuil1 (2)'!Y$1),'Risk assessment'!$Z$12:$Z$100,FALSE),1)," ;"),""))</f>
        <v/>
      </c>
      <c r="Z96" s="9" t="str">
        <f>IF($G96=0,"",IFERROR(CONCATENATE(INDEX('Risk assessment'!$B$12:$B$100,MATCH(CONCATENATE('Feuil1 (2)'!$C96,"-",'Feuil1 (2)'!$B96,"-",'Feuil1 (2)'!Z$1),'Risk assessment'!$Z$12:$Z$100,FALSE),1)," ;"),""))</f>
        <v/>
      </c>
      <c r="AA96" s="9" t="str">
        <f>IF($G96=0,"",IFERROR(CONCATENATE(INDEX('Risk assessment'!$B$12:$B$100,MATCH(CONCATENATE('Feuil1 (2)'!$C96,"-",'Feuil1 (2)'!$B96,"-",'Feuil1 (2)'!AA$1),'Risk assessment'!$Z$12:$Z$100,FALSE),1)," ;"),""))</f>
        <v/>
      </c>
      <c r="AB96" s="9" t="str">
        <f>IF($G96=0,"",IFERROR(CONCATENATE(INDEX('Risk assessment'!$B$12:$B$100,MATCH(CONCATENATE('Feuil1 (2)'!$C96,"-",'Feuil1 (2)'!$B96,"-",'Feuil1 (2)'!AB$1),'Risk assessment'!$Z$12:$Z$100,FALSE),1)," ;"),""))</f>
        <v/>
      </c>
      <c r="AC96" s="9" t="str">
        <f>IF($G96=0,"",IFERROR(CONCATENATE(INDEX('Risk assessment'!$B$12:$B$100,MATCH(CONCATENATE('Feuil1 (2)'!$C96,"-",'Feuil1 (2)'!$B96,"-",'Feuil1 (2)'!AC$1),'Risk assessment'!$Z$12:$Z$100,FALSE),1)," ;"),""))</f>
        <v/>
      </c>
      <c r="AD96" s="9" t="str">
        <f>IF($G96=0,"",IFERROR(CONCATENATE(INDEX('Risk assessment'!$B$12:$B$100,MATCH(CONCATENATE('Feuil1 (2)'!$C96,"-",'Feuil1 (2)'!$B96,"-",'Feuil1 (2)'!AD$1),'Risk assessment'!$Z$12:$Z$100,FALSE),1)," ;"),""))</f>
        <v/>
      </c>
      <c r="AE96" s="9" t="str">
        <f>IF($G96=0,"",IFERROR(CONCATENATE(INDEX('Risk assessment'!$B$12:$B$100,MATCH(CONCATENATE('Feuil1 (2)'!$C96,"-",'Feuil1 (2)'!$B96,"-",'Feuil1 (2)'!AE$1),'Risk assessment'!$Z$12:$Z$100,FALSE),1)," ;"),""))</f>
        <v/>
      </c>
      <c r="AF96" s="9" t="str">
        <f>IF($G96=0,"",IFERROR(CONCATENATE(INDEX('Risk assessment'!$B$12:$B$100,MATCH(CONCATENATE('Feuil1 (2)'!$C96,"-",'Feuil1 (2)'!$B96,"-",'Feuil1 (2)'!AF$1),'Risk assessment'!$Z$12:$Z$100,FALSE),1)," ;"),""))</f>
        <v/>
      </c>
      <c r="AG96" s="9" t="str">
        <f>IF($G96=0,"",IFERROR(CONCATENATE(INDEX('Risk assessment'!$B$12:$B$100,MATCH(CONCATENATE('Feuil1 (2)'!$C96,"-",'Feuil1 (2)'!$B96,"-",'Feuil1 (2)'!AG$1),'Risk assessment'!$Z$12:$Z$100,FALSE),1)," ;"),""))</f>
        <v/>
      </c>
      <c r="AH96" s="9" t="str">
        <f>IF($G96=0,"",IFERROR(CONCATENATE(INDEX('Risk assessment'!$B$12:$B$100,MATCH(CONCATENATE('Feuil1 (2)'!$C96,"-",'Feuil1 (2)'!$B96,"-",'Feuil1 (2)'!AH$1),'Risk assessment'!$Z$12:$Z$100,FALSE),1)," ;"),""))</f>
        <v/>
      </c>
      <c r="AI96" s="9" t="str">
        <f>IF($G96=0,"",IFERROR(CONCATENATE(INDEX('Risk assessment'!$B$12:$B$100,MATCH(CONCATENATE('Feuil1 (2)'!$C96,"-",'Feuil1 (2)'!$B96,"-",'Feuil1 (2)'!AI$1),'Risk assessment'!$Z$12:$Z$100,FALSE),1)," ;"),""))</f>
        <v/>
      </c>
      <c r="AJ96" s="9" t="str">
        <f>IF($G96=0,"",IFERROR(CONCATENATE(INDEX('Risk assessment'!$B$12:$B$100,MATCH(CONCATENATE('Feuil1 (2)'!$C96,"-",'Feuil1 (2)'!$B96,"-",'Feuil1 (2)'!AJ$1),'Risk assessment'!$Z$12:$Z$100,FALSE),1)," ;"),""))</f>
        <v/>
      </c>
      <c r="AK96" s="9" t="str">
        <f>IF($G96=0,"",IFERROR(CONCATENATE(INDEX('Risk assessment'!$B$12:$B$100,MATCH(CONCATENATE('Feuil1 (2)'!$C96,"-",'Feuil1 (2)'!$B96,"-",'Feuil1 (2)'!AK$1),'Risk assessment'!$Z$12:$Z$100,FALSE),1)," ;"),""))</f>
        <v/>
      </c>
      <c r="AL96" s="9" t="str">
        <f>IF($G96=0,"",IFERROR(CONCATENATE(INDEX('Risk assessment'!$B$12:$B$100,MATCH(CONCATENATE('Feuil1 (2)'!$C96,"-",'Feuil1 (2)'!$B96,"-",'Feuil1 (2)'!AL$1),'Risk assessment'!$Z$12:$Z$100,FALSE),1)," ;"),""))</f>
        <v/>
      </c>
      <c r="AM96" s="9" t="str">
        <f>IF($G96=0,"",IFERROR(CONCATENATE(INDEX('Risk assessment'!$B$12:$B$100,MATCH(CONCATENATE('Feuil1 (2)'!$C96,"-",'Feuil1 (2)'!$B96,"-",'Feuil1 (2)'!AM$1),'Risk assessment'!$Z$12:$Z$100,FALSE),1)," ;"),""))</f>
        <v/>
      </c>
      <c r="AN96" s="9" t="str">
        <f>IF($G96=0,"",IFERROR(CONCATENATE(INDEX('Risk assessment'!$B$12:$B$100,MATCH(CONCATENATE('Feuil1 (2)'!$C96,"-",'Feuil1 (2)'!$B96,"-",'Feuil1 (2)'!AN$1),'Risk assessment'!$Z$12:$Z$100,FALSE),1)," ;"),""))</f>
        <v/>
      </c>
      <c r="AO96" s="9" t="str">
        <f>IF($G96=0,"",IFERROR(CONCATENATE(INDEX('Risk assessment'!$B$12:$B$100,MATCH(CONCATENATE('Feuil1 (2)'!$C96,"-",'Feuil1 (2)'!$B96,"-",'Feuil1 (2)'!AO$1),'Risk assessment'!$Z$12:$Z$100,FALSE),1)," ;"),""))</f>
        <v/>
      </c>
      <c r="AP96" s="9" t="str">
        <f>IF($G96=0,"",IFERROR(CONCATENATE(INDEX('Risk assessment'!$B$12:$B$100,MATCH(CONCATENATE('Feuil1 (2)'!$C96,"-",'Feuil1 (2)'!$B96,"-",'Feuil1 (2)'!AP$1),'Risk assessment'!$Z$12:$Z$100,FALSE),1)," ;"),""))</f>
        <v/>
      </c>
      <c r="AQ96" s="9" t="str">
        <f>IF($G96=0,"",IFERROR(CONCATENATE(INDEX('Risk assessment'!$B$12:$B$100,MATCH(CONCATENATE('Feuil1 (2)'!$C96,"-",'Feuil1 (2)'!$B96,"-",'Feuil1 (2)'!AQ$1),'Risk assessment'!$Z$12:$Z$100,FALSE),1)," ;"),""))</f>
        <v/>
      </c>
      <c r="AR96" s="9" t="str">
        <f>IF($G96=0,"",IFERROR(CONCATENATE(INDEX('Risk assessment'!$B$12:$B$100,MATCH(CONCATENATE('Feuil1 (2)'!$C96,"-",'Feuil1 (2)'!$B96,"-",'Feuil1 (2)'!AR$1),'Risk assessment'!$Z$12:$Z$100,FALSE),1)," ;"),""))</f>
        <v/>
      </c>
      <c r="AS96" s="9" t="str">
        <f>IF($G96=0,"",IFERROR(CONCATENATE(INDEX('Risk assessment'!$B$12:$B$100,MATCH(CONCATENATE('Feuil1 (2)'!$C96,"-",'Feuil1 (2)'!$B96,"-",'Feuil1 (2)'!AS$1),'Risk assessment'!$Z$12:$Z$100,FALSE),1)," ;"),""))</f>
        <v/>
      </c>
      <c r="AT96" s="9" t="str">
        <f>IF($G96=0,"",IFERROR(CONCATENATE(INDEX('Risk assessment'!$B$12:$B$100,MATCH(CONCATENATE('Feuil1 (2)'!$C96,"-",'Feuil1 (2)'!$B96,"-",'Feuil1 (2)'!AT$1),'Risk assessment'!$Z$12:$Z$100,FALSE),1)," ;"),""))</f>
        <v/>
      </c>
      <c r="AU96" s="9" t="str">
        <f>IF($G96=0,"",IFERROR(CONCATENATE(INDEX('Risk assessment'!$B$12:$B$100,MATCH(CONCATENATE('Feuil1 (2)'!$C96,"-",'Feuil1 (2)'!$B96,"-",'Feuil1 (2)'!AU$1),'Risk assessment'!$Z$12:$Z$100,FALSE),1)," ;"),""))</f>
        <v/>
      </c>
      <c r="AV96" s="9" t="str">
        <f>IF($G96=0,"",IFERROR(CONCATENATE(INDEX('Risk assessment'!$B$12:$B$100,MATCH(CONCATENATE('Feuil1 (2)'!$C96,"-",'Feuil1 (2)'!$B96,"-",'Feuil1 (2)'!AV$1),'Risk assessment'!$Z$12:$Z$100,FALSE),1)," ;"),""))</f>
        <v/>
      </c>
      <c r="AW96" s="9" t="str">
        <f>IF($G96=0,"",IFERROR(CONCATENATE(INDEX('Risk assessment'!$B$12:$B$100,MATCH(CONCATENATE('Feuil1 (2)'!$C96,"-",'Feuil1 (2)'!$B96,"-",'Feuil1 (2)'!AW$1),'Risk assessment'!$Z$12:$Z$100,FALSE),1)," ;"),""))</f>
        <v/>
      </c>
      <c r="AX96" s="9" t="str">
        <f>IF($G96=0,"",IFERROR(CONCATENATE(INDEX('Risk assessment'!$B$12:$B$100,MATCH(CONCATENATE('Feuil1 (2)'!$C96,"-",'Feuil1 (2)'!$B96,"-",'Feuil1 (2)'!AX$1),'Risk assessment'!$Z$12:$Z$100,FALSE),1)," ;"),""))</f>
        <v/>
      </c>
      <c r="AY96" s="9" t="str">
        <f>IF($G96=0,"",IFERROR(CONCATENATE(INDEX('Risk assessment'!$B$12:$B$100,MATCH(CONCATENATE('Feuil1 (2)'!$C96,"-",'Feuil1 (2)'!$B96,"-",'Feuil1 (2)'!AY$1),'Risk assessment'!$Z$12:$Z$100,FALSE),1)," ;"),""))</f>
        <v/>
      </c>
      <c r="AZ96" s="9" t="str">
        <f>IF($G96=0,"",IFERROR(CONCATENATE(INDEX('Risk assessment'!$B$12:$B$100,MATCH(CONCATENATE('Feuil1 (2)'!$C96,"-",'Feuil1 (2)'!$B96,"-",'Feuil1 (2)'!AZ$1),'Risk assessment'!$Z$12:$Z$100,FALSE),1)," ;"),""))</f>
        <v/>
      </c>
      <c r="BA96" s="9" t="str">
        <f>IF($G96=0,"",IFERROR(CONCATENATE(INDEX('Risk assessment'!$B$12:$B$100,MATCH(CONCATENATE('Feuil1 (2)'!$C96,"-",'Feuil1 (2)'!$B96,"-",'Feuil1 (2)'!BA$1),'Risk assessment'!$Z$12:$Z$100,FALSE),1)," ;"),""))</f>
        <v/>
      </c>
      <c r="BB96" s="9" t="str">
        <f>IF($G96=0,"",IFERROR(CONCATENATE(INDEX('Risk assessment'!$B$12:$B$100,MATCH(CONCATENATE('Feuil1 (2)'!$C96,"-",'Feuil1 (2)'!$B96,"-",'Feuil1 (2)'!BB$1),'Risk assessment'!$Z$12:$Z$100,FALSE),1)," ;"),""))</f>
        <v/>
      </c>
      <c r="BC96" s="9" t="str">
        <f>IF($G96=0,"",IFERROR(CONCATENATE(INDEX('Risk assessment'!$B$12:$B$100,MATCH(CONCATENATE('Feuil1 (2)'!$C96,"-",'Feuil1 (2)'!$B96,"-",'Feuil1 (2)'!BC$1),'Risk assessment'!$Z$12:$Z$100,FALSE),1)," ;"),""))</f>
        <v/>
      </c>
      <c r="BD96" s="9" t="str">
        <f>IF($G96=0,"",IFERROR(CONCATENATE(INDEX('Risk assessment'!$B$12:$B$100,MATCH(CONCATENATE('Feuil1 (2)'!$C96,"-",'Feuil1 (2)'!$B96,"-",'Feuil1 (2)'!BD$1),'Risk assessment'!$Z$12:$Z$100,FALSE),1)," ;"),""))</f>
        <v/>
      </c>
      <c r="BE96" s="9" t="str">
        <f>IF($G96=0,"",IFERROR(CONCATENATE(INDEX('Risk assessment'!$B$12:$B$100,MATCH(CONCATENATE('Feuil1 (2)'!$C96,"-",'Feuil1 (2)'!$B96,"-",'Feuil1 (2)'!BE$1),'Risk assessment'!$Z$12:$Z$100,FALSE),1)," ;"),""))</f>
        <v/>
      </c>
      <c r="BF96" s="9" t="str">
        <f>IF($G96=0,"",IFERROR(CONCATENATE(INDEX('Risk assessment'!$B$12:$B$100,MATCH(CONCATENATE('Feuil1 (2)'!$C96,"-",'Feuil1 (2)'!$B96,"-",'Feuil1 (2)'!BF$1),'Risk assessment'!$Z$12:$Z$100,FALSE),1)," ;"),""))</f>
        <v/>
      </c>
      <c r="BG96" s="9" t="str">
        <f>IF($G96=0,"",IFERROR(CONCATENATE(INDEX('Risk assessment'!$B$12:$B$100,MATCH(CONCATENATE('Feuil1 (2)'!$C96,"-",'Feuil1 (2)'!$B96,"-",'Feuil1 (2)'!BG$1),'Risk assessment'!$Z$12:$Z$100,FALSE),1)," ;"),""))</f>
        <v/>
      </c>
      <c r="BH96" s="9" t="str">
        <f>IF($G96=0,"",IFERROR(CONCATENATE(INDEX('Risk assessment'!$B$12:$B$100,MATCH(CONCATENATE('Feuil1 (2)'!$C96,"-",'Feuil1 (2)'!$B96,"-",'Feuil1 (2)'!BH$1),'Risk assessment'!$Z$12:$Z$100,FALSE),1)," ;"),""))</f>
        <v/>
      </c>
      <c r="BI96" s="9" t="str">
        <f>IF($G96=0,"",IFERROR(CONCATENATE(INDEX('Risk assessment'!$B$12:$B$100,MATCH(CONCATENATE('Feuil1 (2)'!$C96,"-",'Feuil1 (2)'!$B96,"-",'Feuil1 (2)'!BI$1),'Risk assessment'!$Z$12:$Z$100,FALSE),1)," ;"),""))</f>
        <v/>
      </c>
      <c r="BJ96" s="9" t="str">
        <f>IF($G96=0,"",IFERROR(CONCATENATE(INDEX('Risk assessment'!$B$12:$B$100,MATCH(CONCATENATE('Feuil1 (2)'!$C96,"-",'Feuil1 (2)'!$B96,"-",'Feuil1 (2)'!BJ$1),'Risk assessment'!$Z$12:$Z$100,FALSE),1)," ;"),""))</f>
        <v/>
      </c>
      <c r="BK96" s="9" t="str">
        <f>IF($G96=0,"",IFERROR(CONCATENATE(INDEX('Risk assessment'!$B$12:$B$100,MATCH(CONCATENATE('Feuil1 (2)'!$C96,"-",'Feuil1 (2)'!$B96,"-",'Feuil1 (2)'!BK$1),'Risk assessment'!$Z$12:$Z$100,FALSE),1)," ;"),""))</f>
        <v/>
      </c>
      <c r="BL96" s="9" t="str">
        <f>IF($G96=0,"",IFERROR(CONCATENATE(INDEX('Risk assessment'!$B$12:$B$100,MATCH(CONCATENATE('Feuil1 (2)'!$C96,"-",'Feuil1 (2)'!$B96,"-",'Feuil1 (2)'!BL$1),'Risk assessment'!$Z$12:$Z$100,FALSE),1)," ;"),""))</f>
        <v/>
      </c>
      <c r="BM96" s="9" t="str">
        <f>IF($G96=0,"",IFERROR(CONCATENATE(INDEX('Risk assessment'!$B$12:$B$100,MATCH(CONCATENATE('Feuil1 (2)'!$C96,"-",'Feuil1 (2)'!$B96,"-",'Feuil1 (2)'!BM$1),'Risk assessment'!$Z$12:$Z$100,FALSE),1)," ;"),""))</f>
        <v/>
      </c>
      <c r="BN96" s="9" t="str">
        <f>IF($G96=0,"",IFERROR(CONCATENATE(INDEX('Risk assessment'!$B$12:$B$100,MATCH(CONCATENATE('Feuil1 (2)'!$C96,"-",'Feuil1 (2)'!$B96,"-",'Feuil1 (2)'!BN$1),'Risk assessment'!$Z$12:$Z$100,FALSE),1)," ;"),""))</f>
        <v/>
      </c>
      <c r="BO96" s="9" t="str">
        <f>IF($G96=0,"",IFERROR(CONCATENATE(INDEX('Risk assessment'!$B$12:$B$100,MATCH(CONCATENATE('Feuil1 (2)'!$C96,"-",'Feuil1 (2)'!$B96,"-",'Feuil1 (2)'!BO$1),'Risk assessment'!$Z$12:$Z$100,FALSE),1)," ;"),""))</f>
        <v/>
      </c>
      <c r="BP96" s="9" t="str">
        <f>IF($G96=0,"",IFERROR(CONCATENATE(INDEX('Risk assessment'!$B$12:$B$100,MATCH(CONCATENATE('Feuil1 (2)'!$C96,"-",'Feuil1 (2)'!$B96,"-",'Feuil1 (2)'!BP$1),'Risk assessment'!$Z$12:$Z$100,FALSE),1)," ;"),""))</f>
        <v/>
      </c>
      <c r="BQ96" s="9" t="str">
        <f>IF($G96=0,"",IFERROR(CONCATENATE(INDEX('Risk assessment'!$B$12:$B$100,MATCH(CONCATENATE('Feuil1 (2)'!$C96,"-",'Feuil1 (2)'!$B96,"-",'Feuil1 (2)'!BQ$1),'Risk assessment'!$Z$12:$Z$100,FALSE),1)," ;"),""))</f>
        <v/>
      </c>
      <c r="BR96" s="9" t="str">
        <f>IF($G96=0,"",IFERROR(CONCATENATE(INDEX('Risk assessment'!$B$12:$B$100,MATCH(CONCATENATE('Feuil1 (2)'!$C96,"-",'Feuil1 (2)'!$B96,"-",'Feuil1 (2)'!BR$1),'Risk assessment'!$Z$12:$Z$100,FALSE),1)," ;"),""))</f>
        <v/>
      </c>
      <c r="BS96" s="9" t="str">
        <f>IF($G96=0,"",IFERROR(CONCATENATE(INDEX('Risk assessment'!$B$12:$B$100,MATCH(CONCATENATE('Feuil1 (2)'!$C96,"-",'Feuil1 (2)'!$B96,"-",'Feuil1 (2)'!BS$1),'Risk assessment'!$Z$12:$Z$100,FALSE),1)," ;"),""))</f>
        <v/>
      </c>
      <c r="BT96" s="9" t="str">
        <f>IF($G96=0,"",IFERROR(CONCATENATE(INDEX('Risk assessment'!$B$12:$B$100,MATCH(CONCATENATE('Feuil1 (2)'!$C96,"-",'Feuil1 (2)'!$B96,"-",'Feuil1 (2)'!BT$1),'Risk assessment'!$Z$12:$Z$100,FALSE),1)," ;"),""))</f>
        <v/>
      </c>
      <c r="BU96" s="9" t="str">
        <f>IF($G96=0,"",IFERROR(CONCATENATE(INDEX('Risk assessment'!$B$12:$B$100,MATCH(CONCATENATE('Feuil1 (2)'!$C96,"-",'Feuil1 (2)'!$B96,"-",'Feuil1 (2)'!BU$1),'Risk assessment'!$Z$12:$Z$100,FALSE),1)," ;"),""))</f>
        <v/>
      </c>
      <c r="BV96" s="9" t="str">
        <f>IF($G96=0,"",IFERROR(CONCATENATE(INDEX('Risk assessment'!$B$12:$B$100,MATCH(CONCATENATE('Feuil1 (2)'!$C96,"-",'Feuil1 (2)'!$B96,"-",'Feuil1 (2)'!BV$1),'Risk assessment'!$Z$12:$Z$100,FALSE),1)," ;"),""))</f>
        <v/>
      </c>
      <c r="BW96" s="9" t="str">
        <f>IF($G96=0,"",IFERROR(CONCATENATE(INDEX('Risk assessment'!$B$12:$B$100,MATCH(CONCATENATE('Feuil1 (2)'!$C96,"-",'Feuil1 (2)'!$B96,"-",'Feuil1 (2)'!BW$1),'Risk assessment'!$Z$12:$Z$100,FALSE),1)," ;"),""))</f>
        <v/>
      </c>
      <c r="BX96" s="9" t="str">
        <f>IF($G96=0,"",IFERROR(CONCATENATE(INDEX('Risk assessment'!$B$12:$B$100,MATCH(CONCATENATE('Feuil1 (2)'!$C96,"-",'Feuil1 (2)'!$B96,"-",'Feuil1 (2)'!BX$1),'Risk assessment'!$Z$12:$Z$100,FALSE),1)," ;"),""))</f>
        <v/>
      </c>
      <c r="BY96" s="9" t="str">
        <f>IF($G96=0,"",IFERROR(CONCATENATE(INDEX('Risk assessment'!$B$12:$B$100,MATCH(CONCATENATE('Feuil1 (2)'!$C96,"-",'Feuil1 (2)'!$B96,"-",'Feuil1 (2)'!BY$1),'Risk assessment'!$Z$12:$Z$100,FALSE),1)," ;"),""))</f>
        <v/>
      </c>
      <c r="BZ96" s="9" t="str">
        <f>IF($G96=0,"",IFERROR(CONCATENATE(INDEX('Risk assessment'!$B$12:$B$100,MATCH(CONCATENATE('Feuil1 (2)'!$C96,"-",'Feuil1 (2)'!$B96,"-",'Feuil1 (2)'!BZ$1),'Risk assessment'!$Z$12:$Z$100,FALSE),1)," ;"),""))</f>
        <v/>
      </c>
      <c r="CA96" s="9" t="str">
        <f>IF($G96=0,"",IFERROR(CONCATENATE(INDEX('Risk assessment'!$B$12:$B$100,MATCH(CONCATENATE('Feuil1 (2)'!$C96,"-",'Feuil1 (2)'!$B96,"-",'Feuil1 (2)'!CA$1),'Risk assessment'!$Z$12:$Z$100,FALSE),1)," ;"),""))</f>
        <v/>
      </c>
      <c r="CB96" s="9" t="str">
        <f>IF($G96=0,"",IFERROR(CONCATENATE(INDEX('Risk assessment'!$B$12:$B$100,MATCH(CONCATENATE('Feuil1 (2)'!$C96,"-",'Feuil1 (2)'!$B96,"-",'Feuil1 (2)'!CB$1),'Risk assessment'!$Z$12:$Z$100,FALSE),1)," ;"),""))</f>
        <v/>
      </c>
      <c r="CC96" s="9" t="str">
        <f>IF($G96=0,"",IFERROR(CONCATENATE(INDEX('Risk assessment'!$B$12:$B$100,MATCH(CONCATENATE('Feuil1 (2)'!$C96,"-",'Feuil1 (2)'!$B96,"-",'Feuil1 (2)'!CC$1),'Risk assessment'!$Z$12:$Z$100,FALSE),1)," ;"),""))</f>
        <v/>
      </c>
      <c r="CD96" s="9" t="str">
        <f>IF($G96=0,"",IFERROR(CONCATENATE(INDEX('Risk assessment'!$B$12:$B$100,MATCH(CONCATENATE('Feuil1 (2)'!$C96,"-",'Feuil1 (2)'!$B96,"-",'Feuil1 (2)'!CD$1),'Risk assessment'!$Z$12:$Z$100,FALSE),1)," ;"),""))</f>
        <v/>
      </c>
      <c r="CE96" s="9" t="str">
        <f>IF($G96=0,"",IFERROR(CONCATENATE(INDEX('Risk assessment'!$B$12:$B$100,MATCH(CONCATENATE('Feuil1 (2)'!$C96,"-",'Feuil1 (2)'!$B96,"-",'Feuil1 (2)'!CE$1),'Risk assessment'!$Z$12:$Z$100,FALSE),1)," ;"),""))</f>
        <v/>
      </c>
      <c r="CF96" s="9" t="str">
        <f>IF($G96=0,"",IFERROR(CONCATENATE(INDEX('Risk assessment'!$B$12:$B$100,MATCH(CONCATENATE('Feuil1 (2)'!$C96,"-",'Feuil1 (2)'!$B96,"-",'Feuil1 (2)'!CF$1),'Risk assessment'!$Z$12:$Z$100,FALSE),1)," ;"),""))</f>
        <v/>
      </c>
      <c r="CG96" s="9" t="str">
        <f>IF($G96=0,"",IFERROR(CONCATENATE(INDEX('Risk assessment'!$B$12:$B$100,MATCH(CONCATENATE('Feuil1 (2)'!$C96,"-",'Feuil1 (2)'!$B96,"-",'Feuil1 (2)'!CG$1),'Risk assessment'!$Z$12:$Z$100,FALSE),1)," ;"),""))</f>
        <v/>
      </c>
      <c r="CH96" s="9" t="str">
        <f>IF($G96=0,"",IFERROR(CONCATENATE(INDEX('Risk assessment'!$B$12:$B$100,MATCH(CONCATENATE('Feuil1 (2)'!$C96,"-",'Feuil1 (2)'!$B96,"-",'Feuil1 (2)'!CH$1),'Risk assessment'!$Z$12:$Z$100,FALSE),1)," ;"),""))</f>
        <v/>
      </c>
      <c r="CI96" s="9" t="str">
        <f>IF($G96=0,"",IFERROR(CONCATENATE(INDEX('Risk assessment'!$B$12:$B$100,MATCH(CONCATENATE('Feuil1 (2)'!$C96,"-",'Feuil1 (2)'!$B96,"-",'Feuil1 (2)'!CI$1),'Risk assessment'!$Z$12:$Z$100,FALSE),1)," ;"),""))</f>
        <v/>
      </c>
      <c r="CJ96" s="9" t="str">
        <f>IF($G96=0,"",IFERROR(CONCATENATE(INDEX('Risk assessment'!$B$12:$B$100,MATCH(CONCATENATE('Feuil1 (2)'!$C96,"-",'Feuil1 (2)'!$B96,"-",'Feuil1 (2)'!CJ$1),'Risk assessment'!$Z$12:$Z$100,FALSE),1)," ;"),""))</f>
        <v/>
      </c>
      <c r="CK96" s="9" t="str">
        <f>IF($G96=0,"",IFERROR(CONCATENATE(INDEX('Risk assessment'!$B$12:$B$100,MATCH(CONCATENATE('Feuil1 (2)'!$C96,"-",'Feuil1 (2)'!$B96,"-",'Feuil1 (2)'!CK$1),'Risk assessment'!$Z$12:$Z$100,FALSE),1)," ;"),""))</f>
        <v/>
      </c>
      <c r="CL96" s="9" t="str">
        <f>IF($G96=0,"",IFERROR(CONCATENATE(INDEX('Risk assessment'!$B$12:$B$100,MATCH(CONCATENATE('Feuil1 (2)'!$C96,"-",'Feuil1 (2)'!$B96,"-",'Feuil1 (2)'!CL$1),'Risk assessment'!$Z$12:$Z$100,FALSE),1)," ;"),""))</f>
        <v/>
      </c>
      <c r="CM96" s="9" t="str">
        <f>IF($G96=0,"",IFERROR(CONCATENATE(INDEX('Risk assessment'!$B$12:$B$100,MATCH(CONCATENATE('Feuil1 (2)'!$C96,"-",'Feuil1 (2)'!$B96,"-",'Feuil1 (2)'!CM$1),'Risk assessment'!$Z$12:$Z$100,FALSE),1)," ;"),""))</f>
        <v/>
      </c>
      <c r="CN96" s="9" t="str">
        <f>IF($G96=0,"",IFERROR(CONCATENATE(INDEX('Risk assessment'!$B$12:$B$100,MATCH(CONCATENATE('Feuil1 (2)'!$C96,"-",'Feuil1 (2)'!$B96,"-",'Feuil1 (2)'!CN$1),'Risk assessment'!$Z$12:$Z$100,FALSE),1)," ;"),""))</f>
        <v/>
      </c>
      <c r="CO96" s="9" t="str">
        <f>IF($G96=0,"",IFERROR(CONCATENATE(INDEX('Risk assessment'!$B$12:$B$100,MATCH(CONCATENATE('Feuil1 (2)'!$C96,"-",'Feuil1 (2)'!$B96,"-",'Feuil1 (2)'!CO$1),'Risk assessment'!$Z$12:$Z$100,FALSE),1)," ;"),""))</f>
        <v/>
      </c>
      <c r="CP96" s="9" t="str">
        <f>IF($G96=0,"",IFERROR(CONCATENATE(INDEX('Risk assessment'!$B$12:$B$100,MATCH(CONCATENATE('Feuil1 (2)'!$C96,"-",'Feuil1 (2)'!$B96,"-",'Feuil1 (2)'!CP$1),'Risk assessment'!$Z$12:$Z$100,FALSE),1)," ;"),""))</f>
        <v/>
      </c>
      <c r="CQ96" s="9" t="str">
        <f>IF($G96=0,"",IFERROR(CONCATENATE(INDEX('Risk assessment'!$B$12:$B$100,MATCH(CONCATENATE('Feuil1 (2)'!$C96,"-",'Feuil1 (2)'!$B96,"-",'Feuil1 (2)'!CQ$1),'Risk assessment'!$Z$12:$Z$100,FALSE),1)," ;"),""))</f>
        <v/>
      </c>
      <c r="CR96" s="9" t="str">
        <f>IF($G96=0,"",IFERROR(CONCATENATE(INDEX('Risk assessment'!$B$12:$B$100,MATCH(CONCATENATE('Feuil1 (2)'!$C96,"-",'Feuil1 (2)'!$B96,"-",'Feuil1 (2)'!CR$1),'Risk assessment'!$Z$12:$Z$100,FALSE),1)," ;"),""))</f>
        <v/>
      </c>
      <c r="CS96" s="9" t="str">
        <f>IF($G96=0,"",IFERROR(CONCATENATE(INDEX('Risk assessment'!$B$12:$B$100,MATCH(CONCATENATE('Feuil1 (2)'!$C96,"-",'Feuil1 (2)'!$B96,"-",'Feuil1 (2)'!CS$1),'Risk assessment'!$Z$12:$Z$100,FALSE),1)," ;"),""))</f>
        <v/>
      </c>
      <c r="CT96" s="9" t="str">
        <f>IF($G96=0,"",IFERROR(CONCATENATE(INDEX('Risk assessment'!$B$12:$B$100,MATCH(CONCATENATE('Feuil1 (2)'!$C96,"-",'Feuil1 (2)'!$B96,"-",'Feuil1 (2)'!CT$1),'Risk assessment'!$Z$12:$Z$100,FALSE),1)," ;"),""))</f>
        <v/>
      </c>
      <c r="CU96" s="9" t="str">
        <f>IF($G96=0,"",IFERROR(CONCATENATE(INDEX('Risk assessment'!$B$12:$B$100,MATCH(CONCATENATE('Feuil1 (2)'!$C96,"-",'Feuil1 (2)'!$B96,"-",'Feuil1 (2)'!CU$1),'Risk assessment'!$Z$12:$Z$100,FALSE),1)," ;"),""))</f>
        <v/>
      </c>
      <c r="CV96" s="9" t="str">
        <f>IF($G96=0,"",IFERROR(CONCATENATE(INDEX('Risk assessment'!$B$12:$B$100,MATCH(CONCATENATE('Feuil1 (2)'!$C96,"-",'Feuil1 (2)'!$B96,"-",'Feuil1 (2)'!CV$1),'Risk assessment'!$Z$12:$Z$100,FALSE),1)," ;"),""))</f>
        <v/>
      </c>
      <c r="CW96" s="9" t="str">
        <f>IF($G96=0,"",IFERROR(CONCATENATE(INDEX('Risk assessment'!$B$12:$B$100,MATCH(CONCATENATE('Feuil1 (2)'!$C96,"-",'Feuil1 (2)'!$B96,"-",'Feuil1 (2)'!CW$1),'Risk assessment'!$Z$12:$Z$100,FALSE),1)," ;"),""))</f>
        <v/>
      </c>
      <c r="CX96" s="9" t="str">
        <f>IF($G96=0,"",IFERROR(CONCATENATE(INDEX('Risk assessment'!$B$12:$B$100,MATCH(CONCATENATE('Feuil1 (2)'!$C96,"-",'Feuil1 (2)'!$B96,"-",'Feuil1 (2)'!CX$1),'Risk assessment'!$Z$12:$Z$100,FALSE),1)," ;"),""))</f>
        <v/>
      </c>
      <c r="CY96" s="9" t="str">
        <f>IF($G96=0,"",IFERROR(CONCATENATE(INDEX('Risk assessment'!$B$12:$B$100,MATCH(CONCATENATE('Feuil1 (2)'!$C96,"-",'Feuil1 (2)'!$B96,"-",'Feuil1 (2)'!CY$1),'Risk assessment'!$Z$12:$Z$100,FALSE),1)," ;"),""))</f>
        <v/>
      </c>
      <c r="CZ96" s="9" t="str">
        <f>IF($G96=0,"",IFERROR(CONCATENATE(INDEX('Risk assessment'!$B$12:$B$100,MATCH(CONCATENATE('Feuil1 (2)'!$C96,"-",'Feuil1 (2)'!$B96,"-",'Feuil1 (2)'!CZ$1),'Risk assessment'!$Z$12:$Z$100,FALSE),1)," ;"),""))</f>
        <v/>
      </c>
      <c r="DA96" s="9" t="str">
        <f>IF($G96=0,"",IFERROR(CONCATENATE(INDEX('Risk assessment'!$B$12:$B$100,MATCH(CONCATENATE('Feuil1 (2)'!$C96,"-",'Feuil1 (2)'!$B96,"-",'Feuil1 (2)'!DA$1),'Risk assessment'!$Z$12:$Z$100,FALSE),1)," ;"),""))</f>
        <v/>
      </c>
      <c r="DB96" s="9" t="str">
        <f>IF($G96=0,"",IFERROR(CONCATENATE(INDEX('Risk assessment'!$B$12:$B$100,MATCH(CONCATENATE('Feuil1 (2)'!$C96,"-",'Feuil1 (2)'!$B96,"-",'Feuil1 (2)'!DB$1),'Risk assessment'!$Z$12:$Z$100,FALSE),1)," ;"),""))</f>
        <v/>
      </c>
      <c r="DC96" s="9" t="str">
        <f>IF($G96=0,"",IFERROR(CONCATENATE(INDEX('Risk assessment'!$B$12:$B$100,MATCH(CONCATENATE('Feuil1 (2)'!$C96,"-",'Feuil1 (2)'!$B96,"-",'Feuil1 (2)'!DC$1),'Risk assessment'!$Z$12:$Z$100,FALSE),1)," ;"),""))</f>
        <v/>
      </c>
      <c r="DD96" s="9" t="str">
        <f>IF($G96=0,"",IFERROR(INDEX('Risk assessment'!$B$12:$B$100,MATCH(CONCATENATE('Feuil1 (2)'!$C96,'Feuil1 (2)'!$B96,'Feuil1 (2)'!DD$1),'Risk assessment'!$R$12:$R$100,FALSE),1),""))</f>
        <v/>
      </c>
      <c r="DE96" s="9" t="str">
        <f>IF($G96=0,"",IFERROR(INDEX('Risk assessment'!$B$12:$B$100,MATCH(CONCATENATE('Feuil1 (2)'!$C96,'Feuil1 (2)'!$B96,'Feuil1 (2)'!DE$1),'Risk assessment'!$R$12:$R$100,FALSE),1),""))</f>
        <v/>
      </c>
      <c r="DF96" s="9" t="str">
        <f>IF($G96=0,"",IFERROR(INDEX('Risk assessment'!$B$12:$B$100,MATCH(CONCATENATE('Feuil1 (2)'!$C96,'Feuil1 (2)'!$B96,'Feuil1 (2)'!DF$1),'Risk assessment'!$R$12:$R$100,FALSE),1),""))</f>
        <v/>
      </c>
      <c r="DG96" s="9" t="str">
        <f>IF($G96=0,"",IFERROR(INDEX('Risk assessment'!$B$12:$B$100,MATCH(CONCATENATE('Feuil1 (2)'!$C96,'Feuil1 (2)'!$B96,'Feuil1 (2)'!DG$1),'Risk assessment'!$R$12:$R$100,FALSE),1),""))</f>
        <v/>
      </c>
      <c r="DH96" s="9" t="str">
        <f>IF($G96=0,"",IFERROR(INDEX('Risk assessment'!$B$12:$B$100,MATCH(CONCATENATE('Feuil1 (2)'!$C96,'Feuil1 (2)'!$B96,'Feuil1 (2)'!DH$1),'Risk assessment'!$R$12:$R$100,FALSE),1),""))</f>
        <v/>
      </c>
      <c r="DI96" s="9" t="str">
        <f>IF($G96=0,"",IFERROR(INDEX('Risk assessment'!$B$12:$B$100,MATCH(CONCATENATE('Feuil1 (2)'!$C96,'Feuil1 (2)'!$B96,'Feuil1 (2)'!DI$1),'Risk assessment'!$R$12:$R$100,FALSE),1),""))</f>
        <v/>
      </c>
      <c r="DJ96" s="9" t="str">
        <f>IF($G96=0,"",IFERROR(INDEX('Risk assessment'!$B$12:$B$100,MATCH(CONCATENATE('Feuil1 (2)'!$C96,'Feuil1 (2)'!$B96,'Feuil1 (2)'!DJ$1),'Risk assessment'!$R$12:$R$100,FALSE),1),""))</f>
        <v/>
      </c>
      <c r="DK96" s="9" t="str">
        <f>IF($G96=0,"",IFERROR(INDEX('Risk assessment'!$B$12:$B$100,MATCH(CONCATENATE('Feuil1 (2)'!$C96,'Feuil1 (2)'!$B96,'Feuil1 (2)'!DK$1),'Risk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assessment'!J$12:J$100,'Feuil1 (2)'!C97,'Risk assessment'!K$12:K$100,B97)</f>
        <v>0</v>
      </c>
      <c r="H97" s="9" t="str">
        <f>IF($G97=0,"",IFERROR(CONCATENATE(INDEX('Risk assessment'!$B$12:$B$100,MATCH(CONCATENATE('Feuil1 (2)'!$C97,"-",'Feuil1 (2)'!$B97,"-",'Feuil1 (2)'!H$1),'Risk assessment'!$Z$12:$Z$100,FALSE),1)," ;"),""))</f>
        <v/>
      </c>
      <c r="I97" s="9" t="str">
        <f>IF($G97=0,"",IFERROR(CONCATENATE(INDEX('Risk assessment'!$B$12:$B$100,MATCH(CONCATENATE('Feuil1 (2)'!$C97,"-",'Feuil1 (2)'!$B97,"-",'Feuil1 (2)'!I$1),'Risk assessment'!$Z$12:$Z$100,FALSE),1)," ;"),""))</f>
        <v/>
      </c>
      <c r="J97" s="9" t="str">
        <f>IF($G97=0,"",IFERROR(CONCATENATE(INDEX('Risk assessment'!$B$12:$B$100,MATCH(CONCATENATE('Feuil1 (2)'!$C97,"-",'Feuil1 (2)'!$B97,"-",'Feuil1 (2)'!J$1),'Risk assessment'!$Z$12:$Z$100,FALSE),1)," ;"),""))</f>
        <v/>
      </c>
      <c r="K97" s="9" t="str">
        <f>IF($G97=0,"",IFERROR(CONCATENATE(INDEX('Risk assessment'!$B$12:$B$100,MATCH(CONCATENATE('Feuil1 (2)'!$C97,"-",'Feuil1 (2)'!$B97,"-",'Feuil1 (2)'!K$1),'Risk assessment'!$Z$12:$Z$100,FALSE),1)," ;"),""))</f>
        <v/>
      </c>
      <c r="L97" s="9" t="str">
        <f>IF($G97=0,"",IFERROR(CONCATENATE(INDEX('Risk assessment'!$B$12:$B$100,MATCH(CONCATENATE('Feuil1 (2)'!$C97,"-",'Feuil1 (2)'!$B97,"-",'Feuil1 (2)'!L$1),'Risk assessment'!$Z$12:$Z$100,FALSE),1)," ;"),""))</f>
        <v/>
      </c>
      <c r="M97" s="9" t="str">
        <f>IF($G97=0,"",IFERROR(CONCATENATE(INDEX('Risk assessment'!$B$12:$B$100,MATCH(CONCATENATE('Feuil1 (2)'!$C97,"-",'Feuil1 (2)'!$B97,"-",'Feuil1 (2)'!M$1),'Risk assessment'!$Z$12:$Z$100,FALSE),1)," ;"),""))</f>
        <v/>
      </c>
      <c r="N97" s="9" t="str">
        <f>IF($G97=0,"",IFERROR(CONCATENATE(INDEX('Risk assessment'!$B$12:$B$100,MATCH(CONCATENATE('Feuil1 (2)'!$C97,"-",'Feuil1 (2)'!$B97,"-",'Feuil1 (2)'!N$1),'Risk assessment'!$Z$12:$Z$100,FALSE),1)," ;"),""))</f>
        <v/>
      </c>
      <c r="O97" s="9" t="str">
        <f>IF($G97=0,"",IFERROR(CONCATENATE(INDEX('Risk assessment'!$B$12:$B$100,MATCH(CONCATENATE('Feuil1 (2)'!$C97,"-",'Feuil1 (2)'!$B97,"-",'Feuil1 (2)'!O$1),'Risk assessment'!$Z$12:$Z$100,FALSE),1)," ;"),""))</f>
        <v/>
      </c>
      <c r="P97" s="9" t="str">
        <f>IF($G97=0,"",IFERROR(CONCATENATE(INDEX('Risk assessment'!$B$12:$B$100,MATCH(CONCATENATE('Feuil1 (2)'!$C97,"-",'Feuil1 (2)'!$B97,"-",'Feuil1 (2)'!P$1),'Risk assessment'!$Z$12:$Z$100,FALSE),1)," ;"),""))</f>
        <v/>
      </c>
      <c r="Q97" s="9" t="str">
        <f>IF($G97=0,"",IFERROR(CONCATENATE(INDEX('Risk assessment'!$B$12:$B$100,MATCH(CONCATENATE('Feuil1 (2)'!$C97,"-",'Feuil1 (2)'!$B97,"-",'Feuil1 (2)'!Q$1),'Risk assessment'!$Z$12:$Z$100,FALSE),1)," ;"),""))</f>
        <v/>
      </c>
      <c r="R97" s="9" t="str">
        <f>IF($G97=0,"",IFERROR(CONCATENATE(INDEX('Risk assessment'!$B$12:$B$100,MATCH(CONCATENATE('Feuil1 (2)'!$C97,"-",'Feuil1 (2)'!$B97,"-",'Feuil1 (2)'!R$1),'Risk assessment'!$Z$12:$Z$100,FALSE),1)," ;"),""))</f>
        <v/>
      </c>
      <c r="S97" s="9" t="str">
        <f>IF($G97=0,"",IFERROR(CONCATENATE(INDEX('Risk assessment'!$B$12:$B$100,MATCH(CONCATENATE('Feuil1 (2)'!$C97,"-",'Feuil1 (2)'!$B97,"-",'Feuil1 (2)'!S$1),'Risk assessment'!$Z$12:$Z$100,FALSE),1)," ;"),""))</f>
        <v/>
      </c>
      <c r="T97" s="9" t="str">
        <f>IF($G97=0,"",IFERROR(CONCATENATE(INDEX('Risk assessment'!$B$12:$B$100,MATCH(CONCATENATE('Feuil1 (2)'!$C97,"-",'Feuil1 (2)'!$B97,"-",'Feuil1 (2)'!T$1),'Risk assessment'!$Z$12:$Z$100,FALSE),1)," ;"),""))</f>
        <v/>
      </c>
      <c r="U97" s="9" t="str">
        <f>IF($G97=0,"",IFERROR(CONCATENATE(INDEX('Risk assessment'!$B$12:$B$100,MATCH(CONCATENATE('Feuil1 (2)'!$C97,"-",'Feuil1 (2)'!$B97,"-",'Feuil1 (2)'!U$1),'Risk assessment'!$Z$12:$Z$100,FALSE),1)," ;"),""))</f>
        <v/>
      </c>
      <c r="V97" s="9" t="str">
        <f>IF($G97=0,"",IFERROR(CONCATENATE(INDEX('Risk assessment'!$B$12:$B$100,MATCH(CONCATENATE('Feuil1 (2)'!$C97,"-",'Feuil1 (2)'!$B97,"-",'Feuil1 (2)'!V$1),'Risk assessment'!$Z$12:$Z$100,FALSE),1)," ;"),""))</f>
        <v/>
      </c>
      <c r="W97" s="9" t="str">
        <f>IF($G97=0,"",IFERROR(CONCATENATE(INDEX('Risk assessment'!$B$12:$B$100,MATCH(CONCATENATE('Feuil1 (2)'!$C97,"-",'Feuil1 (2)'!$B97,"-",'Feuil1 (2)'!W$1),'Risk assessment'!$Z$12:$Z$100,FALSE),1)," ;"),""))</f>
        <v/>
      </c>
      <c r="X97" s="9" t="str">
        <f>IF($G97=0,"",IFERROR(CONCATENATE(INDEX('Risk assessment'!$B$12:$B$100,MATCH(CONCATENATE('Feuil1 (2)'!$C97,"-",'Feuil1 (2)'!$B97,"-",'Feuil1 (2)'!X$1),'Risk assessment'!$Z$12:$Z$100,FALSE),1)," ;"),""))</f>
        <v/>
      </c>
      <c r="Y97" s="9" t="str">
        <f>IF($G97=0,"",IFERROR(CONCATENATE(INDEX('Risk assessment'!$B$12:$B$100,MATCH(CONCATENATE('Feuil1 (2)'!$C97,"-",'Feuil1 (2)'!$B97,"-",'Feuil1 (2)'!Y$1),'Risk assessment'!$Z$12:$Z$100,FALSE),1)," ;"),""))</f>
        <v/>
      </c>
      <c r="Z97" s="9" t="str">
        <f>IF($G97=0,"",IFERROR(CONCATENATE(INDEX('Risk assessment'!$B$12:$B$100,MATCH(CONCATENATE('Feuil1 (2)'!$C97,"-",'Feuil1 (2)'!$B97,"-",'Feuil1 (2)'!Z$1),'Risk assessment'!$Z$12:$Z$100,FALSE),1)," ;"),""))</f>
        <v/>
      </c>
      <c r="AA97" s="9" t="str">
        <f>IF($G97=0,"",IFERROR(CONCATENATE(INDEX('Risk assessment'!$B$12:$B$100,MATCH(CONCATENATE('Feuil1 (2)'!$C97,"-",'Feuil1 (2)'!$B97,"-",'Feuil1 (2)'!AA$1),'Risk assessment'!$Z$12:$Z$100,FALSE),1)," ;"),""))</f>
        <v/>
      </c>
      <c r="AB97" s="9" t="str">
        <f>IF($G97=0,"",IFERROR(CONCATENATE(INDEX('Risk assessment'!$B$12:$B$100,MATCH(CONCATENATE('Feuil1 (2)'!$C97,"-",'Feuil1 (2)'!$B97,"-",'Feuil1 (2)'!AB$1),'Risk assessment'!$Z$12:$Z$100,FALSE),1)," ;"),""))</f>
        <v/>
      </c>
      <c r="AC97" s="9" t="str">
        <f>IF($G97=0,"",IFERROR(CONCATENATE(INDEX('Risk assessment'!$B$12:$B$100,MATCH(CONCATENATE('Feuil1 (2)'!$C97,"-",'Feuil1 (2)'!$B97,"-",'Feuil1 (2)'!AC$1),'Risk assessment'!$Z$12:$Z$100,FALSE),1)," ;"),""))</f>
        <v/>
      </c>
      <c r="AD97" s="9" t="str">
        <f>IF($G97=0,"",IFERROR(CONCATENATE(INDEX('Risk assessment'!$B$12:$B$100,MATCH(CONCATENATE('Feuil1 (2)'!$C97,"-",'Feuil1 (2)'!$B97,"-",'Feuil1 (2)'!AD$1),'Risk assessment'!$Z$12:$Z$100,FALSE),1)," ;"),""))</f>
        <v/>
      </c>
      <c r="AE97" s="9" t="str">
        <f>IF($G97=0,"",IFERROR(CONCATENATE(INDEX('Risk assessment'!$B$12:$B$100,MATCH(CONCATENATE('Feuil1 (2)'!$C97,"-",'Feuil1 (2)'!$B97,"-",'Feuil1 (2)'!AE$1),'Risk assessment'!$Z$12:$Z$100,FALSE),1)," ;"),""))</f>
        <v/>
      </c>
      <c r="AF97" s="9" t="str">
        <f>IF($G97=0,"",IFERROR(CONCATENATE(INDEX('Risk assessment'!$B$12:$B$100,MATCH(CONCATENATE('Feuil1 (2)'!$C97,"-",'Feuil1 (2)'!$B97,"-",'Feuil1 (2)'!AF$1),'Risk assessment'!$Z$12:$Z$100,FALSE),1)," ;"),""))</f>
        <v/>
      </c>
      <c r="AG97" s="9" t="str">
        <f>IF($G97=0,"",IFERROR(CONCATENATE(INDEX('Risk assessment'!$B$12:$B$100,MATCH(CONCATENATE('Feuil1 (2)'!$C97,"-",'Feuil1 (2)'!$B97,"-",'Feuil1 (2)'!AG$1),'Risk assessment'!$Z$12:$Z$100,FALSE),1)," ;"),""))</f>
        <v/>
      </c>
      <c r="AH97" s="9" t="str">
        <f>IF($G97=0,"",IFERROR(CONCATENATE(INDEX('Risk assessment'!$B$12:$B$100,MATCH(CONCATENATE('Feuil1 (2)'!$C97,"-",'Feuil1 (2)'!$B97,"-",'Feuil1 (2)'!AH$1),'Risk assessment'!$Z$12:$Z$100,FALSE),1)," ;"),""))</f>
        <v/>
      </c>
      <c r="AI97" s="9" t="str">
        <f>IF($G97=0,"",IFERROR(CONCATENATE(INDEX('Risk assessment'!$B$12:$B$100,MATCH(CONCATENATE('Feuil1 (2)'!$C97,"-",'Feuil1 (2)'!$B97,"-",'Feuil1 (2)'!AI$1),'Risk assessment'!$Z$12:$Z$100,FALSE),1)," ;"),""))</f>
        <v/>
      </c>
      <c r="AJ97" s="9" t="str">
        <f>IF($G97=0,"",IFERROR(CONCATENATE(INDEX('Risk assessment'!$B$12:$B$100,MATCH(CONCATENATE('Feuil1 (2)'!$C97,"-",'Feuil1 (2)'!$B97,"-",'Feuil1 (2)'!AJ$1),'Risk assessment'!$Z$12:$Z$100,FALSE),1)," ;"),""))</f>
        <v/>
      </c>
      <c r="AK97" s="9" t="str">
        <f>IF($G97=0,"",IFERROR(CONCATENATE(INDEX('Risk assessment'!$B$12:$B$100,MATCH(CONCATENATE('Feuil1 (2)'!$C97,"-",'Feuil1 (2)'!$B97,"-",'Feuil1 (2)'!AK$1),'Risk assessment'!$Z$12:$Z$100,FALSE),1)," ;"),""))</f>
        <v/>
      </c>
      <c r="AL97" s="9" t="str">
        <f>IF($G97=0,"",IFERROR(CONCATENATE(INDEX('Risk assessment'!$B$12:$B$100,MATCH(CONCATENATE('Feuil1 (2)'!$C97,"-",'Feuil1 (2)'!$B97,"-",'Feuil1 (2)'!AL$1),'Risk assessment'!$Z$12:$Z$100,FALSE),1)," ;"),""))</f>
        <v/>
      </c>
      <c r="AM97" s="9" t="str">
        <f>IF($G97=0,"",IFERROR(CONCATENATE(INDEX('Risk assessment'!$B$12:$B$100,MATCH(CONCATENATE('Feuil1 (2)'!$C97,"-",'Feuil1 (2)'!$B97,"-",'Feuil1 (2)'!AM$1),'Risk assessment'!$Z$12:$Z$100,FALSE),1)," ;"),""))</f>
        <v/>
      </c>
      <c r="AN97" s="9" t="str">
        <f>IF($G97=0,"",IFERROR(CONCATENATE(INDEX('Risk assessment'!$B$12:$B$100,MATCH(CONCATENATE('Feuil1 (2)'!$C97,"-",'Feuil1 (2)'!$B97,"-",'Feuil1 (2)'!AN$1),'Risk assessment'!$Z$12:$Z$100,FALSE),1)," ;"),""))</f>
        <v/>
      </c>
      <c r="AO97" s="9" t="str">
        <f>IF($G97=0,"",IFERROR(CONCATENATE(INDEX('Risk assessment'!$B$12:$B$100,MATCH(CONCATENATE('Feuil1 (2)'!$C97,"-",'Feuil1 (2)'!$B97,"-",'Feuil1 (2)'!AO$1),'Risk assessment'!$Z$12:$Z$100,FALSE),1)," ;"),""))</f>
        <v/>
      </c>
      <c r="AP97" s="9" t="str">
        <f>IF($G97=0,"",IFERROR(CONCATENATE(INDEX('Risk assessment'!$B$12:$B$100,MATCH(CONCATENATE('Feuil1 (2)'!$C97,"-",'Feuil1 (2)'!$B97,"-",'Feuil1 (2)'!AP$1),'Risk assessment'!$Z$12:$Z$100,FALSE),1)," ;"),""))</f>
        <v/>
      </c>
      <c r="AQ97" s="9" t="str">
        <f>IF($G97=0,"",IFERROR(CONCATENATE(INDEX('Risk assessment'!$B$12:$B$100,MATCH(CONCATENATE('Feuil1 (2)'!$C97,"-",'Feuil1 (2)'!$B97,"-",'Feuil1 (2)'!AQ$1),'Risk assessment'!$Z$12:$Z$100,FALSE),1)," ;"),""))</f>
        <v/>
      </c>
      <c r="AR97" s="9" t="str">
        <f>IF($G97=0,"",IFERROR(CONCATENATE(INDEX('Risk assessment'!$B$12:$B$100,MATCH(CONCATENATE('Feuil1 (2)'!$C97,"-",'Feuil1 (2)'!$B97,"-",'Feuil1 (2)'!AR$1),'Risk assessment'!$Z$12:$Z$100,FALSE),1)," ;"),""))</f>
        <v/>
      </c>
      <c r="AS97" s="9" t="str">
        <f>IF($G97=0,"",IFERROR(CONCATENATE(INDEX('Risk assessment'!$B$12:$B$100,MATCH(CONCATENATE('Feuil1 (2)'!$C97,"-",'Feuil1 (2)'!$B97,"-",'Feuil1 (2)'!AS$1),'Risk assessment'!$Z$12:$Z$100,FALSE),1)," ;"),""))</f>
        <v/>
      </c>
      <c r="AT97" s="9" t="str">
        <f>IF($G97=0,"",IFERROR(CONCATENATE(INDEX('Risk assessment'!$B$12:$B$100,MATCH(CONCATENATE('Feuil1 (2)'!$C97,"-",'Feuil1 (2)'!$B97,"-",'Feuil1 (2)'!AT$1),'Risk assessment'!$Z$12:$Z$100,FALSE),1)," ;"),""))</f>
        <v/>
      </c>
      <c r="AU97" s="9" t="str">
        <f>IF($G97=0,"",IFERROR(CONCATENATE(INDEX('Risk assessment'!$B$12:$B$100,MATCH(CONCATENATE('Feuil1 (2)'!$C97,"-",'Feuil1 (2)'!$B97,"-",'Feuil1 (2)'!AU$1),'Risk assessment'!$Z$12:$Z$100,FALSE),1)," ;"),""))</f>
        <v/>
      </c>
      <c r="AV97" s="9" t="str">
        <f>IF($G97=0,"",IFERROR(CONCATENATE(INDEX('Risk assessment'!$B$12:$B$100,MATCH(CONCATENATE('Feuil1 (2)'!$C97,"-",'Feuil1 (2)'!$B97,"-",'Feuil1 (2)'!AV$1),'Risk assessment'!$Z$12:$Z$100,FALSE),1)," ;"),""))</f>
        <v/>
      </c>
      <c r="AW97" s="9" t="str">
        <f>IF($G97=0,"",IFERROR(CONCATENATE(INDEX('Risk assessment'!$B$12:$B$100,MATCH(CONCATENATE('Feuil1 (2)'!$C97,"-",'Feuil1 (2)'!$B97,"-",'Feuil1 (2)'!AW$1),'Risk assessment'!$Z$12:$Z$100,FALSE),1)," ;"),""))</f>
        <v/>
      </c>
      <c r="AX97" s="9" t="str">
        <f>IF($G97=0,"",IFERROR(CONCATENATE(INDEX('Risk assessment'!$B$12:$B$100,MATCH(CONCATENATE('Feuil1 (2)'!$C97,"-",'Feuil1 (2)'!$B97,"-",'Feuil1 (2)'!AX$1),'Risk assessment'!$Z$12:$Z$100,FALSE),1)," ;"),""))</f>
        <v/>
      </c>
      <c r="AY97" s="9" t="str">
        <f>IF($G97=0,"",IFERROR(CONCATENATE(INDEX('Risk assessment'!$B$12:$B$100,MATCH(CONCATENATE('Feuil1 (2)'!$C97,"-",'Feuil1 (2)'!$B97,"-",'Feuil1 (2)'!AY$1),'Risk assessment'!$Z$12:$Z$100,FALSE),1)," ;"),""))</f>
        <v/>
      </c>
      <c r="AZ97" s="9" t="str">
        <f>IF($G97=0,"",IFERROR(CONCATENATE(INDEX('Risk assessment'!$B$12:$B$100,MATCH(CONCATENATE('Feuil1 (2)'!$C97,"-",'Feuil1 (2)'!$B97,"-",'Feuil1 (2)'!AZ$1),'Risk assessment'!$Z$12:$Z$100,FALSE),1)," ;"),""))</f>
        <v/>
      </c>
      <c r="BA97" s="9" t="str">
        <f>IF($G97=0,"",IFERROR(CONCATENATE(INDEX('Risk assessment'!$B$12:$B$100,MATCH(CONCATENATE('Feuil1 (2)'!$C97,"-",'Feuil1 (2)'!$B97,"-",'Feuil1 (2)'!BA$1),'Risk assessment'!$Z$12:$Z$100,FALSE),1)," ;"),""))</f>
        <v/>
      </c>
      <c r="BB97" s="9" t="str">
        <f>IF($G97=0,"",IFERROR(CONCATENATE(INDEX('Risk assessment'!$B$12:$B$100,MATCH(CONCATENATE('Feuil1 (2)'!$C97,"-",'Feuil1 (2)'!$B97,"-",'Feuil1 (2)'!BB$1),'Risk assessment'!$Z$12:$Z$100,FALSE),1)," ;"),""))</f>
        <v/>
      </c>
      <c r="BC97" s="9" t="str">
        <f>IF($G97=0,"",IFERROR(CONCATENATE(INDEX('Risk assessment'!$B$12:$B$100,MATCH(CONCATENATE('Feuil1 (2)'!$C97,"-",'Feuil1 (2)'!$B97,"-",'Feuil1 (2)'!BC$1),'Risk assessment'!$Z$12:$Z$100,FALSE),1)," ;"),""))</f>
        <v/>
      </c>
      <c r="BD97" s="9" t="str">
        <f>IF($G97=0,"",IFERROR(CONCATENATE(INDEX('Risk assessment'!$B$12:$B$100,MATCH(CONCATENATE('Feuil1 (2)'!$C97,"-",'Feuil1 (2)'!$B97,"-",'Feuil1 (2)'!BD$1),'Risk assessment'!$Z$12:$Z$100,FALSE),1)," ;"),""))</f>
        <v/>
      </c>
      <c r="BE97" s="9" t="str">
        <f>IF($G97=0,"",IFERROR(CONCATENATE(INDEX('Risk assessment'!$B$12:$B$100,MATCH(CONCATENATE('Feuil1 (2)'!$C97,"-",'Feuil1 (2)'!$B97,"-",'Feuil1 (2)'!BE$1),'Risk assessment'!$Z$12:$Z$100,FALSE),1)," ;"),""))</f>
        <v/>
      </c>
      <c r="BF97" s="9" t="str">
        <f>IF($G97=0,"",IFERROR(CONCATENATE(INDEX('Risk assessment'!$B$12:$B$100,MATCH(CONCATENATE('Feuil1 (2)'!$C97,"-",'Feuil1 (2)'!$B97,"-",'Feuil1 (2)'!BF$1),'Risk assessment'!$Z$12:$Z$100,FALSE),1)," ;"),""))</f>
        <v/>
      </c>
      <c r="BG97" s="9" t="str">
        <f>IF($G97=0,"",IFERROR(CONCATENATE(INDEX('Risk assessment'!$B$12:$B$100,MATCH(CONCATENATE('Feuil1 (2)'!$C97,"-",'Feuil1 (2)'!$B97,"-",'Feuil1 (2)'!BG$1),'Risk assessment'!$Z$12:$Z$100,FALSE),1)," ;"),""))</f>
        <v/>
      </c>
      <c r="BH97" s="9" t="str">
        <f>IF($G97=0,"",IFERROR(CONCATENATE(INDEX('Risk assessment'!$B$12:$B$100,MATCH(CONCATENATE('Feuil1 (2)'!$C97,"-",'Feuil1 (2)'!$B97,"-",'Feuil1 (2)'!BH$1),'Risk assessment'!$Z$12:$Z$100,FALSE),1)," ;"),""))</f>
        <v/>
      </c>
      <c r="BI97" s="9" t="str">
        <f>IF($G97=0,"",IFERROR(CONCATENATE(INDEX('Risk assessment'!$B$12:$B$100,MATCH(CONCATENATE('Feuil1 (2)'!$C97,"-",'Feuil1 (2)'!$B97,"-",'Feuil1 (2)'!BI$1),'Risk assessment'!$Z$12:$Z$100,FALSE),1)," ;"),""))</f>
        <v/>
      </c>
      <c r="BJ97" s="9" t="str">
        <f>IF($G97=0,"",IFERROR(CONCATENATE(INDEX('Risk assessment'!$B$12:$B$100,MATCH(CONCATENATE('Feuil1 (2)'!$C97,"-",'Feuil1 (2)'!$B97,"-",'Feuil1 (2)'!BJ$1),'Risk assessment'!$Z$12:$Z$100,FALSE),1)," ;"),""))</f>
        <v/>
      </c>
      <c r="BK97" s="9" t="str">
        <f>IF($G97=0,"",IFERROR(CONCATENATE(INDEX('Risk assessment'!$B$12:$B$100,MATCH(CONCATENATE('Feuil1 (2)'!$C97,"-",'Feuil1 (2)'!$B97,"-",'Feuil1 (2)'!BK$1),'Risk assessment'!$Z$12:$Z$100,FALSE),1)," ;"),""))</f>
        <v/>
      </c>
      <c r="BL97" s="9" t="str">
        <f>IF($G97=0,"",IFERROR(CONCATENATE(INDEX('Risk assessment'!$B$12:$B$100,MATCH(CONCATENATE('Feuil1 (2)'!$C97,"-",'Feuil1 (2)'!$B97,"-",'Feuil1 (2)'!BL$1),'Risk assessment'!$Z$12:$Z$100,FALSE),1)," ;"),""))</f>
        <v/>
      </c>
      <c r="BM97" s="9" t="str">
        <f>IF($G97=0,"",IFERROR(CONCATENATE(INDEX('Risk assessment'!$B$12:$B$100,MATCH(CONCATENATE('Feuil1 (2)'!$C97,"-",'Feuil1 (2)'!$B97,"-",'Feuil1 (2)'!BM$1),'Risk assessment'!$Z$12:$Z$100,FALSE),1)," ;"),""))</f>
        <v/>
      </c>
      <c r="BN97" s="9" t="str">
        <f>IF($G97=0,"",IFERROR(CONCATENATE(INDEX('Risk assessment'!$B$12:$B$100,MATCH(CONCATENATE('Feuil1 (2)'!$C97,"-",'Feuil1 (2)'!$B97,"-",'Feuil1 (2)'!BN$1),'Risk assessment'!$Z$12:$Z$100,FALSE),1)," ;"),""))</f>
        <v/>
      </c>
      <c r="BO97" s="9" t="str">
        <f>IF($G97=0,"",IFERROR(CONCATENATE(INDEX('Risk assessment'!$B$12:$B$100,MATCH(CONCATENATE('Feuil1 (2)'!$C97,"-",'Feuil1 (2)'!$B97,"-",'Feuil1 (2)'!BO$1),'Risk assessment'!$Z$12:$Z$100,FALSE),1)," ;"),""))</f>
        <v/>
      </c>
      <c r="BP97" s="9" t="str">
        <f>IF($G97=0,"",IFERROR(CONCATENATE(INDEX('Risk assessment'!$B$12:$B$100,MATCH(CONCATENATE('Feuil1 (2)'!$C97,"-",'Feuil1 (2)'!$B97,"-",'Feuil1 (2)'!BP$1),'Risk assessment'!$Z$12:$Z$100,FALSE),1)," ;"),""))</f>
        <v/>
      </c>
      <c r="BQ97" s="9" t="str">
        <f>IF($G97=0,"",IFERROR(CONCATENATE(INDEX('Risk assessment'!$B$12:$B$100,MATCH(CONCATENATE('Feuil1 (2)'!$C97,"-",'Feuil1 (2)'!$B97,"-",'Feuil1 (2)'!BQ$1),'Risk assessment'!$Z$12:$Z$100,FALSE),1)," ;"),""))</f>
        <v/>
      </c>
      <c r="BR97" s="9" t="str">
        <f>IF($G97=0,"",IFERROR(CONCATENATE(INDEX('Risk assessment'!$B$12:$B$100,MATCH(CONCATENATE('Feuil1 (2)'!$C97,"-",'Feuil1 (2)'!$B97,"-",'Feuil1 (2)'!BR$1),'Risk assessment'!$Z$12:$Z$100,FALSE),1)," ;"),""))</f>
        <v/>
      </c>
      <c r="BS97" s="9" t="str">
        <f>IF($G97=0,"",IFERROR(CONCATENATE(INDEX('Risk assessment'!$B$12:$B$100,MATCH(CONCATENATE('Feuil1 (2)'!$C97,"-",'Feuil1 (2)'!$B97,"-",'Feuil1 (2)'!BS$1),'Risk assessment'!$Z$12:$Z$100,FALSE),1)," ;"),""))</f>
        <v/>
      </c>
      <c r="BT97" s="9" t="str">
        <f>IF($G97=0,"",IFERROR(CONCATENATE(INDEX('Risk assessment'!$B$12:$B$100,MATCH(CONCATENATE('Feuil1 (2)'!$C97,"-",'Feuil1 (2)'!$B97,"-",'Feuil1 (2)'!BT$1),'Risk assessment'!$Z$12:$Z$100,FALSE),1)," ;"),""))</f>
        <v/>
      </c>
      <c r="BU97" s="9" t="str">
        <f>IF($G97=0,"",IFERROR(CONCATENATE(INDEX('Risk assessment'!$B$12:$B$100,MATCH(CONCATENATE('Feuil1 (2)'!$C97,"-",'Feuil1 (2)'!$B97,"-",'Feuil1 (2)'!BU$1),'Risk assessment'!$Z$12:$Z$100,FALSE),1)," ;"),""))</f>
        <v/>
      </c>
      <c r="BV97" s="9" t="str">
        <f>IF($G97=0,"",IFERROR(CONCATENATE(INDEX('Risk assessment'!$B$12:$B$100,MATCH(CONCATENATE('Feuil1 (2)'!$C97,"-",'Feuil1 (2)'!$B97,"-",'Feuil1 (2)'!BV$1),'Risk assessment'!$Z$12:$Z$100,FALSE),1)," ;"),""))</f>
        <v/>
      </c>
      <c r="BW97" s="9" t="str">
        <f>IF($G97=0,"",IFERROR(CONCATENATE(INDEX('Risk assessment'!$B$12:$B$100,MATCH(CONCATENATE('Feuil1 (2)'!$C97,"-",'Feuil1 (2)'!$B97,"-",'Feuil1 (2)'!BW$1),'Risk assessment'!$Z$12:$Z$100,FALSE),1)," ;"),""))</f>
        <v/>
      </c>
      <c r="BX97" s="9" t="str">
        <f>IF($G97=0,"",IFERROR(CONCATENATE(INDEX('Risk assessment'!$B$12:$B$100,MATCH(CONCATENATE('Feuil1 (2)'!$C97,"-",'Feuil1 (2)'!$B97,"-",'Feuil1 (2)'!BX$1),'Risk assessment'!$Z$12:$Z$100,FALSE),1)," ;"),""))</f>
        <v/>
      </c>
      <c r="BY97" s="9" t="str">
        <f>IF($G97=0,"",IFERROR(CONCATENATE(INDEX('Risk assessment'!$B$12:$B$100,MATCH(CONCATENATE('Feuil1 (2)'!$C97,"-",'Feuil1 (2)'!$B97,"-",'Feuil1 (2)'!BY$1),'Risk assessment'!$Z$12:$Z$100,FALSE),1)," ;"),""))</f>
        <v/>
      </c>
      <c r="BZ97" s="9" t="str">
        <f>IF($G97=0,"",IFERROR(CONCATENATE(INDEX('Risk assessment'!$B$12:$B$100,MATCH(CONCATENATE('Feuil1 (2)'!$C97,"-",'Feuil1 (2)'!$B97,"-",'Feuil1 (2)'!BZ$1),'Risk assessment'!$Z$12:$Z$100,FALSE),1)," ;"),""))</f>
        <v/>
      </c>
      <c r="CA97" s="9" t="str">
        <f>IF($G97=0,"",IFERROR(CONCATENATE(INDEX('Risk assessment'!$B$12:$B$100,MATCH(CONCATENATE('Feuil1 (2)'!$C97,"-",'Feuil1 (2)'!$B97,"-",'Feuil1 (2)'!CA$1),'Risk assessment'!$Z$12:$Z$100,FALSE),1)," ;"),""))</f>
        <v/>
      </c>
      <c r="CB97" s="9" t="str">
        <f>IF($G97=0,"",IFERROR(CONCATENATE(INDEX('Risk assessment'!$B$12:$B$100,MATCH(CONCATENATE('Feuil1 (2)'!$C97,"-",'Feuil1 (2)'!$B97,"-",'Feuil1 (2)'!CB$1),'Risk assessment'!$Z$12:$Z$100,FALSE),1)," ;"),""))</f>
        <v/>
      </c>
      <c r="CC97" s="9" t="str">
        <f>IF($G97=0,"",IFERROR(CONCATENATE(INDEX('Risk assessment'!$B$12:$B$100,MATCH(CONCATENATE('Feuil1 (2)'!$C97,"-",'Feuil1 (2)'!$B97,"-",'Feuil1 (2)'!CC$1),'Risk assessment'!$Z$12:$Z$100,FALSE),1)," ;"),""))</f>
        <v/>
      </c>
      <c r="CD97" s="9" t="str">
        <f>IF($G97=0,"",IFERROR(CONCATENATE(INDEX('Risk assessment'!$B$12:$B$100,MATCH(CONCATENATE('Feuil1 (2)'!$C97,"-",'Feuil1 (2)'!$B97,"-",'Feuil1 (2)'!CD$1),'Risk assessment'!$Z$12:$Z$100,FALSE),1)," ;"),""))</f>
        <v/>
      </c>
      <c r="CE97" s="9" t="str">
        <f>IF($G97=0,"",IFERROR(CONCATENATE(INDEX('Risk assessment'!$B$12:$B$100,MATCH(CONCATENATE('Feuil1 (2)'!$C97,"-",'Feuil1 (2)'!$B97,"-",'Feuil1 (2)'!CE$1),'Risk assessment'!$Z$12:$Z$100,FALSE),1)," ;"),""))</f>
        <v/>
      </c>
      <c r="CF97" s="9" t="str">
        <f>IF($G97=0,"",IFERROR(CONCATENATE(INDEX('Risk assessment'!$B$12:$B$100,MATCH(CONCATENATE('Feuil1 (2)'!$C97,"-",'Feuil1 (2)'!$B97,"-",'Feuil1 (2)'!CF$1),'Risk assessment'!$Z$12:$Z$100,FALSE),1)," ;"),""))</f>
        <v/>
      </c>
      <c r="CG97" s="9" t="str">
        <f>IF($G97=0,"",IFERROR(CONCATENATE(INDEX('Risk assessment'!$B$12:$B$100,MATCH(CONCATENATE('Feuil1 (2)'!$C97,"-",'Feuil1 (2)'!$B97,"-",'Feuil1 (2)'!CG$1),'Risk assessment'!$Z$12:$Z$100,FALSE),1)," ;"),""))</f>
        <v/>
      </c>
      <c r="CH97" s="9" t="str">
        <f>IF($G97=0,"",IFERROR(CONCATENATE(INDEX('Risk assessment'!$B$12:$B$100,MATCH(CONCATENATE('Feuil1 (2)'!$C97,"-",'Feuil1 (2)'!$B97,"-",'Feuil1 (2)'!CH$1),'Risk assessment'!$Z$12:$Z$100,FALSE),1)," ;"),""))</f>
        <v/>
      </c>
      <c r="CI97" s="9" t="str">
        <f>IF($G97=0,"",IFERROR(CONCATENATE(INDEX('Risk assessment'!$B$12:$B$100,MATCH(CONCATENATE('Feuil1 (2)'!$C97,"-",'Feuil1 (2)'!$B97,"-",'Feuil1 (2)'!CI$1),'Risk assessment'!$Z$12:$Z$100,FALSE),1)," ;"),""))</f>
        <v/>
      </c>
      <c r="CJ97" s="9" t="str">
        <f>IF($G97=0,"",IFERROR(CONCATENATE(INDEX('Risk assessment'!$B$12:$B$100,MATCH(CONCATENATE('Feuil1 (2)'!$C97,"-",'Feuil1 (2)'!$B97,"-",'Feuil1 (2)'!CJ$1),'Risk assessment'!$Z$12:$Z$100,FALSE),1)," ;"),""))</f>
        <v/>
      </c>
      <c r="CK97" s="9" t="str">
        <f>IF($G97=0,"",IFERROR(CONCATENATE(INDEX('Risk assessment'!$B$12:$B$100,MATCH(CONCATENATE('Feuil1 (2)'!$C97,"-",'Feuil1 (2)'!$B97,"-",'Feuil1 (2)'!CK$1),'Risk assessment'!$Z$12:$Z$100,FALSE),1)," ;"),""))</f>
        <v/>
      </c>
      <c r="CL97" s="9" t="str">
        <f>IF($G97=0,"",IFERROR(CONCATENATE(INDEX('Risk assessment'!$B$12:$B$100,MATCH(CONCATENATE('Feuil1 (2)'!$C97,"-",'Feuil1 (2)'!$B97,"-",'Feuil1 (2)'!CL$1),'Risk assessment'!$Z$12:$Z$100,FALSE),1)," ;"),""))</f>
        <v/>
      </c>
      <c r="CM97" s="9" t="str">
        <f>IF($G97=0,"",IFERROR(CONCATENATE(INDEX('Risk assessment'!$B$12:$B$100,MATCH(CONCATENATE('Feuil1 (2)'!$C97,"-",'Feuil1 (2)'!$B97,"-",'Feuil1 (2)'!CM$1),'Risk assessment'!$Z$12:$Z$100,FALSE),1)," ;"),""))</f>
        <v/>
      </c>
      <c r="CN97" s="9" t="str">
        <f>IF($G97=0,"",IFERROR(CONCATENATE(INDEX('Risk assessment'!$B$12:$B$100,MATCH(CONCATENATE('Feuil1 (2)'!$C97,"-",'Feuil1 (2)'!$B97,"-",'Feuil1 (2)'!CN$1),'Risk assessment'!$Z$12:$Z$100,FALSE),1)," ;"),""))</f>
        <v/>
      </c>
      <c r="CO97" s="9" t="str">
        <f>IF($G97=0,"",IFERROR(CONCATENATE(INDEX('Risk assessment'!$B$12:$B$100,MATCH(CONCATENATE('Feuil1 (2)'!$C97,"-",'Feuil1 (2)'!$B97,"-",'Feuil1 (2)'!CO$1),'Risk assessment'!$Z$12:$Z$100,FALSE),1)," ;"),""))</f>
        <v/>
      </c>
      <c r="CP97" s="9" t="str">
        <f>IF($G97=0,"",IFERROR(CONCATENATE(INDEX('Risk assessment'!$B$12:$B$100,MATCH(CONCATENATE('Feuil1 (2)'!$C97,"-",'Feuil1 (2)'!$B97,"-",'Feuil1 (2)'!CP$1),'Risk assessment'!$Z$12:$Z$100,FALSE),1)," ;"),""))</f>
        <v/>
      </c>
      <c r="CQ97" s="9" t="str">
        <f>IF($G97=0,"",IFERROR(CONCATENATE(INDEX('Risk assessment'!$B$12:$B$100,MATCH(CONCATENATE('Feuil1 (2)'!$C97,"-",'Feuil1 (2)'!$B97,"-",'Feuil1 (2)'!CQ$1),'Risk assessment'!$Z$12:$Z$100,FALSE),1)," ;"),""))</f>
        <v/>
      </c>
      <c r="CR97" s="9" t="str">
        <f>IF($G97=0,"",IFERROR(CONCATENATE(INDEX('Risk assessment'!$B$12:$B$100,MATCH(CONCATENATE('Feuil1 (2)'!$C97,"-",'Feuil1 (2)'!$B97,"-",'Feuil1 (2)'!CR$1),'Risk assessment'!$Z$12:$Z$100,FALSE),1)," ;"),""))</f>
        <v/>
      </c>
      <c r="CS97" s="9" t="str">
        <f>IF($G97=0,"",IFERROR(CONCATENATE(INDEX('Risk assessment'!$B$12:$B$100,MATCH(CONCATENATE('Feuil1 (2)'!$C97,"-",'Feuil1 (2)'!$B97,"-",'Feuil1 (2)'!CS$1),'Risk assessment'!$Z$12:$Z$100,FALSE),1)," ;"),""))</f>
        <v/>
      </c>
      <c r="CT97" s="9" t="str">
        <f>IF($G97=0,"",IFERROR(CONCATENATE(INDEX('Risk assessment'!$B$12:$B$100,MATCH(CONCATENATE('Feuil1 (2)'!$C97,"-",'Feuil1 (2)'!$B97,"-",'Feuil1 (2)'!CT$1),'Risk assessment'!$Z$12:$Z$100,FALSE),1)," ;"),""))</f>
        <v/>
      </c>
      <c r="CU97" s="9" t="str">
        <f>IF($G97=0,"",IFERROR(CONCATENATE(INDEX('Risk assessment'!$B$12:$B$100,MATCH(CONCATENATE('Feuil1 (2)'!$C97,"-",'Feuil1 (2)'!$B97,"-",'Feuil1 (2)'!CU$1),'Risk assessment'!$Z$12:$Z$100,FALSE),1)," ;"),""))</f>
        <v/>
      </c>
      <c r="CV97" s="9" t="str">
        <f>IF($G97=0,"",IFERROR(CONCATENATE(INDEX('Risk assessment'!$B$12:$B$100,MATCH(CONCATENATE('Feuil1 (2)'!$C97,"-",'Feuil1 (2)'!$B97,"-",'Feuil1 (2)'!CV$1),'Risk assessment'!$Z$12:$Z$100,FALSE),1)," ;"),""))</f>
        <v/>
      </c>
      <c r="CW97" s="9" t="str">
        <f>IF($G97=0,"",IFERROR(CONCATENATE(INDEX('Risk assessment'!$B$12:$B$100,MATCH(CONCATENATE('Feuil1 (2)'!$C97,"-",'Feuil1 (2)'!$B97,"-",'Feuil1 (2)'!CW$1),'Risk assessment'!$Z$12:$Z$100,FALSE),1)," ;"),""))</f>
        <v/>
      </c>
      <c r="CX97" s="9" t="str">
        <f>IF($G97=0,"",IFERROR(CONCATENATE(INDEX('Risk assessment'!$B$12:$B$100,MATCH(CONCATENATE('Feuil1 (2)'!$C97,"-",'Feuil1 (2)'!$B97,"-",'Feuil1 (2)'!CX$1),'Risk assessment'!$Z$12:$Z$100,FALSE),1)," ;"),""))</f>
        <v/>
      </c>
      <c r="CY97" s="9" t="str">
        <f>IF($G97=0,"",IFERROR(CONCATENATE(INDEX('Risk assessment'!$B$12:$B$100,MATCH(CONCATENATE('Feuil1 (2)'!$C97,"-",'Feuil1 (2)'!$B97,"-",'Feuil1 (2)'!CY$1),'Risk assessment'!$Z$12:$Z$100,FALSE),1)," ;"),""))</f>
        <v/>
      </c>
      <c r="CZ97" s="9" t="str">
        <f>IF($G97=0,"",IFERROR(CONCATENATE(INDEX('Risk assessment'!$B$12:$B$100,MATCH(CONCATENATE('Feuil1 (2)'!$C97,"-",'Feuil1 (2)'!$B97,"-",'Feuil1 (2)'!CZ$1),'Risk assessment'!$Z$12:$Z$100,FALSE),1)," ;"),""))</f>
        <v/>
      </c>
      <c r="DA97" s="9" t="str">
        <f>IF($G97=0,"",IFERROR(CONCATENATE(INDEX('Risk assessment'!$B$12:$B$100,MATCH(CONCATENATE('Feuil1 (2)'!$C97,"-",'Feuil1 (2)'!$B97,"-",'Feuil1 (2)'!DA$1),'Risk assessment'!$Z$12:$Z$100,FALSE),1)," ;"),""))</f>
        <v/>
      </c>
      <c r="DB97" s="9" t="str">
        <f>IF($G97=0,"",IFERROR(CONCATENATE(INDEX('Risk assessment'!$B$12:$B$100,MATCH(CONCATENATE('Feuil1 (2)'!$C97,"-",'Feuil1 (2)'!$B97,"-",'Feuil1 (2)'!DB$1),'Risk assessment'!$Z$12:$Z$100,FALSE),1)," ;"),""))</f>
        <v/>
      </c>
      <c r="DC97" s="9" t="str">
        <f>IF($G97=0,"",IFERROR(CONCATENATE(INDEX('Risk assessment'!$B$12:$B$100,MATCH(CONCATENATE('Feuil1 (2)'!$C97,"-",'Feuil1 (2)'!$B97,"-",'Feuil1 (2)'!DC$1),'Risk assessment'!$Z$12:$Z$100,FALSE),1)," ;"),""))</f>
        <v/>
      </c>
      <c r="DD97" s="9" t="str">
        <f>IF($G97=0,"",IFERROR(INDEX('Risk assessment'!$B$12:$B$100,MATCH(CONCATENATE('Feuil1 (2)'!$C97,'Feuil1 (2)'!$B97,'Feuil1 (2)'!DD$1),'Risk assessment'!$R$12:$R$100,FALSE),1),""))</f>
        <v/>
      </c>
      <c r="DE97" s="9" t="str">
        <f>IF($G97=0,"",IFERROR(INDEX('Risk assessment'!$B$12:$B$100,MATCH(CONCATENATE('Feuil1 (2)'!$C97,'Feuil1 (2)'!$B97,'Feuil1 (2)'!DE$1),'Risk assessment'!$R$12:$R$100,FALSE),1),""))</f>
        <v/>
      </c>
      <c r="DF97" s="9" t="str">
        <f>IF($G97=0,"",IFERROR(INDEX('Risk assessment'!$B$12:$B$100,MATCH(CONCATENATE('Feuil1 (2)'!$C97,'Feuil1 (2)'!$B97,'Feuil1 (2)'!DF$1),'Risk assessment'!$R$12:$R$100,FALSE),1),""))</f>
        <v/>
      </c>
      <c r="DG97" s="9" t="str">
        <f>IF($G97=0,"",IFERROR(INDEX('Risk assessment'!$B$12:$B$100,MATCH(CONCATENATE('Feuil1 (2)'!$C97,'Feuil1 (2)'!$B97,'Feuil1 (2)'!DG$1),'Risk assessment'!$R$12:$R$100,FALSE),1),""))</f>
        <v/>
      </c>
      <c r="DH97" s="9" t="str">
        <f>IF($G97=0,"",IFERROR(INDEX('Risk assessment'!$B$12:$B$100,MATCH(CONCATENATE('Feuil1 (2)'!$C97,'Feuil1 (2)'!$B97,'Feuil1 (2)'!DH$1),'Risk assessment'!$R$12:$R$100,FALSE),1),""))</f>
        <v/>
      </c>
      <c r="DI97" s="9" t="str">
        <f>IF($G97=0,"",IFERROR(INDEX('Risk assessment'!$B$12:$B$100,MATCH(CONCATENATE('Feuil1 (2)'!$C97,'Feuil1 (2)'!$B97,'Feuil1 (2)'!DI$1),'Risk assessment'!$R$12:$R$100,FALSE),1),""))</f>
        <v/>
      </c>
      <c r="DJ97" s="9" t="str">
        <f>IF($G97=0,"",IFERROR(INDEX('Risk assessment'!$B$12:$B$100,MATCH(CONCATENATE('Feuil1 (2)'!$C97,'Feuil1 (2)'!$B97,'Feuil1 (2)'!DJ$1),'Risk assessment'!$R$12:$R$100,FALSE),1),""))</f>
        <v/>
      </c>
      <c r="DK97" s="9" t="str">
        <f>IF($G97=0,"",IFERROR(INDEX('Risk assessment'!$B$12:$B$100,MATCH(CONCATENATE('Feuil1 (2)'!$C97,'Feuil1 (2)'!$B97,'Feuil1 (2)'!DK$1),'Risk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assessment'!J$12:J$100,'Feuil1 (2)'!C98,'Risk assessment'!K$12:K$100,B98)</f>
        <v>0</v>
      </c>
      <c r="H98" s="9" t="str">
        <f>IF($G98=0,"",IFERROR(CONCATENATE(INDEX('Risk assessment'!$B$12:$B$100,MATCH(CONCATENATE('Feuil1 (2)'!$C98,"-",'Feuil1 (2)'!$B98,"-",'Feuil1 (2)'!H$1),'Risk assessment'!$Z$12:$Z$100,FALSE),1)," ;"),""))</f>
        <v/>
      </c>
      <c r="I98" s="9" t="str">
        <f>IF($G98=0,"",IFERROR(CONCATENATE(INDEX('Risk assessment'!$B$12:$B$100,MATCH(CONCATENATE('Feuil1 (2)'!$C98,"-",'Feuil1 (2)'!$B98,"-",'Feuil1 (2)'!I$1),'Risk assessment'!$Z$12:$Z$100,FALSE),1)," ;"),""))</f>
        <v/>
      </c>
      <c r="J98" s="9" t="str">
        <f>IF($G98=0,"",IFERROR(CONCATENATE(INDEX('Risk assessment'!$B$12:$B$100,MATCH(CONCATENATE('Feuil1 (2)'!$C98,"-",'Feuil1 (2)'!$B98,"-",'Feuil1 (2)'!J$1),'Risk assessment'!$Z$12:$Z$100,FALSE),1)," ;"),""))</f>
        <v/>
      </c>
      <c r="K98" s="9" t="str">
        <f>IF($G98=0,"",IFERROR(CONCATENATE(INDEX('Risk assessment'!$B$12:$B$100,MATCH(CONCATENATE('Feuil1 (2)'!$C98,"-",'Feuil1 (2)'!$B98,"-",'Feuil1 (2)'!K$1),'Risk assessment'!$Z$12:$Z$100,FALSE),1)," ;"),""))</f>
        <v/>
      </c>
      <c r="L98" s="9" t="str">
        <f>IF($G98=0,"",IFERROR(CONCATENATE(INDEX('Risk assessment'!$B$12:$B$100,MATCH(CONCATENATE('Feuil1 (2)'!$C98,"-",'Feuil1 (2)'!$B98,"-",'Feuil1 (2)'!L$1),'Risk assessment'!$Z$12:$Z$100,FALSE),1)," ;"),""))</f>
        <v/>
      </c>
      <c r="M98" s="9" t="str">
        <f>IF($G98=0,"",IFERROR(CONCATENATE(INDEX('Risk assessment'!$B$12:$B$100,MATCH(CONCATENATE('Feuil1 (2)'!$C98,"-",'Feuil1 (2)'!$B98,"-",'Feuil1 (2)'!M$1),'Risk assessment'!$Z$12:$Z$100,FALSE),1)," ;"),""))</f>
        <v/>
      </c>
      <c r="N98" s="9" t="str">
        <f>IF($G98=0,"",IFERROR(CONCATENATE(INDEX('Risk assessment'!$B$12:$B$100,MATCH(CONCATENATE('Feuil1 (2)'!$C98,"-",'Feuil1 (2)'!$B98,"-",'Feuil1 (2)'!N$1),'Risk assessment'!$Z$12:$Z$100,FALSE),1)," ;"),""))</f>
        <v/>
      </c>
      <c r="O98" s="9" t="str">
        <f>IF($G98=0,"",IFERROR(CONCATENATE(INDEX('Risk assessment'!$B$12:$B$100,MATCH(CONCATENATE('Feuil1 (2)'!$C98,"-",'Feuil1 (2)'!$B98,"-",'Feuil1 (2)'!O$1),'Risk assessment'!$Z$12:$Z$100,FALSE),1)," ;"),""))</f>
        <v/>
      </c>
      <c r="P98" s="9" t="str">
        <f>IF($G98=0,"",IFERROR(CONCATENATE(INDEX('Risk assessment'!$B$12:$B$100,MATCH(CONCATENATE('Feuil1 (2)'!$C98,"-",'Feuil1 (2)'!$B98,"-",'Feuil1 (2)'!P$1),'Risk assessment'!$Z$12:$Z$100,FALSE),1)," ;"),""))</f>
        <v/>
      </c>
      <c r="Q98" s="9" t="str">
        <f>IF($G98=0,"",IFERROR(CONCATENATE(INDEX('Risk assessment'!$B$12:$B$100,MATCH(CONCATENATE('Feuil1 (2)'!$C98,"-",'Feuil1 (2)'!$B98,"-",'Feuil1 (2)'!Q$1),'Risk assessment'!$Z$12:$Z$100,FALSE),1)," ;"),""))</f>
        <v/>
      </c>
      <c r="R98" s="9" t="str">
        <f>IF($G98=0,"",IFERROR(CONCATENATE(INDEX('Risk assessment'!$B$12:$B$100,MATCH(CONCATENATE('Feuil1 (2)'!$C98,"-",'Feuil1 (2)'!$B98,"-",'Feuil1 (2)'!R$1),'Risk assessment'!$Z$12:$Z$100,FALSE),1)," ;"),""))</f>
        <v/>
      </c>
      <c r="S98" s="9" t="str">
        <f>IF($G98=0,"",IFERROR(CONCATENATE(INDEX('Risk assessment'!$B$12:$B$100,MATCH(CONCATENATE('Feuil1 (2)'!$C98,"-",'Feuil1 (2)'!$B98,"-",'Feuil1 (2)'!S$1),'Risk assessment'!$Z$12:$Z$100,FALSE),1)," ;"),""))</f>
        <v/>
      </c>
      <c r="T98" s="9" t="str">
        <f>IF($G98=0,"",IFERROR(CONCATENATE(INDEX('Risk assessment'!$B$12:$B$100,MATCH(CONCATENATE('Feuil1 (2)'!$C98,"-",'Feuil1 (2)'!$B98,"-",'Feuil1 (2)'!T$1),'Risk assessment'!$Z$12:$Z$100,FALSE),1)," ;"),""))</f>
        <v/>
      </c>
      <c r="U98" s="9" t="str">
        <f>IF($G98=0,"",IFERROR(CONCATENATE(INDEX('Risk assessment'!$B$12:$B$100,MATCH(CONCATENATE('Feuil1 (2)'!$C98,"-",'Feuil1 (2)'!$B98,"-",'Feuil1 (2)'!U$1),'Risk assessment'!$Z$12:$Z$100,FALSE),1)," ;"),""))</f>
        <v/>
      </c>
      <c r="V98" s="9" t="str">
        <f>IF($G98=0,"",IFERROR(CONCATENATE(INDEX('Risk assessment'!$B$12:$B$100,MATCH(CONCATENATE('Feuil1 (2)'!$C98,"-",'Feuil1 (2)'!$B98,"-",'Feuil1 (2)'!V$1),'Risk assessment'!$Z$12:$Z$100,FALSE),1)," ;"),""))</f>
        <v/>
      </c>
      <c r="W98" s="9" t="str">
        <f>IF($G98=0,"",IFERROR(CONCATENATE(INDEX('Risk assessment'!$B$12:$B$100,MATCH(CONCATENATE('Feuil1 (2)'!$C98,"-",'Feuil1 (2)'!$B98,"-",'Feuil1 (2)'!W$1),'Risk assessment'!$Z$12:$Z$100,FALSE),1)," ;"),""))</f>
        <v/>
      </c>
      <c r="X98" s="9" t="str">
        <f>IF($G98=0,"",IFERROR(CONCATENATE(INDEX('Risk assessment'!$B$12:$B$100,MATCH(CONCATENATE('Feuil1 (2)'!$C98,"-",'Feuil1 (2)'!$B98,"-",'Feuil1 (2)'!X$1),'Risk assessment'!$Z$12:$Z$100,FALSE),1)," ;"),""))</f>
        <v/>
      </c>
      <c r="Y98" s="9" t="str">
        <f>IF($G98=0,"",IFERROR(CONCATENATE(INDEX('Risk assessment'!$B$12:$B$100,MATCH(CONCATENATE('Feuil1 (2)'!$C98,"-",'Feuil1 (2)'!$B98,"-",'Feuil1 (2)'!Y$1),'Risk assessment'!$Z$12:$Z$100,FALSE),1)," ;"),""))</f>
        <v/>
      </c>
      <c r="Z98" s="9" t="str">
        <f>IF($G98=0,"",IFERROR(CONCATENATE(INDEX('Risk assessment'!$B$12:$B$100,MATCH(CONCATENATE('Feuil1 (2)'!$C98,"-",'Feuil1 (2)'!$B98,"-",'Feuil1 (2)'!Z$1),'Risk assessment'!$Z$12:$Z$100,FALSE),1)," ;"),""))</f>
        <v/>
      </c>
      <c r="AA98" s="9" t="str">
        <f>IF($G98=0,"",IFERROR(CONCATENATE(INDEX('Risk assessment'!$B$12:$B$100,MATCH(CONCATENATE('Feuil1 (2)'!$C98,"-",'Feuil1 (2)'!$B98,"-",'Feuil1 (2)'!AA$1),'Risk assessment'!$Z$12:$Z$100,FALSE),1)," ;"),""))</f>
        <v/>
      </c>
      <c r="AB98" s="9" t="str">
        <f>IF($G98=0,"",IFERROR(CONCATENATE(INDEX('Risk assessment'!$B$12:$B$100,MATCH(CONCATENATE('Feuil1 (2)'!$C98,"-",'Feuil1 (2)'!$B98,"-",'Feuil1 (2)'!AB$1),'Risk assessment'!$Z$12:$Z$100,FALSE),1)," ;"),""))</f>
        <v/>
      </c>
      <c r="AC98" s="9" t="str">
        <f>IF($G98=0,"",IFERROR(CONCATENATE(INDEX('Risk assessment'!$B$12:$B$100,MATCH(CONCATENATE('Feuil1 (2)'!$C98,"-",'Feuil1 (2)'!$B98,"-",'Feuil1 (2)'!AC$1),'Risk assessment'!$Z$12:$Z$100,FALSE),1)," ;"),""))</f>
        <v/>
      </c>
      <c r="AD98" s="9" t="str">
        <f>IF($G98=0,"",IFERROR(CONCATENATE(INDEX('Risk assessment'!$B$12:$B$100,MATCH(CONCATENATE('Feuil1 (2)'!$C98,"-",'Feuil1 (2)'!$B98,"-",'Feuil1 (2)'!AD$1),'Risk assessment'!$Z$12:$Z$100,FALSE),1)," ;"),""))</f>
        <v/>
      </c>
      <c r="AE98" s="9" t="str">
        <f>IF($G98=0,"",IFERROR(CONCATENATE(INDEX('Risk assessment'!$B$12:$B$100,MATCH(CONCATENATE('Feuil1 (2)'!$C98,"-",'Feuil1 (2)'!$B98,"-",'Feuil1 (2)'!AE$1),'Risk assessment'!$Z$12:$Z$100,FALSE),1)," ;"),""))</f>
        <v/>
      </c>
      <c r="AF98" s="9" t="str">
        <f>IF($G98=0,"",IFERROR(CONCATENATE(INDEX('Risk assessment'!$B$12:$B$100,MATCH(CONCATENATE('Feuil1 (2)'!$C98,"-",'Feuil1 (2)'!$B98,"-",'Feuil1 (2)'!AF$1),'Risk assessment'!$Z$12:$Z$100,FALSE),1)," ;"),""))</f>
        <v/>
      </c>
      <c r="AG98" s="9" t="str">
        <f>IF($G98=0,"",IFERROR(CONCATENATE(INDEX('Risk assessment'!$B$12:$B$100,MATCH(CONCATENATE('Feuil1 (2)'!$C98,"-",'Feuil1 (2)'!$B98,"-",'Feuil1 (2)'!AG$1),'Risk assessment'!$Z$12:$Z$100,FALSE),1)," ;"),""))</f>
        <v/>
      </c>
      <c r="AH98" s="9" t="str">
        <f>IF($G98=0,"",IFERROR(CONCATENATE(INDEX('Risk assessment'!$B$12:$B$100,MATCH(CONCATENATE('Feuil1 (2)'!$C98,"-",'Feuil1 (2)'!$B98,"-",'Feuil1 (2)'!AH$1),'Risk assessment'!$Z$12:$Z$100,FALSE),1)," ;"),""))</f>
        <v/>
      </c>
      <c r="AI98" s="9" t="str">
        <f>IF($G98=0,"",IFERROR(CONCATENATE(INDEX('Risk assessment'!$B$12:$B$100,MATCH(CONCATENATE('Feuil1 (2)'!$C98,"-",'Feuil1 (2)'!$B98,"-",'Feuil1 (2)'!AI$1),'Risk assessment'!$Z$12:$Z$100,FALSE),1)," ;"),""))</f>
        <v/>
      </c>
      <c r="AJ98" s="9" t="str">
        <f>IF($G98=0,"",IFERROR(CONCATENATE(INDEX('Risk assessment'!$B$12:$B$100,MATCH(CONCATENATE('Feuil1 (2)'!$C98,"-",'Feuil1 (2)'!$B98,"-",'Feuil1 (2)'!AJ$1),'Risk assessment'!$Z$12:$Z$100,FALSE),1)," ;"),""))</f>
        <v/>
      </c>
      <c r="AK98" s="9" t="str">
        <f>IF($G98=0,"",IFERROR(CONCATENATE(INDEX('Risk assessment'!$B$12:$B$100,MATCH(CONCATENATE('Feuil1 (2)'!$C98,"-",'Feuil1 (2)'!$B98,"-",'Feuil1 (2)'!AK$1),'Risk assessment'!$Z$12:$Z$100,FALSE),1)," ;"),""))</f>
        <v/>
      </c>
      <c r="AL98" s="9" t="str">
        <f>IF($G98=0,"",IFERROR(CONCATENATE(INDEX('Risk assessment'!$B$12:$B$100,MATCH(CONCATENATE('Feuil1 (2)'!$C98,"-",'Feuil1 (2)'!$B98,"-",'Feuil1 (2)'!AL$1),'Risk assessment'!$Z$12:$Z$100,FALSE),1)," ;"),""))</f>
        <v/>
      </c>
      <c r="AM98" s="9" t="str">
        <f>IF($G98=0,"",IFERROR(CONCATENATE(INDEX('Risk assessment'!$B$12:$B$100,MATCH(CONCATENATE('Feuil1 (2)'!$C98,"-",'Feuil1 (2)'!$B98,"-",'Feuil1 (2)'!AM$1),'Risk assessment'!$Z$12:$Z$100,FALSE),1)," ;"),""))</f>
        <v/>
      </c>
      <c r="AN98" s="9" t="str">
        <f>IF($G98=0,"",IFERROR(CONCATENATE(INDEX('Risk assessment'!$B$12:$B$100,MATCH(CONCATENATE('Feuil1 (2)'!$C98,"-",'Feuil1 (2)'!$B98,"-",'Feuil1 (2)'!AN$1),'Risk assessment'!$Z$12:$Z$100,FALSE),1)," ;"),""))</f>
        <v/>
      </c>
      <c r="AO98" s="9" t="str">
        <f>IF($G98=0,"",IFERROR(CONCATENATE(INDEX('Risk assessment'!$B$12:$B$100,MATCH(CONCATENATE('Feuil1 (2)'!$C98,"-",'Feuil1 (2)'!$B98,"-",'Feuil1 (2)'!AO$1),'Risk assessment'!$Z$12:$Z$100,FALSE),1)," ;"),""))</f>
        <v/>
      </c>
      <c r="AP98" s="9" t="str">
        <f>IF($G98=0,"",IFERROR(CONCATENATE(INDEX('Risk assessment'!$B$12:$B$100,MATCH(CONCATENATE('Feuil1 (2)'!$C98,"-",'Feuil1 (2)'!$B98,"-",'Feuil1 (2)'!AP$1),'Risk assessment'!$Z$12:$Z$100,FALSE),1)," ;"),""))</f>
        <v/>
      </c>
      <c r="AQ98" s="9" t="str">
        <f>IF($G98=0,"",IFERROR(CONCATENATE(INDEX('Risk assessment'!$B$12:$B$100,MATCH(CONCATENATE('Feuil1 (2)'!$C98,"-",'Feuil1 (2)'!$B98,"-",'Feuil1 (2)'!AQ$1),'Risk assessment'!$Z$12:$Z$100,FALSE),1)," ;"),""))</f>
        <v/>
      </c>
      <c r="AR98" s="9" t="str">
        <f>IF($G98=0,"",IFERROR(CONCATENATE(INDEX('Risk assessment'!$B$12:$B$100,MATCH(CONCATENATE('Feuil1 (2)'!$C98,"-",'Feuil1 (2)'!$B98,"-",'Feuil1 (2)'!AR$1),'Risk assessment'!$Z$12:$Z$100,FALSE),1)," ;"),""))</f>
        <v/>
      </c>
      <c r="AS98" s="9" t="str">
        <f>IF($G98=0,"",IFERROR(CONCATENATE(INDEX('Risk assessment'!$B$12:$B$100,MATCH(CONCATENATE('Feuil1 (2)'!$C98,"-",'Feuil1 (2)'!$B98,"-",'Feuil1 (2)'!AS$1),'Risk assessment'!$Z$12:$Z$100,FALSE),1)," ;"),""))</f>
        <v/>
      </c>
      <c r="AT98" s="9" t="str">
        <f>IF($G98=0,"",IFERROR(CONCATENATE(INDEX('Risk assessment'!$B$12:$B$100,MATCH(CONCATENATE('Feuil1 (2)'!$C98,"-",'Feuil1 (2)'!$B98,"-",'Feuil1 (2)'!AT$1),'Risk assessment'!$Z$12:$Z$100,FALSE),1)," ;"),""))</f>
        <v/>
      </c>
      <c r="AU98" s="9" t="str">
        <f>IF($G98=0,"",IFERROR(CONCATENATE(INDEX('Risk assessment'!$B$12:$B$100,MATCH(CONCATENATE('Feuil1 (2)'!$C98,"-",'Feuil1 (2)'!$B98,"-",'Feuil1 (2)'!AU$1),'Risk assessment'!$Z$12:$Z$100,FALSE),1)," ;"),""))</f>
        <v/>
      </c>
      <c r="AV98" s="9" t="str">
        <f>IF($G98=0,"",IFERROR(CONCATENATE(INDEX('Risk assessment'!$B$12:$B$100,MATCH(CONCATENATE('Feuil1 (2)'!$C98,"-",'Feuil1 (2)'!$B98,"-",'Feuil1 (2)'!AV$1),'Risk assessment'!$Z$12:$Z$100,FALSE),1)," ;"),""))</f>
        <v/>
      </c>
      <c r="AW98" s="9" t="str">
        <f>IF($G98=0,"",IFERROR(CONCATENATE(INDEX('Risk assessment'!$B$12:$B$100,MATCH(CONCATENATE('Feuil1 (2)'!$C98,"-",'Feuil1 (2)'!$B98,"-",'Feuil1 (2)'!AW$1),'Risk assessment'!$Z$12:$Z$100,FALSE),1)," ;"),""))</f>
        <v/>
      </c>
      <c r="AX98" s="9" t="str">
        <f>IF($G98=0,"",IFERROR(CONCATENATE(INDEX('Risk assessment'!$B$12:$B$100,MATCH(CONCATENATE('Feuil1 (2)'!$C98,"-",'Feuil1 (2)'!$B98,"-",'Feuil1 (2)'!AX$1),'Risk assessment'!$Z$12:$Z$100,FALSE),1)," ;"),""))</f>
        <v/>
      </c>
      <c r="AY98" s="9" t="str">
        <f>IF($G98=0,"",IFERROR(CONCATENATE(INDEX('Risk assessment'!$B$12:$B$100,MATCH(CONCATENATE('Feuil1 (2)'!$C98,"-",'Feuil1 (2)'!$B98,"-",'Feuil1 (2)'!AY$1),'Risk assessment'!$Z$12:$Z$100,FALSE),1)," ;"),""))</f>
        <v/>
      </c>
      <c r="AZ98" s="9" t="str">
        <f>IF($G98=0,"",IFERROR(CONCATENATE(INDEX('Risk assessment'!$B$12:$B$100,MATCH(CONCATENATE('Feuil1 (2)'!$C98,"-",'Feuil1 (2)'!$B98,"-",'Feuil1 (2)'!AZ$1),'Risk assessment'!$Z$12:$Z$100,FALSE),1)," ;"),""))</f>
        <v/>
      </c>
      <c r="BA98" s="9" t="str">
        <f>IF($G98=0,"",IFERROR(CONCATENATE(INDEX('Risk assessment'!$B$12:$B$100,MATCH(CONCATENATE('Feuil1 (2)'!$C98,"-",'Feuil1 (2)'!$B98,"-",'Feuil1 (2)'!BA$1),'Risk assessment'!$Z$12:$Z$100,FALSE),1)," ;"),""))</f>
        <v/>
      </c>
      <c r="BB98" s="9" t="str">
        <f>IF($G98=0,"",IFERROR(CONCATENATE(INDEX('Risk assessment'!$B$12:$B$100,MATCH(CONCATENATE('Feuil1 (2)'!$C98,"-",'Feuil1 (2)'!$B98,"-",'Feuil1 (2)'!BB$1),'Risk assessment'!$Z$12:$Z$100,FALSE),1)," ;"),""))</f>
        <v/>
      </c>
      <c r="BC98" s="9" t="str">
        <f>IF($G98=0,"",IFERROR(CONCATENATE(INDEX('Risk assessment'!$B$12:$B$100,MATCH(CONCATENATE('Feuil1 (2)'!$C98,"-",'Feuil1 (2)'!$B98,"-",'Feuil1 (2)'!BC$1),'Risk assessment'!$Z$12:$Z$100,FALSE),1)," ;"),""))</f>
        <v/>
      </c>
      <c r="BD98" s="9" t="str">
        <f>IF($G98=0,"",IFERROR(CONCATENATE(INDEX('Risk assessment'!$B$12:$B$100,MATCH(CONCATENATE('Feuil1 (2)'!$C98,"-",'Feuil1 (2)'!$B98,"-",'Feuil1 (2)'!BD$1),'Risk assessment'!$Z$12:$Z$100,FALSE),1)," ;"),""))</f>
        <v/>
      </c>
      <c r="BE98" s="9" t="str">
        <f>IF($G98=0,"",IFERROR(CONCATENATE(INDEX('Risk assessment'!$B$12:$B$100,MATCH(CONCATENATE('Feuil1 (2)'!$C98,"-",'Feuil1 (2)'!$B98,"-",'Feuil1 (2)'!BE$1),'Risk assessment'!$Z$12:$Z$100,FALSE),1)," ;"),""))</f>
        <v/>
      </c>
      <c r="BF98" s="9" t="str">
        <f>IF($G98=0,"",IFERROR(CONCATENATE(INDEX('Risk assessment'!$B$12:$B$100,MATCH(CONCATENATE('Feuil1 (2)'!$C98,"-",'Feuil1 (2)'!$B98,"-",'Feuil1 (2)'!BF$1),'Risk assessment'!$Z$12:$Z$100,FALSE),1)," ;"),""))</f>
        <v/>
      </c>
      <c r="BG98" s="9" t="str">
        <f>IF($G98=0,"",IFERROR(CONCATENATE(INDEX('Risk assessment'!$B$12:$B$100,MATCH(CONCATENATE('Feuil1 (2)'!$C98,"-",'Feuil1 (2)'!$B98,"-",'Feuil1 (2)'!BG$1),'Risk assessment'!$Z$12:$Z$100,FALSE),1)," ;"),""))</f>
        <v/>
      </c>
      <c r="BH98" s="9" t="str">
        <f>IF($G98=0,"",IFERROR(CONCATENATE(INDEX('Risk assessment'!$B$12:$B$100,MATCH(CONCATENATE('Feuil1 (2)'!$C98,"-",'Feuil1 (2)'!$B98,"-",'Feuil1 (2)'!BH$1),'Risk assessment'!$Z$12:$Z$100,FALSE),1)," ;"),""))</f>
        <v/>
      </c>
      <c r="BI98" s="9" t="str">
        <f>IF($G98=0,"",IFERROR(CONCATENATE(INDEX('Risk assessment'!$B$12:$B$100,MATCH(CONCATENATE('Feuil1 (2)'!$C98,"-",'Feuil1 (2)'!$B98,"-",'Feuil1 (2)'!BI$1),'Risk assessment'!$Z$12:$Z$100,FALSE),1)," ;"),""))</f>
        <v/>
      </c>
      <c r="BJ98" s="9" t="str">
        <f>IF($G98=0,"",IFERROR(CONCATENATE(INDEX('Risk assessment'!$B$12:$B$100,MATCH(CONCATENATE('Feuil1 (2)'!$C98,"-",'Feuil1 (2)'!$B98,"-",'Feuil1 (2)'!BJ$1),'Risk assessment'!$Z$12:$Z$100,FALSE),1)," ;"),""))</f>
        <v/>
      </c>
      <c r="BK98" s="9" t="str">
        <f>IF($G98=0,"",IFERROR(CONCATENATE(INDEX('Risk assessment'!$B$12:$B$100,MATCH(CONCATENATE('Feuil1 (2)'!$C98,"-",'Feuil1 (2)'!$B98,"-",'Feuil1 (2)'!BK$1),'Risk assessment'!$Z$12:$Z$100,FALSE),1)," ;"),""))</f>
        <v/>
      </c>
      <c r="BL98" s="9" t="str">
        <f>IF($G98=0,"",IFERROR(CONCATENATE(INDEX('Risk assessment'!$B$12:$B$100,MATCH(CONCATENATE('Feuil1 (2)'!$C98,"-",'Feuil1 (2)'!$B98,"-",'Feuil1 (2)'!BL$1),'Risk assessment'!$Z$12:$Z$100,FALSE),1)," ;"),""))</f>
        <v/>
      </c>
      <c r="BM98" s="9" t="str">
        <f>IF($G98=0,"",IFERROR(CONCATENATE(INDEX('Risk assessment'!$B$12:$B$100,MATCH(CONCATENATE('Feuil1 (2)'!$C98,"-",'Feuil1 (2)'!$B98,"-",'Feuil1 (2)'!BM$1),'Risk assessment'!$Z$12:$Z$100,FALSE),1)," ;"),""))</f>
        <v/>
      </c>
      <c r="BN98" s="9" t="str">
        <f>IF($G98=0,"",IFERROR(CONCATENATE(INDEX('Risk assessment'!$B$12:$B$100,MATCH(CONCATENATE('Feuil1 (2)'!$C98,"-",'Feuil1 (2)'!$B98,"-",'Feuil1 (2)'!BN$1),'Risk assessment'!$Z$12:$Z$100,FALSE),1)," ;"),""))</f>
        <v/>
      </c>
      <c r="BO98" s="9" t="str">
        <f>IF($G98=0,"",IFERROR(CONCATENATE(INDEX('Risk assessment'!$B$12:$B$100,MATCH(CONCATENATE('Feuil1 (2)'!$C98,"-",'Feuil1 (2)'!$B98,"-",'Feuil1 (2)'!BO$1),'Risk assessment'!$Z$12:$Z$100,FALSE),1)," ;"),""))</f>
        <v/>
      </c>
      <c r="BP98" s="9" t="str">
        <f>IF($G98=0,"",IFERROR(CONCATENATE(INDEX('Risk assessment'!$B$12:$B$100,MATCH(CONCATENATE('Feuil1 (2)'!$C98,"-",'Feuil1 (2)'!$B98,"-",'Feuil1 (2)'!BP$1),'Risk assessment'!$Z$12:$Z$100,FALSE),1)," ;"),""))</f>
        <v/>
      </c>
      <c r="BQ98" s="9" t="str">
        <f>IF($G98=0,"",IFERROR(CONCATENATE(INDEX('Risk assessment'!$B$12:$B$100,MATCH(CONCATENATE('Feuil1 (2)'!$C98,"-",'Feuil1 (2)'!$B98,"-",'Feuil1 (2)'!BQ$1),'Risk assessment'!$Z$12:$Z$100,FALSE),1)," ;"),""))</f>
        <v/>
      </c>
      <c r="BR98" s="9" t="str">
        <f>IF($G98=0,"",IFERROR(CONCATENATE(INDEX('Risk assessment'!$B$12:$B$100,MATCH(CONCATENATE('Feuil1 (2)'!$C98,"-",'Feuil1 (2)'!$B98,"-",'Feuil1 (2)'!BR$1),'Risk assessment'!$Z$12:$Z$100,FALSE),1)," ;"),""))</f>
        <v/>
      </c>
      <c r="BS98" s="9" t="str">
        <f>IF($G98=0,"",IFERROR(CONCATENATE(INDEX('Risk assessment'!$B$12:$B$100,MATCH(CONCATENATE('Feuil1 (2)'!$C98,"-",'Feuil1 (2)'!$B98,"-",'Feuil1 (2)'!BS$1),'Risk assessment'!$Z$12:$Z$100,FALSE),1)," ;"),""))</f>
        <v/>
      </c>
      <c r="BT98" s="9" t="str">
        <f>IF($G98=0,"",IFERROR(CONCATENATE(INDEX('Risk assessment'!$B$12:$B$100,MATCH(CONCATENATE('Feuil1 (2)'!$C98,"-",'Feuil1 (2)'!$B98,"-",'Feuil1 (2)'!BT$1),'Risk assessment'!$Z$12:$Z$100,FALSE),1)," ;"),""))</f>
        <v/>
      </c>
      <c r="BU98" s="9" t="str">
        <f>IF($G98=0,"",IFERROR(CONCATENATE(INDEX('Risk assessment'!$B$12:$B$100,MATCH(CONCATENATE('Feuil1 (2)'!$C98,"-",'Feuil1 (2)'!$B98,"-",'Feuil1 (2)'!BU$1),'Risk assessment'!$Z$12:$Z$100,FALSE),1)," ;"),""))</f>
        <v/>
      </c>
      <c r="BV98" s="9" t="str">
        <f>IF($G98=0,"",IFERROR(CONCATENATE(INDEX('Risk assessment'!$B$12:$B$100,MATCH(CONCATENATE('Feuil1 (2)'!$C98,"-",'Feuil1 (2)'!$B98,"-",'Feuil1 (2)'!BV$1),'Risk assessment'!$Z$12:$Z$100,FALSE),1)," ;"),""))</f>
        <v/>
      </c>
      <c r="BW98" s="9" t="str">
        <f>IF($G98=0,"",IFERROR(CONCATENATE(INDEX('Risk assessment'!$B$12:$B$100,MATCH(CONCATENATE('Feuil1 (2)'!$C98,"-",'Feuil1 (2)'!$B98,"-",'Feuil1 (2)'!BW$1),'Risk assessment'!$Z$12:$Z$100,FALSE),1)," ;"),""))</f>
        <v/>
      </c>
      <c r="BX98" s="9" t="str">
        <f>IF($G98=0,"",IFERROR(CONCATENATE(INDEX('Risk assessment'!$B$12:$B$100,MATCH(CONCATENATE('Feuil1 (2)'!$C98,"-",'Feuil1 (2)'!$B98,"-",'Feuil1 (2)'!BX$1),'Risk assessment'!$Z$12:$Z$100,FALSE),1)," ;"),""))</f>
        <v/>
      </c>
      <c r="BY98" s="9" t="str">
        <f>IF($G98=0,"",IFERROR(CONCATENATE(INDEX('Risk assessment'!$B$12:$B$100,MATCH(CONCATENATE('Feuil1 (2)'!$C98,"-",'Feuil1 (2)'!$B98,"-",'Feuil1 (2)'!BY$1),'Risk assessment'!$Z$12:$Z$100,FALSE),1)," ;"),""))</f>
        <v/>
      </c>
      <c r="BZ98" s="9" t="str">
        <f>IF($G98=0,"",IFERROR(CONCATENATE(INDEX('Risk assessment'!$B$12:$B$100,MATCH(CONCATENATE('Feuil1 (2)'!$C98,"-",'Feuil1 (2)'!$B98,"-",'Feuil1 (2)'!BZ$1),'Risk assessment'!$Z$12:$Z$100,FALSE),1)," ;"),""))</f>
        <v/>
      </c>
      <c r="CA98" s="9" t="str">
        <f>IF($G98=0,"",IFERROR(CONCATENATE(INDEX('Risk assessment'!$B$12:$B$100,MATCH(CONCATENATE('Feuil1 (2)'!$C98,"-",'Feuil1 (2)'!$B98,"-",'Feuil1 (2)'!CA$1),'Risk assessment'!$Z$12:$Z$100,FALSE),1)," ;"),""))</f>
        <v/>
      </c>
      <c r="CB98" s="9" t="str">
        <f>IF($G98=0,"",IFERROR(CONCATENATE(INDEX('Risk assessment'!$B$12:$B$100,MATCH(CONCATENATE('Feuil1 (2)'!$C98,"-",'Feuil1 (2)'!$B98,"-",'Feuil1 (2)'!CB$1),'Risk assessment'!$Z$12:$Z$100,FALSE),1)," ;"),""))</f>
        <v/>
      </c>
      <c r="CC98" s="9" t="str">
        <f>IF($G98=0,"",IFERROR(CONCATENATE(INDEX('Risk assessment'!$B$12:$B$100,MATCH(CONCATENATE('Feuil1 (2)'!$C98,"-",'Feuil1 (2)'!$B98,"-",'Feuil1 (2)'!CC$1),'Risk assessment'!$Z$12:$Z$100,FALSE),1)," ;"),""))</f>
        <v/>
      </c>
      <c r="CD98" s="9" t="str">
        <f>IF($G98=0,"",IFERROR(CONCATENATE(INDEX('Risk assessment'!$B$12:$B$100,MATCH(CONCATENATE('Feuil1 (2)'!$C98,"-",'Feuil1 (2)'!$B98,"-",'Feuil1 (2)'!CD$1),'Risk assessment'!$Z$12:$Z$100,FALSE),1)," ;"),""))</f>
        <v/>
      </c>
      <c r="CE98" s="9" t="str">
        <f>IF($G98=0,"",IFERROR(CONCATENATE(INDEX('Risk assessment'!$B$12:$B$100,MATCH(CONCATENATE('Feuil1 (2)'!$C98,"-",'Feuil1 (2)'!$B98,"-",'Feuil1 (2)'!CE$1),'Risk assessment'!$Z$12:$Z$100,FALSE),1)," ;"),""))</f>
        <v/>
      </c>
      <c r="CF98" s="9" t="str">
        <f>IF($G98=0,"",IFERROR(CONCATENATE(INDEX('Risk assessment'!$B$12:$B$100,MATCH(CONCATENATE('Feuil1 (2)'!$C98,"-",'Feuil1 (2)'!$B98,"-",'Feuil1 (2)'!CF$1),'Risk assessment'!$Z$12:$Z$100,FALSE),1)," ;"),""))</f>
        <v/>
      </c>
      <c r="CG98" s="9" t="str">
        <f>IF($G98=0,"",IFERROR(CONCATENATE(INDEX('Risk assessment'!$B$12:$B$100,MATCH(CONCATENATE('Feuil1 (2)'!$C98,"-",'Feuil1 (2)'!$B98,"-",'Feuil1 (2)'!CG$1),'Risk assessment'!$Z$12:$Z$100,FALSE),1)," ;"),""))</f>
        <v/>
      </c>
      <c r="CH98" s="9" t="str">
        <f>IF($G98=0,"",IFERROR(CONCATENATE(INDEX('Risk assessment'!$B$12:$B$100,MATCH(CONCATENATE('Feuil1 (2)'!$C98,"-",'Feuil1 (2)'!$B98,"-",'Feuil1 (2)'!CH$1),'Risk assessment'!$Z$12:$Z$100,FALSE),1)," ;"),""))</f>
        <v/>
      </c>
      <c r="CI98" s="9" t="str">
        <f>IF($G98=0,"",IFERROR(CONCATENATE(INDEX('Risk assessment'!$B$12:$B$100,MATCH(CONCATENATE('Feuil1 (2)'!$C98,"-",'Feuil1 (2)'!$B98,"-",'Feuil1 (2)'!CI$1),'Risk assessment'!$Z$12:$Z$100,FALSE),1)," ;"),""))</f>
        <v/>
      </c>
      <c r="CJ98" s="9" t="str">
        <f>IF($G98=0,"",IFERROR(CONCATENATE(INDEX('Risk assessment'!$B$12:$B$100,MATCH(CONCATENATE('Feuil1 (2)'!$C98,"-",'Feuil1 (2)'!$B98,"-",'Feuil1 (2)'!CJ$1),'Risk assessment'!$Z$12:$Z$100,FALSE),1)," ;"),""))</f>
        <v/>
      </c>
      <c r="CK98" s="9" t="str">
        <f>IF($G98=0,"",IFERROR(CONCATENATE(INDEX('Risk assessment'!$B$12:$B$100,MATCH(CONCATENATE('Feuil1 (2)'!$C98,"-",'Feuil1 (2)'!$B98,"-",'Feuil1 (2)'!CK$1),'Risk assessment'!$Z$12:$Z$100,FALSE),1)," ;"),""))</f>
        <v/>
      </c>
      <c r="CL98" s="9" t="str">
        <f>IF($G98=0,"",IFERROR(CONCATENATE(INDEX('Risk assessment'!$B$12:$B$100,MATCH(CONCATENATE('Feuil1 (2)'!$C98,"-",'Feuil1 (2)'!$B98,"-",'Feuil1 (2)'!CL$1),'Risk assessment'!$Z$12:$Z$100,FALSE),1)," ;"),""))</f>
        <v/>
      </c>
      <c r="CM98" s="9" t="str">
        <f>IF($G98=0,"",IFERROR(CONCATENATE(INDEX('Risk assessment'!$B$12:$B$100,MATCH(CONCATENATE('Feuil1 (2)'!$C98,"-",'Feuil1 (2)'!$B98,"-",'Feuil1 (2)'!CM$1),'Risk assessment'!$Z$12:$Z$100,FALSE),1)," ;"),""))</f>
        <v/>
      </c>
      <c r="CN98" s="9" t="str">
        <f>IF($G98=0,"",IFERROR(CONCATENATE(INDEX('Risk assessment'!$B$12:$B$100,MATCH(CONCATENATE('Feuil1 (2)'!$C98,"-",'Feuil1 (2)'!$B98,"-",'Feuil1 (2)'!CN$1),'Risk assessment'!$Z$12:$Z$100,FALSE),1)," ;"),""))</f>
        <v/>
      </c>
      <c r="CO98" s="9" t="str">
        <f>IF($G98=0,"",IFERROR(CONCATENATE(INDEX('Risk assessment'!$B$12:$B$100,MATCH(CONCATENATE('Feuil1 (2)'!$C98,"-",'Feuil1 (2)'!$B98,"-",'Feuil1 (2)'!CO$1),'Risk assessment'!$Z$12:$Z$100,FALSE),1)," ;"),""))</f>
        <v/>
      </c>
      <c r="CP98" s="9" t="str">
        <f>IF($G98=0,"",IFERROR(CONCATENATE(INDEX('Risk assessment'!$B$12:$B$100,MATCH(CONCATENATE('Feuil1 (2)'!$C98,"-",'Feuil1 (2)'!$B98,"-",'Feuil1 (2)'!CP$1),'Risk assessment'!$Z$12:$Z$100,FALSE),1)," ;"),""))</f>
        <v/>
      </c>
      <c r="CQ98" s="9" t="str">
        <f>IF($G98=0,"",IFERROR(CONCATENATE(INDEX('Risk assessment'!$B$12:$B$100,MATCH(CONCATENATE('Feuil1 (2)'!$C98,"-",'Feuil1 (2)'!$B98,"-",'Feuil1 (2)'!CQ$1),'Risk assessment'!$Z$12:$Z$100,FALSE),1)," ;"),""))</f>
        <v/>
      </c>
      <c r="CR98" s="9" t="str">
        <f>IF($G98=0,"",IFERROR(CONCATENATE(INDEX('Risk assessment'!$B$12:$B$100,MATCH(CONCATENATE('Feuil1 (2)'!$C98,"-",'Feuil1 (2)'!$B98,"-",'Feuil1 (2)'!CR$1),'Risk assessment'!$Z$12:$Z$100,FALSE),1)," ;"),""))</f>
        <v/>
      </c>
      <c r="CS98" s="9" t="str">
        <f>IF($G98=0,"",IFERROR(CONCATENATE(INDEX('Risk assessment'!$B$12:$B$100,MATCH(CONCATENATE('Feuil1 (2)'!$C98,"-",'Feuil1 (2)'!$B98,"-",'Feuil1 (2)'!CS$1),'Risk assessment'!$Z$12:$Z$100,FALSE),1)," ;"),""))</f>
        <v/>
      </c>
      <c r="CT98" s="9" t="str">
        <f>IF($G98=0,"",IFERROR(CONCATENATE(INDEX('Risk assessment'!$B$12:$B$100,MATCH(CONCATENATE('Feuil1 (2)'!$C98,"-",'Feuil1 (2)'!$B98,"-",'Feuil1 (2)'!CT$1),'Risk assessment'!$Z$12:$Z$100,FALSE),1)," ;"),""))</f>
        <v/>
      </c>
      <c r="CU98" s="9" t="str">
        <f>IF($G98=0,"",IFERROR(CONCATENATE(INDEX('Risk assessment'!$B$12:$B$100,MATCH(CONCATENATE('Feuil1 (2)'!$C98,"-",'Feuil1 (2)'!$B98,"-",'Feuil1 (2)'!CU$1),'Risk assessment'!$Z$12:$Z$100,FALSE),1)," ;"),""))</f>
        <v/>
      </c>
      <c r="CV98" s="9" t="str">
        <f>IF($G98=0,"",IFERROR(CONCATENATE(INDEX('Risk assessment'!$B$12:$B$100,MATCH(CONCATENATE('Feuil1 (2)'!$C98,"-",'Feuil1 (2)'!$B98,"-",'Feuil1 (2)'!CV$1),'Risk assessment'!$Z$12:$Z$100,FALSE),1)," ;"),""))</f>
        <v/>
      </c>
      <c r="CW98" s="9" t="str">
        <f>IF($G98=0,"",IFERROR(CONCATENATE(INDEX('Risk assessment'!$B$12:$B$100,MATCH(CONCATENATE('Feuil1 (2)'!$C98,"-",'Feuil1 (2)'!$B98,"-",'Feuil1 (2)'!CW$1),'Risk assessment'!$Z$12:$Z$100,FALSE),1)," ;"),""))</f>
        <v/>
      </c>
      <c r="CX98" s="9" t="str">
        <f>IF($G98=0,"",IFERROR(CONCATENATE(INDEX('Risk assessment'!$B$12:$B$100,MATCH(CONCATENATE('Feuil1 (2)'!$C98,"-",'Feuil1 (2)'!$B98,"-",'Feuil1 (2)'!CX$1),'Risk assessment'!$Z$12:$Z$100,FALSE),1)," ;"),""))</f>
        <v/>
      </c>
      <c r="CY98" s="9" t="str">
        <f>IF($G98=0,"",IFERROR(CONCATENATE(INDEX('Risk assessment'!$B$12:$B$100,MATCH(CONCATENATE('Feuil1 (2)'!$C98,"-",'Feuil1 (2)'!$B98,"-",'Feuil1 (2)'!CY$1),'Risk assessment'!$Z$12:$Z$100,FALSE),1)," ;"),""))</f>
        <v/>
      </c>
      <c r="CZ98" s="9" t="str">
        <f>IF($G98=0,"",IFERROR(CONCATENATE(INDEX('Risk assessment'!$B$12:$B$100,MATCH(CONCATENATE('Feuil1 (2)'!$C98,"-",'Feuil1 (2)'!$B98,"-",'Feuil1 (2)'!CZ$1),'Risk assessment'!$Z$12:$Z$100,FALSE),1)," ;"),""))</f>
        <v/>
      </c>
      <c r="DA98" s="9" t="str">
        <f>IF($G98=0,"",IFERROR(CONCATENATE(INDEX('Risk assessment'!$B$12:$B$100,MATCH(CONCATENATE('Feuil1 (2)'!$C98,"-",'Feuil1 (2)'!$B98,"-",'Feuil1 (2)'!DA$1),'Risk assessment'!$Z$12:$Z$100,FALSE),1)," ;"),""))</f>
        <v/>
      </c>
      <c r="DB98" s="9" t="str">
        <f>IF($G98=0,"",IFERROR(CONCATENATE(INDEX('Risk assessment'!$B$12:$B$100,MATCH(CONCATENATE('Feuil1 (2)'!$C98,"-",'Feuil1 (2)'!$B98,"-",'Feuil1 (2)'!DB$1),'Risk assessment'!$Z$12:$Z$100,FALSE),1)," ;"),""))</f>
        <v/>
      </c>
      <c r="DC98" s="9" t="str">
        <f>IF($G98=0,"",IFERROR(CONCATENATE(INDEX('Risk assessment'!$B$12:$B$100,MATCH(CONCATENATE('Feuil1 (2)'!$C98,"-",'Feuil1 (2)'!$B98,"-",'Feuil1 (2)'!DC$1),'Risk assessment'!$Z$12:$Z$100,FALSE),1)," ;"),""))</f>
        <v/>
      </c>
      <c r="DD98" s="9" t="str">
        <f>IF($G98=0,"",IFERROR(INDEX('Risk assessment'!$B$12:$B$100,MATCH(CONCATENATE('Feuil1 (2)'!$C98,'Feuil1 (2)'!$B98,'Feuil1 (2)'!DD$1),'Risk assessment'!$R$12:$R$100,FALSE),1),""))</f>
        <v/>
      </c>
      <c r="DE98" s="9" t="str">
        <f>IF($G98=0,"",IFERROR(INDEX('Risk assessment'!$B$12:$B$100,MATCH(CONCATENATE('Feuil1 (2)'!$C98,'Feuil1 (2)'!$B98,'Feuil1 (2)'!DE$1),'Risk assessment'!$R$12:$R$100,FALSE),1),""))</f>
        <v/>
      </c>
      <c r="DF98" s="9" t="str">
        <f>IF($G98=0,"",IFERROR(INDEX('Risk assessment'!$B$12:$B$100,MATCH(CONCATENATE('Feuil1 (2)'!$C98,'Feuil1 (2)'!$B98,'Feuil1 (2)'!DF$1),'Risk assessment'!$R$12:$R$100,FALSE),1),""))</f>
        <v/>
      </c>
      <c r="DG98" s="9" t="str">
        <f>IF($G98=0,"",IFERROR(INDEX('Risk assessment'!$B$12:$B$100,MATCH(CONCATENATE('Feuil1 (2)'!$C98,'Feuil1 (2)'!$B98,'Feuil1 (2)'!DG$1),'Risk assessment'!$R$12:$R$100,FALSE),1),""))</f>
        <v/>
      </c>
      <c r="DH98" s="9" t="str">
        <f>IF($G98=0,"",IFERROR(INDEX('Risk assessment'!$B$12:$B$100,MATCH(CONCATENATE('Feuil1 (2)'!$C98,'Feuil1 (2)'!$B98,'Feuil1 (2)'!DH$1),'Risk assessment'!$R$12:$R$100,FALSE),1),""))</f>
        <v/>
      </c>
      <c r="DI98" s="9" t="str">
        <f>IF($G98=0,"",IFERROR(INDEX('Risk assessment'!$B$12:$B$100,MATCH(CONCATENATE('Feuil1 (2)'!$C98,'Feuil1 (2)'!$B98,'Feuil1 (2)'!DI$1),'Risk assessment'!$R$12:$R$100,FALSE),1),""))</f>
        <v/>
      </c>
      <c r="DJ98" s="9" t="str">
        <f>IF($G98=0,"",IFERROR(INDEX('Risk assessment'!$B$12:$B$100,MATCH(CONCATENATE('Feuil1 (2)'!$C98,'Feuil1 (2)'!$B98,'Feuil1 (2)'!DJ$1),'Risk assessment'!$R$12:$R$100,FALSE),1),""))</f>
        <v/>
      </c>
      <c r="DK98" s="9" t="str">
        <f>IF($G98=0,"",IFERROR(INDEX('Risk assessment'!$B$12:$B$100,MATCH(CONCATENATE('Feuil1 (2)'!$C98,'Feuil1 (2)'!$B98,'Feuil1 (2)'!DK$1),'Risk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assessment'!J$12:J$100,'Feuil1 (2)'!C99,'Risk assessment'!K$12:K$100,B99)</f>
        <v>0</v>
      </c>
      <c r="H99" s="9" t="str">
        <f>IF($G99=0,"",IFERROR(CONCATENATE(INDEX('Risk assessment'!$B$12:$B$100,MATCH(CONCATENATE('Feuil1 (2)'!$C99,"-",'Feuil1 (2)'!$B99,"-",'Feuil1 (2)'!H$1),'Risk assessment'!$Z$12:$Z$100,FALSE),1)," ;"),""))</f>
        <v/>
      </c>
      <c r="I99" s="9" t="str">
        <f>IF($G99=0,"",IFERROR(CONCATENATE(INDEX('Risk assessment'!$B$12:$B$100,MATCH(CONCATENATE('Feuil1 (2)'!$C99,"-",'Feuil1 (2)'!$B99,"-",'Feuil1 (2)'!I$1),'Risk assessment'!$Z$12:$Z$100,FALSE),1)," ;"),""))</f>
        <v/>
      </c>
      <c r="J99" s="9" t="str">
        <f>IF($G99=0,"",IFERROR(CONCATENATE(INDEX('Risk assessment'!$B$12:$B$100,MATCH(CONCATENATE('Feuil1 (2)'!$C99,"-",'Feuil1 (2)'!$B99,"-",'Feuil1 (2)'!J$1),'Risk assessment'!$Z$12:$Z$100,FALSE),1)," ;"),""))</f>
        <v/>
      </c>
      <c r="K99" s="9" t="str">
        <f>IF($G99=0,"",IFERROR(CONCATENATE(INDEX('Risk assessment'!$B$12:$B$100,MATCH(CONCATENATE('Feuil1 (2)'!$C99,"-",'Feuil1 (2)'!$B99,"-",'Feuil1 (2)'!K$1),'Risk assessment'!$Z$12:$Z$100,FALSE),1)," ;"),""))</f>
        <v/>
      </c>
      <c r="L99" s="9" t="str">
        <f>IF($G99=0,"",IFERROR(CONCATENATE(INDEX('Risk assessment'!$B$12:$B$100,MATCH(CONCATENATE('Feuil1 (2)'!$C99,"-",'Feuil1 (2)'!$B99,"-",'Feuil1 (2)'!L$1),'Risk assessment'!$Z$12:$Z$100,FALSE),1)," ;"),""))</f>
        <v/>
      </c>
      <c r="M99" s="9" t="str">
        <f>IF($G99=0,"",IFERROR(CONCATENATE(INDEX('Risk assessment'!$B$12:$B$100,MATCH(CONCATENATE('Feuil1 (2)'!$C99,"-",'Feuil1 (2)'!$B99,"-",'Feuil1 (2)'!M$1),'Risk assessment'!$Z$12:$Z$100,FALSE),1)," ;"),""))</f>
        <v/>
      </c>
      <c r="N99" s="9" t="str">
        <f>IF($G99=0,"",IFERROR(CONCATENATE(INDEX('Risk assessment'!$B$12:$B$100,MATCH(CONCATENATE('Feuil1 (2)'!$C99,"-",'Feuil1 (2)'!$B99,"-",'Feuil1 (2)'!N$1),'Risk assessment'!$Z$12:$Z$100,FALSE),1)," ;"),""))</f>
        <v/>
      </c>
      <c r="O99" s="9" t="str">
        <f>IF($G99=0,"",IFERROR(CONCATENATE(INDEX('Risk assessment'!$B$12:$B$100,MATCH(CONCATENATE('Feuil1 (2)'!$C99,"-",'Feuil1 (2)'!$B99,"-",'Feuil1 (2)'!O$1),'Risk assessment'!$Z$12:$Z$100,FALSE),1)," ;"),""))</f>
        <v/>
      </c>
      <c r="P99" s="9" t="str">
        <f>IF($G99=0,"",IFERROR(CONCATENATE(INDEX('Risk assessment'!$B$12:$B$100,MATCH(CONCATENATE('Feuil1 (2)'!$C99,"-",'Feuil1 (2)'!$B99,"-",'Feuil1 (2)'!P$1),'Risk assessment'!$Z$12:$Z$100,FALSE),1)," ;"),""))</f>
        <v/>
      </c>
      <c r="Q99" s="9" t="str">
        <f>IF($G99=0,"",IFERROR(CONCATENATE(INDEX('Risk assessment'!$B$12:$B$100,MATCH(CONCATENATE('Feuil1 (2)'!$C99,"-",'Feuil1 (2)'!$B99,"-",'Feuil1 (2)'!Q$1),'Risk assessment'!$Z$12:$Z$100,FALSE),1)," ;"),""))</f>
        <v/>
      </c>
      <c r="R99" s="9" t="str">
        <f>IF($G99=0,"",IFERROR(CONCATENATE(INDEX('Risk assessment'!$B$12:$B$100,MATCH(CONCATENATE('Feuil1 (2)'!$C99,"-",'Feuil1 (2)'!$B99,"-",'Feuil1 (2)'!R$1),'Risk assessment'!$Z$12:$Z$100,FALSE),1)," ;"),""))</f>
        <v/>
      </c>
      <c r="S99" s="9" t="str">
        <f>IF($G99=0,"",IFERROR(CONCATENATE(INDEX('Risk assessment'!$B$12:$B$100,MATCH(CONCATENATE('Feuil1 (2)'!$C99,"-",'Feuil1 (2)'!$B99,"-",'Feuil1 (2)'!S$1),'Risk assessment'!$Z$12:$Z$100,FALSE),1)," ;"),""))</f>
        <v/>
      </c>
      <c r="T99" s="9" t="str">
        <f>IF($G99=0,"",IFERROR(CONCATENATE(INDEX('Risk assessment'!$B$12:$B$100,MATCH(CONCATENATE('Feuil1 (2)'!$C99,"-",'Feuil1 (2)'!$B99,"-",'Feuil1 (2)'!T$1),'Risk assessment'!$Z$12:$Z$100,FALSE),1)," ;"),""))</f>
        <v/>
      </c>
      <c r="U99" s="9" t="str">
        <f>IF($G99=0,"",IFERROR(CONCATENATE(INDEX('Risk assessment'!$B$12:$B$100,MATCH(CONCATENATE('Feuil1 (2)'!$C99,"-",'Feuil1 (2)'!$B99,"-",'Feuil1 (2)'!U$1),'Risk assessment'!$Z$12:$Z$100,FALSE),1)," ;"),""))</f>
        <v/>
      </c>
      <c r="V99" s="9" t="str">
        <f>IF($G99=0,"",IFERROR(CONCATENATE(INDEX('Risk assessment'!$B$12:$B$100,MATCH(CONCATENATE('Feuil1 (2)'!$C99,"-",'Feuil1 (2)'!$B99,"-",'Feuil1 (2)'!V$1),'Risk assessment'!$Z$12:$Z$100,FALSE),1)," ;"),""))</f>
        <v/>
      </c>
      <c r="W99" s="9" t="str">
        <f>IF($G99=0,"",IFERROR(CONCATENATE(INDEX('Risk assessment'!$B$12:$B$100,MATCH(CONCATENATE('Feuil1 (2)'!$C99,"-",'Feuil1 (2)'!$B99,"-",'Feuil1 (2)'!W$1),'Risk assessment'!$Z$12:$Z$100,FALSE),1)," ;"),""))</f>
        <v/>
      </c>
      <c r="X99" s="9" t="str">
        <f>IF($G99=0,"",IFERROR(CONCATENATE(INDEX('Risk assessment'!$B$12:$B$100,MATCH(CONCATENATE('Feuil1 (2)'!$C99,"-",'Feuil1 (2)'!$B99,"-",'Feuil1 (2)'!X$1),'Risk assessment'!$Z$12:$Z$100,FALSE),1)," ;"),""))</f>
        <v/>
      </c>
      <c r="Y99" s="9" t="str">
        <f>IF($G99=0,"",IFERROR(CONCATENATE(INDEX('Risk assessment'!$B$12:$B$100,MATCH(CONCATENATE('Feuil1 (2)'!$C99,"-",'Feuil1 (2)'!$B99,"-",'Feuil1 (2)'!Y$1),'Risk assessment'!$Z$12:$Z$100,FALSE),1)," ;"),""))</f>
        <v/>
      </c>
      <c r="Z99" s="9" t="str">
        <f>IF($G99=0,"",IFERROR(CONCATENATE(INDEX('Risk assessment'!$B$12:$B$100,MATCH(CONCATENATE('Feuil1 (2)'!$C99,"-",'Feuil1 (2)'!$B99,"-",'Feuil1 (2)'!Z$1),'Risk assessment'!$Z$12:$Z$100,FALSE),1)," ;"),""))</f>
        <v/>
      </c>
      <c r="AA99" s="9" t="str">
        <f>IF($G99=0,"",IFERROR(CONCATENATE(INDEX('Risk assessment'!$B$12:$B$100,MATCH(CONCATENATE('Feuil1 (2)'!$C99,"-",'Feuil1 (2)'!$B99,"-",'Feuil1 (2)'!AA$1),'Risk assessment'!$Z$12:$Z$100,FALSE),1)," ;"),""))</f>
        <v/>
      </c>
      <c r="AB99" s="9" t="str">
        <f>IF($G99=0,"",IFERROR(CONCATENATE(INDEX('Risk assessment'!$B$12:$B$100,MATCH(CONCATENATE('Feuil1 (2)'!$C99,"-",'Feuil1 (2)'!$B99,"-",'Feuil1 (2)'!AB$1),'Risk assessment'!$Z$12:$Z$100,FALSE),1)," ;"),""))</f>
        <v/>
      </c>
      <c r="AC99" s="9" t="str">
        <f>IF($G99=0,"",IFERROR(CONCATENATE(INDEX('Risk assessment'!$B$12:$B$100,MATCH(CONCATENATE('Feuil1 (2)'!$C99,"-",'Feuil1 (2)'!$B99,"-",'Feuil1 (2)'!AC$1),'Risk assessment'!$Z$12:$Z$100,FALSE),1)," ;"),""))</f>
        <v/>
      </c>
      <c r="AD99" s="9" t="str">
        <f>IF($G99=0,"",IFERROR(CONCATENATE(INDEX('Risk assessment'!$B$12:$B$100,MATCH(CONCATENATE('Feuil1 (2)'!$C99,"-",'Feuil1 (2)'!$B99,"-",'Feuil1 (2)'!AD$1),'Risk assessment'!$Z$12:$Z$100,FALSE),1)," ;"),""))</f>
        <v/>
      </c>
      <c r="AE99" s="9" t="str">
        <f>IF($G99=0,"",IFERROR(CONCATENATE(INDEX('Risk assessment'!$B$12:$B$100,MATCH(CONCATENATE('Feuil1 (2)'!$C99,"-",'Feuil1 (2)'!$B99,"-",'Feuil1 (2)'!AE$1),'Risk assessment'!$Z$12:$Z$100,FALSE),1)," ;"),""))</f>
        <v/>
      </c>
      <c r="AF99" s="9" t="str">
        <f>IF($G99=0,"",IFERROR(CONCATENATE(INDEX('Risk assessment'!$B$12:$B$100,MATCH(CONCATENATE('Feuil1 (2)'!$C99,"-",'Feuil1 (2)'!$B99,"-",'Feuil1 (2)'!AF$1),'Risk assessment'!$Z$12:$Z$100,FALSE),1)," ;"),""))</f>
        <v/>
      </c>
      <c r="AG99" s="9" t="str">
        <f>IF($G99=0,"",IFERROR(CONCATENATE(INDEX('Risk assessment'!$B$12:$B$100,MATCH(CONCATENATE('Feuil1 (2)'!$C99,"-",'Feuil1 (2)'!$B99,"-",'Feuil1 (2)'!AG$1),'Risk assessment'!$Z$12:$Z$100,FALSE),1)," ;"),""))</f>
        <v/>
      </c>
      <c r="AH99" s="9" t="str">
        <f>IF($G99=0,"",IFERROR(CONCATENATE(INDEX('Risk assessment'!$B$12:$B$100,MATCH(CONCATENATE('Feuil1 (2)'!$C99,"-",'Feuil1 (2)'!$B99,"-",'Feuil1 (2)'!AH$1),'Risk assessment'!$Z$12:$Z$100,FALSE),1)," ;"),""))</f>
        <v/>
      </c>
      <c r="AI99" s="9" t="str">
        <f>IF($G99=0,"",IFERROR(CONCATENATE(INDEX('Risk assessment'!$B$12:$B$100,MATCH(CONCATENATE('Feuil1 (2)'!$C99,"-",'Feuil1 (2)'!$B99,"-",'Feuil1 (2)'!AI$1),'Risk assessment'!$Z$12:$Z$100,FALSE),1)," ;"),""))</f>
        <v/>
      </c>
      <c r="AJ99" s="9" t="str">
        <f>IF($G99=0,"",IFERROR(CONCATENATE(INDEX('Risk assessment'!$B$12:$B$100,MATCH(CONCATENATE('Feuil1 (2)'!$C99,"-",'Feuil1 (2)'!$B99,"-",'Feuil1 (2)'!AJ$1),'Risk assessment'!$Z$12:$Z$100,FALSE),1)," ;"),""))</f>
        <v/>
      </c>
      <c r="AK99" s="9" t="str">
        <f>IF($G99=0,"",IFERROR(CONCATENATE(INDEX('Risk assessment'!$B$12:$B$100,MATCH(CONCATENATE('Feuil1 (2)'!$C99,"-",'Feuil1 (2)'!$B99,"-",'Feuil1 (2)'!AK$1),'Risk assessment'!$Z$12:$Z$100,FALSE),1)," ;"),""))</f>
        <v/>
      </c>
      <c r="AL99" s="9" t="str">
        <f>IF($G99=0,"",IFERROR(CONCATENATE(INDEX('Risk assessment'!$B$12:$B$100,MATCH(CONCATENATE('Feuil1 (2)'!$C99,"-",'Feuil1 (2)'!$B99,"-",'Feuil1 (2)'!AL$1),'Risk assessment'!$Z$12:$Z$100,FALSE),1)," ;"),""))</f>
        <v/>
      </c>
      <c r="AM99" s="9" t="str">
        <f>IF($G99=0,"",IFERROR(CONCATENATE(INDEX('Risk assessment'!$B$12:$B$100,MATCH(CONCATENATE('Feuil1 (2)'!$C99,"-",'Feuil1 (2)'!$B99,"-",'Feuil1 (2)'!AM$1),'Risk assessment'!$Z$12:$Z$100,FALSE),1)," ;"),""))</f>
        <v/>
      </c>
      <c r="AN99" s="9" t="str">
        <f>IF($G99=0,"",IFERROR(CONCATENATE(INDEX('Risk assessment'!$B$12:$B$100,MATCH(CONCATENATE('Feuil1 (2)'!$C99,"-",'Feuil1 (2)'!$B99,"-",'Feuil1 (2)'!AN$1),'Risk assessment'!$Z$12:$Z$100,FALSE),1)," ;"),""))</f>
        <v/>
      </c>
      <c r="AO99" s="9" t="str">
        <f>IF($G99=0,"",IFERROR(CONCATENATE(INDEX('Risk assessment'!$B$12:$B$100,MATCH(CONCATENATE('Feuil1 (2)'!$C99,"-",'Feuil1 (2)'!$B99,"-",'Feuil1 (2)'!AO$1),'Risk assessment'!$Z$12:$Z$100,FALSE),1)," ;"),""))</f>
        <v/>
      </c>
      <c r="AP99" s="9" t="str">
        <f>IF($G99=0,"",IFERROR(CONCATENATE(INDEX('Risk assessment'!$B$12:$B$100,MATCH(CONCATENATE('Feuil1 (2)'!$C99,"-",'Feuil1 (2)'!$B99,"-",'Feuil1 (2)'!AP$1),'Risk assessment'!$Z$12:$Z$100,FALSE),1)," ;"),""))</f>
        <v/>
      </c>
      <c r="AQ99" s="9" t="str">
        <f>IF($G99=0,"",IFERROR(CONCATENATE(INDEX('Risk assessment'!$B$12:$B$100,MATCH(CONCATENATE('Feuil1 (2)'!$C99,"-",'Feuil1 (2)'!$B99,"-",'Feuil1 (2)'!AQ$1),'Risk assessment'!$Z$12:$Z$100,FALSE),1)," ;"),""))</f>
        <v/>
      </c>
      <c r="AR99" s="9" t="str">
        <f>IF($G99=0,"",IFERROR(CONCATENATE(INDEX('Risk assessment'!$B$12:$B$100,MATCH(CONCATENATE('Feuil1 (2)'!$C99,"-",'Feuil1 (2)'!$B99,"-",'Feuil1 (2)'!AR$1),'Risk assessment'!$Z$12:$Z$100,FALSE),1)," ;"),""))</f>
        <v/>
      </c>
      <c r="AS99" s="9" t="str">
        <f>IF($G99=0,"",IFERROR(CONCATENATE(INDEX('Risk assessment'!$B$12:$B$100,MATCH(CONCATENATE('Feuil1 (2)'!$C99,"-",'Feuil1 (2)'!$B99,"-",'Feuil1 (2)'!AS$1),'Risk assessment'!$Z$12:$Z$100,FALSE),1)," ;"),""))</f>
        <v/>
      </c>
      <c r="AT99" s="9" t="str">
        <f>IF($G99=0,"",IFERROR(CONCATENATE(INDEX('Risk assessment'!$B$12:$B$100,MATCH(CONCATENATE('Feuil1 (2)'!$C99,"-",'Feuil1 (2)'!$B99,"-",'Feuil1 (2)'!AT$1),'Risk assessment'!$Z$12:$Z$100,FALSE),1)," ;"),""))</f>
        <v/>
      </c>
      <c r="AU99" s="9" t="str">
        <f>IF($G99=0,"",IFERROR(CONCATENATE(INDEX('Risk assessment'!$B$12:$B$100,MATCH(CONCATENATE('Feuil1 (2)'!$C99,"-",'Feuil1 (2)'!$B99,"-",'Feuil1 (2)'!AU$1),'Risk assessment'!$Z$12:$Z$100,FALSE),1)," ;"),""))</f>
        <v/>
      </c>
      <c r="AV99" s="9" t="str">
        <f>IF($G99=0,"",IFERROR(CONCATENATE(INDEX('Risk assessment'!$B$12:$B$100,MATCH(CONCATENATE('Feuil1 (2)'!$C99,"-",'Feuil1 (2)'!$B99,"-",'Feuil1 (2)'!AV$1),'Risk assessment'!$Z$12:$Z$100,FALSE),1)," ;"),""))</f>
        <v/>
      </c>
      <c r="AW99" s="9" t="str">
        <f>IF($G99=0,"",IFERROR(CONCATENATE(INDEX('Risk assessment'!$B$12:$B$100,MATCH(CONCATENATE('Feuil1 (2)'!$C99,"-",'Feuil1 (2)'!$B99,"-",'Feuil1 (2)'!AW$1),'Risk assessment'!$Z$12:$Z$100,FALSE),1)," ;"),""))</f>
        <v/>
      </c>
      <c r="AX99" s="9" t="str">
        <f>IF($G99=0,"",IFERROR(CONCATENATE(INDEX('Risk assessment'!$B$12:$B$100,MATCH(CONCATENATE('Feuil1 (2)'!$C99,"-",'Feuil1 (2)'!$B99,"-",'Feuil1 (2)'!AX$1),'Risk assessment'!$Z$12:$Z$100,FALSE),1)," ;"),""))</f>
        <v/>
      </c>
      <c r="AY99" s="9" t="str">
        <f>IF($G99=0,"",IFERROR(CONCATENATE(INDEX('Risk assessment'!$B$12:$B$100,MATCH(CONCATENATE('Feuil1 (2)'!$C99,"-",'Feuil1 (2)'!$B99,"-",'Feuil1 (2)'!AY$1),'Risk assessment'!$Z$12:$Z$100,FALSE),1)," ;"),""))</f>
        <v/>
      </c>
      <c r="AZ99" s="9" t="str">
        <f>IF($G99=0,"",IFERROR(CONCATENATE(INDEX('Risk assessment'!$B$12:$B$100,MATCH(CONCATENATE('Feuil1 (2)'!$C99,"-",'Feuil1 (2)'!$B99,"-",'Feuil1 (2)'!AZ$1),'Risk assessment'!$Z$12:$Z$100,FALSE),1)," ;"),""))</f>
        <v/>
      </c>
      <c r="BA99" s="9" t="str">
        <f>IF($G99=0,"",IFERROR(CONCATENATE(INDEX('Risk assessment'!$B$12:$B$100,MATCH(CONCATENATE('Feuil1 (2)'!$C99,"-",'Feuil1 (2)'!$B99,"-",'Feuil1 (2)'!BA$1),'Risk assessment'!$Z$12:$Z$100,FALSE),1)," ;"),""))</f>
        <v/>
      </c>
      <c r="BB99" s="9" t="str">
        <f>IF($G99=0,"",IFERROR(CONCATENATE(INDEX('Risk assessment'!$B$12:$B$100,MATCH(CONCATENATE('Feuil1 (2)'!$C99,"-",'Feuil1 (2)'!$B99,"-",'Feuil1 (2)'!BB$1),'Risk assessment'!$Z$12:$Z$100,FALSE),1)," ;"),""))</f>
        <v/>
      </c>
      <c r="BC99" s="9" t="str">
        <f>IF($G99=0,"",IFERROR(CONCATENATE(INDEX('Risk assessment'!$B$12:$B$100,MATCH(CONCATENATE('Feuil1 (2)'!$C99,"-",'Feuil1 (2)'!$B99,"-",'Feuil1 (2)'!BC$1),'Risk assessment'!$Z$12:$Z$100,FALSE),1)," ;"),""))</f>
        <v/>
      </c>
      <c r="BD99" s="9" t="str">
        <f>IF($G99=0,"",IFERROR(CONCATENATE(INDEX('Risk assessment'!$B$12:$B$100,MATCH(CONCATENATE('Feuil1 (2)'!$C99,"-",'Feuil1 (2)'!$B99,"-",'Feuil1 (2)'!BD$1),'Risk assessment'!$Z$12:$Z$100,FALSE),1)," ;"),""))</f>
        <v/>
      </c>
      <c r="BE99" s="9" t="str">
        <f>IF($G99=0,"",IFERROR(CONCATENATE(INDEX('Risk assessment'!$B$12:$B$100,MATCH(CONCATENATE('Feuil1 (2)'!$C99,"-",'Feuil1 (2)'!$B99,"-",'Feuil1 (2)'!BE$1),'Risk assessment'!$Z$12:$Z$100,FALSE),1)," ;"),""))</f>
        <v/>
      </c>
      <c r="BF99" s="9" t="str">
        <f>IF($G99=0,"",IFERROR(CONCATENATE(INDEX('Risk assessment'!$B$12:$B$100,MATCH(CONCATENATE('Feuil1 (2)'!$C99,"-",'Feuil1 (2)'!$B99,"-",'Feuil1 (2)'!BF$1),'Risk assessment'!$Z$12:$Z$100,FALSE),1)," ;"),""))</f>
        <v/>
      </c>
      <c r="BG99" s="9" t="str">
        <f>IF($G99=0,"",IFERROR(CONCATENATE(INDEX('Risk assessment'!$B$12:$B$100,MATCH(CONCATENATE('Feuil1 (2)'!$C99,"-",'Feuil1 (2)'!$B99,"-",'Feuil1 (2)'!BG$1),'Risk assessment'!$Z$12:$Z$100,FALSE),1)," ;"),""))</f>
        <v/>
      </c>
      <c r="BH99" s="9" t="str">
        <f>IF($G99=0,"",IFERROR(CONCATENATE(INDEX('Risk assessment'!$B$12:$B$100,MATCH(CONCATENATE('Feuil1 (2)'!$C99,"-",'Feuil1 (2)'!$B99,"-",'Feuil1 (2)'!BH$1),'Risk assessment'!$Z$12:$Z$100,FALSE),1)," ;"),""))</f>
        <v/>
      </c>
      <c r="BI99" s="9" t="str">
        <f>IF($G99=0,"",IFERROR(CONCATENATE(INDEX('Risk assessment'!$B$12:$B$100,MATCH(CONCATENATE('Feuil1 (2)'!$C99,"-",'Feuil1 (2)'!$B99,"-",'Feuil1 (2)'!BI$1),'Risk assessment'!$Z$12:$Z$100,FALSE),1)," ;"),""))</f>
        <v/>
      </c>
      <c r="BJ99" s="9" t="str">
        <f>IF($G99=0,"",IFERROR(CONCATENATE(INDEX('Risk assessment'!$B$12:$B$100,MATCH(CONCATENATE('Feuil1 (2)'!$C99,"-",'Feuil1 (2)'!$B99,"-",'Feuil1 (2)'!BJ$1),'Risk assessment'!$Z$12:$Z$100,FALSE),1)," ;"),""))</f>
        <v/>
      </c>
      <c r="BK99" s="9" t="str">
        <f>IF($G99=0,"",IFERROR(CONCATENATE(INDEX('Risk assessment'!$B$12:$B$100,MATCH(CONCATENATE('Feuil1 (2)'!$C99,"-",'Feuil1 (2)'!$B99,"-",'Feuil1 (2)'!BK$1),'Risk assessment'!$Z$12:$Z$100,FALSE),1)," ;"),""))</f>
        <v/>
      </c>
      <c r="BL99" s="9" t="str">
        <f>IF($G99=0,"",IFERROR(CONCATENATE(INDEX('Risk assessment'!$B$12:$B$100,MATCH(CONCATENATE('Feuil1 (2)'!$C99,"-",'Feuil1 (2)'!$B99,"-",'Feuil1 (2)'!BL$1),'Risk assessment'!$Z$12:$Z$100,FALSE),1)," ;"),""))</f>
        <v/>
      </c>
      <c r="BM99" s="9" t="str">
        <f>IF($G99=0,"",IFERROR(CONCATENATE(INDEX('Risk assessment'!$B$12:$B$100,MATCH(CONCATENATE('Feuil1 (2)'!$C99,"-",'Feuil1 (2)'!$B99,"-",'Feuil1 (2)'!BM$1),'Risk assessment'!$Z$12:$Z$100,FALSE),1)," ;"),""))</f>
        <v/>
      </c>
      <c r="BN99" s="9" t="str">
        <f>IF($G99=0,"",IFERROR(CONCATENATE(INDEX('Risk assessment'!$B$12:$B$100,MATCH(CONCATENATE('Feuil1 (2)'!$C99,"-",'Feuil1 (2)'!$B99,"-",'Feuil1 (2)'!BN$1),'Risk assessment'!$Z$12:$Z$100,FALSE),1)," ;"),""))</f>
        <v/>
      </c>
      <c r="BO99" s="9" t="str">
        <f>IF($G99=0,"",IFERROR(CONCATENATE(INDEX('Risk assessment'!$B$12:$B$100,MATCH(CONCATENATE('Feuil1 (2)'!$C99,"-",'Feuil1 (2)'!$B99,"-",'Feuil1 (2)'!BO$1),'Risk assessment'!$Z$12:$Z$100,FALSE),1)," ;"),""))</f>
        <v/>
      </c>
      <c r="BP99" s="9" t="str">
        <f>IF($G99=0,"",IFERROR(CONCATENATE(INDEX('Risk assessment'!$B$12:$B$100,MATCH(CONCATENATE('Feuil1 (2)'!$C99,"-",'Feuil1 (2)'!$B99,"-",'Feuil1 (2)'!BP$1),'Risk assessment'!$Z$12:$Z$100,FALSE),1)," ;"),""))</f>
        <v/>
      </c>
      <c r="BQ99" s="9" t="str">
        <f>IF($G99=0,"",IFERROR(CONCATENATE(INDEX('Risk assessment'!$B$12:$B$100,MATCH(CONCATENATE('Feuil1 (2)'!$C99,"-",'Feuil1 (2)'!$B99,"-",'Feuil1 (2)'!BQ$1),'Risk assessment'!$Z$12:$Z$100,FALSE),1)," ;"),""))</f>
        <v/>
      </c>
      <c r="BR99" s="9" t="str">
        <f>IF($G99=0,"",IFERROR(CONCATENATE(INDEX('Risk assessment'!$B$12:$B$100,MATCH(CONCATENATE('Feuil1 (2)'!$C99,"-",'Feuil1 (2)'!$B99,"-",'Feuil1 (2)'!BR$1),'Risk assessment'!$Z$12:$Z$100,FALSE),1)," ;"),""))</f>
        <v/>
      </c>
      <c r="BS99" s="9" t="str">
        <f>IF($G99=0,"",IFERROR(CONCATENATE(INDEX('Risk assessment'!$B$12:$B$100,MATCH(CONCATENATE('Feuil1 (2)'!$C99,"-",'Feuil1 (2)'!$B99,"-",'Feuil1 (2)'!BS$1),'Risk assessment'!$Z$12:$Z$100,FALSE),1)," ;"),""))</f>
        <v/>
      </c>
      <c r="BT99" s="9" t="str">
        <f>IF($G99=0,"",IFERROR(CONCATENATE(INDEX('Risk assessment'!$B$12:$B$100,MATCH(CONCATENATE('Feuil1 (2)'!$C99,"-",'Feuil1 (2)'!$B99,"-",'Feuil1 (2)'!BT$1),'Risk assessment'!$Z$12:$Z$100,FALSE),1)," ;"),""))</f>
        <v/>
      </c>
      <c r="BU99" s="9" t="str">
        <f>IF($G99=0,"",IFERROR(CONCATENATE(INDEX('Risk assessment'!$B$12:$B$100,MATCH(CONCATENATE('Feuil1 (2)'!$C99,"-",'Feuil1 (2)'!$B99,"-",'Feuil1 (2)'!BU$1),'Risk assessment'!$Z$12:$Z$100,FALSE),1)," ;"),""))</f>
        <v/>
      </c>
      <c r="BV99" s="9" t="str">
        <f>IF($G99=0,"",IFERROR(CONCATENATE(INDEX('Risk assessment'!$B$12:$B$100,MATCH(CONCATENATE('Feuil1 (2)'!$C99,"-",'Feuil1 (2)'!$B99,"-",'Feuil1 (2)'!BV$1),'Risk assessment'!$Z$12:$Z$100,FALSE),1)," ;"),""))</f>
        <v/>
      </c>
      <c r="BW99" s="9" t="str">
        <f>IF($G99=0,"",IFERROR(CONCATENATE(INDEX('Risk assessment'!$B$12:$B$100,MATCH(CONCATENATE('Feuil1 (2)'!$C99,"-",'Feuil1 (2)'!$B99,"-",'Feuil1 (2)'!BW$1),'Risk assessment'!$Z$12:$Z$100,FALSE),1)," ;"),""))</f>
        <v/>
      </c>
      <c r="BX99" s="9" t="str">
        <f>IF($G99=0,"",IFERROR(CONCATENATE(INDEX('Risk assessment'!$B$12:$B$100,MATCH(CONCATENATE('Feuil1 (2)'!$C99,"-",'Feuil1 (2)'!$B99,"-",'Feuil1 (2)'!BX$1),'Risk assessment'!$Z$12:$Z$100,FALSE),1)," ;"),""))</f>
        <v/>
      </c>
      <c r="BY99" s="9" t="str">
        <f>IF($G99=0,"",IFERROR(CONCATENATE(INDEX('Risk assessment'!$B$12:$B$100,MATCH(CONCATENATE('Feuil1 (2)'!$C99,"-",'Feuil1 (2)'!$B99,"-",'Feuil1 (2)'!BY$1),'Risk assessment'!$Z$12:$Z$100,FALSE),1)," ;"),""))</f>
        <v/>
      </c>
      <c r="BZ99" s="9" t="str">
        <f>IF($G99=0,"",IFERROR(CONCATENATE(INDEX('Risk assessment'!$B$12:$B$100,MATCH(CONCATENATE('Feuil1 (2)'!$C99,"-",'Feuil1 (2)'!$B99,"-",'Feuil1 (2)'!BZ$1),'Risk assessment'!$Z$12:$Z$100,FALSE),1)," ;"),""))</f>
        <v/>
      </c>
      <c r="CA99" s="9" t="str">
        <f>IF($G99=0,"",IFERROR(CONCATENATE(INDEX('Risk assessment'!$B$12:$B$100,MATCH(CONCATENATE('Feuil1 (2)'!$C99,"-",'Feuil1 (2)'!$B99,"-",'Feuil1 (2)'!CA$1),'Risk assessment'!$Z$12:$Z$100,FALSE),1)," ;"),""))</f>
        <v/>
      </c>
      <c r="CB99" s="9" t="str">
        <f>IF($G99=0,"",IFERROR(CONCATENATE(INDEX('Risk assessment'!$B$12:$B$100,MATCH(CONCATENATE('Feuil1 (2)'!$C99,"-",'Feuil1 (2)'!$B99,"-",'Feuil1 (2)'!CB$1),'Risk assessment'!$Z$12:$Z$100,FALSE),1)," ;"),""))</f>
        <v/>
      </c>
      <c r="CC99" s="9" t="str">
        <f>IF($G99=0,"",IFERROR(CONCATENATE(INDEX('Risk assessment'!$B$12:$B$100,MATCH(CONCATENATE('Feuil1 (2)'!$C99,"-",'Feuil1 (2)'!$B99,"-",'Feuil1 (2)'!CC$1),'Risk assessment'!$Z$12:$Z$100,FALSE),1)," ;"),""))</f>
        <v/>
      </c>
      <c r="CD99" s="9" t="str">
        <f>IF($G99=0,"",IFERROR(CONCATENATE(INDEX('Risk assessment'!$B$12:$B$100,MATCH(CONCATENATE('Feuil1 (2)'!$C99,"-",'Feuil1 (2)'!$B99,"-",'Feuil1 (2)'!CD$1),'Risk assessment'!$Z$12:$Z$100,FALSE),1)," ;"),""))</f>
        <v/>
      </c>
      <c r="CE99" s="9" t="str">
        <f>IF($G99=0,"",IFERROR(CONCATENATE(INDEX('Risk assessment'!$B$12:$B$100,MATCH(CONCATENATE('Feuil1 (2)'!$C99,"-",'Feuil1 (2)'!$B99,"-",'Feuil1 (2)'!CE$1),'Risk assessment'!$Z$12:$Z$100,FALSE),1)," ;"),""))</f>
        <v/>
      </c>
      <c r="CF99" s="9" t="str">
        <f>IF($G99=0,"",IFERROR(CONCATENATE(INDEX('Risk assessment'!$B$12:$B$100,MATCH(CONCATENATE('Feuil1 (2)'!$C99,"-",'Feuil1 (2)'!$B99,"-",'Feuil1 (2)'!CF$1),'Risk assessment'!$Z$12:$Z$100,FALSE),1)," ;"),""))</f>
        <v/>
      </c>
      <c r="CG99" s="9" t="str">
        <f>IF($G99=0,"",IFERROR(CONCATENATE(INDEX('Risk assessment'!$B$12:$B$100,MATCH(CONCATENATE('Feuil1 (2)'!$C99,"-",'Feuil1 (2)'!$B99,"-",'Feuil1 (2)'!CG$1),'Risk assessment'!$Z$12:$Z$100,FALSE),1)," ;"),""))</f>
        <v/>
      </c>
      <c r="CH99" s="9" t="str">
        <f>IF($G99=0,"",IFERROR(CONCATENATE(INDEX('Risk assessment'!$B$12:$B$100,MATCH(CONCATENATE('Feuil1 (2)'!$C99,"-",'Feuil1 (2)'!$B99,"-",'Feuil1 (2)'!CH$1),'Risk assessment'!$Z$12:$Z$100,FALSE),1)," ;"),""))</f>
        <v/>
      </c>
      <c r="CI99" s="9" t="str">
        <f>IF($G99=0,"",IFERROR(CONCATENATE(INDEX('Risk assessment'!$B$12:$B$100,MATCH(CONCATENATE('Feuil1 (2)'!$C99,"-",'Feuil1 (2)'!$B99,"-",'Feuil1 (2)'!CI$1),'Risk assessment'!$Z$12:$Z$100,FALSE),1)," ;"),""))</f>
        <v/>
      </c>
      <c r="CJ99" s="9" t="str">
        <f>IF($G99=0,"",IFERROR(CONCATENATE(INDEX('Risk assessment'!$B$12:$B$100,MATCH(CONCATENATE('Feuil1 (2)'!$C99,"-",'Feuil1 (2)'!$B99,"-",'Feuil1 (2)'!CJ$1),'Risk assessment'!$Z$12:$Z$100,FALSE),1)," ;"),""))</f>
        <v/>
      </c>
      <c r="CK99" s="9" t="str">
        <f>IF($G99=0,"",IFERROR(CONCATENATE(INDEX('Risk assessment'!$B$12:$B$100,MATCH(CONCATENATE('Feuil1 (2)'!$C99,"-",'Feuil1 (2)'!$B99,"-",'Feuil1 (2)'!CK$1),'Risk assessment'!$Z$12:$Z$100,FALSE),1)," ;"),""))</f>
        <v/>
      </c>
      <c r="CL99" s="9" t="str">
        <f>IF($G99=0,"",IFERROR(CONCATENATE(INDEX('Risk assessment'!$B$12:$B$100,MATCH(CONCATENATE('Feuil1 (2)'!$C99,"-",'Feuil1 (2)'!$B99,"-",'Feuil1 (2)'!CL$1),'Risk assessment'!$Z$12:$Z$100,FALSE),1)," ;"),""))</f>
        <v/>
      </c>
      <c r="CM99" s="9" t="str">
        <f>IF($G99=0,"",IFERROR(CONCATENATE(INDEX('Risk assessment'!$B$12:$B$100,MATCH(CONCATENATE('Feuil1 (2)'!$C99,"-",'Feuil1 (2)'!$B99,"-",'Feuil1 (2)'!CM$1),'Risk assessment'!$Z$12:$Z$100,FALSE),1)," ;"),""))</f>
        <v/>
      </c>
      <c r="CN99" s="9" t="str">
        <f>IF($G99=0,"",IFERROR(CONCATENATE(INDEX('Risk assessment'!$B$12:$B$100,MATCH(CONCATENATE('Feuil1 (2)'!$C99,"-",'Feuil1 (2)'!$B99,"-",'Feuil1 (2)'!CN$1),'Risk assessment'!$Z$12:$Z$100,FALSE),1)," ;"),""))</f>
        <v/>
      </c>
      <c r="CO99" s="9" t="str">
        <f>IF($G99=0,"",IFERROR(CONCATENATE(INDEX('Risk assessment'!$B$12:$B$100,MATCH(CONCATENATE('Feuil1 (2)'!$C99,"-",'Feuil1 (2)'!$B99,"-",'Feuil1 (2)'!CO$1),'Risk assessment'!$Z$12:$Z$100,FALSE),1)," ;"),""))</f>
        <v/>
      </c>
      <c r="CP99" s="9" t="str">
        <f>IF($G99=0,"",IFERROR(CONCATENATE(INDEX('Risk assessment'!$B$12:$B$100,MATCH(CONCATENATE('Feuil1 (2)'!$C99,"-",'Feuil1 (2)'!$B99,"-",'Feuil1 (2)'!CP$1),'Risk assessment'!$Z$12:$Z$100,FALSE),1)," ;"),""))</f>
        <v/>
      </c>
      <c r="CQ99" s="9" t="str">
        <f>IF($G99=0,"",IFERROR(CONCATENATE(INDEX('Risk assessment'!$B$12:$B$100,MATCH(CONCATENATE('Feuil1 (2)'!$C99,"-",'Feuil1 (2)'!$B99,"-",'Feuil1 (2)'!CQ$1),'Risk assessment'!$Z$12:$Z$100,FALSE),1)," ;"),""))</f>
        <v/>
      </c>
      <c r="CR99" s="9" t="str">
        <f>IF($G99=0,"",IFERROR(CONCATENATE(INDEX('Risk assessment'!$B$12:$B$100,MATCH(CONCATENATE('Feuil1 (2)'!$C99,"-",'Feuil1 (2)'!$B99,"-",'Feuil1 (2)'!CR$1),'Risk assessment'!$Z$12:$Z$100,FALSE),1)," ;"),""))</f>
        <v/>
      </c>
      <c r="CS99" s="9" t="str">
        <f>IF($G99=0,"",IFERROR(CONCATENATE(INDEX('Risk assessment'!$B$12:$B$100,MATCH(CONCATENATE('Feuil1 (2)'!$C99,"-",'Feuil1 (2)'!$B99,"-",'Feuil1 (2)'!CS$1),'Risk assessment'!$Z$12:$Z$100,FALSE),1)," ;"),""))</f>
        <v/>
      </c>
      <c r="CT99" s="9" t="str">
        <f>IF($G99=0,"",IFERROR(CONCATENATE(INDEX('Risk assessment'!$B$12:$B$100,MATCH(CONCATENATE('Feuil1 (2)'!$C99,"-",'Feuil1 (2)'!$B99,"-",'Feuil1 (2)'!CT$1),'Risk assessment'!$Z$12:$Z$100,FALSE),1)," ;"),""))</f>
        <v/>
      </c>
      <c r="CU99" s="9" t="str">
        <f>IF($G99=0,"",IFERROR(CONCATENATE(INDEX('Risk assessment'!$B$12:$B$100,MATCH(CONCATENATE('Feuil1 (2)'!$C99,"-",'Feuil1 (2)'!$B99,"-",'Feuil1 (2)'!CU$1),'Risk assessment'!$Z$12:$Z$100,FALSE),1)," ;"),""))</f>
        <v/>
      </c>
      <c r="CV99" s="9" t="str">
        <f>IF($G99=0,"",IFERROR(CONCATENATE(INDEX('Risk assessment'!$B$12:$B$100,MATCH(CONCATENATE('Feuil1 (2)'!$C99,"-",'Feuil1 (2)'!$B99,"-",'Feuil1 (2)'!CV$1),'Risk assessment'!$Z$12:$Z$100,FALSE),1)," ;"),""))</f>
        <v/>
      </c>
      <c r="CW99" s="9" t="str">
        <f>IF($G99=0,"",IFERROR(CONCATENATE(INDEX('Risk assessment'!$B$12:$B$100,MATCH(CONCATENATE('Feuil1 (2)'!$C99,"-",'Feuil1 (2)'!$B99,"-",'Feuil1 (2)'!CW$1),'Risk assessment'!$Z$12:$Z$100,FALSE),1)," ;"),""))</f>
        <v/>
      </c>
      <c r="CX99" s="9" t="str">
        <f>IF($G99=0,"",IFERROR(CONCATENATE(INDEX('Risk assessment'!$B$12:$B$100,MATCH(CONCATENATE('Feuil1 (2)'!$C99,"-",'Feuil1 (2)'!$B99,"-",'Feuil1 (2)'!CX$1),'Risk assessment'!$Z$12:$Z$100,FALSE),1)," ;"),""))</f>
        <v/>
      </c>
      <c r="CY99" s="9" t="str">
        <f>IF($G99=0,"",IFERROR(CONCATENATE(INDEX('Risk assessment'!$B$12:$B$100,MATCH(CONCATENATE('Feuil1 (2)'!$C99,"-",'Feuil1 (2)'!$B99,"-",'Feuil1 (2)'!CY$1),'Risk assessment'!$Z$12:$Z$100,FALSE),1)," ;"),""))</f>
        <v/>
      </c>
      <c r="CZ99" s="9" t="str">
        <f>IF($G99=0,"",IFERROR(CONCATENATE(INDEX('Risk assessment'!$B$12:$B$100,MATCH(CONCATENATE('Feuil1 (2)'!$C99,"-",'Feuil1 (2)'!$B99,"-",'Feuil1 (2)'!CZ$1),'Risk assessment'!$Z$12:$Z$100,FALSE),1)," ;"),""))</f>
        <v/>
      </c>
      <c r="DA99" s="9" t="str">
        <f>IF($G99=0,"",IFERROR(CONCATENATE(INDEX('Risk assessment'!$B$12:$B$100,MATCH(CONCATENATE('Feuil1 (2)'!$C99,"-",'Feuil1 (2)'!$B99,"-",'Feuil1 (2)'!DA$1),'Risk assessment'!$Z$12:$Z$100,FALSE),1)," ;"),""))</f>
        <v/>
      </c>
      <c r="DB99" s="9" t="str">
        <f>IF($G99=0,"",IFERROR(CONCATENATE(INDEX('Risk assessment'!$B$12:$B$100,MATCH(CONCATENATE('Feuil1 (2)'!$C99,"-",'Feuil1 (2)'!$B99,"-",'Feuil1 (2)'!DB$1),'Risk assessment'!$Z$12:$Z$100,FALSE),1)," ;"),""))</f>
        <v/>
      </c>
      <c r="DC99" s="9" t="str">
        <f>IF($G99=0,"",IFERROR(CONCATENATE(INDEX('Risk assessment'!$B$12:$B$100,MATCH(CONCATENATE('Feuil1 (2)'!$C99,"-",'Feuil1 (2)'!$B99,"-",'Feuil1 (2)'!DC$1),'Risk assessment'!$Z$12:$Z$100,FALSE),1)," ;"),""))</f>
        <v/>
      </c>
      <c r="DD99" s="9" t="str">
        <f>IF($G99=0,"",IFERROR(INDEX('Risk assessment'!$B$12:$B$100,MATCH(CONCATENATE('Feuil1 (2)'!$C99,'Feuil1 (2)'!$B99,'Feuil1 (2)'!DD$1),'Risk assessment'!$R$12:$R$100,FALSE),1),""))</f>
        <v/>
      </c>
      <c r="DE99" s="9" t="str">
        <f>IF($G99=0,"",IFERROR(INDEX('Risk assessment'!$B$12:$B$100,MATCH(CONCATENATE('Feuil1 (2)'!$C99,'Feuil1 (2)'!$B99,'Feuil1 (2)'!DE$1),'Risk assessment'!$R$12:$R$100,FALSE),1),""))</f>
        <v/>
      </c>
      <c r="DF99" s="9" t="str">
        <f>IF($G99=0,"",IFERROR(INDEX('Risk assessment'!$B$12:$B$100,MATCH(CONCATENATE('Feuil1 (2)'!$C99,'Feuil1 (2)'!$B99,'Feuil1 (2)'!DF$1),'Risk assessment'!$R$12:$R$100,FALSE),1),""))</f>
        <v/>
      </c>
      <c r="DG99" s="9" t="str">
        <f>IF($G99=0,"",IFERROR(INDEX('Risk assessment'!$B$12:$B$100,MATCH(CONCATENATE('Feuil1 (2)'!$C99,'Feuil1 (2)'!$B99,'Feuil1 (2)'!DG$1),'Risk assessment'!$R$12:$R$100,FALSE),1),""))</f>
        <v/>
      </c>
      <c r="DH99" s="9" t="str">
        <f>IF($G99=0,"",IFERROR(INDEX('Risk assessment'!$B$12:$B$100,MATCH(CONCATENATE('Feuil1 (2)'!$C99,'Feuil1 (2)'!$B99,'Feuil1 (2)'!DH$1),'Risk assessment'!$R$12:$R$100,FALSE),1),""))</f>
        <v/>
      </c>
      <c r="DI99" s="9" t="str">
        <f>IF($G99=0,"",IFERROR(INDEX('Risk assessment'!$B$12:$B$100,MATCH(CONCATENATE('Feuil1 (2)'!$C99,'Feuil1 (2)'!$B99,'Feuil1 (2)'!DI$1),'Risk assessment'!$R$12:$R$100,FALSE),1),""))</f>
        <v/>
      </c>
      <c r="DJ99" s="9" t="str">
        <f>IF($G99=0,"",IFERROR(INDEX('Risk assessment'!$B$12:$B$100,MATCH(CONCATENATE('Feuil1 (2)'!$C99,'Feuil1 (2)'!$B99,'Feuil1 (2)'!DJ$1),'Risk assessment'!$R$12:$R$100,FALSE),1),""))</f>
        <v/>
      </c>
      <c r="DK99" s="9" t="str">
        <f>IF($G99=0,"",IFERROR(INDEX('Risk assessment'!$B$12:$B$100,MATCH(CONCATENATE('Feuil1 (2)'!$C99,'Feuil1 (2)'!$B99,'Feuil1 (2)'!DK$1),'Risk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assessment'!J$12:J$100,'Feuil1 (2)'!C100,'Risk assessment'!K$12:K$100,B100)</f>
        <v>0</v>
      </c>
      <c r="H100" s="9" t="str">
        <f>IF($G100=0,"",IFERROR(CONCATENATE(INDEX('Risk assessment'!$B$12:$B$100,MATCH(CONCATENATE('Feuil1 (2)'!$C100,"-",'Feuil1 (2)'!$B100,"-",'Feuil1 (2)'!H$1),'Risk assessment'!$Z$12:$Z$100,FALSE),1)," ;"),""))</f>
        <v/>
      </c>
      <c r="I100" s="9" t="str">
        <f>IF($G100=0,"",IFERROR(CONCATENATE(INDEX('Risk assessment'!$B$12:$B$100,MATCH(CONCATENATE('Feuil1 (2)'!$C100,"-",'Feuil1 (2)'!$B100,"-",'Feuil1 (2)'!I$1),'Risk assessment'!$Z$12:$Z$100,FALSE),1)," ;"),""))</f>
        <v/>
      </c>
      <c r="J100" s="9" t="str">
        <f>IF($G100=0,"",IFERROR(CONCATENATE(INDEX('Risk assessment'!$B$12:$B$100,MATCH(CONCATENATE('Feuil1 (2)'!$C100,"-",'Feuil1 (2)'!$B100,"-",'Feuil1 (2)'!J$1),'Risk assessment'!$Z$12:$Z$100,FALSE),1)," ;"),""))</f>
        <v/>
      </c>
      <c r="K100" s="9" t="str">
        <f>IF($G100=0,"",IFERROR(CONCATENATE(INDEX('Risk assessment'!$B$12:$B$100,MATCH(CONCATENATE('Feuil1 (2)'!$C100,"-",'Feuil1 (2)'!$B100,"-",'Feuil1 (2)'!K$1),'Risk assessment'!$Z$12:$Z$100,FALSE),1)," ;"),""))</f>
        <v/>
      </c>
      <c r="L100" s="9" t="str">
        <f>IF($G100=0,"",IFERROR(CONCATENATE(INDEX('Risk assessment'!$B$12:$B$100,MATCH(CONCATENATE('Feuil1 (2)'!$C100,"-",'Feuil1 (2)'!$B100,"-",'Feuil1 (2)'!L$1),'Risk assessment'!$Z$12:$Z$100,FALSE),1)," ;"),""))</f>
        <v/>
      </c>
      <c r="M100" s="9" t="str">
        <f>IF($G100=0,"",IFERROR(CONCATENATE(INDEX('Risk assessment'!$B$12:$B$100,MATCH(CONCATENATE('Feuil1 (2)'!$C100,"-",'Feuil1 (2)'!$B100,"-",'Feuil1 (2)'!M$1),'Risk assessment'!$Z$12:$Z$100,FALSE),1)," ;"),""))</f>
        <v/>
      </c>
      <c r="N100" s="9" t="str">
        <f>IF($G100=0,"",IFERROR(CONCATENATE(INDEX('Risk assessment'!$B$12:$B$100,MATCH(CONCATENATE('Feuil1 (2)'!$C100,"-",'Feuil1 (2)'!$B100,"-",'Feuil1 (2)'!N$1),'Risk assessment'!$Z$12:$Z$100,FALSE),1)," ;"),""))</f>
        <v/>
      </c>
      <c r="O100" s="9" t="str">
        <f>IF($G100=0,"",IFERROR(CONCATENATE(INDEX('Risk assessment'!$B$12:$B$100,MATCH(CONCATENATE('Feuil1 (2)'!$C100,"-",'Feuil1 (2)'!$B100,"-",'Feuil1 (2)'!O$1),'Risk assessment'!$Z$12:$Z$100,FALSE),1)," ;"),""))</f>
        <v/>
      </c>
      <c r="P100" s="9" t="str">
        <f>IF($G100=0,"",IFERROR(CONCATENATE(INDEX('Risk assessment'!$B$12:$B$100,MATCH(CONCATENATE('Feuil1 (2)'!$C100,"-",'Feuil1 (2)'!$B100,"-",'Feuil1 (2)'!P$1),'Risk assessment'!$Z$12:$Z$100,FALSE),1)," ;"),""))</f>
        <v/>
      </c>
      <c r="Q100" s="9" t="str">
        <f>IF($G100=0,"",IFERROR(CONCATENATE(INDEX('Risk assessment'!$B$12:$B$100,MATCH(CONCATENATE('Feuil1 (2)'!$C100,"-",'Feuil1 (2)'!$B100,"-",'Feuil1 (2)'!Q$1),'Risk assessment'!$Z$12:$Z$100,FALSE),1)," ;"),""))</f>
        <v/>
      </c>
      <c r="R100" s="9" t="str">
        <f>IF($G100=0,"",IFERROR(CONCATENATE(INDEX('Risk assessment'!$B$12:$B$100,MATCH(CONCATENATE('Feuil1 (2)'!$C100,"-",'Feuil1 (2)'!$B100,"-",'Feuil1 (2)'!R$1),'Risk assessment'!$Z$12:$Z$100,FALSE),1)," ;"),""))</f>
        <v/>
      </c>
      <c r="S100" s="9" t="str">
        <f>IF($G100=0,"",IFERROR(CONCATENATE(INDEX('Risk assessment'!$B$12:$B$100,MATCH(CONCATENATE('Feuil1 (2)'!$C100,"-",'Feuil1 (2)'!$B100,"-",'Feuil1 (2)'!S$1),'Risk assessment'!$Z$12:$Z$100,FALSE),1)," ;"),""))</f>
        <v/>
      </c>
      <c r="T100" s="9" t="str">
        <f>IF($G100=0,"",IFERROR(CONCATENATE(INDEX('Risk assessment'!$B$12:$B$100,MATCH(CONCATENATE('Feuil1 (2)'!$C100,"-",'Feuil1 (2)'!$B100,"-",'Feuil1 (2)'!T$1),'Risk assessment'!$Z$12:$Z$100,FALSE),1)," ;"),""))</f>
        <v/>
      </c>
      <c r="U100" s="9" t="str">
        <f>IF($G100=0,"",IFERROR(CONCATENATE(INDEX('Risk assessment'!$B$12:$B$100,MATCH(CONCATENATE('Feuil1 (2)'!$C100,"-",'Feuil1 (2)'!$B100,"-",'Feuil1 (2)'!U$1),'Risk assessment'!$Z$12:$Z$100,FALSE),1)," ;"),""))</f>
        <v/>
      </c>
      <c r="V100" s="9" t="str">
        <f>IF($G100=0,"",IFERROR(CONCATENATE(INDEX('Risk assessment'!$B$12:$B$100,MATCH(CONCATENATE('Feuil1 (2)'!$C100,"-",'Feuil1 (2)'!$B100,"-",'Feuil1 (2)'!V$1),'Risk assessment'!$Z$12:$Z$100,FALSE),1)," ;"),""))</f>
        <v/>
      </c>
      <c r="W100" s="9" t="str">
        <f>IF($G100=0,"",IFERROR(CONCATENATE(INDEX('Risk assessment'!$B$12:$B$100,MATCH(CONCATENATE('Feuil1 (2)'!$C100,"-",'Feuil1 (2)'!$B100,"-",'Feuil1 (2)'!W$1),'Risk assessment'!$Z$12:$Z$100,FALSE),1)," ;"),""))</f>
        <v/>
      </c>
      <c r="X100" s="9" t="str">
        <f>IF($G100=0,"",IFERROR(CONCATENATE(INDEX('Risk assessment'!$B$12:$B$100,MATCH(CONCATENATE('Feuil1 (2)'!$C100,"-",'Feuil1 (2)'!$B100,"-",'Feuil1 (2)'!X$1),'Risk assessment'!$Z$12:$Z$100,FALSE),1)," ;"),""))</f>
        <v/>
      </c>
      <c r="Y100" s="9" t="str">
        <f>IF($G100=0,"",IFERROR(CONCATENATE(INDEX('Risk assessment'!$B$12:$B$100,MATCH(CONCATENATE('Feuil1 (2)'!$C100,"-",'Feuil1 (2)'!$B100,"-",'Feuil1 (2)'!Y$1),'Risk assessment'!$Z$12:$Z$100,FALSE),1)," ;"),""))</f>
        <v/>
      </c>
      <c r="Z100" s="9" t="str">
        <f>IF($G100=0,"",IFERROR(CONCATENATE(INDEX('Risk assessment'!$B$12:$B$100,MATCH(CONCATENATE('Feuil1 (2)'!$C100,"-",'Feuil1 (2)'!$B100,"-",'Feuil1 (2)'!Z$1),'Risk assessment'!$Z$12:$Z$100,FALSE),1)," ;"),""))</f>
        <v/>
      </c>
      <c r="AA100" s="9" t="str">
        <f>IF($G100=0,"",IFERROR(CONCATENATE(INDEX('Risk assessment'!$B$12:$B$100,MATCH(CONCATENATE('Feuil1 (2)'!$C100,"-",'Feuil1 (2)'!$B100,"-",'Feuil1 (2)'!AA$1),'Risk assessment'!$Z$12:$Z$100,FALSE),1)," ;"),""))</f>
        <v/>
      </c>
      <c r="AB100" s="9" t="str">
        <f>IF($G100=0,"",IFERROR(CONCATENATE(INDEX('Risk assessment'!$B$12:$B$100,MATCH(CONCATENATE('Feuil1 (2)'!$C100,"-",'Feuil1 (2)'!$B100,"-",'Feuil1 (2)'!AB$1),'Risk assessment'!$Z$12:$Z$100,FALSE),1)," ;"),""))</f>
        <v/>
      </c>
      <c r="AC100" s="9" t="str">
        <f>IF($G100=0,"",IFERROR(CONCATENATE(INDEX('Risk assessment'!$B$12:$B$100,MATCH(CONCATENATE('Feuil1 (2)'!$C100,"-",'Feuil1 (2)'!$B100,"-",'Feuil1 (2)'!AC$1),'Risk assessment'!$Z$12:$Z$100,FALSE),1)," ;"),""))</f>
        <v/>
      </c>
      <c r="AD100" s="9" t="str">
        <f>IF($G100=0,"",IFERROR(CONCATENATE(INDEX('Risk assessment'!$B$12:$B$100,MATCH(CONCATENATE('Feuil1 (2)'!$C100,"-",'Feuil1 (2)'!$B100,"-",'Feuil1 (2)'!AD$1),'Risk assessment'!$Z$12:$Z$100,FALSE),1)," ;"),""))</f>
        <v/>
      </c>
      <c r="AE100" s="9" t="str">
        <f>IF($G100=0,"",IFERROR(CONCATENATE(INDEX('Risk assessment'!$B$12:$B$100,MATCH(CONCATENATE('Feuil1 (2)'!$C100,"-",'Feuil1 (2)'!$B100,"-",'Feuil1 (2)'!AE$1),'Risk assessment'!$Z$12:$Z$100,FALSE),1)," ;"),""))</f>
        <v/>
      </c>
      <c r="AF100" s="9" t="str">
        <f>IF($G100=0,"",IFERROR(CONCATENATE(INDEX('Risk assessment'!$B$12:$B$100,MATCH(CONCATENATE('Feuil1 (2)'!$C100,"-",'Feuil1 (2)'!$B100,"-",'Feuil1 (2)'!AF$1),'Risk assessment'!$Z$12:$Z$100,FALSE),1)," ;"),""))</f>
        <v/>
      </c>
      <c r="AG100" s="9" t="str">
        <f>IF($G100=0,"",IFERROR(CONCATENATE(INDEX('Risk assessment'!$B$12:$B$100,MATCH(CONCATENATE('Feuil1 (2)'!$C100,"-",'Feuil1 (2)'!$B100,"-",'Feuil1 (2)'!AG$1),'Risk assessment'!$Z$12:$Z$100,FALSE),1)," ;"),""))</f>
        <v/>
      </c>
      <c r="AH100" s="9" t="str">
        <f>IF($G100=0,"",IFERROR(CONCATENATE(INDEX('Risk assessment'!$B$12:$B$100,MATCH(CONCATENATE('Feuil1 (2)'!$C100,"-",'Feuil1 (2)'!$B100,"-",'Feuil1 (2)'!AH$1),'Risk assessment'!$Z$12:$Z$100,FALSE),1)," ;"),""))</f>
        <v/>
      </c>
      <c r="AI100" s="9" t="str">
        <f>IF($G100=0,"",IFERROR(CONCATENATE(INDEX('Risk assessment'!$B$12:$B$100,MATCH(CONCATENATE('Feuil1 (2)'!$C100,"-",'Feuil1 (2)'!$B100,"-",'Feuil1 (2)'!AI$1),'Risk assessment'!$Z$12:$Z$100,FALSE),1)," ;"),""))</f>
        <v/>
      </c>
      <c r="AJ100" s="9" t="str">
        <f>IF($G100=0,"",IFERROR(CONCATENATE(INDEX('Risk assessment'!$B$12:$B$100,MATCH(CONCATENATE('Feuil1 (2)'!$C100,"-",'Feuil1 (2)'!$B100,"-",'Feuil1 (2)'!AJ$1),'Risk assessment'!$Z$12:$Z$100,FALSE),1)," ;"),""))</f>
        <v/>
      </c>
      <c r="AK100" s="9" t="str">
        <f>IF($G100=0,"",IFERROR(CONCATENATE(INDEX('Risk assessment'!$B$12:$B$100,MATCH(CONCATENATE('Feuil1 (2)'!$C100,"-",'Feuil1 (2)'!$B100,"-",'Feuil1 (2)'!AK$1),'Risk assessment'!$Z$12:$Z$100,FALSE),1)," ;"),""))</f>
        <v/>
      </c>
      <c r="AL100" s="9" t="str">
        <f>IF($G100=0,"",IFERROR(CONCATENATE(INDEX('Risk assessment'!$B$12:$B$100,MATCH(CONCATENATE('Feuil1 (2)'!$C100,"-",'Feuil1 (2)'!$B100,"-",'Feuil1 (2)'!AL$1),'Risk assessment'!$Z$12:$Z$100,FALSE),1)," ;"),""))</f>
        <v/>
      </c>
      <c r="AM100" s="9" t="str">
        <f>IF($G100=0,"",IFERROR(CONCATENATE(INDEX('Risk assessment'!$B$12:$B$100,MATCH(CONCATENATE('Feuil1 (2)'!$C100,"-",'Feuil1 (2)'!$B100,"-",'Feuil1 (2)'!AM$1),'Risk assessment'!$Z$12:$Z$100,FALSE),1)," ;"),""))</f>
        <v/>
      </c>
      <c r="AN100" s="9" t="str">
        <f>IF($G100=0,"",IFERROR(CONCATENATE(INDEX('Risk assessment'!$B$12:$B$100,MATCH(CONCATENATE('Feuil1 (2)'!$C100,"-",'Feuil1 (2)'!$B100,"-",'Feuil1 (2)'!AN$1),'Risk assessment'!$Z$12:$Z$100,FALSE),1)," ;"),""))</f>
        <v/>
      </c>
      <c r="AO100" s="9" t="str">
        <f>IF($G100=0,"",IFERROR(CONCATENATE(INDEX('Risk assessment'!$B$12:$B$100,MATCH(CONCATENATE('Feuil1 (2)'!$C100,"-",'Feuil1 (2)'!$B100,"-",'Feuil1 (2)'!AO$1),'Risk assessment'!$Z$12:$Z$100,FALSE),1)," ;"),""))</f>
        <v/>
      </c>
      <c r="AP100" s="9" t="str">
        <f>IF($G100=0,"",IFERROR(CONCATENATE(INDEX('Risk assessment'!$B$12:$B$100,MATCH(CONCATENATE('Feuil1 (2)'!$C100,"-",'Feuil1 (2)'!$B100,"-",'Feuil1 (2)'!AP$1),'Risk assessment'!$Z$12:$Z$100,FALSE),1)," ;"),""))</f>
        <v/>
      </c>
      <c r="AQ100" s="9" t="str">
        <f>IF($G100=0,"",IFERROR(CONCATENATE(INDEX('Risk assessment'!$B$12:$B$100,MATCH(CONCATENATE('Feuil1 (2)'!$C100,"-",'Feuil1 (2)'!$B100,"-",'Feuil1 (2)'!AQ$1),'Risk assessment'!$Z$12:$Z$100,FALSE),1)," ;"),""))</f>
        <v/>
      </c>
      <c r="AR100" s="9" t="str">
        <f>IF($G100=0,"",IFERROR(CONCATENATE(INDEX('Risk assessment'!$B$12:$B$100,MATCH(CONCATENATE('Feuil1 (2)'!$C100,"-",'Feuil1 (2)'!$B100,"-",'Feuil1 (2)'!AR$1),'Risk assessment'!$Z$12:$Z$100,FALSE),1)," ;"),""))</f>
        <v/>
      </c>
      <c r="AS100" s="9" t="str">
        <f>IF($G100=0,"",IFERROR(CONCATENATE(INDEX('Risk assessment'!$B$12:$B$100,MATCH(CONCATENATE('Feuil1 (2)'!$C100,"-",'Feuil1 (2)'!$B100,"-",'Feuil1 (2)'!AS$1),'Risk assessment'!$Z$12:$Z$100,FALSE),1)," ;"),""))</f>
        <v/>
      </c>
      <c r="AT100" s="9" t="str">
        <f>IF($G100=0,"",IFERROR(CONCATENATE(INDEX('Risk assessment'!$B$12:$B$100,MATCH(CONCATENATE('Feuil1 (2)'!$C100,"-",'Feuil1 (2)'!$B100,"-",'Feuil1 (2)'!AT$1),'Risk assessment'!$Z$12:$Z$100,FALSE),1)," ;"),""))</f>
        <v/>
      </c>
      <c r="AU100" s="9" t="str">
        <f>IF($G100=0,"",IFERROR(CONCATENATE(INDEX('Risk assessment'!$B$12:$B$100,MATCH(CONCATENATE('Feuil1 (2)'!$C100,"-",'Feuil1 (2)'!$B100,"-",'Feuil1 (2)'!AU$1),'Risk assessment'!$Z$12:$Z$100,FALSE),1)," ;"),""))</f>
        <v/>
      </c>
      <c r="AV100" s="9" t="str">
        <f>IF($G100=0,"",IFERROR(CONCATENATE(INDEX('Risk assessment'!$B$12:$B$100,MATCH(CONCATENATE('Feuil1 (2)'!$C100,"-",'Feuil1 (2)'!$B100,"-",'Feuil1 (2)'!AV$1),'Risk assessment'!$Z$12:$Z$100,FALSE),1)," ;"),""))</f>
        <v/>
      </c>
      <c r="AW100" s="9" t="str">
        <f>IF($G100=0,"",IFERROR(CONCATENATE(INDEX('Risk assessment'!$B$12:$B$100,MATCH(CONCATENATE('Feuil1 (2)'!$C100,"-",'Feuil1 (2)'!$B100,"-",'Feuil1 (2)'!AW$1),'Risk assessment'!$Z$12:$Z$100,FALSE),1)," ;"),""))</f>
        <v/>
      </c>
      <c r="AX100" s="9" t="str">
        <f>IF($G100=0,"",IFERROR(CONCATENATE(INDEX('Risk assessment'!$B$12:$B$100,MATCH(CONCATENATE('Feuil1 (2)'!$C100,"-",'Feuil1 (2)'!$B100,"-",'Feuil1 (2)'!AX$1),'Risk assessment'!$Z$12:$Z$100,FALSE),1)," ;"),""))</f>
        <v/>
      </c>
      <c r="AY100" s="9" t="str">
        <f>IF($G100=0,"",IFERROR(CONCATENATE(INDEX('Risk assessment'!$B$12:$B$100,MATCH(CONCATENATE('Feuil1 (2)'!$C100,"-",'Feuil1 (2)'!$B100,"-",'Feuil1 (2)'!AY$1),'Risk assessment'!$Z$12:$Z$100,FALSE),1)," ;"),""))</f>
        <v/>
      </c>
      <c r="AZ100" s="9" t="str">
        <f>IF($G100=0,"",IFERROR(CONCATENATE(INDEX('Risk assessment'!$B$12:$B$100,MATCH(CONCATENATE('Feuil1 (2)'!$C100,"-",'Feuil1 (2)'!$B100,"-",'Feuil1 (2)'!AZ$1),'Risk assessment'!$Z$12:$Z$100,FALSE),1)," ;"),""))</f>
        <v/>
      </c>
      <c r="BA100" s="9" t="str">
        <f>IF($G100=0,"",IFERROR(CONCATENATE(INDEX('Risk assessment'!$B$12:$B$100,MATCH(CONCATENATE('Feuil1 (2)'!$C100,"-",'Feuil1 (2)'!$B100,"-",'Feuil1 (2)'!BA$1),'Risk assessment'!$Z$12:$Z$100,FALSE),1)," ;"),""))</f>
        <v/>
      </c>
      <c r="BB100" s="9" t="str">
        <f>IF($G100=0,"",IFERROR(CONCATENATE(INDEX('Risk assessment'!$B$12:$B$100,MATCH(CONCATENATE('Feuil1 (2)'!$C100,"-",'Feuil1 (2)'!$B100,"-",'Feuil1 (2)'!BB$1),'Risk assessment'!$Z$12:$Z$100,FALSE),1)," ;"),""))</f>
        <v/>
      </c>
      <c r="BC100" s="9" t="str">
        <f>IF($G100=0,"",IFERROR(CONCATENATE(INDEX('Risk assessment'!$B$12:$B$100,MATCH(CONCATENATE('Feuil1 (2)'!$C100,"-",'Feuil1 (2)'!$B100,"-",'Feuil1 (2)'!BC$1),'Risk assessment'!$Z$12:$Z$100,FALSE),1)," ;"),""))</f>
        <v/>
      </c>
      <c r="BD100" s="9" t="str">
        <f>IF($G100=0,"",IFERROR(CONCATENATE(INDEX('Risk assessment'!$B$12:$B$100,MATCH(CONCATENATE('Feuil1 (2)'!$C100,"-",'Feuil1 (2)'!$B100,"-",'Feuil1 (2)'!BD$1),'Risk assessment'!$Z$12:$Z$100,FALSE),1)," ;"),""))</f>
        <v/>
      </c>
      <c r="BE100" s="9" t="str">
        <f>IF($G100=0,"",IFERROR(CONCATENATE(INDEX('Risk assessment'!$B$12:$B$100,MATCH(CONCATENATE('Feuil1 (2)'!$C100,"-",'Feuil1 (2)'!$B100,"-",'Feuil1 (2)'!BE$1),'Risk assessment'!$Z$12:$Z$100,FALSE),1)," ;"),""))</f>
        <v/>
      </c>
      <c r="BF100" s="9" t="str">
        <f>IF($G100=0,"",IFERROR(CONCATENATE(INDEX('Risk assessment'!$B$12:$B$100,MATCH(CONCATENATE('Feuil1 (2)'!$C100,"-",'Feuil1 (2)'!$B100,"-",'Feuil1 (2)'!BF$1),'Risk assessment'!$Z$12:$Z$100,FALSE),1)," ;"),""))</f>
        <v/>
      </c>
      <c r="BG100" s="9" t="str">
        <f>IF($G100=0,"",IFERROR(CONCATENATE(INDEX('Risk assessment'!$B$12:$B$100,MATCH(CONCATENATE('Feuil1 (2)'!$C100,"-",'Feuil1 (2)'!$B100,"-",'Feuil1 (2)'!BG$1),'Risk assessment'!$Z$12:$Z$100,FALSE),1)," ;"),""))</f>
        <v/>
      </c>
      <c r="BH100" s="9" t="str">
        <f>IF($G100=0,"",IFERROR(CONCATENATE(INDEX('Risk assessment'!$B$12:$B$100,MATCH(CONCATENATE('Feuil1 (2)'!$C100,"-",'Feuil1 (2)'!$B100,"-",'Feuil1 (2)'!BH$1),'Risk assessment'!$Z$12:$Z$100,FALSE),1)," ;"),""))</f>
        <v/>
      </c>
      <c r="BI100" s="9" t="str">
        <f>IF($G100=0,"",IFERROR(CONCATENATE(INDEX('Risk assessment'!$B$12:$B$100,MATCH(CONCATENATE('Feuil1 (2)'!$C100,"-",'Feuil1 (2)'!$B100,"-",'Feuil1 (2)'!BI$1),'Risk assessment'!$Z$12:$Z$100,FALSE),1)," ;"),""))</f>
        <v/>
      </c>
      <c r="BJ100" s="9" t="str">
        <f>IF($G100=0,"",IFERROR(CONCATENATE(INDEX('Risk assessment'!$B$12:$B$100,MATCH(CONCATENATE('Feuil1 (2)'!$C100,"-",'Feuil1 (2)'!$B100,"-",'Feuil1 (2)'!BJ$1),'Risk assessment'!$Z$12:$Z$100,FALSE),1)," ;"),""))</f>
        <v/>
      </c>
      <c r="BK100" s="9" t="str">
        <f>IF($G100=0,"",IFERROR(CONCATENATE(INDEX('Risk assessment'!$B$12:$B$100,MATCH(CONCATENATE('Feuil1 (2)'!$C100,"-",'Feuil1 (2)'!$B100,"-",'Feuil1 (2)'!BK$1),'Risk assessment'!$Z$12:$Z$100,FALSE),1)," ;"),""))</f>
        <v/>
      </c>
      <c r="BL100" s="9" t="str">
        <f>IF($G100=0,"",IFERROR(CONCATENATE(INDEX('Risk assessment'!$B$12:$B$100,MATCH(CONCATENATE('Feuil1 (2)'!$C100,"-",'Feuil1 (2)'!$B100,"-",'Feuil1 (2)'!BL$1),'Risk assessment'!$Z$12:$Z$100,FALSE),1)," ;"),""))</f>
        <v/>
      </c>
      <c r="BM100" s="9" t="str">
        <f>IF($G100=0,"",IFERROR(CONCATENATE(INDEX('Risk assessment'!$B$12:$B$100,MATCH(CONCATENATE('Feuil1 (2)'!$C100,"-",'Feuil1 (2)'!$B100,"-",'Feuil1 (2)'!BM$1),'Risk assessment'!$Z$12:$Z$100,FALSE),1)," ;"),""))</f>
        <v/>
      </c>
      <c r="BN100" s="9" t="str">
        <f>IF($G100=0,"",IFERROR(CONCATENATE(INDEX('Risk assessment'!$B$12:$B$100,MATCH(CONCATENATE('Feuil1 (2)'!$C100,"-",'Feuil1 (2)'!$B100,"-",'Feuil1 (2)'!BN$1),'Risk assessment'!$Z$12:$Z$100,FALSE),1)," ;"),""))</f>
        <v/>
      </c>
      <c r="BO100" s="9" t="str">
        <f>IF($G100=0,"",IFERROR(CONCATENATE(INDEX('Risk assessment'!$B$12:$B$100,MATCH(CONCATENATE('Feuil1 (2)'!$C100,"-",'Feuil1 (2)'!$B100,"-",'Feuil1 (2)'!BO$1),'Risk assessment'!$Z$12:$Z$100,FALSE),1)," ;"),""))</f>
        <v/>
      </c>
      <c r="BP100" s="9" t="str">
        <f>IF($G100=0,"",IFERROR(CONCATENATE(INDEX('Risk assessment'!$B$12:$B$100,MATCH(CONCATENATE('Feuil1 (2)'!$C100,"-",'Feuil1 (2)'!$B100,"-",'Feuil1 (2)'!BP$1),'Risk assessment'!$Z$12:$Z$100,FALSE),1)," ;"),""))</f>
        <v/>
      </c>
      <c r="BQ100" s="9" t="str">
        <f>IF($G100=0,"",IFERROR(CONCATENATE(INDEX('Risk assessment'!$B$12:$B$100,MATCH(CONCATENATE('Feuil1 (2)'!$C100,"-",'Feuil1 (2)'!$B100,"-",'Feuil1 (2)'!BQ$1),'Risk assessment'!$Z$12:$Z$100,FALSE),1)," ;"),""))</f>
        <v/>
      </c>
      <c r="BR100" s="9" t="str">
        <f>IF($G100=0,"",IFERROR(CONCATENATE(INDEX('Risk assessment'!$B$12:$B$100,MATCH(CONCATENATE('Feuil1 (2)'!$C100,"-",'Feuil1 (2)'!$B100,"-",'Feuil1 (2)'!BR$1),'Risk assessment'!$Z$12:$Z$100,FALSE),1)," ;"),""))</f>
        <v/>
      </c>
      <c r="BS100" s="9" t="str">
        <f>IF($G100=0,"",IFERROR(CONCATENATE(INDEX('Risk assessment'!$B$12:$B$100,MATCH(CONCATENATE('Feuil1 (2)'!$C100,"-",'Feuil1 (2)'!$B100,"-",'Feuil1 (2)'!BS$1),'Risk assessment'!$Z$12:$Z$100,FALSE),1)," ;"),""))</f>
        <v/>
      </c>
      <c r="BT100" s="9" t="str">
        <f>IF($G100=0,"",IFERROR(CONCATENATE(INDEX('Risk assessment'!$B$12:$B$100,MATCH(CONCATENATE('Feuil1 (2)'!$C100,"-",'Feuil1 (2)'!$B100,"-",'Feuil1 (2)'!BT$1),'Risk assessment'!$Z$12:$Z$100,FALSE),1)," ;"),""))</f>
        <v/>
      </c>
      <c r="BU100" s="9" t="str">
        <f>IF($G100=0,"",IFERROR(CONCATENATE(INDEX('Risk assessment'!$B$12:$B$100,MATCH(CONCATENATE('Feuil1 (2)'!$C100,"-",'Feuil1 (2)'!$B100,"-",'Feuil1 (2)'!BU$1),'Risk assessment'!$Z$12:$Z$100,FALSE),1)," ;"),""))</f>
        <v/>
      </c>
      <c r="BV100" s="9" t="str">
        <f>IF($G100=0,"",IFERROR(CONCATENATE(INDEX('Risk assessment'!$B$12:$B$100,MATCH(CONCATENATE('Feuil1 (2)'!$C100,"-",'Feuil1 (2)'!$B100,"-",'Feuil1 (2)'!BV$1),'Risk assessment'!$Z$12:$Z$100,FALSE),1)," ;"),""))</f>
        <v/>
      </c>
      <c r="BW100" s="9" t="str">
        <f>IF($G100=0,"",IFERROR(CONCATENATE(INDEX('Risk assessment'!$B$12:$B$100,MATCH(CONCATENATE('Feuil1 (2)'!$C100,"-",'Feuil1 (2)'!$B100,"-",'Feuil1 (2)'!BW$1),'Risk assessment'!$Z$12:$Z$100,FALSE),1)," ;"),""))</f>
        <v/>
      </c>
      <c r="BX100" s="9" t="str">
        <f>IF($G100=0,"",IFERROR(CONCATENATE(INDEX('Risk assessment'!$B$12:$B$100,MATCH(CONCATENATE('Feuil1 (2)'!$C100,"-",'Feuil1 (2)'!$B100,"-",'Feuil1 (2)'!BX$1),'Risk assessment'!$Z$12:$Z$100,FALSE),1)," ;"),""))</f>
        <v/>
      </c>
      <c r="BY100" s="9" t="str">
        <f>IF($G100=0,"",IFERROR(CONCATENATE(INDEX('Risk assessment'!$B$12:$B$100,MATCH(CONCATENATE('Feuil1 (2)'!$C100,"-",'Feuil1 (2)'!$B100,"-",'Feuil1 (2)'!BY$1),'Risk assessment'!$Z$12:$Z$100,FALSE),1)," ;"),""))</f>
        <v/>
      </c>
      <c r="BZ100" s="9" t="str">
        <f>IF($G100=0,"",IFERROR(CONCATENATE(INDEX('Risk assessment'!$B$12:$B$100,MATCH(CONCATENATE('Feuil1 (2)'!$C100,"-",'Feuil1 (2)'!$B100,"-",'Feuil1 (2)'!BZ$1),'Risk assessment'!$Z$12:$Z$100,FALSE),1)," ;"),""))</f>
        <v/>
      </c>
      <c r="CA100" s="9" t="str">
        <f>IF($G100=0,"",IFERROR(CONCATENATE(INDEX('Risk assessment'!$B$12:$B$100,MATCH(CONCATENATE('Feuil1 (2)'!$C100,"-",'Feuil1 (2)'!$B100,"-",'Feuil1 (2)'!CA$1),'Risk assessment'!$Z$12:$Z$100,FALSE),1)," ;"),""))</f>
        <v/>
      </c>
      <c r="CB100" s="9" t="str">
        <f>IF($G100=0,"",IFERROR(CONCATENATE(INDEX('Risk assessment'!$B$12:$B$100,MATCH(CONCATENATE('Feuil1 (2)'!$C100,"-",'Feuil1 (2)'!$B100,"-",'Feuil1 (2)'!CB$1),'Risk assessment'!$Z$12:$Z$100,FALSE),1)," ;"),""))</f>
        <v/>
      </c>
      <c r="CC100" s="9" t="str">
        <f>IF($G100=0,"",IFERROR(CONCATENATE(INDEX('Risk assessment'!$B$12:$B$100,MATCH(CONCATENATE('Feuil1 (2)'!$C100,"-",'Feuil1 (2)'!$B100,"-",'Feuil1 (2)'!CC$1),'Risk assessment'!$Z$12:$Z$100,FALSE),1)," ;"),""))</f>
        <v/>
      </c>
      <c r="CD100" s="9" t="str">
        <f>IF($G100=0,"",IFERROR(CONCATENATE(INDEX('Risk assessment'!$B$12:$B$100,MATCH(CONCATENATE('Feuil1 (2)'!$C100,"-",'Feuil1 (2)'!$B100,"-",'Feuil1 (2)'!CD$1),'Risk assessment'!$Z$12:$Z$100,FALSE),1)," ;"),""))</f>
        <v/>
      </c>
      <c r="CE100" s="9" t="str">
        <f>IF($G100=0,"",IFERROR(CONCATENATE(INDEX('Risk assessment'!$B$12:$B$100,MATCH(CONCATENATE('Feuil1 (2)'!$C100,"-",'Feuil1 (2)'!$B100,"-",'Feuil1 (2)'!CE$1),'Risk assessment'!$Z$12:$Z$100,FALSE),1)," ;"),""))</f>
        <v/>
      </c>
      <c r="CF100" s="9" t="str">
        <f>IF($G100=0,"",IFERROR(CONCATENATE(INDEX('Risk assessment'!$B$12:$B$100,MATCH(CONCATENATE('Feuil1 (2)'!$C100,"-",'Feuil1 (2)'!$B100,"-",'Feuil1 (2)'!CF$1),'Risk assessment'!$Z$12:$Z$100,FALSE),1)," ;"),""))</f>
        <v/>
      </c>
      <c r="CG100" s="9" t="str">
        <f>IF($G100=0,"",IFERROR(CONCATENATE(INDEX('Risk assessment'!$B$12:$B$100,MATCH(CONCATENATE('Feuil1 (2)'!$C100,"-",'Feuil1 (2)'!$B100,"-",'Feuil1 (2)'!CG$1),'Risk assessment'!$Z$12:$Z$100,FALSE),1)," ;"),""))</f>
        <v/>
      </c>
      <c r="CH100" s="9" t="str">
        <f>IF($G100=0,"",IFERROR(CONCATENATE(INDEX('Risk assessment'!$B$12:$B$100,MATCH(CONCATENATE('Feuil1 (2)'!$C100,"-",'Feuil1 (2)'!$B100,"-",'Feuil1 (2)'!CH$1),'Risk assessment'!$Z$12:$Z$100,FALSE),1)," ;"),""))</f>
        <v/>
      </c>
      <c r="CI100" s="9" t="str">
        <f>IF($G100=0,"",IFERROR(CONCATENATE(INDEX('Risk assessment'!$B$12:$B$100,MATCH(CONCATENATE('Feuil1 (2)'!$C100,"-",'Feuil1 (2)'!$B100,"-",'Feuil1 (2)'!CI$1),'Risk assessment'!$Z$12:$Z$100,FALSE),1)," ;"),""))</f>
        <v/>
      </c>
      <c r="CJ100" s="9" t="str">
        <f>IF($G100=0,"",IFERROR(CONCATENATE(INDEX('Risk assessment'!$B$12:$B$100,MATCH(CONCATENATE('Feuil1 (2)'!$C100,"-",'Feuil1 (2)'!$B100,"-",'Feuil1 (2)'!CJ$1),'Risk assessment'!$Z$12:$Z$100,FALSE),1)," ;"),""))</f>
        <v/>
      </c>
      <c r="CK100" s="9" t="str">
        <f>IF($G100=0,"",IFERROR(CONCATENATE(INDEX('Risk assessment'!$B$12:$B$100,MATCH(CONCATENATE('Feuil1 (2)'!$C100,"-",'Feuil1 (2)'!$B100,"-",'Feuil1 (2)'!CK$1),'Risk assessment'!$Z$12:$Z$100,FALSE),1)," ;"),""))</f>
        <v/>
      </c>
      <c r="CL100" s="9" t="str">
        <f>IF($G100=0,"",IFERROR(CONCATENATE(INDEX('Risk assessment'!$B$12:$B$100,MATCH(CONCATENATE('Feuil1 (2)'!$C100,"-",'Feuil1 (2)'!$B100,"-",'Feuil1 (2)'!CL$1),'Risk assessment'!$Z$12:$Z$100,FALSE),1)," ;"),""))</f>
        <v/>
      </c>
      <c r="CM100" s="9" t="str">
        <f>IF($G100=0,"",IFERROR(CONCATENATE(INDEX('Risk assessment'!$B$12:$B$100,MATCH(CONCATENATE('Feuil1 (2)'!$C100,"-",'Feuil1 (2)'!$B100,"-",'Feuil1 (2)'!CM$1),'Risk assessment'!$Z$12:$Z$100,FALSE),1)," ;"),""))</f>
        <v/>
      </c>
      <c r="CN100" s="9" t="str">
        <f>IF($G100=0,"",IFERROR(CONCATENATE(INDEX('Risk assessment'!$B$12:$B$100,MATCH(CONCATENATE('Feuil1 (2)'!$C100,"-",'Feuil1 (2)'!$B100,"-",'Feuil1 (2)'!CN$1),'Risk assessment'!$Z$12:$Z$100,FALSE),1)," ;"),""))</f>
        <v/>
      </c>
      <c r="CO100" s="9" t="str">
        <f>IF($G100=0,"",IFERROR(CONCATENATE(INDEX('Risk assessment'!$B$12:$B$100,MATCH(CONCATENATE('Feuil1 (2)'!$C100,"-",'Feuil1 (2)'!$B100,"-",'Feuil1 (2)'!CO$1),'Risk assessment'!$Z$12:$Z$100,FALSE),1)," ;"),""))</f>
        <v/>
      </c>
      <c r="CP100" s="9" t="str">
        <f>IF($G100=0,"",IFERROR(CONCATENATE(INDEX('Risk assessment'!$B$12:$B$100,MATCH(CONCATENATE('Feuil1 (2)'!$C100,"-",'Feuil1 (2)'!$B100,"-",'Feuil1 (2)'!CP$1),'Risk assessment'!$Z$12:$Z$100,FALSE),1)," ;"),""))</f>
        <v/>
      </c>
      <c r="CQ100" s="9" t="str">
        <f>IF($G100=0,"",IFERROR(CONCATENATE(INDEX('Risk assessment'!$B$12:$B$100,MATCH(CONCATENATE('Feuil1 (2)'!$C100,"-",'Feuil1 (2)'!$B100,"-",'Feuil1 (2)'!CQ$1),'Risk assessment'!$Z$12:$Z$100,FALSE),1)," ;"),""))</f>
        <v/>
      </c>
      <c r="CR100" s="9" t="str">
        <f>IF($G100=0,"",IFERROR(CONCATENATE(INDEX('Risk assessment'!$B$12:$B$100,MATCH(CONCATENATE('Feuil1 (2)'!$C100,"-",'Feuil1 (2)'!$B100,"-",'Feuil1 (2)'!CR$1),'Risk assessment'!$Z$12:$Z$100,FALSE),1)," ;"),""))</f>
        <v/>
      </c>
      <c r="CS100" s="9" t="str">
        <f>IF($G100=0,"",IFERROR(CONCATENATE(INDEX('Risk assessment'!$B$12:$B$100,MATCH(CONCATENATE('Feuil1 (2)'!$C100,"-",'Feuil1 (2)'!$B100,"-",'Feuil1 (2)'!CS$1),'Risk assessment'!$Z$12:$Z$100,FALSE),1)," ;"),""))</f>
        <v/>
      </c>
      <c r="CT100" s="9" t="str">
        <f>IF($G100=0,"",IFERROR(CONCATENATE(INDEX('Risk assessment'!$B$12:$B$100,MATCH(CONCATENATE('Feuil1 (2)'!$C100,"-",'Feuil1 (2)'!$B100,"-",'Feuil1 (2)'!CT$1),'Risk assessment'!$Z$12:$Z$100,FALSE),1)," ;"),""))</f>
        <v/>
      </c>
      <c r="CU100" s="9" t="str">
        <f>IF($G100=0,"",IFERROR(CONCATENATE(INDEX('Risk assessment'!$B$12:$B$100,MATCH(CONCATENATE('Feuil1 (2)'!$C100,"-",'Feuil1 (2)'!$B100,"-",'Feuil1 (2)'!CU$1),'Risk assessment'!$Z$12:$Z$100,FALSE),1)," ;"),""))</f>
        <v/>
      </c>
      <c r="CV100" s="9" t="str">
        <f>IF($G100=0,"",IFERROR(CONCATENATE(INDEX('Risk assessment'!$B$12:$B$100,MATCH(CONCATENATE('Feuil1 (2)'!$C100,"-",'Feuil1 (2)'!$B100,"-",'Feuil1 (2)'!CV$1),'Risk assessment'!$Z$12:$Z$100,FALSE),1)," ;"),""))</f>
        <v/>
      </c>
      <c r="CW100" s="9" t="str">
        <f>IF($G100=0,"",IFERROR(CONCATENATE(INDEX('Risk assessment'!$B$12:$B$100,MATCH(CONCATENATE('Feuil1 (2)'!$C100,"-",'Feuil1 (2)'!$B100,"-",'Feuil1 (2)'!CW$1),'Risk assessment'!$Z$12:$Z$100,FALSE),1)," ;"),""))</f>
        <v/>
      </c>
      <c r="CX100" s="9" t="str">
        <f>IF($G100=0,"",IFERROR(CONCATENATE(INDEX('Risk assessment'!$B$12:$B$100,MATCH(CONCATENATE('Feuil1 (2)'!$C100,"-",'Feuil1 (2)'!$B100,"-",'Feuil1 (2)'!CX$1),'Risk assessment'!$Z$12:$Z$100,FALSE),1)," ;"),""))</f>
        <v/>
      </c>
      <c r="CY100" s="9" t="str">
        <f>IF($G100=0,"",IFERROR(CONCATENATE(INDEX('Risk assessment'!$B$12:$B$100,MATCH(CONCATENATE('Feuil1 (2)'!$C100,"-",'Feuil1 (2)'!$B100,"-",'Feuil1 (2)'!CY$1),'Risk assessment'!$Z$12:$Z$100,FALSE),1)," ;"),""))</f>
        <v/>
      </c>
      <c r="CZ100" s="9" t="str">
        <f>IF($G100=0,"",IFERROR(CONCATENATE(INDEX('Risk assessment'!$B$12:$B$100,MATCH(CONCATENATE('Feuil1 (2)'!$C100,"-",'Feuil1 (2)'!$B100,"-",'Feuil1 (2)'!CZ$1),'Risk assessment'!$Z$12:$Z$100,FALSE),1)," ;"),""))</f>
        <v/>
      </c>
      <c r="DA100" s="9" t="str">
        <f>IF($G100=0,"",IFERROR(CONCATENATE(INDEX('Risk assessment'!$B$12:$B$100,MATCH(CONCATENATE('Feuil1 (2)'!$C100,"-",'Feuil1 (2)'!$B100,"-",'Feuil1 (2)'!DA$1),'Risk assessment'!$Z$12:$Z$100,FALSE),1)," ;"),""))</f>
        <v/>
      </c>
      <c r="DB100" s="9" t="str">
        <f>IF($G100=0,"",IFERROR(CONCATENATE(INDEX('Risk assessment'!$B$12:$B$100,MATCH(CONCATENATE('Feuil1 (2)'!$C100,"-",'Feuil1 (2)'!$B100,"-",'Feuil1 (2)'!DB$1),'Risk assessment'!$Z$12:$Z$100,FALSE),1)," ;"),""))</f>
        <v/>
      </c>
      <c r="DC100" s="9" t="str">
        <f>IF($G100=0,"",IFERROR(CONCATENATE(INDEX('Risk assessment'!$B$12:$B$100,MATCH(CONCATENATE('Feuil1 (2)'!$C100,"-",'Feuil1 (2)'!$B100,"-",'Feuil1 (2)'!DC$1),'Risk assessment'!$Z$12:$Z$100,FALSE),1)," ;"),""))</f>
        <v/>
      </c>
      <c r="DD100" s="9" t="str">
        <f>IF($G100=0,"",IFERROR(INDEX('Risk assessment'!$B$12:$B$100,MATCH(CONCATENATE('Feuil1 (2)'!$C100,'Feuil1 (2)'!$B100,'Feuil1 (2)'!DD$1),'Risk assessment'!$R$12:$R$100,FALSE),1),""))</f>
        <v/>
      </c>
      <c r="DE100" s="9" t="str">
        <f>IF($G100=0,"",IFERROR(INDEX('Risk assessment'!$B$12:$B$100,MATCH(CONCATENATE('Feuil1 (2)'!$C100,'Feuil1 (2)'!$B100,'Feuil1 (2)'!DE$1),'Risk assessment'!$R$12:$R$100,FALSE),1),""))</f>
        <v/>
      </c>
      <c r="DF100" s="9" t="str">
        <f>IF($G100=0,"",IFERROR(INDEX('Risk assessment'!$B$12:$B$100,MATCH(CONCATENATE('Feuil1 (2)'!$C100,'Feuil1 (2)'!$B100,'Feuil1 (2)'!DF$1),'Risk assessment'!$R$12:$R$100,FALSE),1),""))</f>
        <v/>
      </c>
      <c r="DG100" s="9" t="str">
        <f>IF($G100=0,"",IFERROR(INDEX('Risk assessment'!$B$12:$B$100,MATCH(CONCATENATE('Feuil1 (2)'!$C100,'Feuil1 (2)'!$B100,'Feuil1 (2)'!DG$1),'Risk assessment'!$R$12:$R$100,FALSE),1),""))</f>
        <v/>
      </c>
      <c r="DH100" s="9" t="str">
        <f>IF($G100=0,"",IFERROR(INDEX('Risk assessment'!$B$12:$B$100,MATCH(CONCATENATE('Feuil1 (2)'!$C100,'Feuil1 (2)'!$B100,'Feuil1 (2)'!DH$1),'Risk assessment'!$R$12:$R$100,FALSE),1),""))</f>
        <v/>
      </c>
      <c r="DI100" s="9" t="str">
        <f>IF($G100=0,"",IFERROR(INDEX('Risk assessment'!$B$12:$B$100,MATCH(CONCATENATE('Feuil1 (2)'!$C100,'Feuil1 (2)'!$B100,'Feuil1 (2)'!DI$1),'Risk assessment'!$R$12:$R$100,FALSE),1),""))</f>
        <v/>
      </c>
      <c r="DJ100" s="9" t="str">
        <f>IF($G100=0,"",IFERROR(INDEX('Risk assessment'!$B$12:$B$100,MATCH(CONCATENATE('Feuil1 (2)'!$C100,'Feuil1 (2)'!$B100,'Feuil1 (2)'!DJ$1),'Risk assessment'!$R$12:$R$100,FALSE),1),""))</f>
        <v/>
      </c>
      <c r="DK100" s="9" t="str">
        <f>IF($G100=0,"",IFERROR(INDEX('Risk assessment'!$B$12:$B$100,MATCH(CONCATENATE('Feuil1 (2)'!$C100,'Feuil1 (2)'!$B100,'Feuil1 (2)'!DK$1),'Risk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assessment'!J$12:J$100,'Feuil1 (2)'!C101,'Risk assessment'!K$12:K$100,B101)</f>
        <v>0</v>
      </c>
      <c r="H101" s="9" t="str">
        <f>IF($G101=0,"",IFERROR(CONCATENATE(INDEX('Risk assessment'!$B$12:$B$100,MATCH(CONCATENATE('Feuil1 (2)'!$C101,"-",'Feuil1 (2)'!$B101,"-",'Feuil1 (2)'!H$1),'Risk assessment'!$Z$12:$Z$100,FALSE),1)," ;"),""))</f>
        <v/>
      </c>
      <c r="I101" s="9" t="str">
        <f>IF($G101=0,"",IFERROR(CONCATENATE(INDEX('Risk assessment'!$B$12:$B$100,MATCH(CONCATENATE('Feuil1 (2)'!$C101,"-",'Feuil1 (2)'!$B101,"-",'Feuil1 (2)'!I$1),'Risk assessment'!$Z$12:$Z$100,FALSE),1)," ;"),""))</f>
        <v/>
      </c>
      <c r="J101" s="9" t="str">
        <f>IF($G101=0,"",IFERROR(CONCATENATE(INDEX('Risk assessment'!$B$12:$B$100,MATCH(CONCATENATE('Feuil1 (2)'!$C101,"-",'Feuil1 (2)'!$B101,"-",'Feuil1 (2)'!J$1),'Risk assessment'!$Z$12:$Z$100,FALSE),1)," ;"),""))</f>
        <v/>
      </c>
      <c r="K101" s="9" t="str">
        <f>IF($G101=0,"",IFERROR(CONCATENATE(INDEX('Risk assessment'!$B$12:$B$100,MATCH(CONCATENATE('Feuil1 (2)'!$C101,"-",'Feuil1 (2)'!$B101,"-",'Feuil1 (2)'!K$1),'Risk assessment'!$Z$12:$Z$100,FALSE),1)," ;"),""))</f>
        <v/>
      </c>
      <c r="L101" s="9" t="str">
        <f>IF($G101=0,"",IFERROR(CONCATENATE(INDEX('Risk assessment'!$B$12:$B$100,MATCH(CONCATENATE('Feuil1 (2)'!$C101,"-",'Feuil1 (2)'!$B101,"-",'Feuil1 (2)'!L$1),'Risk assessment'!$Z$12:$Z$100,FALSE),1)," ;"),""))</f>
        <v/>
      </c>
      <c r="M101" s="9" t="str">
        <f>IF($G101=0,"",IFERROR(CONCATENATE(INDEX('Risk assessment'!$B$12:$B$100,MATCH(CONCATENATE('Feuil1 (2)'!$C101,"-",'Feuil1 (2)'!$B101,"-",'Feuil1 (2)'!M$1),'Risk assessment'!$Z$12:$Z$100,FALSE),1)," ;"),""))</f>
        <v/>
      </c>
      <c r="N101" s="9" t="str">
        <f>IF($G101=0,"",IFERROR(CONCATENATE(INDEX('Risk assessment'!$B$12:$B$100,MATCH(CONCATENATE('Feuil1 (2)'!$C101,"-",'Feuil1 (2)'!$B101,"-",'Feuil1 (2)'!N$1),'Risk assessment'!$Z$12:$Z$100,FALSE),1)," ;"),""))</f>
        <v/>
      </c>
      <c r="O101" s="9" t="str">
        <f>IF($G101=0,"",IFERROR(CONCATENATE(INDEX('Risk assessment'!$B$12:$B$100,MATCH(CONCATENATE('Feuil1 (2)'!$C101,"-",'Feuil1 (2)'!$B101,"-",'Feuil1 (2)'!O$1),'Risk assessment'!$Z$12:$Z$100,FALSE),1)," ;"),""))</f>
        <v/>
      </c>
      <c r="P101" s="9" t="str">
        <f>IF($G101=0,"",IFERROR(CONCATENATE(INDEX('Risk assessment'!$B$12:$B$100,MATCH(CONCATENATE('Feuil1 (2)'!$C101,"-",'Feuil1 (2)'!$B101,"-",'Feuil1 (2)'!P$1),'Risk assessment'!$Z$12:$Z$100,FALSE),1)," ;"),""))</f>
        <v/>
      </c>
      <c r="Q101" s="9" t="str">
        <f>IF($G101=0,"",IFERROR(CONCATENATE(INDEX('Risk assessment'!$B$12:$B$100,MATCH(CONCATENATE('Feuil1 (2)'!$C101,"-",'Feuil1 (2)'!$B101,"-",'Feuil1 (2)'!Q$1),'Risk assessment'!$Z$12:$Z$100,FALSE),1)," ;"),""))</f>
        <v/>
      </c>
      <c r="R101" s="9" t="str">
        <f>IF($G101=0,"",IFERROR(CONCATENATE(INDEX('Risk assessment'!$B$12:$B$100,MATCH(CONCATENATE('Feuil1 (2)'!$C101,"-",'Feuil1 (2)'!$B101,"-",'Feuil1 (2)'!R$1),'Risk assessment'!$Z$12:$Z$100,FALSE),1)," ;"),""))</f>
        <v/>
      </c>
      <c r="S101" s="9" t="str">
        <f>IF($G101=0,"",IFERROR(CONCATENATE(INDEX('Risk assessment'!$B$12:$B$100,MATCH(CONCATENATE('Feuil1 (2)'!$C101,"-",'Feuil1 (2)'!$B101,"-",'Feuil1 (2)'!S$1),'Risk assessment'!$Z$12:$Z$100,FALSE),1)," ;"),""))</f>
        <v/>
      </c>
      <c r="T101" s="9" t="str">
        <f>IF($G101=0,"",IFERROR(CONCATENATE(INDEX('Risk assessment'!$B$12:$B$100,MATCH(CONCATENATE('Feuil1 (2)'!$C101,"-",'Feuil1 (2)'!$B101,"-",'Feuil1 (2)'!T$1),'Risk assessment'!$Z$12:$Z$100,FALSE),1)," ;"),""))</f>
        <v/>
      </c>
      <c r="U101" s="9" t="str">
        <f>IF($G101=0,"",IFERROR(CONCATENATE(INDEX('Risk assessment'!$B$12:$B$100,MATCH(CONCATENATE('Feuil1 (2)'!$C101,"-",'Feuil1 (2)'!$B101,"-",'Feuil1 (2)'!U$1),'Risk assessment'!$Z$12:$Z$100,FALSE),1)," ;"),""))</f>
        <v/>
      </c>
      <c r="V101" s="9" t="str">
        <f>IF($G101=0,"",IFERROR(CONCATENATE(INDEX('Risk assessment'!$B$12:$B$100,MATCH(CONCATENATE('Feuil1 (2)'!$C101,"-",'Feuil1 (2)'!$B101,"-",'Feuil1 (2)'!V$1),'Risk assessment'!$Z$12:$Z$100,FALSE),1)," ;"),""))</f>
        <v/>
      </c>
      <c r="W101" s="9" t="str">
        <f>IF($G101=0,"",IFERROR(CONCATENATE(INDEX('Risk assessment'!$B$12:$B$100,MATCH(CONCATENATE('Feuil1 (2)'!$C101,"-",'Feuil1 (2)'!$B101,"-",'Feuil1 (2)'!W$1),'Risk assessment'!$Z$12:$Z$100,FALSE),1)," ;"),""))</f>
        <v/>
      </c>
      <c r="X101" s="9" t="str">
        <f>IF($G101=0,"",IFERROR(CONCATENATE(INDEX('Risk assessment'!$B$12:$B$100,MATCH(CONCATENATE('Feuil1 (2)'!$C101,"-",'Feuil1 (2)'!$B101,"-",'Feuil1 (2)'!X$1),'Risk assessment'!$Z$12:$Z$100,FALSE),1)," ;"),""))</f>
        <v/>
      </c>
      <c r="Y101" s="9" t="str">
        <f>IF($G101=0,"",IFERROR(CONCATENATE(INDEX('Risk assessment'!$B$12:$B$100,MATCH(CONCATENATE('Feuil1 (2)'!$C101,"-",'Feuil1 (2)'!$B101,"-",'Feuil1 (2)'!Y$1),'Risk assessment'!$Z$12:$Z$100,FALSE),1)," ;"),""))</f>
        <v/>
      </c>
      <c r="Z101" s="9" t="str">
        <f>IF($G101=0,"",IFERROR(CONCATENATE(INDEX('Risk assessment'!$B$12:$B$100,MATCH(CONCATENATE('Feuil1 (2)'!$C101,"-",'Feuil1 (2)'!$B101,"-",'Feuil1 (2)'!Z$1),'Risk assessment'!$Z$12:$Z$100,FALSE),1)," ;"),""))</f>
        <v/>
      </c>
      <c r="AA101" s="9" t="str">
        <f>IF($G101=0,"",IFERROR(CONCATENATE(INDEX('Risk assessment'!$B$12:$B$100,MATCH(CONCATENATE('Feuil1 (2)'!$C101,"-",'Feuil1 (2)'!$B101,"-",'Feuil1 (2)'!AA$1),'Risk assessment'!$Z$12:$Z$100,FALSE),1)," ;"),""))</f>
        <v/>
      </c>
      <c r="AB101" s="9" t="str">
        <f>IF($G101=0,"",IFERROR(CONCATENATE(INDEX('Risk assessment'!$B$12:$B$100,MATCH(CONCATENATE('Feuil1 (2)'!$C101,"-",'Feuil1 (2)'!$B101,"-",'Feuil1 (2)'!AB$1),'Risk assessment'!$Z$12:$Z$100,FALSE),1)," ;"),""))</f>
        <v/>
      </c>
      <c r="AC101" s="9" t="str">
        <f>IF($G101=0,"",IFERROR(CONCATENATE(INDEX('Risk assessment'!$B$12:$B$100,MATCH(CONCATENATE('Feuil1 (2)'!$C101,"-",'Feuil1 (2)'!$B101,"-",'Feuil1 (2)'!AC$1),'Risk assessment'!$Z$12:$Z$100,FALSE),1)," ;"),""))</f>
        <v/>
      </c>
      <c r="AD101" s="9" t="str">
        <f>IF($G101=0,"",IFERROR(CONCATENATE(INDEX('Risk assessment'!$B$12:$B$100,MATCH(CONCATENATE('Feuil1 (2)'!$C101,"-",'Feuil1 (2)'!$B101,"-",'Feuil1 (2)'!AD$1),'Risk assessment'!$Z$12:$Z$100,FALSE),1)," ;"),""))</f>
        <v/>
      </c>
      <c r="AE101" s="9" t="str">
        <f>IF($G101=0,"",IFERROR(CONCATENATE(INDEX('Risk assessment'!$B$12:$B$100,MATCH(CONCATENATE('Feuil1 (2)'!$C101,"-",'Feuil1 (2)'!$B101,"-",'Feuil1 (2)'!AE$1),'Risk assessment'!$Z$12:$Z$100,FALSE),1)," ;"),""))</f>
        <v/>
      </c>
      <c r="AF101" s="9" t="str">
        <f>IF($G101=0,"",IFERROR(CONCATENATE(INDEX('Risk assessment'!$B$12:$B$100,MATCH(CONCATENATE('Feuil1 (2)'!$C101,"-",'Feuil1 (2)'!$B101,"-",'Feuil1 (2)'!AF$1),'Risk assessment'!$Z$12:$Z$100,FALSE),1)," ;"),""))</f>
        <v/>
      </c>
      <c r="AG101" s="9" t="str">
        <f>IF($G101=0,"",IFERROR(CONCATENATE(INDEX('Risk assessment'!$B$12:$B$100,MATCH(CONCATENATE('Feuil1 (2)'!$C101,"-",'Feuil1 (2)'!$B101,"-",'Feuil1 (2)'!AG$1),'Risk assessment'!$Z$12:$Z$100,FALSE),1)," ;"),""))</f>
        <v/>
      </c>
      <c r="AH101" s="9" t="str">
        <f>IF($G101=0,"",IFERROR(CONCATENATE(INDEX('Risk assessment'!$B$12:$B$100,MATCH(CONCATENATE('Feuil1 (2)'!$C101,"-",'Feuil1 (2)'!$B101,"-",'Feuil1 (2)'!AH$1),'Risk assessment'!$Z$12:$Z$100,FALSE),1)," ;"),""))</f>
        <v/>
      </c>
      <c r="AI101" s="9" t="str">
        <f>IF($G101=0,"",IFERROR(CONCATENATE(INDEX('Risk assessment'!$B$12:$B$100,MATCH(CONCATENATE('Feuil1 (2)'!$C101,"-",'Feuil1 (2)'!$B101,"-",'Feuil1 (2)'!AI$1),'Risk assessment'!$Z$12:$Z$100,FALSE),1)," ;"),""))</f>
        <v/>
      </c>
      <c r="AJ101" s="9" t="str">
        <f>IF($G101=0,"",IFERROR(CONCATENATE(INDEX('Risk assessment'!$B$12:$B$100,MATCH(CONCATENATE('Feuil1 (2)'!$C101,"-",'Feuil1 (2)'!$B101,"-",'Feuil1 (2)'!AJ$1),'Risk assessment'!$Z$12:$Z$100,FALSE),1)," ;"),""))</f>
        <v/>
      </c>
      <c r="AK101" s="9" t="str">
        <f>IF($G101=0,"",IFERROR(CONCATENATE(INDEX('Risk assessment'!$B$12:$B$100,MATCH(CONCATENATE('Feuil1 (2)'!$C101,"-",'Feuil1 (2)'!$B101,"-",'Feuil1 (2)'!AK$1),'Risk assessment'!$Z$12:$Z$100,FALSE),1)," ;"),""))</f>
        <v/>
      </c>
      <c r="AL101" s="9" t="str">
        <f>IF($G101=0,"",IFERROR(CONCATENATE(INDEX('Risk assessment'!$B$12:$B$100,MATCH(CONCATENATE('Feuil1 (2)'!$C101,"-",'Feuil1 (2)'!$B101,"-",'Feuil1 (2)'!AL$1),'Risk assessment'!$Z$12:$Z$100,FALSE),1)," ;"),""))</f>
        <v/>
      </c>
      <c r="AM101" s="9" t="str">
        <f>IF($G101=0,"",IFERROR(CONCATENATE(INDEX('Risk assessment'!$B$12:$B$100,MATCH(CONCATENATE('Feuil1 (2)'!$C101,"-",'Feuil1 (2)'!$B101,"-",'Feuil1 (2)'!AM$1),'Risk assessment'!$Z$12:$Z$100,FALSE),1)," ;"),""))</f>
        <v/>
      </c>
      <c r="AN101" s="9" t="str">
        <f>IF($G101=0,"",IFERROR(CONCATENATE(INDEX('Risk assessment'!$B$12:$B$100,MATCH(CONCATENATE('Feuil1 (2)'!$C101,"-",'Feuil1 (2)'!$B101,"-",'Feuil1 (2)'!AN$1),'Risk assessment'!$Z$12:$Z$100,FALSE),1)," ;"),""))</f>
        <v/>
      </c>
      <c r="AO101" s="9" t="str">
        <f>IF($G101=0,"",IFERROR(CONCATENATE(INDEX('Risk assessment'!$B$12:$B$100,MATCH(CONCATENATE('Feuil1 (2)'!$C101,"-",'Feuil1 (2)'!$B101,"-",'Feuil1 (2)'!AO$1),'Risk assessment'!$Z$12:$Z$100,FALSE),1)," ;"),""))</f>
        <v/>
      </c>
      <c r="AP101" s="9" t="str">
        <f>IF($G101=0,"",IFERROR(CONCATENATE(INDEX('Risk assessment'!$B$12:$B$100,MATCH(CONCATENATE('Feuil1 (2)'!$C101,"-",'Feuil1 (2)'!$B101,"-",'Feuil1 (2)'!AP$1),'Risk assessment'!$Z$12:$Z$100,FALSE),1)," ;"),""))</f>
        <v/>
      </c>
      <c r="AQ101" s="9" t="str">
        <f>IF($G101=0,"",IFERROR(CONCATENATE(INDEX('Risk assessment'!$B$12:$B$100,MATCH(CONCATENATE('Feuil1 (2)'!$C101,"-",'Feuil1 (2)'!$B101,"-",'Feuil1 (2)'!AQ$1),'Risk assessment'!$Z$12:$Z$100,FALSE),1)," ;"),""))</f>
        <v/>
      </c>
      <c r="AR101" s="9" t="str">
        <f>IF($G101=0,"",IFERROR(CONCATENATE(INDEX('Risk assessment'!$B$12:$B$100,MATCH(CONCATENATE('Feuil1 (2)'!$C101,"-",'Feuil1 (2)'!$B101,"-",'Feuil1 (2)'!AR$1),'Risk assessment'!$Z$12:$Z$100,FALSE),1)," ;"),""))</f>
        <v/>
      </c>
      <c r="AS101" s="9" t="str">
        <f>IF($G101=0,"",IFERROR(CONCATENATE(INDEX('Risk assessment'!$B$12:$B$100,MATCH(CONCATENATE('Feuil1 (2)'!$C101,"-",'Feuil1 (2)'!$B101,"-",'Feuil1 (2)'!AS$1),'Risk assessment'!$Z$12:$Z$100,FALSE),1)," ;"),""))</f>
        <v/>
      </c>
      <c r="AT101" s="9" t="str">
        <f>IF($G101=0,"",IFERROR(CONCATENATE(INDEX('Risk assessment'!$B$12:$B$100,MATCH(CONCATENATE('Feuil1 (2)'!$C101,"-",'Feuil1 (2)'!$B101,"-",'Feuil1 (2)'!AT$1),'Risk assessment'!$Z$12:$Z$100,FALSE),1)," ;"),""))</f>
        <v/>
      </c>
      <c r="AU101" s="9" t="str">
        <f>IF($G101=0,"",IFERROR(CONCATENATE(INDEX('Risk assessment'!$B$12:$B$100,MATCH(CONCATENATE('Feuil1 (2)'!$C101,"-",'Feuil1 (2)'!$B101,"-",'Feuil1 (2)'!AU$1),'Risk assessment'!$Z$12:$Z$100,FALSE),1)," ;"),""))</f>
        <v/>
      </c>
      <c r="AV101" s="9" t="str">
        <f>IF($G101=0,"",IFERROR(CONCATENATE(INDEX('Risk assessment'!$B$12:$B$100,MATCH(CONCATENATE('Feuil1 (2)'!$C101,"-",'Feuil1 (2)'!$B101,"-",'Feuil1 (2)'!AV$1),'Risk assessment'!$Z$12:$Z$100,FALSE),1)," ;"),""))</f>
        <v/>
      </c>
      <c r="AW101" s="9" t="str">
        <f>IF($G101=0,"",IFERROR(CONCATENATE(INDEX('Risk assessment'!$B$12:$B$100,MATCH(CONCATENATE('Feuil1 (2)'!$C101,"-",'Feuil1 (2)'!$B101,"-",'Feuil1 (2)'!AW$1),'Risk assessment'!$Z$12:$Z$100,FALSE),1)," ;"),""))</f>
        <v/>
      </c>
      <c r="AX101" s="9" t="str">
        <f>IF($G101=0,"",IFERROR(CONCATENATE(INDEX('Risk assessment'!$B$12:$B$100,MATCH(CONCATENATE('Feuil1 (2)'!$C101,"-",'Feuil1 (2)'!$B101,"-",'Feuil1 (2)'!AX$1),'Risk assessment'!$Z$12:$Z$100,FALSE),1)," ;"),""))</f>
        <v/>
      </c>
      <c r="AY101" s="9" t="str">
        <f>IF($G101=0,"",IFERROR(CONCATENATE(INDEX('Risk assessment'!$B$12:$B$100,MATCH(CONCATENATE('Feuil1 (2)'!$C101,"-",'Feuil1 (2)'!$B101,"-",'Feuil1 (2)'!AY$1),'Risk assessment'!$Z$12:$Z$100,FALSE),1)," ;"),""))</f>
        <v/>
      </c>
      <c r="AZ101" s="9" t="str">
        <f>IF($G101=0,"",IFERROR(CONCATENATE(INDEX('Risk assessment'!$B$12:$B$100,MATCH(CONCATENATE('Feuil1 (2)'!$C101,"-",'Feuil1 (2)'!$B101,"-",'Feuil1 (2)'!AZ$1),'Risk assessment'!$Z$12:$Z$100,FALSE),1)," ;"),""))</f>
        <v/>
      </c>
      <c r="BA101" s="9" t="str">
        <f>IF($G101=0,"",IFERROR(CONCATENATE(INDEX('Risk assessment'!$B$12:$B$100,MATCH(CONCATENATE('Feuil1 (2)'!$C101,"-",'Feuil1 (2)'!$B101,"-",'Feuil1 (2)'!BA$1),'Risk assessment'!$Z$12:$Z$100,FALSE),1)," ;"),""))</f>
        <v/>
      </c>
      <c r="BB101" s="9" t="str">
        <f>IF($G101=0,"",IFERROR(CONCATENATE(INDEX('Risk assessment'!$B$12:$B$100,MATCH(CONCATENATE('Feuil1 (2)'!$C101,"-",'Feuil1 (2)'!$B101,"-",'Feuil1 (2)'!BB$1),'Risk assessment'!$Z$12:$Z$100,FALSE),1)," ;"),""))</f>
        <v/>
      </c>
      <c r="BC101" s="9" t="str">
        <f>IF($G101=0,"",IFERROR(CONCATENATE(INDEX('Risk assessment'!$B$12:$B$100,MATCH(CONCATENATE('Feuil1 (2)'!$C101,"-",'Feuil1 (2)'!$B101,"-",'Feuil1 (2)'!BC$1),'Risk assessment'!$Z$12:$Z$100,FALSE),1)," ;"),""))</f>
        <v/>
      </c>
      <c r="BD101" s="9" t="str">
        <f>IF($G101=0,"",IFERROR(CONCATENATE(INDEX('Risk assessment'!$B$12:$B$100,MATCH(CONCATENATE('Feuil1 (2)'!$C101,"-",'Feuil1 (2)'!$B101,"-",'Feuil1 (2)'!BD$1),'Risk assessment'!$Z$12:$Z$100,FALSE),1)," ;"),""))</f>
        <v/>
      </c>
      <c r="BE101" s="9" t="str">
        <f>IF($G101=0,"",IFERROR(CONCATENATE(INDEX('Risk assessment'!$B$12:$B$100,MATCH(CONCATENATE('Feuil1 (2)'!$C101,"-",'Feuil1 (2)'!$B101,"-",'Feuil1 (2)'!BE$1),'Risk assessment'!$Z$12:$Z$100,FALSE),1)," ;"),""))</f>
        <v/>
      </c>
      <c r="BF101" s="9" t="str">
        <f>IF($G101=0,"",IFERROR(CONCATENATE(INDEX('Risk assessment'!$B$12:$B$100,MATCH(CONCATENATE('Feuil1 (2)'!$C101,"-",'Feuil1 (2)'!$B101,"-",'Feuil1 (2)'!BF$1),'Risk assessment'!$Z$12:$Z$100,FALSE),1)," ;"),""))</f>
        <v/>
      </c>
      <c r="BG101" s="9" t="str">
        <f>IF($G101=0,"",IFERROR(CONCATENATE(INDEX('Risk assessment'!$B$12:$B$100,MATCH(CONCATENATE('Feuil1 (2)'!$C101,"-",'Feuil1 (2)'!$B101,"-",'Feuil1 (2)'!BG$1),'Risk assessment'!$Z$12:$Z$100,FALSE),1)," ;"),""))</f>
        <v/>
      </c>
      <c r="BH101" s="9" t="str">
        <f>IF($G101=0,"",IFERROR(CONCATENATE(INDEX('Risk assessment'!$B$12:$B$100,MATCH(CONCATENATE('Feuil1 (2)'!$C101,"-",'Feuil1 (2)'!$B101,"-",'Feuil1 (2)'!BH$1),'Risk assessment'!$Z$12:$Z$100,FALSE),1)," ;"),""))</f>
        <v/>
      </c>
      <c r="BI101" s="9" t="str">
        <f>IF($G101=0,"",IFERROR(CONCATENATE(INDEX('Risk assessment'!$B$12:$B$100,MATCH(CONCATENATE('Feuil1 (2)'!$C101,"-",'Feuil1 (2)'!$B101,"-",'Feuil1 (2)'!BI$1),'Risk assessment'!$Z$12:$Z$100,FALSE),1)," ;"),""))</f>
        <v/>
      </c>
      <c r="BJ101" s="9" t="str">
        <f>IF($G101=0,"",IFERROR(CONCATENATE(INDEX('Risk assessment'!$B$12:$B$100,MATCH(CONCATENATE('Feuil1 (2)'!$C101,"-",'Feuil1 (2)'!$B101,"-",'Feuil1 (2)'!BJ$1),'Risk assessment'!$Z$12:$Z$100,FALSE),1)," ;"),""))</f>
        <v/>
      </c>
      <c r="BK101" s="9" t="str">
        <f>IF($G101=0,"",IFERROR(CONCATENATE(INDEX('Risk assessment'!$B$12:$B$100,MATCH(CONCATENATE('Feuil1 (2)'!$C101,"-",'Feuil1 (2)'!$B101,"-",'Feuil1 (2)'!BK$1),'Risk assessment'!$Z$12:$Z$100,FALSE),1)," ;"),""))</f>
        <v/>
      </c>
      <c r="BL101" s="9" t="str">
        <f>IF($G101=0,"",IFERROR(CONCATENATE(INDEX('Risk assessment'!$B$12:$B$100,MATCH(CONCATENATE('Feuil1 (2)'!$C101,"-",'Feuil1 (2)'!$B101,"-",'Feuil1 (2)'!BL$1),'Risk assessment'!$Z$12:$Z$100,FALSE),1)," ;"),""))</f>
        <v/>
      </c>
      <c r="BM101" s="9" t="str">
        <f>IF($G101=0,"",IFERROR(CONCATENATE(INDEX('Risk assessment'!$B$12:$B$100,MATCH(CONCATENATE('Feuil1 (2)'!$C101,"-",'Feuil1 (2)'!$B101,"-",'Feuil1 (2)'!BM$1),'Risk assessment'!$Z$12:$Z$100,FALSE),1)," ;"),""))</f>
        <v/>
      </c>
      <c r="BN101" s="9" t="str">
        <f>IF($G101=0,"",IFERROR(CONCATENATE(INDEX('Risk assessment'!$B$12:$B$100,MATCH(CONCATENATE('Feuil1 (2)'!$C101,"-",'Feuil1 (2)'!$B101,"-",'Feuil1 (2)'!BN$1),'Risk assessment'!$Z$12:$Z$100,FALSE),1)," ;"),""))</f>
        <v/>
      </c>
      <c r="BO101" s="9" t="str">
        <f>IF($G101=0,"",IFERROR(CONCATENATE(INDEX('Risk assessment'!$B$12:$B$100,MATCH(CONCATENATE('Feuil1 (2)'!$C101,"-",'Feuil1 (2)'!$B101,"-",'Feuil1 (2)'!BO$1),'Risk assessment'!$Z$12:$Z$100,FALSE),1)," ;"),""))</f>
        <v/>
      </c>
      <c r="BP101" s="9" t="str">
        <f>IF($G101=0,"",IFERROR(CONCATENATE(INDEX('Risk assessment'!$B$12:$B$100,MATCH(CONCATENATE('Feuil1 (2)'!$C101,"-",'Feuil1 (2)'!$B101,"-",'Feuil1 (2)'!BP$1),'Risk assessment'!$Z$12:$Z$100,FALSE),1)," ;"),""))</f>
        <v/>
      </c>
      <c r="BQ101" s="9" t="str">
        <f>IF($G101=0,"",IFERROR(CONCATENATE(INDEX('Risk assessment'!$B$12:$B$100,MATCH(CONCATENATE('Feuil1 (2)'!$C101,"-",'Feuil1 (2)'!$B101,"-",'Feuil1 (2)'!BQ$1),'Risk assessment'!$Z$12:$Z$100,FALSE),1)," ;"),""))</f>
        <v/>
      </c>
      <c r="BR101" s="9" t="str">
        <f>IF($G101=0,"",IFERROR(CONCATENATE(INDEX('Risk assessment'!$B$12:$B$100,MATCH(CONCATENATE('Feuil1 (2)'!$C101,"-",'Feuil1 (2)'!$B101,"-",'Feuil1 (2)'!BR$1),'Risk assessment'!$Z$12:$Z$100,FALSE),1)," ;"),""))</f>
        <v/>
      </c>
      <c r="BS101" s="9" t="str">
        <f>IF($G101=0,"",IFERROR(CONCATENATE(INDEX('Risk assessment'!$B$12:$B$100,MATCH(CONCATENATE('Feuil1 (2)'!$C101,"-",'Feuil1 (2)'!$B101,"-",'Feuil1 (2)'!BS$1),'Risk assessment'!$Z$12:$Z$100,FALSE),1)," ;"),""))</f>
        <v/>
      </c>
      <c r="BT101" s="9" t="str">
        <f>IF($G101=0,"",IFERROR(CONCATENATE(INDEX('Risk assessment'!$B$12:$B$100,MATCH(CONCATENATE('Feuil1 (2)'!$C101,"-",'Feuil1 (2)'!$B101,"-",'Feuil1 (2)'!BT$1),'Risk assessment'!$Z$12:$Z$100,FALSE),1)," ;"),""))</f>
        <v/>
      </c>
      <c r="BU101" s="9" t="str">
        <f>IF($G101=0,"",IFERROR(CONCATENATE(INDEX('Risk assessment'!$B$12:$B$100,MATCH(CONCATENATE('Feuil1 (2)'!$C101,"-",'Feuil1 (2)'!$B101,"-",'Feuil1 (2)'!BU$1),'Risk assessment'!$Z$12:$Z$100,FALSE),1)," ;"),""))</f>
        <v/>
      </c>
      <c r="BV101" s="9" t="str">
        <f>IF($G101=0,"",IFERROR(CONCATENATE(INDEX('Risk assessment'!$B$12:$B$100,MATCH(CONCATENATE('Feuil1 (2)'!$C101,"-",'Feuil1 (2)'!$B101,"-",'Feuil1 (2)'!BV$1),'Risk assessment'!$Z$12:$Z$100,FALSE),1)," ;"),""))</f>
        <v/>
      </c>
      <c r="BW101" s="9" t="str">
        <f>IF($G101=0,"",IFERROR(CONCATENATE(INDEX('Risk assessment'!$B$12:$B$100,MATCH(CONCATENATE('Feuil1 (2)'!$C101,"-",'Feuil1 (2)'!$B101,"-",'Feuil1 (2)'!BW$1),'Risk assessment'!$Z$12:$Z$100,FALSE),1)," ;"),""))</f>
        <v/>
      </c>
      <c r="BX101" s="9" t="str">
        <f>IF($G101=0,"",IFERROR(CONCATENATE(INDEX('Risk assessment'!$B$12:$B$100,MATCH(CONCATENATE('Feuil1 (2)'!$C101,"-",'Feuil1 (2)'!$B101,"-",'Feuil1 (2)'!BX$1),'Risk assessment'!$Z$12:$Z$100,FALSE),1)," ;"),""))</f>
        <v/>
      </c>
      <c r="BY101" s="9" t="str">
        <f>IF($G101=0,"",IFERROR(CONCATENATE(INDEX('Risk assessment'!$B$12:$B$100,MATCH(CONCATENATE('Feuil1 (2)'!$C101,"-",'Feuil1 (2)'!$B101,"-",'Feuil1 (2)'!BY$1),'Risk assessment'!$Z$12:$Z$100,FALSE),1)," ;"),""))</f>
        <v/>
      </c>
      <c r="BZ101" s="9" t="str">
        <f>IF($G101=0,"",IFERROR(CONCATENATE(INDEX('Risk assessment'!$B$12:$B$100,MATCH(CONCATENATE('Feuil1 (2)'!$C101,"-",'Feuil1 (2)'!$B101,"-",'Feuil1 (2)'!BZ$1),'Risk assessment'!$Z$12:$Z$100,FALSE),1)," ;"),""))</f>
        <v/>
      </c>
      <c r="CA101" s="9" t="str">
        <f>IF($G101=0,"",IFERROR(CONCATENATE(INDEX('Risk assessment'!$B$12:$B$100,MATCH(CONCATENATE('Feuil1 (2)'!$C101,"-",'Feuil1 (2)'!$B101,"-",'Feuil1 (2)'!CA$1),'Risk assessment'!$Z$12:$Z$100,FALSE),1)," ;"),""))</f>
        <v/>
      </c>
      <c r="CB101" s="9" t="str">
        <f>IF($G101=0,"",IFERROR(CONCATENATE(INDEX('Risk assessment'!$B$12:$B$100,MATCH(CONCATENATE('Feuil1 (2)'!$C101,"-",'Feuil1 (2)'!$B101,"-",'Feuil1 (2)'!CB$1),'Risk assessment'!$Z$12:$Z$100,FALSE),1)," ;"),""))</f>
        <v/>
      </c>
      <c r="CC101" s="9" t="str">
        <f>IF($G101=0,"",IFERROR(CONCATENATE(INDEX('Risk assessment'!$B$12:$B$100,MATCH(CONCATENATE('Feuil1 (2)'!$C101,"-",'Feuil1 (2)'!$B101,"-",'Feuil1 (2)'!CC$1),'Risk assessment'!$Z$12:$Z$100,FALSE),1)," ;"),""))</f>
        <v/>
      </c>
      <c r="CD101" s="9" t="str">
        <f>IF($G101=0,"",IFERROR(CONCATENATE(INDEX('Risk assessment'!$B$12:$B$100,MATCH(CONCATENATE('Feuil1 (2)'!$C101,"-",'Feuil1 (2)'!$B101,"-",'Feuil1 (2)'!CD$1),'Risk assessment'!$Z$12:$Z$100,FALSE),1)," ;"),""))</f>
        <v/>
      </c>
      <c r="CE101" s="9" t="str">
        <f>IF($G101=0,"",IFERROR(CONCATENATE(INDEX('Risk assessment'!$B$12:$B$100,MATCH(CONCATENATE('Feuil1 (2)'!$C101,"-",'Feuil1 (2)'!$B101,"-",'Feuil1 (2)'!CE$1),'Risk assessment'!$Z$12:$Z$100,FALSE),1)," ;"),""))</f>
        <v/>
      </c>
      <c r="CF101" s="9" t="str">
        <f>IF($G101=0,"",IFERROR(CONCATENATE(INDEX('Risk assessment'!$B$12:$B$100,MATCH(CONCATENATE('Feuil1 (2)'!$C101,"-",'Feuil1 (2)'!$B101,"-",'Feuil1 (2)'!CF$1),'Risk assessment'!$Z$12:$Z$100,FALSE),1)," ;"),""))</f>
        <v/>
      </c>
      <c r="CG101" s="9" t="str">
        <f>IF($G101=0,"",IFERROR(CONCATENATE(INDEX('Risk assessment'!$B$12:$B$100,MATCH(CONCATENATE('Feuil1 (2)'!$C101,"-",'Feuil1 (2)'!$B101,"-",'Feuil1 (2)'!CG$1),'Risk assessment'!$Z$12:$Z$100,FALSE),1)," ;"),""))</f>
        <v/>
      </c>
      <c r="CH101" s="9" t="str">
        <f>IF($G101=0,"",IFERROR(CONCATENATE(INDEX('Risk assessment'!$B$12:$B$100,MATCH(CONCATENATE('Feuil1 (2)'!$C101,"-",'Feuil1 (2)'!$B101,"-",'Feuil1 (2)'!CH$1),'Risk assessment'!$Z$12:$Z$100,FALSE),1)," ;"),""))</f>
        <v/>
      </c>
      <c r="CI101" s="9" t="str">
        <f>IF($G101=0,"",IFERROR(CONCATENATE(INDEX('Risk assessment'!$B$12:$B$100,MATCH(CONCATENATE('Feuil1 (2)'!$C101,"-",'Feuil1 (2)'!$B101,"-",'Feuil1 (2)'!CI$1),'Risk assessment'!$Z$12:$Z$100,FALSE),1)," ;"),""))</f>
        <v/>
      </c>
      <c r="CJ101" s="9" t="str">
        <f>IF($G101=0,"",IFERROR(CONCATENATE(INDEX('Risk assessment'!$B$12:$B$100,MATCH(CONCATENATE('Feuil1 (2)'!$C101,"-",'Feuil1 (2)'!$B101,"-",'Feuil1 (2)'!CJ$1),'Risk assessment'!$Z$12:$Z$100,FALSE),1)," ;"),""))</f>
        <v/>
      </c>
      <c r="CK101" s="9" t="str">
        <f>IF($G101=0,"",IFERROR(CONCATENATE(INDEX('Risk assessment'!$B$12:$B$100,MATCH(CONCATENATE('Feuil1 (2)'!$C101,"-",'Feuil1 (2)'!$B101,"-",'Feuil1 (2)'!CK$1),'Risk assessment'!$Z$12:$Z$100,FALSE),1)," ;"),""))</f>
        <v/>
      </c>
      <c r="CL101" s="9" t="str">
        <f>IF($G101=0,"",IFERROR(CONCATENATE(INDEX('Risk assessment'!$B$12:$B$100,MATCH(CONCATENATE('Feuil1 (2)'!$C101,"-",'Feuil1 (2)'!$B101,"-",'Feuil1 (2)'!CL$1),'Risk assessment'!$Z$12:$Z$100,FALSE),1)," ;"),""))</f>
        <v/>
      </c>
      <c r="CM101" s="9" t="str">
        <f>IF($G101=0,"",IFERROR(CONCATENATE(INDEX('Risk assessment'!$B$12:$B$100,MATCH(CONCATENATE('Feuil1 (2)'!$C101,"-",'Feuil1 (2)'!$B101,"-",'Feuil1 (2)'!CM$1),'Risk assessment'!$Z$12:$Z$100,FALSE),1)," ;"),""))</f>
        <v/>
      </c>
      <c r="CN101" s="9" t="str">
        <f>IF($G101=0,"",IFERROR(CONCATENATE(INDEX('Risk assessment'!$B$12:$B$100,MATCH(CONCATENATE('Feuil1 (2)'!$C101,"-",'Feuil1 (2)'!$B101,"-",'Feuil1 (2)'!CN$1),'Risk assessment'!$Z$12:$Z$100,FALSE),1)," ;"),""))</f>
        <v/>
      </c>
      <c r="CO101" s="9" t="str">
        <f>IF($G101=0,"",IFERROR(CONCATENATE(INDEX('Risk assessment'!$B$12:$B$100,MATCH(CONCATENATE('Feuil1 (2)'!$C101,"-",'Feuil1 (2)'!$B101,"-",'Feuil1 (2)'!CO$1),'Risk assessment'!$Z$12:$Z$100,FALSE),1)," ;"),""))</f>
        <v/>
      </c>
      <c r="CP101" s="9" t="str">
        <f>IF($G101=0,"",IFERROR(CONCATENATE(INDEX('Risk assessment'!$B$12:$B$100,MATCH(CONCATENATE('Feuil1 (2)'!$C101,"-",'Feuil1 (2)'!$B101,"-",'Feuil1 (2)'!CP$1),'Risk assessment'!$Z$12:$Z$100,FALSE),1)," ;"),""))</f>
        <v/>
      </c>
      <c r="CQ101" s="9" t="str">
        <f>IF($G101=0,"",IFERROR(CONCATENATE(INDEX('Risk assessment'!$B$12:$B$100,MATCH(CONCATENATE('Feuil1 (2)'!$C101,"-",'Feuil1 (2)'!$B101,"-",'Feuil1 (2)'!CQ$1),'Risk assessment'!$Z$12:$Z$100,FALSE),1)," ;"),""))</f>
        <v/>
      </c>
      <c r="CR101" s="9" t="str">
        <f>IF($G101=0,"",IFERROR(CONCATENATE(INDEX('Risk assessment'!$B$12:$B$100,MATCH(CONCATENATE('Feuil1 (2)'!$C101,"-",'Feuil1 (2)'!$B101,"-",'Feuil1 (2)'!CR$1),'Risk assessment'!$Z$12:$Z$100,FALSE),1)," ;"),""))</f>
        <v/>
      </c>
      <c r="CS101" s="9" t="str">
        <f>IF($G101=0,"",IFERROR(CONCATENATE(INDEX('Risk assessment'!$B$12:$B$100,MATCH(CONCATENATE('Feuil1 (2)'!$C101,"-",'Feuil1 (2)'!$B101,"-",'Feuil1 (2)'!CS$1),'Risk assessment'!$Z$12:$Z$100,FALSE),1)," ;"),""))</f>
        <v/>
      </c>
      <c r="CT101" s="9" t="str">
        <f>IF($G101=0,"",IFERROR(CONCATENATE(INDEX('Risk assessment'!$B$12:$B$100,MATCH(CONCATENATE('Feuil1 (2)'!$C101,"-",'Feuil1 (2)'!$B101,"-",'Feuil1 (2)'!CT$1),'Risk assessment'!$Z$12:$Z$100,FALSE),1)," ;"),""))</f>
        <v/>
      </c>
      <c r="CU101" s="9" t="str">
        <f>IF($G101=0,"",IFERROR(CONCATENATE(INDEX('Risk assessment'!$B$12:$B$100,MATCH(CONCATENATE('Feuil1 (2)'!$C101,"-",'Feuil1 (2)'!$B101,"-",'Feuil1 (2)'!CU$1),'Risk assessment'!$Z$12:$Z$100,FALSE),1)," ;"),""))</f>
        <v/>
      </c>
      <c r="CV101" s="9" t="str">
        <f>IF($G101=0,"",IFERROR(CONCATENATE(INDEX('Risk assessment'!$B$12:$B$100,MATCH(CONCATENATE('Feuil1 (2)'!$C101,"-",'Feuil1 (2)'!$B101,"-",'Feuil1 (2)'!CV$1),'Risk assessment'!$Z$12:$Z$100,FALSE),1)," ;"),""))</f>
        <v/>
      </c>
      <c r="CW101" s="9" t="str">
        <f>IF($G101=0,"",IFERROR(CONCATENATE(INDEX('Risk assessment'!$B$12:$B$100,MATCH(CONCATENATE('Feuil1 (2)'!$C101,"-",'Feuil1 (2)'!$B101,"-",'Feuil1 (2)'!CW$1),'Risk assessment'!$Z$12:$Z$100,FALSE),1)," ;"),""))</f>
        <v/>
      </c>
      <c r="CX101" s="9" t="str">
        <f>IF($G101=0,"",IFERROR(CONCATENATE(INDEX('Risk assessment'!$B$12:$B$100,MATCH(CONCATENATE('Feuil1 (2)'!$C101,"-",'Feuil1 (2)'!$B101,"-",'Feuil1 (2)'!CX$1),'Risk assessment'!$Z$12:$Z$100,FALSE),1)," ;"),""))</f>
        <v/>
      </c>
      <c r="CY101" s="9" t="str">
        <f>IF($G101=0,"",IFERROR(CONCATENATE(INDEX('Risk assessment'!$B$12:$B$100,MATCH(CONCATENATE('Feuil1 (2)'!$C101,"-",'Feuil1 (2)'!$B101,"-",'Feuil1 (2)'!CY$1),'Risk assessment'!$Z$12:$Z$100,FALSE),1)," ;"),""))</f>
        <v/>
      </c>
      <c r="CZ101" s="9" t="str">
        <f>IF($G101=0,"",IFERROR(CONCATENATE(INDEX('Risk assessment'!$B$12:$B$100,MATCH(CONCATENATE('Feuil1 (2)'!$C101,"-",'Feuil1 (2)'!$B101,"-",'Feuil1 (2)'!CZ$1),'Risk assessment'!$Z$12:$Z$100,FALSE),1)," ;"),""))</f>
        <v/>
      </c>
      <c r="DA101" s="9" t="str">
        <f>IF($G101=0,"",IFERROR(CONCATENATE(INDEX('Risk assessment'!$B$12:$B$100,MATCH(CONCATENATE('Feuil1 (2)'!$C101,"-",'Feuil1 (2)'!$B101,"-",'Feuil1 (2)'!DA$1),'Risk assessment'!$Z$12:$Z$100,FALSE),1)," ;"),""))</f>
        <v/>
      </c>
      <c r="DB101" s="9" t="str">
        <f>IF($G101=0,"",IFERROR(CONCATENATE(INDEX('Risk assessment'!$B$12:$B$100,MATCH(CONCATENATE('Feuil1 (2)'!$C101,"-",'Feuil1 (2)'!$B101,"-",'Feuil1 (2)'!DB$1),'Risk assessment'!$Z$12:$Z$100,FALSE),1)," ;"),""))</f>
        <v/>
      </c>
      <c r="DC101" s="9" t="str">
        <f>IF($G101=0,"",IFERROR(CONCATENATE(INDEX('Risk assessment'!$B$12:$B$100,MATCH(CONCATENATE('Feuil1 (2)'!$C101,"-",'Feuil1 (2)'!$B101,"-",'Feuil1 (2)'!DC$1),'Risk assessment'!$Z$12:$Z$100,FALSE),1)," ;"),""))</f>
        <v/>
      </c>
      <c r="DD101" s="9" t="str">
        <f>IF($G101=0,"",IFERROR(INDEX('Risk assessment'!$B$12:$B$100,MATCH(CONCATENATE('Feuil1 (2)'!$C101,'Feuil1 (2)'!$B101,'Feuil1 (2)'!DD$1),'Risk assessment'!$R$12:$R$100,FALSE),1),""))</f>
        <v/>
      </c>
      <c r="DE101" s="9" t="str">
        <f>IF($G101=0,"",IFERROR(INDEX('Risk assessment'!$B$12:$B$100,MATCH(CONCATENATE('Feuil1 (2)'!$C101,'Feuil1 (2)'!$B101,'Feuil1 (2)'!DE$1),'Risk assessment'!$R$12:$R$100,FALSE),1),""))</f>
        <v/>
      </c>
      <c r="DF101" s="9" t="str">
        <f>IF($G101=0,"",IFERROR(INDEX('Risk assessment'!$B$12:$B$100,MATCH(CONCATENATE('Feuil1 (2)'!$C101,'Feuil1 (2)'!$B101,'Feuil1 (2)'!DF$1),'Risk assessment'!$R$12:$R$100,FALSE),1),""))</f>
        <v/>
      </c>
      <c r="DG101" s="9" t="str">
        <f>IF($G101=0,"",IFERROR(INDEX('Risk assessment'!$B$12:$B$100,MATCH(CONCATENATE('Feuil1 (2)'!$C101,'Feuil1 (2)'!$B101,'Feuil1 (2)'!DG$1),'Risk assessment'!$R$12:$R$100,FALSE),1),""))</f>
        <v/>
      </c>
      <c r="DH101" s="9" t="str">
        <f>IF($G101=0,"",IFERROR(INDEX('Risk assessment'!$B$12:$B$100,MATCH(CONCATENATE('Feuil1 (2)'!$C101,'Feuil1 (2)'!$B101,'Feuil1 (2)'!DH$1),'Risk assessment'!$R$12:$R$100,FALSE),1),""))</f>
        <v/>
      </c>
      <c r="DI101" s="9" t="str">
        <f>IF($G101=0,"",IFERROR(INDEX('Risk assessment'!$B$12:$B$100,MATCH(CONCATENATE('Feuil1 (2)'!$C101,'Feuil1 (2)'!$B101,'Feuil1 (2)'!DI$1),'Risk assessment'!$R$12:$R$100,FALSE),1),""))</f>
        <v/>
      </c>
      <c r="DJ101" s="9" t="str">
        <f>IF($G101=0,"",IFERROR(INDEX('Risk assessment'!$B$12:$B$100,MATCH(CONCATENATE('Feuil1 (2)'!$C101,'Feuil1 (2)'!$B101,'Feuil1 (2)'!DJ$1),'Risk assessment'!$R$12:$R$100,FALSE),1),""))</f>
        <v/>
      </c>
      <c r="DK101" s="9" t="str">
        <f>IF($G101=0,"",IFERROR(INDEX('Risk assessment'!$B$12:$B$100,MATCH(CONCATENATE('Feuil1 (2)'!$C101,'Feuil1 (2)'!$B101,'Feuil1 (2)'!DK$1),'Risk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assessment'!J$12:J$100,'Feuil1 (2)'!C102,'Risk assessment'!K$12:K$100,B102)</f>
        <v>0</v>
      </c>
      <c r="H102" s="9" t="str">
        <f>IF($G102=0,"",IFERROR(CONCATENATE(INDEX('Risk assessment'!$B$12:$B$100,MATCH(CONCATENATE('Feuil1 (2)'!$C102,"-",'Feuil1 (2)'!$B102,"-",'Feuil1 (2)'!H$1),'Risk assessment'!$Z$12:$Z$100,FALSE),1)," ;"),""))</f>
        <v/>
      </c>
      <c r="I102" s="9" t="str">
        <f>IF($G102=0,"",IFERROR(CONCATENATE(INDEX('Risk assessment'!$B$12:$B$100,MATCH(CONCATENATE('Feuil1 (2)'!$C102,"-",'Feuil1 (2)'!$B102,"-",'Feuil1 (2)'!I$1),'Risk assessment'!$Z$12:$Z$100,FALSE),1)," ;"),""))</f>
        <v/>
      </c>
      <c r="J102" s="9" t="str">
        <f>IF($G102=0,"",IFERROR(CONCATENATE(INDEX('Risk assessment'!$B$12:$B$100,MATCH(CONCATENATE('Feuil1 (2)'!$C102,"-",'Feuil1 (2)'!$B102,"-",'Feuil1 (2)'!J$1),'Risk assessment'!$Z$12:$Z$100,FALSE),1)," ;"),""))</f>
        <v/>
      </c>
      <c r="K102" s="9" t="str">
        <f>IF($G102=0,"",IFERROR(CONCATENATE(INDEX('Risk assessment'!$B$12:$B$100,MATCH(CONCATENATE('Feuil1 (2)'!$C102,"-",'Feuil1 (2)'!$B102,"-",'Feuil1 (2)'!K$1),'Risk assessment'!$Z$12:$Z$100,FALSE),1)," ;"),""))</f>
        <v/>
      </c>
      <c r="L102" s="9" t="str">
        <f>IF($G102=0,"",IFERROR(CONCATENATE(INDEX('Risk assessment'!$B$12:$B$100,MATCH(CONCATENATE('Feuil1 (2)'!$C102,"-",'Feuil1 (2)'!$B102,"-",'Feuil1 (2)'!L$1),'Risk assessment'!$Z$12:$Z$100,FALSE),1)," ;"),""))</f>
        <v/>
      </c>
      <c r="M102" s="9" t="str">
        <f>IF($G102=0,"",IFERROR(CONCATENATE(INDEX('Risk assessment'!$B$12:$B$100,MATCH(CONCATENATE('Feuil1 (2)'!$C102,"-",'Feuil1 (2)'!$B102,"-",'Feuil1 (2)'!M$1),'Risk assessment'!$Z$12:$Z$100,FALSE),1)," ;"),""))</f>
        <v/>
      </c>
      <c r="N102" s="9" t="str">
        <f>IF($G102=0,"",IFERROR(CONCATENATE(INDEX('Risk assessment'!$B$12:$B$100,MATCH(CONCATENATE('Feuil1 (2)'!$C102,"-",'Feuil1 (2)'!$B102,"-",'Feuil1 (2)'!N$1),'Risk assessment'!$Z$12:$Z$100,FALSE),1)," ;"),""))</f>
        <v/>
      </c>
      <c r="O102" s="9" t="str">
        <f>IF($G102=0,"",IFERROR(CONCATENATE(INDEX('Risk assessment'!$B$12:$B$100,MATCH(CONCATENATE('Feuil1 (2)'!$C102,"-",'Feuil1 (2)'!$B102,"-",'Feuil1 (2)'!O$1),'Risk assessment'!$Z$12:$Z$100,FALSE),1)," ;"),""))</f>
        <v/>
      </c>
      <c r="P102" s="9" t="str">
        <f>IF($G102=0,"",IFERROR(CONCATENATE(INDEX('Risk assessment'!$B$12:$B$100,MATCH(CONCATENATE('Feuil1 (2)'!$C102,"-",'Feuil1 (2)'!$B102,"-",'Feuil1 (2)'!P$1),'Risk assessment'!$Z$12:$Z$100,FALSE),1)," ;"),""))</f>
        <v/>
      </c>
      <c r="Q102" s="9" t="str">
        <f>IF($G102=0,"",IFERROR(CONCATENATE(INDEX('Risk assessment'!$B$12:$B$100,MATCH(CONCATENATE('Feuil1 (2)'!$C102,"-",'Feuil1 (2)'!$B102,"-",'Feuil1 (2)'!Q$1),'Risk assessment'!$Z$12:$Z$100,FALSE),1)," ;"),""))</f>
        <v/>
      </c>
      <c r="R102" s="9" t="str">
        <f>IF($G102=0,"",IFERROR(CONCATENATE(INDEX('Risk assessment'!$B$12:$B$100,MATCH(CONCATENATE('Feuil1 (2)'!$C102,"-",'Feuil1 (2)'!$B102,"-",'Feuil1 (2)'!R$1),'Risk assessment'!$Z$12:$Z$100,FALSE),1)," ;"),""))</f>
        <v/>
      </c>
      <c r="S102" s="9" t="str">
        <f>IF($G102=0,"",IFERROR(CONCATENATE(INDEX('Risk assessment'!$B$12:$B$100,MATCH(CONCATENATE('Feuil1 (2)'!$C102,"-",'Feuil1 (2)'!$B102,"-",'Feuil1 (2)'!S$1),'Risk assessment'!$Z$12:$Z$100,FALSE),1)," ;"),""))</f>
        <v/>
      </c>
      <c r="T102" s="9" t="str">
        <f>IF($G102=0,"",IFERROR(CONCATENATE(INDEX('Risk assessment'!$B$12:$B$100,MATCH(CONCATENATE('Feuil1 (2)'!$C102,"-",'Feuil1 (2)'!$B102,"-",'Feuil1 (2)'!T$1),'Risk assessment'!$Z$12:$Z$100,FALSE),1)," ;"),""))</f>
        <v/>
      </c>
      <c r="U102" s="9" t="str">
        <f>IF($G102=0,"",IFERROR(CONCATENATE(INDEX('Risk assessment'!$B$12:$B$100,MATCH(CONCATENATE('Feuil1 (2)'!$C102,"-",'Feuil1 (2)'!$B102,"-",'Feuil1 (2)'!U$1),'Risk assessment'!$Z$12:$Z$100,FALSE),1)," ;"),""))</f>
        <v/>
      </c>
      <c r="V102" s="9" t="str">
        <f>IF($G102=0,"",IFERROR(CONCATENATE(INDEX('Risk assessment'!$B$12:$B$100,MATCH(CONCATENATE('Feuil1 (2)'!$C102,"-",'Feuil1 (2)'!$B102,"-",'Feuil1 (2)'!V$1),'Risk assessment'!$Z$12:$Z$100,FALSE),1)," ;"),""))</f>
        <v/>
      </c>
      <c r="W102" s="9" t="str">
        <f>IF($G102=0,"",IFERROR(CONCATENATE(INDEX('Risk assessment'!$B$12:$B$100,MATCH(CONCATENATE('Feuil1 (2)'!$C102,"-",'Feuil1 (2)'!$B102,"-",'Feuil1 (2)'!W$1),'Risk assessment'!$Z$12:$Z$100,FALSE),1)," ;"),""))</f>
        <v/>
      </c>
      <c r="X102" s="9" t="str">
        <f>IF($G102=0,"",IFERROR(CONCATENATE(INDEX('Risk assessment'!$B$12:$B$100,MATCH(CONCATENATE('Feuil1 (2)'!$C102,"-",'Feuil1 (2)'!$B102,"-",'Feuil1 (2)'!X$1),'Risk assessment'!$Z$12:$Z$100,FALSE),1)," ;"),""))</f>
        <v/>
      </c>
      <c r="Y102" s="9" t="str">
        <f>IF($G102=0,"",IFERROR(CONCATENATE(INDEX('Risk assessment'!$B$12:$B$100,MATCH(CONCATENATE('Feuil1 (2)'!$C102,"-",'Feuil1 (2)'!$B102,"-",'Feuil1 (2)'!Y$1),'Risk assessment'!$Z$12:$Z$100,FALSE),1)," ;"),""))</f>
        <v/>
      </c>
      <c r="Z102" s="9" t="str">
        <f>IF($G102=0,"",IFERROR(CONCATENATE(INDEX('Risk assessment'!$B$12:$B$100,MATCH(CONCATENATE('Feuil1 (2)'!$C102,"-",'Feuil1 (2)'!$B102,"-",'Feuil1 (2)'!Z$1),'Risk assessment'!$Z$12:$Z$100,FALSE),1)," ;"),""))</f>
        <v/>
      </c>
      <c r="AA102" s="9" t="str">
        <f>IF($G102=0,"",IFERROR(CONCATENATE(INDEX('Risk assessment'!$B$12:$B$100,MATCH(CONCATENATE('Feuil1 (2)'!$C102,"-",'Feuil1 (2)'!$B102,"-",'Feuil1 (2)'!AA$1),'Risk assessment'!$Z$12:$Z$100,FALSE),1)," ;"),""))</f>
        <v/>
      </c>
      <c r="AB102" s="9" t="str">
        <f>IF($G102=0,"",IFERROR(CONCATENATE(INDEX('Risk assessment'!$B$12:$B$100,MATCH(CONCATENATE('Feuil1 (2)'!$C102,"-",'Feuil1 (2)'!$B102,"-",'Feuil1 (2)'!AB$1),'Risk assessment'!$Z$12:$Z$100,FALSE),1)," ;"),""))</f>
        <v/>
      </c>
      <c r="AC102" s="9" t="str">
        <f>IF($G102=0,"",IFERROR(CONCATENATE(INDEX('Risk assessment'!$B$12:$B$100,MATCH(CONCATENATE('Feuil1 (2)'!$C102,"-",'Feuil1 (2)'!$B102,"-",'Feuil1 (2)'!AC$1),'Risk assessment'!$Z$12:$Z$100,FALSE),1)," ;"),""))</f>
        <v/>
      </c>
      <c r="AD102" s="9" t="str">
        <f>IF($G102=0,"",IFERROR(CONCATENATE(INDEX('Risk assessment'!$B$12:$B$100,MATCH(CONCATENATE('Feuil1 (2)'!$C102,"-",'Feuil1 (2)'!$B102,"-",'Feuil1 (2)'!AD$1),'Risk assessment'!$Z$12:$Z$100,FALSE),1)," ;"),""))</f>
        <v/>
      </c>
      <c r="AE102" s="9" t="str">
        <f>IF($G102=0,"",IFERROR(CONCATENATE(INDEX('Risk assessment'!$B$12:$B$100,MATCH(CONCATENATE('Feuil1 (2)'!$C102,"-",'Feuil1 (2)'!$B102,"-",'Feuil1 (2)'!AE$1),'Risk assessment'!$Z$12:$Z$100,FALSE),1)," ;"),""))</f>
        <v/>
      </c>
      <c r="AF102" s="9" t="str">
        <f>IF($G102=0,"",IFERROR(CONCATENATE(INDEX('Risk assessment'!$B$12:$B$100,MATCH(CONCATENATE('Feuil1 (2)'!$C102,"-",'Feuil1 (2)'!$B102,"-",'Feuil1 (2)'!AF$1),'Risk assessment'!$Z$12:$Z$100,FALSE),1)," ;"),""))</f>
        <v/>
      </c>
      <c r="AG102" s="9" t="str">
        <f>IF($G102=0,"",IFERROR(CONCATENATE(INDEX('Risk assessment'!$B$12:$B$100,MATCH(CONCATENATE('Feuil1 (2)'!$C102,"-",'Feuil1 (2)'!$B102,"-",'Feuil1 (2)'!AG$1),'Risk assessment'!$Z$12:$Z$100,FALSE),1)," ;"),""))</f>
        <v/>
      </c>
      <c r="AH102" s="9" t="str">
        <f>IF($G102=0,"",IFERROR(CONCATENATE(INDEX('Risk assessment'!$B$12:$B$100,MATCH(CONCATENATE('Feuil1 (2)'!$C102,"-",'Feuil1 (2)'!$B102,"-",'Feuil1 (2)'!AH$1),'Risk assessment'!$Z$12:$Z$100,FALSE),1)," ;"),""))</f>
        <v/>
      </c>
      <c r="AI102" s="9" t="str">
        <f>IF($G102=0,"",IFERROR(CONCATENATE(INDEX('Risk assessment'!$B$12:$B$100,MATCH(CONCATENATE('Feuil1 (2)'!$C102,"-",'Feuil1 (2)'!$B102,"-",'Feuil1 (2)'!AI$1),'Risk assessment'!$Z$12:$Z$100,FALSE),1)," ;"),""))</f>
        <v/>
      </c>
      <c r="AJ102" s="9" t="str">
        <f>IF($G102=0,"",IFERROR(CONCATENATE(INDEX('Risk assessment'!$B$12:$B$100,MATCH(CONCATENATE('Feuil1 (2)'!$C102,"-",'Feuil1 (2)'!$B102,"-",'Feuil1 (2)'!AJ$1),'Risk assessment'!$Z$12:$Z$100,FALSE),1)," ;"),""))</f>
        <v/>
      </c>
      <c r="AK102" s="9" t="str">
        <f>IF($G102=0,"",IFERROR(CONCATENATE(INDEX('Risk assessment'!$B$12:$B$100,MATCH(CONCATENATE('Feuil1 (2)'!$C102,"-",'Feuil1 (2)'!$B102,"-",'Feuil1 (2)'!AK$1),'Risk assessment'!$Z$12:$Z$100,FALSE),1)," ;"),""))</f>
        <v/>
      </c>
      <c r="AL102" s="9" t="str">
        <f>IF($G102=0,"",IFERROR(CONCATENATE(INDEX('Risk assessment'!$B$12:$B$100,MATCH(CONCATENATE('Feuil1 (2)'!$C102,"-",'Feuil1 (2)'!$B102,"-",'Feuil1 (2)'!AL$1),'Risk assessment'!$Z$12:$Z$100,FALSE),1)," ;"),""))</f>
        <v/>
      </c>
      <c r="AM102" s="9" t="str">
        <f>IF($G102=0,"",IFERROR(CONCATENATE(INDEX('Risk assessment'!$B$12:$B$100,MATCH(CONCATENATE('Feuil1 (2)'!$C102,"-",'Feuil1 (2)'!$B102,"-",'Feuil1 (2)'!AM$1),'Risk assessment'!$Z$12:$Z$100,FALSE),1)," ;"),""))</f>
        <v/>
      </c>
      <c r="AN102" s="9" t="str">
        <f>IF($G102=0,"",IFERROR(CONCATENATE(INDEX('Risk assessment'!$B$12:$B$100,MATCH(CONCATENATE('Feuil1 (2)'!$C102,"-",'Feuil1 (2)'!$B102,"-",'Feuil1 (2)'!AN$1),'Risk assessment'!$Z$12:$Z$100,FALSE),1)," ;"),""))</f>
        <v/>
      </c>
      <c r="AO102" s="9" t="str">
        <f>IF($G102=0,"",IFERROR(CONCATENATE(INDEX('Risk assessment'!$B$12:$B$100,MATCH(CONCATENATE('Feuil1 (2)'!$C102,"-",'Feuil1 (2)'!$B102,"-",'Feuil1 (2)'!AO$1),'Risk assessment'!$Z$12:$Z$100,FALSE),1)," ;"),""))</f>
        <v/>
      </c>
      <c r="AP102" s="9" t="str">
        <f>IF($G102=0,"",IFERROR(CONCATENATE(INDEX('Risk assessment'!$B$12:$B$100,MATCH(CONCATENATE('Feuil1 (2)'!$C102,"-",'Feuil1 (2)'!$B102,"-",'Feuil1 (2)'!AP$1),'Risk assessment'!$Z$12:$Z$100,FALSE),1)," ;"),""))</f>
        <v/>
      </c>
      <c r="AQ102" s="9" t="str">
        <f>IF($G102=0,"",IFERROR(CONCATENATE(INDEX('Risk assessment'!$B$12:$B$100,MATCH(CONCATENATE('Feuil1 (2)'!$C102,"-",'Feuil1 (2)'!$B102,"-",'Feuil1 (2)'!AQ$1),'Risk assessment'!$Z$12:$Z$100,FALSE),1)," ;"),""))</f>
        <v/>
      </c>
      <c r="AR102" s="9" t="str">
        <f>IF($G102=0,"",IFERROR(CONCATENATE(INDEX('Risk assessment'!$B$12:$B$100,MATCH(CONCATENATE('Feuil1 (2)'!$C102,"-",'Feuil1 (2)'!$B102,"-",'Feuil1 (2)'!AR$1),'Risk assessment'!$Z$12:$Z$100,FALSE),1)," ;"),""))</f>
        <v/>
      </c>
      <c r="AS102" s="9" t="str">
        <f>IF($G102=0,"",IFERROR(CONCATENATE(INDEX('Risk assessment'!$B$12:$B$100,MATCH(CONCATENATE('Feuil1 (2)'!$C102,"-",'Feuil1 (2)'!$B102,"-",'Feuil1 (2)'!AS$1),'Risk assessment'!$Z$12:$Z$100,FALSE),1)," ;"),""))</f>
        <v/>
      </c>
      <c r="AT102" s="9" t="str">
        <f>IF($G102=0,"",IFERROR(CONCATENATE(INDEX('Risk assessment'!$B$12:$B$100,MATCH(CONCATENATE('Feuil1 (2)'!$C102,"-",'Feuil1 (2)'!$B102,"-",'Feuil1 (2)'!AT$1),'Risk assessment'!$Z$12:$Z$100,FALSE),1)," ;"),""))</f>
        <v/>
      </c>
      <c r="AU102" s="9" t="str">
        <f>IF($G102=0,"",IFERROR(CONCATENATE(INDEX('Risk assessment'!$B$12:$B$100,MATCH(CONCATENATE('Feuil1 (2)'!$C102,"-",'Feuil1 (2)'!$B102,"-",'Feuil1 (2)'!AU$1),'Risk assessment'!$Z$12:$Z$100,FALSE),1)," ;"),""))</f>
        <v/>
      </c>
      <c r="AV102" s="9" t="str">
        <f>IF($G102=0,"",IFERROR(CONCATENATE(INDEX('Risk assessment'!$B$12:$B$100,MATCH(CONCATENATE('Feuil1 (2)'!$C102,"-",'Feuil1 (2)'!$B102,"-",'Feuil1 (2)'!AV$1),'Risk assessment'!$Z$12:$Z$100,FALSE),1)," ;"),""))</f>
        <v/>
      </c>
      <c r="AW102" s="9" t="str">
        <f>IF($G102=0,"",IFERROR(CONCATENATE(INDEX('Risk assessment'!$B$12:$B$100,MATCH(CONCATENATE('Feuil1 (2)'!$C102,"-",'Feuil1 (2)'!$B102,"-",'Feuil1 (2)'!AW$1),'Risk assessment'!$Z$12:$Z$100,FALSE),1)," ;"),""))</f>
        <v/>
      </c>
      <c r="AX102" s="9" t="str">
        <f>IF($G102=0,"",IFERROR(CONCATENATE(INDEX('Risk assessment'!$B$12:$B$100,MATCH(CONCATENATE('Feuil1 (2)'!$C102,"-",'Feuil1 (2)'!$B102,"-",'Feuil1 (2)'!AX$1),'Risk assessment'!$Z$12:$Z$100,FALSE),1)," ;"),""))</f>
        <v/>
      </c>
      <c r="AY102" s="9" t="str">
        <f>IF($G102=0,"",IFERROR(CONCATENATE(INDEX('Risk assessment'!$B$12:$B$100,MATCH(CONCATENATE('Feuil1 (2)'!$C102,"-",'Feuil1 (2)'!$B102,"-",'Feuil1 (2)'!AY$1),'Risk assessment'!$Z$12:$Z$100,FALSE),1)," ;"),""))</f>
        <v/>
      </c>
      <c r="AZ102" s="9" t="str">
        <f>IF($G102=0,"",IFERROR(CONCATENATE(INDEX('Risk assessment'!$B$12:$B$100,MATCH(CONCATENATE('Feuil1 (2)'!$C102,"-",'Feuil1 (2)'!$B102,"-",'Feuil1 (2)'!AZ$1),'Risk assessment'!$Z$12:$Z$100,FALSE),1)," ;"),""))</f>
        <v/>
      </c>
      <c r="BA102" s="9" t="str">
        <f>IF($G102=0,"",IFERROR(CONCATENATE(INDEX('Risk assessment'!$B$12:$B$100,MATCH(CONCATENATE('Feuil1 (2)'!$C102,"-",'Feuil1 (2)'!$B102,"-",'Feuil1 (2)'!BA$1),'Risk assessment'!$Z$12:$Z$100,FALSE),1)," ;"),""))</f>
        <v/>
      </c>
      <c r="BB102" s="9" t="str">
        <f>IF($G102=0,"",IFERROR(CONCATENATE(INDEX('Risk assessment'!$B$12:$B$100,MATCH(CONCATENATE('Feuil1 (2)'!$C102,"-",'Feuil1 (2)'!$B102,"-",'Feuil1 (2)'!BB$1),'Risk assessment'!$Z$12:$Z$100,FALSE),1)," ;"),""))</f>
        <v/>
      </c>
      <c r="BC102" s="9" t="str">
        <f>IF($G102=0,"",IFERROR(CONCATENATE(INDEX('Risk assessment'!$B$12:$B$100,MATCH(CONCATENATE('Feuil1 (2)'!$C102,"-",'Feuil1 (2)'!$B102,"-",'Feuil1 (2)'!BC$1),'Risk assessment'!$Z$12:$Z$100,FALSE),1)," ;"),""))</f>
        <v/>
      </c>
      <c r="BD102" s="9" t="str">
        <f>IF($G102=0,"",IFERROR(CONCATENATE(INDEX('Risk assessment'!$B$12:$B$100,MATCH(CONCATENATE('Feuil1 (2)'!$C102,"-",'Feuil1 (2)'!$B102,"-",'Feuil1 (2)'!BD$1),'Risk assessment'!$Z$12:$Z$100,FALSE),1)," ;"),""))</f>
        <v/>
      </c>
      <c r="BE102" s="9" t="str">
        <f>IF($G102=0,"",IFERROR(CONCATENATE(INDEX('Risk assessment'!$B$12:$B$100,MATCH(CONCATENATE('Feuil1 (2)'!$C102,"-",'Feuil1 (2)'!$B102,"-",'Feuil1 (2)'!BE$1),'Risk assessment'!$Z$12:$Z$100,FALSE),1)," ;"),""))</f>
        <v/>
      </c>
      <c r="BF102" s="9" t="str">
        <f>IF($G102=0,"",IFERROR(CONCATENATE(INDEX('Risk assessment'!$B$12:$B$100,MATCH(CONCATENATE('Feuil1 (2)'!$C102,"-",'Feuil1 (2)'!$B102,"-",'Feuil1 (2)'!BF$1),'Risk assessment'!$Z$12:$Z$100,FALSE),1)," ;"),""))</f>
        <v/>
      </c>
      <c r="BG102" s="9" t="str">
        <f>IF($G102=0,"",IFERROR(CONCATENATE(INDEX('Risk assessment'!$B$12:$B$100,MATCH(CONCATENATE('Feuil1 (2)'!$C102,"-",'Feuil1 (2)'!$B102,"-",'Feuil1 (2)'!BG$1),'Risk assessment'!$Z$12:$Z$100,FALSE),1)," ;"),""))</f>
        <v/>
      </c>
      <c r="BH102" s="9" t="str">
        <f>IF($G102=0,"",IFERROR(CONCATENATE(INDEX('Risk assessment'!$B$12:$B$100,MATCH(CONCATENATE('Feuil1 (2)'!$C102,"-",'Feuil1 (2)'!$B102,"-",'Feuil1 (2)'!BH$1),'Risk assessment'!$Z$12:$Z$100,FALSE),1)," ;"),""))</f>
        <v/>
      </c>
      <c r="BI102" s="9" t="str">
        <f>IF($G102=0,"",IFERROR(CONCATENATE(INDEX('Risk assessment'!$B$12:$B$100,MATCH(CONCATENATE('Feuil1 (2)'!$C102,"-",'Feuil1 (2)'!$B102,"-",'Feuil1 (2)'!BI$1),'Risk assessment'!$Z$12:$Z$100,FALSE),1)," ;"),""))</f>
        <v/>
      </c>
      <c r="BJ102" s="9" t="str">
        <f>IF($G102=0,"",IFERROR(CONCATENATE(INDEX('Risk assessment'!$B$12:$B$100,MATCH(CONCATENATE('Feuil1 (2)'!$C102,"-",'Feuil1 (2)'!$B102,"-",'Feuil1 (2)'!BJ$1),'Risk assessment'!$Z$12:$Z$100,FALSE),1)," ;"),""))</f>
        <v/>
      </c>
      <c r="BK102" s="9" t="str">
        <f>IF($G102=0,"",IFERROR(CONCATENATE(INDEX('Risk assessment'!$B$12:$B$100,MATCH(CONCATENATE('Feuil1 (2)'!$C102,"-",'Feuil1 (2)'!$B102,"-",'Feuil1 (2)'!BK$1),'Risk assessment'!$Z$12:$Z$100,FALSE),1)," ;"),""))</f>
        <v/>
      </c>
      <c r="BL102" s="9" t="str">
        <f>IF($G102=0,"",IFERROR(CONCATENATE(INDEX('Risk assessment'!$B$12:$B$100,MATCH(CONCATENATE('Feuil1 (2)'!$C102,"-",'Feuil1 (2)'!$B102,"-",'Feuil1 (2)'!BL$1),'Risk assessment'!$Z$12:$Z$100,FALSE),1)," ;"),""))</f>
        <v/>
      </c>
      <c r="BM102" s="9" t="str">
        <f>IF($G102=0,"",IFERROR(CONCATENATE(INDEX('Risk assessment'!$B$12:$B$100,MATCH(CONCATENATE('Feuil1 (2)'!$C102,"-",'Feuil1 (2)'!$B102,"-",'Feuil1 (2)'!BM$1),'Risk assessment'!$Z$12:$Z$100,FALSE),1)," ;"),""))</f>
        <v/>
      </c>
      <c r="BN102" s="9" t="str">
        <f>IF($G102=0,"",IFERROR(CONCATENATE(INDEX('Risk assessment'!$B$12:$B$100,MATCH(CONCATENATE('Feuil1 (2)'!$C102,"-",'Feuil1 (2)'!$B102,"-",'Feuil1 (2)'!BN$1),'Risk assessment'!$Z$12:$Z$100,FALSE),1)," ;"),""))</f>
        <v/>
      </c>
      <c r="BO102" s="9" t="str">
        <f>IF($G102=0,"",IFERROR(CONCATENATE(INDEX('Risk assessment'!$B$12:$B$100,MATCH(CONCATENATE('Feuil1 (2)'!$C102,"-",'Feuil1 (2)'!$B102,"-",'Feuil1 (2)'!BO$1),'Risk assessment'!$Z$12:$Z$100,FALSE),1)," ;"),""))</f>
        <v/>
      </c>
      <c r="BP102" s="9" t="str">
        <f>IF($G102=0,"",IFERROR(CONCATENATE(INDEX('Risk assessment'!$B$12:$B$100,MATCH(CONCATENATE('Feuil1 (2)'!$C102,"-",'Feuil1 (2)'!$B102,"-",'Feuil1 (2)'!BP$1),'Risk assessment'!$Z$12:$Z$100,FALSE),1)," ;"),""))</f>
        <v/>
      </c>
      <c r="BQ102" s="9" t="str">
        <f>IF($G102=0,"",IFERROR(CONCATENATE(INDEX('Risk assessment'!$B$12:$B$100,MATCH(CONCATENATE('Feuil1 (2)'!$C102,"-",'Feuil1 (2)'!$B102,"-",'Feuil1 (2)'!BQ$1),'Risk assessment'!$Z$12:$Z$100,FALSE),1)," ;"),""))</f>
        <v/>
      </c>
      <c r="BR102" s="9" t="str">
        <f>IF($G102=0,"",IFERROR(CONCATENATE(INDEX('Risk assessment'!$B$12:$B$100,MATCH(CONCATENATE('Feuil1 (2)'!$C102,"-",'Feuil1 (2)'!$B102,"-",'Feuil1 (2)'!BR$1),'Risk assessment'!$Z$12:$Z$100,FALSE),1)," ;"),""))</f>
        <v/>
      </c>
      <c r="BS102" s="9" t="str">
        <f>IF($G102=0,"",IFERROR(CONCATENATE(INDEX('Risk assessment'!$B$12:$B$100,MATCH(CONCATENATE('Feuil1 (2)'!$C102,"-",'Feuil1 (2)'!$B102,"-",'Feuil1 (2)'!BS$1),'Risk assessment'!$Z$12:$Z$100,FALSE),1)," ;"),""))</f>
        <v/>
      </c>
      <c r="BT102" s="9" t="str">
        <f>IF($G102=0,"",IFERROR(CONCATENATE(INDEX('Risk assessment'!$B$12:$B$100,MATCH(CONCATENATE('Feuil1 (2)'!$C102,"-",'Feuil1 (2)'!$B102,"-",'Feuil1 (2)'!BT$1),'Risk assessment'!$Z$12:$Z$100,FALSE),1)," ;"),""))</f>
        <v/>
      </c>
      <c r="BU102" s="9" t="str">
        <f>IF($G102=0,"",IFERROR(CONCATENATE(INDEX('Risk assessment'!$B$12:$B$100,MATCH(CONCATENATE('Feuil1 (2)'!$C102,"-",'Feuil1 (2)'!$B102,"-",'Feuil1 (2)'!BU$1),'Risk assessment'!$Z$12:$Z$100,FALSE),1)," ;"),""))</f>
        <v/>
      </c>
      <c r="BV102" s="9" t="str">
        <f>IF($G102=0,"",IFERROR(CONCATENATE(INDEX('Risk assessment'!$B$12:$B$100,MATCH(CONCATENATE('Feuil1 (2)'!$C102,"-",'Feuil1 (2)'!$B102,"-",'Feuil1 (2)'!BV$1),'Risk assessment'!$Z$12:$Z$100,FALSE),1)," ;"),""))</f>
        <v/>
      </c>
      <c r="BW102" s="9" t="str">
        <f>IF($G102=0,"",IFERROR(CONCATENATE(INDEX('Risk assessment'!$B$12:$B$100,MATCH(CONCATENATE('Feuil1 (2)'!$C102,"-",'Feuil1 (2)'!$B102,"-",'Feuil1 (2)'!BW$1),'Risk assessment'!$Z$12:$Z$100,FALSE),1)," ;"),""))</f>
        <v/>
      </c>
      <c r="BX102" s="9" t="str">
        <f>IF($G102=0,"",IFERROR(CONCATENATE(INDEX('Risk assessment'!$B$12:$B$100,MATCH(CONCATENATE('Feuil1 (2)'!$C102,"-",'Feuil1 (2)'!$B102,"-",'Feuil1 (2)'!BX$1),'Risk assessment'!$Z$12:$Z$100,FALSE),1)," ;"),""))</f>
        <v/>
      </c>
      <c r="BY102" s="9" t="str">
        <f>IF($G102=0,"",IFERROR(CONCATENATE(INDEX('Risk assessment'!$B$12:$B$100,MATCH(CONCATENATE('Feuil1 (2)'!$C102,"-",'Feuil1 (2)'!$B102,"-",'Feuil1 (2)'!BY$1),'Risk assessment'!$Z$12:$Z$100,FALSE),1)," ;"),""))</f>
        <v/>
      </c>
      <c r="BZ102" s="9" t="str">
        <f>IF($G102=0,"",IFERROR(CONCATENATE(INDEX('Risk assessment'!$B$12:$B$100,MATCH(CONCATENATE('Feuil1 (2)'!$C102,"-",'Feuil1 (2)'!$B102,"-",'Feuil1 (2)'!BZ$1),'Risk assessment'!$Z$12:$Z$100,FALSE),1)," ;"),""))</f>
        <v/>
      </c>
      <c r="CA102" s="9" t="str">
        <f>IF($G102=0,"",IFERROR(CONCATENATE(INDEX('Risk assessment'!$B$12:$B$100,MATCH(CONCATENATE('Feuil1 (2)'!$C102,"-",'Feuil1 (2)'!$B102,"-",'Feuil1 (2)'!CA$1),'Risk assessment'!$Z$12:$Z$100,FALSE),1)," ;"),""))</f>
        <v/>
      </c>
      <c r="CB102" s="9" t="str">
        <f>IF($G102=0,"",IFERROR(CONCATENATE(INDEX('Risk assessment'!$B$12:$B$100,MATCH(CONCATENATE('Feuil1 (2)'!$C102,"-",'Feuil1 (2)'!$B102,"-",'Feuil1 (2)'!CB$1),'Risk assessment'!$Z$12:$Z$100,FALSE),1)," ;"),""))</f>
        <v/>
      </c>
      <c r="CC102" s="9" t="str">
        <f>IF($G102=0,"",IFERROR(CONCATENATE(INDEX('Risk assessment'!$B$12:$B$100,MATCH(CONCATENATE('Feuil1 (2)'!$C102,"-",'Feuil1 (2)'!$B102,"-",'Feuil1 (2)'!CC$1),'Risk assessment'!$Z$12:$Z$100,FALSE),1)," ;"),""))</f>
        <v/>
      </c>
      <c r="CD102" s="9" t="str">
        <f>IF($G102=0,"",IFERROR(CONCATENATE(INDEX('Risk assessment'!$B$12:$B$100,MATCH(CONCATENATE('Feuil1 (2)'!$C102,"-",'Feuil1 (2)'!$B102,"-",'Feuil1 (2)'!CD$1),'Risk assessment'!$Z$12:$Z$100,FALSE),1)," ;"),""))</f>
        <v/>
      </c>
      <c r="CE102" s="9" t="str">
        <f>IF($G102=0,"",IFERROR(CONCATENATE(INDEX('Risk assessment'!$B$12:$B$100,MATCH(CONCATENATE('Feuil1 (2)'!$C102,"-",'Feuil1 (2)'!$B102,"-",'Feuil1 (2)'!CE$1),'Risk assessment'!$Z$12:$Z$100,FALSE),1)," ;"),""))</f>
        <v/>
      </c>
      <c r="CF102" s="9" t="str">
        <f>IF($G102=0,"",IFERROR(CONCATENATE(INDEX('Risk assessment'!$B$12:$B$100,MATCH(CONCATENATE('Feuil1 (2)'!$C102,"-",'Feuil1 (2)'!$B102,"-",'Feuil1 (2)'!CF$1),'Risk assessment'!$Z$12:$Z$100,FALSE),1)," ;"),""))</f>
        <v/>
      </c>
      <c r="CG102" s="9" t="str">
        <f>IF($G102=0,"",IFERROR(CONCATENATE(INDEX('Risk assessment'!$B$12:$B$100,MATCH(CONCATENATE('Feuil1 (2)'!$C102,"-",'Feuil1 (2)'!$B102,"-",'Feuil1 (2)'!CG$1),'Risk assessment'!$Z$12:$Z$100,FALSE),1)," ;"),""))</f>
        <v/>
      </c>
      <c r="CH102" s="9" t="str">
        <f>IF($G102=0,"",IFERROR(CONCATENATE(INDEX('Risk assessment'!$B$12:$B$100,MATCH(CONCATENATE('Feuil1 (2)'!$C102,"-",'Feuil1 (2)'!$B102,"-",'Feuil1 (2)'!CH$1),'Risk assessment'!$Z$12:$Z$100,FALSE),1)," ;"),""))</f>
        <v/>
      </c>
      <c r="CI102" s="9" t="str">
        <f>IF($G102=0,"",IFERROR(CONCATENATE(INDEX('Risk assessment'!$B$12:$B$100,MATCH(CONCATENATE('Feuil1 (2)'!$C102,"-",'Feuil1 (2)'!$B102,"-",'Feuil1 (2)'!CI$1),'Risk assessment'!$Z$12:$Z$100,FALSE),1)," ;"),""))</f>
        <v/>
      </c>
      <c r="CJ102" s="9" t="str">
        <f>IF($G102=0,"",IFERROR(CONCATENATE(INDEX('Risk assessment'!$B$12:$B$100,MATCH(CONCATENATE('Feuil1 (2)'!$C102,"-",'Feuil1 (2)'!$B102,"-",'Feuil1 (2)'!CJ$1),'Risk assessment'!$Z$12:$Z$100,FALSE),1)," ;"),""))</f>
        <v/>
      </c>
      <c r="CK102" s="9" t="str">
        <f>IF($G102=0,"",IFERROR(CONCATENATE(INDEX('Risk assessment'!$B$12:$B$100,MATCH(CONCATENATE('Feuil1 (2)'!$C102,"-",'Feuil1 (2)'!$B102,"-",'Feuil1 (2)'!CK$1),'Risk assessment'!$Z$12:$Z$100,FALSE),1)," ;"),""))</f>
        <v/>
      </c>
      <c r="CL102" s="9" t="str">
        <f>IF($G102=0,"",IFERROR(CONCATENATE(INDEX('Risk assessment'!$B$12:$B$100,MATCH(CONCATENATE('Feuil1 (2)'!$C102,"-",'Feuil1 (2)'!$B102,"-",'Feuil1 (2)'!CL$1),'Risk assessment'!$Z$12:$Z$100,FALSE),1)," ;"),""))</f>
        <v/>
      </c>
      <c r="CM102" s="9" t="str">
        <f>IF($G102=0,"",IFERROR(CONCATENATE(INDEX('Risk assessment'!$B$12:$B$100,MATCH(CONCATENATE('Feuil1 (2)'!$C102,"-",'Feuil1 (2)'!$B102,"-",'Feuil1 (2)'!CM$1),'Risk assessment'!$Z$12:$Z$100,FALSE),1)," ;"),""))</f>
        <v/>
      </c>
      <c r="CN102" s="9" t="str">
        <f>IF($G102=0,"",IFERROR(CONCATENATE(INDEX('Risk assessment'!$B$12:$B$100,MATCH(CONCATENATE('Feuil1 (2)'!$C102,"-",'Feuil1 (2)'!$B102,"-",'Feuil1 (2)'!CN$1),'Risk assessment'!$Z$12:$Z$100,FALSE),1)," ;"),""))</f>
        <v/>
      </c>
      <c r="CO102" s="9" t="str">
        <f>IF($G102=0,"",IFERROR(CONCATENATE(INDEX('Risk assessment'!$B$12:$B$100,MATCH(CONCATENATE('Feuil1 (2)'!$C102,"-",'Feuil1 (2)'!$B102,"-",'Feuil1 (2)'!CO$1),'Risk assessment'!$Z$12:$Z$100,FALSE),1)," ;"),""))</f>
        <v/>
      </c>
      <c r="CP102" s="9" t="str">
        <f>IF($G102=0,"",IFERROR(CONCATENATE(INDEX('Risk assessment'!$B$12:$B$100,MATCH(CONCATENATE('Feuil1 (2)'!$C102,"-",'Feuil1 (2)'!$B102,"-",'Feuil1 (2)'!CP$1),'Risk assessment'!$Z$12:$Z$100,FALSE),1)," ;"),""))</f>
        <v/>
      </c>
      <c r="CQ102" s="9" t="str">
        <f>IF($G102=0,"",IFERROR(CONCATENATE(INDEX('Risk assessment'!$B$12:$B$100,MATCH(CONCATENATE('Feuil1 (2)'!$C102,"-",'Feuil1 (2)'!$B102,"-",'Feuil1 (2)'!CQ$1),'Risk assessment'!$Z$12:$Z$100,FALSE),1)," ;"),""))</f>
        <v/>
      </c>
      <c r="CR102" s="9" t="str">
        <f>IF($G102=0,"",IFERROR(CONCATENATE(INDEX('Risk assessment'!$B$12:$B$100,MATCH(CONCATENATE('Feuil1 (2)'!$C102,"-",'Feuil1 (2)'!$B102,"-",'Feuil1 (2)'!CR$1),'Risk assessment'!$Z$12:$Z$100,FALSE),1)," ;"),""))</f>
        <v/>
      </c>
      <c r="CS102" s="9" t="str">
        <f>IF($G102=0,"",IFERROR(CONCATENATE(INDEX('Risk assessment'!$B$12:$B$100,MATCH(CONCATENATE('Feuil1 (2)'!$C102,"-",'Feuil1 (2)'!$B102,"-",'Feuil1 (2)'!CS$1),'Risk assessment'!$Z$12:$Z$100,FALSE),1)," ;"),""))</f>
        <v/>
      </c>
      <c r="CT102" s="9" t="str">
        <f>IF($G102=0,"",IFERROR(CONCATENATE(INDEX('Risk assessment'!$B$12:$B$100,MATCH(CONCATENATE('Feuil1 (2)'!$C102,"-",'Feuil1 (2)'!$B102,"-",'Feuil1 (2)'!CT$1),'Risk assessment'!$Z$12:$Z$100,FALSE),1)," ;"),""))</f>
        <v/>
      </c>
      <c r="CU102" s="9" t="str">
        <f>IF($G102=0,"",IFERROR(CONCATENATE(INDEX('Risk assessment'!$B$12:$B$100,MATCH(CONCATENATE('Feuil1 (2)'!$C102,"-",'Feuil1 (2)'!$B102,"-",'Feuil1 (2)'!CU$1),'Risk assessment'!$Z$12:$Z$100,FALSE),1)," ;"),""))</f>
        <v/>
      </c>
      <c r="CV102" s="9" t="str">
        <f>IF($G102=0,"",IFERROR(CONCATENATE(INDEX('Risk assessment'!$B$12:$B$100,MATCH(CONCATENATE('Feuil1 (2)'!$C102,"-",'Feuil1 (2)'!$B102,"-",'Feuil1 (2)'!CV$1),'Risk assessment'!$Z$12:$Z$100,FALSE),1)," ;"),""))</f>
        <v/>
      </c>
      <c r="CW102" s="9" t="str">
        <f>IF($G102=0,"",IFERROR(CONCATENATE(INDEX('Risk assessment'!$B$12:$B$100,MATCH(CONCATENATE('Feuil1 (2)'!$C102,"-",'Feuil1 (2)'!$B102,"-",'Feuil1 (2)'!CW$1),'Risk assessment'!$Z$12:$Z$100,FALSE),1)," ;"),""))</f>
        <v/>
      </c>
      <c r="CX102" s="9" t="str">
        <f>IF($G102=0,"",IFERROR(CONCATENATE(INDEX('Risk assessment'!$B$12:$B$100,MATCH(CONCATENATE('Feuil1 (2)'!$C102,"-",'Feuil1 (2)'!$B102,"-",'Feuil1 (2)'!CX$1),'Risk assessment'!$Z$12:$Z$100,FALSE),1)," ;"),""))</f>
        <v/>
      </c>
      <c r="CY102" s="9" t="str">
        <f>IF($G102=0,"",IFERROR(CONCATENATE(INDEX('Risk assessment'!$B$12:$B$100,MATCH(CONCATENATE('Feuil1 (2)'!$C102,"-",'Feuil1 (2)'!$B102,"-",'Feuil1 (2)'!CY$1),'Risk assessment'!$Z$12:$Z$100,FALSE),1)," ;"),""))</f>
        <v/>
      </c>
      <c r="CZ102" s="9" t="str">
        <f>IF($G102=0,"",IFERROR(CONCATENATE(INDEX('Risk assessment'!$B$12:$B$100,MATCH(CONCATENATE('Feuil1 (2)'!$C102,"-",'Feuil1 (2)'!$B102,"-",'Feuil1 (2)'!CZ$1),'Risk assessment'!$Z$12:$Z$100,FALSE),1)," ;"),""))</f>
        <v/>
      </c>
      <c r="DA102" s="9" t="str">
        <f>IF($G102=0,"",IFERROR(CONCATENATE(INDEX('Risk assessment'!$B$12:$B$100,MATCH(CONCATENATE('Feuil1 (2)'!$C102,"-",'Feuil1 (2)'!$B102,"-",'Feuil1 (2)'!DA$1),'Risk assessment'!$Z$12:$Z$100,FALSE),1)," ;"),""))</f>
        <v/>
      </c>
      <c r="DB102" s="9" t="str">
        <f>IF($G102=0,"",IFERROR(CONCATENATE(INDEX('Risk assessment'!$B$12:$B$100,MATCH(CONCATENATE('Feuil1 (2)'!$C102,"-",'Feuil1 (2)'!$B102,"-",'Feuil1 (2)'!DB$1),'Risk assessment'!$Z$12:$Z$100,FALSE),1)," ;"),""))</f>
        <v/>
      </c>
      <c r="DC102" s="9" t="str">
        <f>IF($G102=0,"",IFERROR(CONCATENATE(INDEX('Risk assessment'!$B$12:$B$100,MATCH(CONCATENATE('Feuil1 (2)'!$C102,"-",'Feuil1 (2)'!$B102,"-",'Feuil1 (2)'!DC$1),'Risk assessment'!$Z$12:$Z$100,FALSE),1)," ;"),""))</f>
        <v/>
      </c>
      <c r="DD102" s="9" t="str">
        <f>IF($G102=0,"",IFERROR(INDEX('Risk assessment'!$B$12:$B$100,MATCH(CONCATENATE('Feuil1 (2)'!$C102,'Feuil1 (2)'!$B102,'Feuil1 (2)'!DD$1),'Risk assessment'!$R$12:$R$100,FALSE),1),""))</f>
        <v/>
      </c>
      <c r="DE102" s="9" t="str">
        <f>IF($G102=0,"",IFERROR(INDEX('Risk assessment'!$B$12:$B$100,MATCH(CONCATENATE('Feuil1 (2)'!$C102,'Feuil1 (2)'!$B102,'Feuil1 (2)'!DE$1),'Risk assessment'!$R$12:$R$100,FALSE),1),""))</f>
        <v/>
      </c>
      <c r="DF102" s="9" t="str">
        <f>IF($G102=0,"",IFERROR(INDEX('Risk assessment'!$B$12:$B$100,MATCH(CONCATENATE('Feuil1 (2)'!$C102,'Feuil1 (2)'!$B102,'Feuil1 (2)'!DF$1),'Risk assessment'!$R$12:$R$100,FALSE),1),""))</f>
        <v/>
      </c>
      <c r="DG102" s="9" t="str">
        <f>IF($G102=0,"",IFERROR(INDEX('Risk assessment'!$B$12:$B$100,MATCH(CONCATENATE('Feuil1 (2)'!$C102,'Feuil1 (2)'!$B102,'Feuil1 (2)'!DG$1),'Risk assessment'!$R$12:$R$100,FALSE),1),""))</f>
        <v/>
      </c>
      <c r="DH102" s="9" t="str">
        <f>IF($G102=0,"",IFERROR(INDEX('Risk assessment'!$B$12:$B$100,MATCH(CONCATENATE('Feuil1 (2)'!$C102,'Feuil1 (2)'!$B102,'Feuil1 (2)'!DH$1),'Risk assessment'!$R$12:$R$100,FALSE),1),""))</f>
        <v/>
      </c>
      <c r="DI102" s="9" t="str">
        <f>IF($G102=0,"",IFERROR(INDEX('Risk assessment'!$B$12:$B$100,MATCH(CONCATENATE('Feuil1 (2)'!$C102,'Feuil1 (2)'!$B102,'Feuil1 (2)'!DI$1),'Risk assessment'!$R$12:$R$100,FALSE),1),""))</f>
        <v/>
      </c>
      <c r="DJ102" s="9" t="str">
        <f>IF($G102=0,"",IFERROR(INDEX('Risk assessment'!$B$12:$B$100,MATCH(CONCATENATE('Feuil1 (2)'!$C102,'Feuil1 (2)'!$B102,'Feuil1 (2)'!DJ$1),'Risk assessment'!$R$12:$R$100,FALSE),1),""))</f>
        <v/>
      </c>
      <c r="DK102" s="9" t="str">
        <f>IF($G102=0,"",IFERROR(INDEX('Risk assessment'!$B$12:$B$100,MATCH(CONCATENATE('Feuil1 (2)'!$C102,'Feuil1 (2)'!$B102,'Feuil1 (2)'!DK$1),'Risk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assessment'!J$12:J$100,'Feuil1 (2)'!C103,'Risk assessment'!K$12:K$100,B103)</f>
        <v>0</v>
      </c>
      <c r="H103" s="9" t="str">
        <f>IF($G103=0,"",IFERROR(CONCATENATE(INDEX('Risk assessment'!$B$12:$B$100,MATCH(CONCATENATE('Feuil1 (2)'!$C103,"-",'Feuil1 (2)'!$B103,"-",'Feuil1 (2)'!H$1),'Risk assessment'!$Z$12:$Z$100,FALSE),1)," ;"),""))</f>
        <v/>
      </c>
      <c r="I103" s="9" t="str">
        <f>IF($G103=0,"",IFERROR(CONCATENATE(INDEX('Risk assessment'!$B$12:$B$100,MATCH(CONCATENATE('Feuil1 (2)'!$C103,"-",'Feuil1 (2)'!$B103,"-",'Feuil1 (2)'!I$1),'Risk assessment'!$Z$12:$Z$100,FALSE),1)," ;"),""))</f>
        <v/>
      </c>
      <c r="J103" s="9" t="str">
        <f>IF($G103=0,"",IFERROR(CONCATENATE(INDEX('Risk assessment'!$B$12:$B$100,MATCH(CONCATENATE('Feuil1 (2)'!$C103,"-",'Feuil1 (2)'!$B103,"-",'Feuil1 (2)'!J$1),'Risk assessment'!$Z$12:$Z$100,FALSE),1)," ;"),""))</f>
        <v/>
      </c>
      <c r="K103" s="9" t="str">
        <f>IF($G103=0,"",IFERROR(CONCATENATE(INDEX('Risk assessment'!$B$12:$B$100,MATCH(CONCATENATE('Feuil1 (2)'!$C103,"-",'Feuil1 (2)'!$B103,"-",'Feuil1 (2)'!K$1),'Risk assessment'!$Z$12:$Z$100,FALSE),1)," ;"),""))</f>
        <v/>
      </c>
      <c r="L103" s="9" t="str">
        <f>IF($G103=0,"",IFERROR(CONCATENATE(INDEX('Risk assessment'!$B$12:$B$100,MATCH(CONCATENATE('Feuil1 (2)'!$C103,"-",'Feuil1 (2)'!$B103,"-",'Feuil1 (2)'!L$1),'Risk assessment'!$Z$12:$Z$100,FALSE),1)," ;"),""))</f>
        <v/>
      </c>
      <c r="M103" s="9" t="str">
        <f>IF($G103=0,"",IFERROR(CONCATENATE(INDEX('Risk assessment'!$B$12:$B$100,MATCH(CONCATENATE('Feuil1 (2)'!$C103,"-",'Feuil1 (2)'!$B103,"-",'Feuil1 (2)'!M$1),'Risk assessment'!$Z$12:$Z$100,FALSE),1)," ;"),""))</f>
        <v/>
      </c>
      <c r="N103" s="9" t="str">
        <f>IF($G103=0,"",IFERROR(CONCATENATE(INDEX('Risk assessment'!$B$12:$B$100,MATCH(CONCATENATE('Feuil1 (2)'!$C103,"-",'Feuil1 (2)'!$B103,"-",'Feuil1 (2)'!N$1),'Risk assessment'!$Z$12:$Z$100,FALSE),1)," ;"),""))</f>
        <v/>
      </c>
      <c r="O103" s="9" t="str">
        <f>IF($G103=0,"",IFERROR(CONCATENATE(INDEX('Risk assessment'!$B$12:$B$100,MATCH(CONCATENATE('Feuil1 (2)'!$C103,"-",'Feuil1 (2)'!$B103,"-",'Feuil1 (2)'!O$1),'Risk assessment'!$Z$12:$Z$100,FALSE),1)," ;"),""))</f>
        <v/>
      </c>
      <c r="P103" s="9" t="str">
        <f>IF($G103=0,"",IFERROR(CONCATENATE(INDEX('Risk assessment'!$B$12:$B$100,MATCH(CONCATENATE('Feuil1 (2)'!$C103,"-",'Feuil1 (2)'!$B103,"-",'Feuil1 (2)'!P$1),'Risk assessment'!$Z$12:$Z$100,FALSE),1)," ;"),""))</f>
        <v/>
      </c>
      <c r="Q103" s="9" t="str">
        <f>IF($G103=0,"",IFERROR(CONCATENATE(INDEX('Risk assessment'!$B$12:$B$100,MATCH(CONCATENATE('Feuil1 (2)'!$C103,"-",'Feuil1 (2)'!$B103,"-",'Feuil1 (2)'!Q$1),'Risk assessment'!$Z$12:$Z$100,FALSE),1)," ;"),""))</f>
        <v/>
      </c>
      <c r="R103" s="9" t="str">
        <f>IF($G103=0,"",IFERROR(CONCATENATE(INDEX('Risk assessment'!$B$12:$B$100,MATCH(CONCATENATE('Feuil1 (2)'!$C103,"-",'Feuil1 (2)'!$B103,"-",'Feuil1 (2)'!R$1),'Risk assessment'!$Z$12:$Z$100,FALSE),1)," ;"),""))</f>
        <v/>
      </c>
      <c r="S103" s="9" t="str">
        <f>IF($G103=0,"",IFERROR(CONCATENATE(INDEX('Risk assessment'!$B$12:$B$100,MATCH(CONCATENATE('Feuil1 (2)'!$C103,"-",'Feuil1 (2)'!$B103,"-",'Feuil1 (2)'!S$1),'Risk assessment'!$Z$12:$Z$100,FALSE),1)," ;"),""))</f>
        <v/>
      </c>
      <c r="T103" s="9" t="str">
        <f>IF($G103=0,"",IFERROR(CONCATENATE(INDEX('Risk assessment'!$B$12:$B$100,MATCH(CONCATENATE('Feuil1 (2)'!$C103,"-",'Feuil1 (2)'!$B103,"-",'Feuil1 (2)'!T$1),'Risk assessment'!$Z$12:$Z$100,FALSE),1)," ;"),""))</f>
        <v/>
      </c>
      <c r="U103" s="9" t="str">
        <f>IF($G103=0,"",IFERROR(CONCATENATE(INDEX('Risk assessment'!$B$12:$B$100,MATCH(CONCATENATE('Feuil1 (2)'!$C103,"-",'Feuil1 (2)'!$B103,"-",'Feuil1 (2)'!U$1),'Risk assessment'!$Z$12:$Z$100,FALSE),1)," ;"),""))</f>
        <v/>
      </c>
      <c r="V103" s="9" t="str">
        <f>IF($G103=0,"",IFERROR(CONCATENATE(INDEX('Risk assessment'!$B$12:$B$100,MATCH(CONCATENATE('Feuil1 (2)'!$C103,"-",'Feuil1 (2)'!$B103,"-",'Feuil1 (2)'!V$1),'Risk assessment'!$Z$12:$Z$100,FALSE),1)," ;"),""))</f>
        <v/>
      </c>
      <c r="W103" s="9" t="str">
        <f>IF($G103=0,"",IFERROR(CONCATENATE(INDEX('Risk assessment'!$B$12:$B$100,MATCH(CONCATENATE('Feuil1 (2)'!$C103,"-",'Feuil1 (2)'!$B103,"-",'Feuil1 (2)'!W$1),'Risk assessment'!$Z$12:$Z$100,FALSE),1)," ;"),""))</f>
        <v/>
      </c>
      <c r="X103" s="9" t="str">
        <f>IF($G103=0,"",IFERROR(CONCATENATE(INDEX('Risk assessment'!$B$12:$B$100,MATCH(CONCATENATE('Feuil1 (2)'!$C103,"-",'Feuil1 (2)'!$B103,"-",'Feuil1 (2)'!X$1),'Risk assessment'!$Z$12:$Z$100,FALSE),1)," ;"),""))</f>
        <v/>
      </c>
      <c r="Y103" s="9" t="str">
        <f>IF($G103=0,"",IFERROR(CONCATENATE(INDEX('Risk assessment'!$B$12:$B$100,MATCH(CONCATENATE('Feuil1 (2)'!$C103,"-",'Feuil1 (2)'!$B103,"-",'Feuil1 (2)'!Y$1),'Risk assessment'!$Z$12:$Z$100,FALSE),1)," ;"),""))</f>
        <v/>
      </c>
      <c r="Z103" s="9" t="str">
        <f>IF($G103=0,"",IFERROR(CONCATENATE(INDEX('Risk assessment'!$B$12:$B$100,MATCH(CONCATENATE('Feuil1 (2)'!$C103,"-",'Feuil1 (2)'!$B103,"-",'Feuil1 (2)'!Z$1),'Risk assessment'!$Z$12:$Z$100,FALSE),1)," ;"),""))</f>
        <v/>
      </c>
      <c r="AA103" s="9" t="str">
        <f>IF($G103=0,"",IFERROR(CONCATENATE(INDEX('Risk assessment'!$B$12:$B$100,MATCH(CONCATENATE('Feuil1 (2)'!$C103,"-",'Feuil1 (2)'!$B103,"-",'Feuil1 (2)'!AA$1),'Risk assessment'!$Z$12:$Z$100,FALSE),1)," ;"),""))</f>
        <v/>
      </c>
      <c r="AB103" s="9" t="str">
        <f>IF($G103=0,"",IFERROR(CONCATENATE(INDEX('Risk assessment'!$B$12:$B$100,MATCH(CONCATENATE('Feuil1 (2)'!$C103,"-",'Feuil1 (2)'!$B103,"-",'Feuil1 (2)'!AB$1),'Risk assessment'!$Z$12:$Z$100,FALSE),1)," ;"),""))</f>
        <v/>
      </c>
      <c r="AC103" s="9" t="str">
        <f>IF($G103=0,"",IFERROR(CONCATENATE(INDEX('Risk assessment'!$B$12:$B$100,MATCH(CONCATENATE('Feuil1 (2)'!$C103,"-",'Feuil1 (2)'!$B103,"-",'Feuil1 (2)'!AC$1),'Risk assessment'!$Z$12:$Z$100,FALSE),1)," ;"),""))</f>
        <v/>
      </c>
      <c r="AD103" s="9" t="str">
        <f>IF($G103=0,"",IFERROR(CONCATENATE(INDEX('Risk assessment'!$B$12:$B$100,MATCH(CONCATENATE('Feuil1 (2)'!$C103,"-",'Feuil1 (2)'!$B103,"-",'Feuil1 (2)'!AD$1),'Risk assessment'!$Z$12:$Z$100,FALSE),1)," ;"),""))</f>
        <v/>
      </c>
      <c r="AE103" s="9" t="str">
        <f>IF($G103=0,"",IFERROR(CONCATENATE(INDEX('Risk assessment'!$B$12:$B$100,MATCH(CONCATENATE('Feuil1 (2)'!$C103,"-",'Feuil1 (2)'!$B103,"-",'Feuil1 (2)'!AE$1),'Risk assessment'!$Z$12:$Z$100,FALSE),1)," ;"),""))</f>
        <v/>
      </c>
      <c r="AF103" s="9" t="str">
        <f>IF($G103=0,"",IFERROR(CONCATENATE(INDEX('Risk assessment'!$B$12:$B$100,MATCH(CONCATENATE('Feuil1 (2)'!$C103,"-",'Feuil1 (2)'!$B103,"-",'Feuil1 (2)'!AF$1),'Risk assessment'!$Z$12:$Z$100,FALSE),1)," ;"),""))</f>
        <v/>
      </c>
      <c r="AG103" s="9" t="str">
        <f>IF($G103=0,"",IFERROR(CONCATENATE(INDEX('Risk assessment'!$B$12:$B$100,MATCH(CONCATENATE('Feuil1 (2)'!$C103,"-",'Feuil1 (2)'!$B103,"-",'Feuil1 (2)'!AG$1),'Risk assessment'!$Z$12:$Z$100,FALSE),1)," ;"),""))</f>
        <v/>
      </c>
      <c r="AH103" s="9" t="str">
        <f>IF($G103=0,"",IFERROR(CONCATENATE(INDEX('Risk assessment'!$B$12:$B$100,MATCH(CONCATENATE('Feuil1 (2)'!$C103,"-",'Feuil1 (2)'!$B103,"-",'Feuil1 (2)'!AH$1),'Risk assessment'!$Z$12:$Z$100,FALSE),1)," ;"),""))</f>
        <v/>
      </c>
      <c r="AI103" s="9" t="str">
        <f>IF($G103=0,"",IFERROR(CONCATENATE(INDEX('Risk assessment'!$B$12:$B$100,MATCH(CONCATENATE('Feuil1 (2)'!$C103,"-",'Feuil1 (2)'!$B103,"-",'Feuil1 (2)'!AI$1),'Risk assessment'!$Z$12:$Z$100,FALSE),1)," ;"),""))</f>
        <v/>
      </c>
      <c r="AJ103" s="9" t="str">
        <f>IF($G103=0,"",IFERROR(CONCATENATE(INDEX('Risk assessment'!$B$12:$B$100,MATCH(CONCATENATE('Feuil1 (2)'!$C103,"-",'Feuil1 (2)'!$B103,"-",'Feuil1 (2)'!AJ$1),'Risk assessment'!$Z$12:$Z$100,FALSE),1)," ;"),""))</f>
        <v/>
      </c>
      <c r="AK103" s="9" t="str">
        <f>IF($G103=0,"",IFERROR(CONCATENATE(INDEX('Risk assessment'!$B$12:$B$100,MATCH(CONCATENATE('Feuil1 (2)'!$C103,"-",'Feuil1 (2)'!$B103,"-",'Feuil1 (2)'!AK$1),'Risk assessment'!$Z$12:$Z$100,FALSE),1)," ;"),""))</f>
        <v/>
      </c>
      <c r="AL103" s="9" t="str">
        <f>IF($G103=0,"",IFERROR(CONCATENATE(INDEX('Risk assessment'!$B$12:$B$100,MATCH(CONCATENATE('Feuil1 (2)'!$C103,"-",'Feuil1 (2)'!$B103,"-",'Feuil1 (2)'!AL$1),'Risk assessment'!$Z$12:$Z$100,FALSE),1)," ;"),""))</f>
        <v/>
      </c>
      <c r="AM103" s="9" t="str">
        <f>IF($G103=0,"",IFERROR(CONCATENATE(INDEX('Risk assessment'!$B$12:$B$100,MATCH(CONCATENATE('Feuil1 (2)'!$C103,"-",'Feuil1 (2)'!$B103,"-",'Feuil1 (2)'!AM$1),'Risk assessment'!$Z$12:$Z$100,FALSE),1)," ;"),""))</f>
        <v/>
      </c>
      <c r="AN103" s="9" t="str">
        <f>IF($G103=0,"",IFERROR(CONCATENATE(INDEX('Risk assessment'!$B$12:$B$100,MATCH(CONCATENATE('Feuil1 (2)'!$C103,"-",'Feuil1 (2)'!$B103,"-",'Feuil1 (2)'!AN$1),'Risk assessment'!$Z$12:$Z$100,FALSE),1)," ;"),""))</f>
        <v/>
      </c>
      <c r="AO103" s="9" t="str">
        <f>IF($G103=0,"",IFERROR(CONCATENATE(INDEX('Risk assessment'!$B$12:$B$100,MATCH(CONCATENATE('Feuil1 (2)'!$C103,"-",'Feuil1 (2)'!$B103,"-",'Feuil1 (2)'!AO$1),'Risk assessment'!$Z$12:$Z$100,FALSE),1)," ;"),""))</f>
        <v/>
      </c>
      <c r="AP103" s="9" t="str">
        <f>IF($G103=0,"",IFERROR(CONCATENATE(INDEX('Risk assessment'!$B$12:$B$100,MATCH(CONCATENATE('Feuil1 (2)'!$C103,"-",'Feuil1 (2)'!$B103,"-",'Feuil1 (2)'!AP$1),'Risk assessment'!$Z$12:$Z$100,FALSE),1)," ;"),""))</f>
        <v/>
      </c>
      <c r="AQ103" s="9" t="str">
        <f>IF($G103=0,"",IFERROR(CONCATENATE(INDEX('Risk assessment'!$B$12:$B$100,MATCH(CONCATENATE('Feuil1 (2)'!$C103,"-",'Feuil1 (2)'!$B103,"-",'Feuil1 (2)'!AQ$1),'Risk assessment'!$Z$12:$Z$100,FALSE),1)," ;"),""))</f>
        <v/>
      </c>
      <c r="AR103" s="9" t="str">
        <f>IF($G103=0,"",IFERROR(CONCATENATE(INDEX('Risk assessment'!$B$12:$B$100,MATCH(CONCATENATE('Feuil1 (2)'!$C103,"-",'Feuil1 (2)'!$B103,"-",'Feuil1 (2)'!AR$1),'Risk assessment'!$Z$12:$Z$100,FALSE),1)," ;"),""))</f>
        <v/>
      </c>
      <c r="AS103" s="9" t="str">
        <f>IF($G103=0,"",IFERROR(CONCATENATE(INDEX('Risk assessment'!$B$12:$B$100,MATCH(CONCATENATE('Feuil1 (2)'!$C103,"-",'Feuil1 (2)'!$B103,"-",'Feuil1 (2)'!AS$1),'Risk assessment'!$Z$12:$Z$100,FALSE),1)," ;"),""))</f>
        <v/>
      </c>
      <c r="AT103" s="9" t="str">
        <f>IF($G103=0,"",IFERROR(CONCATENATE(INDEX('Risk assessment'!$B$12:$B$100,MATCH(CONCATENATE('Feuil1 (2)'!$C103,"-",'Feuil1 (2)'!$B103,"-",'Feuil1 (2)'!AT$1),'Risk assessment'!$Z$12:$Z$100,FALSE),1)," ;"),""))</f>
        <v/>
      </c>
      <c r="AU103" s="9" t="str">
        <f>IF($G103=0,"",IFERROR(CONCATENATE(INDEX('Risk assessment'!$B$12:$B$100,MATCH(CONCATENATE('Feuil1 (2)'!$C103,"-",'Feuil1 (2)'!$B103,"-",'Feuil1 (2)'!AU$1),'Risk assessment'!$Z$12:$Z$100,FALSE),1)," ;"),""))</f>
        <v/>
      </c>
      <c r="AV103" s="9" t="str">
        <f>IF($G103=0,"",IFERROR(CONCATENATE(INDEX('Risk assessment'!$B$12:$B$100,MATCH(CONCATENATE('Feuil1 (2)'!$C103,"-",'Feuil1 (2)'!$B103,"-",'Feuil1 (2)'!AV$1),'Risk assessment'!$Z$12:$Z$100,FALSE),1)," ;"),""))</f>
        <v/>
      </c>
      <c r="AW103" s="9" t="str">
        <f>IF($G103=0,"",IFERROR(CONCATENATE(INDEX('Risk assessment'!$B$12:$B$100,MATCH(CONCATENATE('Feuil1 (2)'!$C103,"-",'Feuil1 (2)'!$B103,"-",'Feuil1 (2)'!AW$1),'Risk assessment'!$Z$12:$Z$100,FALSE),1)," ;"),""))</f>
        <v/>
      </c>
      <c r="AX103" s="9" t="str">
        <f>IF($G103=0,"",IFERROR(CONCATENATE(INDEX('Risk assessment'!$B$12:$B$100,MATCH(CONCATENATE('Feuil1 (2)'!$C103,"-",'Feuil1 (2)'!$B103,"-",'Feuil1 (2)'!AX$1),'Risk assessment'!$Z$12:$Z$100,FALSE),1)," ;"),""))</f>
        <v/>
      </c>
      <c r="AY103" s="9" t="str">
        <f>IF($G103=0,"",IFERROR(CONCATENATE(INDEX('Risk assessment'!$B$12:$B$100,MATCH(CONCATENATE('Feuil1 (2)'!$C103,"-",'Feuil1 (2)'!$B103,"-",'Feuil1 (2)'!AY$1),'Risk assessment'!$Z$12:$Z$100,FALSE),1)," ;"),""))</f>
        <v/>
      </c>
      <c r="AZ103" s="9" t="str">
        <f>IF($G103=0,"",IFERROR(CONCATENATE(INDEX('Risk assessment'!$B$12:$B$100,MATCH(CONCATENATE('Feuil1 (2)'!$C103,"-",'Feuil1 (2)'!$B103,"-",'Feuil1 (2)'!AZ$1),'Risk assessment'!$Z$12:$Z$100,FALSE),1)," ;"),""))</f>
        <v/>
      </c>
      <c r="BA103" s="9" t="str">
        <f>IF($G103=0,"",IFERROR(CONCATENATE(INDEX('Risk assessment'!$B$12:$B$100,MATCH(CONCATENATE('Feuil1 (2)'!$C103,"-",'Feuil1 (2)'!$B103,"-",'Feuil1 (2)'!BA$1),'Risk assessment'!$Z$12:$Z$100,FALSE),1)," ;"),""))</f>
        <v/>
      </c>
      <c r="BB103" s="9" t="str">
        <f>IF($G103=0,"",IFERROR(CONCATENATE(INDEX('Risk assessment'!$B$12:$B$100,MATCH(CONCATENATE('Feuil1 (2)'!$C103,"-",'Feuil1 (2)'!$B103,"-",'Feuil1 (2)'!BB$1),'Risk assessment'!$Z$12:$Z$100,FALSE),1)," ;"),""))</f>
        <v/>
      </c>
      <c r="BC103" s="9" t="str">
        <f>IF($G103=0,"",IFERROR(CONCATENATE(INDEX('Risk assessment'!$B$12:$B$100,MATCH(CONCATENATE('Feuil1 (2)'!$C103,"-",'Feuil1 (2)'!$B103,"-",'Feuil1 (2)'!BC$1),'Risk assessment'!$Z$12:$Z$100,FALSE),1)," ;"),""))</f>
        <v/>
      </c>
      <c r="BD103" s="9" t="str">
        <f>IF($G103=0,"",IFERROR(CONCATENATE(INDEX('Risk assessment'!$B$12:$B$100,MATCH(CONCATENATE('Feuil1 (2)'!$C103,"-",'Feuil1 (2)'!$B103,"-",'Feuil1 (2)'!BD$1),'Risk assessment'!$Z$12:$Z$100,FALSE),1)," ;"),""))</f>
        <v/>
      </c>
      <c r="BE103" s="9" t="str">
        <f>IF($G103=0,"",IFERROR(CONCATENATE(INDEX('Risk assessment'!$B$12:$B$100,MATCH(CONCATENATE('Feuil1 (2)'!$C103,"-",'Feuil1 (2)'!$B103,"-",'Feuil1 (2)'!BE$1),'Risk assessment'!$Z$12:$Z$100,FALSE),1)," ;"),""))</f>
        <v/>
      </c>
      <c r="BF103" s="9" t="str">
        <f>IF($G103=0,"",IFERROR(CONCATENATE(INDEX('Risk assessment'!$B$12:$B$100,MATCH(CONCATENATE('Feuil1 (2)'!$C103,"-",'Feuil1 (2)'!$B103,"-",'Feuil1 (2)'!BF$1),'Risk assessment'!$Z$12:$Z$100,FALSE),1)," ;"),""))</f>
        <v/>
      </c>
      <c r="BG103" s="9" t="str">
        <f>IF($G103=0,"",IFERROR(CONCATENATE(INDEX('Risk assessment'!$B$12:$B$100,MATCH(CONCATENATE('Feuil1 (2)'!$C103,"-",'Feuil1 (2)'!$B103,"-",'Feuil1 (2)'!BG$1),'Risk assessment'!$Z$12:$Z$100,FALSE),1)," ;"),""))</f>
        <v/>
      </c>
      <c r="BH103" s="9" t="str">
        <f>IF($G103=0,"",IFERROR(CONCATENATE(INDEX('Risk assessment'!$B$12:$B$100,MATCH(CONCATENATE('Feuil1 (2)'!$C103,"-",'Feuil1 (2)'!$B103,"-",'Feuil1 (2)'!BH$1),'Risk assessment'!$Z$12:$Z$100,FALSE),1)," ;"),""))</f>
        <v/>
      </c>
      <c r="BI103" s="9" t="str">
        <f>IF($G103=0,"",IFERROR(CONCATENATE(INDEX('Risk assessment'!$B$12:$B$100,MATCH(CONCATENATE('Feuil1 (2)'!$C103,"-",'Feuil1 (2)'!$B103,"-",'Feuil1 (2)'!BI$1),'Risk assessment'!$Z$12:$Z$100,FALSE),1)," ;"),""))</f>
        <v/>
      </c>
      <c r="BJ103" s="9" t="str">
        <f>IF($G103=0,"",IFERROR(CONCATENATE(INDEX('Risk assessment'!$B$12:$B$100,MATCH(CONCATENATE('Feuil1 (2)'!$C103,"-",'Feuil1 (2)'!$B103,"-",'Feuil1 (2)'!BJ$1),'Risk assessment'!$Z$12:$Z$100,FALSE),1)," ;"),""))</f>
        <v/>
      </c>
      <c r="BK103" s="9" t="str">
        <f>IF($G103=0,"",IFERROR(CONCATENATE(INDEX('Risk assessment'!$B$12:$B$100,MATCH(CONCATENATE('Feuil1 (2)'!$C103,"-",'Feuil1 (2)'!$B103,"-",'Feuil1 (2)'!BK$1),'Risk assessment'!$Z$12:$Z$100,FALSE),1)," ;"),""))</f>
        <v/>
      </c>
      <c r="BL103" s="9" t="str">
        <f>IF($G103=0,"",IFERROR(CONCATENATE(INDEX('Risk assessment'!$B$12:$B$100,MATCH(CONCATENATE('Feuil1 (2)'!$C103,"-",'Feuil1 (2)'!$B103,"-",'Feuil1 (2)'!BL$1),'Risk assessment'!$Z$12:$Z$100,FALSE),1)," ;"),""))</f>
        <v/>
      </c>
      <c r="BM103" s="9" t="str">
        <f>IF($G103=0,"",IFERROR(CONCATENATE(INDEX('Risk assessment'!$B$12:$B$100,MATCH(CONCATENATE('Feuil1 (2)'!$C103,"-",'Feuil1 (2)'!$B103,"-",'Feuil1 (2)'!BM$1),'Risk assessment'!$Z$12:$Z$100,FALSE),1)," ;"),""))</f>
        <v/>
      </c>
      <c r="BN103" s="9" t="str">
        <f>IF($G103=0,"",IFERROR(CONCATENATE(INDEX('Risk assessment'!$B$12:$B$100,MATCH(CONCATENATE('Feuil1 (2)'!$C103,"-",'Feuil1 (2)'!$B103,"-",'Feuil1 (2)'!BN$1),'Risk assessment'!$Z$12:$Z$100,FALSE),1)," ;"),""))</f>
        <v/>
      </c>
      <c r="BO103" s="9" t="str">
        <f>IF($G103=0,"",IFERROR(CONCATENATE(INDEX('Risk assessment'!$B$12:$B$100,MATCH(CONCATENATE('Feuil1 (2)'!$C103,"-",'Feuil1 (2)'!$B103,"-",'Feuil1 (2)'!BO$1),'Risk assessment'!$Z$12:$Z$100,FALSE),1)," ;"),""))</f>
        <v/>
      </c>
      <c r="BP103" s="9" t="str">
        <f>IF($G103=0,"",IFERROR(CONCATENATE(INDEX('Risk assessment'!$B$12:$B$100,MATCH(CONCATENATE('Feuil1 (2)'!$C103,"-",'Feuil1 (2)'!$B103,"-",'Feuil1 (2)'!BP$1),'Risk assessment'!$Z$12:$Z$100,FALSE),1)," ;"),""))</f>
        <v/>
      </c>
      <c r="BQ103" s="9" t="str">
        <f>IF($G103=0,"",IFERROR(CONCATENATE(INDEX('Risk assessment'!$B$12:$B$100,MATCH(CONCATENATE('Feuil1 (2)'!$C103,"-",'Feuil1 (2)'!$B103,"-",'Feuil1 (2)'!BQ$1),'Risk assessment'!$Z$12:$Z$100,FALSE),1)," ;"),""))</f>
        <v/>
      </c>
      <c r="BR103" s="9" t="str">
        <f>IF($G103=0,"",IFERROR(CONCATENATE(INDEX('Risk assessment'!$B$12:$B$100,MATCH(CONCATENATE('Feuil1 (2)'!$C103,"-",'Feuil1 (2)'!$B103,"-",'Feuil1 (2)'!BR$1),'Risk assessment'!$Z$12:$Z$100,FALSE),1)," ;"),""))</f>
        <v/>
      </c>
      <c r="BS103" s="9" t="str">
        <f>IF($G103=0,"",IFERROR(CONCATENATE(INDEX('Risk assessment'!$B$12:$B$100,MATCH(CONCATENATE('Feuil1 (2)'!$C103,"-",'Feuil1 (2)'!$B103,"-",'Feuil1 (2)'!BS$1),'Risk assessment'!$Z$12:$Z$100,FALSE),1)," ;"),""))</f>
        <v/>
      </c>
      <c r="BT103" s="9" t="str">
        <f>IF($G103=0,"",IFERROR(CONCATENATE(INDEX('Risk assessment'!$B$12:$B$100,MATCH(CONCATENATE('Feuil1 (2)'!$C103,"-",'Feuil1 (2)'!$B103,"-",'Feuil1 (2)'!BT$1),'Risk assessment'!$Z$12:$Z$100,FALSE),1)," ;"),""))</f>
        <v/>
      </c>
      <c r="BU103" s="9" t="str">
        <f>IF($G103=0,"",IFERROR(CONCATENATE(INDEX('Risk assessment'!$B$12:$B$100,MATCH(CONCATENATE('Feuil1 (2)'!$C103,"-",'Feuil1 (2)'!$B103,"-",'Feuil1 (2)'!BU$1),'Risk assessment'!$Z$12:$Z$100,FALSE),1)," ;"),""))</f>
        <v/>
      </c>
      <c r="BV103" s="9" t="str">
        <f>IF($G103=0,"",IFERROR(CONCATENATE(INDEX('Risk assessment'!$B$12:$B$100,MATCH(CONCATENATE('Feuil1 (2)'!$C103,"-",'Feuil1 (2)'!$B103,"-",'Feuil1 (2)'!BV$1),'Risk assessment'!$Z$12:$Z$100,FALSE),1)," ;"),""))</f>
        <v/>
      </c>
      <c r="BW103" s="9" t="str">
        <f>IF($G103=0,"",IFERROR(CONCATENATE(INDEX('Risk assessment'!$B$12:$B$100,MATCH(CONCATENATE('Feuil1 (2)'!$C103,"-",'Feuil1 (2)'!$B103,"-",'Feuil1 (2)'!BW$1),'Risk assessment'!$Z$12:$Z$100,FALSE),1)," ;"),""))</f>
        <v/>
      </c>
      <c r="BX103" s="9" t="str">
        <f>IF($G103=0,"",IFERROR(CONCATENATE(INDEX('Risk assessment'!$B$12:$B$100,MATCH(CONCATENATE('Feuil1 (2)'!$C103,"-",'Feuil1 (2)'!$B103,"-",'Feuil1 (2)'!BX$1),'Risk assessment'!$Z$12:$Z$100,FALSE),1)," ;"),""))</f>
        <v/>
      </c>
      <c r="BY103" s="9" t="str">
        <f>IF($G103=0,"",IFERROR(CONCATENATE(INDEX('Risk assessment'!$B$12:$B$100,MATCH(CONCATENATE('Feuil1 (2)'!$C103,"-",'Feuil1 (2)'!$B103,"-",'Feuil1 (2)'!BY$1),'Risk assessment'!$Z$12:$Z$100,FALSE),1)," ;"),""))</f>
        <v/>
      </c>
      <c r="BZ103" s="9" t="str">
        <f>IF($G103=0,"",IFERROR(CONCATENATE(INDEX('Risk assessment'!$B$12:$B$100,MATCH(CONCATENATE('Feuil1 (2)'!$C103,"-",'Feuil1 (2)'!$B103,"-",'Feuil1 (2)'!BZ$1),'Risk assessment'!$Z$12:$Z$100,FALSE),1)," ;"),""))</f>
        <v/>
      </c>
      <c r="CA103" s="9" t="str">
        <f>IF($G103=0,"",IFERROR(CONCATENATE(INDEX('Risk assessment'!$B$12:$B$100,MATCH(CONCATENATE('Feuil1 (2)'!$C103,"-",'Feuil1 (2)'!$B103,"-",'Feuil1 (2)'!CA$1),'Risk assessment'!$Z$12:$Z$100,FALSE),1)," ;"),""))</f>
        <v/>
      </c>
      <c r="CB103" s="9" t="str">
        <f>IF($G103=0,"",IFERROR(CONCATENATE(INDEX('Risk assessment'!$B$12:$B$100,MATCH(CONCATENATE('Feuil1 (2)'!$C103,"-",'Feuil1 (2)'!$B103,"-",'Feuil1 (2)'!CB$1),'Risk assessment'!$Z$12:$Z$100,FALSE),1)," ;"),""))</f>
        <v/>
      </c>
      <c r="CC103" s="9" t="str">
        <f>IF($G103=0,"",IFERROR(CONCATENATE(INDEX('Risk assessment'!$B$12:$B$100,MATCH(CONCATENATE('Feuil1 (2)'!$C103,"-",'Feuil1 (2)'!$B103,"-",'Feuil1 (2)'!CC$1),'Risk assessment'!$Z$12:$Z$100,FALSE),1)," ;"),""))</f>
        <v/>
      </c>
      <c r="CD103" s="9" t="str">
        <f>IF($G103=0,"",IFERROR(CONCATENATE(INDEX('Risk assessment'!$B$12:$B$100,MATCH(CONCATENATE('Feuil1 (2)'!$C103,"-",'Feuil1 (2)'!$B103,"-",'Feuil1 (2)'!CD$1),'Risk assessment'!$Z$12:$Z$100,FALSE),1)," ;"),""))</f>
        <v/>
      </c>
      <c r="CE103" s="9" t="str">
        <f>IF($G103=0,"",IFERROR(CONCATENATE(INDEX('Risk assessment'!$B$12:$B$100,MATCH(CONCATENATE('Feuil1 (2)'!$C103,"-",'Feuil1 (2)'!$B103,"-",'Feuil1 (2)'!CE$1),'Risk assessment'!$Z$12:$Z$100,FALSE),1)," ;"),""))</f>
        <v/>
      </c>
      <c r="CF103" s="9" t="str">
        <f>IF($G103=0,"",IFERROR(CONCATENATE(INDEX('Risk assessment'!$B$12:$B$100,MATCH(CONCATENATE('Feuil1 (2)'!$C103,"-",'Feuil1 (2)'!$B103,"-",'Feuil1 (2)'!CF$1),'Risk assessment'!$Z$12:$Z$100,FALSE),1)," ;"),""))</f>
        <v/>
      </c>
      <c r="CG103" s="9" t="str">
        <f>IF($G103=0,"",IFERROR(CONCATENATE(INDEX('Risk assessment'!$B$12:$B$100,MATCH(CONCATENATE('Feuil1 (2)'!$C103,"-",'Feuil1 (2)'!$B103,"-",'Feuil1 (2)'!CG$1),'Risk assessment'!$Z$12:$Z$100,FALSE),1)," ;"),""))</f>
        <v/>
      </c>
      <c r="CH103" s="9" t="str">
        <f>IF($G103=0,"",IFERROR(CONCATENATE(INDEX('Risk assessment'!$B$12:$B$100,MATCH(CONCATENATE('Feuil1 (2)'!$C103,"-",'Feuil1 (2)'!$B103,"-",'Feuil1 (2)'!CH$1),'Risk assessment'!$Z$12:$Z$100,FALSE),1)," ;"),""))</f>
        <v/>
      </c>
      <c r="CI103" s="9" t="str">
        <f>IF($G103=0,"",IFERROR(CONCATENATE(INDEX('Risk assessment'!$B$12:$B$100,MATCH(CONCATENATE('Feuil1 (2)'!$C103,"-",'Feuil1 (2)'!$B103,"-",'Feuil1 (2)'!CI$1),'Risk assessment'!$Z$12:$Z$100,FALSE),1)," ;"),""))</f>
        <v/>
      </c>
      <c r="CJ103" s="9" t="str">
        <f>IF($G103=0,"",IFERROR(CONCATENATE(INDEX('Risk assessment'!$B$12:$B$100,MATCH(CONCATENATE('Feuil1 (2)'!$C103,"-",'Feuil1 (2)'!$B103,"-",'Feuil1 (2)'!CJ$1),'Risk assessment'!$Z$12:$Z$100,FALSE),1)," ;"),""))</f>
        <v/>
      </c>
      <c r="CK103" s="9" t="str">
        <f>IF($G103=0,"",IFERROR(CONCATENATE(INDEX('Risk assessment'!$B$12:$B$100,MATCH(CONCATENATE('Feuil1 (2)'!$C103,"-",'Feuil1 (2)'!$B103,"-",'Feuil1 (2)'!CK$1),'Risk assessment'!$Z$12:$Z$100,FALSE),1)," ;"),""))</f>
        <v/>
      </c>
      <c r="CL103" s="9" t="str">
        <f>IF($G103=0,"",IFERROR(CONCATENATE(INDEX('Risk assessment'!$B$12:$B$100,MATCH(CONCATENATE('Feuil1 (2)'!$C103,"-",'Feuil1 (2)'!$B103,"-",'Feuil1 (2)'!CL$1),'Risk assessment'!$Z$12:$Z$100,FALSE),1)," ;"),""))</f>
        <v/>
      </c>
      <c r="CM103" s="9" t="str">
        <f>IF($G103=0,"",IFERROR(CONCATENATE(INDEX('Risk assessment'!$B$12:$B$100,MATCH(CONCATENATE('Feuil1 (2)'!$C103,"-",'Feuil1 (2)'!$B103,"-",'Feuil1 (2)'!CM$1),'Risk assessment'!$Z$12:$Z$100,FALSE),1)," ;"),""))</f>
        <v/>
      </c>
      <c r="CN103" s="9" t="str">
        <f>IF($G103=0,"",IFERROR(CONCATENATE(INDEX('Risk assessment'!$B$12:$B$100,MATCH(CONCATENATE('Feuil1 (2)'!$C103,"-",'Feuil1 (2)'!$B103,"-",'Feuil1 (2)'!CN$1),'Risk assessment'!$Z$12:$Z$100,FALSE),1)," ;"),""))</f>
        <v/>
      </c>
      <c r="CO103" s="9" t="str">
        <f>IF($G103=0,"",IFERROR(CONCATENATE(INDEX('Risk assessment'!$B$12:$B$100,MATCH(CONCATENATE('Feuil1 (2)'!$C103,"-",'Feuil1 (2)'!$B103,"-",'Feuil1 (2)'!CO$1),'Risk assessment'!$Z$12:$Z$100,FALSE),1)," ;"),""))</f>
        <v/>
      </c>
      <c r="CP103" s="9" t="str">
        <f>IF($G103=0,"",IFERROR(CONCATENATE(INDEX('Risk assessment'!$B$12:$B$100,MATCH(CONCATENATE('Feuil1 (2)'!$C103,"-",'Feuil1 (2)'!$B103,"-",'Feuil1 (2)'!CP$1),'Risk assessment'!$Z$12:$Z$100,FALSE),1)," ;"),""))</f>
        <v/>
      </c>
      <c r="CQ103" s="9" t="str">
        <f>IF($G103=0,"",IFERROR(CONCATENATE(INDEX('Risk assessment'!$B$12:$B$100,MATCH(CONCATENATE('Feuil1 (2)'!$C103,"-",'Feuil1 (2)'!$B103,"-",'Feuil1 (2)'!CQ$1),'Risk assessment'!$Z$12:$Z$100,FALSE),1)," ;"),""))</f>
        <v/>
      </c>
      <c r="CR103" s="9" t="str">
        <f>IF($G103=0,"",IFERROR(CONCATENATE(INDEX('Risk assessment'!$B$12:$B$100,MATCH(CONCATENATE('Feuil1 (2)'!$C103,"-",'Feuil1 (2)'!$B103,"-",'Feuil1 (2)'!CR$1),'Risk assessment'!$Z$12:$Z$100,FALSE),1)," ;"),""))</f>
        <v/>
      </c>
      <c r="CS103" s="9" t="str">
        <f>IF($G103=0,"",IFERROR(CONCATENATE(INDEX('Risk assessment'!$B$12:$B$100,MATCH(CONCATENATE('Feuil1 (2)'!$C103,"-",'Feuil1 (2)'!$B103,"-",'Feuil1 (2)'!CS$1),'Risk assessment'!$Z$12:$Z$100,FALSE),1)," ;"),""))</f>
        <v/>
      </c>
      <c r="CT103" s="9" t="str">
        <f>IF($G103=0,"",IFERROR(CONCATENATE(INDEX('Risk assessment'!$B$12:$B$100,MATCH(CONCATENATE('Feuil1 (2)'!$C103,"-",'Feuil1 (2)'!$B103,"-",'Feuil1 (2)'!CT$1),'Risk assessment'!$Z$12:$Z$100,FALSE),1)," ;"),""))</f>
        <v/>
      </c>
      <c r="CU103" s="9" t="str">
        <f>IF($G103=0,"",IFERROR(CONCATENATE(INDEX('Risk assessment'!$B$12:$B$100,MATCH(CONCATENATE('Feuil1 (2)'!$C103,"-",'Feuil1 (2)'!$B103,"-",'Feuil1 (2)'!CU$1),'Risk assessment'!$Z$12:$Z$100,FALSE),1)," ;"),""))</f>
        <v/>
      </c>
      <c r="CV103" s="9" t="str">
        <f>IF($G103=0,"",IFERROR(CONCATENATE(INDEX('Risk assessment'!$B$12:$B$100,MATCH(CONCATENATE('Feuil1 (2)'!$C103,"-",'Feuil1 (2)'!$B103,"-",'Feuil1 (2)'!CV$1),'Risk assessment'!$Z$12:$Z$100,FALSE),1)," ;"),""))</f>
        <v/>
      </c>
      <c r="CW103" s="9" t="str">
        <f>IF($G103=0,"",IFERROR(CONCATENATE(INDEX('Risk assessment'!$B$12:$B$100,MATCH(CONCATENATE('Feuil1 (2)'!$C103,"-",'Feuil1 (2)'!$B103,"-",'Feuil1 (2)'!CW$1),'Risk assessment'!$Z$12:$Z$100,FALSE),1)," ;"),""))</f>
        <v/>
      </c>
      <c r="CX103" s="9" t="str">
        <f>IF($G103=0,"",IFERROR(CONCATENATE(INDEX('Risk assessment'!$B$12:$B$100,MATCH(CONCATENATE('Feuil1 (2)'!$C103,"-",'Feuil1 (2)'!$B103,"-",'Feuil1 (2)'!CX$1),'Risk assessment'!$Z$12:$Z$100,FALSE),1)," ;"),""))</f>
        <v/>
      </c>
      <c r="CY103" s="9" t="str">
        <f>IF($G103=0,"",IFERROR(CONCATENATE(INDEX('Risk assessment'!$B$12:$B$100,MATCH(CONCATENATE('Feuil1 (2)'!$C103,"-",'Feuil1 (2)'!$B103,"-",'Feuil1 (2)'!CY$1),'Risk assessment'!$Z$12:$Z$100,FALSE),1)," ;"),""))</f>
        <v/>
      </c>
      <c r="CZ103" s="9" t="str">
        <f>IF($G103=0,"",IFERROR(CONCATENATE(INDEX('Risk assessment'!$B$12:$B$100,MATCH(CONCATENATE('Feuil1 (2)'!$C103,"-",'Feuil1 (2)'!$B103,"-",'Feuil1 (2)'!CZ$1),'Risk assessment'!$Z$12:$Z$100,FALSE),1)," ;"),""))</f>
        <v/>
      </c>
      <c r="DA103" s="9" t="str">
        <f>IF($G103=0,"",IFERROR(CONCATENATE(INDEX('Risk assessment'!$B$12:$B$100,MATCH(CONCATENATE('Feuil1 (2)'!$C103,"-",'Feuil1 (2)'!$B103,"-",'Feuil1 (2)'!DA$1),'Risk assessment'!$Z$12:$Z$100,FALSE),1)," ;"),""))</f>
        <v/>
      </c>
      <c r="DB103" s="9" t="str">
        <f>IF($G103=0,"",IFERROR(CONCATENATE(INDEX('Risk assessment'!$B$12:$B$100,MATCH(CONCATENATE('Feuil1 (2)'!$C103,"-",'Feuil1 (2)'!$B103,"-",'Feuil1 (2)'!DB$1),'Risk assessment'!$Z$12:$Z$100,FALSE),1)," ;"),""))</f>
        <v/>
      </c>
      <c r="DC103" s="9" t="str">
        <f>IF($G103=0,"",IFERROR(CONCATENATE(INDEX('Risk assessment'!$B$12:$B$100,MATCH(CONCATENATE('Feuil1 (2)'!$C103,"-",'Feuil1 (2)'!$B103,"-",'Feuil1 (2)'!DC$1),'Risk assessment'!$Z$12:$Z$100,FALSE),1)," ;"),""))</f>
        <v/>
      </c>
      <c r="DD103" s="9" t="str">
        <f>IF($G103=0,"",IFERROR(INDEX('Risk assessment'!$B$12:$B$100,MATCH(CONCATENATE('Feuil1 (2)'!$C103,'Feuil1 (2)'!$B103,'Feuil1 (2)'!DD$1),'Risk assessment'!$R$12:$R$100,FALSE),1),""))</f>
        <v/>
      </c>
      <c r="DE103" s="9" t="str">
        <f>IF($G103=0,"",IFERROR(INDEX('Risk assessment'!$B$12:$B$100,MATCH(CONCATENATE('Feuil1 (2)'!$C103,'Feuil1 (2)'!$B103,'Feuil1 (2)'!DE$1),'Risk assessment'!$R$12:$R$100,FALSE),1),""))</f>
        <v/>
      </c>
      <c r="DF103" s="9" t="str">
        <f>IF($G103=0,"",IFERROR(INDEX('Risk assessment'!$B$12:$B$100,MATCH(CONCATENATE('Feuil1 (2)'!$C103,'Feuil1 (2)'!$B103,'Feuil1 (2)'!DF$1),'Risk assessment'!$R$12:$R$100,FALSE),1),""))</f>
        <v/>
      </c>
      <c r="DG103" s="9" t="str">
        <f>IF($G103=0,"",IFERROR(INDEX('Risk assessment'!$B$12:$B$100,MATCH(CONCATENATE('Feuil1 (2)'!$C103,'Feuil1 (2)'!$B103,'Feuil1 (2)'!DG$1),'Risk assessment'!$R$12:$R$100,FALSE),1),""))</f>
        <v/>
      </c>
      <c r="DH103" s="9" t="str">
        <f>IF($G103=0,"",IFERROR(INDEX('Risk assessment'!$B$12:$B$100,MATCH(CONCATENATE('Feuil1 (2)'!$C103,'Feuil1 (2)'!$B103,'Feuil1 (2)'!DH$1),'Risk assessment'!$R$12:$R$100,FALSE),1),""))</f>
        <v/>
      </c>
      <c r="DI103" s="9" t="str">
        <f>IF($G103=0,"",IFERROR(INDEX('Risk assessment'!$B$12:$B$100,MATCH(CONCATENATE('Feuil1 (2)'!$C103,'Feuil1 (2)'!$B103,'Feuil1 (2)'!DI$1),'Risk assessment'!$R$12:$R$100,FALSE),1),""))</f>
        <v/>
      </c>
      <c r="DJ103" s="9" t="str">
        <f>IF($G103=0,"",IFERROR(INDEX('Risk assessment'!$B$12:$B$100,MATCH(CONCATENATE('Feuil1 (2)'!$C103,'Feuil1 (2)'!$B103,'Feuil1 (2)'!DJ$1),'Risk assessment'!$R$12:$R$100,FALSE),1),""))</f>
        <v/>
      </c>
      <c r="DK103" s="9" t="str">
        <f>IF($G103=0,"",IFERROR(INDEX('Risk assessment'!$B$12:$B$100,MATCH(CONCATENATE('Feuil1 (2)'!$C103,'Feuil1 (2)'!$B103,'Feuil1 (2)'!DK$1),'Risk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assessment'!J$12:J$100,'Feuil1 (2)'!C104,'Risk assessment'!K$12:K$100,B104)</f>
        <v>0</v>
      </c>
      <c r="H104" s="9" t="str">
        <f>IF($G104=0,"",IFERROR(CONCATENATE(INDEX('Risk assessment'!$B$12:$B$100,MATCH(CONCATENATE('Feuil1 (2)'!$C104,"-",'Feuil1 (2)'!$B104,"-",'Feuil1 (2)'!H$1),'Risk assessment'!$Z$12:$Z$100,FALSE),1)," ;"),""))</f>
        <v/>
      </c>
      <c r="I104" s="9" t="str">
        <f>IF($G104=0,"",IFERROR(CONCATENATE(INDEX('Risk assessment'!$B$12:$B$100,MATCH(CONCATENATE('Feuil1 (2)'!$C104,"-",'Feuil1 (2)'!$B104,"-",'Feuil1 (2)'!I$1),'Risk assessment'!$Z$12:$Z$100,FALSE),1)," ;"),""))</f>
        <v/>
      </c>
      <c r="J104" s="9" t="str">
        <f>IF($G104=0,"",IFERROR(CONCATENATE(INDEX('Risk assessment'!$B$12:$B$100,MATCH(CONCATENATE('Feuil1 (2)'!$C104,"-",'Feuil1 (2)'!$B104,"-",'Feuil1 (2)'!J$1),'Risk assessment'!$Z$12:$Z$100,FALSE),1)," ;"),""))</f>
        <v/>
      </c>
      <c r="K104" s="9" t="str">
        <f>IF($G104=0,"",IFERROR(CONCATENATE(INDEX('Risk assessment'!$B$12:$B$100,MATCH(CONCATENATE('Feuil1 (2)'!$C104,"-",'Feuil1 (2)'!$B104,"-",'Feuil1 (2)'!K$1),'Risk assessment'!$Z$12:$Z$100,FALSE),1)," ;"),""))</f>
        <v/>
      </c>
      <c r="L104" s="9" t="str">
        <f>IF($G104=0,"",IFERROR(CONCATENATE(INDEX('Risk assessment'!$B$12:$B$100,MATCH(CONCATENATE('Feuil1 (2)'!$C104,"-",'Feuil1 (2)'!$B104,"-",'Feuil1 (2)'!L$1),'Risk assessment'!$Z$12:$Z$100,FALSE),1)," ;"),""))</f>
        <v/>
      </c>
      <c r="M104" s="9" t="str">
        <f>IF($G104=0,"",IFERROR(CONCATENATE(INDEX('Risk assessment'!$B$12:$B$100,MATCH(CONCATENATE('Feuil1 (2)'!$C104,"-",'Feuil1 (2)'!$B104,"-",'Feuil1 (2)'!M$1),'Risk assessment'!$Z$12:$Z$100,FALSE),1)," ;"),""))</f>
        <v/>
      </c>
      <c r="N104" s="9" t="str">
        <f>IF($G104=0,"",IFERROR(CONCATENATE(INDEX('Risk assessment'!$B$12:$B$100,MATCH(CONCATENATE('Feuil1 (2)'!$C104,"-",'Feuil1 (2)'!$B104,"-",'Feuil1 (2)'!N$1),'Risk assessment'!$Z$12:$Z$100,FALSE),1)," ;"),""))</f>
        <v/>
      </c>
      <c r="O104" s="9" t="str">
        <f>IF($G104=0,"",IFERROR(CONCATENATE(INDEX('Risk assessment'!$B$12:$B$100,MATCH(CONCATENATE('Feuil1 (2)'!$C104,"-",'Feuil1 (2)'!$B104,"-",'Feuil1 (2)'!O$1),'Risk assessment'!$Z$12:$Z$100,FALSE),1)," ;"),""))</f>
        <v/>
      </c>
      <c r="P104" s="9" t="str">
        <f>IF($G104=0,"",IFERROR(CONCATENATE(INDEX('Risk assessment'!$B$12:$B$100,MATCH(CONCATENATE('Feuil1 (2)'!$C104,"-",'Feuil1 (2)'!$B104,"-",'Feuil1 (2)'!P$1),'Risk assessment'!$Z$12:$Z$100,FALSE),1)," ;"),""))</f>
        <v/>
      </c>
      <c r="Q104" s="9" t="str">
        <f>IF($G104=0,"",IFERROR(CONCATENATE(INDEX('Risk assessment'!$B$12:$B$100,MATCH(CONCATENATE('Feuil1 (2)'!$C104,"-",'Feuil1 (2)'!$B104,"-",'Feuil1 (2)'!Q$1),'Risk assessment'!$Z$12:$Z$100,FALSE),1)," ;"),""))</f>
        <v/>
      </c>
      <c r="R104" s="9" t="str">
        <f>IF($G104=0,"",IFERROR(CONCATENATE(INDEX('Risk assessment'!$B$12:$B$100,MATCH(CONCATENATE('Feuil1 (2)'!$C104,"-",'Feuil1 (2)'!$B104,"-",'Feuil1 (2)'!R$1),'Risk assessment'!$Z$12:$Z$100,FALSE),1)," ;"),""))</f>
        <v/>
      </c>
      <c r="S104" s="9" t="str">
        <f>IF($G104=0,"",IFERROR(CONCATENATE(INDEX('Risk assessment'!$B$12:$B$100,MATCH(CONCATENATE('Feuil1 (2)'!$C104,"-",'Feuil1 (2)'!$B104,"-",'Feuil1 (2)'!S$1),'Risk assessment'!$Z$12:$Z$100,FALSE),1)," ;"),""))</f>
        <v/>
      </c>
      <c r="T104" s="9" t="str">
        <f>IF($G104=0,"",IFERROR(CONCATENATE(INDEX('Risk assessment'!$B$12:$B$100,MATCH(CONCATENATE('Feuil1 (2)'!$C104,"-",'Feuil1 (2)'!$B104,"-",'Feuil1 (2)'!T$1),'Risk assessment'!$Z$12:$Z$100,FALSE),1)," ;"),""))</f>
        <v/>
      </c>
      <c r="U104" s="9" t="str">
        <f>IF($G104=0,"",IFERROR(CONCATENATE(INDEX('Risk assessment'!$B$12:$B$100,MATCH(CONCATENATE('Feuil1 (2)'!$C104,"-",'Feuil1 (2)'!$B104,"-",'Feuil1 (2)'!U$1),'Risk assessment'!$Z$12:$Z$100,FALSE),1)," ;"),""))</f>
        <v/>
      </c>
      <c r="V104" s="9" t="str">
        <f>IF($G104=0,"",IFERROR(CONCATENATE(INDEX('Risk assessment'!$B$12:$B$100,MATCH(CONCATENATE('Feuil1 (2)'!$C104,"-",'Feuil1 (2)'!$B104,"-",'Feuil1 (2)'!V$1),'Risk assessment'!$Z$12:$Z$100,FALSE),1)," ;"),""))</f>
        <v/>
      </c>
      <c r="W104" s="9" t="str">
        <f>IF($G104=0,"",IFERROR(CONCATENATE(INDEX('Risk assessment'!$B$12:$B$100,MATCH(CONCATENATE('Feuil1 (2)'!$C104,"-",'Feuil1 (2)'!$B104,"-",'Feuil1 (2)'!W$1),'Risk assessment'!$Z$12:$Z$100,FALSE),1)," ;"),""))</f>
        <v/>
      </c>
      <c r="X104" s="9" t="str">
        <f>IF($G104=0,"",IFERROR(CONCATENATE(INDEX('Risk assessment'!$B$12:$B$100,MATCH(CONCATENATE('Feuil1 (2)'!$C104,"-",'Feuil1 (2)'!$B104,"-",'Feuil1 (2)'!X$1),'Risk assessment'!$Z$12:$Z$100,FALSE),1)," ;"),""))</f>
        <v/>
      </c>
      <c r="Y104" s="9" t="str">
        <f>IF($G104=0,"",IFERROR(CONCATENATE(INDEX('Risk assessment'!$B$12:$B$100,MATCH(CONCATENATE('Feuil1 (2)'!$C104,"-",'Feuil1 (2)'!$B104,"-",'Feuil1 (2)'!Y$1),'Risk assessment'!$Z$12:$Z$100,FALSE),1)," ;"),""))</f>
        <v/>
      </c>
      <c r="Z104" s="9" t="str">
        <f>IF($G104=0,"",IFERROR(CONCATENATE(INDEX('Risk assessment'!$B$12:$B$100,MATCH(CONCATENATE('Feuil1 (2)'!$C104,"-",'Feuil1 (2)'!$B104,"-",'Feuil1 (2)'!Z$1),'Risk assessment'!$Z$12:$Z$100,FALSE),1)," ;"),""))</f>
        <v/>
      </c>
      <c r="AA104" s="9" t="str">
        <f>IF($G104=0,"",IFERROR(CONCATENATE(INDEX('Risk assessment'!$B$12:$B$100,MATCH(CONCATENATE('Feuil1 (2)'!$C104,"-",'Feuil1 (2)'!$B104,"-",'Feuil1 (2)'!AA$1),'Risk assessment'!$Z$12:$Z$100,FALSE),1)," ;"),""))</f>
        <v/>
      </c>
      <c r="AB104" s="9" t="str">
        <f>IF($G104=0,"",IFERROR(CONCATENATE(INDEX('Risk assessment'!$B$12:$B$100,MATCH(CONCATENATE('Feuil1 (2)'!$C104,"-",'Feuil1 (2)'!$B104,"-",'Feuil1 (2)'!AB$1),'Risk assessment'!$Z$12:$Z$100,FALSE),1)," ;"),""))</f>
        <v/>
      </c>
      <c r="AC104" s="9" t="str">
        <f>IF($G104=0,"",IFERROR(CONCATENATE(INDEX('Risk assessment'!$B$12:$B$100,MATCH(CONCATENATE('Feuil1 (2)'!$C104,"-",'Feuil1 (2)'!$B104,"-",'Feuil1 (2)'!AC$1),'Risk assessment'!$Z$12:$Z$100,FALSE),1)," ;"),""))</f>
        <v/>
      </c>
      <c r="AD104" s="9" t="str">
        <f>IF($G104=0,"",IFERROR(CONCATENATE(INDEX('Risk assessment'!$B$12:$B$100,MATCH(CONCATENATE('Feuil1 (2)'!$C104,"-",'Feuil1 (2)'!$B104,"-",'Feuil1 (2)'!AD$1),'Risk assessment'!$Z$12:$Z$100,FALSE),1)," ;"),""))</f>
        <v/>
      </c>
      <c r="AE104" s="9" t="str">
        <f>IF($G104=0,"",IFERROR(CONCATENATE(INDEX('Risk assessment'!$B$12:$B$100,MATCH(CONCATENATE('Feuil1 (2)'!$C104,"-",'Feuil1 (2)'!$B104,"-",'Feuil1 (2)'!AE$1),'Risk assessment'!$Z$12:$Z$100,FALSE),1)," ;"),""))</f>
        <v/>
      </c>
      <c r="AF104" s="9" t="str">
        <f>IF($G104=0,"",IFERROR(CONCATENATE(INDEX('Risk assessment'!$B$12:$B$100,MATCH(CONCATENATE('Feuil1 (2)'!$C104,"-",'Feuil1 (2)'!$B104,"-",'Feuil1 (2)'!AF$1),'Risk assessment'!$Z$12:$Z$100,FALSE),1)," ;"),""))</f>
        <v/>
      </c>
      <c r="AG104" s="9" t="str">
        <f>IF($G104=0,"",IFERROR(CONCATENATE(INDEX('Risk assessment'!$B$12:$B$100,MATCH(CONCATENATE('Feuil1 (2)'!$C104,"-",'Feuil1 (2)'!$B104,"-",'Feuil1 (2)'!AG$1),'Risk assessment'!$Z$12:$Z$100,FALSE),1)," ;"),""))</f>
        <v/>
      </c>
      <c r="AH104" s="9" t="str">
        <f>IF($G104=0,"",IFERROR(CONCATENATE(INDEX('Risk assessment'!$B$12:$B$100,MATCH(CONCATENATE('Feuil1 (2)'!$C104,"-",'Feuil1 (2)'!$B104,"-",'Feuil1 (2)'!AH$1),'Risk assessment'!$Z$12:$Z$100,FALSE),1)," ;"),""))</f>
        <v/>
      </c>
      <c r="AI104" s="9" t="str">
        <f>IF($G104=0,"",IFERROR(CONCATENATE(INDEX('Risk assessment'!$B$12:$B$100,MATCH(CONCATENATE('Feuil1 (2)'!$C104,"-",'Feuil1 (2)'!$B104,"-",'Feuil1 (2)'!AI$1),'Risk assessment'!$Z$12:$Z$100,FALSE),1)," ;"),""))</f>
        <v/>
      </c>
      <c r="AJ104" s="9" t="str">
        <f>IF($G104=0,"",IFERROR(CONCATENATE(INDEX('Risk assessment'!$B$12:$B$100,MATCH(CONCATENATE('Feuil1 (2)'!$C104,"-",'Feuil1 (2)'!$B104,"-",'Feuil1 (2)'!AJ$1),'Risk assessment'!$Z$12:$Z$100,FALSE),1)," ;"),""))</f>
        <v/>
      </c>
      <c r="AK104" s="9" t="str">
        <f>IF($G104=0,"",IFERROR(CONCATENATE(INDEX('Risk assessment'!$B$12:$B$100,MATCH(CONCATENATE('Feuil1 (2)'!$C104,"-",'Feuil1 (2)'!$B104,"-",'Feuil1 (2)'!AK$1),'Risk assessment'!$Z$12:$Z$100,FALSE),1)," ;"),""))</f>
        <v/>
      </c>
      <c r="AL104" s="9" t="str">
        <f>IF($G104=0,"",IFERROR(CONCATENATE(INDEX('Risk assessment'!$B$12:$B$100,MATCH(CONCATENATE('Feuil1 (2)'!$C104,"-",'Feuil1 (2)'!$B104,"-",'Feuil1 (2)'!AL$1),'Risk assessment'!$Z$12:$Z$100,FALSE),1)," ;"),""))</f>
        <v/>
      </c>
      <c r="AM104" s="9" t="str">
        <f>IF($G104=0,"",IFERROR(CONCATENATE(INDEX('Risk assessment'!$B$12:$B$100,MATCH(CONCATENATE('Feuil1 (2)'!$C104,"-",'Feuil1 (2)'!$B104,"-",'Feuil1 (2)'!AM$1),'Risk assessment'!$Z$12:$Z$100,FALSE),1)," ;"),""))</f>
        <v/>
      </c>
      <c r="AN104" s="9" t="str">
        <f>IF($G104=0,"",IFERROR(CONCATENATE(INDEX('Risk assessment'!$B$12:$B$100,MATCH(CONCATENATE('Feuil1 (2)'!$C104,"-",'Feuil1 (2)'!$B104,"-",'Feuil1 (2)'!AN$1),'Risk assessment'!$Z$12:$Z$100,FALSE),1)," ;"),""))</f>
        <v/>
      </c>
      <c r="AO104" s="9" t="str">
        <f>IF($G104=0,"",IFERROR(CONCATENATE(INDEX('Risk assessment'!$B$12:$B$100,MATCH(CONCATENATE('Feuil1 (2)'!$C104,"-",'Feuil1 (2)'!$B104,"-",'Feuil1 (2)'!AO$1),'Risk assessment'!$Z$12:$Z$100,FALSE),1)," ;"),""))</f>
        <v/>
      </c>
      <c r="AP104" s="9" t="str">
        <f>IF($G104=0,"",IFERROR(CONCATENATE(INDEX('Risk assessment'!$B$12:$B$100,MATCH(CONCATENATE('Feuil1 (2)'!$C104,"-",'Feuil1 (2)'!$B104,"-",'Feuil1 (2)'!AP$1),'Risk assessment'!$Z$12:$Z$100,FALSE),1)," ;"),""))</f>
        <v/>
      </c>
      <c r="AQ104" s="9" t="str">
        <f>IF($G104=0,"",IFERROR(CONCATENATE(INDEX('Risk assessment'!$B$12:$B$100,MATCH(CONCATENATE('Feuil1 (2)'!$C104,"-",'Feuil1 (2)'!$B104,"-",'Feuil1 (2)'!AQ$1),'Risk assessment'!$Z$12:$Z$100,FALSE),1)," ;"),""))</f>
        <v/>
      </c>
      <c r="AR104" s="9" t="str">
        <f>IF($G104=0,"",IFERROR(CONCATENATE(INDEX('Risk assessment'!$B$12:$B$100,MATCH(CONCATENATE('Feuil1 (2)'!$C104,"-",'Feuil1 (2)'!$B104,"-",'Feuil1 (2)'!AR$1),'Risk assessment'!$Z$12:$Z$100,FALSE),1)," ;"),""))</f>
        <v/>
      </c>
      <c r="AS104" s="9" t="str">
        <f>IF($G104=0,"",IFERROR(CONCATENATE(INDEX('Risk assessment'!$B$12:$B$100,MATCH(CONCATENATE('Feuil1 (2)'!$C104,"-",'Feuil1 (2)'!$B104,"-",'Feuil1 (2)'!AS$1),'Risk assessment'!$Z$12:$Z$100,FALSE),1)," ;"),""))</f>
        <v/>
      </c>
      <c r="AT104" s="9" t="str">
        <f>IF($G104=0,"",IFERROR(CONCATENATE(INDEX('Risk assessment'!$B$12:$B$100,MATCH(CONCATENATE('Feuil1 (2)'!$C104,"-",'Feuil1 (2)'!$B104,"-",'Feuil1 (2)'!AT$1),'Risk assessment'!$Z$12:$Z$100,FALSE),1)," ;"),""))</f>
        <v/>
      </c>
      <c r="AU104" s="9" t="str">
        <f>IF($G104=0,"",IFERROR(CONCATENATE(INDEX('Risk assessment'!$B$12:$B$100,MATCH(CONCATENATE('Feuil1 (2)'!$C104,"-",'Feuil1 (2)'!$B104,"-",'Feuil1 (2)'!AU$1),'Risk assessment'!$Z$12:$Z$100,FALSE),1)," ;"),""))</f>
        <v/>
      </c>
      <c r="AV104" s="9" t="str">
        <f>IF($G104=0,"",IFERROR(CONCATENATE(INDEX('Risk assessment'!$B$12:$B$100,MATCH(CONCATENATE('Feuil1 (2)'!$C104,"-",'Feuil1 (2)'!$B104,"-",'Feuil1 (2)'!AV$1),'Risk assessment'!$Z$12:$Z$100,FALSE),1)," ;"),""))</f>
        <v/>
      </c>
      <c r="AW104" s="9" t="str">
        <f>IF($G104=0,"",IFERROR(CONCATENATE(INDEX('Risk assessment'!$B$12:$B$100,MATCH(CONCATENATE('Feuil1 (2)'!$C104,"-",'Feuil1 (2)'!$B104,"-",'Feuil1 (2)'!AW$1),'Risk assessment'!$Z$12:$Z$100,FALSE),1)," ;"),""))</f>
        <v/>
      </c>
      <c r="AX104" s="9" t="str">
        <f>IF($G104=0,"",IFERROR(CONCATENATE(INDEX('Risk assessment'!$B$12:$B$100,MATCH(CONCATENATE('Feuil1 (2)'!$C104,"-",'Feuil1 (2)'!$B104,"-",'Feuil1 (2)'!AX$1),'Risk assessment'!$Z$12:$Z$100,FALSE),1)," ;"),""))</f>
        <v/>
      </c>
      <c r="AY104" s="9" t="str">
        <f>IF($G104=0,"",IFERROR(CONCATENATE(INDEX('Risk assessment'!$B$12:$B$100,MATCH(CONCATENATE('Feuil1 (2)'!$C104,"-",'Feuil1 (2)'!$B104,"-",'Feuil1 (2)'!AY$1),'Risk assessment'!$Z$12:$Z$100,FALSE),1)," ;"),""))</f>
        <v/>
      </c>
      <c r="AZ104" s="9" t="str">
        <f>IF($G104=0,"",IFERROR(CONCATENATE(INDEX('Risk assessment'!$B$12:$B$100,MATCH(CONCATENATE('Feuil1 (2)'!$C104,"-",'Feuil1 (2)'!$B104,"-",'Feuil1 (2)'!AZ$1),'Risk assessment'!$Z$12:$Z$100,FALSE),1)," ;"),""))</f>
        <v/>
      </c>
      <c r="BA104" s="9" t="str">
        <f>IF($G104=0,"",IFERROR(CONCATENATE(INDEX('Risk assessment'!$B$12:$B$100,MATCH(CONCATENATE('Feuil1 (2)'!$C104,"-",'Feuil1 (2)'!$B104,"-",'Feuil1 (2)'!BA$1),'Risk assessment'!$Z$12:$Z$100,FALSE),1)," ;"),""))</f>
        <v/>
      </c>
      <c r="BB104" s="9" t="str">
        <f>IF($G104=0,"",IFERROR(CONCATENATE(INDEX('Risk assessment'!$B$12:$B$100,MATCH(CONCATENATE('Feuil1 (2)'!$C104,"-",'Feuil1 (2)'!$B104,"-",'Feuil1 (2)'!BB$1),'Risk assessment'!$Z$12:$Z$100,FALSE),1)," ;"),""))</f>
        <v/>
      </c>
      <c r="BC104" s="9" t="str">
        <f>IF($G104=0,"",IFERROR(CONCATENATE(INDEX('Risk assessment'!$B$12:$B$100,MATCH(CONCATENATE('Feuil1 (2)'!$C104,"-",'Feuil1 (2)'!$B104,"-",'Feuil1 (2)'!BC$1),'Risk assessment'!$Z$12:$Z$100,FALSE),1)," ;"),""))</f>
        <v/>
      </c>
      <c r="BD104" s="9" t="str">
        <f>IF($G104=0,"",IFERROR(CONCATENATE(INDEX('Risk assessment'!$B$12:$B$100,MATCH(CONCATENATE('Feuil1 (2)'!$C104,"-",'Feuil1 (2)'!$B104,"-",'Feuil1 (2)'!BD$1),'Risk assessment'!$Z$12:$Z$100,FALSE),1)," ;"),""))</f>
        <v/>
      </c>
      <c r="BE104" s="9" t="str">
        <f>IF($G104=0,"",IFERROR(CONCATENATE(INDEX('Risk assessment'!$B$12:$B$100,MATCH(CONCATENATE('Feuil1 (2)'!$C104,"-",'Feuil1 (2)'!$B104,"-",'Feuil1 (2)'!BE$1),'Risk assessment'!$Z$12:$Z$100,FALSE),1)," ;"),""))</f>
        <v/>
      </c>
      <c r="BF104" s="9" t="str">
        <f>IF($G104=0,"",IFERROR(CONCATENATE(INDEX('Risk assessment'!$B$12:$B$100,MATCH(CONCATENATE('Feuil1 (2)'!$C104,"-",'Feuil1 (2)'!$B104,"-",'Feuil1 (2)'!BF$1),'Risk assessment'!$Z$12:$Z$100,FALSE),1)," ;"),""))</f>
        <v/>
      </c>
      <c r="BG104" s="9" t="str">
        <f>IF($G104=0,"",IFERROR(CONCATENATE(INDEX('Risk assessment'!$B$12:$B$100,MATCH(CONCATENATE('Feuil1 (2)'!$C104,"-",'Feuil1 (2)'!$B104,"-",'Feuil1 (2)'!BG$1),'Risk assessment'!$Z$12:$Z$100,FALSE),1)," ;"),""))</f>
        <v/>
      </c>
      <c r="BH104" s="9" t="str">
        <f>IF($G104=0,"",IFERROR(CONCATENATE(INDEX('Risk assessment'!$B$12:$B$100,MATCH(CONCATENATE('Feuil1 (2)'!$C104,"-",'Feuil1 (2)'!$B104,"-",'Feuil1 (2)'!BH$1),'Risk assessment'!$Z$12:$Z$100,FALSE),1)," ;"),""))</f>
        <v/>
      </c>
      <c r="BI104" s="9" t="str">
        <f>IF($G104=0,"",IFERROR(CONCATENATE(INDEX('Risk assessment'!$B$12:$B$100,MATCH(CONCATENATE('Feuil1 (2)'!$C104,"-",'Feuil1 (2)'!$B104,"-",'Feuil1 (2)'!BI$1),'Risk assessment'!$Z$12:$Z$100,FALSE),1)," ;"),""))</f>
        <v/>
      </c>
      <c r="BJ104" s="9" t="str">
        <f>IF($G104=0,"",IFERROR(CONCATENATE(INDEX('Risk assessment'!$B$12:$B$100,MATCH(CONCATENATE('Feuil1 (2)'!$C104,"-",'Feuil1 (2)'!$B104,"-",'Feuil1 (2)'!BJ$1),'Risk assessment'!$Z$12:$Z$100,FALSE),1)," ;"),""))</f>
        <v/>
      </c>
      <c r="BK104" s="9" t="str">
        <f>IF($G104=0,"",IFERROR(CONCATENATE(INDEX('Risk assessment'!$B$12:$B$100,MATCH(CONCATENATE('Feuil1 (2)'!$C104,"-",'Feuil1 (2)'!$B104,"-",'Feuil1 (2)'!BK$1),'Risk assessment'!$Z$12:$Z$100,FALSE),1)," ;"),""))</f>
        <v/>
      </c>
      <c r="BL104" s="9" t="str">
        <f>IF($G104=0,"",IFERROR(CONCATENATE(INDEX('Risk assessment'!$B$12:$B$100,MATCH(CONCATENATE('Feuil1 (2)'!$C104,"-",'Feuil1 (2)'!$B104,"-",'Feuil1 (2)'!BL$1),'Risk assessment'!$Z$12:$Z$100,FALSE),1)," ;"),""))</f>
        <v/>
      </c>
      <c r="BM104" s="9" t="str">
        <f>IF($G104=0,"",IFERROR(CONCATENATE(INDEX('Risk assessment'!$B$12:$B$100,MATCH(CONCATENATE('Feuil1 (2)'!$C104,"-",'Feuil1 (2)'!$B104,"-",'Feuil1 (2)'!BM$1),'Risk assessment'!$Z$12:$Z$100,FALSE),1)," ;"),""))</f>
        <v/>
      </c>
      <c r="BN104" s="9" t="str">
        <f>IF($G104=0,"",IFERROR(CONCATENATE(INDEX('Risk assessment'!$B$12:$B$100,MATCH(CONCATENATE('Feuil1 (2)'!$C104,"-",'Feuil1 (2)'!$B104,"-",'Feuil1 (2)'!BN$1),'Risk assessment'!$Z$12:$Z$100,FALSE),1)," ;"),""))</f>
        <v/>
      </c>
      <c r="BO104" s="9" t="str">
        <f>IF($G104=0,"",IFERROR(CONCATENATE(INDEX('Risk assessment'!$B$12:$B$100,MATCH(CONCATENATE('Feuil1 (2)'!$C104,"-",'Feuil1 (2)'!$B104,"-",'Feuil1 (2)'!BO$1),'Risk assessment'!$Z$12:$Z$100,FALSE),1)," ;"),""))</f>
        <v/>
      </c>
      <c r="BP104" s="9" t="str">
        <f>IF($G104=0,"",IFERROR(CONCATENATE(INDEX('Risk assessment'!$B$12:$B$100,MATCH(CONCATENATE('Feuil1 (2)'!$C104,"-",'Feuil1 (2)'!$B104,"-",'Feuil1 (2)'!BP$1),'Risk assessment'!$Z$12:$Z$100,FALSE),1)," ;"),""))</f>
        <v/>
      </c>
      <c r="BQ104" s="9" t="str">
        <f>IF($G104=0,"",IFERROR(CONCATENATE(INDEX('Risk assessment'!$B$12:$B$100,MATCH(CONCATENATE('Feuil1 (2)'!$C104,"-",'Feuil1 (2)'!$B104,"-",'Feuil1 (2)'!BQ$1),'Risk assessment'!$Z$12:$Z$100,FALSE),1)," ;"),""))</f>
        <v/>
      </c>
      <c r="BR104" s="9" t="str">
        <f>IF($G104=0,"",IFERROR(CONCATENATE(INDEX('Risk assessment'!$B$12:$B$100,MATCH(CONCATENATE('Feuil1 (2)'!$C104,"-",'Feuil1 (2)'!$B104,"-",'Feuil1 (2)'!BR$1),'Risk assessment'!$Z$12:$Z$100,FALSE),1)," ;"),""))</f>
        <v/>
      </c>
      <c r="BS104" s="9" t="str">
        <f>IF($G104=0,"",IFERROR(CONCATENATE(INDEX('Risk assessment'!$B$12:$B$100,MATCH(CONCATENATE('Feuil1 (2)'!$C104,"-",'Feuil1 (2)'!$B104,"-",'Feuil1 (2)'!BS$1),'Risk assessment'!$Z$12:$Z$100,FALSE),1)," ;"),""))</f>
        <v/>
      </c>
      <c r="BT104" s="9" t="str">
        <f>IF($G104=0,"",IFERROR(CONCATENATE(INDEX('Risk assessment'!$B$12:$B$100,MATCH(CONCATENATE('Feuil1 (2)'!$C104,"-",'Feuil1 (2)'!$B104,"-",'Feuil1 (2)'!BT$1),'Risk assessment'!$Z$12:$Z$100,FALSE),1)," ;"),""))</f>
        <v/>
      </c>
      <c r="BU104" s="9" t="str">
        <f>IF($G104=0,"",IFERROR(CONCATENATE(INDEX('Risk assessment'!$B$12:$B$100,MATCH(CONCATENATE('Feuil1 (2)'!$C104,"-",'Feuil1 (2)'!$B104,"-",'Feuil1 (2)'!BU$1),'Risk assessment'!$Z$12:$Z$100,FALSE),1)," ;"),""))</f>
        <v/>
      </c>
      <c r="BV104" s="9" t="str">
        <f>IF($G104=0,"",IFERROR(CONCATENATE(INDEX('Risk assessment'!$B$12:$B$100,MATCH(CONCATENATE('Feuil1 (2)'!$C104,"-",'Feuil1 (2)'!$B104,"-",'Feuil1 (2)'!BV$1),'Risk assessment'!$Z$12:$Z$100,FALSE),1)," ;"),""))</f>
        <v/>
      </c>
      <c r="BW104" s="9" t="str">
        <f>IF($G104=0,"",IFERROR(CONCATENATE(INDEX('Risk assessment'!$B$12:$B$100,MATCH(CONCATENATE('Feuil1 (2)'!$C104,"-",'Feuil1 (2)'!$B104,"-",'Feuil1 (2)'!BW$1),'Risk assessment'!$Z$12:$Z$100,FALSE),1)," ;"),""))</f>
        <v/>
      </c>
      <c r="BX104" s="9" t="str">
        <f>IF($G104=0,"",IFERROR(CONCATENATE(INDEX('Risk assessment'!$B$12:$B$100,MATCH(CONCATENATE('Feuil1 (2)'!$C104,"-",'Feuil1 (2)'!$B104,"-",'Feuil1 (2)'!BX$1),'Risk assessment'!$Z$12:$Z$100,FALSE),1)," ;"),""))</f>
        <v/>
      </c>
      <c r="BY104" s="9" t="str">
        <f>IF($G104=0,"",IFERROR(CONCATENATE(INDEX('Risk assessment'!$B$12:$B$100,MATCH(CONCATENATE('Feuil1 (2)'!$C104,"-",'Feuil1 (2)'!$B104,"-",'Feuil1 (2)'!BY$1),'Risk assessment'!$Z$12:$Z$100,FALSE),1)," ;"),""))</f>
        <v/>
      </c>
      <c r="BZ104" s="9" t="str">
        <f>IF($G104=0,"",IFERROR(CONCATENATE(INDEX('Risk assessment'!$B$12:$B$100,MATCH(CONCATENATE('Feuil1 (2)'!$C104,"-",'Feuil1 (2)'!$B104,"-",'Feuil1 (2)'!BZ$1),'Risk assessment'!$Z$12:$Z$100,FALSE),1)," ;"),""))</f>
        <v/>
      </c>
      <c r="CA104" s="9" t="str">
        <f>IF($G104=0,"",IFERROR(CONCATENATE(INDEX('Risk assessment'!$B$12:$B$100,MATCH(CONCATENATE('Feuil1 (2)'!$C104,"-",'Feuil1 (2)'!$B104,"-",'Feuil1 (2)'!CA$1),'Risk assessment'!$Z$12:$Z$100,FALSE),1)," ;"),""))</f>
        <v/>
      </c>
      <c r="CB104" s="9" t="str">
        <f>IF($G104=0,"",IFERROR(CONCATENATE(INDEX('Risk assessment'!$B$12:$B$100,MATCH(CONCATENATE('Feuil1 (2)'!$C104,"-",'Feuil1 (2)'!$B104,"-",'Feuil1 (2)'!CB$1),'Risk assessment'!$Z$12:$Z$100,FALSE),1)," ;"),""))</f>
        <v/>
      </c>
      <c r="CC104" s="9" t="str">
        <f>IF($G104=0,"",IFERROR(CONCATENATE(INDEX('Risk assessment'!$B$12:$B$100,MATCH(CONCATENATE('Feuil1 (2)'!$C104,"-",'Feuil1 (2)'!$B104,"-",'Feuil1 (2)'!CC$1),'Risk assessment'!$Z$12:$Z$100,FALSE),1)," ;"),""))</f>
        <v/>
      </c>
      <c r="CD104" s="9" t="str">
        <f>IF($G104=0,"",IFERROR(CONCATENATE(INDEX('Risk assessment'!$B$12:$B$100,MATCH(CONCATENATE('Feuil1 (2)'!$C104,"-",'Feuil1 (2)'!$B104,"-",'Feuil1 (2)'!CD$1),'Risk assessment'!$Z$12:$Z$100,FALSE),1)," ;"),""))</f>
        <v/>
      </c>
      <c r="CE104" s="9" t="str">
        <f>IF($G104=0,"",IFERROR(CONCATENATE(INDEX('Risk assessment'!$B$12:$B$100,MATCH(CONCATENATE('Feuil1 (2)'!$C104,"-",'Feuil1 (2)'!$B104,"-",'Feuil1 (2)'!CE$1),'Risk assessment'!$Z$12:$Z$100,FALSE),1)," ;"),""))</f>
        <v/>
      </c>
      <c r="CF104" s="9" t="str">
        <f>IF($G104=0,"",IFERROR(CONCATENATE(INDEX('Risk assessment'!$B$12:$B$100,MATCH(CONCATENATE('Feuil1 (2)'!$C104,"-",'Feuil1 (2)'!$B104,"-",'Feuil1 (2)'!CF$1),'Risk assessment'!$Z$12:$Z$100,FALSE),1)," ;"),""))</f>
        <v/>
      </c>
      <c r="CG104" s="9" t="str">
        <f>IF($G104=0,"",IFERROR(CONCATENATE(INDEX('Risk assessment'!$B$12:$B$100,MATCH(CONCATENATE('Feuil1 (2)'!$C104,"-",'Feuil1 (2)'!$B104,"-",'Feuil1 (2)'!CG$1),'Risk assessment'!$Z$12:$Z$100,FALSE),1)," ;"),""))</f>
        <v/>
      </c>
      <c r="CH104" s="9" t="str">
        <f>IF($G104=0,"",IFERROR(CONCATENATE(INDEX('Risk assessment'!$B$12:$B$100,MATCH(CONCATENATE('Feuil1 (2)'!$C104,"-",'Feuil1 (2)'!$B104,"-",'Feuil1 (2)'!CH$1),'Risk assessment'!$Z$12:$Z$100,FALSE),1)," ;"),""))</f>
        <v/>
      </c>
      <c r="CI104" s="9" t="str">
        <f>IF($G104=0,"",IFERROR(CONCATENATE(INDEX('Risk assessment'!$B$12:$B$100,MATCH(CONCATENATE('Feuil1 (2)'!$C104,"-",'Feuil1 (2)'!$B104,"-",'Feuil1 (2)'!CI$1),'Risk assessment'!$Z$12:$Z$100,FALSE),1)," ;"),""))</f>
        <v/>
      </c>
      <c r="CJ104" s="9" t="str">
        <f>IF($G104=0,"",IFERROR(CONCATENATE(INDEX('Risk assessment'!$B$12:$B$100,MATCH(CONCATENATE('Feuil1 (2)'!$C104,"-",'Feuil1 (2)'!$B104,"-",'Feuil1 (2)'!CJ$1),'Risk assessment'!$Z$12:$Z$100,FALSE),1)," ;"),""))</f>
        <v/>
      </c>
      <c r="CK104" s="9" t="str">
        <f>IF($G104=0,"",IFERROR(CONCATENATE(INDEX('Risk assessment'!$B$12:$B$100,MATCH(CONCATENATE('Feuil1 (2)'!$C104,"-",'Feuil1 (2)'!$B104,"-",'Feuil1 (2)'!CK$1),'Risk assessment'!$Z$12:$Z$100,FALSE),1)," ;"),""))</f>
        <v/>
      </c>
      <c r="CL104" s="9" t="str">
        <f>IF($G104=0,"",IFERROR(CONCATENATE(INDEX('Risk assessment'!$B$12:$B$100,MATCH(CONCATENATE('Feuil1 (2)'!$C104,"-",'Feuil1 (2)'!$B104,"-",'Feuil1 (2)'!CL$1),'Risk assessment'!$Z$12:$Z$100,FALSE),1)," ;"),""))</f>
        <v/>
      </c>
      <c r="CM104" s="9" t="str">
        <f>IF($G104=0,"",IFERROR(CONCATENATE(INDEX('Risk assessment'!$B$12:$B$100,MATCH(CONCATENATE('Feuil1 (2)'!$C104,"-",'Feuil1 (2)'!$B104,"-",'Feuil1 (2)'!CM$1),'Risk assessment'!$Z$12:$Z$100,FALSE),1)," ;"),""))</f>
        <v/>
      </c>
      <c r="CN104" s="9" t="str">
        <f>IF($G104=0,"",IFERROR(CONCATENATE(INDEX('Risk assessment'!$B$12:$B$100,MATCH(CONCATENATE('Feuil1 (2)'!$C104,"-",'Feuil1 (2)'!$B104,"-",'Feuil1 (2)'!CN$1),'Risk assessment'!$Z$12:$Z$100,FALSE),1)," ;"),""))</f>
        <v/>
      </c>
      <c r="CO104" s="9" t="str">
        <f>IF($G104=0,"",IFERROR(CONCATENATE(INDEX('Risk assessment'!$B$12:$B$100,MATCH(CONCATENATE('Feuil1 (2)'!$C104,"-",'Feuil1 (2)'!$B104,"-",'Feuil1 (2)'!CO$1),'Risk assessment'!$Z$12:$Z$100,FALSE),1)," ;"),""))</f>
        <v/>
      </c>
      <c r="CP104" s="9" t="str">
        <f>IF($G104=0,"",IFERROR(CONCATENATE(INDEX('Risk assessment'!$B$12:$B$100,MATCH(CONCATENATE('Feuil1 (2)'!$C104,"-",'Feuil1 (2)'!$B104,"-",'Feuil1 (2)'!CP$1),'Risk assessment'!$Z$12:$Z$100,FALSE),1)," ;"),""))</f>
        <v/>
      </c>
      <c r="CQ104" s="9" t="str">
        <f>IF($G104=0,"",IFERROR(CONCATENATE(INDEX('Risk assessment'!$B$12:$B$100,MATCH(CONCATENATE('Feuil1 (2)'!$C104,"-",'Feuil1 (2)'!$B104,"-",'Feuil1 (2)'!CQ$1),'Risk assessment'!$Z$12:$Z$100,FALSE),1)," ;"),""))</f>
        <v/>
      </c>
      <c r="CR104" s="9" t="str">
        <f>IF($G104=0,"",IFERROR(CONCATENATE(INDEX('Risk assessment'!$B$12:$B$100,MATCH(CONCATENATE('Feuil1 (2)'!$C104,"-",'Feuil1 (2)'!$B104,"-",'Feuil1 (2)'!CR$1),'Risk assessment'!$Z$12:$Z$100,FALSE),1)," ;"),""))</f>
        <v/>
      </c>
      <c r="CS104" s="9" t="str">
        <f>IF($G104=0,"",IFERROR(CONCATENATE(INDEX('Risk assessment'!$B$12:$B$100,MATCH(CONCATENATE('Feuil1 (2)'!$C104,"-",'Feuil1 (2)'!$B104,"-",'Feuil1 (2)'!CS$1),'Risk assessment'!$Z$12:$Z$100,FALSE),1)," ;"),""))</f>
        <v/>
      </c>
      <c r="CT104" s="9" t="str">
        <f>IF($G104=0,"",IFERROR(CONCATENATE(INDEX('Risk assessment'!$B$12:$B$100,MATCH(CONCATENATE('Feuil1 (2)'!$C104,"-",'Feuil1 (2)'!$B104,"-",'Feuil1 (2)'!CT$1),'Risk assessment'!$Z$12:$Z$100,FALSE),1)," ;"),""))</f>
        <v/>
      </c>
      <c r="CU104" s="9" t="str">
        <f>IF($G104=0,"",IFERROR(CONCATENATE(INDEX('Risk assessment'!$B$12:$B$100,MATCH(CONCATENATE('Feuil1 (2)'!$C104,"-",'Feuil1 (2)'!$B104,"-",'Feuil1 (2)'!CU$1),'Risk assessment'!$Z$12:$Z$100,FALSE),1)," ;"),""))</f>
        <v/>
      </c>
      <c r="CV104" s="9" t="str">
        <f>IF($G104=0,"",IFERROR(CONCATENATE(INDEX('Risk assessment'!$B$12:$B$100,MATCH(CONCATENATE('Feuil1 (2)'!$C104,"-",'Feuil1 (2)'!$B104,"-",'Feuil1 (2)'!CV$1),'Risk assessment'!$Z$12:$Z$100,FALSE),1)," ;"),""))</f>
        <v/>
      </c>
      <c r="CW104" s="9" t="str">
        <f>IF($G104=0,"",IFERROR(CONCATENATE(INDEX('Risk assessment'!$B$12:$B$100,MATCH(CONCATENATE('Feuil1 (2)'!$C104,"-",'Feuil1 (2)'!$B104,"-",'Feuil1 (2)'!CW$1),'Risk assessment'!$Z$12:$Z$100,FALSE),1)," ;"),""))</f>
        <v/>
      </c>
      <c r="CX104" s="9" t="str">
        <f>IF($G104=0,"",IFERROR(CONCATENATE(INDEX('Risk assessment'!$B$12:$B$100,MATCH(CONCATENATE('Feuil1 (2)'!$C104,"-",'Feuil1 (2)'!$B104,"-",'Feuil1 (2)'!CX$1),'Risk assessment'!$Z$12:$Z$100,FALSE),1)," ;"),""))</f>
        <v/>
      </c>
      <c r="CY104" s="9" t="str">
        <f>IF($G104=0,"",IFERROR(CONCATENATE(INDEX('Risk assessment'!$B$12:$B$100,MATCH(CONCATENATE('Feuil1 (2)'!$C104,"-",'Feuil1 (2)'!$B104,"-",'Feuil1 (2)'!CY$1),'Risk assessment'!$Z$12:$Z$100,FALSE),1)," ;"),""))</f>
        <v/>
      </c>
      <c r="CZ104" s="9" t="str">
        <f>IF($G104=0,"",IFERROR(CONCATENATE(INDEX('Risk assessment'!$B$12:$B$100,MATCH(CONCATENATE('Feuil1 (2)'!$C104,"-",'Feuil1 (2)'!$B104,"-",'Feuil1 (2)'!CZ$1),'Risk assessment'!$Z$12:$Z$100,FALSE),1)," ;"),""))</f>
        <v/>
      </c>
      <c r="DA104" s="9" t="str">
        <f>IF($G104=0,"",IFERROR(CONCATENATE(INDEX('Risk assessment'!$B$12:$B$100,MATCH(CONCATENATE('Feuil1 (2)'!$C104,"-",'Feuil1 (2)'!$B104,"-",'Feuil1 (2)'!DA$1),'Risk assessment'!$Z$12:$Z$100,FALSE),1)," ;"),""))</f>
        <v/>
      </c>
      <c r="DB104" s="9" t="str">
        <f>IF($G104=0,"",IFERROR(CONCATENATE(INDEX('Risk assessment'!$B$12:$B$100,MATCH(CONCATENATE('Feuil1 (2)'!$C104,"-",'Feuil1 (2)'!$B104,"-",'Feuil1 (2)'!DB$1),'Risk assessment'!$Z$12:$Z$100,FALSE),1)," ;"),""))</f>
        <v/>
      </c>
      <c r="DC104" s="9" t="str">
        <f>IF($G104=0,"",IFERROR(CONCATENATE(INDEX('Risk assessment'!$B$12:$B$100,MATCH(CONCATENATE('Feuil1 (2)'!$C104,"-",'Feuil1 (2)'!$B104,"-",'Feuil1 (2)'!DC$1),'Risk assessment'!$Z$12:$Z$100,FALSE),1)," ;"),""))</f>
        <v/>
      </c>
      <c r="DD104" s="9" t="str">
        <f>IF($G104=0,"",IFERROR(INDEX('Risk assessment'!$B$12:$B$100,MATCH(CONCATENATE('Feuil1 (2)'!$C104,'Feuil1 (2)'!$B104,'Feuil1 (2)'!DD$1),'Risk assessment'!$R$12:$R$100,FALSE),1),""))</f>
        <v/>
      </c>
      <c r="DE104" s="9" t="str">
        <f>IF($G104=0,"",IFERROR(INDEX('Risk assessment'!$B$12:$B$100,MATCH(CONCATENATE('Feuil1 (2)'!$C104,'Feuil1 (2)'!$B104,'Feuil1 (2)'!DE$1),'Risk assessment'!$R$12:$R$100,FALSE),1),""))</f>
        <v/>
      </c>
      <c r="DF104" s="9" t="str">
        <f>IF($G104=0,"",IFERROR(INDEX('Risk assessment'!$B$12:$B$100,MATCH(CONCATENATE('Feuil1 (2)'!$C104,'Feuil1 (2)'!$B104,'Feuil1 (2)'!DF$1),'Risk assessment'!$R$12:$R$100,FALSE),1),""))</f>
        <v/>
      </c>
      <c r="DG104" s="9" t="str">
        <f>IF($G104=0,"",IFERROR(INDEX('Risk assessment'!$B$12:$B$100,MATCH(CONCATENATE('Feuil1 (2)'!$C104,'Feuil1 (2)'!$B104,'Feuil1 (2)'!DG$1),'Risk assessment'!$R$12:$R$100,FALSE),1),""))</f>
        <v/>
      </c>
      <c r="DH104" s="9" t="str">
        <f>IF($G104=0,"",IFERROR(INDEX('Risk assessment'!$B$12:$B$100,MATCH(CONCATENATE('Feuil1 (2)'!$C104,'Feuil1 (2)'!$B104,'Feuil1 (2)'!DH$1),'Risk assessment'!$R$12:$R$100,FALSE),1),""))</f>
        <v/>
      </c>
      <c r="DI104" s="9" t="str">
        <f>IF($G104=0,"",IFERROR(INDEX('Risk assessment'!$B$12:$B$100,MATCH(CONCATENATE('Feuil1 (2)'!$C104,'Feuil1 (2)'!$B104,'Feuil1 (2)'!DI$1),'Risk assessment'!$R$12:$R$100,FALSE),1),""))</f>
        <v/>
      </c>
      <c r="DJ104" s="9" t="str">
        <f>IF($G104=0,"",IFERROR(INDEX('Risk assessment'!$B$12:$B$100,MATCH(CONCATENATE('Feuil1 (2)'!$C104,'Feuil1 (2)'!$B104,'Feuil1 (2)'!DJ$1),'Risk assessment'!$R$12:$R$100,FALSE),1),""))</f>
        <v/>
      </c>
      <c r="DK104" s="9" t="str">
        <f>IF($G104=0,"",IFERROR(INDEX('Risk assessment'!$B$12:$B$100,MATCH(CONCATENATE('Feuil1 (2)'!$C104,'Feuil1 (2)'!$B104,'Feuil1 (2)'!DK$1),'Risk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assessment'!J$12:J$100,'Feuil1 (2)'!C105,'Risk assessment'!K$12:K$100,B105)</f>
        <v>0</v>
      </c>
      <c r="H105" s="9" t="str">
        <f>IF($G105=0,"",IFERROR(CONCATENATE(INDEX('Risk assessment'!$B$12:$B$100,MATCH(CONCATENATE('Feuil1 (2)'!$C105,"-",'Feuil1 (2)'!$B105,"-",'Feuil1 (2)'!H$1),'Risk assessment'!$Z$12:$Z$100,FALSE),1)," ;"),""))</f>
        <v/>
      </c>
      <c r="I105" s="9" t="str">
        <f>IF($G105=0,"",IFERROR(CONCATENATE(INDEX('Risk assessment'!$B$12:$B$100,MATCH(CONCATENATE('Feuil1 (2)'!$C105,"-",'Feuil1 (2)'!$B105,"-",'Feuil1 (2)'!I$1),'Risk assessment'!$Z$12:$Z$100,FALSE),1)," ;"),""))</f>
        <v/>
      </c>
      <c r="J105" s="9" t="str">
        <f>IF($G105=0,"",IFERROR(CONCATENATE(INDEX('Risk assessment'!$B$12:$B$100,MATCH(CONCATENATE('Feuil1 (2)'!$C105,"-",'Feuil1 (2)'!$B105,"-",'Feuil1 (2)'!J$1),'Risk assessment'!$Z$12:$Z$100,FALSE),1)," ;"),""))</f>
        <v/>
      </c>
      <c r="K105" s="9" t="str">
        <f>IF($G105=0,"",IFERROR(CONCATENATE(INDEX('Risk assessment'!$B$12:$B$100,MATCH(CONCATENATE('Feuil1 (2)'!$C105,"-",'Feuil1 (2)'!$B105,"-",'Feuil1 (2)'!K$1),'Risk assessment'!$Z$12:$Z$100,FALSE),1)," ;"),""))</f>
        <v/>
      </c>
      <c r="L105" s="9" t="str">
        <f>IF($G105=0,"",IFERROR(CONCATENATE(INDEX('Risk assessment'!$B$12:$B$100,MATCH(CONCATENATE('Feuil1 (2)'!$C105,"-",'Feuil1 (2)'!$B105,"-",'Feuil1 (2)'!L$1),'Risk assessment'!$Z$12:$Z$100,FALSE),1)," ;"),""))</f>
        <v/>
      </c>
      <c r="M105" s="9" t="str">
        <f>IF($G105=0,"",IFERROR(CONCATENATE(INDEX('Risk assessment'!$B$12:$B$100,MATCH(CONCATENATE('Feuil1 (2)'!$C105,"-",'Feuil1 (2)'!$B105,"-",'Feuil1 (2)'!M$1),'Risk assessment'!$Z$12:$Z$100,FALSE),1)," ;"),""))</f>
        <v/>
      </c>
      <c r="N105" s="9" t="str">
        <f>IF($G105=0,"",IFERROR(CONCATENATE(INDEX('Risk assessment'!$B$12:$B$100,MATCH(CONCATENATE('Feuil1 (2)'!$C105,"-",'Feuil1 (2)'!$B105,"-",'Feuil1 (2)'!N$1),'Risk assessment'!$Z$12:$Z$100,FALSE),1)," ;"),""))</f>
        <v/>
      </c>
      <c r="O105" s="9" t="str">
        <f>IF($G105=0,"",IFERROR(CONCATENATE(INDEX('Risk assessment'!$B$12:$B$100,MATCH(CONCATENATE('Feuil1 (2)'!$C105,"-",'Feuil1 (2)'!$B105,"-",'Feuil1 (2)'!O$1),'Risk assessment'!$Z$12:$Z$100,FALSE),1)," ;"),""))</f>
        <v/>
      </c>
      <c r="P105" s="9" t="str">
        <f>IF($G105=0,"",IFERROR(CONCATENATE(INDEX('Risk assessment'!$B$12:$B$100,MATCH(CONCATENATE('Feuil1 (2)'!$C105,"-",'Feuil1 (2)'!$B105,"-",'Feuil1 (2)'!P$1),'Risk assessment'!$Z$12:$Z$100,FALSE),1)," ;"),""))</f>
        <v/>
      </c>
      <c r="Q105" s="9" t="str">
        <f>IF($G105=0,"",IFERROR(CONCATENATE(INDEX('Risk assessment'!$B$12:$B$100,MATCH(CONCATENATE('Feuil1 (2)'!$C105,"-",'Feuil1 (2)'!$B105,"-",'Feuil1 (2)'!Q$1),'Risk assessment'!$Z$12:$Z$100,FALSE),1)," ;"),""))</f>
        <v/>
      </c>
      <c r="R105" s="9" t="str">
        <f>IF($G105=0,"",IFERROR(CONCATENATE(INDEX('Risk assessment'!$B$12:$B$100,MATCH(CONCATENATE('Feuil1 (2)'!$C105,"-",'Feuil1 (2)'!$B105,"-",'Feuil1 (2)'!R$1),'Risk assessment'!$Z$12:$Z$100,FALSE),1)," ;"),""))</f>
        <v/>
      </c>
      <c r="S105" s="9" t="str">
        <f>IF($G105=0,"",IFERROR(CONCATENATE(INDEX('Risk assessment'!$B$12:$B$100,MATCH(CONCATENATE('Feuil1 (2)'!$C105,"-",'Feuil1 (2)'!$B105,"-",'Feuil1 (2)'!S$1),'Risk assessment'!$Z$12:$Z$100,FALSE),1)," ;"),""))</f>
        <v/>
      </c>
      <c r="T105" s="9" t="str">
        <f>IF($G105=0,"",IFERROR(CONCATENATE(INDEX('Risk assessment'!$B$12:$B$100,MATCH(CONCATENATE('Feuil1 (2)'!$C105,"-",'Feuil1 (2)'!$B105,"-",'Feuil1 (2)'!T$1),'Risk assessment'!$Z$12:$Z$100,FALSE),1)," ;"),""))</f>
        <v/>
      </c>
      <c r="U105" s="9" t="str">
        <f>IF($G105=0,"",IFERROR(CONCATENATE(INDEX('Risk assessment'!$B$12:$B$100,MATCH(CONCATENATE('Feuil1 (2)'!$C105,"-",'Feuil1 (2)'!$B105,"-",'Feuil1 (2)'!U$1),'Risk assessment'!$Z$12:$Z$100,FALSE),1)," ;"),""))</f>
        <v/>
      </c>
      <c r="V105" s="9" t="str">
        <f>IF($G105=0,"",IFERROR(CONCATENATE(INDEX('Risk assessment'!$B$12:$B$100,MATCH(CONCATENATE('Feuil1 (2)'!$C105,"-",'Feuil1 (2)'!$B105,"-",'Feuil1 (2)'!V$1),'Risk assessment'!$Z$12:$Z$100,FALSE),1)," ;"),""))</f>
        <v/>
      </c>
      <c r="W105" s="9" t="str">
        <f>IF($G105=0,"",IFERROR(CONCATENATE(INDEX('Risk assessment'!$B$12:$B$100,MATCH(CONCATENATE('Feuil1 (2)'!$C105,"-",'Feuil1 (2)'!$B105,"-",'Feuil1 (2)'!W$1),'Risk assessment'!$Z$12:$Z$100,FALSE),1)," ;"),""))</f>
        <v/>
      </c>
      <c r="X105" s="9" t="str">
        <f>IF($G105=0,"",IFERROR(CONCATENATE(INDEX('Risk assessment'!$B$12:$B$100,MATCH(CONCATENATE('Feuil1 (2)'!$C105,"-",'Feuil1 (2)'!$B105,"-",'Feuil1 (2)'!X$1),'Risk assessment'!$Z$12:$Z$100,FALSE),1)," ;"),""))</f>
        <v/>
      </c>
      <c r="Y105" s="9" t="str">
        <f>IF($G105=0,"",IFERROR(CONCATENATE(INDEX('Risk assessment'!$B$12:$B$100,MATCH(CONCATENATE('Feuil1 (2)'!$C105,"-",'Feuil1 (2)'!$B105,"-",'Feuil1 (2)'!Y$1),'Risk assessment'!$Z$12:$Z$100,FALSE),1)," ;"),""))</f>
        <v/>
      </c>
      <c r="Z105" s="9" t="str">
        <f>IF($G105=0,"",IFERROR(CONCATENATE(INDEX('Risk assessment'!$B$12:$B$100,MATCH(CONCATENATE('Feuil1 (2)'!$C105,"-",'Feuil1 (2)'!$B105,"-",'Feuil1 (2)'!Z$1),'Risk assessment'!$Z$12:$Z$100,FALSE),1)," ;"),""))</f>
        <v/>
      </c>
      <c r="AA105" s="9" t="str">
        <f>IF($G105=0,"",IFERROR(CONCATENATE(INDEX('Risk assessment'!$B$12:$B$100,MATCH(CONCATENATE('Feuil1 (2)'!$C105,"-",'Feuil1 (2)'!$B105,"-",'Feuil1 (2)'!AA$1),'Risk assessment'!$Z$12:$Z$100,FALSE),1)," ;"),""))</f>
        <v/>
      </c>
      <c r="AB105" s="9" t="str">
        <f>IF($G105=0,"",IFERROR(CONCATENATE(INDEX('Risk assessment'!$B$12:$B$100,MATCH(CONCATENATE('Feuil1 (2)'!$C105,"-",'Feuil1 (2)'!$B105,"-",'Feuil1 (2)'!AB$1),'Risk assessment'!$Z$12:$Z$100,FALSE),1)," ;"),""))</f>
        <v/>
      </c>
      <c r="AC105" s="9" t="str">
        <f>IF($G105=0,"",IFERROR(CONCATENATE(INDEX('Risk assessment'!$B$12:$B$100,MATCH(CONCATENATE('Feuil1 (2)'!$C105,"-",'Feuil1 (2)'!$B105,"-",'Feuil1 (2)'!AC$1),'Risk assessment'!$Z$12:$Z$100,FALSE),1)," ;"),""))</f>
        <v/>
      </c>
      <c r="AD105" s="9" t="str">
        <f>IF($G105=0,"",IFERROR(CONCATENATE(INDEX('Risk assessment'!$B$12:$B$100,MATCH(CONCATENATE('Feuil1 (2)'!$C105,"-",'Feuil1 (2)'!$B105,"-",'Feuil1 (2)'!AD$1),'Risk assessment'!$Z$12:$Z$100,FALSE),1)," ;"),""))</f>
        <v/>
      </c>
      <c r="AE105" s="9" t="str">
        <f>IF($G105=0,"",IFERROR(CONCATENATE(INDEX('Risk assessment'!$B$12:$B$100,MATCH(CONCATENATE('Feuil1 (2)'!$C105,"-",'Feuil1 (2)'!$B105,"-",'Feuil1 (2)'!AE$1),'Risk assessment'!$Z$12:$Z$100,FALSE),1)," ;"),""))</f>
        <v/>
      </c>
      <c r="AF105" s="9" t="str">
        <f>IF($G105=0,"",IFERROR(CONCATENATE(INDEX('Risk assessment'!$B$12:$B$100,MATCH(CONCATENATE('Feuil1 (2)'!$C105,"-",'Feuil1 (2)'!$B105,"-",'Feuil1 (2)'!AF$1),'Risk assessment'!$Z$12:$Z$100,FALSE),1)," ;"),""))</f>
        <v/>
      </c>
      <c r="AG105" s="9" t="str">
        <f>IF($G105=0,"",IFERROR(CONCATENATE(INDEX('Risk assessment'!$B$12:$B$100,MATCH(CONCATENATE('Feuil1 (2)'!$C105,"-",'Feuil1 (2)'!$B105,"-",'Feuil1 (2)'!AG$1),'Risk assessment'!$Z$12:$Z$100,FALSE),1)," ;"),""))</f>
        <v/>
      </c>
      <c r="AH105" s="9" t="str">
        <f>IF($G105=0,"",IFERROR(CONCATENATE(INDEX('Risk assessment'!$B$12:$B$100,MATCH(CONCATENATE('Feuil1 (2)'!$C105,"-",'Feuil1 (2)'!$B105,"-",'Feuil1 (2)'!AH$1),'Risk assessment'!$Z$12:$Z$100,FALSE),1)," ;"),""))</f>
        <v/>
      </c>
      <c r="AI105" s="9" t="str">
        <f>IF($G105=0,"",IFERROR(CONCATENATE(INDEX('Risk assessment'!$B$12:$B$100,MATCH(CONCATENATE('Feuil1 (2)'!$C105,"-",'Feuil1 (2)'!$B105,"-",'Feuil1 (2)'!AI$1),'Risk assessment'!$Z$12:$Z$100,FALSE),1)," ;"),""))</f>
        <v/>
      </c>
      <c r="AJ105" s="9" t="str">
        <f>IF($G105=0,"",IFERROR(CONCATENATE(INDEX('Risk assessment'!$B$12:$B$100,MATCH(CONCATENATE('Feuil1 (2)'!$C105,"-",'Feuil1 (2)'!$B105,"-",'Feuil1 (2)'!AJ$1),'Risk assessment'!$Z$12:$Z$100,FALSE),1)," ;"),""))</f>
        <v/>
      </c>
      <c r="AK105" s="9" t="str">
        <f>IF($G105=0,"",IFERROR(CONCATENATE(INDEX('Risk assessment'!$B$12:$B$100,MATCH(CONCATENATE('Feuil1 (2)'!$C105,"-",'Feuil1 (2)'!$B105,"-",'Feuil1 (2)'!AK$1),'Risk assessment'!$Z$12:$Z$100,FALSE),1)," ;"),""))</f>
        <v/>
      </c>
      <c r="AL105" s="9" t="str">
        <f>IF($G105=0,"",IFERROR(CONCATENATE(INDEX('Risk assessment'!$B$12:$B$100,MATCH(CONCATENATE('Feuil1 (2)'!$C105,"-",'Feuil1 (2)'!$B105,"-",'Feuil1 (2)'!AL$1),'Risk assessment'!$Z$12:$Z$100,FALSE),1)," ;"),""))</f>
        <v/>
      </c>
      <c r="AM105" s="9" t="str">
        <f>IF($G105=0,"",IFERROR(CONCATENATE(INDEX('Risk assessment'!$B$12:$B$100,MATCH(CONCATENATE('Feuil1 (2)'!$C105,"-",'Feuil1 (2)'!$B105,"-",'Feuil1 (2)'!AM$1),'Risk assessment'!$Z$12:$Z$100,FALSE),1)," ;"),""))</f>
        <v/>
      </c>
      <c r="AN105" s="9" t="str">
        <f>IF($G105=0,"",IFERROR(CONCATENATE(INDEX('Risk assessment'!$B$12:$B$100,MATCH(CONCATENATE('Feuil1 (2)'!$C105,"-",'Feuil1 (2)'!$B105,"-",'Feuil1 (2)'!AN$1),'Risk assessment'!$Z$12:$Z$100,FALSE),1)," ;"),""))</f>
        <v/>
      </c>
      <c r="AO105" s="9" t="str">
        <f>IF($G105=0,"",IFERROR(CONCATENATE(INDEX('Risk assessment'!$B$12:$B$100,MATCH(CONCATENATE('Feuil1 (2)'!$C105,"-",'Feuil1 (2)'!$B105,"-",'Feuil1 (2)'!AO$1),'Risk assessment'!$Z$12:$Z$100,FALSE),1)," ;"),""))</f>
        <v/>
      </c>
      <c r="AP105" s="9" t="str">
        <f>IF($G105=0,"",IFERROR(CONCATENATE(INDEX('Risk assessment'!$B$12:$B$100,MATCH(CONCATENATE('Feuil1 (2)'!$C105,"-",'Feuil1 (2)'!$B105,"-",'Feuil1 (2)'!AP$1),'Risk assessment'!$Z$12:$Z$100,FALSE),1)," ;"),""))</f>
        <v/>
      </c>
      <c r="AQ105" s="9" t="str">
        <f>IF($G105=0,"",IFERROR(CONCATENATE(INDEX('Risk assessment'!$B$12:$B$100,MATCH(CONCATENATE('Feuil1 (2)'!$C105,"-",'Feuil1 (2)'!$B105,"-",'Feuil1 (2)'!AQ$1),'Risk assessment'!$Z$12:$Z$100,FALSE),1)," ;"),""))</f>
        <v/>
      </c>
      <c r="AR105" s="9" t="str">
        <f>IF($G105=0,"",IFERROR(CONCATENATE(INDEX('Risk assessment'!$B$12:$B$100,MATCH(CONCATENATE('Feuil1 (2)'!$C105,"-",'Feuil1 (2)'!$B105,"-",'Feuil1 (2)'!AR$1),'Risk assessment'!$Z$12:$Z$100,FALSE),1)," ;"),""))</f>
        <v/>
      </c>
      <c r="AS105" s="9" t="str">
        <f>IF($G105=0,"",IFERROR(CONCATENATE(INDEX('Risk assessment'!$B$12:$B$100,MATCH(CONCATENATE('Feuil1 (2)'!$C105,"-",'Feuil1 (2)'!$B105,"-",'Feuil1 (2)'!AS$1),'Risk assessment'!$Z$12:$Z$100,FALSE),1)," ;"),""))</f>
        <v/>
      </c>
      <c r="AT105" s="9" t="str">
        <f>IF($G105=0,"",IFERROR(CONCATENATE(INDEX('Risk assessment'!$B$12:$B$100,MATCH(CONCATENATE('Feuil1 (2)'!$C105,"-",'Feuil1 (2)'!$B105,"-",'Feuil1 (2)'!AT$1),'Risk assessment'!$Z$12:$Z$100,FALSE),1)," ;"),""))</f>
        <v/>
      </c>
      <c r="AU105" s="9" t="str">
        <f>IF($G105=0,"",IFERROR(CONCATENATE(INDEX('Risk assessment'!$B$12:$B$100,MATCH(CONCATENATE('Feuil1 (2)'!$C105,"-",'Feuil1 (2)'!$B105,"-",'Feuil1 (2)'!AU$1),'Risk assessment'!$Z$12:$Z$100,FALSE),1)," ;"),""))</f>
        <v/>
      </c>
      <c r="AV105" s="9" t="str">
        <f>IF($G105=0,"",IFERROR(CONCATENATE(INDEX('Risk assessment'!$B$12:$B$100,MATCH(CONCATENATE('Feuil1 (2)'!$C105,"-",'Feuil1 (2)'!$B105,"-",'Feuil1 (2)'!AV$1),'Risk assessment'!$Z$12:$Z$100,FALSE),1)," ;"),""))</f>
        <v/>
      </c>
      <c r="AW105" s="9" t="str">
        <f>IF($G105=0,"",IFERROR(CONCATENATE(INDEX('Risk assessment'!$B$12:$B$100,MATCH(CONCATENATE('Feuil1 (2)'!$C105,"-",'Feuil1 (2)'!$B105,"-",'Feuil1 (2)'!AW$1),'Risk assessment'!$Z$12:$Z$100,FALSE),1)," ;"),""))</f>
        <v/>
      </c>
      <c r="AX105" s="9" t="str">
        <f>IF($G105=0,"",IFERROR(CONCATENATE(INDEX('Risk assessment'!$B$12:$B$100,MATCH(CONCATENATE('Feuil1 (2)'!$C105,"-",'Feuil1 (2)'!$B105,"-",'Feuil1 (2)'!AX$1),'Risk assessment'!$Z$12:$Z$100,FALSE),1)," ;"),""))</f>
        <v/>
      </c>
      <c r="AY105" s="9" t="str">
        <f>IF($G105=0,"",IFERROR(CONCATENATE(INDEX('Risk assessment'!$B$12:$B$100,MATCH(CONCATENATE('Feuil1 (2)'!$C105,"-",'Feuil1 (2)'!$B105,"-",'Feuil1 (2)'!AY$1),'Risk assessment'!$Z$12:$Z$100,FALSE),1)," ;"),""))</f>
        <v/>
      </c>
      <c r="AZ105" s="9" t="str">
        <f>IF($G105=0,"",IFERROR(CONCATENATE(INDEX('Risk assessment'!$B$12:$B$100,MATCH(CONCATENATE('Feuil1 (2)'!$C105,"-",'Feuil1 (2)'!$B105,"-",'Feuil1 (2)'!AZ$1),'Risk assessment'!$Z$12:$Z$100,FALSE),1)," ;"),""))</f>
        <v/>
      </c>
      <c r="BA105" s="9" t="str">
        <f>IF($G105=0,"",IFERROR(CONCATENATE(INDEX('Risk assessment'!$B$12:$B$100,MATCH(CONCATENATE('Feuil1 (2)'!$C105,"-",'Feuil1 (2)'!$B105,"-",'Feuil1 (2)'!BA$1),'Risk assessment'!$Z$12:$Z$100,FALSE),1)," ;"),""))</f>
        <v/>
      </c>
      <c r="BB105" s="9" t="str">
        <f>IF($G105=0,"",IFERROR(CONCATENATE(INDEX('Risk assessment'!$B$12:$B$100,MATCH(CONCATENATE('Feuil1 (2)'!$C105,"-",'Feuil1 (2)'!$B105,"-",'Feuil1 (2)'!BB$1),'Risk assessment'!$Z$12:$Z$100,FALSE),1)," ;"),""))</f>
        <v/>
      </c>
      <c r="BC105" s="9" t="str">
        <f>IF($G105=0,"",IFERROR(CONCATENATE(INDEX('Risk assessment'!$B$12:$B$100,MATCH(CONCATENATE('Feuil1 (2)'!$C105,"-",'Feuil1 (2)'!$B105,"-",'Feuil1 (2)'!BC$1),'Risk assessment'!$Z$12:$Z$100,FALSE),1)," ;"),""))</f>
        <v/>
      </c>
      <c r="BD105" s="9" t="str">
        <f>IF($G105=0,"",IFERROR(CONCATENATE(INDEX('Risk assessment'!$B$12:$B$100,MATCH(CONCATENATE('Feuil1 (2)'!$C105,"-",'Feuil1 (2)'!$B105,"-",'Feuil1 (2)'!BD$1),'Risk assessment'!$Z$12:$Z$100,FALSE),1)," ;"),""))</f>
        <v/>
      </c>
      <c r="BE105" s="9" t="str">
        <f>IF($G105=0,"",IFERROR(CONCATENATE(INDEX('Risk assessment'!$B$12:$B$100,MATCH(CONCATENATE('Feuil1 (2)'!$C105,"-",'Feuil1 (2)'!$B105,"-",'Feuil1 (2)'!BE$1),'Risk assessment'!$Z$12:$Z$100,FALSE),1)," ;"),""))</f>
        <v/>
      </c>
      <c r="BF105" s="9" t="str">
        <f>IF($G105=0,"",IFERROR(CONCATENATE(INDEX('Risk assessment'!$B$12:$B$100,MATCH(CONCATENATE('Feuil1 (2)'!$C105,"-",'Feuil1 (2)'!$B105,"-",'Feuil1 (2)'!BF$1),'Risk assessment'!$Z$12:$Z$100,FALSE),1)," ;"),""))</f>
        <v/>
      </c>
      <c r="BG105" s="9" t="str">
        <f>IF($G105=0,"",IFERROR(CONCATENATE(INDEX('Risk assessment'!$B$12:$B$100,MATCH(CONCATENATE('Feuil1 (2)'!$C105,"-",'Feuil1 (2)'!$B105,"-",'Feuil1 (2)'!BG$1),'Risk assessment'!$Z$12:$Z$100,FALSE),1)," ;"),""))</f>
        <v/>
      </c>
      <c r="BH105" s="9" t="str">
        <f>IF($G105=0,"",IFERROR(CONCATENATE(INDEX('Risk assessment'!$B$12:$B$100,MATCH(CONCATENATE('Feuil1 (2)'!$C105,"-",'Feuil1 (2)'!$B105,"-",'Feuil1 (2)'!BH$1),'Risk assessment'!$Z$12:$Z$100,FALSE),1)," ;"),""))</f>
        <v/>
      </c>
      <c r="BI105" s="9" t="str">
        <f>IF($G105=0,"",IFERROR(CONCATENATE(INDEX('Risk assessment'!$B$12:$B$100,MATCH(CONCATENATE('Feuil1 (2)'!$C105,"-",'Feuil1 (2)'!$B105,"-",'Feuil1 (2)'!BI$1),'Risk assessment'!$Z$12:$Z$100,FALSE),1)," ;"),""))</f>
        <v/>
      </c>
      <c r="BJ105" s="9" t="str">
        <f>IF($G105=0,"",IFERROR(CONCATENATE(INDEX('Risk assessment'!$B$12:$B$100,MATCH(CONCATENATE('Feuil1 (2)'!$C105,"-",'Feuil1 (2)'!$B105,"-",'Feuil1 (2)'!BJ$1),'Risk assessment'!$Z$12:$Z$100,FALSE),1)," ;"),""))</f>
        <v/>
      </c>
      <c r="BK105" s="9" t="str">
        <f>IF($G105=0,"",IFERROR(CONCATENATE(INDEX('Risk assessment'!$B$12:$B$100,MATCH(CONCATENATE('Feuil1 (2)'!$C105,"-",'Feuil1 (2)'!$B105,"-",'Feuil1 (2)'!BK$1),'Risk assessment'!$Z$12:$Z$100,FALSE),1)," ;"),""))</f>
        <v/>
      </c>
      <c r="BL105" s="9" t="str">
        <f>IF($G105=0,"",IFERROR(CONCATENATE(INDEX('Risk assessment'!$B$12:$B$100,MATCH(CONCATENATE('Feuil1 (2)'!$C105,"-",'Feuil1 (2)'!$B105,"-",'Feuil1 (2)'!BL$1),'Risk assessment'!$Z$12:$Z$100,FALSE),1)," ;"),""))</f>
        <v/>
      </c>
      <c r="BM105" s="9" t="str">
        <f>IF($G105=0,"",IFERROR(CONCATENATE(INDEX('Risk assessment'!$B$12:$B$100,MATCH(CONCATENATE('Feuil1 (2)'!$C105,"-",'Feuil1 (2)'!$B105,"-",'Feuil1 (2)'!BM$1),'Risk assessment'!$Z$12:$Z$100,FALSE),1)," ;"),""))</f>
        <v/>
      </c>
      <c r="BN105" s="9" t="str">
        <f>IF($G105=0,"",IFERROR(CONCATENATE(INDEX('Risk assessment'!$B$12:$B$100,MATCH(CONCATENATE('Feuil1 (2)'!$C105,"-",'Feuil1 (2)'!$B105,"-",'Feuil1 (2)'!BN$1),'Risk assessment'!$Z$12:$Z$100,FALSE),1)," ;"),""))</f>
        <v/>
      </c>
      <c r="BO105" s="9" t="str">
        <f>IF($G105=0,"",IFERROR(CONCATENATE(INDEX('Risk assessment'!$B$12:$B$100,MATCH(CONCATENATE('Feuil1 (2)'!$C105,"-",'Feuil1 (2)'!$B105,"-",'Feuil1 (2)'!BO$1),'Risk assessment'!$Z$12:$Z$100,FALSE),1)," ;"),""))</f>
        <v/>
      </c>
      <c r="BP105" s="9" t="str">
        <f>IF($G105=0,"",IFERROR(CONCATENATE(INDEX('Risk assessment'!$B$12:$B$100,MATCH(CONCATENATE('Feuil1 (2)'!$C105,"-",'Feuil1 (2)'!$B105,"-",'Feuil1 (2)'!BP$1),'Risk assessment'!$Z$12:$Z$100,FALSE),1)," ;"),""))</f>
        <v/>
      </c>
      <c r="BQ105" s="9" t="str">
        <f>IF($G105=0,"",IFERROR(CONCATENATE(INDEX('Risk assessment'!$B$12:$B$100,MATCH(CONCATENATE('Feuil1 (2)'!$C105,"-",'Feuil1 (2)'!$B105,"-",'Feuil1 (2)'!BQ$1),'Risk assessment'!$Z$12:$Z$100,FALSE),1)," ;"),""))</f>
        <v/>
      </c>
      <c r="BR105" s="9" t="str">
        <f>IF($G105=0,"",IFERROR(CONCATENATE(INDEX('Risk assessment'!$B$12:$B$100,MATCH(CONCATENATE('Feuil1 (2)'!$C105,"-",'Feuil1 (2)'!$B105,"-",'Feuil1 (2)'!BR$1),'Risk assessment'!$Z$12:$Z$100,FALSE),1)," ;"),""))</f>
        <v/>
      </c>
      <c r="BS105" s="9" t="str">
        <f>IF($G105=0,"",IFERROR(CONCATENATE(INDEX('Risk assessment'!$B$12:$B$100,MATCH(CONCATENATE('Feuil1 (2)'!$C105,"-",'Feuil1 (2)'!$B105,"-",'Feuil1 (2)'!BS$1),'Risk assessment'!$Z$12:$Z$100,FALSE),1)," ;"),""))</f>
        <v/>
      </c>
      <c r="BT105" s="9" t="str">
        <f>IF($G105=0,"",IFERROR(CONCATENATE(INDEX('Risk assessment'!$B$12:$B$100,MATCH(CONCATENATE('Feuil1 (2)'!$C105,"-",'Feuil1 (2)'!$B105,"-",'Feuil1 (2)'!BT$1),'Risk assessment'!$Z$12:$Z$100,FALSE),1)," ;"),""))</f>
        <v/>
      </c>
      <c r="BU105" s="9" t="str">
        <f>IF($G105=0,"",IFERROR(CONCATENATE(INDEX('Risk assessment'!$B$12:$B$100,MATCH(CONCATENATE('Feuil1 (2)'!$C105,"-",'Feuil1 (2)'!$B105,"-",'Feuil1 (2)'!BU$1),'Risk assessment'!$Z$12:$Z$100,FALSE),1)," ;"),""))</f>
        <v/>
      </c>
      <c r="BV105" s="9" t="str">
        <f>IF($G105=0,"",IFERROR(CONCATENATE(INDEX('Risk assessment'!$B$12:$B$100,MATCH(CONCATENATE('Feuil1 (2)'!$C105,"-",'Feuil1 (2)'!$B105,"-",'Feuil1 (2)'!BV$1),'Risk assessment'!$Z$12:$Z$100,FALSE),1)," ;"),""))</f>
        <v/>
      </c>
      <c r="BW105" s="9" t="str">
        <f>IF($G105=0,"",IFERROR(CONCATENATE(INDEX('Risk assessment'!$B$12:$B$100,MATCH(CONCATENATE('Feuil1 (2)'!$C105,"-",'Feuil1 (2)'!$B105,"-",'Feuil1 (2)'!BW$1),'Risk assessment'!$Z$12:$Z$100,FALSE),1)," ;"),""))</f>
        <v/>
      </c>
      <c r="BX105" s="9" t="str">
        <f>IF($G105=0,"",IFERROR(CONCATENATE(INDEX('Risk assessment'!$B$12:$B$100,MATCH(CONCATENATE('Feuil1 (2)'!$C105,"-",'Feuil1 (2)'!$B105,"-",'Feuil1 (2)'!BX$1),'Risk assessment'!$Z$12:$Z$100,FALSE),1)," ;"),""))</f>
        <v/>
      </c>
      <c r="BY105" s="9" t="str">
        <f>IF($G105=0,"",IFERROR(CONCATENATE(INDEX('Risk assessment'!$B$12:$B$100,MATCH(CONCATENATE('Feuil1 (2)'!$C105,"-",'Feuil1 (2)'!$B105,"-",'Feuil1 (2)'!BY$1),'Risk assessment'!$Z$12:$Z$100,FALSE),1)," ;"),""))</f>
        <v/>
      </c>
      <c r="BZ105" s="9" t="str">
        <f>IF($G105=0,"",IFERROR(CONCATENATE(INDEX('Risk assessment'!$B$12:$B$100,MATCH(CONCATENATE('Feuil1 (2)'!$C105,"-",'Feuil1 (2)'!$B105,"-",'Feuil1 (2)'!BZ$1),'Risk assessment'!$Z$12:$Z$100,FALSE),1)," ;"),""))</f>
        <v/>
      </c>
      <c r="CA105" s="9" t="str">
        <f>IF($G105=0,"",IFERROR(CONCATENATE(INDEX('Risk assessment'!$B$12:$B$100,MATCH(CONCATENATE('Feuil1 (2)'!$C105,"-",'Feuil1 (2)'!$B105,"-",'Feuil1 (2)'!CA$1),'Risk assessment'!$Z$12:$Z$100,FALSE),1)," ;"),""))</f>
        <v/>
      </c>
      <c r="CB105" s="9" t="str">
        <f>IF($G105=0,"",IFERROR(CONCATENATE(INDEX('Risk assessment'!$B$12:$B$100,MATCH(CONCATENATE('Feuil1 (2)'!$C105,"-",'Feuil1 (2)'!$B105,"-",'Feuil1 (2)'!CB$1),'Risk assessment'!$Z$12:$Z$100,FALSE),1)," ;"),""))</f>
        <v/>
      </c>
      <c r="CC105" s="9" t="str">
        <f>IF($G105=0,"",IFERROR(CONCATENATE(INDEX('Risk assessment'!$B$12:$B$100,MATCH(CONCATENATE('Feuil1 (2)'!$C105,"-",'Feuil1 (2)'!$B105,"-",'Feuil1 (2)'!CC$1),'Risk assessment'!$Z$12:$Z$100,FALSE),1)," ;"),""))</f>
        <v/>
      </c>
      <c r="CD105" s="9" t="str">
        <f>IF($G105=0,"",IFERROR(CONCATENATE(INDEX('Risk assessment'!$B$12:$B$100,MATCH(CONCATENATE('Feuil1 (2)'!$C105,"-",'Feuil1 (2)'!$B105,"-",'Feuil1 (2)'!CD$1),'Risk assessment'!$Z$12:$Z$100,FALSE),1)," ;"),""))</f>
        <v/>
      </c>
      <c r="CE105" s="9" t="str">
        <f>IF($G105=0,"",IFERROR(CONCATENATE(INDEX('Risk assessment'!$B$12:$B$100,MATCH(CONCATENATE('Feuil1 (2)'!$C105,"-",'Feuil1 (2)'!$B105,"-",'Feuil1 (2)'!CE$1),'Risk assessment'!$Z$12:$Z$100,FALSE),1)," ;"),""))</f>
        <v/>
      </c>
      <c r="CF105" s="9" t="str">
        <f>IF($G105=0,"",IFERROR(CONCATENATE(INDEX('Risk assessment'!$B$12:$B$100,MATCH(CONCATENATE('Feuil1 (2)'!$C105,"-",'Feuil1 (2)'!$B105,"-",'Feuil1 (2)'!CF$1),'Risk assessment'!$Z$12:$Z$100,FALSE),1)," ;"),""))</f>
        <v/>
      </c>
      <c r="CG105" s="9" t="str">
        <f>IF($G105=0,"",IFERROR(CONCATENATE(INDEX('Risk assessment'!$B$12:$B$100,MATCH(CONCATENATE('Feuil1 (2)'!$C105,"-",'Feuil1 (2)'!$B105,"-",'Feuil1 (2)'!CG$1),'Risk assessment'!$Z$12:$Z$100,FALSE),1)," ;"),""))</f>
        <v/>
      </c>
      <c r="CH105" s="9" t="str">
        <f>IF($G105=0,"",IFERROR(CONCATENATE(INDEX('Risk assessment'!$B$12:$B$100,MATCH(CONCATENATE('Feuil1 (2)'!$C105,"-",'Feuil1 (2)'!$B105,"-",'Feuil1 (2)'!CH$1),'Risk assessment'!$Z$12:$Z$100,FALSE),1)," ;"),""))</f>
        <v/>
      </c>
      <c r="CI105" s="9" t="str">
        <f>IF($G105=0,"",IFERROR(CONCATENATE(INDEX('Risk assessment'!$B$12:$B$100,MATCH(CONCATENATE('Feuil1 (2)'!$C105,"-",'Feuil1 (2)'!$B105,"-",'Feuil1 (2)'!CI$1),'Risk assessment'!$Z$12:$Z$100,FALSE),1)," ;"),""))</f>
        <v/>
      </c>
      <c r="CJ105" s="9" t="str">
        <f>IF($G105=0,"",IFERROR(CONCATENATE(INDEX('Risk assessment'!$B$12:$B$100,MATCH(CONCATENATE('Feuil1 (2)'!$C105,"-",'Feuil1 (2)'!$B105,"-",'Feuil1 (2)'!CJ$1),'Risk assessment'!$Z$12:$Z$100,FALSE),1)," ;"),""))</f>
        <v/>
      </c>
      <c r="CK105" s="9" t="str">
        <f>IF($G105=0,"",IFERROR(CONCATENATE(INDEX('Risk assessment'!$B$12:$B$100,MATCH(CONCATENATE('Feuil1 (2)'!$C105,"-",'Feuil1 (2)'!$B105,"-",'Feuil1 (2)'!CK$1),'Risk assessment'!$Z$12:$Z$100,FALSE),1)," ;"),""))</f>
        <v/>
      </c>
      <c r="CL105" s="9" t="str">
        <f>IF($G105=0,"",IFERROR(CONCATENATE(INDEX('Risk assessment'!$B$12:$B$100,MATCH(CONCATENATE('Feuil1 (2)'!$C105,"-",'Feuil1 (2)'!$B105,"-",'Feuil1 (2)'!CL$1),'Risk assessment'!$Z$12:$Z$100,FALSE),1)," ;"),""))</f>
        <v/>
      </c>
      <c r="CM105" s="9" t="str">
        <f>IF($G105=0,"",IFERROR(CONCATENATE(INDEX('Risk assessment'!$B$12:$B$100,MATCH(CONCATENATE('Feuil1 (2)'!$C105,"-",'Feuil1 (2)'!$B105,"-",'Feuil1 (2)'!CM$1),'Risk assessment'!$Z$12:$Z$100,FALSE),1)," ;"),""))</f>
        <v/>
      </c>
      <c r="CN105" s="9" t="str">
        <f>IF($G105=0,"",IFERROR(CONCATENATE(INDEX('Risk assessment'!$B$12:$B$100,MATCH(CONCATENATE('Feuil1 (2)'!$C105,"-",'Feuil1 (2)'!$B105,"-",'Feuil1 (2)'!CN$1),'Risk assessment'!$Z$12:$Z$100,FALSE),1)," ;"),""))</f>
        <v/>
      </c>
      <c r="CO105" s="9" t="str">
        <f>IF($G105=0,"",IFERROR(CONCATENATE(INDEX('Risk assessment'!$B$12:$B$100,MATCH(CONCATENATE('Feuil1 (2)'!$C105,"-",'Feuil1 (2)'!$B105,"-",'Feuil1 (2)'!CO$1),'Risk assessment'!$Z$12:$Z$100,FALSE),1)," ;"),""))</f>
        <v/>
      </c>
      <c r="CP105" s="9" t="str">
        <f>IF($G105=0,"",IFERROR(CONCATENATE(INDEX('Risk assessment'!$B$12:$B$100,MATCH(CONCATENATE('Feuil1 (2)'!$C105,"-",'Feuil1 (2)'!$B105,"-",'Feuil1 (2)'!CP$1),'Risk assessment'!$Z$12:$Z$100,FALSE),1)," ;"),""))</f>
        <v/>
      </c>
      <c r="CQ105" s="9" t="str">
        <f>IF($G105=0,"",IFERROR(CONCATENATE(INDEX('Risk assessment'!$B$12:$B$100,MATCH(CONCATENATE('Feuil1 (2)'!$C105,"-",'Feuil1 (2)'!$B105,"-",'Feuil1 (2)'!CQ$1),'Risk assessment'!$Z$12:$Z$100,FALSE),1)," ;"),""))</f>
        <v/>
      </c>
      <c r="CR105" s="9" t="str">
        <f>IF($G105=0,"",IFERROR(CONCATENATE(INDEX('Risk assessment'!$B$12:$B$100,MATCH(CONCATENATE('Feuil1 (2)'!$C105,"-",'Feuil1 (2)'!$B105,"-",'Feuil1 (2)'!CR$1),'Risk assessment'!$Z$12:$Z$100,FALSE),1)," ;"),""))</f>
        <v/>
      </c>
      <c r="CS105" s="9" t="str">
        <f>IF($G105=0,"",IFERROR(CONCATENATE(INDEX('Risk assessment'!$B$12:$B$100,MATCH(CONCATENATE('Feuil1 (2)'!$C105,"-",'Feuil1 (2)'!$B105,"-",'Feuil1 (2)'!CS$1),'Risk assessment'!$Z$12:$Z$100,FALSE),1)," ;"),""))</f>
        <v/>
      </c>
      <c r="CT105" s="9" t="str">
        <f>IF($G105=0,"",IFERROR(CONCATENATE(INDEX('Risk assessment'!$B$12:$B$100,MATCH(CONCATENATE('Feuil1 (2)'!$C105,"-",'Feuil1 (2)'!$B105,"-",'Feuil1 (2)'!CT$1),'Risk assessment'!$Z$12:$Z$100,FALSE),1)," ;"),""))</f>
        <v/>
      </c>
      <c r="CU105" s="9" t="str">
        <f>IF($G105=0,"",IFERROR(CONCATENATE(INDEX('Risk assessment'!$B$12:$B$100,MATCH(CONCATENATE('Feuil1 (2)'!$C105,"-",'Feuil1 (2)'!$B105,"-",'Feuil1 (2)'!CU$1),'Risk assessment'!$Z$12:$Z$100,FALSE),1)," ;"),""))</f>
        <v/>
      </c>
      <c r="CV105" s="9" t="str">
        <f>IF($G105=0,"",IFERROR(CONCATENATE(INDEX('Risk assessment'!$B$12:$B$100,MATCH(CONCATENATE('Feuil1 (2)'!$C105,"-",'Feuil1 (2)'!$B105,"-",'Feuil1 (2)'!CV$1),'Risk assessment'!$Z$12:$Z$100,FALSE),1)," ;"),""))</f>
        <v/>
      </c>
      <c r="CW105" s="9" t="str">
        <f>IF($G105=0,"",IFERROR(CONCATENATE(INDEX('Risk assessment'!$B$12:$B$100,MATCH(CONCATENATE('Feuil1 (2)'!$C105,"-",'Feuil1 (2)'!$B105,"-",'Feuil1 (2)'!CW$1),'Risk assessment'!$Z$12:$Z$100,FALSE),1)," ;"),""))</f>
        <v/>
      </c>
      <c r="CX105" s="9" t="str">
        <f>IF($G105=0,"",IFERROR(CONCATENATE(INDEX('Risk assessment'!$B$12:$B$100,MATCH(CONCATENATE('Feuil1 (2)'!$C105,"-",'Feuil1 (2)'!$B105,"-",'Feuil1 (2)'!CX$1),'Risk assessment'!$Z$12:$Z$100,FALSE),1)," ;"),""))</f>
        <v/>
      </c>
      <c r="CY105" s="9" t="str">
        <f>IF($G105=0,"",IFERROR(CONCATENATE(INDEX('Risk assessment'!$B$12:$B$100,MATCH(CONCATENATE('Feuil1 (2)'!$C105,"-",'Feuil1 (2)'!$B105,"-",'Feuil1 (2)'!CY$1),'Risk assessment'!$Z$12:$Z$100,FALSE),1)," ;"),""))</f>
        <v/>
      </c>
      <c r="CZ105" s="9" t="str">
        <f>IF($G105=0,"",IFERROR(CONCATENATE(INDEX('Risk assessment'!$B$12:$B$100,MATCH(CONCATENATE('Feuil1 (2)'!$C105,"-",'Feuil1 (2)'!$B105,"-",'Feuil1 (2)'!CZ$1),'Risk assessment'!$Z$12:$Z$100,FALSE),1)," ;"),""))</f>
        <v/>
      </c>
      <c r="DA105" s="9" t="str">
        <f>IF($G105=0,"",IFERROR(CONCATENATE(INDEX('Risk assessment'!$B$12:$B$100,MATCH(CONCATENATE('Feuil1 (2)'!$C105,"-",'Feuil1 (2)'!$B105,"-",'Feuil1 (2)'!DA$1),'Risk assessment'!$Z$12:$Z$100,FALSE),1)," ;"),""))</f>
        <v/>
      </c>
      <c r="DB105" s="9" t="str">
        <f>IF($G105=0,"",IFERROR(CONCATENATE(INDEX('Risk assessment'!$B$12:$B$100,MATCH(CONCATENATE('Feuil1 (2)'!$C105,"-",'Feuil1 (2)'!$B105,"-",'Feuil1 (2)'!DB$1),'Risk assessment'!$Z$12:$Z$100,FALSE),1)," ;"),""))</f>
        <v/>
      </c>
      <c r="DC105" s="9" t="str">
        <f>IF($G105=0,"",IFERROR(CONCATENATE(INDEX('Risk assessment'!$B$12:$B$100,MATCH(CONCATENATE('Feuil1 (2)'!$C105,"-",'Feuil1 (2)'!$B105,"-",'Feuil1 (2)'!DC$1),'Risk assessment'!$Z$12:$Z$100,FALSE),1)," ;"),""))</f>
        <v/>
      </c>
      <c r="DD105" s="9" t="str">
        <f>IF($G105=0,"",IFERROR(INDEX('Risk assessment'!$B$12:$B$100,MATCH(CONCATENATE('Feuil1 (2)'!$C105,'Feuil1 (2)'!$B105,'Feuil1 (2)'!DD$1),'Risk assessment'!$R$12:$R$100,FALSE),1),""))</f>
        <v/>
      </c>
      <c r="DE105" s="9" t="str">
        <f>IF($G105=0,"",IFERROR(INDEX('Risk assessment'!$B$12:$B$100,MATCH(CONCATENATE('Feuil1 (2)'!$C105,'Feuil1 (2)'!$B105,'Feuil1 (2)'!DE$1),'Risk assessment'!$R$12:$R$100,FALSE),1),""))</f>
        <v/>
      </c>
      <c r="DF105" s="9" t="str">
        <f>IF($G105=0,"",IFERROR(INDEX('Risk assessment'!$B$12:$B$100,MATCH(CONCATENATE('Feuil1 (2)'!$C105,'Feuil1 (2)'!$B105,'Feuil1 (2)'!DF$1),'Risk assessment'!$R$12:$R$100,FALSE),1),""))</f>
        <v/>
      </c>
      <c r="DG105" s="9" t="str">
        <f>IF($G105=0,"",IFERROR(INDEX('Risk assessment'!$B$12:$B$100,MATCH(CONCATENATE('Feuil1 (2)'!$C105,'Feuil1 (2)'!$B105,'Feuil1 (2)'!DG$1),'Risk assessment'!$R$12:$R$100,FALSE),1),""))</f>
        <v/>
      </c>
      <c r="DH105" s="9" t="str">
        <f>IF($G105=0,"",IFERROR(INDEX('Risk assessment'!$B$12:$B$100,MATCH(CONCATENATE('Feuil1 (2)'!$C105,'Feuil1 (2)'!$B105,'Feuil1 (2)'!DH$1),'Risk assessment'!$R$12:$R$100,FALSE),1),""))</f>
        <v/>
      </c>
      <c r="DI105" s="9" t="str">
        <f>IF($G105=0,"",IFERROR(INDEX('Risk assessment'!$B$12:$B$100,MATCH(CONCATENATE('Feuil1 (2)'!$C105,'Feuil1 (2)'!$B105,'Feuil1 (2)'!DI$1),'Risk assessment'!$R$12:$R$100,FALSE),1),""))</f>
        <v/>
      </c>
      <c r="DJ105" s="9" t="str">
        <f>IF($G105=0,"",IFERROR(INDEX('Risk assessment'!$B$12:$B$100,MATCH(CONCATENATE('Feuil1 (2)'!$C105,'Feuil1 (2)'!$B105,'Feuil1 (2)'!DJ$1),'Risk assessment'!$R$12:$R$100,FALSE),1),""))</f>
        <v/>
      </c>
      <c r="DK105" s="9" t="str">
        <f>IF($G105=0,"",IFERROR(INDEX('Risk assessment'!$B$12:$B$100,MATCH(CONCATENATE('Feuil1 (2)'!$C105,'Feuil1 (2)'!$B105,'Feuil1 (2)'!DK$1),'Risk assessment'!$R$12:$R$100,FALSE),1),""))</f>
        <v/>
      </c>
    </row>
    <row r="106" spans="2:115" x14ac:dyDescent="0.25">
      <c r="E106" s="9" t="str">
        <f t="shared" si="4"/>
        <v/>
      </c>
      <c r="F106" s="9" t="str">
        <f t="shared" si="5"/>
        <v/>
      </c>
      <c r="H106" s="9" t="str">
        <f>IF($G106=0,"",IFERROR(CONCATENATE(INDEX('Risk assessment'!$B$12:$B$100,MATCH(CONCATENATE('Feuil1 (2)'!$C106,"-",'Feuil1 (2)'!$B106,"-",'Feuil1 (2)'!H$1),'Risk assessment'!$Z$12:$Z$100,FALSE),1)," ;"),""))</f>
        <v/>
      </c>
      <c r="I106" s="9" t="str">
        <f>IF($G106=0,"",IFERROR(CONCATENATE(INDEX('Risk assessment'!$B$12:$B$100,MATCH(CONCATENATE('Feuil1 (2)'!$C106,"-",'Feuil1 (2)'!$B106,"-",'Feuil1 (2)'!I$1),'Risk assessment'!$Z$12:$Z$100,FALSE),1)," ;"),""))</f>
        <v/>
      </c>
      <c r="J106" s="9" t="str">
        <f>IF($G106=0,"",IFERROR(CONCATENATE(INDEX('Risk assessment'!$B$12:$B$100,MATCH(CONCATENATE('Feuil1 (2)'!$C106,"-",'Feuil1 (2)'!$B106,"-",'Feuil1 (2)'!J$1),'Risk assessment'!$Z$12:$Z$100,FALSE),1)," ;"),""))</f>
        <v/>
      </c>
      <c r="K106" s="9" t="str">
        <f>IF($G106=0,"",IFERROR(CONCATENATE(INDEX('Risk assessment'!$B$12:$B$100,MATCH(CONCATENATE('Feuil1 (2)'!$C106,"-",'Feuil1 (2)'!$B106,"-",'Feuil1 (2)'!K$1),'Risk assessment'!$Z$12:$Z$100,FALSE),1)," ;"),""))</f>
        <v/>
      </c>
      <c r="L106" s="9" t="str">
        <f>IF($G106=0,"",IFERROR(CONCATENATE(INDEX('Risk assessment'!$B$12:$B$100,MATCH(CONCATENATE('Feuil1 (2)'!$C106,"-",'Feuil1 (2)'!$B106,"-",'Feuil1 (2)'!L$1),'Risk assessment'!$Z$12:$Z$100,FALSE),1)," ;"),""))</f>
        <v/>
      </c>
      <c r="M106" s="9" t="str">
        <f>IF($G106=0,"",IFERROR(CONCATENATE(INDEX('Risk assessment'!$B$12:$B$100,MATCH(CONCATENATE('Feuil1 (2)'!$C106,"-",'Feuil1 (2)'!$B106,"-",'Feuil1 (2)'!M$1),'Risk assessment'!$Z$12:$Z$100,FALSE),1)," ;"),""))</f>
        <v/>
      </c>
      <c r="N106" s="9" t="str">
        <f>IF($G106=0,"",IFERROR(CONCATENATE(INDEX('Risk assessment'!$B$12:$B$100,MATCH(CONCATENATE('Feuil1 (2)'!$C106,"-",'Feuil1 (2)'!$B106,"-",'Feuil1 (2)'!N$1),'Risk assessment'!$Z$12:$Z$100,FALSE),1)," ;"),""))</f>
        <v/>
      </c>
      <c r="O106" s="9" t="str">
        <f>IF($G106=0,"",IFERROR(CONCATENATE(INDEX('Risk assessment'!$B$12:$B$100,MATCH(CONCATENATE('Feuil1 (2)'!$C106,"-",'Feuil1 (2)'!$B106,"-",'Feuil1 (2)'!O$1),'Risk assessment'!$Z$12:$Z$100,FALSE),1)," ;"),""))</f>
        <v/>
      </c>
      <c r="P106" s="9" t="str">
        <f>IF($G106=0,"",IFERROR(CONCATENATE(INDEX('Risk assessment'!$B$12:$B$100,MATCH(CONCATENATE('Feuil1 (2)'!$C106,"-",'Feuil1 (2)'!$B106,"-",'Feuil1 (2)'!P$1),'Risk assessment'!$Z$12:$Z$100,FALSE),1)," ;"),""))</f>
        <v/>
      </c>
      <c r="Q106" s="9" t="str">
        <f>IF($G106=0,"",IFERROR(CONCATENATE(INDEX('Risk assessment'!$B$12:$B$100,MATCH(CONCATENATE('Feuil1 (2)'!$C106,"-",'Feuil1 (2)'!$B106,"-",'Feuil1 (2)'!Q$1),'Risk assessment'!$Z$12:$Z$100,FALSE),1)," ;"),""))</f>
        <v/>
      </c>
      <c r="R106" s="9" t="str">
        <f>IF($G106=0,"",IFERROR(CONCATENATE(INDEX('Risk assessment'!$B$12:$B$100,MATCH(CONCATENATE('Feuil1 (2)'!$C106,"-",'Feuil1 (2)'!$B106,"-",'Feuil1 (2)'!R$1),'Risk assessment'!$Z$12:$Z$100,FALSE),1)," ;"),""))</f>
        <v/>
      </c>
      <c r="S106" s="9" t="str">
        <f>IF($G106=0,"",IFERROR(CONCATENATE(INDEX('Risk assessment'!$B$12:$B$100,MATCH(CONCATENATE('Feuil1 (2)'!$C106,"-",'Feuil1 (2)'!$B106,"-",'Feuil1 (2)'!S$1),'Risk assessment'!$Z$12:$Z$100,FALSE),1)," ;"),""))</f>
        <v/>
      </c>
      <c r="T106" s="9" t="str">
        <f>IF($G106=0,"",IFERROR(CONCATENATE(INDEX('Risk assessment'!$B$12:$B$100,MATCH(CONCATENATE('Feuil1 (2)'!$C106,"-",'Feuil1 (2)'!$B106,"-",'Feuil1 (2)'!T$1),'Risk assessment'!$Z$12:$Z$100,FALSE),1)," ;"),""))</f>
        <v/>
      </c>
      <c r="U106" s="9" t="str">
        <f>IF($G106=0,"",IFERROR(CONCATENATE(INDEX('Risk assessment'!$B$12:$B$100,MATCH(CONCATENATE('Feuil1 (2)'!$C106,"-",'Feuil1 (2)'!$B106,"-",'Feuil1 (2)'!U$1),'Risk assessment'!$Z$12:$Z$100,FALSE),1)," ;"),""))</f>
        <v/>
      </c>
      <c r="V106" s="9" t="str">
        <f>IF($G106=0,"",IFERROR(CONCATENATE(INDEX('Risk assessment'!$B$12:$B$100,MATCH(CONCATENATE('Feuil1 (2)'!$C106,"-",'Feuil1 (2)'!$B106,"-",'Feuil1 (2)'!V$1),'Risk assessment'!$Z$12:$Z$100,FALSE),1)," ;"),""))</f>
        <v/>
      </c>
      <c r="W106" s="9" t="str">
        <f>IF($G106=0,"",IFERROR(CONCATENATE(INDEX('Risk assessment'!$B$12:$B$100,MATCH(CONCATENATE('Feuil1 (2)'!$C106,"-",'Feuil1 (2)'!$B106,"-",'Feuil1 (2)'!W$1),'Risk assessment'!$Z$12:$Z$100,FALSE),1)," ;"),""))</f>
        <v/>
      </c>
      <c r="X106" s="9" t="str">
        <f>IF($G106=0,"",IFERROR(CONCATENATE(INDEX('Risk assessment'!$B$12:$B$100,MATCH(CONCATENATE('Feuil1 (2)'!$C106,"-",'Feuil1 (2)'!$B106,"-",'Feuil1 (2)'!X$1),'Risk assessment'!$Z$12:$Z$100,FALSE),1)," ;"),""))</f>
        <v/>
      </c>
      <c r="Y106" s="9" t="str">
        <f>IF($G106=0,"",IFERROR(CONCATENATE(INDEX('Risk assessment'!$B$12:$B$100,MATCH(CONCATENATE('Feuil1 (2)'!$C106,"-",'Feuil1 (2)'!$B106,"-",'Feuil1 (2)'!Y$1),'Risk assessment'!$Z$12:$Z$100,FALSE),1)," ;"),""))</f>
        <v/>
      </c>
      <c r="Z106" s="9" t="str">
        <f>IF($G106=0,"",IFERROR(CONCATENATE(INDEX('Risk assessment'!$B$12:$B$100,MATCH(CONCATENATE('Feuil1 (2)'!$C106,"-",'Feuil1 (2)'!$B106,"-",'Feuil1 (2)'!Z$1),'Risk assessment'!$Z$12:$Z$100,FALSE),1)," ;"),""))</f>
        <v/>
      </c>
      <c r="AA106" s="9" t="str">
        <f>IF($G106=0,"",IFERROR(CONCATENATE(INDEX('Risk assessment'!$B$12:$B$100,MATCH(CONCATENATE('Feuil1 (2)'!$C106,"-",'Feuil1 (2)'!$B106,"-",'Feuil1 (2)'!AA$1),'Risk assessment'!$Z$12:$Z$100,FALSE),1)," ;"),""))</f>
        <v/>
      </c>
      <c r="AB106" s="9" t="str">
        <f>IF($G106=0,"",IFERROR(CONCATENATE(INDEX('Risk assessment'!$B$12:$B$100,MATCH(CONCATENATE('Feuil1 (2)'!$C106,"-",'Feuil1 (2)'!$B106,"-",'Feuil1 (2)'!AB$1),'Risk assessment'!$Z$12:$Z$100,FALSE),1)," ;"),""))</f>
        <v/>
      </c>
      <c r="AC106" s="9" t="str">
        <f>IF($G106=0,"",IFERROR(CONCATENATE(INDEX('Risk assessment'!$B$12:$B$100,MATCH(CONCATENATE('Feuil1 (2)'!$C106,"-",'Feuil1 (2)'!$B106,"-",'Feuil1 (2)'!AC$1),'Risk assessment'!$Z$12:$Z$100,FALSE),1)," ;"),""))</f>
        <v/>
      </c>
      <c r="AD106" s="9" t="str">
        <f>IF($G106=0,"",IFERROR(CONCATENATE(INDEX('Risk assessment'!$B$12:$B$100,MATCH(CONCATENATE('Feuil1 (2)'!$C106,"-",'Feuil1 (2)'!$B106,"-",'Feuil1 (2)'!AD$1),'Risk assessment'!$Z$12:$Z$100,FALSE),1)," ;"),""))</f>
        <v/>
      </c>
      <c r="AE106" s="9" t="str">
        <f>IF($G106=0,"",IFERROR(CONCATENATE(INDEX('Risk assessment'!$B$12:$B$100,MATCH(CONCATENATE('Feuil1 (2)'!$C106,"-",'Feuil1 (2)'!$B106,"-",'Feuil1 (2)'!AE$1),'Risk assessment'!$Z$12:$Z$100,FALSE),1)," ;"),""))</f>
        <v/>
      </c>
      <c r="AF106" s="9" t="str">
        <f>IF($G106=0,"",IFERROR(CONCATENATE(INDEX('Risk assessment'!$B$12:$B$100,MATCH(CONCATENATE('Feuil1 (2)'!$C106,"-",'Feuil1 (2)'!$B106,"-",'Feuil1 (2)'!AF$1),'Risk assessment'!$Z$12:$Z$100,FALSE),1)," ;"),""))</f>
        <v/>
      </c>
      <c r="AG106" s="9" t="str">
        <f>IF($G106=0,"",IFERROR(CONCATENATE(INDEX('Risk assessment'!$B$12:$B$100,MATCH(CONCATENATE('Feuil1 (2)'!$C106,"-",'Feuil1 (2)'!$B106,"-",'Feuil1 (2)'!AG$1),'Risk assessment'!$Z$12:$Z$100,FALSE),1)," ;"),""))</f>
        <v/>
      </c>
      <c r="AH106" s="9" t="str">
        <f>IF($G106=0,"",IFERROR(CONCATENATE(INDEX('Risk assessment'!$B$12:$B$100,MATCH(CONCATENATE('Feuil1 (2)'!$C106,"-",'Feuil1 (2)'!$B106,"-",'Feuil1 (2)'!AH$1),'Risk assessment'!$Z$12:$Z$100,FALSE),1)," ;"),""))</f>
        <v/>
      </c>
      <c r="AI106" s="9" t="str">
        <f>IF($G106=0,"",IFERROR(CONCATENATE(INDEX('Risk assessment'!$B$12:$B$100,MATCH(CONCATENATE('Feuil1 (2)'!$C106,"-",'Feuil1 (2)'!$B106,"-",'Feuil1 (2)'!AI$1),'Risk assessment'!$Z$12:$Z$100,FALSE),1)," ;"),""))</f>
        <v/>
      </c>
      <c r="AJ106" s="9" t="str">
        <f>IF($G106=0,"",IFERROR(CONCATENATE(INDEX('Risk assessment'!$B$12:$B$100,MATCH(CONCATENATE('Feuil1 (2)'!$C106,"-",'Feuil1 (2)'!$B106,"-",'Feuil1 (2)'!AJ$1),'Risk assessment'!$Z$12:$Z$100,FALSE),1)," ;"),""))</f>
        <v/>
      </c>
      <c r="AK106" s="9" t="str">
        <f>IF($G106=0,"",IFERROR(CONCATENATE(INDEX('Risk assessment'!$B$12:$B$100,MATCH(CONCATENATE('Feuil1 (2)'!$C106,"-",'Feuil1 (2)'!$B106,"-",'Feuil1 (2)'!AK$1),'Risk assessment'!$Z$12:$Z$100,FALSE),1)," ;"),""))</f>
        <v/>
      </c>
      <c r="AL106" s="9" t="str">
        <f>IF($G106=0,"",IFERROR(CONCATENATE(INDEX('Risk assessment'!$B$12:$B$100,MATCH(CONCATENATE('Feuil1 (2)'!$C106,"-",'Feuil1 (2)'!$B106,"-",'Feuil1 (2)'!AL$1),'Risk assessment'!$Z$12:$Z$100,FALSE),1)," ;"),""))</f>
        <v/>
      </c>
      <c r="AM106" s="9" t="str">
        <f>IF($G106=0,"",IFERROR(CONCATENATE(INDEX('Risk assessment'!$B$12:$B$100,MATCH(CONCATENATE('Feuil1 (2)'!$C106,"-",'Feuil1 (2)'!$B106,"-",'Feuil1 (2)'!AM$1),'Risk assessment'!$Z$12:$Z$100,FALSE),1)," ;"),""))</f>
        <v/>
      </c>
      <c r="AN106" s="9" t="str">
        <f>IF($G106=0,"",IFERROR(CONCATENATE(INDEX('Risk assessment'!$B$12:$B$100,MATCH(CONCATENATE('Feuil1 (2)'!$C106,"-",'Feuil1 (2)'!$B106,"-",'Feuil1 (2)'!AN$1),'Risk assessment'!$Z$12:$Z$100,FALSE),1)," ;"),""))</f>
        <v/>
      </c>
      <c r="AO106" s="9" t="str">
        <f>IF($G106=0,"",IFERROR(CONCATENATE(INDEX('Risk assessment'!$B$12:$B$100,MATCH(CONCATENATE('Feuil1 (2)'!$C106,"-",'Feuil1 (2)'!$B106,"-",'Feuil1 (2)'!AO$1),'Risk assessment'!$Z$12:$Z$100,FALSE),1)," ;"),""))</f>
        <v/>
      </c>
      <c r="AP106" s="9" t="str">
        <f>IF($G106=0,"",IFERROR(CONCATENATE(INDEX('Risk assessment'!$B$12:$B$100,MATCH(CONCATENATE('Feuil1 (2)'!$C106,"-",'Feuil1 (2)'!$B106,"-",'Feuil1 (2)'!AP$1),'Risk assessment'!$Z$12:$Z$100,FALSE),1)," ;"),""))</f>
        <v/>
      </c>
      <c r="AQ106" s="9" t="str">
        <f>IF($G106=0,"",IFERROR(CONCATENATE(INDEX('Risk assessment'!$B$12:$B$100,MATCH(CONCATENATE('Feuil1 (2)'!$C106,"-",'Feuil1 (2)'!$B106,"-",'Feuil1 (2)'!AQ$1),'Risk assessment'!$Z$12:$Z$100,FALSE),1)," ;"),""))</f>
        <v/>
      </c>
      <c r="AR106" s="9" t="str">
        <f>IF($G106=0,"",IFERROR(CONCATENATE(INDEX('Risk assessment'!$B$12:$B$100,MATCH(CONCATENATE('Feuil1 (2)'!$C106,"-",'Feuil1 (2)'!$B106,"-",'Feuil1 (2)'!AR$1),'Risk assessment'!$Z$12:$Z$100,FALSE),1)," ;"),""))</f>
        <v/>
      </c>
      <c r="AS106" s="9" t="str">
        <f>IF($G106=0,"",IFERROR(CONCATENATE(INDEX('Risk assessment'!$B$12:$B$100,MATCH(CONCATENATE('Feuil1 (2)'!$C106,"-",'Feuil1 (2)'!$B106,"-",'Feuil1 (2)'!AS$1),'Risk assessment'!$Z$12:$Z$100,FALSE),1)," ;"),""))</f>
        <v/>
      </c>
      <c r="AT106" s="9" t="str">
        <f>IF($G106=0,"",IFERROR(CONCATENATE(INDEX('Risk assessment'!$B$12:$B$100,MATCH(CONCATENATE('Feuil1 (2)'!$C106,"-",'Feuil1 (2)'!$B106,"-",'Feuil1 (2)'!AT$1),'Risk assessment'!$Z$12:$Z$100,FALSE),1)," ;"),""))</f>
        <v/>
      </c>
      <c r="AU106" s="9" t="str">
        <f>IF($G106=0,"",IFERROR(CONCATENATE(INDEX('Risk assessment'!$B$12:$B$100,MATCH(CONCATENATE('Feuil1 (2)'!$C106,"-",'Feuil1 (2)'!$B106,"-",'Feuil1 (2)'!AU$1),'Risk assessment'!$Z$12:$Z$100,FALSE),1)," ;"),""))</f>
        <v/>
      </c>
      <c r="AV106" s="9" t="str">
        <f>IF($G106=0,"",IFERROR(CONCATENATE(INDEX('Risk assessment'!$B$12:$B$100,MATCH(CONCATENATE('Feuil1 (2)'!$C106,"-",'Feuil1 (2)'!$B106,"-",'Feuil1 (2)'!AV$1),'Risk assessment'!$Z$12:$Z$100,FALSE),1)," ;"),""))</f>
        <v/>
      </c>
      <c r="AW106" s="9" t="str">
        <f>IF($G106=0,"",IFERROR(CONCATENATE(INDEX('Risk assessment'!$B$12:$B$100,MATCH(CONCATENATE('Feuil1 (2)'!$C106,"-",'Feuil1 (2)'!$B106,"-",'Feuil1 (2)'!AW$1),'Risk assessment'!$Z$12:$Z$100,FALSE),1)," ;"),""))</f>
        <v/>
      </c>
      <c r="AX106" s="9" t="str">
        <f>IF($G106=0,"",IFERROR(CONCATENATE(INDEX('Risk assessment'!$B$12:$B$100,MATCH(CONCATENATE('Feuil1 (2)'!$C106,"-",'Feuil1 (2)'!$B106,"-",'Feuil1 (2)'!AX$1),'Risk assessment'!$Z$12:$Z$100,FALSE),1)," ;"),""))</f>
        <v/>
      </c>
      <c r="AY106" s="9" t="str">
        <f>IF($G106=0,"",IFERROR(CONCATENATE(INDEX('Risk assessment'!$B$12:$B$100,MATCH(CONCATENATE('Feuil1 (2)'!$C106,"-",'Feuil1 (2)'!$B106,"-",'Feuil1 (2)'!AY$1),'Risk assessment'!$Z$12:$Z$100,FALSE),1)," ;"),""))</f>
        <v/>
      </c>
      <c r="AZ106" s="9" t="str">
        <f>IF($G106=0,"",IFERROR(CONCATENATE(INDEX('Risk assessment'!$B$12:$B$100,MATCH(CONCATENATE('Feuil1 (2)'!$C106,"-",'Feuil1 (2)'!$B106,"-",'Feuil1 (2)'!AZ$1),'Risk assessment'!$Z$12:$Z$100,FALSE),1)," ;"),""))</f>
        <v/>
      </c>
      <c r="BA106" s="9" t="str">
        <f>IF($G106=0,"",IFERROR(CONCATENATE(INDEX('Risk assessment'!$B$12:$B$100,MATCH(CONCATENATE('Feuil1 (2)'!$C106,"-",'Feuil1 (2)'!$B106,"-",'Feuil1 (2)'!BA$1),'Risk assessment'!$Z$12:$Z$100,FALSE),1)," ;"),""))</f>
        <v/>
      </c>
      <c r="BB106" s="9" t="str">
        <f>IF($G106=0,"",IFERROR(CONCATENATE(INDEX('Risk assessment'!$B$12:$B$100,MATCH(CONCATENATE('Feuil1 (2)'!$C106,"-",'Feuil1 (2)'!$B106,"-",'Feuil1 (2)'!BB$1),'Risk assessment'!$Z$12:$Z$100,FALSE),1)," ;"),""))</f>
        <v/>
      </c>
      <c r="BC106" s="9" t="str">
        <f>IF($G106=0,"",IFERROR(CONCATENATE(INDEX('Risk assessment'!$B$12:$B$100,MATCH(CONCATENATE('Feuil1 (2)'!$C106,"-",'Feuil1 (2)'!$B106,"-",'Feuil1 (2)'!BC$1),'Risk assessment'!$Z$12:$Z$100,FALSE),1)," ;"),""))</f>
        <v/>
      </c>
      <c r="BD106" s="9" t="str">
        <f>IF($G106=0,"",IFERROR(CONCATENATE(INDEX('Risk assessment'!$B$12:$B$100,MATCH(CONCATENATE('Feuil1 (2)'!$C106,"-",'Feuil1 (2)'!$B106,"-",'Feuil1 (2)'!BD$1),'Risk assessment'!$Z$12:$Z$100,FALSE),1)," ;"),""))</f>
        <v/>
      </c>
      <c r="BE106" s="9" t="str">
        <f>IF($G106=0,"",IFERROR(CONCATENATE(INDEX('Risk assessment'!$B$12:$B$100,MATCH(CONCATENATE('Feuil1 (2)'!$C106,"-",'Feuil1 (2)'!$B106,"-",'Feuil1 (2)'!BE$1),'Risk assessment'!$Z$12:$Z$100,FALSE),1)," ;"),""))</f>
        <v/>
      </c>
      <c r="BF106" s="9" t="str">
        <f>IF($G106=0,"",IFERROR(CONCATENATE(INDEX('Risk assessment'!$B$12:$B$100,MATCH(CONCATENATE('Feuil1 (2)'!$C106,"-",'Feuil1 (2)'!$B106,"-",'Feuil1 (2)'!BF$1),'Risk assessment'!$Z$12:$Z$100,FALSE),1)," ;"),""))</f>
        <v/>
      </c>
      <c r="BG106" s="9" t="str">
        <f>IF($G106=0,"",IFERROR(CONCATENATE(INDEX('Risk assessment'!$B$12:$B$100,MATCH(CONCATENATE('Feuil1 (2)'!$C106,"-",'Feuil1 (2)'!$B106,"-",'Feuil1 (2)'!BG$1),'Risk assessment'!$Z$12:$Z$100,FALSE),1)," ;"),""))</f>
        <v/>
      </c>
      <c r="BH106" s="9" t="str">
        <f>IF($G106=0,"",IFERROR(CONCATENATE(INDEX('Risk assessment'!$B$12:$B$100,MATCH(CONCATENATE('Feuil1 (2)'!$C106,"-",'Feuil1 (2)'!$B106,"-",'Feuil1 (2)'!BH$1),'Risk assessment'!$Z$12:$Z$100,FALSE),1)," ;"),""))</f>
        <v/>
      </c>
      <c r="BI106" s="9" t="str">
        <f>IF($G106=0,"",IFERROR(CONCATENATE(INDEX('Risk assessment'!$B$12:$B$100,MATCH(CONCATENATE('Feuil1 (2)'!$C106,"-",'Feuil1 (2)'!$B106,"-",'Feuil1 (2)'!BI$1),'Risk assessment'!$Z$12:$Z$100,FALSE),1)," ;"),""))</f>
        <v/>
      </c>
      <c r="BJ106" s="9" t="str">
        <f>IF($G106=0,"",IFERROR(CONCATENATE(INDEX('Risk assessment'!$B$12:$B$100,MATCH(CONCATENATE('Feuil1 (2)'!$C106,"-",'Feuil1 (2)'!$B106,"-",'Feuil1 (2)'!BJ$1),'Risk assessment'!$Z$12:$Z$100,FALSE),1)," ;"),""))</f>
        <v/>
      </c>
      <c r="BK106" s="9" t="str">
        <f>IF($G106=0,"",IFERROR(CONCATENATE(INDEX('Risk assessment'!$B$12:$B$100,MATCH(CONCATENATE('Feuil1 (2)'!$C106,"-",'Feuil1 (2)'!$B106,"-",'Feuil1 (2)'!BK$1),'Risk assessment'!$Z$12:$Z$100,FALSE),1)," ;"),""))</f>
        <v/>
      </c>
      <c r="BL106" s="9" t="str">
        <f>IF($G106=0,"",IFERROR(CONCATENATE(INDEX('Risk assessment'!$B$12:$B$100,MATCH(CONCATENATE('Feuil1 (2)'!$C106,"-",'Feuil1 (2)'!$B106,"-",'Feuil1 (2)'!BL$1),'Risk assessment'!$Z$12:$Z$100,FALSE),1)," ;"),""))</f>
        <v/>
      </c>
      <c r="BM106" s="9" t="str">
        <f>IF($G106=0,"",IFERROR(CONCATENATE(INDEX('Risk assessment'!$B$12:$B$100,MATCH(CONCATENATE('Feuil1 (2)'!$C106,"-",'Feuil1 (2)'!$B106,"-",'Feuil1 (2)'!BM$1),'Risk assessment'!$Z$12:$Z$100,FALSE),1)," ;"),""))</f>
        <v/>
      </c>
      <c r="BN106" s="9" t="str">
        <f>IF($G106=0,"",IFERROR(CONCATENATE(INDEX('Risk assessment'!$B$12:$B$100,MATCH(CONCATENATE('Feuil1 (2)'!$C106,"-",'Feuil1 (2)'!$B106,"-",'Feuil1 (2)'!BN$1),'Risk assessment'!$Z$12:$Z$100,FALSE),1)," ;"),""))</f>
        <v/>
      </c>
      <c r="BO106" s="9" t="str">
        <f>IF($G106=0,"",IFERROR(CONCATENATE(INDEX('Risk assessment'!$B$12:$B$100,MATCH(CONCATENATE('Feuil1 (2)'!$C106,"-",'Feuil1 (2)'!$B106,"-",'Feuil1 (2)'!BO$1),'Risk assessment'!$Z$12:$Z$100,FALSE),1)," ;"),""))</f>
        <v/>
      </c>
      <c r="BP106" s="9" t="str">
        <f>IF($G106=0,"",IFERROR(CONCATENATE(INDEX('Risk assessment'!$B$12:$B$100,MATCH(CONCATENATE('Feuil1 (2)'!$C106,"-",'Feuil1 (2)'!$B106,"-",'Feuil1 (2)'!BP$1),'Risk assessment'!$Z$12:$Z$100,FALSE),1)," ;"),""))</f>
        <v/>
      </c>
      <c r="BQ106" s="9" t="str">
        <f>IF($G106=0,"",IFERROR(CONCATENATE(INDEX('Risk assessment'!$B$12:$B$100,MATCH(CONCATENATE('Feuil1 (2)'!$C106,"-",'Feuil1 (2)'!$B106,"-",'Feuil1 (2)'!BQ$1),'Risk assessment'!$Z$12:$Z$100,FALSE),1)," ;"),""))</f>
        <v/>
      </c>
      <c r="BR106" s="9" t="str">
        <f>IF($G106=0,"",IFERROR(CONCATENATE(INDEX('Risk assessment'!$B$12:$B$100,MATCH(CONCATENATE('Feuil1 (2)'!$C106,"-",'Feuil1 (2)'!$B106,"-",'Feuil1 (2)'!BR$1),'Risk assessment'!$Z$12:$Z$100,FALSE),1)," ;"),""))</f>
        <v/>
      </c>
      <c r="BS106" s="9" t="str">
        <f>IF($G106=0,"",IFERROR(CONCATENATE(INDEX('Risk assessment'!$B$12:$B$100,MATCH(CONCATENATE('Feuil1 (2)'!$C106,"-",'Feuil1 (2)'!$B106,"-",'Feuil1 (2)'!BS$1),'Risk assessment'!$Z$12:$Z$100,FALSE),1)," ;"),""))</f>
        <v/>
      </c>
      <c r="BT106" s="9" t="str">
        <f>IF($G106=0,"",IFERROR(CONCATENATE(INDEX('Risk assessment'!$B$12:$B$100,MATCH(CONCATENATE('Feuil1 (2)'!$C106,"-",'Feuil1 (2)'!$B106,"-",'Feuil1 (2)'!BT$1),'Risk assessment'!$Z$12:$Z$100,FALSE),1)," ;"),""))</f>
        <v/>
      </c>
      <c r="BU106" s="9" t="str">
        <f>IF($G106=0,"",IFERROR(CONCATENATE(INDEX('Risk assessment'!$B$12:$B$100,MATCH(CONCATENATE('Feuil1 (2)'!$C106,"-",'Feuil1 (2)'!$B106,"-",'Feuil1 (2)'!BU$1),'Risk assessment'!$Z$12:$Z$100,FALSE),1)," ;"),""))</f>
        <v/>
      </c>
      <c r="BV106" s="9" t="str">
        <f>IF($G106=0,"",IFERROR(CONCATENATE(INDEX('Risk assessment'!$B$12:$B$100,MATCH(CONCATENATE('Feuil1 (2)'!$C106,"-",'Feuil1 (2)'!$B106,"-",'Feuil1 (2)'!BV$1),'Risk assessment'!$Z$12:$Z$100,FALSE),1)," ;"),""))</f>
        <v/>
      </c>
      <c r="BW106" s="9" t="str">
        <f>IF($G106=0,"",IFERROR(CONCATENATE(INDEX('Risk assessment'!$B$12:$B$100,MATCH(CONCATENATE('Feuil1 (2)'!$C106,"-",'Feuil1 (2)'!$B106,"-",'Feuil1 (2)'!BW$1),'Risk assessment'!$Z$12:$Z$100,FALSE),1)," ;"),""))</f>
        <v/>
      </c>
      <c r="BX106" s="9" t="str">
        <f>IF($G106=0,"",IFERROR(CONCATENATE(INDEX('Risk assessment'!$B$12:$B$100,MATCH(CONCATENATE('Feuil1 (2)'!$C106,"-",'Feuil1 (2)'!$B106,"-",'Feuil1 (2)'!BX$1),'Risk assessment'!$Z$12:$Z$100,FALSE),1)," ;"),""))</f>
        <v/>
      </c>
      <c r="BY106" s="9" t="str">
        <f>IF($G106=0,"",IFERROR(CONCATENATE(INDEX('Risk assessment'!$B$12:$B$100,MATCH(CONCATENATE('Feuil1 (2)'!$C106,"-",'Feuil1 (2)'!$B106,"-",'Feuil1 (2)'!BY$1),'Risk assessment'!$Z$12:$Z$100,FALSE),1)," ;"),""))</f>
        <v/>
      </c>
      <c r="BZ106" s="9" t="str">
        <f>IF($G106=0,"",IFERROR(CONCATENATE(INDEX('Risk assessment'!$B$12:$B$100,MATCH(CONCATENATE('Feuil1 (2)'!$C106,"-",'Feuil1 (2)'!$B106,"-",'Feuil1 (2)'!BZ$1),'Risk assessment'!$Z$12:$Z$100,FALSE),1)," ;"),""))</f>
        <v/>
      </c>
      <c r="CA106" s="9" t="str">
        <f>IF($G106=0,"",IFERROR(CONCATENATE(INDEX('Risk assessment'!$B$12:$B$100,MATCH(CONCATENATE('Feuil1 (2)'!$C106,"-",'Feuil1 (2)'!$B106,"-",'Feuil1 (2)'!CA$1),'Risk assessment'!$Z$12:$Z$100,FALSE),1)," ;"),""))</f>
        <v/>
      </c>
      <c r="CB106" s="9" t="str">
        <f>IF($G106=0,"",IFERROR(CONCATENATE(INDEX('Risk assessment'!$B$12:$B$100,MATCH(CONCATENATE('Feuil1 (2)'!$C106,"-",'Feuil1 (2)'!$B106,"-",'Feuil1 (2)'!CB$1),'Risk assessment'!$Z$12:$Z$100,FALSE),1)," ;"),""))</f>
        <v/>
      </c>
      <c r="CC106" s="9" t="str">
        <f>IF($G106=0,"",IFERROR(CONCATENATE(INDEX('Risk assessment'!$B$12:$B$100,MATCH(CONCATENATE('Feuil1 (2)'!$C106,"-",'Feuil1 (2)'!$B106,"-",'Feuil1 (2)'!CC$1),'Risk assessment'!$Z$12:$Z$100,FALSE),1)," ;"),""))</f>
        <v/>
      </c>
      <c r="CD106" s="9" t="str">
        <f>IF($G106=0,"",IFERROR(CONCATENATE(INDEX('Risk assessment'!$B$12:$B$100,MATCH(CONCATENATE('Feuil1 (2)'!$C106,"-",'Feuil1 (2)'!$B106,"-",'Feuil1 (2)'!CD$1),'Risk assessment'!$Z$12:$Z$100,FALSE),1)," ;"),""))</f>
        <v/>
      </c>
      <c r="CE106" s="9" t="str">
        <f>IF($G106=0,"",IFERROR(CONCATENATE(INDEX('Risk assessment'!$B$12:$B$100,MATCH(CONCATENATE('Feuil1 (2)'!$C106,"-",'Feuil1 (2)'!$B106,"-",'Feuil1 (2)'!CE$1),'Risk assessment'!$Z$12:$Z$100,FALSE),1)," ;"),""))</f>
        <v/>
      </c>
      <c r="CF106" s="9" t="str">
        <f>IF($G106=0,"",IFERROR(CONCATENATE(INDEX('Risk assessment'!$B$12:$B$100,MATCH(CONCATENATE('Feuil1 (2)'!$C106,"-",'Feuil1 (2)'!$B106,"-",'Feuil1 (2)'!CF$1),'Risk assessment'!$Z$12:$Z$100,FALSE),1)," ;"),""))</f>
        <v/>
      </c>
      <c r="CG106" s="9" t="str">
        <f>IF($G106=0,"",IFERROR(CONCATENATE(INDEX('Risk assessment'!$B$12:$B$100,MATCH(CONCATENATE('Feuil1 (2)'!$C106,"-",'Feuil1 (2)'!$B106,"-",'Feuil1 (2)'!CG$1),'Risk assessment'!$Z$12:$Z$100,FALSE),1)," ;"),""))</f>
        <v/>
      </c>
      <c r="CH106" s="9" t="str">
        <f>IF($G106=0,"",IFERROR(CONCATENATE(INDEX('Risk assessment'!$B$12:$B$100,MATCH(CONCATENATE('Feuil1 (2)'!$C106,"-",'Feuil1 (2)'!$B106,"-",'Feuil1 (2)'!CH$1),'Risk assessment'!$Z$12:$Z$100,FALSE),1)," ;"),""))</f>
        <v/>
      </c>
      <c r="CI106" s="9" t="str">
        <f>IF($G106=0,"",IFERROR(CONCATENATE(INDEX('Risk assessment'!$B$12:$B$100,MATCH(CONCATENATE('Feuil1 (2)'!$C106,"-",'Feuil1 (2)'!$B106,"-",'Feuil1 (2)'!CI$1),'Risk assessment'!$Z$12:$Z$100,FALSE),1)," ;"),""))</f>
        <v/>
      </c>
      <c r="CJ106" s="9" t="str">
        <f>IF($G106=0,"",IFERROR(CONCATENATE(INDEX('Risk assessment'!$B$12:$B$100,MATCH(CONCATENATE('Feuil1 (2)'!$C106,"-",'Feuil1 (2)'!$B106,"-",'Feuil1 (2)'!CJ$1),'Risk assessment'!$Z$12:$Z$100,FALSE),1)," ;"),""))</f>
        <v/>
      </c>
      <c r="CK106" s="9" t="str">
        <f>IF($G106=0,"",IFERROR(CONCATENATE(INDEX('Risk assessment'!$B$12:$B$100,MATCH(CONCATENATE('Feuil1 (2)'!$C106,"-",'Feuil1 (2)'!$B106,"-",'Feuil1 (2)'!CK$1),'Risk assessment'!$Z$12:$Z$100,FALSE),1)," ;"),""))</f>
        <v/>
      </c>
      <c r="CL106" s="9" t="str">
        <f>IF($G106=0,"",IFERROR(CONCATENATE(INDEX('Risk assessment'!$B$12:$B$100,MATCH(CONCATENATE('Feuil1 (2)'!$C106,"-",'Feuil1 (2)'!$B106,"-",'Feuil1 (2)'!CL$1),'Risk assessment'!$Z$12:$Z$100,FALSE),1)," ;"),""))</f>
        <v/>
      </c>
      <c r="CM106" s="9" t="str">
        <f>IF($G106=0,"",IFERROR(CONCATENATE(INDEX('Risk assessment'!$B$12:$B$100,MATCH(CONCATENATE('Feuil1 (2)'!$C106,"-",'Feuil1 (2)'!$B106,"-",'Feuil1 (2)'!CM$1),'Risk assessment'!$Z$12:$Z$100,FALSE),1)," ;"),""))</f>
        <v/>
      </c>
      <c r="CN106" s="9" t="str">
        <f>IF($G106=0,"",IFERROR(CONCATENATE(INDEX('Risk assessment'!$B$12:$B$100,MATCH(CONCATENATE('Feuil1 (2)'!$C106,"-",'Feuil1 (2)'!$B106,"-",'Feuil1 (2)'!CN$1),'Risk assessment'!$Z$12:$Z$100,FALSE),1)," ;"),""))</f>
        <v/>
      </c>
      <c r="CO106" s="9" t="str">
        <f>IF($G106=0,"",IFERROR(CONCATENATE(INDEX('Risk assessment'!$B$12:$B$100,MATCH(CONCATENATE('Feuil1 (2)'!$C106,"-",'Feuil1 (2)'!$B106,"-",'Feuil1 (2)'!CO$1),'Risk assessment'!$Z$12:$Z$100,FALSE),1)," ;"),""))</f>
        <v/>
      </c>
      <c r="CP106" s="9" t="str">
        <f>IF($G106=0,"",IFERROR(CONCATENATE(INDEX('Risk assessment'!$B$12:$B$100,MATCH(CONCATENATE('Feuil1 (2)'!$C106,"-",'Feuil1 (2)'!$B106,"-",'Feuil1 (2)'!CP$1),'Risk assessment'!$Z$12:$Z$100,FALSE),1)," ;"),""))</f>
        <v/>
      </c>
      <c r="CQ106" s="9" t="str">
        <f>IF($G106=0,"",IFERROR(CONCATENATE(INDEX('Risk assessment'!$B$12:$B$100,MATCH(CONCATENATE('Feuil1 (2)'!$C106,"-",'Feuil1 (2)'!$B106,"-",'Feuil1 (2)'!CQ$1),'Risk assessment'!$Z$12:$Z$100,FALSE),1)," ;"),""))</f>
        <v/>
      </c>
      <c r="CR106" s="9" t="str">
        <f>IF($G106=0,"",IFERROR(CONCATENATE(INDEX('Risk assessment'!$B$12:$B$100,MATCH(CONCATENATE('Feuil1 (2)'!$C106,"-",'Feuil1 (2)'!$B106,"-",'Feuil1 (2)'!CR$1),'Risk assessment'!$Z$12:$Z$100,FALSE),1)," ;"),""))</f>
        <v/>
      </c>
      <c r="CS106" s="9" t="str">
        <f>IF($G106=0,"",IFERROR(CONCATENATE(INDEX('Risk assessment'!$B$12:$B$100,MATCH(CONCATENATE('Feuil1 (2)'!$C106,"-",'Feuil1 (2)'!$B106,"-",'Feuil1 (2)'!CS$1),'Risk assessment'!$Z$12:$Z$100,FALSE),1)," ;"),""))</f>
        <v/>
      </c>
      <c r="CT106" s="9" t="str">
        <f>IF($G106=0,"",IFERROR(CONCATENATE(INDEX('Risk assessment'!$B$12:$B$100,MATCH(CONCATENATE('Feuil1 (2)'!$C106,"-",'Feuil1 (2)'!$B106,"-",'Feuil1 (2)'!CT$1),'Risk assessment'!$Z$12:$Z$100,FALSE),1)," ;"),""))</f>
        <v/>
      </c>
      <c r="CU106" s="9" t="str">
        <f>IF($G106=0,"",IFERROR(CONCATENATE(INDEX('Risk assessment'!$B$12:$B$100,MATCH(CONCATENATE('Feuil1 (2)'!$C106,"-",'Feuil1 (2)'!$B106,"-",'Feuil1 (2)'!CU$1),'Risk assessment'!$Z$12:$Z$100,FALSE),1)," ;"),""))</f>
        <v/>
      </c>
      <c r="CV106" s="9" t="str">
        <f>IF($G106=0,"",IFERROR(CONCATENATE(INDEX('Risk assessment'!$B$12:$B$100,MATCH(CONCATENATE('Feuil1 (2)'!$C106,"-",'Feuil1 (2)'!$B106,"-",'Feuil1 (2)'!CV$1),'Risk assessment'!$Z$12:$Z$100,FALSE),1)," ;"),""))</f>
        <v/>
      </c>
      <c r="CW106" s="9" t="str">
        <f>IF($G106=0,"",IFERROR(CONCATENATE(INDEX('Risk assessment'!$B$12:$B$100,MATCH(CONCATENATE('Feuil1 (2)'!$C106,"-",'Feuil1 (2)'!$B106,"-",'Feuil1 (2)'!CW$1),'Risk assessment'!$Z$12:$Z$100,FALSE),1)," ;"),""))</f>
        <v/>
      </c>
      <c r="CX106" s="9" t="str">
        <f>IF($G106=0,"",IFERROR(CONCATENATE(INDEX('Risk assessment'!$B$12:$B$100,MATCH(CONCATENATE('Feuil1 (2)'!$C106,"-",'Feuil1 (2)'!$B106,"-",'Feuil1 (2)'!CX$1),'Risk assessment'!$Z$12:$Z$100,FALSE),1)," ;"),""))</f>
        <v/>
      </c>
      <c r="CY106" s="9" t="str">
        <f>IF($G106=0,"",IFERROR(CONCATENATE(INDEX('Risk assessment'!$B$12:$B$100,MATCH(CONCATENATE('Feuil1 (2)'!$C106,"-",'Feuil1 (2)'!$B106,"-",'Feuil1 (2)'!CY$1),'Risk assessment'!$Z$12:$Z$100,FALSE),1)," ;"),""))</f>
        <v/>
      </c>
      <c r="CZ106" s="9" t="str">
        <f>IF($G106=0,"",IFERROR(CONCATENATE(INDEX('Risk assessment'!$B$12:$B$100,MATCH(CONCATENATE('Feuil1 (2)'!$C106,"-",'Feuil1 (2)'!$B106,"-",'Feuil1 (2)'!CZ$1),'Risk assessment'!$Z$12:$Z$100,FALSE),1)," ;"),""))</f>
        <v/>
      </c>
      <c r="DA106" s="9" t="str">
        <f>IF($G106=0,"",IFERROR(CONCATENATE(INDEX('Risk assessment'!$B$12:$B$100,MATCH(CONCATENATE('Feuil1 (2)'!$C106,"-",'Feuil1 (2)'!$B106,"-",'Feuil1 (2)'!DA$1),'Risk assessment'!$Z$12:$Z$100,FALSE),1)," ;"),""))</f>
        <v/>
      </c>
      <c r="DB106" s="9" t="str">
        <f>IF($G106=0,"",IFERROR(CONCATENATE(INDEX('Risk assessment'!$B$12:$B$100,MATCH(CONCATENATE('Feuil1 (2)'!$C106,"-",'Feuil1 (2)'!$B106,"-",'Feuil1 (2)'!DB$1),'Risk assessment'!$Z$12:$Z$100,FALSE),1)," ;"),""))</f>
        <v/>
      </c>
      <c r="DC106" s="9" t="str">
        <f>IF($G106=0,"",IFERROR(CONCATENATE(INDEX('Risk assessment'!$B$12:$B$100,MATCH(CONCATENATE('Feuil1 (2)'!$C106,"-",'Feuil1 (2)'!$B106,"-",'Feuil1 (2)'!DC$1),'Risk assessment'!$Z$12:$Z$100,FALSE),1)," ;"),""))</f>
        <v/>
      </c>
    </row>
    <row r="107" spans="2:115" x14ac:dyDescent="0.25">
      <c r="E107" s="9" t="str">
        <f t="shared" si="4"/>
        <v/>
      </c>
      <c r="F107" s="9" t="str">
        <f t="shared" si="5"/>
        <v/>
      </c>
      <c r="H107" s="9" t="str">
        <f>IF($G107=0,"",IFERROR(CONCATENATE(INDEX('Risk assessment'!$B$12:$B$100,MATCH(CONCATENATE('Feuil1 (2)'!$C107,"-",'Feuil1 (2)'!$B107,"-",'Feuil1 (2)'!H$1),'Risk assessment'!$Z$12:$Z$100,FALSE),1)," ;"),""))</f>
        <v/>
      </c>
      <c r="I107" s="9" t="str">
        <f>IF($G107=0,"",IFERROR(CONCATENATE(INDEX('Risk assessment'!$B$12:$B$100,MATCH(CONCATENATE('Feuil1 (2)'!$C107,"-",'Feuil1 (2)'!$B107,"-",'Feuil1 (2)'!I$1),'Risk assessment'!$Z$12:$Z$100,FALSE),1)," ;"),""))</f>
        <v/>
      </c>
      <c r="J107" s="9" t="str">
        <f>IF($G107=0,"",IFERROR(CONCATENATE(INDEX('Risk assessment'!$B$12:$B$100,MATCH(CONCATENATE('Feuil1 (2)'!$C107,"-",'Feuil1 (2)'!$B107,"-",'Feuil1 (2)'!J$1),'Risk assessment'!$Z$12:$Z$100,FALSE),1)," ;"),""))</f>
        <v/>
      </c>
      <c r="K107" s="9" t="str">
        <f>IF($G107=0,"",IFERROR(CONCATENATE(INDEX('Risk assessment'!$B$12:$B$100,MATCH(CONCATENATE('Feuil1 (2)'!$C107,"-",'Feuil1 (2)'!$B107,"-",'Feuil1 (2)'!K$1),'Risk assessment'!$Z$12:$Z$100,FALSE),1)," ;"),""))</f>
        <v/>
      </c>
      <c r="L107" s="9" t="str">
        <f>IF($G107=0,"",IFERROR(CONCATENATE(INDEX('Risk assessment'!$B$12:$B$100,MATCH(CONCATENATE('Feuil1 (2)'!$C107,"-",'Feuil1 (2)'!$B107,"-",'Feuil1 (2)'!L$1),'Risk assessment'!$Z$12:$Z$100,FALSE),1)," ;"),""))</f>
        <v/>
      </c>
      <c r="M107" s="9" t="str">
        <f>IF($G107=0,"",IFERROR(CONCATENATE(INDEX('Risk assessment'!$B$12:$B$100,MATCH(CONCATENATE('Feuil1 (2)'!$C107,"-",'Feuil1 (2)'!$B107,"-",'Feuil1 (2)'!M$1),'Risk assessment'!$Z$12:$Z$100,FALSE),1)," ;"),""))</f>
        <v/>
      </c>
      <c r="N107" s="9" t="str">
        <f>IF($G107=0,"",IFERROR(CONCATENATE(INDEX('Risk assessment'!$B$12:$B$100,MATCH(CONCATENATE('Feuil1 (2)'!$C107,"-",'Feuil1 (2)'!$B107,"-",'Feuil1 (2)'!N$1),'Risk assessment'!$Z$12:$Z$100,FALSE),1)," ;"),""))</f>
        <v/>
      </c>
      <c r="O107" s="9" t="str">
        <f>IF($G107=0,"",IFERROR(CONCATENATE(INDEX('Risk assessment'!$B$12:$B$100,MATCH(CONCATENATE('Feuil1 (2)'!$C107,"-",'Feuil1 (2)'!$B107,"-",'Feuil1 (2)'!O$1),'Risk assessment'!$Z$12:$Z$100,FALSE),1)," ;"),""))</f>
        <v/>
      </c>
      <c r="P107" s="9" t="str">
        <f>IF($G107=0,"",IFERROR(CONCATENATE(INDEX('Risk assessment'!$B$12:$B$100,MATCH(CONCATENATE('Feuil1 (2)'!$C107,"-",'Feuil1 (2)'!$B107,"-",'Feuil1 (2)'!P$1),'Risk assessment'!$Z$12:$Z$100,FALSE),1)," ;"),""))</f>
        <v/>
      </c>
      <c r="Q107" s="9" t="str">
        <f>IF($G107=0,"",IFERROR(CONCATENATE(INDEX('Risk assessment'!$B$12:$B$100,MATCH(CONCATENATE('Feuil1 (2)'!$C107,"-",'Feuil1 (2)'!$B107,"-",'Feuil1 (2)'!Q$1),'Risk assessment'!$Z$12:$Z$100,FALSE),1)," ;"),""))</f>
        <v/>
      </c>
      <c r="R107" s="9" t="str">
        <f>IF($G107=0,"",IFERROR(CONCATENATE(INDEX('Risk assessment'!$B$12:$B$100,MATCH(CONCATENATE('Feuil1 (2)'!$C107,"-",'Feuil1 (2)'!$B107,"-",'Feuil1 (2)'!R$1),'Risk assessment'!$Z$12:$Z$100,FALSE),1)," ;"),""))</f>
        <v/>
      </c>
      <c r="S107" s="9" t="str">
        <f>IF($G107=0,"",IFERROR(CONCATENATE(INDEX('Risk assessment'!$B$12:$B$100,MATCH(CONCATENATE('Feuil1 (2)'!$C107,"-",'Feuil1 (2)'!$B107,"-",'Feuil1 (2)'!S$1),'Risk assessment'!$Z$12:$Z$100,FALSE),1)," ;"),""))</f>
        <v/>
      </c>
      <c r="T107" s="9" t="str">
        <f>IF($G107=0,"",IFERROR(CONCATENATE(INDEX('Risk assessment'!$B$12:$B$100,MATCH(CONCATENATE('Feuil1 (2)'!$C107,"-",'Feuil1 (2)'!$B107,"-",'Feuil1 (2)'!T$1),'Risk assessment'!$Z$12:$Z$100,FALSE),1)," ;"),""))</f>
        <v/>
      </c>
      <c r="U107" s="9" t="str">
        <f>IF($G107=0,"",IFERROR(CONCATENATE(INDEX('Risk assessment'!$B$12:$B$100,MATCH(CONCATENATE('Feuil1 (2)'!$C107,"-",'Feuil1 (2)'!$B107,"-",'Feuil1 (2)'!U$1),'Risk assessment'!$Z$12:$Z$100,FALSE),1)," ;"),""))</f>
        <v/>
      </c>
      <c r="V107" s="9" t="str">
        <f>IF($G107=0,"",IFERROR(CONCATENATE(INDEX('Risk assessment'!$B$12:$B$100,MATCH(CONCATENATE('Feuil1 (2)'!$C107,"-",'Feuil1 (2)'!$B107,"-",'Feuil1 (2)'!V$1),'Risk assessment'!$Z$12:$Z$100,FALSE),1)," ;"),""))</f>
        <v/>
      </c>
      <c r="W107" s="9" t="str">
        <f>IF($G107=0,"",IFERROR(CONCATENATE(INDEX('Risk assessment'!$B$12:$B$100,MATCH(CONCATENATE('Feuil1 (2)'!$C107,"-",'Feuil1 (2)'!$B107,"-",'Feuil1 (2)'!W$1),'Risk assessment'!$Z$12:$Z$100,FALSE),1)," ;"),""))</f>
        <v/>
      </c>
      <c r="X107" s="9" t="str">
        <f>IF($G107=0,"",IFERROR(CONCATENATE(INDEX('Risk assessment'!$B$12:$B$100,MATCH(CONCATENATE('Feuil1 (2)'!$C107,"-",'Feuil1 (2)'!$B107,"-",'Feuil1 (2)'!X$1),'Risk assessment'!$Z$12:$Z$100,FALSE),1)," ;"),""))</f>
        <v/>
      </c>
      <c r="Y107" s="9" t="str">
        <f>IF($G107=0,"",IFERROR(CONCATENATE(INDEX('Risk assessment'!$B$12:$B$100,MATCH(CONCATENATE('Feuil1 (2)'!$C107,"-",'Feuil1 (2)'!$B107,"-",'Feuil1 (2)'!Y$1),'Risk assessment'!$Z$12:$Z$100,FALSE),1)," ;"),""))</f>
        <v/>
      </c>
      <c r="Z107" s="9" t="str">
        <f>IF($G107=0,"",IFERROR(CONCATENATE(INDEX('Risk assessment'!$B$12:$B$100,MATCH(CONCATENATE('Feuil1 (2)'!$C107,"-",'Feuil1 (2)'!$B107,"-",'Feuil1 (2)'!Z$1),'Risk assessment'!$Z$12:$Z$100,FALSE),1)," ;"),""))</f>
        <v/>
      </c>
      <c r="AA107" s="9" t="str">
        <f>IF($G107=0,"",IFERROR(CONCATENATE(INDEX('Risk assessment'!$B$12:$B$100,MATCH(CONCATENATE('Feuil1 (2)'!$C107,"-",'Feuil1 (2)'!$B107,"-",'Feuil1 (2)'!AA$1),'Risk assessment'!$Z$12:$Z$100,FALSE),1)," ;"),""))</f>
        <v/>
      </c>
      <c r="AB107" s="9" t="str">
        <f>IF($G107=0,"",IFERROR(CONCATENATE(INDEX('Risk assessment'!$B$12:$B$100,MATCH(CONCATENATE('Feuil1 (2)'!$C107,"-",'Feuil1 (2)'!$B107,"-",'Feuil1 (2)'!AB$1),'Risk assessment'!$Z$12:$Z$100,FALSE),1)," ;"),""))</f>
        <v/>
      </c>
      <c r="AC107" s="9" t="str">
        <f>IF($G107=0,"",IFERROR(CONCATENATE(INDEX('Risk assessment'!$B$12:$B$100,MATCH(CONCATENATE('Feuil1 (2)'!$C107,"-",'Feuil1 (2)'!$B107,"-",'Feuil1 (2)'!AC$1),'Risk assessment'!$Z$12:$Z$100,FALSE),1)," ;"),""))</f>
        <v/>
      </c>
      <c r="AD107" s="9" t="str">
        <f>IF($G107=0,"",IFERROR(CONCATENATE(INDEX('Risk assessment'!$B$12:$B$100,MATCH(CONCATENATE('Feuil1 (2)'!$C107,"-",'Feuil1 (2)'!$B107,"-",'Feuil1 (2)'!AD$1),'Risk assessment'!$Z$12:$Z$100,FALSE),1)," ;"),""))</f>
        <v/>
      </c>
      <c r="AE107" s="9" t="str">
        <f>IF($G107=0,"",IFERROR(CONCATENATE(INDEX('Risk assessment'!$B$12:$B$100,MATCH(CONCATENATE('Feuil1 (2)'!$C107,"-",'Feuil1 (2)'!$B107,"-",'Feuil1 (2)'!AE$1),'Risk assessment'!$Z$12:$Z$100,FALSE),1)," ;"),""))</f>
        <v/>
      </c>
      <c r="AF107" s="9" t="str">
        <f>IF($G107=0,"",IFERROR(CONCATENATE(INDEX('Risk assessment'!$B$12:$B$100,MATCH(CONCATENATE('Feuil1 (2)'!$C107,"-",'Feuil1 (2)'!$B107,"-",'Feuil1 (2)'!AF$1),'Risk assessment'!$Z$12:$Z$100,FALSE),1)," ;"),""))</f>
        <v/>
      </c>
      <c r="AG107" s="9" t="str">
        <f>IF($G107=0,"",IFERROR(CONCATENATE(INDEX('Risk assessment'!$B$12:$B$100,MATCH(CONCATENATE('Feuil1 (2)'!$C107,"-",'Feuil1 (2)'!$B107,"-",'Feuil1 (2)'!AG$1),'Risk assessment'!$Z$12:$Z$100,FALSE),1)," ;"),""))</f>
        <v/>
      </c>
      <c r="AH107" s="9" t="str">
        <f>IF($G107=0,"",IFERROR(CONCATENATE(INDEX('Risk assessment'!$B$12:$B$100,MATCH(CONCATENATE('Feuil1 (2)'!$C107,"-",'Feuil1 (2)'!$B107,"-",'Feuil1 (2)'!AH$1),'Risk assessment'!$Z$12:$Z$100,FALSE),1)," ;"),""))</f>
        <v/>
      </c>
      <c r="AI107" s="9" t="str">
        <f>IF($G107=0,"",IFERROR(CONCATENATE(INDEX('Risk assessment'!$B$12:$B$100,MATCH(CONCATENATE('Feuil1 (2)'!$C107,"-",'Feuil1 (2)'!$B107,"-",'Feuil1 (2)'!AI$1),'Risk assessment'!$Z$12:$Z$100,FALSE),1)," ;"),""))</f>
        <v/>
      </c>
      <c r="AJ107" s="9" t="str">
        <f>IF($G107=0,"",IFERROR(CONCATENATE(INDEX('Risk assessment'!$B$12:$B$100,MATCH(CONCATENATE('Feuil1 (2)'!$C107,"-",'Feuil1 (2)'!$B107,"-",'Feuil1 (2)'!AJ$1),'Risk assessment'!$Z$12:$Z$100,FALSE),1)," ;"),""))</f>
        <v/>
      </c>
      <c r="AK107" s="9" t="str">
        <f>IF($G107=0,"",IFERROR(CONCATENATE(INDEX('Risk assessment'!$B$12:$B$100,MATCH(CONCATENATE('Feuil1 (2)'!$C107,"-",'Feuil1 (2)'!$B107,"-",'Feuil1 (2)'!AK$1),'Risk assessment'!$Z$12:$Z$100,FALSE),1)," ;"),""))</f>
        <v/>
      </c>
      <c r="AL107" s="9" t="str">
        <f>IF($G107=0,"",IFERROR(CONCATENATE(INDEX('Risk assessment'!$B$12:$B$100,MATCH(CONCATENATE('Feuil1 (2)'!$C107,"-",'Feuil1 (2)'!$B107,"-",'Feuil1 (2)'!AL$1),'Risk assessment'!$Z$12:$Z$100,FALSE),1)," ;"),""))</f>
        <v/>
      </c>
      <c r="AM107" s="9" t="str">
        <f>IF($G107=0,"",IFERROR(CONCATENATE(INDEX('Risk assessment'!$B$12:$B$100,MATCH(CONCATENATE('Feuil1 (2)'!$C107,"-",'Feuil1 (2)'!$B107,"-",'Feuil1 (2)'!AM$1),'Risk assessment'!$Z$12:$Z$100,FALSE),1)," ;"),""))</f>
        <v/>
      </c>
      <c r="AN107" s="9" t="str">
        <f>IF($G107=0,"",IFERROR(CONCATENATE(INDEX('Risk assessment'!$B$12:$B$100,MATCH(CONCATENATE('Feuil1 (2)'!$C107,"-",'Feuil1 (2)'!$B107,"-",'Feuil1 (2)'!AN$1),'Risk assessment'!$Z$12:$Z$100,FALSE),1)," ;"),""))</f>
        <v/>
      </c>
      <c r="AO107" s="9" t="str">
        <f>IF($G107=0,"",IFERROR(CONCATENATE(INDEX('Risk assessment'!$B$12:$B$100,MATCH(CONCATENATE('Feuil1 (2)'!$C107,"-",'Feuil1 (2)'!$B107,"-",'Feuil1 (2)'!AO$1),'Risk assessment'!$Z$12:$Z$100,FALSE),1)," ;"),""))</f>
        <v/>
      </c>
      <c r="AP107" s="9" t="str">
        <f>IF($G107=0,"",IFERROR(CONCATENATE(INDEX('Risk assessment'!$B$12:$B$100,MATCH(CONCATENATE('Feuil1 (2)'!$C107,"-",'Feuil1 (2)'!$B107,"-",'Feuil1 (2)'!AP$1),'Risk assessment'!$Z$12:$Z$100,FALSE),1)," ;"),""))</f>
        <v/>
      </c>
      <c r="AQ107" s="9" t="str">
        <f>IF($G107=0,"",IFERROR(CONCATENATE(INDEX('Risk assessment'!$B$12:$B$100,MATCH(CONCATENATE('Feuil1 (2)'!$C107,"-",'Feuil1 (2)'!$B107,"-",'Feuil1 (2)'!AQ$1),'Risk assessment'!$Z$12:$Z$100,FALSE),1)," ;"),""))</f>
        <v/>
      </c>
      <c r="AR107" s="9" t="str">
        <f>IF($G107=0,"",IFERROR(CONCATENATE(INDEX('Risk assessment'!$B$12:$B$100,MATCH(CONCATENATE('Feuil1 (2)'!$C107,"-",'Feuil1 (2)'!$B107,"-",'Feuil1 (2)'!AR$1),'Risk assessment'!$Z$12:$Z$100,FALSE),1)," ;"),""))</f>
        <v/>
      </c>
      <c r="AS107" s="9" t="str">
        <f>IF($G107=0,"",IFERROR(CONCATENATE(INDEX('Risk assessment'!$B$12:$B$100,MATCH(CONCATENATE('Feuil1 (2)'!$C107,"-",'Feuil1 (2)'!$B107,"-",'Feuil1 (2)'!AS$1),'Risk assessment'!$Z$12:$Z$100,FALSE),1)," ;"),""))</f>
        <v/>
      </c>
      <c r="AT107" s="9" t="str">
        <f>IF($G107=0,"",IFERROR(CONCATENATE(INDEX('Risk assessment'!$B$12:$B$100,MATCH(CONCATENATE('Feuil1 (2)'!$C107,"-",'Feuil1 (2)'!$B107,"-",'Feuil1 (2)'!AT$1),'Risk assessment'!$Z$12:$Z$100,FALSE),1)," ;"),""))</f>
        <v/>
      </c>
      <c r="AU107" s="9" t="str">
        <f>IF($G107=0,"",IFERROR(CONCATENATE(INDEX('Risk assessment'!$B$12:$B$100,MATCH(CONCATENATE('Feuil1 (2)'!$C107,"-",'Feuil1 (2)'!$B107,"-",'Feuil1 (2)'!AU$1),'Risk assessment'!$Z$12:$Z$100,FALSE),1)," ;"),""))</f>
        <v/>
      </c>
      <c r="AV107" s="9" t="str">
        <f>IF($G107=0,"",IFERROR(CONCATENATE(INDEX('Risk assessment'!$B$12:$B$100,MATCH(CONCATENATE('Feuil1 (2)'!$C107,"-",'Feuil1 (2)'!$B107,"-",'Feuil1 (2)'!AV$1),'Risk assessment'!$Z$12:$Z$100,FALSE),1)," ;"),""))</f>
        <v/>
      </c>
      <c r="AW107" s="9" t="str">
        <f>IF($G107=0,"",IFERROR(CONCATENATE(INDEX('Risk assessment'!$B$12:$B$100,MATCH(CONCATENATE('Feuil1 (2)'!$C107,"-",'Feuil1 (2)'!$B107,"-",'Feuil1 (2)'!AW$1),'Risk assessment'!$Z$12:$Z$100,FALSE),1)," ;"),""))</f>
        <v/>
      </c>
      <c r="AX107" s="9" t="str">
        <f>IF($G107=0,"",IFERROR(CONCATENATE(INDEX('Risk assessment'!$B$12:$B$100,MATCH(CONCATENATE('Feuil1 (2)'!$C107,"-",'Feuil1 (2)'!$B107,"-",'Feuil1 (2)'!AX$1),'Risk assessment'!$Z$12:$Z$100,FALSE),1)," ;"),""))</f>
        <v/>
      </c>
      <c r="AY107" s="9" t="str">
        <f>IF($G107=0,"",IFERROR(CONCATENATE(INDEX('Risk assessment'!$B$12:$B$100,MATCH(CONCATENATE('Feuil1 (2)'!$C107,"-",'Feuil1 (2)'!$B107,"-",'Feuil1 (2)'!AY$1),'Risk assessment'!$Z$12:$Z$100,FALSE),1)," ;"),""))</f>
        <v/>
      </c>
      <c r="AZ107" s="9" t="str">
        <f>IF($G107=0,"",IFERROR(CONCATENATE(INDEX('Risk assessment'!$B$12:$B$100,MATCH(CONCATENATE('Feuil1 (2)'!$C107,"-",'Feuil1 (2)'!$B107,"-",'Feuil1 (2)'!AZ$1),'Risk assessment'!$Z$12:$Z$100,FALSE),1)," ;"),""))</f>
        <v/>
      </c>
      <c r="BA107" s="9" t="str">
        <f>IF($G107=0,"",IFERROR(CONCATENATE(INDEX('Risk assessment'!$B$12:$B$100,MATCH(CONCATENATE('Feuil1 (2)'!$C107,"-",'Feuil1 (2)'!$B107,"-",'Feuil1 (2)'!BA$1),'Risk assessment'!$Z$12:$Z$100,FALSE),1)," ;"),""))</f>
        <v/>
      </c>
      <c r="BB107" s="9" t="str">
        <f>IF($G107=0,"",IFERROR(CONCATENATE(INDEX('Risk assessment'!$B$12:$B$100,MATCH(CONCATENATE('Feuil1 (2)'!$C107,"-",'Feuil1 (2)'!$B107,"-",'Feuil1 (2)'!BB$1),'Risk assessment'!$Z$12:$Z$100,FALSE),1)," ;"),""))</f>
        <v/>
      </c>
      <c r="BC107" s="9" t="str">
        <f>IF($G107=0,"",IFERROR(CONCATENATE(INDEX('Risk assessment'!$B$12:$B$100,MATCH(CONCATENATE('Feuil1 (2)'!$C107,"-",'Feuil1 (2)'!$B107,"-",'Feuil1 (2)'!BC$1),'Risk assessment'!$Z$12:$Z$100,FALSE),1)," ;"),""))</f>
        <v/>
      </c>
      <c r="BD107" s="9" t="str">
        <f>IF($G107=0,"",IFERROR(CONCATENATE(INDEX('Risk assessment'!$B$12:$B$100,MATCH(CONCATENATE('Feuil1 (2)'!$C107,"-",'Feuil1 (2)'!$B107,"-",'Feuil1 (2)'!BD$1),'Risk assessment'!$Z$12:$Z$100,FALSE),1)," ;"),""))</f>
        <v/>
      </c>
      <c r="BE107" s="9" t="str">
        <f>IF($G107=0,"",IFERROR(CONCATENATE(INDEX('Risk assessment'!$B$12:$B$100,MATCH(CONCATENATE('Feuil1 (2)'!$C107,"-",'Feuil1 (2)'!$B107,"-",'Feuil1 (2)'!BE$1),'Risk assessment'!$Z$12:$Z$100,FALSE),1)," ;"),""))</f>
        <v/>
      </c>
      <c r="BF107" s="9" t="str">
        <f>IF($G107=0,"",IFERROR(CONCATENATE(INDEX('Risk assessment'!$B$12:$B$100,MATCH(CONCATENATE('Feuil1 (2)'!$C107,"-",'Feuil1 (2)'!$B107,"-",'Feuil1 (2)'!BF$1),'Risk assessment'!$Z$12:$Z$100,FALSE),1)," ;"),""))</f>
        <v/>
      </c>
      <c r="BG107" s="9" t="str">
        <f>IF($G107=0,"",IFERROR(CONCATENATE(INDEX('Risk assessment'!$B$12:$B$100,MATCH(CONCATENATE('Feuil1 (2)'!$C107,"-",'Feuil1 (2)'!$B107,"-",'Feuil1 (2)'!BG$1),'Risk assessment'!$Z$12:$Z$100,FALSE),1)," ;"),""))</f>
        <v/>
      </c>
      <c r="BH107" s="9" t="str">
        <f>IF($G107=0,"",IFERROR(CONCATENATE(INDEX('Risk assessment'!$B$12:$B$100,MATCH(CONCATENATE('Feuil1 (2)'!$C107,"-",'Feuil1 (2)'!$B107,"-",'Feuil1 (2)'!BH$1),'Risk assessment'!$Z$12:$Z$100,FALSE),1)," ;"),""))</f>
        <v/>
      </c>
      <c r="BI107" s="9" t="str">
        <f>IF($G107=0,"",IFERROR(CONCATENATE(INDEX('Risk assessment'!$B$12:$B$100,MATCH(CONCATENATE('Feuil1 (2)'!$C107,"-",'Feuil1 (2)'!$B107,"-",'Feuil1 (2)'!BI$1),'Risk assessment'!$Z$12:$Z$100,FALSE),1)," ;"),""))</f>
        <v/>
      </c>
      <c r="BJ107" s="9" t="str">
        <f>IF($G107=0,"",IFERROR(CONCATENATE(INDEX('Risk assessment'!$B$12:$B$100,MATCH(CONCATENATE('Feuil1 (2)'!$C107,"-",'Feuil1 (2)'!$B107,"-",'Feuil1 (2)'!BJ$1),'Risk assessment'!$Z$12:$Z$100,FALSE),1)," ;"),""))</f>
        <v/>
      </c>
      <c r="BK107" s="9" t="str">
        <f>IF($G107=0,"",IFERROR(CONCATENATE(INDEX('Risk assessment'!$B$12:$B$100,MATCH(CONCATENATE('Feuil1 (2)'!$C107,"-",'Feuil1 (2)'!$B107,"-",'Feuil1 (2)'!BK$1),'Risk assessment'!$Z$12:$Z$100,FALSE),1)," ;"),""))</f>
        <v/>
      </c>
      <c r="BL107" s="9" t="str">
        <f>IF($G107=0,"",IFERROR(CONCATENATE(INDEX('Risk assessment'!$B$12:$B$100,MATCH(CONCATENATE('Feuil1 (2)'!$C107,"-",'Feuil1 (2)'!$B107,"-",'Feuil1 (2)'!BL$1),'Risk assessment'!$Z$12:$Z$100,FALSE),1)," ;"),""))</f>
        <v/>
      </c>
      <c r="BM107" s="9" t="str">
        <f>IF($G107=0,"",IFERROR(CONCATENATE(INDEX('Risk assessment'!$B$12:$B$100,MATCH(CONCATENATE('Feuil1 (2)'!$C107,"-",'Feuil1 (2)'!$B107,"-",'Feuil1 (2)'!BM$1),'Risk assessment'!$Z$12:$Z$100,FALSE),1)," ;"),""))</f>
        <v/>
      </c>
      <c r="BN107" s="9" t="str">
        <f>IF($G107=0,"",IFERROR(CONCATENATE(INDEX('Risk assessment'!$B$12:$B$100,MATCH(CONCATENATE('Feuil1 (2)'!$C107,"-",'Feuil1 (2)'!$B107,"-",'Feuil1 (2)'!BN$1),'Risk assessment'!$Z$12:$Z$100,FALSE),1)," ;"),""))</f>
        <v/>
      </c>
      <c r="BO107" s="9" t="str">
        <f>IF($G107=0,"",IFERROR(CONCATENATE(INDEX('Risk assessment'!$B$12:$B$100,MATCH(CONCATENATE('Feuil1 (2)'!$C107,"-",'Feuil1 (2)'!$B107,"-",'Feuil1 (2)'!BO$1),'Risk assessment'!$Z$12:$Z$100,FALSE),1)," ;"),""))</f>
        <v/>
      </c>
      <c r="BP107" s="9" t="str">
        <f>IF($G107=0,"",IFERROR(CONCATENATE(INDEX('Risk assessment'!$B$12:$B$100,MATCH(CONCATENATE('Feuil1 (2)'!$C107,"-",'Feuil1 (2)'!$B107,"-",'Feuil1 (2)'!BP$1),'Risk assessment'!$Z$12:$Z$100,FALSE),1)," ;"),""))</f>
        <v/>
      </c>
      <c r="BQ107" s="9" t="str">
        <f>IF($G107=0,"",IFERROR(CONCATENATE(INDEX('Risk assessment'!$B$12:$B$100,MATCH(CONCATENATE('Feuil1 (2)'!$C107,"-",'Feuil1 (2)'!$B107,"-",'Feuil1 (2)'!BQ$1),'Risk assessment'!$Z$12:$Z$100,FALSE),1)," ;"),""))</f>
        <v/>
      </c>
      <c r="BR107" s="9" t="str">
        <f>IF($G107=0,"",IFERROR(CONCATENATE(INDEX('Risk assessment'!$B$12:$B$100,MATCH(CONCATENATE('Feuil1 (2)'!$C107,"-",'Feuil1 (2)'!$B107,"-",'Feuil1 (2)'!BR$1),'Risk assessment'!$Z$12:$Z$100,FALSE),1)," ;"),""))</f>
        <v/>
      </c>
      <c r="BS107" s="9" t="str">
        <f>IF($G107=0,"",IFERROR(CONCATENATE(INDEX('Risk assessment'!$B$12:$B$100,MATCH(CONCATENATE('Feuil1 (2)'!$C107,"-",'Feuil1 (2)'!$B107,"-",'Feuil1 (2)'!BS$1),'Risk assessment'!$Z$12:$Z$100,FALSE),1)," ;"),""))</f>
        <v/>
      </c>
      <c r="BT107" s="9" t="str">
        <f>IF($G107=0,"",IFERROR(CONCATENATE(INDEX('Risk assessment'!$B$12:$B$100,MATCH(CONCATENATE('Feuil1 (2)'!$C107,"-",'Feuil1 (2)'!$B107,"-",'Feuil1 (2)'!BT$1),'Risk assessment'!$Z$12:$Z$100,FALSE),1)," ;"),""))</f>
        <v/>
      </c>
      <c r="BU107" s="9" t="str">
        <f>IF($G107=0,"",IFERROR(CONCATENATE(INDEX('Risk assessment'!$B$12:$B$100,MATCH(CONCATENATE('Feuil1 (2)'!$C107,"-",'Feuil1 (2)'!$B107,"-",'Feuil1 (2)'!BU$1),'Risk assessment'!$Z$12:$Z$100,FALSE),1)," ;"),""))</f>
        <v/>
      </c>
      <c r="BV107" s="9" t="str">
        <f>IF($G107=0,"",IFERROR(CONCATENATE(INDEX('Risk assessment'!$B$12:$B$100,MATCH(CONCATENATE('Feuil1 (2)'!$C107,"-",'Feuil1 (2)'!$B107,"-",'Feuil1 (2)'!BV$1),'Risk assessment'!$Z$12:$Z$100,FALSE),1)," ;"),""))</f>
        <v/>
      </c>
      <c r="BW107" s="9" t="str">
        <f>IF($G107=0,"",IFERROR(CONCATENATE(INDEX('Risk assessment'!$B$12:$B$100,MATCH(CONCATENATE('Feuil1 (2)'!$C107,"-",'Feuil1 (2)'!$B107,"-",'Feuil1 (2)'!BW$1),'Risk assessment'!$Z$12:$Z$100,FALSE),1)," ;"),""))</f>
        <v/>
      </c>
      <c r="BX107" s="9" t="str">
        <f>IF($G107=0,"",IFERROR(CONCATENATE(INDEX('Risk assessment'!$B$12:$B$100,MATCH(CONCATENATE('Feuil1 (2)'!$C107,"-",'Feuil1 (2)'!$B107,"-",'Feuil1 (2)'!BX$1),'Risk assessment'!$Z$12:$Z$100,FALSE),1)," ;"),""))</f>
        <v/>
      </c>
      <c r="BY107" s="9" t="str">
        <f>IF($G107=0,"",IFERROR(CONCATENATE(INDEX('Risk assessment'!$B$12:$B$100,MATCH(CONCATENATE('Feuil1 (2)'!$C107,"-",'Feuil1 (2)'!$B107,"-",'Feuil1 (2)'!BY$1),'Risk assessment'!$Z$12:$Z$100,FALSE),1)," ;"),""))</f>
        <v/>
      </c>
      <c r="BZ107" s="9" t="str">
        <f>IF($G107=0,"",IFERROR(CONCATENATE(INDEX('Risk assessment'!$B$12:$B$100,MATCH(CONCATENATE('Feuil1 (2)'!$C107,"-",'Feuil1 (2)'!$B107,"-",'Feuil1 (2)'!BZ$1),'Risk assessment'!$Z$12:$Z$100,FALSE),1)," ;"),""))</f>
        <v/>
      </c>
      <c r="CA107" s="9" t="str">
        <f>IF($G107=0,"",IFERROR(CONCATENATE(INDEX('Risk assessment'!$B$12:$B$100,MATCH(CONCATENATE('Feuil1 (2)'!$C107,"-",'Feuil1 (2)'!$B107,"-",'Feuil1 (2)'!CA$1),'Risk assessment'!$Z$12:$Z$100,FALSE),1)," ;"),""))</f>
        <v/>
      </c>
      <c r="CB107" s="9" t="str">
        <f>IF($G107=0,"",IFERROR(CONCATENATE(INDEX('Risk assessment'!$B$12:$B$100,MATCH(CONCATENATE('Feuil1 (2)'!$C107,"-",'Feuil1 (2)'!$B107,"-",'Feuil1 (2)'!CB$1),'Risk assessment'!$Z$12:$Z$100,FALSE),1)," ;"),""))</f>
        <v/>
      </c>
      <c r="CC107" s="9" t="str">
        <f>IF($G107=0,"",IFERROR(CONCATENATE(INDEX('Risk assessment'!$B$12:$B$100,MATCH(CONCATENATE('Feuil1 (2)'!$C107,"-",'Feuil1 (2)'!$B107,"-",'Feuil1 (2)'!CC$1),'Risk assessment'!$Z$12:$Z$100,FALSE),1)," ;"),""))</f>
        <v/>
      </c>
      <c r="CD107" s="9" t="str">
        <f>IF($G107=0,"",IFERROR(CONCATENATE(INDEX('Risk assessment'!$B$12:$B$100,MATCH(CONCATENATE('Feuil1 (2)'!$C107,"-",'Feuil1 (2)'!$B107,"-",'Feuil1 (2)'!CD$1),'Risk assessment'!$Z$12:$Z$100,FALSE),1)," ;"),""))</f>
        <v/>
      </c>
      <c r="CE107" s="9" t="str">
        <f>IF($G107=0,"",IFERROR(CONCATENATE(INDEX('Risk assessment'!$B$12:$B$100,MATCH(CONCATENATE('Feuil1 (2)'!$C107,"-",'Feuil1 (2)'!$B107,"-",'Feuil1 (2)'!CE$1),'Risk assessment'!$Z$12:$Z$100,FALSE),1)," ;"),""))</f>
        <v/>
      </c>
      <c r="CF107" s="9" t="str">
        <f>IF($G107=0,"",IFERROR(CONCATENATE(INDEX('Risk assessment'!$B$12:$B$100,MATCH(CONCATENATE('Feuil1 (2)'!$C107,"-",'Feuil1 (2)'!$B107,"-",'Feuil1 (2)'!CF$1),'Risk assessment'!$Z$12:$Z$100,FALSE),1)," ;"),""))</f>
        <v/>
      </c>
      <c r="CG107" s="9" t="str">
        <f>IF($G107=0,"",IFERROR(CONCATENATE(INDEX('Risk assessment'!$B$12:$B$100,MATCH(CONCATENATE('Feuil1 (2)'!$C107,"-",'Feuil1 (2)'!$B107,"-",'Feuil1 (2)'!CG$1),'Risk assessment'!$Z$12:$Z$100,FALSE),1)," ;"),""))</f>
        <v/>
      </c>
      <c r="CH107" s="9" t="str">
        <f>IF($G107=0,"",IFERROR(CONCATENATE(INDEX('Risk assessment'!$B$12:$B$100,MATCH(CONCATENATE('Feuil1 (2)'!$C107,"-",'Feuil1 (2)'!$B107,"-",'Feuil1 (2)'!CH$1),'Risk assessment'!$Z$12:$Z$100,FALSE),1)," ;"),""))</f>
        <v/>
      </c>
      <c r="CI107" s="9" t="str">
        <f>IF($G107=0,"",IFERROR(CONCATENATE(INDEX('Risk assessment'!$B$12:$B$100,MATCH(CONCATENATE('Feuil1 (2)'!$C107,"-",'Feuil1 (2)'!$B107,"-",'Feuil1 (2)'!CI$1),'Risk assessment'!$Z$12:$Z$100,FALSE),1)," ;"),""))</f>
        <v/>
      </c>
      <c r="CJ107" s="9" t="str">
        <f>IF($G107=0,"",IFERROR(CONCATENATE(INDEX('Risk assessment'!$B$12:$B$100,MATCH(CONCATENATE('Feuil1 (2)'!$C107,"-",'Feuil1 (2)'!$B107,"-",'Feuil1 (2)'!CJ$1),'Risk assessment'!$Z$12:$Z$100,FALSE),1)," ;"),""))</f>
        <v/>
      </c>
      <c r="CK107" s="9" t="str">
        <f>IF($G107=0,"",IFERROR(CONCATENATE(INDEX('Risk assessment'!$B$12:$B$100,MATCH(CONCATENATE('Feuil1 (2)'!$C107,"-",'Feuil1 (2)'!$B107,"-",'Feuil1 (2)'!CK$1),'Risk assessment'!$Z$12:$Z$100,FALSE),1)," ;"),""))</f>
        <v/>
      </c>
      <c r="CL107" s="9" t="str">
        <f>IF($G107=0,"",IFERROR(CONCATENATE(INDEX('Risk assessment'!$B$12:$B$100,MATCH(CONCATENATE('Feuil1 (2)'!$C107,"-",'Feuil1 (2)'!$B107,"-",'Feuil1 (2)'!CL$1),'Risk assessment'!$Z$12:$Z$100,FALSE),1)," ;"),""))</f>
        <v/>
      </c>
      <c r="CM107" s="9" t="str">
        <f>IF($G107=0,"",IFERROR(CONCATENATE(INDEX('Risk assessment'!$B$12:$B$100,MATCH(CONCATENATE('Feuil1 (2)'!$C107,"-",'Feuil1 (2)'!$B107,"-",'Feuil1 (2)'!CM$1),'Risk assessment'!$Z$12:$Z$100,FALSE),1)," ;"),""))</f>
        <v/>
      </c>
      <c r="CN107" s="9" t="str">
        <f>IF($G107=0,"",IFERROR(CONCATENATE(INDEX('Risk assessment'!$B$12:$B$100,MATCH(CONCATENATE('Feuil1 (2)'!$C107,"-",'Feuil1 (2)'!$B107,"-",'Feuil1 (2)'!CN$1),'Risk assessment'!$Z$12:$Z$100,FALSE),1)," ;"),""))</f>
        <v/>
      </c>
      <c r="CO107" s="9" t="str">
        <f>IF($G107=0,"",IFERROR(CONCATENATE(INDEX('Risk assessment'!$B$12:$B$100,MATCH(CONCATENATE('Feuil1 (2)'!$C107,"-",'Feuil1 (2)'!$B107,"-",'Feuil1 (2)'!CO$1),'Risk assessment'!$Z$12:$Z$100,FALSE),1)," ;"),""))</f>
        <v/>
      </c>
      <c r="CP107" s="9" t="str">
        <f>IF($G107=0,"",IFERROR(CONCATENATE(INDEX('Risk assessment'!$B$12:$B$100,MATCH(CONCATENATE('Feuil1 (2)'!$C107,"-",'Feuil1 (2)'!$B107,"-",'Feuil1 (2)'!CP$1),'Risk assessment'!$Z$12:$Z$100,FALSE),1)," ;"),""))</f>
        <v/>
      </c>
      <c r="CQ107" s="9" t="str">
        <f>IF($G107=0,"",IFERROR(CONCATENATE(INDEX('Risk assessment'!$B$12:$B$100,MATCH(CONCATENATE('Feuil1 (2)'!$C107,"-",'Feuil1 (2)'!$B107,"-",'Feuil1 (2)'!CQ$1),'Risk assessment'!$Z$12:$Z$100,FALSE),1)," ;"),""))</f>
        <v/>
      </c>
      <c r="CR107" s="9" t="str">
        <f>IF($G107=0,"",IFERROR(CONCATENATE(INDEX('Risk assessment'!$B$12:$B$100,MATCH(CONCATENATE('Feuil1 (2)'!$C107,"-",'Feuil1 (2)'!$B107,"-",'Feuil1 (2)'!CR$1),'Risk assessment'!$Z$12:$Z$100,FALSE),1)," ;"),""))</f>
        <v/>
      </c>
      <c r="CS107" s="9" t="str">
        <f>IF($G107=0,"",IFERROR(CONCATENATE(INDEX('Risk assessment'!$B$12:$B$100,MATCH(CONCATENATE('Feuil1 (2)'!$C107,"-",'Feuil1 (2)'!$B107,"-",'Feuil1 (2)'!CS$1),'Risk assessment'!$Z$12:$Z$100,FALSE),1)," ;"),""))</f>
        <v/>
      </c>
      <c r="CT107" s="9" t="str">
        <f>IF($G107=0,"",IFERROR(CONCATENATE(INDEX('Risk assessment'!$B$12:$B$100,MATCH(CONCATENATE('Feuil1 (2)'!$C107,"-",'Feuil1 (2)'!$B107,"-",'Feuil1 (2)'!CT$1),'Risk assessment'!$Z$12:$Z$100,FALSE),1)," ;"),""))</f>
        <v/>
      </c>
      <c r="CU107" s="9" t="str">
        <f>IF($G107=0,"",IFERROR(CONCATENATE(INDEX('Risk assessment'!$B$12:$B$100,MATCH(CONCATENATE('Feuil1 (2)'!$C107,"-",'Feuil1 (2)'!$B107,"-",'Feuil1 (2)'!CU$1),'Risk assessment'!$Z$12:$Z$100,FALSE),1)," ;"),""))</f>
        <v/>
      </c>
      <c r="CV107" s="9" t="str">
        <f>IF($G107=0,"",IFERROR(CONCATENATE(INDEX('Risk assessment'!$B$12:$B$100,MATCH(CONCATENATE('Feuil1 (2)'!$C107,"-",'Feuil1 (2)'!$B107,"-",'Feuil1 (2)'!CV$1),'Risk assessment'!$Z$12:$Z$100,FALSE),1)," ;"),""))</f>
        <v/>
      </c>
      <c r="CW107" s="9" t="str">
        <f>IF($G107=0,"",IFERROR(CONCATENATE(INDEX('Risk assessment'!$B$12:$B$100,MATCH(CONCATENATE('Feuil1 (2)'!$C107,"-",'Feuil1 (2)'!$B107,"-",'Feuil1 (2)'!CW$1),'Risk assessment'!$Z$12:$Z$100,FALSE),1)," ;"),""))</f>
        <v/>
      </c>
      <c r="CX107" s="9" t="str">
        <f>IF($G107=0,"",IFERROR(CONCATENATE(INDEX('Risk assessment'!$B$12:$B$100,MATCH(CONCATENATE('Feuil1 (2)'!$C107,"-",'Feuil1 (2)'!$B107,"-",'Feuil1 (2)'!CX$1),'Risk assessment'!$Z$12:$Z$100,FALSE),1)," ;"),""))</f>
        <v/>
      </c>
      <c r="CY107" s="9" t="str">
        <f>IF($G107=0,"",IFERROR(CONCATENATE(INDEX('Risk assessment'!$B$12:$B$100,MATCH(CONCATENATE('Feuil1 (2)'!$C107,"-",'Feuil1 (2)'!$B107,"-",'Feuil1 (2)'!CY$1),'Risk assessment'!$Z$12:$Z$100,FALSE),1)," ;"),""))</f>
        <v/>
      </c>
      <c r="CZ107" s="9" t="str">
        <f>IF($G107=0,"",IFERROR(CONCATENATE(INDEX('Risk assessment'!$B$12:$B$100,MATCH(CONCATENATE('Feuil1 (2)'!$C107,"-",'Feuil1 (2)'!$B107,"-",'Feuil1 (2)'!CZ$1),'Risk assessment'!$Z$12:$Z$100,FALSE),1)," ;"),""))</f>
        <v/>
      </c>
      <c r="DA107" s="9" t="str">
        <f>IF($G107=0,"",IFERROR(CONCATENATE(INDEX('Risk assessment'!$B$12:$B$100,MATCH(CONCATENATE('Feuil1 (2)'!$C107,"-",'Feuil1 (2)'!$B107,"-",'Feuil1 (2)'!DA$1),'Risk assessment'!$Z$12:$Z$100,FALSE),1)," ;"),""))</f>
        <v/>
      </c>
      <c r="DB107" s="9" t="str">
        <f>IF($G107=0,"",IFERROR(CONCATENATE(INDEX('Risk assessment'!$B$12:$B$100,MATCH(CONCATENATE('Feuil1 (2)'!$C107,"-",'Feuil1 (2)'!$B107,"-",'Feuil1 (2)'!DB$1),'Risk assessment'!$Z$12:$Z$100,FALSE),1)," ;"),""))</f>
        <v/>
      </c>
      <c r="DC107" s="9" t="str">
        <f>IF($G107=0,"",IFERROR(CONCATENATE(INDEX('Risk assessment'!$B$12:$B$100,MATCH(CONCATENATE('Feuil1 (2)'!$C107,"-",'Feuil1 (2)'!$B107,"-",'Feuil1 (2)'!DC$1),'Risk assessment'!$Z$12:$Z$100,FALSE),1)," ;"),""))</f>
        <v/>
      </c>
    </row>
    <row r="108" spans="2:115" x14ac:dyDescent="0.25">
      <c r="E108" s="9" t="str">
        <f t="shared" si="4"/>
        <v/>
      </c>
      <c r="F108" s="9" t="str">
        <f t="shared" si="5"/>
        <v/>
      </c>
      <c r="H108" s="9" t="str">
        <f>IF($G108=0,"",IFERROR(CONCATENATE(INDEX('Risk assessment'!$B$12:$B$100,MATCH(CONCATENATE('Feuil1 (2)'!$C108,"-",'Feuil1 (2)'!$B108,"-",'Feuil1 (2)'!H$1),'Risk assessment'!$Z$12:$Z$100,FALSE),1)," ;"),""))</f>
        <v/>
      </c>
      <c r="I108" s="9" t="str">
        <f>IF($G108=0,"",IFERROR(CONCATENATE(INDEX('Risk assessment'!$B$12:$B$100,MATCH(CONCATENATE('Feuil1 (2)'!$C108,"-",'Feuil1 (2)'!$B108,"-",'Feuil1 (2)'!I$1),'Risk assessment'!$Z$12:$Z$100,FALSE),1)," ;"),""))</f>
        <v/>
      </c>
      <c r="J108" s="9" t="str">
        <f>IF($G108=0,"",IFERROR(CONCATENATE(INDEX('Risk assessment'!$B$12:$B$100,MATCH(CONCATENATE('Feuil1 (2)'!$C108,"-",'Feuil1 (2)'!$B108,"-",'Feuil1 (2)'!J$1),'Risk assessment'!$Z$12:$Z$100,FALSE),1)," ;"),""))</f>
        <v/>
      </c>
      <c r="K108" s="9" t="str">
        <f>IF($G108=0,"",IFERROR(CONCATENATE(INDEX('Risk assessment'!$B$12:$B$100,MATCH(CONCATENATE('Feuil1 (2)'!$C108,"-",'Feuil1 (2)'!$B108,"-",'Feuil1 (2)'!K$1),'Risk assessment'!$Z$12:$Z$100,FALSE),1)," ;"),""))</f>
        <v/>
      </c>
      <c r="L108" s="9" t="str">
        <f>IF($G108=0,"",IFERROR(CONCATENATE(INDEX('Risk assessment'!$B$12:$B$100,MATCH(CONCATENATE('Feuil1 (2)'!$C108,"-",'Feuil1 (2)'!$B108,"-",'Feuil1 (2)'!L$1),'Risk assessment'!$Z$12:$Z$100,FALSE),1)," ;"),""))</f>
        <v/>
      </c>
      <c r="M108" s="9" t="str">
        <f>IF($G108=0,"",IFERROR(CONCATENATE(INDEX('Risk assessment'!$B$12:$B$100,MATCH(CONCATENATE('Feuil1 (2)'!$C108,"-",'Feuil1 (2)'!$B108,"-",'Feuil1 (2)'!M$1),'Risk assessment'!$Z$12:$Z$100,FALSE),1)," ;"),""))</f>
        <v/>
      </c>
      <c r="N108" s="9" t="str">
        <f>IF($G108=0,"",IFERROR(CONCATENATE(INDEX('Risk assessment'!$B$12:$B$100,MATCH(CONCATENATE('Feuil1 (2)'!$C108,"-",'Feuil1 (2)'!$B108,"-",'Feuil1 (2)'!N$1),'Risk assessment'!$Z$12:$Z$100,FALSE),1)," ;"),""))</f>
        <v/>
      </c>
      <c r="O108" s="9" t="str">
        <f>IF($G108=0,"",IFERROR(CONCATENATE(INDEX('Risk assessment'!$B$12:$B$100,MATCH(CONCATENATE('Feuil1 (2)'!$C108,"-",'Feuil1 (2)'!$B108,"-",'Feuil1 (2)'!O$1),'Risk assessment'!$Z$12:$Z$100,FALSE),1)," ;"),""))</f>
        <v/>
      </c>
      <c r="P108" s="9" t="str">
        <f>IF($G108=0,"",IFERROR(CONCATENATE(INDEX('Risk assessment'!$B$12:$B$100,MATCH(CONCATENATE('Feuil1 (2)'!$C108,"-",'Feuil1 (2)'!$B108,"-",'Feuil1 (2)'!P$1),'Risk assessment'!$Z$12:$Z$100,FALSE),1)," ;"),""))</f>
        <v/>
      </c>
      <c r="Q108" s="9" t="str">
        <f>IF($G108=0,"",IFERROR(CONCATENATE(INDEX('Risk assessment'!$B$12:$B$100,MATCH(CONCATENATE('Feuil1 (2)'!$C108,"-",'Feuil1 (2)'!$B108,"-",'Feuil1 (2)'!Q$1),'Risk assessment'!$Z$12:$Z$100,FALSE),1)," ;"),""))</f>
        <v/>
      </c>
      <c r="R108" s="9" t="str">
        <f>IF($G108=0,"",IFERROR(CONCATENATE(INDEX('Risk assessment'!$B$12:$B$100,MATCH(CONCATENATE('Feuil1 (2)'!$C108,"-",'Feuil1 (2)'!$B108,"-",'Feuil1 (2)'!R$1),'Risk assessment'!$Z$12:$Z$100,FALSE),1)," ;"),""))</f>
        <v/>
      </c>
      <c r="S108" s="9" t="str">
        <f>IF($G108=0,"",IFERROR(CONCATENATE(INDEX('Risk assessment'!$B$12:$B$100,MATCH(CONCATENATE('Feuil1 (2)'!$C108,"-",'Feuil1 (2)'!$B108,"-",'Feuil1 (2)'!S$1),'Risk assessment'!$Z$12:$Z$100,FALSE),1)," ;"),""))</f>
        <v/>
      </c>
      <c r="T108" s="9" t="str">
        <f>IF($G108=0,"",IFERROR(CONCATENATE(INDEX('Risk assessment'!$B$12:$B$100,MATCH(CONCATENATE('Feuil1 (2)'!$C108,"-",'Feuil1 (2)'!$B108,"-",'Feuil1 (2)'!T$1),'Risk assessment'!$Z$12:$Z$100,FALSE),1)," ;"),""))</f>
        <v/>
      </c>
      <c r="U108" s="9" t="str">
        <f>IF($G108=0,"",IFERROR(CONCATENATE(INDEX('Risk assessment'!$B$12:$B$100,MATCH(CONCATENATE('Feuil1 (2)'!$C108,"-",'Feuil1 (2)'!$B108,"-",'Feuil1 (2)'!U$1),'Risk assessment'!$Z$12:$Z$100,FALSE),1)," ;"),""))</f>
        <v/>
      </c>
      <c r="V108" s="9" t="str">
        <f>IF($G108=0,"",IFERROR(CONCATENATE(INDEX('Risk assessment'!$B$12:$B$100,MATCH(CONCATENATE('Feuil1 (2)'!$C108,"-",'Feuil1 (2)'!$B108,"-",'Feuil1 (2)'!V$1),'Risk assessment'!$Z$12:$Z$100,FALSE),1)," ;"),""))</f>
        <v/>
      </c>
      <c r="W108" s="9" t="str">
        <f>IF($G108=0,"",IFERROR(CONCATENATE(INDEX('Risk assessment'!$B$12:$B$100,MATCH(CONCATENATE('Feuil1 (2)'!$C108,"-",'Feuil1 (2)'!$B108,"-",'Feuil1 (2)'!W$1),'Risk assessment'!$Z$12:$Z$100,FALSE),1)," ;"),""))</f>
        <v/>
      </c>
      <c r="X108" s="9" t="str">
        <f>IF($G108=0,"",IFERROR(CONCATENATE(INDEX('Risk assessment'!$B$12:$B$100,MATCH(CONCATENATE('Feuil1 (2)'!$C108,"-",'Feuil1 (2)'!$B108,"-",'Feuil1 (2)'!X$1),'Risk assessment'!$Z$12:$Z$100,FALSE),1)," ;"),""))</f>
        <v/>
      </c>
      <c r="Y108" s="9" t="str">
        <f>IF($G108=0,"",IFERROR(CONCATENATE(INDEX('Risk assessment'!$B$12:$B$100,MATCH(CONCATENATE('Feuil1 (2)'!$C108,"-",'Feuil1 (2)'!$B108,"-",'Feuil1 (2)'!Y$1),'Risk assessment'!$Z$12:$Z$100,FALSE),1)," ;"),""))</f>
        <v/>
      </c>
      <c r="Z108" s="9" t="str">
        <f>IF($G108=0,"",IFERROR(CONCATENATE(INDEX('Risk assessment'!$B$12:$B$100,MATCH(CONCATENATE('Feuil1 (2)'!$C108,"-",'Feuil1 (2)'!$B108,"-",'Feuil1 (2)'!Z$1),'Risk assessment'!$Z$12:$Z$100,FALSE),1)," ;"),""))</f>
        <v/>
      </c>
      <c r="AA108" s="9" t="str">
        <f>IF($G108=0,"",IFERROR(CONCATENATE(INDEX('Risk assessment'!$B$12:$B$100,MATCH(CONCATENATE('Feuil1 (2)'!$C108,"-",'Feuil1 (2)'!$B108,"-",'Feuil1 (2)'!AA$1),'Risk assessment'!$Z$12:$Z$100,FALSE),1)," ;"),""))</f>
        <v/>
      </c>
      <c r="AB108" s="9" t="str">
        <f>IF($G108=0,"",IFERROR(CONCATENATE(INDEX('Risk assessment'!$B$12:$B$100,MATCH(CONCATENATE('Feuil1 (2)'!$C108,"-",'Feuil1 (2)'!$B108,"-",'Feuil1 (2)'!AB$1),'Risk assessment'!$Z$12:$Z$100,FALSE),1)," ;"),""))</f>
        <v/>
      </c>
      <c r="AC108" s="9" t="str">
        <f>IF($G108=0,"",IFERROR(CONCATENATE(INDEX('Risk assessment'!$B$12:$B$100,MATCH(CONCATENATE('Feuil1 (2)'!$C108,"-",'Feuil1 (2)'!$B108,"-",'Feuil1 (2)'!AC$1),'Risk assessment'!$Z$12:$Z$100,FALSE),1)," ;"),""))</f>
        <v/>
      </c>
      <c r="AD108" s="9" t="str">
        <f>IF($G108=0,"",IFERROR(CONCATENATE(INDEX('Risk assessment'!$B$12:$B$100,MATCH(CONCATENATE('Feuil1 (2)'!$C108,"-",'Feuil1 (2)'!$B108,"-",'Feuil1 (2)'!AD$1),'Risk assessment'!$Z$12:$Z$100,FALSE),1)," ;"),""))</f>
        <v/>
      </c>
      <c r="AE108" s="9" t="str">
        <f>IF($G108=0,"",IFERROR(CONCATENATE(INDEX('Risk assessment'!$B$12:$B$100,MATCH(CONCATENATE('Feuil1 (2)'!$C108,"-",'Feuil1 (2)'!$B108,"-",'Feuil1 (2)'!AE$1),'Risk assessment'!$Z$12:$Z$100,FALSE),1)," ;"),""))</f>
        <v/>
      </c>
      <c r="AF108" s="9" t="str">
        <f>IF($G108=0,"",IFERROR(CONCATENATE(INDEX('Risk assessment'!$B$12:$B$100,MATCH(CONCATENATE('Feuil1 (2)'!$C108,"-",'Feuil1 (2)'!$B108,"-",'Feuil1 (2)'!AF$1),'Risk assessment'!$Z$12:$Z$100,FALSE),1)," ;"),""))</f>
        <v/>
      </c>
      <c r="AG108" s="9" t="str">
        <f>IF($G108=0,"",IFERROR(CONCATENATE(INDEX('Risk assessment'!$B$12:$B$100,MATCH(CONCATENATE('Feuil1 (2)'!$C108,"-",'Feuil1 (2)'!$B108,"-",'Feuil1 (2)'!AG$1),'Risk assessment'!$Z$12:$Z$100,FALSE),1)," ;"),""))</f>
        <v/>
      </c>
      <c r="AH108" s="9" t="str">
        <f>IF($G108=0,"",IFERROR(CONCATENATE(INDEX('Risk assessment'!$B$12:$B$100,MATCH(CONCATENATE('Feuil1 (2)'!$C108,"-",'Feuil1 (2)'!$B108,"-",'Feuil1 (2)'!AH$1),'Risk assessment'!$Z$12:$Z$100,FALSE),1)," ;"),""))</f>
        <v/>
      </c>
      <c r="AI108" s="9" t="str">
        <f>IF($G108=0,"",IFERROR(CONCATENATE(INDEX('Risk assessment'!$B$12:$B$100,MATCH(CONCATENATE('Feuil1 (2)'!$C108,"-",'Feuil1 (2)'!$B108,"-",'Feuil1 (2)'!AI$1),'Risk assessment'!$Z$12:$Z$100,FALSE),1)," ;"),""))</f>
        <v/>
      </c>
      <c r="AJ108" s="9" t="str">
        <f>IF($G108=0,"",IFERROR(CONCATENATE(INDEX('Risk assessment'!$B$12:$B$100,MATCH(CONCATENATE('Feuil1 (2)'!$C108,"-",'Feuil1 (2)'!$B108,"-",'Feuil1 (2)'!AJ$1),'Risk assessment'!$Z$12:$Z$100,FALSE),1)," ;"),""))</f>
        <v/>
      </c>
      <c r="AK108" s="9" t="str">
        <f>IF($G108=0,"",IFERROR(CONCATENATE(INDEX('Risk assessment'!$B$12:$B$100,MATCH(CONCATENATE('Feuil1 (2)'!$C108,"-",'Feuil1 (2)'!$B108,"-",'Feuil1 (2)'!AK$1),'Risk assessment'!$Z$12:$Z$100,FALSE),1)," ;"),""))</f>
        <v/>
      </c>
      <c r="AL108" s="9" t="str">
        <f>IF($G108=0,"",IFERROR(CONCATENATE(INDEX('Risk assessment'!$B$12:$B$100,MATCH(CONCATENATE('Feuil1 (2)'!$C108,"-",'Feuil1 (2)'!$B108,"-",'Feuil1 (2)'!AL$1),'Risk assessment'!$Z$12:$Z$100,FALSE),1)," ;"),""))</f>
        <v/>
      </c>
      <c r="AM108" s="9" t="str">
        <f>IF($G108=0,"",IFERROR(CONCATENATE(INDEX('Risk assessment'!$B$12:$B$100,MATCH(CONCATENATE('Feuil1 (2)'!$C108,"-",'Feuil1 (2)'!$B108,"-",'Feuil1 (2)'!AM$1),'Risk assessment'!$Z$12:$Z$100,FALSE),1)," ;"),""))</f>
        <v/>
      </c>
      <c r="AN108" s="9" t="str">
        <f>IF($G108=0,"",IFERROR(CONCATENATE(INDEX('Risk assessment'!$B$12:$B$100,MATCH(CONCATENATE('Feuil1 (2)'!$C108,"-",'Feuil1 (2)'!$B108,"-",'Feuil1 (2)'!AN$1),'Risk assessment'!$Z$12:$Z$100,FALSE),1)," ;"),""))</f>
        <v/>
      </c>
      <c r="AO108" s="9" t="str">
        <f>IF($G108=0,"",IFERROR(CONCATENATE(INDEX('Risk assessment'!$B$12:$B$100,MATCH(CONCATENATE('Feuil1 (2)'!$C108,"-",'Feuil1 (2)'!$B108,"-",'Feuil1 (2)'!AO$1),'Risk assessment'!$Z$12:$Z$100,FALSE),1)," ;"),""))</f>
        <v/>
      </c>
      <c r="AP108" s="9" t="str">
        <f>IF($G108=0,"",IFERROR(CONCATENATE(INDEX('Risk assessment'!$B$12:$B$100,MATCH(CONCATENATE('Feuil1 (2)'!$C108,"-",'Feuil1 (2)'!$B108,"-",'Feuil1 (2)'!AP$1),'Risk assessment'!$Z$12:$Z$100,FALSE),1)," ;"),""))</f>
        <v/>
      </c>
      <c r="AQ108" s="9" t="str">
        <f>IF($G108=0,"",IFERROR(CONCATENATE(INDEX('Risk assessment'!$B$12:$B$100,MATCH(CONCATENATE('Feuil1 (2)'!$C108,"-",'Feuil1 (2)'!$B108,"-",'Feuil1 (2)'!AQ$1),'Risk assessment'!$Z$12:$Z$100,FALSE),1)," ;"),""))</f>
        <v/>
      </c>
      <c r="AR108" s="9" t="str">
        <f>IF($G108=0,"",IFERROR(CONCATENATE(INDEX('Risk assessment'!$B$12:$B$100,MATCH(CONCATENATE('Feuil1 (2)'!$C108,"-",'Feuil1 (2)'!$B108,"-",'Feuil1 (2)'!AR$1),'Risk assessment'!$Z$12:$Z$100,FALSE),1)," ;"),""))</f>
        <v/>
      </c>
      <c r="AS108" s="9" t="str">
        <f>IF($G108=0,"",IFERROR(CONCATENATE(INDEX('Risk assessment'!$B$12:$B$100,MATCH(CONCATENATE('Feuil1 (2)'!$C108,"-",'Feuil1 (2)'!$B108,"-",'Feuil1 (2)'!AS$1),'Risk assessment'!$Z$12:$Z$100,FALSE),1)," ;"),""))</f>
        <v/>
      </c>
      <c r="AT108" s="9" t="str">
        <f>IF($G108=0,"",IFERROR(CONCATENATE(INDEX('Risk assessment'!$B$12:$B$100,MATCH(CONCATENATE('Feuil1 (2)'!$C108,"-",'Feuil1 (2)'!$B108,"-",'Feuil1 (2)'!AT$1),'Risk assessment'!$Z$12:$Z$100,FALSE),1)," ;"),""))</f>
        <v/>
      </c>
      <c r="AU108" s="9" t="str">
        <f>IF($G108=0,"",IFERROR(CONCATENATE(INDEX('Risk assessment'!$B$12:$B$100,MATCH(CONCATENATE('Feuil1 (2)'!$C108,"-",'Feuil1 (2)'!$B108,"-",'Feuil1 (2)'!AU$1),'Risk assessment'!$Z$12:$Z$100,FALSE),1)," ;"),""))</f>
        <v/>
      </c>
      <c r="AV108" s="9" t="str">
        <f>IF($G108=0,"",IFERROR(CONCATENATE(INDEX('Risk assessment'!$B$12:$B$100,MATCH(CONCATENATE('Feuil1 (2)'!$C108,"-",'Feuil1 (2)'!$B108,"-",'Feuil1 (2)'!AV$1),'Risk assessment'!$Z$12:$Z$100,FALSE),1)," ;"),""))</f>
        <v/>
      </c>
      <c r="AW108" s="9" t="str">
        <f>IF($G108=0,"",IFERROR(CONCATENATE(INDEX('Risk assessment'!$B$12:$B$100,MATCH(CONCATENATE('Feuil1 (2)'!$C108,"-",'Feuil1 (2)'!$B108,"-",'Feuil1 (2)'!AW$1),'Risk assessment'!$Z$12:$Z$100,FALSE),1)," ;"),""))</f>
        <v/>
      </c>
      <c r="AX108" s="9" t="str">
        <f>IF($G108=0,"",IFERROR(CONCATENATE(INDEX('Risk assessment'!$B$12:$B$100,MATCH(CONCATENATE('Feuil1 (2)'!$C108,"-",'Feuil1 (2)'!$B108,"-",'Feuil1 (2)'!AX$1),'Risk assessment'!$Z$12:$Z$100,FALSE),1)," ;"),""))</f>
        <v/>
      </c>
      <c r="AY108" s="9" t="str">
        <f>IF($G108=0,"",IFERROR(CONCATENATE(INDEX('Risk assessment'!$B$12:$B$100,MATCH(CONCATENATE('Feuil1 (2)'!$C108,"-",'Feuil1 (2)'!$B108,"-",'Feuil1 (2)'!AY$1),'Risk assessment'!$Z$12:$Z$100,FALSE),1)," ;"),""))</f>
        <v/>
      </c>
      <c r="AZ108" s="9" t="str">
        <f>IF($G108=0,"",IFERROR(CONCATENATE(INDEX('Risk assessment'!$B$12:$B$100,MATCH(CONCATENATE('Feuil1 (2)'!$C108,"-",'Feuil1 (2)'!$B108,"-",'Feuil1 (2)'!AZ$1),'Risk assessment'!$Z$12:$Z$100,FALSE),1)," ;"),""))</f>
        <v/>
      </c>
      <c r="BA108" s="9" t="str">
        <f>IF($G108=0,"",IFERROR(CONCATENATE(INDEX('Risk assessment'!$B$12:$B$100,MATCH(CONCATENATE('Feuil1 (2)'!$C108,"-",'Feuil1 (2)'!$B108,"-",'Feuil1 (2)'!BA$1),'Risk assessment'!$Z$12:$Z$100,FALSE),1)," ;"),""))</f>
        <v/>
      </c>
      <c r="BB108" s="9" t="str">
        <f>IF($G108=0,"",IFERROR(CONCATENATE(INDEX('Risk assessment'!$B$12:$B$100,MATCH(CONCATENATE('Feuil1 (2)'!$C108,"-",'Feuil1 (2)'!$B108,"-",'Feuil1 (2)'!BB$1),'Risk assessment'!$Z$12:$Z$100,FALSE),1)," ;"),""))</f>
        <v/>
      </c>
      <c r="BC108" s="9" t="str">
        <f>IF($G108=0,"",IFERROR(CONCATENATE(INDEX('Risk assessment'!$B$12:$B$100,MATCH(CONCATENATE('Feuil1 (2)'!$C108,"-",'Feuil1 (2)'!$B108,"-",'Feuil1 (2)'!BC$1),'Risk assessment'!$Z$12:$Z$100,FALSE),1)," ;"),""))</f>
        <v/>
      </c>
      <c r="BD108" s="9" t="str">
        <f>IF($G108=0,"",IFERROR(CONCATENATE(INDEX('Risk assessment'!$B$12:$B$100,MATCH(CONCATENATE('Feuil1 (2)'!$C108,"-",'Feuil1 (2)'!$B108,"-",'Feuil1 (2)'!BD$1),'Risk assessment'!$Z$12:$Z$100,FALSE),1)," ;"),""))</f>
        <v/>
      </c>
      <c r="BE108" s="9" t="str">
        <f>IF($G108=0,"",IFERROR(CONCATENATE(INDEX('Risk assessment'!$B$12:$B$100,MATCH(CONCATENATE('Feuil1 (2)'!$C108,"-",'Feuil1 (2)'!$B108,"-",'Feuil1 (2)'!BE$1),'Risk assessment'!$Z$12:$Z$100,FALSE),1)," ;"),""))</f>
        <v/>
      </c>
      <c r="BF108" s="9" t="str">
        <f>IF($G108=0,"",IFERROR(CONCATENATE(INDEX('Risk assessment'!$B$12:$B$100,MATCH(CONCATENATE('Feuil1 (2)'!$C108,"-",'Feuil1 (2)'!$B108,"-",'Feuil1 (2)'!BF$1),'Risk assessment'!$Z$12:$Z$100,FALSE),1)," ;"),""))</f>
        <v/>
      </c>
      <c r="BG108" s="9" t="str">
        <f>IF($G108=0,"",IFERROR(CONCATENATE(INDEX('Risk assessment'!$B$12:$B$100,MATCH(CONCATENATE('Feuil1 (2)'!$C108,"-",'Feuil1 (2)'!$B108,"-",'Feuil1 (2)'!BG$1),'Risk assessment'!$Z$12:$Z$100,FALSE),1)," ;"),""))</f>
        <v/>
      </c>
      <c r="BH108" s="9" t="str">
        <f>IF($G108=0,"",IFERROR(CONCATENATE(INDEX('Risk assessment'!$B$12:$B$100,MATCH(CONCATENATE('Feuil1 (2)'!$C108,"-",'Feuil1 (2)'!$B108,"-",'Feuil1 (2)'!BH$1),'Risk assessment'!$Z$12:$Z$100,FALSE),1)," ;"),""))</f>
        <v/>
      </c>
      <c r="BI108" s="9" t="str">
        <f>IF($G108=0,"",IFERROR(CONCATENATE(INDEX('Risk assessment'!$B$12:$B$100,MATCH(CONCATENATE('Feuil1 (2)'!$C108,"-",'Feuil1 (2)'!$B108,"-",'Feuil1 (2)'!BI$1),'Risk assessment'!$Z$12:$Z$100,FALSE),1)," ;"),""))</f>
        <v/>
      </c>
      <c r="BJ108" s="9" t="str">
        <f>IF($G108=0,"",IFERROR(CONCATENATE(INDEX('Risk assessment'!$B$12:$B$100,MATCH(CONCATENATE('Feuil1 (2)'!$C108,"-",'Feuil1 (2)'!$B108,"-",'Feuil1 (2)'!BJ$1),'Risk assessment'!$Z$12:$Z$100,FALSE),1)," ;"),""))</f>
        <v/>
      </c>
      <c r="BK108" s="9" t="str">
        <f>IF($G108=0,"",IFERROR(CONCATENATE(INDEX('Risk assessment'!$B$12:$B$100,MATCH(CONCATENATE('Feuil1 (2)'!$C108,"-",'Feuil1 (2)'!$B108,"-",'Feuil1 (2)'!BK$1),'Risk assessment'!$Z$12:$Z$100,FALSE),1)," ;"),""))</f>
        <v/>
      </c>
      <c r="BL108" s="9" t="str">
        <f>IF($G108=0,"",IFERROR(CONCATENATE(INDEX('Risk assessment'!$B$12:$B$100,MATCH(CONCATENATE('Feuil1 (2)'!$C108,"-",'Feuil1 (2)'!$B108,"-",'Feuil1 (2)'!BL$1),'Risk assessment'!$Z$12:$Z$100,FALSE),1)," ;"),""))</f>
        <v/>
      </c>
      <c r="BM108" s="9" t="str">
        <f>IF($G108=0,"",IFERROR(CONCATENATE(INDEX('Risk assessment'!$B$12:$B$100,MATCH(CONCATENATE('Feuil1 (2)'!$C108,"-",'Feuil1 (2)'!$B108,"-",'Feuil1 (2)'!BM$1),'Risk assessment'!$Z$12:$Z$100,FALSE),1)," ;"),""))</f>
        <v/>
      </c>
      <c r="BN108" s="9" t="str">
        <f>IF($G108=0,"",IFERROR(CONCATENATE(INDEX('Risk assessment'!$B$12:$B$100,MATCH(CONCATENATE('Feuil1 (2)'!$C108,"-",'Feuil1 (2)'!$B108,"-",'Feuil1 (2)'!BN$1),'Risk assessment'!$Z$12:$Z$100,FALSE),1)," ;"),""))</f>
        <v/>
      </c>
      <c r="BO108" s="9" t="str">
        <f>IF($G108=0,"",IFERROR(CONCATENATE(INDEX('Risk assessment'!$B$12:$B$100,MATCH(CONCATENATE('Feuil1 (2)'!$C108,"-",'Feuil1 (2)'!$B108,"-",'Feuil1 (2)'!BO$1),'Risk assessment'!$Z$12:$Z$100,FALSE),1)," ;"),""))</f>
        <v/>
      </c>
      <c r="BP108" s="9" t="str">
        <f>IF($G108=0,"",IFERROR(CONCATENATE(INDEX('Risk assessment'!$B$12:$B$100,MATCH(CONCATENATE('Feuil1 (2)'!$C108,"-",'Feuil1 (2)'!$B108,"-",'Feuil1 (2)'!BP$1),'Risk assessment'!$Z$12:$Z$100,FALSE),1)," ;"),""))</f>
        <v/>
      </c>
      <c r="BQ108" s="9" t="str">
        <f>IF($G108=0,"",IFERROR(CONCATENATE(INDEX('Risk assessment'!$B$12:$B$100,MATCH(CONCATENATE('Feuil1 (2)'!$C108,"-",'Feuil1 (2)'!$B108,"-",'Feuil1 (2)'!BQ$1),'Risk assessment'!$Z$12:$Z$100,FALSE),1)," ;"),""))</f>
        <v/>
      </c>
      <c r="BR108" s="9" t="str">
        <f>IF($G108=0,"",IFERROR(CONCATENATE(INDEX('Risk assessment'!$B$12:$B$100,MATCH(CONCATENATE('Feuil1 (2)'!$C108,"-",'Feuil1 (2)'!$B108,"-",'Feuil1 (2)'!BR$1),'Risk assessment'!$Z$12:$Z$100,FALSE),1)," ;"),""))</f>
        <v/>
      </c>
      <c r="BS108" s="9" t="str">
        <f>IF($G108=0,"",IFERROR(CONCATENATE(INDEX('Risk assessment'!$B$12:$B$100,MATCH(CONCATENATE('Feuil1 (2)'!$C108,"-",'Feuil1 (2)'!$B108,"-",'Feuil1 (2)'!BS$1),'Risk assessment'!$Z$12:$Z$100,FALSE),1)," ;"),""))</f>
        <v/>
      </c>
      <c r="BT108" s="9" t="str">
        <f>IF($G108=0,"",IFERROR(CONCATENATE(INDEX('Risk assessment'!$B$12:$B$100,MATCH(CONCATENATE('Feuil1 (2)'!$C108,"-",'Feuil1 (2)'!$B108,"-",'Feuil1 (2)'!BT$1),'Risk assessment'!$Z$12:$Z$100,FALSE),1)," ;"),""))</f>
        <v/>
      </c>
      <c r="BU108" s="9" t="str">
        <f>IF($G108=0,"",IFERROR(CONCATENATE(INDEX('Risk assessment'!$B$12:$B$100,MATCH(CONCATENATE('Feuil1 (2)'!$C108,"-",'Feuil1 (2)'!$B108,"-",'Feuil1 (2)'!BU$1),'Risk assessment'!$Z$12:$Z$100,FALSE),1)," ;"),""))</f>
        <v/>
      </c>
      <c r="BV108" s="9" t="str">
        <f>IF($G108=0,"",IFERROR(CONCATENATE(INDEX('Risk assessment'!$B$12:$B$100,MATCH(CONCATENATE('Feuil1 (2)'!$C108,"-",'Feuil1 (2)'!$B108,"-",'Feuil1 (2)'!BV$1),'Risk assessment'!$Z$12:$Z$100,FALSE),1)," ;"),""))</f>
        <v/>
      </c>
      <c r="BW108" s="9" t="str">
        <f>IF($G108=0,"",IFERROR(CONCATENATE(INDEX('Risk assessment'!$B$12:$B$100,MATCH(CONCATENATE('Feuil1 (2)'!$C108,"-",'Feuil1 (2)'!$B108,"-",'Feuil1 (2)'!BW$1),'Risk assessment'!$Z$12:$Z$100,FALSE),1)," ;"),""))</f>
        <v/>
      </c>
      <c r="BX108" s="9" t="str">
        <f>IF($G108=0,"",IFERROR(CONCATENATE(INDEX('Risk assessment'!$B$12:$B$100,MATCH(CONCATENATE('Feuil1 (2)'!$C108,"-",'Feuil1 (2)'!$B108,"-",'Feuil1 (2)'!BX$1),'Risk assessment'!$Z$12:$Z$100,FALSE),1)," ;"),""))</f>
        <v/>
      </c>
      <c r="BY108" s="9" t="str">
        <f>IF($G108=0,"",IFERROR(CONCATENATE(INDEX('Risk assessment'!$B$12:$B$100,MATCH(CONCATENATE('Feuil1 (2)'!$C108,"-",'Feuil1 (2)'!$B108,"-",'Feuil1 (2)'!BY$1),'Risk assessment'!$Z$12:$Z$100,FALSE),1)," ;"),""))</f>
        <v/>
      </c>
      <c r="BZ108" s="9" t="str">
        <f>IF($G108=0,"",IFERROR(CONCATENATE(INDEX('Risk assessment'!$B$12:$B$100,MATCH(CONCATENATE('Feuil1 (2)'!$C108,"-",'Feuil1 (2)'!$B108,"-",'Feuil1 (2)'!BZ$1),'Risk assessment'!$Z$12:$Z$100,FALSE),1)," ;"),""))</f>
        <v/>
      </c>
      <c r="CA108" s="9" t="str">
        <f>IF($G108=0,"",IFERROR(CONCATENATE(INDEX('Risk assessment'!$B$12:$B$100,MATCH(CONCATENATE('Feuil1 (2)'!$C108,"-",'Feuil1 (2)'!$B108,"-",'Feuil1 (2)'!CA$1),'Risk assessment'!$Z$12:$Z$100,FALSE),1)," ;"),""))</f>
        <v/>
      </c>
      <c r="CB108" s="9" t="str">
        <f>IF($G108=0,"",IFERROR(CONCATENATE(INDEX('Risk assessment'!$B$12:$B$100,MATCH(CONCATENATE('Feuil1 (2)'!$C108,"-",'Feuil1 (2)'!$B108,"-",'Feuil1 (2)'!CB$1),'Risk assessment'!$Z$12:$Z$100,FALSE),1)," ;"),""))</f>
        <v/>
      </c>
      <c r="CC108" s="9" t="str">
        <f>IF($G108=0,"",IFERROR(CONCATENATE(INDEX('Risk assessment'!$B$12:$B$100,MATCH(CONCATENATE('Feuil1 (2)'!$C108,"-",'Feuil1 (2)'!$B108,"-",'Feuil1 (2)'!CC$1),'Risk assessment'!$Z$12:$Z$100,FALSE),1)," ;"),""))</f>
        <v/>
      </c>
      <c r="CD108" s="9" t="str">
        <f>IF($G108=0,"",IFERROR(CONCATENATE(INDEX('Risk assessment'!$B$12:$B$100,MATCH(CONCATENATE('Feuil1 (2)'!$C108,"-",'Feuil1 (2)'!$B108,"-",'Feuil1 (2)'!CD$1),'Risk assessment'!$Z$12:$Z$100,FALSE),1)," ;"),""))</f>
        <v/>
      </c>
      <c r="CE108" s="9" t="str">
        <f>IF($G108=0,"",IFERROR(CONCATENATE(INDEX('Risk assessment'!$B$12:$B$100,MATCH(CONCATENATE('Feuil1 (2)'!$C108,"-",'Feuil1 (2)'!$B108,"-",'Feuil1 (2)'!CE$1),'Risk assessment'!$Z$12:$Z$100,FALSE),1)," ;"),""))</f>
        <v/>
      </c>
      <c r="CF108" s="9" t="str">
        <f>IF($G108=0,"",IFERROR(CONCATENATE(INDEX('Risk assessment'!$B$12:$B$100,MATCH(CONCATENATE('Feuil1 (2)'!$C108,"-",'Feuil1 (2)'!$B108,"-",'Feuil1 (2)'!CF$1),'Risk assessment'!$Z$12:$Z$100,FALSE),1)," ;"),""))</f>
        <v/>
      </c>
      <c r="CG108" s="9" t="str">
        <f>IF($G108=0,"",IFERROR(CONCATENATE(INDEX('Risk assessment'!$B$12:$B$100,MATCH(CONCATENATE('Feuil1 (2)'!$C108,"-",'Feuil1 (2)'!$B108,"-",'Feuil1 (2)'!CG$1),'Risk assessment'!$Z$12:$Z$100,FALSE),1)," ;"),""))</f>
        <v/>
      </c>
      <c r="CH108" s="9" t="str">
        <f>IF($G108=0,"",IFERROR(CONCATENATE(INDEX('Risk assessment'!$B$12:$B$100,MATCH(CONCATENATE('Feuil1 (2)'!$C108,"-",'Feuil1 (2)'!$B108,"-",'Feuil1 (2)'!CH$1),'Risk assessment'!$Z$12:$Z$100,FALSE),1)," ;"),""))</f>
        <v/>
      </c>
      <c r="CI108" s="9" t="str">
        <f>IF($G108=0,"",IFERROR(CONCATENATE(INDEX('Risk assessment'!$B$12:$B$100,MATCH(CONCATENATE('Feuil1 (2)'!$C108,"-",'Feuil1 (2)'!$B108,"-",'Feuil1 (2)'!CI$1),'Risk assessment'!$Z$12:$Z$100,FALSE),1)," ;"),""))</f>
        <v/>
      </c>
      <c r="CJ108" s="9" t="str">
        <f>IF($G108=0,"",IFERROR(CONCATENATE(INDEX('Risk assessment'!$B$12:$B$100,MATCH(CONCATENATE('Feuil1 (2)'!$C108,"-",'Feuil1 (2)'!$B108,"-",'Feuil1 (2)'!CJ$1),'Risk assessment'!$Z$12:$Z$100,FALSE),1)," ;"),""))</f>
        <v/>
      </c>
      <c r="CK108" s="9" t="str">
        <f>IF($G108=0,"",IFERROR(CONCATENATE(INDEX('Risk assessment'!$B$12:$B$100,MATCH(CONCATENATE('Feuil1 (2)'!$C108,"-",'Feuil1 (2)'!$B108,"-",'Feuil1 (2)'!CK$1),'Risk assessment'!$Z$12:$Z$100,FALSE),1)," ;"),""))</f>
        <v/>
      </c>
      <c r="CL108" s="9" t="str">
        <f>IF($G108=0,"",IFERROR(CONCATENATE(INDEX('Risk assessment'!$B$12:$B$100,MATCH(CONCATENATE('Feuil1 (2)'!$C108,"-",'Feuil1 (2)'!$B108,"-",'Feuil1 (2)'!CL$1),'Risk assessment'!$Z$12:$Z$100,FALSE),1)," ;"),""))</f>
        <v/>
      </c>
      <c r="CM108" s="9" t="str">
        <f>IF($G108=0,"",IFERROR(CONCATENATE(INDEX('Risk assessment'!$B$12:$B$100,MATCH(CONCATENATE('Feuil1 (2)'!$C108,"-",'Feuil1 (2)'!$B108,"-",'Feuil1 (2)'!CM$1),'Risk assessment'!$Z$12:$Z$100,FALSE),1)," ;"),""))</f>
        <v/>
      </c>
      <c r="CN108" s="9" t="str">
        <f>IF($G108=0,"",IFERROR(CONCATENATE(INDEX('Risk assessment'!$B$12:$B$100,MATCH(CONCATENATE('Feuil1 (2)'!$C108,"-",'Feuil1 (2)'!$B108,"-",'Feuil1 (2)'!CN$1),'Risk assessment'!$Z$12:$Z$100,FALSE),1)," ;"),""))</f>
        <v/>
      </c>
      <c r="CO108" s="9" t="str">
        <f>IF($G108=0,"",IFERROR(CONCATENATE(INDEX('Risk assessment'!$B$12:$B$100,MATCH(CONCATENATE('Feuil1 (2)'!$C108,"-",'Feuil1 (2)'!$B108,"-",'Feuil1 (2)'!CO$1),'Risk assessment'!$Z$12:$Z$100,FALSE),1)," ;"),""))</f>
        <v/>
      </c>
      <c r="CP108" s="9" t="str">
        <f>IF($G108=0,"",IFERROR(CONCATENATE(INDEX('Risk assessment'!$B$12:$B$100,MATCH(CONCATENATE('Feuil1 (2)'!$C108,"-",'Feuil1 (2)'!$B108,"-",'Feuil1 (2)'!CP$1),'Risk assessment'!$Z$12:$Z$100,FALSE),1)," ;"),""))</f>
        <v/>
      </c>
      <c r="CQ108" s="9" t="str">
        <f>IF($G108=0,"",IFERROR(CONCATENATE(INDEX('Risk assessment'!$B$12:$B$100,MATCH(CONCATENATE('Feuil1 (2)'!$C108,"-",'Feuil1 (2)'!$B108,"-",'Feuil1 (2)'!CQ$1),'Risk assessment'!$Z$12:$Z$100,FALSE),1)," ;"),""))</f>
        <v/>
      </c>
      <c r="CR108" s="9" t="str">
        <f>IF($G108=0,"",IFERROR(CONCATENATE(INDEX('Risk assessment'!$B$12:$B$100,MATCH(CONCATENATE('Feuil1 (2)'!$C108,"-",'Feuil1 (2)'!$B108,"-",'Feuil1 (2)'!CR$1),'Risk assessment'!$Z$12:$Z$100,FALSE),1)," ;"),""))</f>
        <v/>
      </c>
      <c r="CS108" s="9" t="str">
        <f>IF($G108=0,"",IFERROR(CONCATENATE(INDEX('Risk assessment'!$B$12:$B$100,MATCH(CONCATENATE('Feuil1 (2)'!$C108,"-",'Feuil1 (2)'!$B108,"-",'Feuil1 (2)'!CS$1),'Risk assessment'!$Z$12:$Z$100,FALSE),1)," ;"),""))</f>
        <v/>
      </c>
      <c r="CT108" s="9" t="str">
        <f>IF($G108=0,"",IFERROR(CONCATENATE(INDEX('Risk assessment'!$B$12:$B$100,MATCH(CONCATENATE('Feuil1 (2)'!$C108,"-",'Feuil1 (2)'!$B108,"-",'Feuil1 (2)'!CT$1),'Risk assessment'!$Z$12:$Z$100,FALSE),1)," ;"),""))</f>
        <v/>
      </c>
      <c r="CU108" s="9" t="str">
        <f>IF($G108=0,"",IFERROR(CONCATENATE(INDEX('Risk assessment'!$B$12:$B$100,MATCH(CONCATENATE('Feuil1 (2)'!$C108,"-",'Feuil1 (2)'!$B108,"-",'Feuil1 (2)'!CU$1),'Risk assessment'!$Z$12:$Z$100,FALSE),1)," ;"),""))</f>
        <v/>
      </c>
      <c r="CV108" s="9" t="str">
        <f>IF($G108=0,"",IFERROR(CONCATENATE(INDEX('Risk assessment'!$B$12:$B$100,MATCH(CONCATENATE('Feuil1 (2)'!$C108,"-",'Feuil1 (2)'!$B108,"-",'Feuil1 (2)'!CV$1),'Risk assessment'!$Z$12:$Z$100,FALSE),1)," ;"),""))</f>
        <v/>
      </c>
      <c r="CW108" s="9" t="str">
        <f>IF($G108=0,"",IFERROR(CONCATENATE(INDEX('Risk assessment'!$B$12:$B$100,MATCH(CONCATENATE('Feuil1 (2)'!$C108,"-",'Feuil1 (2)'!$B108,"-",'Feuil1 (2)'!CW$1),'Risk assessment'!$Z$12:$Z$100,FALSE),1)," ;"),""))</f>
        <v/>
      </c>
      <c r="CX108" s="9" t="str">
        <f>IF($G108=0,"",IFERROR(CONCATENATE(INDEX('Risk assessment'!$B$12:$B$100,MATCH(CONCATENATE('Feuil1 (2)'!$C108,"-",'Feuil1 (2)'!$B108,"-",'Feuil1 (2)'!CX$1),'Risk assessment'!$Z$12:$Z$100,FALSE),1)," ;"),""))</f>
        <v/>
      </c>
      <c r="CY108" s="9" t="str">
        <f>IF($G108=0,"",IFERROR(CONCATENATE(INDEX('Risk assessment'!$B$12:$B$100,MATCH(CONCATENATE('Feuil1 (2)'!$C108,"-",'Feuil1 (2)'!$B108,"-",'Feuil1 (2)'!CY$1),'Risk assessment'!$Z$12:$Z$100,FALSE),1)," ;"),""))</f>
        <v/>
      </c>
      <c r="CZ108" s="9" t="str">
        <f>IF($G108=0,"",IFERROR(CONCATENATE(INDEX('Risk assessment'!$B$12:$B$100,MATCH(CONCATENATE('Feuil1 (2)'!$C108,"-",'Feuil1 (2)'!$B108,"-",'Feuil1 (2)'!CZ$1),'Risk assessment'!$Z$12:$Z$100,FALSE),1)," ;"),""))</f>
        <v/>
      </c>
      <c r="DA108" s="9" t="str">
        <f>IF($G108=0,"",IFERROR(CONCATENATE(INDEX('Risk assessment'!$B$12:$B$100,MATCH(CONCATENATE('Feuil1 (2)'!$C108,"-",'Feuil1 (2)'!$B108,"-",'Feuil1 (2)'!DA$1),'Risk assessment'!$Z$12:$Z$100,FALSE),1)," ;"),""))</f>
        <v/>
      </c>
      <c r="DB108" s="9" t="str">
        <f>IF($G108=0,"",IFERROR(CONCATENATE(INDEX('Risk assessment'!$B$12:$B$100,MATCH(CONCATENATE('Feuil1 (2)'!$C108,"-",'Feuil1 (2)'!$B108,"-",'Feuil1 (2)'!DB$1),'Risk assessment'!$Z$12:$Z$100,FALSE),1)," ;"),""))</f>
        <v/>
      </c>
      <c r="DC108" s="9" t="str">
        <f>IF($G108=0,"",IFERROR(CONCATENATE(INDEX('Risk assessment'!$B$12:$B$100,MATCH(CONCATENATE('Feuil1 (2)'!$C108,"-",'Feuil1 (2)'!$B108,"-",'Feuil1 (2)'!DC$1),'Risk assessment'!$Z$12:$Z$100,FALSE),1)," ;"),""))</f>
        <v/>
      </c>
    </row>
    <row r="109" spans="2:115" x14ac:dyDescent="0.25">
      <c r="E109" s="9" t="str">
        <f t="shared" si="4"/>
        <v/>
      </c>
      <c r="F109" s="9" t="str">
        <f t="shared" si="5"/>
        <v/>
      </c>
      <c r="H109" s="9" t="str">
        <f>IF($G109=0,"",IFERROR(CONCATENATE(INDEX('Risk assessment'!$B$12:$B$100,MATCH(CONCATENATE('Feuil1 (2)'!$C109,"-",'Feuil1 (2)'!$B109,"-",'Feuil1 (2)'!H$1),'Risk assessment'!$Z$12:$Z$100,FALSE),1)," ;"),""))</f>
        <v/>
      </c>
      <c r="I109" s="9" t="str">
        <f>IF($G109=0,"",IFERROR(CONCATENATE(INDEX('Risk assessment'!$B$12:$B$100,MATCH(CONCATENATE('Feuil1 (2)'!$C109,"-",'Feuil1 (2)'!$B109,"-",'Feuil1 (2)'!I$1),'Risk assessment'!$Z$12:$Z$100,FALSE),1)," ;"),""))</f>
        <v/>
      </c>
      <c r="J109" s="9" t="str">
        <f>IF($G109=0,"",IFERROR(CONCATENATE(INDEX('Risk assessment'!$B$12:$B$100,MATCH(CONCATENATE('Feuil1 (2)'!$C109,"-",'Feuil1 (2)'!$B109,"-",'Feuil1 (2)'!J$1),'Risk assessment'!$Z$12:$Z$100,FALSE),1)," ;"),""))</f>
        <v/>
      </c>
      <c r="K109" s="9" t="str">
        <f>IF($G109=0,"",IFERROR(CONCATENATE(INDEX('Risk assessment'!$B$12:$B$100,MATCH(CONCATENATE('Feuil1 (2)'!$C109,"-",'Feuil1 (2)'!$B109,"-",'Feuil1 (2)'!K$1),'Risk assessment'!$Z$12:$Z$100,FALSE),1)," ;"),""))</f>
        <v/>
      </c>
      <c r="L109" s="9" t="str">
        <f>IF($G109=0,"",IFERROR(CONCATENATE(INDEX('Risk assessment'!$B$12:$B$100,MATCH(CONCATENATE('Feuil1 (2)'!$C109,"-",'Feuil1 (2)'!$B109,"-",'Feuil1 (2)'!L$1),'Risk assessment'!$Z$12:$Z$100,FALSE),1)," ;"),""))</f>
        <v/>
      </c>
      <c r="M109" s="9" t="str">
        <f>IF($G109=0,"",IFERROR(CONCATENATE(INDEX('Risk assessment'!$B$12:$B$100,MATCH(CONCATENATE('Feuil1 (2)'!$C109,"-",'Feuil1 (2)'!$B109,"-",'Feuil1 (2)'!M$1),'Risk assessment'!$Z$12:$Z$100,FALSE),1)," ;"),""))</f>
        <v/>
      </c>
      <c r="N109" s="9" t="str">
        <f>IF($G109=0,"",IFERROR(CONCATENATE(INDEX('Risk assessment'!$B$12:$B$100,MATCH(CONCATENATE('Feuil1 (2)'!$C109,"-",'Feuil1 (2)'!$B109,"-",'Feuil1 (2)'!N$1),'Risk assessment'!$Z$12:$Z$100,FALSE),1)," ;"),""))</f>
        <v/>
      </c>
      <c r="O109" s="9" t="str">
        <f>IF($G109=0,"",IFERROR(CONCATENATE(INDEX('Risk assessment'!$B$12:$B$100,MATCH(CONCATENATE('Feuil1 (2)'!$C109,"-",'Feuil1 (2)'!$B109,"-",'Feuil1 (2)'!O$1),'Risk assessment'!$Z$12:$Z$100,FALSE),1)," ;"),""))</f>
        <v/>
      </c>
      <c r="P109" s="9" t="str">
        <f>IF($G109=0,"",IFERROR(CONCATENATE(INDEX('Risk assessment'!$B$12:$B$100,MATCH(CONCATENATE('Feuil1 (2)'!$C109,"-",'Feuil1 (2)'!$B109,"-",'Feuil1 (2)'!P$1),'Risk assessment'!$Z$12:$Z$100,FALSE),1)," ;"),""))</f>
        <v/>
      </c>
      <c r="Q109" s="9" t="str">
        <f>IF($G109=0,"",IFERROR(CONCATENATE(INDEX('Risk assessment'!$B$12:$B$100,MATCH(CONCATENATE('Feuil1 (2)'!$C109,"-",'Feuil1 (2)'!$B109,"-",'Feuil1 (2)'!Q$1),'Risk assessment'!$Z$12:$Z$100,FALSE),1)," ;"),""))</f>
        <v/>
      </c>
      <c r="R109" s="9" t="str">
        <f>IF($G109=0,"",IFERROR(CONCATENATE(INDEX('Risk assessment'!$B$12:$B$100,MATCH(CONCATENATE('Feuil1 (2)'!$C109,"-",'Feuil1 (2)'!$B109,"-",'Feuil1 (2)'!R$1),'Risk assessment'!$Z$12:$Z$100,FALSE),1)," ;"),""))</f>
        <v/>
      </c>
      <c r="S109" s="9" t="str">
        <f>IF($G109=0,"",IFERROR(CONCATENATE(INDEX('Risk assessment'!$B$12:$B$100,MATCH(CONCATENATE('Feuil1 (2)'!$C109,"-",'Feuil1 (2)'!$B109,"-",'Feuil1 (2)'!S$1),'Risk assessment'!$Z$12:$Z$100,FALSE),1)," ;"),""))</f>
        <v/>
      </c>
      <c r="T109" s="9" t="str">
        <f>IF($G109=0,"",IFERROR(CONCATENATE(INDEX('Risk assessment'!$B$12:$B$100,MATCH(CONCATENATE('Feuil1 (2)'!$C109,"-",'Feuil1 (2)'!$B109,"-",'Feuil1 (2)'!T$1),'Risk assessment'!$Z$12:$Z$100,FALSE),1)," ;"),""))</f>
        <v/>
      </c>
      <c r="U109" s="9" t="str">
        <f>IF($G109=0,"",IFERROR(CONCATENATE(INDEX('Risk assessment'!$B$12:$B$100,MATCH(CONCATENATE('Feuil1 (2)'!$C109,"-",'Feuil1 (2)'!$B109,"-",'Feuil1 (2)'!U$1),'Risk assessment'!$Z$12:$Z$100,FALSE),1)," ;"),""))</f>
        <v/>
      </c>
      <c r="V109" s="9" t="str">
        <f>IF($G109=0,"",IFERROR(CONCATENATE(INDEX('Risk assessment'!$B$12:$B$100,MATCH(CONCATENATE('Feuil1 (2)'!$C109,"-",'Feuil1 (2)'!$B109,"-",'Feuil1 (2)'!V$1),'Risk assessment'!$Z$12:$Z$100,FALSE),1)," ;"),""))</f>
        <v/>
      </c>
      <c r="W109" s="9" t="str">
        <f>IF($G109=0,"",IFERROR(CONCATENATE(INDEX('Risk assessment'!$B$12:$B$100,MATCH(CONCATENATE('Feuil1 (2)'!$C109,"-",'Feuil1 (2)'!$B109,"-",'Feuil1 (2)'!W$1),'Risk assessment'!$Z$12:$Z$100,FALSE),1)," ;"),""))</f>
        <v/>
      </c>
      <c r="X109" s="9" t="str">
        <f>IF($G109=0,"",IFERROR(CONCATENATE(INDEX('Risk assessment'!$B$12:$B$100,MATCH(CONCATENATE('Feuil1 (2)'!$C109,"-",'Feuil1 (2)'!$B109,"-",'Feuil1 (2)'!X$1),'Risk assessment'!$Z$12:$Z$100,FALSE),1)," ;"),""))</f>
        <v/>
      </c>
      <c r="Y109" s="9" t="str">
        <f>IF($G109=0,"",IFERROR(CONCATENATE(INDEX('Risk assessment'!$B$12:$B$100,MATCH(CONCATENATE('Feuil1 (2)'!$C109,"-",'Feuil1 (2)'!$B109,"-",'Feuil1 (2)'!Y$1),'Risk assessment'!$Z$12:$Z$100,FALSE),1)," ;"),""))</f>
        <v/>
      </c>
      <c r="Z109" s="9" t="str">
        <f>IF($G109=0,"",IFERROR(CONCATENATE(INDEX('Risk assessment'!$B$12:$B$100,MATCH(CONCATENATE('Feuil1 (2)'!$C109,"-",'Feuil1 (2)'!$B109,"-",'Feuil1 (2)'!Z$1),'Risk assessment'!$Z$12:$Z$100,FALSE),1)," ;"),""))</f>
        <v/>
      </c>
      <c r="AA109" s="9" t="str">
        <f>IF($G109=0,"",IFERROR(CONCATENATE(INDEX('Risk assessment'!$B$12:$B$100,MATCH(CONCATENATE('Feuil1 (2)'!$C109,"-",'Feuil1 (2)'!$B109,"-",'Feuil1 (2)'!AA$1),'Risk assessment'!$Z$12:$Z$100,FALSE),1)," ;"),""))</f>
        <v/>
      </c>
      <c r="AB109" s="9" t="str">
        <f>IF($G109=0,"",IFERROR(CONCATENATE(INDEX('Risk assessment'!$B$12:$B$100,MATCH(CONCATENATE('Feuil1 (2)'!$C109,"-",'Feuil1 (2)'!$B109,"-",'Feuil1 (2)'!AB$1),'Risk assessment'!$Z$12:$Z$100,FALSE),1)," ;"),""))</f>
        <v/>
      </c>
      <c r="AC109" s="9" t="str">
        <f>IF($G109=0,"",IFERROR(CONCATENATE(INDEX('Risk assessment'!$B$12:$B$100,MATCH(CONCATENATE('Feuil1 (2)'!$C109,"-",'Feuil1 (2)'!$B109,"-",'Feuil1 (2)'!AC$1),'Risk assessment'!$Z$12:$Z$100,FALSE),1)," ;"),""))</f>
        <v/>
      </c>
      <c r="AD109" s="9" t="str">
        <f>IF($G109=0,"",IFERROR(CONCATENATE(INDEX('Risk assessment'!$B$12:$B$100,MATCH(CONCATENATE('Feuil1 (2)'!$C109,"-",'Feuil1 (2)'!$B109,"-",'Feuil1 (2)'!AD$1),'Risk assessment'!$Z$12:$Z$100,FALSE),1)," ;"),""))</f>
        <v/>
      </c>
      <c r="AE109" s="9" t="str">
        <f>IF($G109=0,"",IFERROR(CONCATENATE(INDEX('Risk assessment'!$B$12:$B$100,MATCH(CONCATENATE('Feuil1 (2)'!$C109,"-",'Feuil1 (2)'!$B109,"-",'Feuil1 (2)'!AE$1),'Risk assessment'!$Z$12:$Z$100,FALSE),1)," ;"),""))</f>
        <v/>
      </c>
      <c r="AF109" s="9" t="str">
        <f>IF($G109=0,"",IFERROR(CONCATENATE(INDEX('Risk assessment'!$B$12:$B$100,MATCH(CONCATENATE('Feuil1 (2)'!$C109,"-",'Feuil1 (2)'!$B109,"-",'Feuil1 (2)'!AF$1),'Risk assessment'!$Z$12:$Z$100,FALSE),1)," ;"),""))</f>
        <v/>
      </c>
      <c r="AG109" s="9" t="str">
        <f>IF($G109=0,"",IFERROR(CONCATENATE(INDEX('Risk assessment'!$B$12:$B$100,MATCH(CONCATENATE('Feuil1 (2)'!$C109,"-",'Feuil1 (2)'!$B109,"-",'Feuil1 (2)'!AG$1),'Risk assessment'!$Z$12:$Z$100,FALSE),1)," ;"),""))</f>
        <v/>
      </c>
      <c r="AH109" s="9" t="str">
        <f>IF($G109=0,"",IFERROR(CONCATENATE(INDEX('Risk assessment'!$B$12:$B$100,MATCH(CONCATENATE('Feuil1 (2)'!$C109,"-",'Feuil1 (2)'!$B109,"-",'Feuil1 (2)'!AH$1),'Risk assessment'!$Z$12:$Z$100,FALSE),1)," ;"),""))</f>
        <v/>
      </c>
      <c r="AI109" s="9" t="str">
        <f>IF($G109=0,"",IFERROR(CONCATENATE(INDEX('Risk assessment'!$B$12:$B$100,MATCH(CONCATENATE('Feuil1 (2)'!$C109,"-",'Feuil1 (2)'!$B109,"-",'Feuil1 (2)'!AI$1),'Risk assessment'!$Z$12:$Z$100,FALSE),1)," ;"),""))</f>
        <v/>
      </c>
      <c r="AJ109" s="9" t="str">
        <f>IF($G109=0,"",IFERROR(CONCATENATE(INDEX('Risk assessment'!$B$12:$B$100,MATCH(CONCATENATE('Feuil1 (2)'!$C109,"-",'Feuil1 (2)'!$B109,"-",'Feuil1 (2)'!AJ$1),'Risk assessment'!$Z$12:$Z$100,FALSE),1)," ;"),""))</f>
        <v/>
      </c>
      <c r="AK109" s="9" t="str">
        <f>IF($G109=0,"",IFERROR(CONCATENATE(INDEX('Risk assessment'!$B$12:$B$100,MATCH(CONCATENATE('Feuil1 (2)'!$C109,"-",'Feuil1 (2)'!$B109,"-",'Feuil1 (2)'!AK$1),'Risk assessment'!$Z$12:$Z$100,FALSE),1)," ;"),""))</f>
        <v/>
      </c>
      <c r="AL109" s="9" t="str">
        <f>IF($G109=0,"",IFERROR(CONCATENATE(INDEX('Risk assessment'!$B$12:$B$100,MATCH(CONCATENATE('Feuil1 (2)'!$C109,"-",'Feuil1 (2)'!$B109,"-",'Feuil1 (2)'!AL$1),'Risk assessment'!$Z$12:$Z$100,FALSE),1)," ;"),""))</f>
        <v/>
      </c>
      <c r="AM109" s="9" t="str">
        <f>IF($G109=0,"",IFERROR(CONCATENATE(INDEX('Risk assessment'!$B$12:$B$100,MATCH(CONCATENATE('Feuil1 (2)'!$C109,"-",'Feuil1 (2)'!$B109,"-",'Feuil1 (2)'!AM$1),'Risk assessment'!$Z$12:$Z$100,FALSE),1)," ;"),""))</f>
        <v/>
      </c>
      <c r="AN109" s="9" t="str">
        <f>IF($G109=0,"",IFERROR(CONCATENATE(INDEX('Risk assessment'!$B$12:$B$100,MATCH(CONCATENATE('Feuil1 (2)'!$C109,"-",'Feuil1 (2)'!$B109,"-",'Feuil1 (2)'!AN$1),'Risk assessment'!$Z$12:$Z$100,FALSE),1)," ;"),""))</f>
        <v/>
      </c>
      <c r="AO109" s="9" t="str">
        <f>IF($G109=0,"",IFERROR(CONCATENATE(INDEX('Risk assessment'!$B$12:$B$100,MATCH(CONCATENATE('Feuil1 (2)'!$C109,"-",'Feuil1 (2)'!$B109,"-",'Feuil1 (2)'!AO$1),'Risk assessment'!$Z$12:$Z$100,FALSE),1)," ;"),""))</f>
        <v/>
      </c>
      <c r="AP109" s="9" t="str">
        <f>IF($G109=0,"",IFERROR(CONCATENATE(INDEX('Risk assessment'!$B$12:$B$100,MATCH(CONCATENATE('Feuil1 (2)'!$C109,"-",'Feuil1 (2)'!$B109,"-",'Feuil1 (2)'!AP$1),'Risk assessment'!$Z$12:$Z$100,FALSE),1)," ;"),""))</f>
        <v/>
      </c>
      <c r="AQ109" s="9" t="str">
        <f>IF($G109=0,"",IFERROR(CONCATENATE(INDEX('Risk assessment'!$B$12:$B$100,MATCH(CONCATENATE('Feuil1 (2)'!$C109,"-",'Feuil1 (2)'!$B109,"-",'Feuil1 (2)'!AQ$1),'Risk assessment'!$Z$12:$Z$100,FALSE),1)," ;"),""))</f>
        <v/>
      </c>
      <c r="AR109" s="9" t="str">
        <f>IF($G109=0,"",IFERROR(CONCATENATE(INDEX('Risk assessment'!$B$12:$B$100,MATCH(CONCATENATE('Feuil1 (2)'!$C109,"-",'Feuil1 (2)'!$B109,"-",'Feuil1 (2)'!AR$1),'Risk assessment'!$Z$12:$Z$100,FALSE),1)," ;"),""))</f>
        <v/>
      </c>
      <c r="AS109" s="9" t="str">
        <f>IF($G109=0,"",IFERROR(CONCATENATE(INDEX('Risk assessment'!$B$12:$B$100,MATCH(CONCATENATE('Feuil1 (2)'!$C109,"-",'Feuil1 (2)'!$B109,"-",'Feuil1 (2)'!AS$1),'Risk assessment'!$Z$12:$Z$100,FALSE),1)," ;"),""))</f>
        <v/>
      </c>
      <c r="AT109" s="9" t="str">
        <f>IF($G109=0,"",IFERROR(CONCATENATE(INDEX('Risk assessment'!$B$12:$B$100,MATCH(CONCATENATE('Feuil1 (2)'!$C109,"-",'Feuil1 (2)'!$B109,"-",'Feuil1 (2)'!AT$1),'Risk assessment'!$Z$12:$Z$100,FALSE),1)," ;"),""))</f>
        <v/>
      </c>
      <c r="AU109" s="9" t="str">
        <f>IF($G109=0,"",IFERROR(CONCATENATE(INDEX('Risk assessment'!$B$12:$B$100,MATCH(CONCATENATE('Feuil1 (2)'!$C109,"-",'Feuil1 (2)'!$B109,"-",'Feuil1 (2)'!AU$1),'Risk assessment'!$Z$12:$Z$100,FALSE),1)," ;"),""))</f>
        <v/>
      </c>
      <c r="AV109" s="9" t="str">
        <f>IF($G109=0,"",IFERROR(CONCATENATE(INDEX('Risk assessment'!$B$12:$B$100,MATCH(CONCATENATE('Feuil1 (2)'!$C109,"-",'Feuil1 (2)'!$B109,"-",'Feuil1 (2)'!AV$1),'Risk assessment'!$Z$12:$Z$100,FALSE),1)," ;"),""))</f>
        <v/>
      </c>
      <c r="AW109" s="9" t="str">
        <f>IF($G109=0,"",IFERROR(CONCATENATE(INDEX('Risk assessment'!$B$12:$B$100,MATCH(CONCATENATE('Feuil1 (2)'!$C109,"-",'Feuil1 (2)'!$B109,"-",'Feuil1 (2)'!AW$1),'Risk assessment'!$Z$12:$Z$100,FALSE),1)," ;"),""))</f>
        <v/>
      </c>
      <c r="AX109" s="9" t="str">
        <f>IF($G109=0,"",IFERROR(CONCATENATE(INDEX('Risk assessment'!$B$12:$B$100,MATCH(CONCATENATE('Feuil1 (2)'!$C109,"-",'Feuil1 (2)'!$B109,"-",'Feuil1 (2)'!AX$1),'Risk assessment'!$Z$12:$Z$100,FALSE),1)," ;"),""))</f>
        <v/>
      </c>
      <c r="AY109" s="9" t="str">
        <f>IF($G109=0,"",IFERROR(CONCATENATE(INDEX('Risk assessment'!$B$12:$B$100,MATCH(CONCATENATE('Feuil1 (2)'!$C109,"-",'Feuil1 (2)'!$B109,"-",'Feuil1 (2)'!AY$1),'Risk assessment'!$Z$12:$Z$100,FALSE),1)," ;"),""))</f>
        <v/>
      </c>
      <c r="AZ109" s="9" t="str">
        <f>IF($G109=0,"",IFERROR(CONCATENATE(INDEX('Risk assessment'!$B$12:$B$100,MATCH(CONCATENATE('Feuil1 (2)'!$C109,"-",'Feuil1 (2)'!$B109,"-",'Feuil1 (2)'!AZ$1),'Risk assessment'!$Z$12:$Z$100,FALSE),1)," ;"),""))</f>
        <v/>
      </c>
      <c r="BA109" s="9" t="str">
        <f>IF($G109=0,"",IFERROR(CONCATENATE(INDEX('Risk assessment'!$B$12:$B$100,MATCH(CONCATENATE('Feuil1 (2)'!$C109,"-",'Feuil1 (2)'!$B109,"-",'Feuil1 (2)'!BA$1),'Risk assessment'!$Z$12:$Z$100,FALSE),1)," ;"),""))</f>
        <v/>
      </c>
      <c r="BB109" s="9" t="str">
        <f>IF($G109=0,"",IFERROR(CONCATENATE(INDEX('Risk assessment'!$B$12:$B$100,MATCH(CONCATENATE('Feuil1 (2)'!$C109,"-",'Feuil1 (2)'!$B109,"-",'Feuil1 (2)'!BB$1),'Risk assessment'!$Z$12:$Z$100,FALSE),1)," ;"),""))</f>
        <v/>
      </c>
      <c r="BC109" s="9" t="str">
        <f>IF($G109=0,"",IFERROR(CONCATENATE(INDEX('Risk assessment'!$B$12:$B$100,MATCH(CONCATENATE('Feuil1 (2)'!$C109,"-",'Feuil1 (2)'!$B109,"-",'Feuil1 (2)'!BC$1),'Risk assessment'!$Z$12:$Z$100,FALSE),1)," ;"),""))</f>
        <v/>
      </c>
      <c r="BD109" s="9" t="str">
        <f>IF($G109=0,"",IFERROR(CONCATENATE(INDEX('Risk assessment'!$B$12:$B$100,MATCH(CONCATENATE('Feuil1 (2)'!$C109,"-",'Feuil1 (2)'!$B109,"-",'Feuil1 (2)'!BD$1),'Risk assessment'!$Z$12:$Z$100,FALSE),1)," ;"),""))</f>
        <v/>
      </c>
      <c r="BE109" s="9" t="str">
        <f>IF($G109=0,"",IFERROR(CONCATENATE(INDEX('Risk assessment'!$B$12:$B$100,MATCH(CONCATENATE('Feuil1 (2)'!$C109,"-",'Feuil1 (2)'!$B109,"-",'Feuil1 (2)'!BE$1),'Risk assessment'!$Z$12:$Z$100,FALSE),1)," ;"),""))</f>
        <v/>
      </c>
      <c r="BF109" s="9" t="str">
        <f>IF($G109=0,"",IFERROR(CONCATENATE(INDEX('Risk assessment'!$B$12:$B$100,MATCH(CONCATENATE('Feuil1 (2)'!$C109,"-",'Feuil1 (2)'!$B109,"-",'Feuil1 (2)'!BF$1),'Risk assessment'!$Z$12:$Z$100,FALSE),1)," ;"),""))</f>
        <v/>
      </c>
      <c r="BG109" s="9" t="str">
        <f>IF($G109=0,"",IFERROR(CONCATENATE(INDEX('Risk assessment'!$B$12:$B$100,MATCH(CONCATENATE('Feuil1 (2)'!$C109,"-",'Feuil1 (2)'!$B109,"-",'Feuil1 (2)'!BG$1),'Risk assessment'!$Z$12:$Z$100,FALSE),1)," ;"),""))</f>
        <v/>
      </c>
      <c r="BH109" s="9" t="str">
        <f>IF($G109=0,"",IFERROR(CONCATENATE(INDEX('Risk assessment'!$B$12:$B$100,MATCH(CONCATENATE('Feuil1 (2)'!$C109,"-",'Feuil1 (2)'!$B109,"-",'Feuil1 (2)'!BH$1),'Risk assessment'!$Z$12:$Z$100,FALSE),1)," ;"),""))</f>
        <v/>
      </c>
      <c r="BI109" s="9" t="str">
        <f>IF($G109=0,"",IFERROR(CONCATENATE(INDEX('Risk assessment'!$B$12:$B$100,MATCH(CONCATENATE('Feuil1 (2)'!$C109,"-",'Feuil1 (2)'!$B109,"-",'Feuil1 (2)'!BI$1),'Risk assessment'!$Z$12:$Z$100,FALSE),1)," ;"),""))</f>
        <v/>
      </c>
      <c r="BJ109" s="9" t="str">
        <f>IF($G109=0,"",IFERROR(CONCATENATE(INDEX('Risk assessment'!$B$12:$B$100,MATCH(CONCATENATE('Feuil1 (2)'!$C109,"-",'Feuil1 (2)'!$B109,"-",'Feuil1 (2)'!BJ$1),'Risk assessment'!$Z$12:$Z$100,FALSE),1)," ;"),""))</f>
        <v/>
      </c>
      <c r="BK109" s="9" t="str">
        <f>IF($G109=0,"",IFERROR(CONCATENATE(INDEX('Risk assessment'!$B$12:$B$100,MATCH(CONCATENATE('Feuil1 (2)'!$C109,"-",'Feuil1 (2)'!$B109,"-",'Feuil1 (2)'!BK$1),'Risk assessment'!$Z$12:$Z$100,FALSE),1)," ;"),""))</f>
        <v/>
      </c>
      <c r="BL109" s="9" t="str">
        <f>IF($G109=0,"",IFERROR(CONCATENATE(INDEX('Risk assessment'!$B$12:$B$100,MATCH(CONCATENATE('Feuil1 (2)'!$C109,"-",'Feuil1 (2)'!$B109,"-",'Feuil1 (2)'!BL$1),'Risk assessment'!$Z$12:$Z$100,FALSE),1)," ;"),""))</f>
        <v/>
      </c>
      <c r="BM109" s="9" t="str">
        <f>IF($G109=0,"",IFERROR(CONCATENATE(INDEX('Risk assessment'!$B$12:$B$100,MATCH(CONCATENATE('Feuil1 (2)'!$C109,"-",'Feuil1 (2)'!$B109,"-",'Feuil1 (2)'!BM$1),'Risk assessment'!$Z$12:$Z$100,FALSE),1)," ;"),""))</f>
        <v/>
      </c>
      <c r="BN109" s="9" t="str">
        <f>IF($G109=0,"",IFERROR(CONCATENATE(INDEX('Risk assessment'!$B$12:$B$100,MATCH(CONCATENATE('Feuil1 (2)'!$C109,"-",'Feuil1 (2)'!$B109,"-",'Feuil1 (2)'!BN$1),'Risk assessment'!$Z$12:$Z$100,FALSE),1)," ;"),""))</f>
        <v/>
      </c>
      <c r="BO109" s="9" t="str">
        <f>IF($G109=0,"",IFERROR(CONCATENATE(INDEX('Risk assessment'!$B$12:$B$100,MATCH(CONCATENATE('Feuil1 (2)'!$C109,"-",'Feuil1 (2)'!$B109,"-",'Feuil1 (2)'!BO$1),'Risk assessment'!$Z$12:$Z$100,FALSE),1)," ;"),""))</f>
        <v/>
      </c>
      <c r="BP109" s="9" t="str">
        <f>IF($G109=0,"",IFERROR(CONCATENATE(INDEX('Risk assessment'!$B$12:$B$100,MATCH(CONCATENATE('Feuil1 (2)'!$C109,"-",'Feuil1 (2)'!$B109,"-",'Feuil1 (2)'!BP$1),'Risk assessment'!$Z$12:$Z$100,FALSE),1)," ;"),""))</f>
        <v/>
      </c>
      <c r="BQ109" s="9" t="str">
        <f>IF($G109=0,"",IFERROR(CONCATENATE(INDEX('Risk assessment'!$B$12:$B$100,MATCH(CONCATENATE('Feuil1 (2)'!$C109,"-",'Feuil1 (2)'!$B109,"-",'Feuil1 (2)'!BQ$1),'Risk assessment'!$Z$12:$Z$100,FALSE),1)," ;"),""))</f>
        <v/>
      </c>
      <c r="BR109" s="9" t="str">
        <f>IF($G109=0,"",IFERROR(CONCATENATE(INDEX('Risk assessment'!$B$12:$B$100,MATCH(CONCATENATE('Feuil1 (2)'!$C109,"-",'Feuil1 (2)'!$B109,"-",'Feuil1 (2)'!BR$1),'Risk assessment'!$Z$12:$Z$100,FALSE),1)," ;"),""))</f>
        <v/>
      </c>
      <c r="BS109" s="9" t="str">
        <f>IF($G109=0,"",IFERROR(CONCATENATE(INDEX('Risk assessment'!$B$12:$B$100,MATCH(CONCATENATE('Feuil1 (2)'!$C109,"-",'Feuil1 (2)'!$B109,"-",'Feuil1 (2)'!BS$1),'Risk assessment'!$Z$12:$Z$100,FALSE),1)," ;"),""))</f>
        <v/>
      </c>
      <c r="BT109" s="9" t="str">
        <f>IF($G109=0,"",IFERROR(CONCATENATE(INDEX('Risk assessment'!$B$12:$B$100,MATCH(CONCATENATE('Feuil1 (2)'!$C109,"-",'Feuil1 (2)'!$B109,"-",'Feuil1 (2)'!BT$1),'Risk assessment'!$Z$12:$Z$100,FALSE),1)," ;"),""))</f>
        <v/>
      </c>
      <c r="BU109" s="9" t="str">
        <f>IF($G109=0,"",IFERROR(CONCATENATE(INDEX('Risk assessment'!$B$12:$B$100,MATCH(CONCATENATE('Feuil1 (2)'!$C109,"-",'Feuil1 (2)'!$B109,"-",'Feuil1 (2)'!BU$1),'Risk assessment'!$Z$12:$Z$100,FALSE),1)," ;"),""))</f>
        <v/>
      </c>
      <c r="BV109" s="9" t="str">
        <f>IF($G109=0,"",IFERROR(CONCATENATE(INDEX('Risk assessment'!$B$12:$B$100,MATCH(CONCATENATE('Feuil1 (2)'!$C109,"-",'Feuil1 (2)'!$B109,"-",'Feuil1 (2)'!BV$1),'Risk assessment'!$Z$12:$Z$100,FALSE),1)," ;"),""))</f>
        <v/>
      </c>
      <c r="BW109" s="9" t="str">
        <f>IF($G109=0,"",IFERROR(CONCATENATE(INDEX('Risk assessment'!$B$12:$B$100,MATCH(CONCATENATE('Feuil1 (2)'!$C109,"-",'Feuil1 (2)'!$B109,"-",'Feuil1 (2)'!BW$1),'Risk assessment'!$Z$12:$Z$100,FALSE),1)," ;"),""))</f>
        <v/>
      </c>
      <c r="BX109" s="9" t="str">
        <f>IF($G109=0,"",IFERROR(CONCATENATE(INDEX('Risk assessment'!$B$12:$B$100,MATCH(CONCATENATE('Feuil1 (2)'!$C109,"-",'Feuil1 (2)'!$B109,"-",'Feuil1 (2)'!BX$1),'Risk assessment'!$Z$12:$Z$100,FALSE),1)," ;"),""))</f>
        <v/>
      </c>
      <c r="BY109" s="9" t="str">
        <f>IF($G109=0,"",IFERROR(CONCATENATE(INDEX('Risk assessment'!$B$12:$B$100,MATCH(CONCATENATE('Feuil1 (2)'!$C109,"-",'Feuil1 (2)'!$B109,"-",'Feuil1 (2)'!BY$1),'Risk assessment'!$Z$12:$Z$100,FALSE),1)," ;"),""))</f>
        <v/>
      </c>
      <c r="BZ109" s="9" t="str">
        <f>IF($G109=0,"",IFERROR(CONCATENATE(INDEX('Risk assessment'!$B$12:$B$100,MATCH(CONCATENATE('Feuil1 (2)'!$C109,"-",'Feuil1 (2)'!$B109,"-",'Feuil1 (2)'!BZ$1),'Risk assessment'!$Z$12:$Z$100,FALSE),1)," ;"),""))</f>
        <v/>
      </c>
      <c r="CA109" s="9" t="str">
        <f>IF($G109=0,"",IFERROR(CONCATENATE(INDEX('Risk assessment'!$B$12:$B$100,MATCH(CONCATENATE('Feuil1 (2)'!$C109,"-",'Feuil1 (2)'!$B109,"-",'Feuil1 (2)'!CA$1),'Risk assessment'!$Z$12:$Z$100,FALSE),1)," ;"),""))</f>
        <v/>
      </c>
      <c r="CB109" s="9" t="str">
        <f>IF($G109=0,"",IFERROR(CONCATENATE(INDEX('Risk assessment'!$B$12:$B$100,MATCH(CONCATENATE('Feuil1 (2)'!$C109,"-",'Feuil1 (2)'!$B109,"-",'Feuil1 (2)'!CB$1),'Risk assessment'!$Z$12:$Z$100,FALSE),1)," ;"),""))</f>
        <v/>
      </c>
      <c r="CC109" s="9" t="str">
        <f>IF($G109=0,"",IFERROR(CONCATENATE(INDEX('Risk assessment'!$B$12:$B$100,MATCH(CONCATENATE('Feuil1 (2)'!$C109,"-",'Feuil1 (2)'!$B109,"-",'Feuil1 (2)'!CC$1),'Risk assessment'!$Z$12:$Z$100,FALSE),1)," ;"),""))</f>
        <v/>
      </c>
      <c r="CD109" s="9" t="str">
        <f>IF($G109=0,"",IFERROR(CONCATENATE(INDEX('Risk assessment'!$B$12:$B$100,MATCH(CONCATENATE('Feuil1 (2)'!$C109,"-",'Feuil1 (2)'!$B109,"-",'Feuil1 (2)'!CD$1),'Risk assessment'!$Z$12:$Z$100,FALSE),1)," ;"),""))</f>
        <v/>
      </c>
      <c r="CE109" s="9" t="str">
        <f>IF($G109=0,"",IFERROR(CONCATENATE(INDEX('Risk assessment'!$B$12:$B$100,MATCH(CONCATENATE('Feuil1 (2)'!$C109,"-",'Feuil1 (2)'!$B109,"-",'Feuil1 (2)'!CE$1),'Risk assessment'!$Z$12:$Z$100,FALSE),1)," ;"),""))</f>
        <v/>
      </c>
      <c r="CF109" s="9" t="str">
        <f>IF($G109=0,"",IFERROR(CONCATENATE(INDEX('Risk assessment'!$B$12:$B$100,MATCH(CONCATENATE('Feuil1 (2)'!$C109,"-",'Feuil1 (2)'!$B109,"-",'Feuil1 (2)'!CF$1),'Risk assessment'!$Z$12:$Z$100,FALSE),1)," ;"),""))</f>
        <v/>
      </c>
      <c r="CG109" s="9" t="str">
        <f>IF($G109=0,"",IFERROR(CONCATENATE(INDEX('Risk assessment'!$B$12:$B$100,MATCH(CONCATENATE('Feuil1 (2)'!$C109,"-",'Feuil1 (2)'!$B109,"-",'Feuil1 (2)'!CG$1),'Risk assessment'!$Z$12:$Z$100,FALSE),1)," ;"),""))</f>
        <v/>
      </c>
      <c r="CH109" s="9" t="str">
        <f>IF($G109=0,"",IFERROR(CONCATENATE(INDEX('Risk assessment'!$B$12:$B$100,MATCH(CONCATENATE('Feuil1 (2)'!$C109,"-",'Feuil1 (2)'!$B109,"-",'Feuil1 (2)'!CH$1),'Risk assessment'!$Z$12:$Z$100,FALSE),1)," ;"),""))</f>
        <v/>
      </c>
      <c r="CI109" s="9" t="str">
        <f>IF($G109=0,"",IFERROR(CONCATENATE(INDEX('Risk assessment'!$B$12:$B$100,MATCH(CONCATENATE('Feuil1 (2)'!$C109,"-",'Feuil1 (2)'!$B109,"-",'Feuil1 (2)'!CI$1),'Risk assessment'!$Z$12:$Z$100,FALSE),1)," ;"),""))</f>
        <v/>
      </c>
      <c r="CJ109" s="9" t="str">
        <f>IF($G109=0,"",IFERROR(CONCATENATE(INDEX('Risk assessment'!$B$12:$B$100,MATCH(CONCATENATE('Feuil1 (2)'!$C109,"-",'Feuil1 (2)'!$B109,"-",'Feuil1 (2)'!CJ$1),'Risk assessment'!$Z$12:$Z$100,FALSE),1)," ;"),""))</f>
        <v/>
      </c>
      <c r="CK109" s="9" t="str">
        <f>IF($G109=0,"",IFERROR(CONCATENATE(INDEX('Risk assessment'!$B$12:$B$100,MATCH(CONCATENATE('Feuil1 (2)'!$C109,"-",'Feuil1 (2)'!$B109,"-",'Feuil1 (2)'!CK$1),'Risk assessment'!$Z$12:$Z$100,FALSE),1)," ;"),""))</f>
        <v/>
      </c>
      <c r="CL109" s="9" t="str">
        <f>IF($G109=0,"",IFERROR(CONCATENATE(INDEX('Risk assessment'!$B$12:$B$100,MATCH(CONCATENATE('Feuil1 (2)'!$C109,"-",'Feuil1 (2)'!$B109,"-",'Feuil1 (2)'!CL$1),'Risk assessment'!$Z$12:$Z$100,FALSE),1)," ;"),""))</f>
        <v/>
      </c>
      <c r="CM109" s="9" t="str">
        <f>IF($G109=0,"",IFERROR(CONCATENATE(INDEX('Risk assessment'!$B$12:$B$100,MATCH(CONCATENATE('Feuil1 (2)'!$C109,"-",'Feuil1 (2)'!$B109,"-",'Feuil1 (2)'!CM$1),'Risk assessment'!$Z$12:$Z$100,FALSE),1)," ;"),""))</f>
        <v/>
      </c>
      <c r="CN109" s="9" t="str">
        <f>IF($G109=0,"",IFERROR(CONCATENATE(INDEX('Risk assessment'!$B$12:$B$100,MATCH(CONCATENATE('Feuil1 (2)'!$C109,"-",'Feuil1 (2)'!$B109,"-",'Feuil1 (2)'!CN$1),'Risk assessment'!$Z$12:$Z$100,FALSE),1)," ;"),""))</f>
        <v/>
      </c>
      <c r="CO109" s="9" t="str">
        <f>IF($G109=0,"",IFERROR(CONCATENATE(INDEX('Risk assessment'!$B$12:$B$100,MATCH(CONCATENATE('Feuil1 (2)'!$C109,"-",'Feuil1 (2)'!$B109,"-",'Feuil1 (2)'!CO$1),'Risk assessment'!$Z$12:$Z$100,FALSE),1)," ;"),""))</f>
        <v/>
      </c>
      <c r="CP109" s="9" t="str">
        <f>IF($G109=0,"",IFERROR(CONCATENATE(INDEX('Risk assessment'!$B$12:$B$100,MATCH(CONCATENATE('Feuil1 (2)'!$C109,"-",'Feuil1 (2)'!$B109,"-",'Feuil1 (2)'!CP$1),'Risk assessment'!$Z$12:$Z$100,FALSE),1)," ;"),""))</f>
        <v/>
      </c>
      <c r="CQ109" s="9" t="str">
        <f>IF($G109=0,"",IFERROR(CONCATENATE(INDEX('Risk assessment'!$B$12:$B$100,MATCH(CONCATENATE('Feuil1 (2)'!$C109,"-",'Feuil1 (2)'!$B109,"-",'Feuil1 (2)'!CQ$1),'Risk assessment'!$Z$12:$Z$100,FALSE),1)," ;"),""))</f>
        <v/>
      </c>
      <c r="CR109" s="9" t="str">
        <f>IF($G109=0,"",IFERROR(CONCATENATE(INDEX('Risk assessment'!$B$12:$B$100,MATCH(CONCATENATE('Feuil1 (2)'!$C109,"-",'Feuil1 (2)'!$B109,"-",'Feuil1 (2)'!CR$1),'Risk assessment'!$Z$12:$Z$100,FALSE),1)," ;"),""))</f>
        <v/>
      </c>
      <c r="CS109" s="9" t="str">
        <f>IF($G109=0,"",IFERROR(CONCATENATE(INDEX('Risk assessment'!$B$12:$B$100,MATCH(CONCATENATE('Feuil1 (2)'!$C109,"-",'Feuil1 (2)'!$B109,"-",'Feuil1 (2)'!CS$1),'Risk assessment'!$Z$12:$Z$100,FALSE),1)," ;"),""))</f>
        <v/>
      </c>
      <c r="CT109" s="9" t="str">
        <f>IF($G109=0,"",IFERROR(CONCATENATE(INDEX('Risk assessment'!$B$12:$B$100,MATCH(CONCATENATE('Feuil1 (2)'!$C109,"-",'Feuil1 (2)'!$B109,"-",'Feuil1 (2)'!CT$1),'Risk assessment'!$Z$12:$Z$100,FALSE),1)," ;"),""))</f>
        <v/>
      </c>
      <c r="CU109" s="9" t="str">
        <f>IF($G109=0,"",IFERROR(CONCATENATE(INDEX('Risk assessment'!$B$12:$B$100,MATCH(CONCATENATE('Feuil1 (2)'!$C109,"-",'Feuil1 (2)'!$B109,"-",'Feuil1 (2)'!CU$1),'Risk assessment'!$Z$12:$Z$100,FALSE),1)," ;"),""))</f>
        <v/>
      </c>
      <c r="CV109" s="9" t="str">
        <f>IF($G109=0,"",IFERROR(CONCATENATE(INDEX('Risk assessment'!$B$12:$B$100,MATCH(CONCATENATE('Feuil1 (2)'!$C109,"-",'Feuil1 (2)'!$B109,"-",'Feuil1 (2)'!CV$1),'Risk assessment'!$Z$12:$Z$100,FALSE),1)," ;"),""))</f>
        <v/>
      </c>
      <c r="CW109" s="9" t="str">
        <f>IF($G109=0,"",IFERROR(CONCATENATE(INDEX('Risk assessment'!$B$12:$B$100,MATCH(CONCATENATE('Feuil1 (2)'!$C109,"-",'Feuil1 (2)'!$B109,"-",'Feuil1 (2)'!CW$1),'Risk assessment'!$Z$12:$Z$100,FALSE),1)," ;"),""))</f>
        <v/>
      </c>
      <c r="CX109" s="9" t="str">
        <f>IF($G109=0,"",IFERROR(CONCATENATE(INDEX('Risk assessment'!$B$12:$B$100,MATCH(CONCATENATE('Feuil1 (2)'!$C109,"-",'Feuil1 (2)'!$B109,"-",'Feuil1 (2)'!CX$1),'Risk assessment'!$Z$12:$Z$100,FALSE),1)," ;"),""))</f>
        <v/>
      </c>
      <c r="CY109" s="9" t="str">
        <f>IF($G109=0,"",IFERROR(CONCATENATE(INDEX('Risk assessment'!$B$12:$B$100,MATCH(CONCATENATE('Feuil1 (2)'!$C109,"-",'Feuil1 (2)'!$B109,"-",'Feuil1 (2)'!CY$1),'Risk assessment'!$Z$12:$Z$100,FALSE),1)," ;"),""))</f>
        <v/>
      </c>
      <c r="CZ109" s="9" t="str">
        <f>IF($G109=0,"",IFERROR(CONCATENATE(INDEX('Risk assessment'!$B$12:$B$100,MATCH(CONCATENATE('Feuil1 (2)'!$C109,"-",'Feuil1 (2)'!$B109,"-",'Feuil1 (2)'!CZ$1),'Risk assessment'!$Z$12:$Z$100,FALSE),1)," ;"),""))</f>
        <v/>
      </c>
      <c r="DA109" s="9" t="str">
        <f>IF($G109=0,"",IFERROR(CONCATENATE(INDEX('Risk assessment'!$B$12:$B$100,MATCH(CONCATENATE('Feuil1 (2)'!$C109,"-",'Feuil1 (2)'!$B109,"-",'Feuil1 (2)'!DA$1),'Risk assessment'!$Z$12:$Z$100,FALSE),1)," ;"),""))</f>
        <v/>
      </c>
      <c r="DB109" s="9" t="str">
        <f>IF($G109=0,"",IFERROR(CONCATENATE(INDEX('Risk assessment'!$B$12:$B$100,MATCH(CONCATENATE('Feuil1 (2)'!$C109,"-",'Feuil1 (2)'!$B109,"-",'Feuil1 (2)'!DB$1),'Risk assessment'!$Z$12:$Z$100,FALSE),1)," ;"),""))</f>
        <v/>
      </c>
      <c r="DC109" s="9" t="str">
        <f>IF($G109=0,"",IFERROR(CONCATENATE(INDEX('Risk assessment'!$B$12:$B$100,MATCH(CONCATENATE('Feuil1 (2)'!$C109,"-",'Feuil1 (2)'!$B109,"-",'Feuil1 (2)'!DC$1),'Risk assessment'!$Z$12:$Z$100,FALSE),1)," ;"),""))</f>
        <v/>
      </c>
    </row>
    <row r="110" spans="2:115" x14ac:dyDescent="0.25">
      <c r="E110" s="9" t="str">
        <f t="shared" si="4"/>
        <v/>
      </c>
      <c r="F110" s="9" t="str">
        <f t="shared" si="5"/>
        <v/>
      </c>
      <c r="H110" s="9" t="str">
        <f>IF($G110=0,"",IFERROR(CONCATENATE(INDEX('Risk assessment'!$B$12:$B$100,MATCH(CONCATENATE('Feuil1 (2)'!$C110,"-",'Feuil1 (2)'!$B110,"-",'Feuil1 (2)'!H$1),'Risk assessment'!$Z$12:$Z$100,FALSE),1)," ;"),""))</f>
        <v/>
      </c>
      <c r="I110" s="9" t="str">
        <f>IF($G110=0,"",IFERROR(CONCATENATE(INDEX('Risk assessment'!$B$12:$B$100,MATCH(CONCATENATE('Feuil1 (2)'!$C110,"-",'Feuil1 (2)'!$B110,"-",'Feuil1 (2)'!I$1),'Risk assessment'!$Z$12:$Z$100,FALSE),1)," ;"),""))</f>
        <v/>
      </c>
      <c r="J110" s="9" t="str">
        <f>IF($G110=0,"",IFERROR(CONCATENATE(INDEX('Risk assessment'!$B$12:$B$100,MATCH(CONCATENATE('Feuil1 (2)'!$C110,"-",'Feuil1 (2)'!$B110,"-",'Feuil1 (2)'!J$1),'Risk assessment'!$Z$12:$Z$100,FALSE),1)," ;"),""))</f>
        <v/>
      </c>
      <c r="K110" s="9" t="str">
        <f>IF($G110=0,"",IFERROR(CONCATENATE(INDEX('Risk assessment'!$B$12:$B$100,MATCH(CONCATENATE('Feuil1 (2)'!$C110,"-",'Feuil1 (2)'!$B110,"-",'Feuil1 (2)'!K$1),'Risk assessment'!$Z$12:$Z$100,FALSE),1)," ;"),""))</f>
        <v/>
      </c>
      <c r="L110" s="9" t="str">
        <f>IF($G110=0,"",IFERROR(CONCATENATE(INDEX('Risk assessment'!$B$12:$B$100,MATCH(CONCATENATE('Feuil1 (2)'!$C110,"-",'Feuil1 (2)'!$B110,"-",'Feuil1 (2)'!L$1),'Risk assessment'!$Z$12:$Z$100,FALSE),1)," ;"),""))</f>
        <v/>
      </c>
      <c r="M110" s="9" t="str">
        <f>IF($G110=0,"",IFERROR(CONCATENATE(INDEX('Risk assessment'!$B$12:$B$100,MATCH(CONCATENATE('Feuil1 (2)'!$C110,"-",'Feuil1 (2)'!$B110,"-",'Feuil1 (2)'!M$1),'Risk assessment'!$Z$12:$Z$100,FALSE),1)," ;"),""))</f>
        <v/>
      </c>
      <c r="N110" s="9" t="str">
        <f>IF($G110=0,"",IFERROR(CONCATENATE(INDEX('Risk assessment'!$B$12:$B$100,MATCH(CONCATENATE('Feuil1 (2)'!$C110,"-",'Feuil1 (2)'!$B110,"-",'Feuil1 (2)'!N$1),'Risk assessment'!$Z$12:$Z$100,FALSE),1)," ;"),""))</f>
        <v/>
      </c>
      <c r="O110" s="9" t="str">
        <f>IF($G110=0,"",IFERROR(CONCATENATE(INDEX('Risk assessment'!$B$12:$B$100,MATCH(CONCATENATE('Feuil1 (2)'!$C110,"-",'Feuil1 (2)'!$B110,"-",'Feuil1 (2)'!O$1),'Risk assessment'!$Z$12:$Z$100,FALSE),1)," ;"),""))</f>
        <v/>
      </c>
      <c r="P110" s="9" t="str">
        <f>IF($G110=0,"",IFERROR(CONCATENATE(INDEX('Risk assessment'!$B$12:$B$100,MATCH(CONCATENATE('Feuil1 (2)'!$C110,"-",'Feuil1 (2)'!$B110,"-",'Feuil1 (2)'!P$1),'Risk assessment'!$Z$12:$Z$100,FALSE),1)," ;"),""))</f>
        <v/>
      </c>
      <c r="Q110" s="9" t="str">
        <f>IF($G110=0,"",IFERROR(CONCATENATE(INDEX('Risk assessment'!$B$12:$B$100,MATCH(CONCATENATE('Feuil1 (2)'!$C110,"-",'Feuil1 (2)'!$B110,"-",'Feuil1 (2)'!Q$1),'Risk assessment'!$Z$12:$Z$100,FALSE),1)," ;"),""))</f>
        <v/>
      </c>
      <c r="R110" s="9" t="str">
        <f>IF($G110=0,"",IFERROR(CONCATENATE(INDEX('Risk assessment'!$B$12:$B$100,MATCH(CONCATENATE('Feuil1 (2)'!$C110,"-",'Feuil1 (2)'!$B110,"-",'Feuil1 (2)'!R$1),'Risk assessment'!$Z$12:$Z$100,FALSE),1)," ;"),""))</f>
        <v/>
      </c>
      <c r="S110" s="9" t="str">
        <f>IF($G110=0,"",IFERROR(CONCATENATE(INDEX('Risk assessment'!$B$12:$B$100,MATCH(CONCATENATE('Feuil1 (2)'!$C110,"-",'Feuil1 (2)'!$B110,"-",'Feuil1 (2)'!S$1),'Risk assessment'!$Z$12:$Z$100,FALSE),1)," ;"),""))</f>
        <v/>
      </c>
      <c r="T110" s="9" t="str">
        <f>IF($G110=0,"",IFERROR(CONCATENATE(INDEX('Risk assessment'!$B$12:$B$100,MATCH(CONCATENATE('Feuil1 (2)'!$C110,"-",'Feuil1 (2)'!$B110,"-",'Feuil1 (2)'!T$1),'Risk assessment'!$Z$12:$Z$100,FALSE),1)," ;"),""))</f>
        <v/>
      </c>
      <c r="U110" s="9" t="str">
        <f>IF($G110=0,"",IFERROR(CONCATENATE(INDEX('Risk assessment'!$B$12:$B$100,MATCH(CONCATENATE('Feuil1 (2)'!$C110,"-",'Feuil1 (2)'!$B110,"-",'Feuil1 (2)'!U$1),'Risk assessment'!$Z$12:$Z$100,FALSE),1)," ;"),""))</f>
        <v/>
      </c>
      <c r="V110" s="9" t="str">
        <f>IF($G110=0,"",IFERROR(CONCATENATE(INDEX('Risk assessment'!$B$12:$B$100,MATCH(CONCATENATE('Feuil1 (2)'!$C110,"-",'Feuil1 (2)'!$B110,"-",'Feuil1 (2)'!V$1),'Risk assessment'!$Z$12:$Z$100,FALSE),1)," ;"),""))</f>
        <v/>
      </c>
      <c r="W110" s="9" t="str">
        <f>IF($G110=0,"",IFERROR(CONCATENATE(INDEX('Risk assessment'!$B$12:$B$100,MATCH(CONCATENATE('Feuil1 (2)'!$C110,"-",'Feuil1 (2)'!$B110,"-",'Feuil1 (2)'!W$1),'Risk assessment'!$Z$12:$Z$100,FALSE),1)," ;"),""))</f>
        <v/>
      </c>
      <c r="X110" s="9" t="str">
        <f>IF($G110=0,"",IFERROR(CONCATENATE(INDEX('Risk assessment'!$B$12:$B$100,MATCH(CONCATENATE('Feuil1 (2)'!$C110,"-",'Feuil1 (2)'!$B110,"-",'Feuil1 (2)'!X$1),'Risk assessment'!$Z$12:$Z$100,FALSE),1)," ;"),""))</f>
        <v/>
      </c>
      <c r="Y110" s="9" t="str">
        <f>IF($G110=0,"",IFERROR(CONCATENATE(INDEX('Risk assessment'!$B$12:$B$100,MATCH(CONCATENATE('Feuil1 (2)'!$C110,"-",'Feuil1 (2)'!$B110,"-",'Feuil1 (2)'!Y$1),'Risk assessment'!$Z$12:$Z$100,FALSE),1)," ;"),""))</f>
        <v/>
      </c>
      <c r="Z110" s="9" t="str">
        <f>IF($G110=0,"",IFERROR(CONCATENATE(INDEX('Risk assessment'!$B$12:$B$100,MATCH(CONCATENATE('Feuil1 (2)'!$C110,"-",'Feuil1 (2)'!$B110,"-",'Feuil1 (2)'!Z$1),'Risk assessment'!$Z$12:$Z$100,FALSE),1)," ;"),""))</f>
        <v/>
      </c>
      <c r="AA110" s="9" t="str">
        <f>IF($G110=0,"",IFERROR(CONCATENATE(INDEX('Risk assessment'!$B$12:$B$100,MATCH(CONCATENATE('Feuil1 (2)'!$C110,"-",'Feuil1 (2)'!$B110,"-",'Feuil1 (2)'!AA$1),'Risk assessment'!$Z$12:$Z$100,FALSE),1)," ;"),""))</f>
        <v/>
      </c>
      <c r="AB110" s="9" t="str">
        <f>IF($G110=0,"",IFERROR(CONCATENATE(INDEX('Risk assessment'!$B$12:$B$100,MATCH(CONCATENATE('Feuil1 (2)'!$C110,"-",'Feuil1 (2)'!$B110,"-",'Feuil1 (2)'!AB$1),'Risk assessment'!$Z$12:$Z$100,FALSE),1)," ;"),""))</f>
        <v/>
      </c>
      <c r="AC110" s="9" t="str">
        <f>IF($G110=0,"",IFERROR(CONCATENATE(INDEX('Risk assessment'!$B$12:$B$100,MATCH(CONCATENATE('Feuil1 (2)'!$C110,"-",'Feuil1 (2)'!$B110,"-",'Feuil1 (2)'!AC$1),'Risk assessment'!$Z$12:$Z$100,FALSE),1)," ;"),""))</f>
        <v/>
      </c>
      <c r="AD110" s="9" t="str">
        <f>IF($G110=0,"",IFERROR(CONCATENATE(INDEX('Risk assessment'!$B$12:$B$100,MATCH(CONCATENATE('Feuil1 (2)'!$C110,"-",'Feuil1 (2)'!$B110,"-",'Feuil1 (2)'!AD$1),'Risk assessment'!$Z$12:$Z$100,FALSE),1)," ;"),""))</f>
        <v/>
      </c>
      <c r="AE110" s="9" t="str">
        <f>IF($G110=0,"",IFERROR(CONCATENATE(INDEX('Risk assessment'!$B$12:$B$100,MATCH(CONCATENATE('Feuil1 (2)'!$C110,"-",'Feuil1 (2)'!$B110,"-",'Feuil1 (2)'!AE$1),'Risk assessment'!$Z$12:$Z$100,FALSE),1)," ;"),""))</f>
        <v/>
      </c>
      <c r="AF110" s="9" t="str">
        <f>IF($G110=0,"",IFERROR(CONCATENATE(INDEX('Risk assessment'!$B$12:$B$100,MATCH(CONCATENATE('Feuil1 (2)'!$C110,"-",'Feuil1 (2)'!$B110,"-",'Feuil1 (2)'!AF$1),'Risk assessment'!$Z$12:$Z$100,FALSE),1)," ;"),""))</f>
        <v/>
      </c>
      <c r="AG110" s="9" t="str">
        <f>IF($G110=0,"",IFERROR(CONCATENATE(INDEX('Risk assessment'!$B$12:$B$100,MATCH(CONCATENATE('Feuil1 (2)'!$C110,"-",'Feuil1 (2)'!$B110,"-",'Feuil1 (2)'!AG$1),'Risk assessment'!$Z$12:$Z$100,FALSE),1)," ;"),""))</f>
        <v/>
      </c>
      <c r="AH110" s="9" t="str">
        <f>IF($G110=0,"",IFERROR(CONCATENATE(INDEX('Risk assessment'!$B$12:$B$100,MATCH(CONCATENATE('Feuil1 (2)'!$C110,"-",'Feuil1 (2)'!$B110,"-",'Feuil1 (2)'!AH$1),'Risk assessment'!$Z$12:$Z$100,FALSE),1)," ;"),""))</f>
        <v/>
      </c>
      <c r="AI110" s="9" t="str">
        <f>IF($G110=0,"",IFERROR(CONCATENATE(INDEX('Risk assessment'!$B$12:$B$100,MATCH(CONCATENATE('Feuil1 (2)'!$C110,"-",'Feuil1 (2)'!$B110,"-",'Feuil1 (2)'!AI$1),'Risk assessment'!$Z$12:$Z$100,FALSE),1)," ;"),""))</f>
        <v/>
      </c>
      <c r="AJ110" s="9" t="str">
        <f>IF($G110=0,"",IFERROR(CONCATENATE(INDEX('Risk assessment'!$B$12:$B$100,MATCH(CONCATENATE('Feuil1 (2)'!$C110,"-",'Feuil1 (2)'!$B110,"-",'Feuil1 (2)'!AJ$1),'Risk assessment'!$Z$12:$Z$100,FALSE),1)," ;"),""))</f>
        <v/>
      </c>
      <c r="AK110" s="9" t="str">
        <f>IF($G110=0,"",IFERROR(CONCATENATE(INDEX('Risk assessment'!$B$12:$B$100,MATCH(CONCATENATE('Feuil1 (2)'!$C110,"-",'Feuil1 (2)'!$B110,"-",'Feuil1 (2)'!AK$1),'Risk assessment'!$Z$12:$Z$100,FALSE),1)," ;"),""))</f>
        <v/>
      </c>
      <c r="AL110" s="9" t="str">
        <f>IF($G110=0,"",IFERROR(CONCATENATE(INDEX('Risk assessment'!$B$12:$B$100,MATCH(CONCATENATE('Feuil1 (2)'!$C110,"-",'Feuil1 (2)'!$B110,"-",'Feuil1 (2)'!AL$1),'Risk assessment'!$Z$12:$Z$100,FALSE),1)," ;"),""))</f>
        <v/>
      </c>
      <c r="AM110" s="9" t="str">
        <f>IF($G110=0,"",IFERROR(CONCATENATE(INDEX('Risk assessment'!$B$12:$B$100,MATCH(CONCATENATE('Feuil1 (2)'!$C110,"-",'Feuil1 (2)'!$B110,"-",'Feuil1 (2)'!AM$1),'Risk assessment'!$Z$12:$Z$100,FALSE),1)," ;"),""))</f>
        <v/>
      </c>
      <c r="AN110" s="9" t="str">
        <f>IF($G110=0,"",IFERROR(CONCATENATE(INDEX('Risk assessment'!$B$12:$B$100,MATCH(CONCATENATE('Feuil1 (2)'!$C110,"-",'Feuil1 (2)'!$B110,"-",'Feuil1 (2)'!AN$1),'Risk assessment'!$Z$12:$Z$100,FALSE),1)," ;"),""))</f>
        <v/>
      </c>
      <c r="AO110" s="9" t="str">
        <f>IF($G110=0,"",IFERROR(CONCATENATE(INDEX('Risk assessment'!$B$12:$B$100,MATCH(CONCATENATE('Feuil1 (2)'!$C110,"-",'Feuil1 (2)'!$B110,"-",'Feuil1 (2)'!AO$1),'Risk assessment'!$Z$12:$Z$100,FALSE),1)," ;"),""))</f>
        <v/>
      </c>
      <c r="AP110" s="9" t="str">
        <f>IF($G110=0,"",IFERROR(CONCATENATE(INDEX('Risk assessment'!$B$12:$B$100,MATCH(CONCATENATE('Feuil1 (2)'!$C110,"-",'Feuil1 (2)'!$B110,"-",'Feuil1 (2)'!AP$1),'Risk assessment'!$Z$12:$Z$100,FALSE),1)," ;"),""))</f>
        <v/>
      </c>
      <c r="AQ110" s="9" t="str">
        <f>IF($G110=0,"",IFERROR(CONCATENATE(INDEX('Risk assessment'!$B$12:$B$100,MATCH(CONCATENATE('Feuil1 (2)'!$C110,"-",'Feuil1 (2)'!$B110,"-",'Feuil1 (2)'!AQ$1),'Risk assessment'!$Z$12:$Z$100,FALSE),1)," ;"),""))</f>
        <v/>
      </c>
      <c r="AR110" s="9" t="str">
        <f>IF($G110=0,"",IFERROR(CONCATENATE(INDEX('Risk assessment'!$B$12:$B$100,MATCH(CONCATENATE('Feuil1 (2)'!$C110,"-",'Feuil1 (2)'!$B110,"-",'Feuil1 (2)'!AR$1),'Risk assessment'!$Z$12:$Z$100,FALSE),1)," ;"),""))</f>
        <v/>
      </c>
      <c r="AS110" s="9" t="str">
        <f>IF($G110=0,"",IFERROR(CONCATENATE(INDEX('Risk assessment'!$B$12:$B$100,MATCH(CONCATENATE('Feuil1 (2)'!$C110,"-",'Feuil1 (2)'!$B110,"-",'Feuil1 (2)'!AS$1),'Risk assessment'!$Z$12:$Z$100,FALSE),1)," ;"),""))</f>
        <v/>
      </c>
      <c r="AT110" s="9" t="str">
        <f>IF($G110=0,"",IFERROR(CONCATENATE(INDEX('Risk assessment'!$B$12:$B$100,MATCH(CONCATENATE('Feuil1 (2)'!$C110,"-",'Feuil1 (2)'!$B110,"-",'Feuil1 (2)'!AT$1),'Risk assessment'!$Z$12:$Z$100,FALSE),1)," ;"),""))</f>
        <v/>
      </c>
      <c r="AU110" s="9" t="str">
        <f>IF($G110=0,"",IFERROR(CONCATENATE(INDEX('Risk assessment'!$B$12:$B$100,MATCH(CONCATENATE('Feuil1 (2)'!$C110,"-",'Feuil1 (2)'!$B110,"-",'Feuil1 (2)'!AU$1),'Risk assessment'!$Z$12:$Z$100,FALSE),1)," ;"),""))</f>
        <v/>
      </c>
      <c r="AV110" s="9" t="str">
        <f>IF($G110=0,"",IFERROR(CONCATENATE(INDEX('Risk assessment'!$B$12:$B$100,MATCH(CONCATENATE('Feuil1 (2)'!$C110,"-",'Feuil1 (2)'!$B110,"-",'Feuil1 (2)'!AV$1),'Risk assessment'!$Z$12:$Z$100,FALSE),1)," ;"),""))</f>
        <v/>
      </c>
      <c r="AW110" s="9" t="str">
        <f>IF($G110=0,"",IFERROR(CONCATENATE(INDEX('Risk assessment'!$B$12:$B$100,MATCH(CONCATENATE('Feuil1 (2)'!$C110,"-",'Feuil1 (2)'!$B110,"-",'Feuil1 (2)'!AW$1),'Risk assessment'!$Z$12:$Z$100,FALSE),1)," ;"),""))</f>
        <v/>
      </c>
      <c r="AX110" s="9" t="str">
        <f>IF($G110=0,"",IFERROR(CONCATENATE(INDEX('Risk assessment'!$B$12:$B$100,MATCH(CONCATENATE('Feuil1 (2)'!$C110,"-",'Feuil1 (2)'!$B110,"-",'Feuil1 (2)'!AX$1),'Risk assessment'!$Z$12:$Z$100,FALSE),1)," ;"),""))</f>
        <v/>
      </c>
      <c r="AY110" s="9" t="str">
        <f>IF($G110=0,"",IFERROR(CONCATENATE(INDEX('Risk assessment'!$B$12:$B$100,MATCH(CONCATENATE('Feuil1 (2)'!$C110,"-",'Feuil1 (2)'!$B110,"-",'Feuil1 (2)'!AY$1),'Risk assessment'!$Z$12:$Z$100,FALSE),1)," ;"),""))</f>
        <v/>
      </c>
      <c r="AZ110" s="9" t="str">
        <f>IF($G110=0,"",IFERROR(CONCATENATE(INDEX('Risk assessment'!$B$12:$B$100,MATCH(CONCATENATE('Feuil1 (2)'!$C110,"-",'Feuil1 (2)'!$B110,"-",'Feuil1 (2)'!AZ$1),'Risk assessment'!$Z$12:$Z$100,FALSE),1)," ;"),""))</f>
        <v/>
      </c>
      <c r="BA110" s="9" t="str">
        <f>IF($G110=0,"",IFERROR(CONCATENATE(INDEX('Risk assessment'!$B$12:$B$100,MATCH(CONCATENATE('Feuil1 (2)'!$C110,"-",'Feuil1 (2)'!$B110,"-",'Feuil1 (2)'!BA$1),'Risk assessment'!$Z$12:$Z$100,FALSE),1)," ;"),""))</f>
        <v/>
      </c>
      <c r="BB110" s="9" t="str">
        <f>IF($G110=0,"",IFERROR(CONCATENATE(INDEX('Risk assessment'!$B$12:$B$100,MATCH(CONCATENATE('Feuil1 (2)'!$C110,"-",'Feuil1 (2)'!$B110,"-",'Feuil1 (2)'!BB$1),'Risk assessment'!$Z$12:$Z$100,FALSE),1)," ;"),""))</f>
        <v/>
      </c>
      <c r="BC110" s="9" t="str">
        <f>IF($G110=0,"",IFERROR(CONCATENATE(INDEX('Risk assessment'!$B$12:$B$100,MATCH(CONCATENATE('Feuil1 (2)'!$C110,"-",'Feuil1 (2)'!$B110,"-",'Feuil1 (2)'!BC$1),'Risk assessment'!$Z$12:$Z$100,FALSE),1)," ;"),""))</f>
        <v/>
      </c>
      <c r="BD110" s="9" t="str">
        <f>IF($G110=0,"",IFERROR(CONCATENATE(INDEX('Risk assessment'!$B$12:$B$100,MATCH(CONCATENATE('Feuil1 (2)'!$C110,"-",'Feuil1 (2)'!$B110,"-",'Feuil1 (2)'!BD$1),'Risk assessment'!$Z$12:$Z$100,FALSE),1)," ;"),""))</f>
        <v/>
      </c>
      <c r="BE110" s="9" t="str">
        <f>IF($G110=0,"",IFERROR(CONCATENATE(INDEX('Risk assessment'!$B$12:$B$100,MATCH(CONCATENATE('Feuil1 (2)'!$C110,"-",'Feuil1 (2)'!$B110,"-",'Feuil1 (2)'!BE$1),'Risk assessment'!$Z$12:$Z$100,FALSE),1)," ;"),""))</f>
        <v/>
      </c>
      <c r="BF110" s="9" t="str">
        <f>IF($G110=0,"",IFERROR(CONCATENATE(INDEX('Risk assessment'!$B$12:$B$100,MATCH(CONCATENATE('Feuil1 (2)'!$C110,"-",'Feuil1 (2)'!$B110,"-",'Feuil1 (2)'!BF$1),'Risk assessment'!$Z$12:$Z$100,FALSE),1)," ;"),""))</f>
        <v/>
      </c>
      <c r="BG110" s="9" t="str">
        <f>IF($G110=0,"",IFERROR(CONCATENATE(INDEX('Risk assessment'!$B$12:$B$100,MATCH(CONCATENATE('Feuil1 (2)'!$C110,"-",'Feuil1 (2)'!$B110,"-",'Feuil1 (2)'!BG$1),'Risk assessment'!$Z$12:$Z$100,FALSE),1)," ;"),""))</f>
        <v/>
      </c>
      <c r="BH110" s="9" t="str">
        <f>IF($G110=0,"",IFERROR(CONCATENATE(INDEX('Risk assessment'!$B$12:$B$100,MATCH(CONCATENATE('Feuil1 (2)'!$C110,"-",'Feuil1 (2)'!$B110,"-",'Feuil1 (2)'!BH$1),'Risk assessment'!$Z$12:$Z$100,FALSE),1)," ;"),""))</f>
        <v/>
      </c>
      <c r="BI110" s="9" t="str">
        <f>IF($G110=0,"",IFERROR(CONCATENATE(INDEX('Risk assessment'!$B$12:$B$100,MATCH(CONCATENATE('Feuil1 (2)'!$C110,"-",'Feuil1 (2)'!$B110,"-",'Feuil1 (2)'!BI$1),'Risk assessment'!$Z$12:$Z$100,FALSE),1)," ;"),""))</f>
        <v/>
      </c>
      <c r="BJ110" s="9" t="str">
        <f>IF($G110=0,"",IFERROR(CONCATENATE(INDEX('Risk assessment'!$B$12:$B$100,MATCH(CONCATENATE('Feuil1 (2)'!$C110,"-",'Feuil1 (2)'!$B110,"-",'Feuil1 (2)'!BJ$1),'Risk assessment'!$Z$12:$Z$100,FALSE),1)," ;"),""))</f>
        <v/>
      </c>
      <c r="BK110" s="9" t="str">
        <f>IF($G110=0,"",IFERROR(CONCATENATE(INDEX('Risk assessment'!$B$12:$B$100,MATCH(CONCATENATE('Feuil1 (2)'!$C110,"-",'Feuil1 (2)'!$B110,"-",'Feuil1 (2)'!BK$1),'Risk assessment'!$Z$12:$Z$100,FALSE),1)," ;"),""))</f>
        <v/>
      </c>
      <c r="BL110" s="9" t="str">
        <f>IF($G110=0,"",IFERROR(CONCATENATE(INDEX('Risk assessment'!$B$12:$B$100,MATCH(CONCATENATE('Feuil1 (2)'!$C110,"-",'Feuil1 (2)'!$B110,"-",'Feuil1 (2)'!BL$1),'Risk assessment'!$Z$12:$Z$100,FALSE),1)," ;"),""))</f>
        <v/>
      </c>
      <c r="BM110" s="9" t="str">
        <f>IF($G110=0,"",IFERROR(CONCATENATE(INDEX('Risk assessment'!$B$12:$B$100,MATCH(CONCATENATE('Feuil1 (2)'!$C110,"-",'Feuil1 (2)'!$B110,"-",'Feuil1 (2)'!BM$1),'Risk assessment'!$Z$12:$Z$100,FALSE),1)," ;"),""))</f>
        <v/>
      </c>
      <c r="BN110" s="9" t="str">
        <f>IF($G110=0,"",IFERROR(CONCATENATE(INDEX('Risk assessment'!$B$12:$B$100,MATCH(CONCATENATE('Feuil1 (2)'!$C110,"-",'Feuil1 (2)'!$B110,"-",'Feuil1 (2)'!BN$1),'Risk assessment'!$Z$12:$Z$100,FALSE),1)," ;"),""))</f>
        <v/>
      </c>
      <c r="BO110" s="9" t="str">
        <f>IF($G110=0,"",IFERROR(CONCATENATE(INDEX('Risk assessment'!$B$12:$B$100,MATCH(CONCATENATE('Feuil1 (2)'!$C110,"-",'Feuil1 (2)'!$B110,"-",'Feuil1 (2)'!BO$1),'Risk assessment'!$Z$12:$Z$100,FALSE),1)," ;"),""))</f>
        <v/>
      </c>
      <c r="BP110" s="9" t="str">
        <f>IF($G110=0,"",IFERROR(CONCATENATE(INDEX('Risk assessment'!$B$12:$B$100,MATCH(CONCATENATE('Feuil1 (2)'!$C110,"-",'Feuil1 (2)'!$B110,"-",'Feuil1 (2)'!BP$1),'Risk assessment'!$Z$12:$Z$100,FALSE),1)," ;"),""))</f>
        <v/>
      </c>
      <c r="BQ110" s="9" t="str">
        <f>IF($G110=0,"",IFERROR(CONCATENATE(INDEX('Risk assessment'!$B$12:$B$100,MATCH(CONCATENATE('Feuil1 (2)'!$C110,"-",'Feuil1 (2)'!$B110,"-",'Feuil1 (2)'!BQ$1),'Risk assessment'!$Z$12:$Z$100,FALSE),1)," ;"),""))</f>
        <v/>
      </c>
      <c r="BR110" s="9" t="str">
        <f>IF($G110=0,"",IFERROR(CONCATENATE(INDEX('Risk assessment'!$B$12:$B$100,MATCH(CONCATENATE('Feuil1 (2)'!$C110,"-",'Feuil1 (2)'!$B110,"-",'Feuil1 (2)'!BR$1),'Risk assessment'!$Z$12:$Z$100,FALSE),1)," ;"),""))</f>
        <v/>
      </c>
      <c r="BS110" s="9" t="str">
        <f>IF($G110=0,"",IFERROR(CONCATENATE(INDEX('Risk assessment'!$B$12:$B$100,MATCH(CONCATENATE('Feuil1 (2)'!$C110,"-",'Feuil1 (2)'!$B110,"-",'Feuil1 (2)'!BS$1),'Risk assessment'!$Z$12:$Z$100,FALSE),1)," ;"),""))</f>
        <v/>
      </c>
      <c r="BT110" s="9" t="str">
        <f>IF($G110=0,"",IFERROR(CONCATENATE(INDEX('Risk assessment'!$B$12:$B$100,MATCH(CONCATENATE('Feuil1 (2)'!$C110,"-",'Feuil1 (2)'!$B110,"-",'Feuil1 (2)'!BT$1),'Risk assessment'!$Z$12:$Z$100,FALSE),1)," ;"),""))</f>
        <v/>
      </c>
      <c r="BU110" s="9" t="str">
        <f>IF($G110=0,"",IFERROR(CONCATENATE(INDEX('Risk assessment'!$B$12:$B$100,MATCH(CONCATENATE('Feuil1 (2)'!$C110,"-",'Feuil1 (2)'!$B110,"-",'Feuil1 (2)'!BU$1),'Risk assessment'!$Z$12:$Z$100,FALSE),1)," ;"),""))</f>
        <v/>
      </c>
      <c r="BV110" s="9" t="str">
        <f>IF($G110=0,"",IFERROR(CONCATENATE(INDEX('Risk assessment'!$B$12:$B$100,MATCH(CONCATENATE('Feuil1 (2)'!$C110,"-",'Feuil1 (2)'!$B110,"-",'Feuil1 (2)'!BV$1),'Risk assessment'!$Z$12:$Z$100,FALSE),1)," ;"),""))</f>
        <v/>
      </c>
      <c r="BW110" s="9" t="str">
        <f>IF($G110=0,"",IFERROR(CONCATENATE(INDEX('Risk assessment'!$B$12:$B$100,MATCH(CONCATENATE('Feuil1 (2)'!$C110,"-",'Feuil1 (2)'!$B110,"-",'Feuil1 (2)'!BW$1),'Risk assessment'!$Z$12:$Z$100,FALSE),1)," ;"),""))</f>
        <v/>
      </c>
      <c r="BX110" s="9" t="str">
        <f>IF($G110=0,"",IFERROR(CONCATENATE(INDEX('Risk assessment'!$B$12:$B$100,MATCH(CONCATENATE('Feuil1 (2)'!$C110,"-",'Feuil1 (2)'!$B110,"-",'Feuil1 (2)'!BX$1),'Risk assessment'!$Z$12:$Z$100,FALSE),1)," ;"),""))</f>
        <v/>
      </c>
      <c r="BY110" s="9" t="str">
        <f>IF($G110=0,"",IFERROR(CONCATENATE(INDEX('Risk assessment'!$B$12:$B$100,MATCH(CONCATENATE('Feuil1 (2)'!$C110,"-",'Feuil1 (2)'!$B110,"-",'Feuil1 (2)'!BY$1),'Risk assessment'!$Z$12:$Z$100,FALSE),1)," ;"),""))</f>
        <v/>
      </c>
      <c r="BZ110" s="9" t="str">
        <f>IF($G110=0,"",IFERROR(CONCATENATE(INDEX('Risk assessment'!$B$12:$B$100,MATCH(CONCATENATE('Feuil1 (2)'!$C110,"-",'Feuil1 (2)'!$B110,"-",'Feuil1 (2)'!BZ$1),'Risk assessment'!$Z$12:$Z$100,FALSE),1)," ;"),""))</f>
        <v/>
      </c>
      <c r="CA110" s="9" t="str">
        <f>IF($G110=0,"",IFERROR(CONCATENATE(INDEX('Risk assessment'!$B$12:$B$100,MATCH(CONCATENATE('Feuil1 (2)'!$C110,"-",'Feuil1 (2)'!$B110,"-",'Feuil1 (2)'!CA$1),'Risk assessment'!$Z$12:$Z$100,FALSE),1)," ;"),""))</f>
        <v/>
      </c>
      <c r="CB110" s="9" t="str">
        <f>IF($G110=0,"",IFERROR(CONCATENATE(INDEX('Risk assessment'!$B$12:$B$100,MATCH(CONCATENATE('Feuil1 (2)'!$C110,"-",'Feuil1 (2)'!$B110,"-",'Feuil1 (2)'!CB$1),'Risk assessment'!$Z$12:$Z$100,FALSE),1)," ;"),""))</f>
        <v/>
      </c>
      <c r="CC110" s="9" t="str">
        <f>IF($G110=0,"",IFERROR(CONCATENATE(INDEX('Risk assessment'!$B$12:$B$100,MATCH(CONCATENATE('Feuil1 (2)'!$C110,"-",'Feuil1 (2)'!$B110,"-",'Feuil1 (2)'!CC$1),'Risk assessment'!$Z$12:$Z$100,FALSE),1)," ;"),""))</f>
        <v/>
      </c>
      <c r="CD110" s="9" t="str">
        <f>IF($G110=0,"",IFERROR(CONCATENATE(INDEX('Risk assessment'!$B$12:$B$100,MATCH(CONCATENATE('Feuil1 (2)'!$C110,"-",'Feuil1 (2)'!$B110,"-",'Feuil1 (2)'!CD$1),'Risk assessment'!$Z$12:$Z$100,FALSE),1)," ;"),""))</f>
        <v/>
      </c>
      <c r="CE110" s="9" t="str">
        <f>IF($G110=0,"",IFERROR(CONCATENATE(INDEX('Risk assessment'!$B$12:$B$100,MATCH(CONCATENATE('Feuil1 (2)'!$C110,"-",'Feuil1 (2)'!$B110,"-",'Feuil1 (2)'!CE$1),'Risk assessment'!$Z$12:$Z$100,FALSE),1)," ;"),""))</f>
        <v/>
      </c>
      <c r="CF110" s="9" t="str">
        <f>IF($G110=0,"",IFERROR(CONCATENATE(INDEX('Risk assessment'!$B$12:$B$100,MATCH(CONCATENATE('Feuil1 (2)'!$C110,"-",'Feuil1 (2)'!$B110,"-",'Feuil1 (2)'!CF$1),'Risk assessment'!$Z$12:$Z$100,FALSE),1)," ;"),""))</f>
        <v/>
      </c>
      <c r="CG110" s="9" t="str">
        <f>IF($G110=0,"",IFERROR(CONCATENATE(INDEX('Risk assessment'!$B$12:$B$100,MATCH(CONCATENATE('Feuil1 (2)'!$C110,"-",'Feuil1 (2)'!$B110,"-",'Feuil1 (2)'!CG$1),'Risk assessment'!$Z$12:$Z$100,FALSE),1)," ;"),""))</f>
        <v/>
      </c>
      <c r="CH110" s="9" t="str">
        <f>IF($G110=0,"",IFERROR(CONCATENATE(INDEX('Risk assessment'!$B$12:$B$100,MATCH(CONCATENATE('Feuil1 (2)'!$C110,"-",'Feuil1 (2)'!$B110,"-",'Feuil1 (2)'!CH$1),'Risk assessment'!$Z$12:$Z$100,FALSE),1)," ;"),""))</f>
        <v/>
      </c>
      <c r="CI110" s="9" t="str">
        <f>IF($G110=0,"",IFERROR(CONCATENATE(INDEX('Risk assessment'!$B$12:$B$100,MATCH(CONCATENATE('Feuil1 (2)'!$C110,"-",'Feuil1 (2)'!$B110,"-",'Feuil1 (2)'!CI$1),'Risk assessment'!$Z$12:$Z$100,FALSE),1)," ;"),""))</f>
        <v/>
      </c>
      <c r="CJ110" s="9" t="str">
        <f>IF($G110=0,"",IFERROR(CONCATENATE(INDEX('Risk assessment'!$B$12:$B$100,MATCH(CONCATENATE('Feuil1 (2)'!$C110,"-",'Feuil1 (2)'!$B110,"-",'Feuil1 (2)'!CJ$1),'Risk assessment'!$Z$12:$Z$100,FALSE),1)," ;"),""))</f>
        <v/>
      </c>
      <c r="CK110" s="9" t="str">
        <f>IF($G110=0,"",IFERROR(CONCATENATE(INDEX('Risk assessment'!$B$12:$B$100,MATCH(CONCATENATE('Feuil1 (2)'!$C110,"-",'Feuil1 (2)'!$B110,"-",'Feuil1 (2)'!CK$1),'Risk assessment'!$Z$12:$Z$100,FALSE),1)," ;"),""))</f>
        <v/>
      </c>
      <c r="CL110" s="9" t="str">
        <f>IF($G110=0,"",IFERROR(CONCATENATE(INDEX('Risk assessment'!$B$12:$B$100,MATCH(CONCATENATE('Feuil1 (2)'!$C110,"-",'Feuil1 (2)'!$B110,"-",'Feuil1 (2)'!CL$1),'Risk assessment'!$Z$12:$Z$100,FALSE),1)," ;"),""))</f>
        <v/>
      </c>
      <c r="CM110" s="9" t="str">
        <f>IF($G110=0,"",IFERROR(CONCATENATE(INDEX('Risk assessment'!$B$12:$B$100,MATCH(CONCATENATE('Feuil1 (2)'!$C110,"-",'Feuil1 (2)'!$B110,"-",'Feuil1 (2)'!CM$1),'Risk assessment'!$Z$12:$Z$100,FALSE),1)," ;"),""))</f>
        <v/>
      </c>
      <c r="CN110" s="9" t="str">
        <f>IF($G110=0,"",IFERROR(CONCATENATE(INDEX('Risk assessment'!$B$12:$B$100,MATCH(CONCATENATE('Feuil1 (2)'!$C110,"-",'Feuil1 (2)'!$B110,"-",'Feuil1 (2)'!CN$1),'Risk assessment'!$Z$12:$Z$100,FALSE),1)," ;"),""))</f>
        <v/>
      </c>
      <c r="CO110" s="9" t="str">
        <f>IF($G110=0,"",IFERROR(CONCATENATE(INDEX('Risk assessment'!$B$12:$B$100,MATCH(CONCATENATE('Feuil1 (2)'!$C110,"-",'Feuil1 (2)'!$B110,"-",'Feuil1 (2)'!CO$1),'Risk assessment'!$Z$12:$Z$100,FALSE),1)," ;"),""))</f>
        <v/>
      </c>
      <c r="CP110" s="9" t="str">
        <f>IF($G110=0,"",IFERROR(CONCATENATE(INDEX('Risk assessment'!$B$12:$B$100,MATCH(CONCATENATE('Feuil1 (2)'!$C110,"-",'Feuil1 (2)'!$B110,"-",'Feuil1 (2)'!CP$1),'Risk assessment'!$Z$12:$Z$100,FALSE),1)," ;"),""))</f>
        <v/>
      </c>
      <c r="CQ110" s="9" t="str">
        <f>IF($G110=0,"",IFERROR(CONCATENATE(INDEX('Risk assessment'!$B$12:$B$100,MATCH(CONCATENATE('Feuil1 (2)'!$C110,"-",'Feuil1 (2)'!$B110,"-",'Feuil1 (2)'!CQ$1),'Risk assessment'!$Z$12:$Z$100,FALSE),1)," ;"),""))</f>
        <v/>
      </c>
      <c r="CR110" s="9" t="str">
        <f>IF($G110=0,"",IFERROR(CONCATENATE(INDEX('Risk assessment'!$B$12:$B$100,MATCH(CONCATENATE('Feuil1 (2)'!$C110,"-",'Feuil1 (2)'!$B110,"-",'Feuil1 (2)'!CR$1),'Risk assessment'!$Z$12:$Z$100,FALSE),1)," ;"),""))</f>
        <v/>
      </c>
      <c r="CS110" s="9" t="str">
        <f>IF($G110=0,"",IFERROR(CONCATENATE(INDEX('Risk assessment'!$B$12:$B$100,MATCH(CONCATENATE('Feuil1 (2)'!$C110,"-",'Feuil1 (2)'!$B110,"-",'Feuil1 (2)'!CS$1),'Risk assessment'!$Z$12:$Z$100,FALSE),1)," ;"),""))</f>
        <v/>
      </c>
      <c r="CT110" s="9" t="str">
        <f>IF($G110=0,"",IFERROR(CONCATENATE(INDEX('Risk assessment'!$B$12:$B$100,MATCH(CONCATENATE('Feuil1 (2)'!$C110,"-",'Feuil1 (2)'!$B110,"-",'Feuil1 (2)'!CT$1),'Risk assessment'!$Z$12:$Z$100,FALSE),1)," ;"),""))</f>
        <v/>
      </c>
      <c r="CU110" s="9" t="str">
        <f>IF($G110=0,"",IFERROR(CONCATENATE(INDEX('Risk assessment'!$B$12:$B$100,MATCH(CONCATENATE('Feuil1 (2)'!$C110,"-",'Feuil1 (2)'!$B110,"-",'Feuil1 (2)'!CU$1),'Risk assessment'!$Z$12:$Z$100,FALSE),1)," ;"),""))</f>
        <v/>
      </c>
      <c r="CV110" s="9" t="str">
        <f>IF($G110=0,"",IFERROR(CONCATENATE(INDEX('Risk assessment'!$B$12:$B$100,MATCH(CONCATENATE('Feuil1 (2)'!$C110,"-",'Feuil1 (2)'!$B110,"-",'Feuil1 (2)'!CV$1),'Risk assessment'!$Z$12:$Z$100,FALSE),1)," ;"),""))</f>
        <v/>
      </c>
      <c r="CW110" s="9" t="str">
        <f>IF($G110=0,"",IFERROR(CONCATENATE(INDEX('Risk assessment'!$B$12:$B$100,MATCH(CONCATENATE('Feuil1 (2)'!$C110,"-",'Feuil1 (2)'!$B110,"-",'Feuil1 (2)'!CW$1),'Risk assessment'!$Z$12:$Z$100,FALSE),1)," ;"),""))</f>
        <v/>
      </c>
      <c r="CX110" s="9" t="str">
        <f>IF($G110=0,"",IFERROR(CONCATENATE(INDEX('Risk assessment'!$B$12:$B$100,MATCH(CONCATENATE('Feuil1 (2)'!$C110,"-",'Feuil1 (2)'!$B110,"-",'Feuil1 (2)'!CX$1),'Risk assessment'!$Z$12:$Z$100,FALSE),1)," ;"),""))</f>
        <v/>
      </c>
      <c r="CY110" s="9" t="str">
        <f>IF($G110=0,"",IFERROR(CONCATENATE(INDEX('Risk assessment'!$B$12:$B$100,MATCH(CONCATENATE('Feuil1 (2)'!$C110,"-",'Feuil1 (2)'!$B110,"-",'Feuil1 (2)'!CY$1),'Risk assessment'!$Z$12:$Z$100,FALSE),1)," ;"),""))</f>
        <v/>
      </c>
      <c r="CZ110" s="9" t="str">
        <f>IF($G110=0,"",IFERROR(CONCATENATE(INDEX('Risk assessment'!$B$12:$B$100,MATCH(CONCATENATE('Feuil1 (2)'!$C110,"-",'Feuil1 (2)'!$B110,"-",'Feuil1 (2)'!CZ$1),'Risk assessment'!$Z$12:$Z$100,FALSE),1)," ;"),""))</f>
        <v/>
      </c>
      <c r="DA110" s="9" t="str">
        <f>IF($G110=0,"",IFERROR(CONCATENATE(INDEX('Risk assessment'!$B$12:$B$100,MATCH(CONCATENATE('Feuil1 (2)'!$C110,"-",'Feuil1 (2)'!$B110,"-",'Feuil1 (2)'!DA$1),'Risk assessment'!$Z$12:$Z$100,FALSE),1)," ;"),""))</f>
        <v/>
      </c>
      <c r="DB110" s="9" t="str">
        <f>IF($G110=0,"",IFERROR(CONCATENATE(INDEX('Risk assessment'!$B$12:$B$100,MATCH(CONCATENATE('Feuil1 (2)'!$C110,"-",'Feuil1 (2)'!$B110,"-",'Feuil1 (2)'!DB$1),'Risk assessment'!$Z$12:$Z$100,FALSE),1)," ;"),""))</f>
        <v/>
      </c>
      <c r="DC110" s="9" t="str">
        <f>IF($G110=0,"",IFERROR(CONCATENATE(INDEX('Risk assessment'!$B$12:$B$100,MATCH(CONCATENATE('Feuil1 (2)'!$C110,"-",'Feuil1 (2)'!$B110,"-",'Feuil1 (2)'!DC$1),'Risk assessment'!$Z$12:$Z$100,FALSE),1)," ;"),""))</f>
        <v/>
      </c>
    </row>
    <row r="111" spans="2:115" x14ac:dyDescent="0.25">
      <c r="E111" s="9" t="str">
        <f t="shared" si="4"/>
        <v/>
      </c>
      <c r="F111" s="9" t="str">
        <f t="shared" si="5"/>
        <v/>
      </c>
      <c r="H111" s="9" t="str">
        <f>IF($G111=0,"",IFERROR(CONCATENATE(INDEX('Risk assessment'!$B$12:$B$100,MATCH(CONCATENATE('Feuil1 (2)'!$C111,"-",'Feuil1 (2)'!$B111,"-",'Feuil1 (2)'!H$1),'Risk assessment'!$Z$12:$Z$100,FALSE),1)," ;"),""))</f>
        <v/>
      </c>
      <c r="I111" s="9" t="str">
        <f>IF($G111=0,"",IFERROR(CONCATENATE(INDEX('Risk assessment'!$B$12:$B$100,MATCH(CONCATENATE('Feuil1 (2)'!$C111,"-",'Feuil1 (2)'!$B111,"-",'Feuil1 (2)'!I$1),'Risk assessment'!$Z$12:$Z$100,FALSE),1)," ;"),""))</f>
        <v/>
      </c>
      <c r="J111" s="9" t="str">
        <f>IF($G111=0,"",IFERROR(CONCATENATE(INDEX('Risk assessment'!$B$12:$B$100,MATCH(CONCATENATE('Feuil1 (2)'!$C111,"-",'Feuil1 (2)'!$B111,"-",'Feuil1 (2)'!J$1),'Risk assessment'!$Z$12:$Z$100,FALSE),1)," ;"),""))</f>
        <v/>
      </c>
      <c r="K111" s="9" t="str">
        <f>IF($G111=0,"",IFERROR(CONCATENATE(INDEX('Risk assessment'!$B$12:$B$100,MATCH(CONCATENATE('Feuil1 (2)'!$C111,"-",'Feuil1 (2)'!$B111,"-",'Feuil1 (2)'!K$1),'Risk assessment'!$Z$12:$Z$100,FALSE),1)," ;"),""))</f>
        <v/>
      </c>
      <c r="L111" s="9" t="str">
        <f>IF($G111=0,"",IFERROR(CONCATENATE(INDEX('Risk assessment'!$B$12:$B$100,MATCH(CONCATENATE('Feuil1 (2)'!$C111,"-",'Feuil1 (2)'!$B111,"-",'Feuil1 (2)'!L$1),'Risk assessment'!$Z$12:$Z$100,FALSE),1)," ;"),""))</f>
        <v/>
      </c>
      <c r="M111" s="9" t="str">
        <f>IF($G111=0,"",IFERROR(CONCATENATE(INDEX('Risk assessment'!$B$12:$B$100,MATCH(CONCATENATE('Feuil1 (2)'!$C111,"-",'Feuil1 (2)'!$B111,"-",'Feuil1 (2)'!M$1),'Risk assessment'!$Z$12:$Z$100,FALSE),1)," ;"),""))</f>
        <v/>
      </c>
      <c r="N111" s="9" t="str">
        <f>IF($G111=0,"",IFERROR(CONCATENATE(INDEX('Risk assessment'!$B$12:$B$100,MATCH(CONCATENATE('Feuil1 (2)'!$C111,"-",'Feuil1 (2)'!$B111,"-",'Feuil1 (2)'!N$1),'Risk assessment'!$Z$12:$Z$100,FALSE),1)," ;"),""))</f>
        <v/>
      </c>
      <c r="O111" s="9" t="str">
        <f>IF($G111=0,"",IFERROR(CONCATENATE(INDEX('Risk assessment'!$B$12:$B$100,MATCH(CONCATENATE('Feuil1 (2)'!$C111,"-",'Feuil1 (2)'!$B111,"-",'Feuil1 (2)'!O$1),'Risk assessment'!$Z$12:$Z$100,FALSE),1)," ;"),""))</f>
        <v/>
      </c>
      <c r="P111" s="9" t="str">
        <f>IF($G111=0,"",IFERROR(CONCATENATE(INDEX('Risk assessment'!$B$12:$B$100,MATCH(CONCATENATE('Feuil1 (2)'!$C111,"-",'Feuil1 (2)'!$B111,"-",'Feuil1 (2)'!P$1),'Risk assessment'!$Z$12:$Z$100,FALSE),1)," ;"),""))</f>
        <v/>
      </c>
      <c r="Q111" s="9" t="str">
        <f>IF($G111=0,"",IFERROR(CONCATENATE(INDEX('Risk assessment'!$B$12:$B$100,MATCH(CONCATENATE('Feuil1 (2)'!$C111,"-",'Feuil1 (2)'!$B111,"-",'Feuil1 (2)'!Q$1),'Risk assessment'!$Z$12:$Z$100,FALSE),1)," ;"),""))</f>
        <v/>
      </c>
      <c r="R111" s="9" t="str">
        <f>IF($G111=0,"",IFERROR(CONCATENATE(INDEX('Risk assessment'!$B$12:$B$100,MATCH(CONCATENATE('Feuil1 (2)'!$C111,"-",'Feuil1 (2)'!$B111,"-",'Feuil1 (2)'!R$1),'Risk assessment'!$Z$12:$Z$100,FALSE),1)," ;"),""))</f>
        <v/>
      </c>
      <c r="S111" s="9" t="str">
        <f>IF($G111=0,"",IFERROR(CONCATENATE(INDEX('Risk assessment'!$B$12:$B$100,MATCH(CONCATENATE('Feuil1 (2)'!$C111,"-",'Feuil1 (2)'!$B111,"-",'Feuil1 (2)'!S$1),'Risk assessment'!$Z$12:$Z$100,FALSE),1)," ;"),""))</f>
        <v/>
      </c>
      <c r="T111" s="9" t="str">
        <f>IF($G111=0,"",IFERROR(CONCATENATE(INDEX('Risk assessment'!$B$12:$B$100,MATCH(CONCATENATE('Feuil1 (2)'!$C111,"-",'Feuil1 (2)'!$B111,"-",'Feuil1 (2)'!T$1),'Risk assessment'!$Z$12:$Z$100,FALSE),1)," ;"),""))</f>
        <v/>
      </c>
      <c r="U111" s="9" t="str">
        <f>IF($G111=0,"",IFERROR(CONCATENATE(INDEX('Risk assessment'!$B$12:$B$100,MATCH(CONCATENATE('Feuil1 (2)'!$C111,"-",'Feuil1 (2)'!$B111,"-",'Feuil1 (2)'!U$1),'Risk assessment'!$Z$12:$Z$100,FALSE),1)," ;"),""))</f>
        <v/>
      </c>
      <c r="V111" s="9" t="str">
        <f>IF($G111=0,"",IFERROR(CONCATENATE(INDEX('Risk assessment'!$B$12:$B$100,MATCH(CONCATENATE('Feuil1 (2)'!$C111,"-",'Feuil1 (2)'!$B111,"-",'Feuil1 (2)'!V$1),'Risk assessment'!$Z$12:$Z$100,FALSE),1)," ;"),""))</f>
        <v/>
      </c>
      <c r="W111" s="9" t="str">
        <f>IF($G111=0,"",IFERROR(CONCATENATE(INDEX('Risk assessment'!$B$12:$B$100,MATCH(CONCATENATE('Feuil1 (2)'!$C111,"-",'Feuil1 (2)'!$B111,"-",'Feuil1 (2)'!W$1),'Risk assessment'!$Z$12:$Z$100,FALSE),1)," ;"),""))</f>
        <v/>
      </c>
      <c r="X111" s="9" t="str">
        <f>IF($G111=0,"",IFERROR(CONCATENATE(INDEX('Risk assessment'!$B$12:$B$100,MATCH(CONCATENATE('Feuil1 (2)'!$C111,"-",'Feuil1 (2)'!$B111,"-",'Feuil1 (2)'!X$1),'Risk assessment'!$Z$12:$Z$100,FALSE),1)," ;"),""))</f>
        <v/>
      </c>
      <c r="Y111" s="9" t="str">
        <f>IF($G111=0,"",IFERROR(CONCATENATE(INDEX('Risk assessment'!$B$12:$B$100,MATCH(CONCATENATE('Feuil1 (2)'!$C111,"-",'Feuil1 (2)'!$B111,"-",'Feuil1 (2)'!Y$1),'Risk assessment'!$Z$12:$Z$100,FALSE),1)," ;"),""))</f>
        <v/>
      </c>
      <c r="Z111" s="9" t="str">
        <f>IF($G111=0,"",IFERROR(CONCATENATE(INDEX('Risk assessment'!$B$12:$B$100,MATCH(CONCATENATE('Feuil1 (2)'!$C111,"-",'Feuil1 (2)'!$B111,"-",'Feuil1 (2)'!Z$1),'Risk assessment'!$Z$12:$Z$100,FALSE),1)," ;"),""))</f>
        <v/>
      </c>
      <c r="AA111" s="9" t="str">
        <f>IF($G111=0,"",IFERROR(CONCATENATE(INDEX('Risk assessment'!$B$12:$B$100,MATCH(CONCATENATE('Feuil1 (2)'!$C111,"-",'Feuil1 (2)'!$B111,"-",'Feuil1 (2)'!AA$1),'Risk assessment'!$Z$12:$Z$100,FALSE),1)," ;"),""))</f>
        <v/>
      </c>
      <c r="AB111" s="9" t="str">
        <f>IF($G111=0,"",IFERROR(CONCATENATE(INDEX('Risk assessment'!$B$12:$B$100,MATCH(CONCATENATE('Feuil1 (2)'!$C111,"-",'Feuil1 (2)'!$B111,"-",'Feuil1 (2)'!AB$1),'Risk assessment'!$Z$12:$Z$100,FALSE),1)," ;"),""))</f>
        <v/>
      </c>
      <c r="AC111" s="9" t="str">
        <f>IF($G111=0,"",IFERROR(CONCATENATE(INDEX('Risk assessment'!$B$12:$B$100,MATCH(CONCATENATE('Feuil1 (2)'!$C111,"-",'Feuil1 (2)'!$B111,"-",'Feuil1 (2)'!AC$1),'Risk assessment'!$Z$12:$Z$100,FALSE),1)," ;"),""))</f>
        <v/>
      </c>
      <c r="AD111" s="9" t="str">
        <f>IF($G111=0,"",IFERROR(CONCATENATE(INDEX('Risk assessment'!$B$12:$B$100,MATCH(CONCATENATE('Feuil1 (2)'!$C111,"-",'Feuil1 (2)'!$B111,"-",'Feuil1 (2)'!AD$1),'Risk assessment'!$Z$12:$Z$100,FALSE),1)," ;"),""))</f>
        <v/>
      </c>
      <c r="AE111" s="9" t="str">
        <f>IF($G111=0,"",IFERROR(CONCATENATE(INDEX('Risk assessment'!$B$12:$B$100,MATCH(CONCATENATE('Feuil1 (2)'!$C111,"-",'Feuil1 (2)'!$B111,"-",'Feuil1 (2)'!AE$1),'Risk assessment'!$Z$12:$Z$100,FALSE),1)," ;"),""))</f>
        <v/>
      </c>
      <c r="AF111" s="9" t="str">
        <f>IF($G111=0,"",IFERROR(CONCATENATE(INDEX('Risk assessment'!$B$12:$B$100,MATCH(CONCATENATE('Feuil1 (2)'!$C111,"-",'Feuil1 (2)'!$B111,"-",'Feuil1 (2)'!AF$1),'Risk assessment'!$Z$12:$Z$100,FALSE),1)," ;"),""))</f>
        <v/>
      </c>
      <c r="AG111" s="9" t="str">
        <f>IF($G111=0,"",IFERROR(CONCATENATE(INDEX('Risk assessment'!$B$12:$B$100,MATCH(CONCATENATE('Feuil1 (2)'!$C111,"-",'Feuil1 (2)'!$B111,"-",'Feuil1 (2)'!AG$1),'Risk assessment'!$Z$12:$Z$100,FALSE),1)," ;"),""))</f>
        <v/>
      </c>
      <c r="AH111" s="9" t="str">
        <f>IF($G111=0,"",IFERROR(CONCATENATE(INDEX('Risk assessment'!$B$12:$B$100,MATCH(CONCATENATE('Feuil1 (2)'!$C111,"-",'Feuil1 (2)'!$B111,"-",'Feuil1 (2)'!AH$1),'Risk assessment'!$Z$12:$Z$100,FALSE),1)," ;"),""))</f>
        <v/>
      </c>
      <c r="AI111" s="9" t="str">
        <f>IF($G111=0,"",IFERROR(CONCATENATE(INDEX('Risk assessment'!$B$12:$B$100,MATCH(CONCATENATE('Feuil1 (2)'!$C111,"-",'Feuil1 (2)'!$B111,"-",'Feuil1 (2)'!AI$1),'Risk assessment'!$Z$12:$Z$100,FALSE),1)," ;"),""))</f>
        <v/>
      </c>
      <c r="AJ111" s="9" t="str">
        <f>IF($G111=0,"",IFERROR(CONCATENATE(INDEX('Risk assessment'!$B$12:$B$100,MATCH(CONCATENATE('Feuil1 (2)'!$C111,"-",'Feuil1 (2)'!$B111,"-",'Feuil1 (2)'!AJ$1),'Risk assessment'!$Z$12:$Z$100,FALSE),1)," ;"),""))</f>
        <v/>
      </c>
      <c r="AK111" s="9" t="str">
        <f>IF($G111=0,"",IFERROR(CONCATENATE(INDEX('Risk assessment'!$B$12:$B$100,MATCH(CONCATENATE('Feuil1 (2)'!$C111,"-",'Feuil1 (2)'!$B111,"-",'Feuil1 (2)'!AK$1),'Risk assessment'!$Z$12:$Z$100,FALSE),1)," ;"),""))</f>
        <v/>
      </c>
      <c r="AL111" s="9" t="str">
        <f>IF($G111=0,"",IFERROR(CONCATENATE(INDEX('Risk assessment'!$B$12:$B$100,MATCH(CONCATENATE('Feuil1 (2)'!$C111,"-",'Feuil1 (2)'!$B111,"-",'Feuil1 (2)'!AL$1),'Risk assessment'!$Z$12:$Z$100,FALSE),1)," ;"),""))</f>
        <v/>
      </c>
      <c r="AM111" s="9" t="str">
        <f>IF($G111=0,"",IFERROR(CONCATENATE(INDEX('Risk assessment'!$B$12:$B$100,MATCH(CONCATENATE('Feuil1 (2)'!$C111,"-",'Feuil1 (2)'!$B111,"-",'Feuil1 (2)'!AM$1),'Risk assessment'!$Z$12:$Z$100,FALSE),1)," ;"),""))</f>
        <v/>
      </c>
      <c r="AN111" s="9" t="str">
        <f>IF($G111=0,"",IFERROR(CONCATENATE(INDEX('Risk assessment'!$B$12:$B$100,MATCH(CONCATENATE('Feuil1 (2)'!$C111,"-",'Feuil1 (2)'!$B111,"-",'Feuil1 (2)'!AN$1),'Risk assessment'!$Z$12:$Z$100,FALSE),1)," ;"),""))</f>
        <v/>
      </c>
      <c r="AO111" s="9" t="str">
        <f>IF($G111=0,"",IFERROR(CONCATENATE(INDEX('Risk assessment'!$B$12:$B$100,MATCH(CONCATENATE('Feuil1 (2)'!$C111,"-",'Feuil1 (2)'!$B111,"-",'Feuil1 (2)'!AO$1),'Risk assessment'!$Z$12:$Z$100,FALSE),1)," ;"),""))</f>
        <v/>
      </c>
      <c r="AP111" s="9" t="str">
        <f>IF($G111=0,"",IFERROR(CONCATENATE(INDEX('Risk assessment'!$B$12:$B$100,MATCH(CONCATENATE('Feuil1 (2)'!$C111,"-",'Feuil1 (2)'!$B111,"-",'Feuil1 (2)'!AP$1),'Risk assessment'!$Z$12:$Z$100,FALSE),1)," ;"),""))</f>
        <v/>
      </c>
      <c r="AQ111" s="9" t="str">
        <f>IF($G111=0,"",IFERROR(CONCATENATE(INDEX('Risk assessment'!$B$12:$B$100,MATCH(CONCATENATE('Feuil1 (2)'!$C111,"-",'Feuil1 (2)'!$B111,"-",'Feuil1 (2)'!AQ$1),'Risk assessment'!$Z$12:$Z$100,FALSE),1)," ;"),""))</f>
        <v/>
      </c>
      <c r="AR111" s="9" t="str">
        <f>IF($G111=0,"",IFERROR(CONCATENATE(INDEX('Risk assessment'!$B$12:$B$100,MATCH(CONCATENATE('Feuil1 (2)'!$C111,"-",'Feuil1 (2)'!$B111,"-",'Feuil1 (2)'!AR$1),'Risk assessment'!$Z$12:$Z$100,FALSE),1)," ;"),""))</f>
        <v/>
      </c>
      <c r="AS111" s="9" t="str">
        <f>IF($G111=0,"",IFERROR(CONCATENATE(INDEX('Risk assessment'!$B$12:$B$100,MATCH(CONCATENATE('Feuil1 (2)'!$C111,"-",'Feuil1 (2)'!$B111,"-",'Feuil1 (2)'!AS$1),'Risk assessment'!$Z$12:$Z$100,FALSE),1)," ;"),""))</f>
        <v/>
      </c>
      <c r="AT111" s="9" t="str">
        <f>IF($G111=0,"",IFERROR(CONCATENATE(INDEX('Risk assessment'!$B$12:$B$100,MATCH(CONCATENATE('Feuil1 (2)'!$C111,"-",'Feuil1 (2)'!$B111,"-",'Feuil1 (2)'!AT$1),'Risk assessment'!$Z$12:$Z$100,FALSE),1)," ;"),""))</f>
        <v/>
      </c>
      <c r="AU111" s="9" t="str">
        <f>IF($G111=0,"",IFERROR(CONCATENATE(INDEX('Risk assessment'!$B$12:$B$100,MATCH(CONCATENATE('Feuil1 (2)'!$C111,"-",'Feuil1 (2)'!$B111,"-",'Feuil1 (2)'!AU$1),'Risk assessment'!$Z$12:$Z$100,FALSE),1)," ;"),""))</f>
        <v/>
      </c>
      <c r="AV111" s="9" t="str">
        <f>IF($G111=0,"",IFERROR(CONCATENATE(INDEX('Risk assessment'!$B$12:$B$100,MATCH(CONCATENATE('Feuil1 (2)'!$C111,"-",'Feuil1 (2)'!$B111,"-",'Feuil1 (2)'!AV$1),'Risk assessment'!$Z$12:$Z$100,FALSE),1)," ;"),""))</f>
        <v/>
      </c>
      <c r="AW111" s="9" t="str">
        <f>IF($G111=0,"",IFERROR(CONCATENATE(INDEX('Risk assessment'!$B$12:$B$100,MATCH(CONCATENATE('Feuil1 (2)'!$C111,"-",'Feuil1 (2)'!$B111,"-",'Feuil1 (2)'!AW$1),'Risk assessment'!$Z$12:$Z$100,FALSE),1)," ;"),""))</f>
        <v/>
      </c>
      <c r="AX111" s="9" t="str">
        <f>IF($G111=0,"",IFERROR(CONCATENATE(INDEX('Risk assessment'!$B$12:$B$100,MATCH(CONCATENATE('Feuil1 (2)'!$C111,"-",'Feuil1 (2)'!$B111,"-",'Feuil1 (2)'!AX$1),'Risk assessment'!$Z$12:$Z$100,FALSE),1)," ;"),""))</f>
        <v/>
      </c>
      <c r="AY111" s="9" t="str">
        <f>IF($G111=0,"",IFERROR(CONCATENATE(INDEX('Risk assessment'!$B$12:$B$100,MATCH(CONCATENATE('Feuil1 (2)'!$C111,"-",'Feuil1 (2)'!$B111,"-",'Feuil1 (2)'!AY$1),'Risk assessment'!$Z$12:$Z$100,FALSE),1)," ;"),""))</f>
        <v/>
      </c>
      <c r="AZ111" s="9" t="str">
        <f>IF($G111=0,"",IFERROR(CONCATENATE(INDEX('Risk assessment'!$B$12:$B$100,MATCH(CONCATENATE('Feuil1 (2)'!$C111,"-",'Feuil1 (2)'!$B111,"-",'Feuil1 (2)'!AZ$1),'Risk assessment'!$Z$12:$Z$100,FALSE),1)," ;"),""))</f>
        <v/>
      </c>
      <c r="BA111" s="9" t="str">
        <f>IF($G111=0,"",IFERROR(CONCATENATE(INDEX('Risk assessment'!$B$12:$B$100,MATCH(CONCATENATE('Feuil1 (2)'!$C111,"-",'Feuil1 (2)'!$B111,"-",'Feuil1 (2)'!BA$1),'Risk assessment'!$Z$12:$Z$100,FALSE),1)," ;"),""))</f>
        <v/>
      </c>
      <c r="BB111" s="9" t="str">
        <f>IF($G111=0,"",IFERROR(CONCATENATE(INDEX('Risk assessment'!$B$12:$B$100,MATCH(CONCATENATE('Feuil1 (2)'!$C111,"-",'Feuil1 (2)'!$B111,"-",'Feuil1 (2)'!BB$1),'Risk assessment'!$Z$12:$Z$100,FALSE),1)," ;"),""))</f>
        <v/>
      </c>
      <c r="BC111" s="9" t="str">
        <f>IF($G111=0,"",IFERROR(CONCATENATE(INDEX('Risk assessment'!$B$12:$B$100,MATCH(CONCATENATE('Feuil1 (2)'!$C111,"-",'Feuil1 (2)'!$B111,"-",'Feuil1 (2)'!BC$1),'Risk assessment'!$Z$12:$Z$100,FALSE),1)," ;"),""))</f>
        <v/>
      </c>
      <c r="BD111" s="9" t="str">
        <f>IF($G111=0,"",IFERROR(CONCATENATE(INDEX('Risk assessment'!$B$12:$B$100,MATCH(CONCATENATE('Feuil1 (2)'!$C111,"-",'Feuil1 (2)'!$B111,"-",'Feuil1 (2)'!BD$1),'Risk assessment'!$Z$12:$Z$100,FALSE),1)," ;"),""))</f>
        <v/>
      </c>
      <c r="BE111" s="9" t="str">
        <f>IF($G111=0,"",IFERROR(CONCATENATE(INDEX('Risk assessment'!$B$12:$B$100,MATCH(CONCATENATE('Feuil1 (2)'!$C111,"-",'Feuil1 (2)'!$B111,"-",'Feuil1 (2)'!BE$1),'Risk assessment'!$Z$12:$Z$100,FALSE),1)," ;"),""))</f>
        <v/>
      </c>
      <c r="BF111" s="9" t="str">
        <f>IF($G111=0,"",IFERROR(CONCATENATE(INDEX('Risk assessment'!$B$12:$B$100,MATCH(CONCATENATE('Feuil1 (2)'!$C111,"-",'Feuil1 (2)'!$B111,"-",'Feuil1 (2)'!BF$1),'Risk assessment'!$Z$12:$Z$100,FALSE),1)," ;"),""))</f>
        <v/>
      </c>
      <c r="BG111" s="9" t="str">
        <f>IF($G111=0,"",IFERROR(CONCATENATE(INDEX('Risk assessment'!$B$12:$B$100,MATCH(CONCATENATE('Feuil1 (2)'!$C111,"-",'Feuil1 (2)'!$B111,"-",'Feuil1 (2)'!BG$1),'Risk assessment'!$Z$12:$Z$100,FALSE),1)," ;"),""))</f>
        <v/>
      </c>
      <c r="BH111" s="9" t="str">
        <f>IF($G111=0,"",IFERROR(CONCATENATE(INDEX('Risk assessment'!$B$12:$B$100,MATCH(CONCATENATE('Feuil1 (2)'!$C111,"-",'Feuil1 (2)'!$B111,"-",'Feuil1 (2)'!BH$1),'Risk assessment'!$Z$12:$Z$100,FALSE),1)," ;"),""))</f>
        <v/>
      </c>
      <c r="BI111" s="9" t="str">
        <f>IF($G111=0,"",IFERROR(CONCATENATE(INDEX('Risk assessment'!$B$12:$B$100,MATCH(CONCATENATE('Feuil1 (2)'!$C111,"-",'Feuil1 (2)'!$B111,"-",'Feuil1 (2)'!BI$1),'Risk assessment'!$Z$12:$Z$100,FALSE),1)," ;"),""))</f>
        <v/>
      </c>
      <c r="BJ111" s="9" t="str">
        <f>IF($G111=0,"",IFERROR(CONCATENATE(INDEX('Risk assessment'!$B$12:$B$100,MATCH(CONCATENATE('Feuil1 (2)'!$C111,"-",'Feuil1 (2)'!$B111,"-",'Feuil1 (2)'!BJ$1),'Risk assessment'!$Z$12:$Z$100,FALSE),1)," ;"),""))</f>
        <v/>
      </c>
      <c r="BK111" s="9" t="str">
        <f>IF($G111=0,"",IFERROR(CONCATENATE(INDEX('Risk assessment'!$B$12:$B$100,MATCH(CONCATENATE('Feuil1 (2)'!$C111,"-",'Feuil1 (2)'!$B111,"-",'Feuil1 (2)'!BK$1),'Risk assessment'!$Z$12:$Z$100,FALSE),1)," ;"),""))</f>
        <v/>
      </c>
      <c r="BL111" s="9" t="str">
        <f>IF($G111=0,"",IFERROR(CONCATENATE(INDEX('Risk assessment'!$B$12:$B$100,MATCH(CONCATENATE('Feuil1 (2)'!$C111,"-",'Feuil1 (2)'!$B111,"-",'Feuil1 (2)'!BL$1),'Risk assessment'!$Z$12:$Z$100,FALSE),1)," ;"),""))</f>
        <v/>
      </c>
      <c r="BM111" s="9" t="str">
        <f>IF($G111=0,"",IFERROR(CONCATENATE(INDEX('Risk assessment'!$B$12:$B$100,MATCH(CONCATENATE('Feuil1 (2)'!$C111,"-",'Feuil1 (2)'!$B111,"-",'Feuil1 (2)'!BM$1),'Risk assessment'!$Z$12:$Z$100,FALSE),1)," ;"),""))</f>
        <v/>
      </c>
      <c r="BN111" s="9" t="str">
        <f>IF($G111=0,"",IFERROR(CONCATENATE(INDEX('Risk assessment'!$B$12:$B$100,MATCH(CONCATENATE('Feuil1 (2)'!$C111,"-",'Feuil1 (2)'!$B111,"-",'Feuil1 (2)'!BN$1),'Risk assessment'!$Z$12:$Z$100,FALSE),1)," ;"),""))</f>
        <v/>
      </c>
      <c r="BO111" s="9" t="str">
        <f>IF($G111=0,"",IFERROR(CONCATENATE(INDEX('Risk assessment'!$B$12:$B$100,MATCH(CONCATENATE('Feuil1 (2)'!$C111,"-",'Feuil1 (2)'!$B111,"-",'Feuil1 (2)'!BO$1),'Risk assessment'!$Z$12:$Z$100,FALSE),1)," ;"),""))</f>
        <v/>
      </c>
      <c r="BP111" s="9" t="str">
        <f>IF($G111=0,"",IFERROR(CONCATENATE(INDEX('Risk assessment'!$B$12:$B$100,MATCH(CONCATENATE('Feuil1 (2)'!$C111,"-",'Feuil1 (2)'!$B111,"-",'Feuil1 (2)'!BP$1),'Risk assessment'!$Z$12:$Z$100,FALSE),1)," ;"),""))</f>
        <v/>
      </c>
      <c r="BQ111" s="9" t="str">
        <f>IF($G111=0,"",IFERROR(CONCATENATE(INDEX('Risk assessment'!$B$12:$B$100,MATCH(CONCATENATE('Feuil1 (2)'!$C111,"-",'Feuil1 (2)'!$B111,"-",'Feuil1 (2)'!BQ$1),'Risk assessment'!$Z$12:$Z$100,FALSE),1)," ;"),""))</f>
        <v/>
      </c>
      <c r="BR111" s="9" t="str">
        <f>IF($G111=0,"",IFERROR(CONCATENATE(INDEX('Risk assessment'!$B$12:$B$100,MATCH(CONCATENATE('Feuil1 (2)'!$C111,"-",'Feuil1 (2)'!$B111,"-",'Feuil1 (2)'!BR$1),'Risk assessment'!$Z$12:$Z$100,FALSE),1)," ;"),""))</f>
        <v/>
      </c>
      <c r="BS111" s="9" t="str">
        <f>IF($G111=0,"",IFERROR(CONCATENATE(INDEX('Risk assessment'!$B$12:$B$100,MATCH(CONCATENATE('Feuil1 (2)'!$C111,"-",'Feuil1 (2)'!$B111,"-",'Feuil1 (2)'!BS$1),'Risk assessment'!$Z$12:$Z$100,FALSE),1)," ;"),""))</f>
        <v/>
      </c>
      <c r="BT111" s="9" t="str">
        <f>IF($G111=0,"",IFERROR(CONCATENATE(INDEX('Risk assessment'!$B$12:$B$100,MATCH(CONCATENATE('Feuil1 (2)'!$C111,"-",'Feuil1 (2)'!$B111,"-",'Feuil1 (2)'!BT$1),'Risk assessment'!$Z$12:$Z$100,FALSE),1)," ;"),""))</f>
        <v/>
      </c>
      <c r="BU111" s="9" t="str">
        <f>IF($G111=0,"",IFERROR(CONCATENATE(INDEX('Risk assessment'!$B$12:$B$100,MATCH(CONCATENATE('Feuil1 (2)'!$C111,"-",'Feuil1 (2)'!$B111,"-",'Feuil1 (2)'!BU$1),'Risk assessment'!$Z$12:$Z$100,FALSE),1)," ;"),""))</f>
        <v/>
      </c>
      <c r="BV111" s="9" t="str">
        <f>IF($G111=0,"",IFERROR(CONCATENATE(INDEX('Risk assessment'!$B$12:$B$100,MATCH(CONCATENATE('Feuil1 (2)'!$C111,"-",'Feuil1 (2)'!$B111,"-",'Feuil1 (2)'!BV$1),'Risk assessment'!$Z$12:$Z$100,FALSE),1)," ;"),""))</f>
        <v/>
      </c>
      <c r="BW111" s="9" t="str">
        <f>IF($G111=0,"",IFERROR(CONCATENATE(INDEX('Risk assessment'!$B$12:$B$100,MATCH(CONCATENATE('Feuil1 (2)'!$C111,"-",'Feuil1 (2)'!$B111,"-",'Feuil1 (2)'!BW$1),'Risk assessment'!$Z$12:$Z$100,FALSE),1)," ;"),""))</f>
        <v/>
      </c>
      <c r="BX111" s="9" t="str">
        <f>IF($G111=0,"",IFERROR(CONCATENATE(INDEX('Risk assessment'!$B$12:$B$100,MATCH(CONCATENATE('Feuil1 (2)'!$C111,"-",'Feuil1 (2)'!$B111,"-",'Feuil1 (2)'!BX$1),'Risk assessment'!$Z$12:$Z$100,FALSE),1)," ;"),""))</f>
        <v/>
      </c>
      <c r="BY111" s="9" t="str">
        <f>IF($G111=0,"",IFERROR(CONCATENATE(INDEX('Risk assessment'!$B$12:$B$100,MATCH(CONCATENATE('Feuil1 (2)'!$C111,"-",'Feuil1 (2)'!$B111,"-",'Feuil1 (2)'!BY$1),'Risk assessment'!$Z$12:$Z$100,FALSE),1)," ;"),""))</f>
        <v/>
      </c>
      <c r="BZ111" s="9" t="str">
        <f>IF($G111=0,"",IFERROR(CONCATENATE(INDEX('Risk assessment'!$B$12:$B$100,MATCH(CONCATENATE('Feuil1 (2)'!$C111,"-",'Feuil1 (2)'!$B111,"-",'Feuil1 (2)'!BZ$1),'Risk assessment'!$Z$12:$Z$100,FALSE),1)," ;"),""))</f>
        <v/>
      </c>
      <c r="CA111" s="9" t="str">
        <f>IF($G111=0,"",IFERROR(CONCATENATE(INDEX('Risk assessment'!$B$12:$B$100,MATCH(CONCATENATE('Feuil1 (2)'!$C111,"-",'Feuil1 (2)'!$B111,"-",'Feuil1 (2)'!CA$1),'Risk assessment'!$Z$12:$Z$100,FALSE),1)," ;"),""))</f>
        <v/>
      </c>
      <c r="CB111" s="9" t="str">
        <f>IF($G111=0,"",IFERROR(CONCATENATE(INDEX('Risk assessment'!$B$12:$B$100,MATCH(CONCATENATE('Feuil1 (2)'!$C111,"-",'Feuil1 (2)'!$B111,"-",'Feuil1 (2)'!CB$1),'Risk assessment'!$Z$12:$Z$100,FALSE),1)," ;"),""))</f>
        <v/>
      </c>
      <c r="CC111" s="9" t="str">
        <f>IF($G111=0,"",IFERROR(CONCATENATE(INDEX('Risk assessment'!$B$12:$B$100,MATCH(CONCATENATE('Feuil1 (2)'!$C111,"-",'Feuil1 (2)'!$B111,"-",'Feuil1 (2)'!CC$1),'Risk assessment'!$Z$12:$Z$100,FALSE),1)," ;"),""))</f>
        <v/>
      </c>
      <c r="CD111" s="9" t="str">
        <f>IF($G111=0,"",IFERROR(CONCATENATE(INDEX('Risk assessment'!$B$12:$B$100,MATCH(CONCATENATE('Feuil1 (2)'!$C111,"-",'Feuil1 (2)'!$B111,"-",'Feuil1 (2)'!CD$1),'Risk assessment'!$Z$12:$Z$100,FALSE),1)," ;"),""))</f>
        <v/>
      </c>
      <c r="CE111" s="9" t="str">
        <f>IF($G111=0,"",IFERROR(CONCATENATE(INDEX('Risk assessment'!$B$12:$B$100,MATCH(CONCATENATE('Feuil1 (2)'!$C111,"-",'Feuil1 (2)'!$B111,"-",'Feuil1 (2)'!CE$1),'Risk assessment'!$Z$12:$Z$100,FALSE),1)," ;"),""))</f>
        <v/>
      </c>
      <c r="CF111" s="9" t="str">
        <f>IF($G111=0,"",IFERROR(CONCATENATE(INDEX('Risk assessment'!$B$12:$B$100,MATCH(CONCATENATE('Feuil1 (2)'!$C111,"-",'Feuil1 (2)'!$B111,"-",'Feuil1 (2)'!CF$1),'Risk assessment'!$Z$12:$Z$100,FALSE),1)," ;"),""))</f>
        <v/>
      </c>
      <c r="CG111" s="9" t="str">
        <f>IF($G111=0,"",IFERROR(CONCATENATE(INDEX('Risk assessment'!$B$12:$B$100,MATCH(CONCATENATE('Feuil1 (2)'!$C111,"-",'Feuil1 (2)'!$B111,"-",'Feuil1 (2)'!CG$1),'Risk assessment'!$Z$12:$Z$100,FALSE),1)," ;"),""))</f>
        <v/>
      </c>
      <c r="CH111" s="9" t="str">
        <f>IF($G111=0,"",IFERROR(CONCATENATE(INDEX('Risk assessment'!$B$12:$B$100,MATCH(CONCATENATE('Feuil1 (2)'!$C111,"-",'Feuil1 (2)'!$B111,"-",'Feuil1 (2)'!CH$1),'Risk assessment'!$Z$12:$Z$100,FALSE),1)," ;"),""))</f>
        <v/>
      </c>
      <c r="CI111" s="9" t="str">
        <f>IF($G111=0,"",IFERROR(CONCATENATE(INDEX('Risk assessment'!$B$12:$B$100,MATCH(CONCATENATE('Feuil1 (2)'!$C111,"-",'Feuil1 (2)'!$B111,"-",'Feuil1 (2)'!CI$1),'Risk assessment'!$Z$12:$Z$100,FALSE),1)," ;"),""))</f>
        <v/>
      </c>
      <c r="CJ111" s="9" t="str">
        <f>IF($G111=0,"",IFERROR(CONCATENATE(INDEX('Risk assessment'!$B$12:$B$100,MATCH(CONCATENATE('Feuil1 (2)'!$C111,"-",'Feuil1 (2)'!$B111,"-",'Feuil1 (2)'!CJ$1),'Risk assessment'!$Z$12:$Z$100,FALSE),1)," ;"),""))</f>
        <v/>
      </c>
      <c r="CK111" s="9" t="str">
        <f>IF($G111=0,"",IFERROR(CONCATENATE(INDEX('Risk assessment'!$B$12:$B$100,MATCH(CONCATENATE('Feuil1 (2)'!$C111,"-",'Feuil1 (2)'!$B111,"-",'Feuil1 (2)'!CK$1),'Risk assessment'!$Z$12:$Z$100,FALSE),1)," ;"),""))</f>
        <v/>
      </c>
      <c r="CL111" s="9" t="str">
        <f>IF($G111=0,"",IFERROR(CONCATENATE(INDEX('Risk assessment'!$B$12:$B$100,MATCH(CONCATENATE('Feuil1 (2)'!$C111,"-",'Feuil1 (2)'!$B111,"-",'Feuil1 (2)'!CL$1),'Risk assessment'!$Z$12:$Z$100,FALSE),1)," ;"),""))</f>
        <v/>
      </c>
      <c r="CM111" s="9" t="str">
        <f>IF($G111=0,"",IFERROR(CONCATENATE(INDEX('Risk assessment'!$B$12:$B$100,MATCH(CONCATENATE('Feuil1 (2)'!$C111,"-",'Feuil1 (2)'!$B111,"-",'Feuil1 (2)'!CM$1),'Risk assessment'!$Z$12:$Z$100,FALSE),1)," ;"),""))</f>
        <v/>
      </c>
      <c r="CN111" s="9" t="str">
        <f>IF($G111=0,"",IFERROR(CONCATENATE(INDEX('Risk assessment'!$B$12:$B$100,MATCH(CONCATENATE('Feuil1 (2)'!$C111,"-",'Feuil1 (2)'!$B111,"-",'Feuil1 (2)'!CN$1),'Risk assessment'!$Z$12:$Z$100,FALSE),1)," ;"),""))</f>
        <v/>
      </c>
      <c r="CO111" s="9" t="str">
        <f>IF($G111=0,"",IFERROR(CONCATENATE(INDEX('Risk assessment'!$B$12:$B$100,MATCH(CONCATENATE('Feuil1 (2)'!$C111,"-",'Feuil1 (2)'!$B111,"-",'Feuil1 (2)'!CO$1),'Risk assessment'!$Z$12:$Z$100,FALSE),1)," ;"),""))</f>
        <v/>
      </c>
      <c r="CP111" s="9" t="str">
        <f>IF($G111=0,"",IFERROR(CONCATENATE(INDEX('Risk assessment'!$B$12:$B$100,MATCH(CONCATENATE('Feuil1 (2)'!$C111,"-",'Feuil1 (2)'!$B111,"-",'Feuil1 (2)'!CP$1),'Risk assessment'!$Z$12:$Z$100,FALSE),1)," ;"),""))</f>
        <v/>
      </c>
      <c r="CQ111" s="9" t="str">
        <f>IF($G111=0,"",IFERROR(CONCATENATE(INDEX('Risk assessment'!$B$12:$B$100,MATCH(CONCATENATE('Feuil1 (2)'!$C111,"-",'Feuil1 (2)'!$B111,"-",'Feuil1 (2)'!CQ$1),'Risk assessment'!$Z$12:$Z$100,FALSE),1)," ;"),""))</f>
        <v/>
      </c>
      <c r="CR111" s="9" t="str">
        <f>IF($G111=0,"",IFERROR(CONCATENATE(INDEX('Risk assessment'!$B$12:$B$100,MATCH(CONCATENATE('Feuil1 (2)'!$C111,"-",'Feuil1 (2)'!$B111,"-",'Feuil1 (2)'!CR$1),'Risk assessment'!$Z$12:$Z$100,FALSE),1)," ;"),""))</f>
        <v/>
      </c>
      <c r="CS111" s="9" t="str">
        <f>IF($G111=0,"",IFERROR(CONCATENATE(INDEX('Risk assessment'!$B$12:$B$100,MATCH(CONCATENATE('Feuil1 (2)'!$C111,"-",'Feuil1 (2)'!$B111,"-",'Feuil1 (2)'!CS$1),'Risk assessment'!$Z$12:$Z$100,FALSE),1)," ;"),""))</f>
        <v/>
      </c>
      <c r="CT111" s="9" t="str">
        <f>IF($G111=0,"",IFERROR(CONCATENATE(INDEX('Risk assessment'!$B$12:$B$100,MATCH(CONCATENATE('Feuil1 (2)'!$C111,"-",'Feuil1 (2)'!$B111,"-",'Feuil1 (2)'!CT$1),'Risk assessment'!$Z$12:$Z$100,FALSE),1)," ;"),""))</f>
        <v/>
      </c>
      <c r="CU111" s="9" t="str">
        <f>IF($G111=0,"",IFERROR(CONCATENATE(INDEX('Risk assessment'!$B$12:$B$100,MATCH(CONCATENATE('Feuil1 (2)'!$C111,"-",'Feuil1 (2)'!$B111,"-",'Feuil1 (2)'!CU$1),'Risk assessment'!$Z$12:$Z$100,FALSE),1)," ;"),""))</f>
        <v/>
      </c>
      <c r="CV111" s="9" t="str">
        <f>IF($G111=0,"",IFERROR(CONCATENATE(INDEX('Risk assessment'!$B$12:$B$100,MATCH(CONCATENATE('Feuil1 (2)'!$C111,"-",'Feuil1 (2)'!$B111,"-",'Feuil1 (2)'!CV$1),'Risk assessment'!$Z$12:$Z$100,FALSE),1)," ;"),""))</f>
        <v/>
      </c>
      <c r="CW111" s="9" t="str">
        <f>IF($G111=0,"",IFERROR(CONCATENATE(INDEX('Risk assessment'!$B$12:$B$100,MATCH(CONCATENATE('Feuil1 (2)'!$C111,"-",'Feuil1 (2)'!$B111,"-",'Feuil1 (2)'!CW$1),'Risk assessment'!$Z$12:$Z$100,FALSE),1)," ;"),""))</f>
        <v/>
      </c>
      <c r="CX111" s="9" t="str">
        <f>IF($G111=0,"",IFERROR(CONCATENATE(INDEX('Risk assessment'!$B$12:$B$100,MATCH(CONCATENATE('Feuil1 (2)'!$C111,"-",'Feuil1 (2)'!$B111,"-",'Feuil1 (2)'!CX$1),'Risk assessment'!$Z$12:$Z$100,FALSE),1)," ;"),""))</f>
        <v/>
      </c>
      <c r="CY111" s="9" t="str">
        <f>IF($G111=0,"",IFERROR(CONCATENATE(INDEX('Risk assessment'!$B$12:$B$100,MATCH(CONCATENATE('Feuil1 (2)'!$C111,"-",'Feuil1 (2)'!$B111,"-",'Feuil1 (2)'!CY$1),'Risk assessment'!$Z$12:$Z$100,FALSE),1)," ;"),""))</f>
        <v/>
      </c>
      <c r="CZ111" s="9" t="str">
        <f>IF($G111=0,"",IFERROR(CONCATENATE(INDEX('Risk assessment'!$B$12:$B$100,MATCH(CONCATENATE('Feuil1 (2)'!$C111,"-",'Feuil1 (2)'!$B111,"-",'Feuil1 (2)'!CZ$1),'Risk assessment'!$Z$12:$Z$100,FALSE),1)," ;"),""))</f>
        <v/>
      </c>
      <c r="DA111" s="9" t="str">
        <f>IF($G111=0,"",IFERROR(CONCATENATE(INDEX('Risk assessment'!$B$12:$B$100,MATCH(CONCATENATE('Feuil1 (2)'!$C111,"-",'Feuil1 (2)'!$B111,"-",'Feuil1 (2)'!DA$1),'Risk assessment'!$Z$12:$Z$100,FALSE),1)," ;"),""))</f>
        <v/>
      </c>
      <c r="DB111" s="9" t="str">
        <f>IF($G111=0,"",IFERROR(CONCATENATE(INDEX('Risk assessment'!$B$12:$B$100,MATCH(CONCATENATE('Feuil1 (2)'!$C111,"-",'Feuil1 (2)'!$B111,"-",'Feuil1 (2)'!DB$1),'Risk assessment'!$Z$12:$Z$100,FALSE),1)," ;"),""))</f>
        <v/>
      </c>
      <c r="DC111" s="9" t="str">
        <f>IF($G111=0,"",IFERROR(CONCATENATE(INDEX('Risk assessment'!$B$12:$B$100,MATCH(CONCATENATE('Feuil1 (2)'!$C111,"-",'Feuil1 (2)'!$B111,"-",'Feuil1 (2)'!DC$1),'Risk assessment'!$Z$12:$Z$100,FALSE),1)," ;"),""))</f>
        <v/>
      </c>
    </row>
    <row r="112" spans="2:115" x14ac:dyDescent="0.25">
      <c r="E112" s="9" t="str">
        <f t="shared" si="4"/>
        <v/>
      </c>
      <c r="F112" s="9" t="str">
        <f t="shared" si="5"/>
        <v/>
      </c>
      <c r="H112" s="9" t="str">
        <f>IF($G112=0,"",IFERROR(CONCATENATE(INDEX('Risk assessment'!$B$12:$B$100,MATCH(CONCATENATE('Feuil1 (2)'!$C112,"-",'Feuil1 (2)'!$B112,"-",'Feuil1 (2)'!H$1),'Risk assessment'!$Z$12:$Z$100,FALSE),1)," ;"),""))</f>
        <v/>
      </c>
      <c r="I112" s="9" t="str">
        <f>IF($G112=0,"",IFERROR(CONCATENATE(INDEX('Risk assessment'!$B$12:$B$100,MATCH(CONCATENATE('Feuil1 (2)'!$C112,"-",'Feuil1 (2)'!$B112,"-",'Feuil1 (2)'!I$1),'Risk assessment'!$Z$12:$Z$100,FALSE),1)," ;"),""))</f>
        <v/>
      </c>
      <c r="J112" s="9" t="str">
        <f>IF($G112=0,"",IFERROR(CONCATENATE(INDEX('Risk assessment'!$B$12:$B$100,MATCH(CONCATENATE('Feuil1 (2)'!$C112,"-",'Feuil1 (2)'!$B112,"-",'Feuil1 (2)'!J$1),'Risk assessment'!$Z$12:$Z$100,FALSE),1)," ;"),""))</f>
        <v/>
      </c>
      <c r="K112" s="9" t="str">
        <f>IF($G112=0,"",IFERROR(CONCATENATE(INDEX('Risk assessment'!$B$12:$B$100,MATCH(CONCATENATE('Feuil1 (2)'!$C112,"-",'Feuil1 (2)'!$B112,"-",'Feuil1 (2)'!K$1),'Risk assessment'!$Z$12:$Z$100,FALSE),1)," ;"),""))</f>
        <v/>
      </c>
      <c r="L112" s="9" t="str">
        <f>IF($G112=0,"",IFERROR(CONCATENATE(INDEX('Risk assessment'!$B$12:$B$100,MATCH(CONCATENATE('Feuil1 (2)'!$C112,"-",'Feuil1 (2)'!$B112,"-",'Feuil1 (2)'!L$1),'Risk assessment'!$Z$12:$Z$100,FALSE),1)," ;"),""))</f>
        <v/>
      </c>
      <c r="M112" s="9" t="str">
        <f>IF($G112=0,"",IFERROR(CONCATENATE(INDEX('Risk assessment'!$B$12:$B$100,MATCH(CONCATENATE('Feuil1 (2)'!$C112,"-",'Feuil1 (2)'!$B112,"-",'Feuil1 (2)'!M$1),'Risk assessment'!$Z$12:$Z$100,FALSE),1)," ;"),""))</f>
        <v/>
      </c>
      <c r="N112" s="9" t="str">
        <f>IF($G112=0,"",IFERROR(CONCATENATE(INDEX('Risk assessment'!$B$12:$B$100,MATCH(CONCATENATE('Feuil1 (2)'!$C112,"-",'Feuil1 (2)'!$B112,"-",'Feuil1 (2)'!N$1),'Risk assessment'!$Z$12:$Z$100,FALSE),1)," ;"),""))</f>
        <v/>
      </c>
      <c r="O112" s="9" t="str">
        <f>IF($G112=0,"",IFERROR(CONCATENATE(INDEX('Risk assessment'!$B$12:$B$100,MATCH(CONCATENATE('Feuil1 (2)'!$C112,"-",'Feuil1 (2)'!$B112,"-",'Feuil1 (2)'!O$1),'Risk assessment'!$Z$12:$Z$100,FALSE),1)," ;"),""))</f>
        <v/>
      </c>
      <c r="P112" s="9" t="str">
        <f>IF($G112=0,"",IFERROR(CONCATENATE(INDEX('Risk assessment'!$B$12:$B$100,MATCH(CONCATENATE('Feuil1 (2)'!$C112,"-",'Feuil1 (2)'!$B112,"-",'Feuil1 (2)'!P$1),'Risk assessment'!$Z$12:$Z$100,FALSE),1)," ;"),""))</f>
        <v/>
      </c>
      <c r="Q112" s="9" t="str">
        <f>IF($G112=0,"",IFERROR(CONCATENATE(INDEX('Risk assessment'!$B$12:$B$100,MATCH(CONCATENATE('Feuil1 (2)'!$C112,"-",'Feuil1 (2)'!$B112,"-",'Feuil1 (2)'!Q$1),'Risk assessment'!$Z$12:$Z$100,FALSE),1)," ;"),""))</f>
        <v/>
      </c>
      <c r="R112" s="9" t="str">
        <f>IF($G112=0,"",IFERROR(CONCATENATE(INDEX('Risk assessment'!$B$12:$B$100,MATCH(CONCATENATE('Feuil1 (2)'!$C112,"-",'Feuil1 (2)'!$B112,"-",'Feuil1 (2)'!R$1),'Risk assessment'!$Z$12:$Z$100,FALSE),1)," ;"),""))</f>
        <v/>
      </c>
      <c r="S112" s="9" t="str">
        <f>IF($G112=0,"",IFERROR(CONCATENATE(INDEX('Risk assessment'!$B$12:$B$100,MATCH(CONCATENATE('Feuil1 (2)'!$C112,"-",'Feuil1 (2)'!$B112,"-",'Feuil1 (2)'!S$1),'Risk assessment'!$Z$12:$Z$100,FALSE),1)," ;"),""))</f>
        <v/>
      </c>
      <c r="T112" s="9" t="str">
        <f>IF($G112=0,"",IFERROR(CONCATENATE(INDEX('Risk assessment'!$B$12:$B$100,MATCH(CONCATENATE('Feuil1 (2)'!$C112,"-",'Feuil1 (2)'!$B112,"-",'Feuil1 (2)'!T$1),'Risk assessment'!$Z$12:$Z$100,FALSE),1)," ;"),""))</f>
        <v/>
      </c>
      <c r="U112" s="9" t="str">
        <f>IF($G112=0,"",IFERROR(CONCATENATE(INDEX('Risk assessment'!$B$12:$B$100,MATCH(CONCATENATE('Feuil1 (2)'!$C112,"-",'Feuil1 (2)'!$B112,"-",'Feuil1 (2)'!U$1),'Risk assessment'!$Z$12:$Z$100,FALSE),1)," ;"),""))</f>
        <v/>
      </c>
      <c r="V112" s="9" t="str">
        <f>IF($G112=0,"",IFERROR(CONCATENATE(INDEX('Risk assessment'!$B$12:$B$100,MATCH(CONCATENATE('Feuil1 (2)'!$C112,"-",'Feuil1 (2)'!$B112,"-",'Feuil1 (2)'!V$1),'Risk assessment'!$Z$12:$Z$100,FALSE),1)," ;"),""))</f>
        <v/>
      </c>
      <c r="W112" s="9" t="str">
        <f>IF($G112=0,"",IFERROR(CONCATENATE(INDEX('Risk assessment'!$B$12:$B$100,MATCH(CONCATENATE('Feuil1 (2)'!$C112,"-",'Feuil1 (2)'!$B112,"-",'Feuil1 (2)'!W$1),'Risk assessment'!$Z$12:$Z$100,FALSE),1)," ;"),""))</f>
        <v/>
      </c>
      <c r="X112" s="9" t="str">
        <f>IF($G112=0,"",IFERROR(CONCATENATE(INDEX('Risk assessment'!$B$12:$B$100,MATCH(CONCATENATE('Feuil1 (2)'!$C112,"-",'Feuil1 (2)'!$B112,"-",'Feuil1 (2)'!X$1),'Risk assessment'!$Z$12:$Z$100,FALSE),1)," ;"),""))</f>
        <v/>
      </c>
      <c r="Y112" s="9" t="str">
        <f>IF($G112=0,"",IFERROR(CONCATENATE(INDEX('Risk assessment'!$B$12:$B$100,MATCH(CONCATENATE('Feuil1 (2)'!$C112,"-",'Feuil1 (2)'!$B112,"-",'Feuil1 (2)'!Y$1),'Risk assessment'!$Z$12:$Z$100,FALSE),1)," ;"),""))</f>
        <v/>
      </c>
      <c r="Z112" s="9" t="str">
        <f>IF($G112=0,"",IFERROR(CONCATENATE(INDEX('Risk assessment'!$B$12:$B$100,MATCH(CONCATENATE('Feuil1 (2)'!$C112,"-",'Feuil1 (2)'!$B112,"-",'Feuil1 (2)'!Z$1),'Risk assessment'!$Z$12:$Z$100,FALSE),1)," ;"),""))</f>
        <v/>
      </c>
      <c r="AA112" s="9" t="str">
        <f>IF($G112=0,"",IFERROR(CONCATENATE(INDEX('Risk assessment'!$B$12:$B$100,MATCH(CONCATENATE('Feuil1 (2)'!$C112,"-",'Feuil1 (2)'!$B112,"-",'Feuil1 (2)'!AA$1),'Risk assessment'!$Z$12:$Z$100,FALSE),1)," ;"),""))</f>
        <v/>
      </c>
      <c r="AB112" s="9" t="str">
        <f>IF($G112=0,"",IFERROR(CONCATENATE(INDEX('Risk assessment'!$B$12:$B$100,MATCH(CONCATENATE('Feuil1 (2)'!$C112,"-",'Feuil1 (2)'!$B112,"-",'Feuil1 (2)'!AB$1),'Risk assessment'!$Z$12:$Z$100,FALSE),1)," ;"),""))</f>
        <v/>
      </c>
      <c r="AC112" s="9" t="str">
        <f>IF($G112=0,"",IFERROR(CONCATENATE(INDEX('Risk assessment'!$B$12:$B$100,MATCH(CONCATENATE('Feuil1 (2)'!$C112,"-",'Feuil1 (2)'!$B112,"-",'Feuil1 (2)'!AC$1),'Risk assessment'!$Z$12:$Z$100,FALSE),1)," ;"),""))</f>
        <v/>
      </c>
      <c r="AD112" s="9" t="str">
        <f>IF($G112=0,"",IFERROR(CONCATENATE(INDEX('Risk assessment'!$B$12:$B$100,MATCH(CONCATENATE('Feuil1 (2)'!$C112,"-",'Feuil1 (2)'!$B112,"-",'Feuil1 (2)'!AD$1),'Risk assessment'!$Z$12:$Z$100,FALSE),1)," ;"),""))</f>
        <v/>
      </c>
      <c r="AE112" s="9" t="str">
        <f>IF($G112=0,"",IFERROR(CONCATENATE(INDEX('Risk assessment'!$B$12:$B$100,MATCH(CONCATENATE('Feuil1 (2)'!$C112,"-",'Feuil1 (2)'!$B112,"-",'Feuil1 (2)'!AE$1),'Risk assessment'!$Z$12:$Z$100,FALSE),1)," ;"),""))</f>
        <v/>
      </c>
      <c r="AF112" s="9" t="str">
        <f>IF($G112=0,"",IFERROR(CONCATENATE(INDEX('Risk assessment'!$B$12:$B$100,MATCH(CONCATENATE('Feuil1 (2)'!$C112,"-",'Feuil1 (2)'!$B112,"-",'Feuil1 (2)'!AF$1),'Risk assessment'!$Z$12:$Z$100,FALSE),1)," ;"),""))</f>
        <v/>
      </c>
      <c r="AG112" s="9" t="str">
        <f>IF($G112=0,"",IFERROR(CONCATENATE(INDEX('Risk assessment'!$B$12:$B$100,MATCH(CONCATENATE('Feuil1 (2)'!$C112,"-",'Feuil1 (2)'!$B112,"-",'Feuil1 (2)'!AG$1),'Risk assessment'!$Z$12:$Z$100,FALSE),1)," ;"),""))</f>
        <v/>
      </c>
      <c r="AH112" s="9" t="str">
        <f>IF($G112=0,"",IFERROR(CONCATENATE(INDEX('Risk assessment'!$B$12:$B$100,MATCH(CONCATENATE('Feuil1 (2)'!$C112,"-",'Feuil1 (2)'!$B112,"-",'Feuil1 (2)'!AH$1),'Risk assessment'!$Z$12:$Z$100,FALSE),1)," ;"),""))</f>
        <v/>
      </c>
      <c r="AI112" s="9" t="str">
        <f>IF($G112=0,"",IFERROR(CONCATENATE(INDEX('Risk assessment'!$B$12:$B$100,MATCH(CONCATENATE('Feuil1 (2)'!$C112,"-",'Feuil1 (2)'!$B112,"-",'Feuil1 (2)'!AI$1),'Risk assessment'!$Z$12:$Z$100,FALSE),1)," ;"),""))</f>
        <v/>
      </c>
      <c r="AJ112" s="9" t="str">
        <f>IF($G112=0,"",IFERROR(CONCATENATE(INDEX('Risk assessment'!$B$12:$B$100,MATCH(CONCATENATE('Feuil1 (2)'!$C112,"-",'Feuil1 (2)'!$B112,"-",'Feuil1 (2)'!AJ$1),'Risk assessment'!$Z$12:$Z$100,FALSE),1)," ;"),""))</f>
        <v/>
      </c>
      <c r="AK112" s="9" t="str">
        <f>IF($G112=0,"",IFERROR(CONCATENATE(INDEX('Risk assessment'!$B$12:$B$100,MATCH(CONCATENATE('Feuil1 (2)'!$C112,"-",'Feuil1 (2)'!$B112,"-",'Feuil1 (2)'!AK$1),'Risk assessment'!$Z$12:$Z$100,FALSE),1)," ;"),""))</f>
        <v/>
      </c>
      <c r="AL112" s="9" t="str">
        <f>IF($G112=0,"",IFERROR(CONCATENATE(INDEX('Risk assessment'!$B$12:$B$100,MATCH(CONCATENATE('Feuil1 (2)'!$C112,"-",'Feuil1 (2)'!$B112,"-",'Feuil1 (2)'!AL$1),'Risk assessment'!$Z$12:$Z$100,FALSE),1)," ;"),""))</f>
        <v/>
      </c>
      <c r="AM112" s="9" t="str">
        <f>IF($G112=0,"",IFERROR(CONCATENATE(INDEX('Risk assessment'!$B$12:$B$100,MATCH(CONCATENATE('Feuil1 (2)'!$C112,"-",'Feuil1 (2)'!$B112,"-",'Feuil1 (2)'!AM$1),'Risk assessment'!$Z$12:$Z$100,FALSE),1)," ;"),""))</f>
        <v/>
      </c>
      <c r="AN112" s="9" t="str">
        <f>IF($G112=0,"",IFERROR(CONCATENATE(INDEX('Risk assessment'!$B$12:$B$100,MATCH(CONCATENATE('Feuil1 (2)'!$C112,"-",'Feuil1 (2)'!$B112,"-",'Feuil1 (2)'!AN$1),'Risk assessment'!$Z$12:$Z$100,FALSE),1)," ;"),""))</f>
        <v/>
      </c>
      <c r="AO112" s="9" t="str">
        <f>IF($G112=0,"",IFERROR(CONCATENATE(INDEX('Risk assessment'!$B$12:$B$100,MATCH(CONCATENATE('Feuil1 (2)'!$C112,"-",'Feuil1 (2)'!$B112,"-",'Feuil1 (2)'!AO$1),'Risk assessment'!$Z$12:$Z$100,FALSE),1)," ;"),""))</f>
        <v/>
      </c>
      <c r="AP112" s="9" t="str">
        <f>IF($G112=0,"",IFERROR(CONCATENATE(INDEX('Risk assessment'!$B$12:$B$100,MATCH(CONCATENATE('Feuil1 (2)'!$C112,"-",'Feuil1 (2)'!$B112,"-",'Feuil1 (2)'!AP$1),'Risk assessment'!$Z$12:$Z$100,FALSE),1)," ;"),""))</f>
        <v/>
      </c>
      <c r="AQ112" s="9" t="str">
        <f>IF($G112=0,"",IFERROR(CONCATENATE(INDEX('Risk assessment'!$B$12:$B$100,MATCH(CONCATENATE('Feuil1 (2)'!$C112,"-",'Feuil1 (2)'!$B112,"-",'Feuil1 (2)'!AQ$1),'Risk assessment'!$Z$12:$Z$100,FALSE),1)," ;"),""))</f>
        <v/>
      </c>
      <c r="AR112" s="9" t="str">
        <f>IF($G112=0,"",IFERROR(CONCATENATE(INDEX('Risk assessment'!$B$12:$B$100,MATCH(CONCATENATE('Feuil1 (2)'!$C112,"-",'Feuil1 (2)'!$B112,"-",'Feuil1 (2)'!AR$1),'Risk assessment'!$Z$12:$Z$100,FALSE),1)," ;"),""))</f>
        <v/>
      </c>
      <c r="AS112" s="9" t="str">
        <f>IF($G112=0,"",IFERROR(CONCATENATE(INDEX('Risk assessment'!$B$12:$B$100,MATCH(CONCATENATE('Feuil1 (2)'!$C112,"-",'Feuil1 (2)'!$B112,"-",'Feuil1 (2)'!AS$1),'Risk assessment'!$Z$12:$Z$100,FALSE),1)," ;"),""))</f>
        <v/>
      </c>
      <c r="AT112" s="9" t="str">
        <f>IF($G112=0,"",IFERROR(CONCATENATE(INDEX('Risk assessment'!$B$12:$B$100,MATCH(CONCATENATE('Feuil1 (2)'!$C112,"-",'Feuil1 (2)'!$B112,"-",'Feuil1 (2)'!AT$1),'Risk assessment'!$Z$12:$Z$100,FALSE),1)," ;"),""))</f>
        <v/>
      </c>
      <c r="AU112" s="9" t="str">
        <f>IF($G112=0,"",IFERROR(CONCATENATE(INDEX('Risk assessment'!$B$12:$B$100,MATCH(CONCATENATE('Feuil1 (2)'!$C112,"-",'Feuil1 (2)'!$B112,"-",'Feuil1 (2)'!AU$1),'Risk assessment'!$Z$12:$Z$100,FALSE),1)," ;"),""))</f>
        <v/>
      </c>
      <c r="AV112" s="9" t="str">
        <f>IF($G112=0,"",IFERROR(CONCATENATE(INDEX('Risk assessment'!$B$12:$B$100,MATCH(CONCATENATE('Feuil1 (2)'!$C112,"-",'Feuil1 (2)'!$B112,"-",'Feuil1 (2)'!AV$1),'Risk assessment'!$Z$12:$Z$100,FALSE),1)," ;"),""))</f>
        <v/>
      </c>
      <c r="AW112" s="9" t="str">
        <f>IF($G112=0,"",IFERROR(CONCATENATE(INDEX('Risk assessment'!$B$12:$B$100,MATCH(CONCATENATE('Feuil1 (2)'!$C112,"-",'Feuil1 (2)'!$B112,"-",'Feuil1 (2)'!AW$1),'Risk assessment'!$Z$12:$Z$100,FALSE),1)," ;"),""))</f>
        <v/>
      </c>
      <c r="AX112" s="9" t="str">
        <f>IF($G112=0,"",IFERROR(CONCATENATE(INDEX('Risk assessment'!$B$12:$B$100,MATCH(CONCATENATE('Feuil1 (2)'!$C112,"-",'Feuil1 (2)'!$B112,"-",'Feuil1 (2)'!AX$1),'Risk assessment'!$Z$12:$Z$100,FALSE),1)," ;"),""))</f>
        <v/>
      </c>
      <c r="AY112" s="9" t="str">
        <f>IF($G112=0,"",IFERROR(CONCATENATE(INDEX('Risk assessment'!$B$12:$B$100,MATCH(CONCATENATE('Feuil1 (2)'!$C112,"-",'Feuil1 (2)'!$B112,"-",'Feuil1 (2)'!AY$1),'Risk assessment'!$Z$12:$Z$100,FALSE),1)," ;"),""))</f>
        <v/>
      </c>
      <c r="AZ112" s="9" t="str">
        <f>IF($G112=0,"",IFERROR(CONCATENATE(INDEX('Risk assessment'!$B$12:$B$100,MATCH(CONCATENATE('Feuil1 (2)'!$C112,"-",'Feuil1 (2)'!$B112,"-",'Feuil1 (2)'!AZ$1),'Risk assessment'!$Z$12:$Z$100,FALSE),1)," ;"),""))</f>
        <v/>
      </c>
      <c r="BA112" s="9" t="str">
        <f>IF($G112=0,"",IFERROR(CONCATENATE(INDEX('Risk assessment'!$B$12:$B$100,MATCH(CONCATENATE('Feuil1 (2)'!$C112,"-",'Feuil1 (2)'!$B112,"-",'Feuil1 (2)'!BA$1),'Risk assessment'!$Z$12:$Z$100,FALSE),1)," ;"),""))</f>
        <v/>
      </c>
      <c r="BB112" s="9" t="str">
        <f>IF($G112=0,"",IFERROR(CONCATENATE(INDEX('Risk assessment'!$B$12:$B$100,MATCH(CONCATENATE('Feuil1 (2)'!$C112,"-",'Feuil1 (2)'!$B112,"-",'Feuil1 (2)'!BB$1),'Risk assessment'!$Z$12:$Z$100,FALSE),1)," ;"),""))</f>
        <v/>
      </c>
      <c r="BC112" s="9" t="str">
        <f>IF($G112=0,"",IFERROR(CONCATENATE(INDEX('Risk assessment'!$B$12:$B$100,MATCH(CONCATENATE('Feuil1 (2)'!$C112,"-",'Feuil1 (2)'!$B112,"-",'Feuil1 (2)'!BC$1),'Risk assessment'!$Z$12:$Z$100,FALSE),1)," ;"),""))</f>
        <v/>
      </c>
      <c r="BD112" s="9" t="str">
        <f>IF($G112=0,"",IFERROR(CONCATENATE(INDEX('Risk assessment'!$B$12:$B$100,MATCH(CONCATENATE('Feuil1 (2)'!$C112,"-",'Feuil1 (2)'!$B112,"-",'Feuil1 (2)'!BD$1),'Risk assessment'!$Z$12:$Z$100,FALSE),1)," ;"),""))</f>
        <v/>
      </c>
      <c r="BE112" s="9" t="str">
        <f>IF($G112=0,"",IFERROR(CONCATENATE(INDEX('Risk assessment'!$B$12:$B$100,MATCH(CONCATENATE('Feuil1 (2)'!$C112,"-",'Feuil1 (2)'!$B112,"-",'Feuil1 (2)'!BE$1),'Risk assessment'!$Z$12:$Z$100,FALSE),1)," ;"),""))</f>
        <v/>
      </c>
      <c r="BF112" s="9" t="str">
        <f>IF($G112=0,"",IFERROR(CONCATENATE(INDEX('Risk assessment'!$B$12:$B$100,MATCH(CONCATENATE('Feuil1 (2)'!$C112,"-",'Feuil1 (2)'!$B112,"-",'Feuil1 (2)'!BF$1),'Risk assessment'!$Z$12:$Z$100,FALSE),1)," ;"),""))</f>
        <v/>
      </c>
      <c r="BG112" s="9" t="str">
        <f>IF($G112=0,"",IFERROR(CONCATENATE(INDEX('Risk assessment'!$B$12:$B$100,MATCH(CONCATENATE('Feuil1 (2)'!$C112,"-",'Feuil1 (2)'!$B112,"-",'Feuil1 (2)'!BG$1),'Risk assessment'!$Z$12:$Z$100,FALSE),1)," ;"),""))</f>
        <v/>
      </c>
      <c r="BH112" s="9" t="str">
        <f>IF($G112=0,"",IFERROR(CONCATENATE(INDEX('Risk assessment'!$B$12:$B$100,MATCH(CONCATENATE('Feuil1 (2)'!$C112,"-",'Feuil1 (2)'!$B112,"-",'Feuil1 (2)'!BH$1),'Risk assessment'!$Z$12:$Z$100,FALSE),1)," ;"),""))</f>
        <v/>
      </c>
      <c r="BI112" s="9" t="str">
        <f>IF($G112=0,"",IFERROR(CONCATENATE(INDEX('Risk assessment'!$B$12:$B$100,MATCH(CONCATENATE('Feuil1 (2)'!$C112,"-",'Feuil1 (2)'!$B112,"-",'Feuil1 (2)'!BI$1),'Risk assessment'!$Z$12:$Z$100,FALSE),1)," ;"),""))</f>
        <v/>
      </c>
      <c r="BJ112" s="9" t="str">
        <f>IF($G112=0,"",IFERROR(CONCATENATE(INDEX('Risk assessment'!$B$12:$B$100,MATCH(CONCATENATE('Feuil1 (2)'!$C112,"-",'Feuil1 (2)'!$B112,"-",'Feuil1 (2)'!BJ$1),'Risk assessment'!$Z$12:$Z$100,FALSE),1)," ;"),""))</f>
        <v/>
      </c>
      <c r="BK112" s="9" t="str">
        <f>IF($G112=0,"",IFERROR(CONCATENATE(INDEX('Risk assessment'!$B$12:$B$100,MATCH(CONCATENATE('Feuil1 (2)'!$C112,"-",'Feuil1 (2)'!$B112,"-",'Feuil1 (2)'!BK$1),'Risk assessment'!$Z$12:$Z$100,FALSE),1)," ;"),""))</f>
        <v/>
      </c>
      <c r="BL112" s="9" t="str">
        <f>IF($G112=0,"",IFERROR(CONCATENATE(INDEX('Risk assessment'!$B$12:$B$100,MATCH(CONCATENATE('Feuil1 (2)'!$C112,"-",'Feuil1 (2)'!$B112,"-",'Feuil1 (2)'!BL$1),'Risk assessment'!$Z$12:$Z$100,FALSE),1)," ;"),""))</f>
        <v/>
      </c>
      <c r="BM112" s="9" t="str">
        <f>IF($G112=0,"",IFERROR(CONCATENATE(INDEX('Risk assessment'!$B$12:$B$100,MATCH(CONCATENATE('Feuil1 (2)'!$C112,"-",'Feuil1 (2)'!$B112,"-",'Feuil1 (2)'!BM$1),'Risk assessment'!$Z$12:$Z$100,FALSE),1)," ;"),""))</f>
        <v/>
      </c>
      <c r="BN112" s="9" t="str">
        <f>IF($G112=0,"",IFERROR(CONCATENATE(INDEX('Risk assessment'!$B$12:$B$100,MATCH(CONCATENATE('Feuil1 (2)'!$C112,"-",'Feuil1 (2)'!$B112,"-",'Feuil1 (2)'!BN$1),'Risk assessment'!$Z$12:$Z$100,FALSE),1)," ;"),""))</f>
        <v/>
      </c>
      <c r="BO112" s="9" t="str">
        <f>IF($G112=0,"",IFERROR(CONCATENATE(INDEX('Risk assessment'!$B$12:$B$100,MATCH(CONCATENATE('Feuil1 (2)'!$C112,"-",'Feuil1 (2)'!$B112,"-",'Feuil1 (2)'!BO$1),'Risk assessment'!$Z$12:$Z$100,FALSE),1)," ;"),""))</f>
        <v/>
      </c>
      <c r="BP112" s="9" t="str">
        <f>IF($G112=0,"",IFERROR(CONCATENATE(INDEX('Risk assessment'!$B$12:$B$100,MATCH(CONCATENATE('Feuil1 (2)'!$C112,"-",'Feuil1 (2)'!$B112,"-",'Feuil1 (2)'!BP$1),'Risk assessment'!$Z$12:$Z$100,FALSE),1)," ;"),""))</f>
        <v/>
      </c>
      <c r="BQ112" s="9" t="str">
        <f>IF($G112=0,"",IFERROR(CONCATENATE(INDEX('Risk assessment'!$B$12:$B$100,MATCH(CONCATENATE('Feuil1 (2)'!$C112,"-",'Feuil1 (2)'!$B112,"-",'Feuil1 (2)'!BQ$1),'Risk assessment'!$Z$12:$Z$100,FALSE),1)," ;"),""))</f>
        <v/>
      </c>
      <c r="BR112" s="9" t="str">
        <f>IF($G112=0,"",IFERROR(CONCATENATE(INDEX('Risk assessment'!$B$12:$B$100,MATCH(CONCATENATE('Feuil1 (2)'!$C112,"-",'Feuil1 (2)'!$B112,"-",'Feuil1 (2)'!BR$1),'Risk assessment'!$Z$12:$Z$100,FALSE),1)," ;"),""))</f>
        <v/>
      </c>
      <c r="BS112" s="9" t="str">
        <f>IF($G112=0,"",IFERROR(CONCATENATE(INDEX('Risk assessment'!$B$12:$B$100,MATCH(CONCATENATE('Feuil1 (2)'!$C112,"-",'Feuil1 (2)'!$B112,"-",'Feuil1 (2)'!BS$1),'Risk assessment'!$Z$12:$Z$100,FALSE),1)," ;"),""))</f>
        <v/>
      </c>
      <c r="BT112" s="9" t="str">
        <f>IF($G112=0,"",IFERROR(CONCATENATE(INDEX('Risk assessment'!$B$12:$B$100,MATCH(CONCATENATE('Feuil1 (2)'!$C112,"-",'Feuil1 (2)'!$B112,"-",'Feuil1 (2)'!BT$1),'Risk assessment'!$Z$12:$Z$100,FALSE),1)," ;"),""))</f>
        <v/>
      </c>
      <c r="BU112" s="9" t="str">
        <f>IF($G112=0,"",IFERROR(CONCATENATE(INDEX('Risk assessment'!$B$12:$B$100,MATCH(CONCATENATE('Feuil1 (2)'!$C112,"-",'Feuil1 (2)'!$B112,"-",'Feuil1 (2)'!BU$1),'Risk assessment'!$Z$12:$Z$100,FALSE),1)," ;"),""))</f>
        <v/>
      </c>
      <c r="BV112" s="9" t="str">
        <f>IF($G112=0,"",IFERROR(CONCATENATE(INDEX('Risk assessment'!$B$12:$B$100,MATCH(CONCATENATE('Feuil1 (2)'!$C112,"-",'Feuil1 (2)'!$B112,"-",'Feuil1 (2)'!BV$1),'Risk assessment'!$Z$12:$Z$100,FALSE),1)," ;"),""))</f>
        <v/>
      </c>
      <c r="BW112" s="9" t="str">
        <f>IF($G112=0,"",IFERROR(CONCATENATE(INDEX('Risk assessment'!$B$12:$B$100,MATCH(CONCATENATE('Feuil1 (2)'!$C112,"-",'Feuil1 (2)'!$B112,"-",'Feuil1 (2)'!BW$1),'Risk assessment'!$Z$12:$Z$100,FALSE),1)," ;"),""))</f>
        <v/>
      </c>
      <c r="BX112" s="9" t="str">
        <f>IF($G112=0,"",IFERROR(CONCATENATE(INDEX('Risk assessment'!$B$12:$B$100,MATCH(CONCATENATE('Feuil1 (2)'!$C112,"-",'Feuil1 (2)'!$B112,"-",'Feuil1 (2)'!BX$1),'Risk assessment'!$Z$12:$Z$100,FALSE),1)," ;"),""))</f>
        <v/>
      </c>
      <c r="BY112" s="9" t="str">
        <f>IF($G112=0,"",IFERROR(CONCATENATE(INDEX('Risk assessment'!$B$12:$B$100,MATCH(CONCATENATE('Feuil1 (2)'!$C112,"-",'Feuil1 (2)'!$B112,"-",'Feuil1 (2)'!BY$1),'Risk assessment'!$Z$12:$Z$100,FALSE),1)," ;"),""))</f>
        <v/>
      </c>
      <c r="BZ112" s="9" t="str">
        <f>IF($G112=0,"",IFERROR(CONCATENATE(INDEX('Risk assessment'!$B$12:$B$100,MATCH(CONCATENATE('Feuil1 (2)'!$C112,"-",'Feuil1 (2)'!$B112,"-",'Feuil1 (2)'!BZ$1),'Risk assessment'!$Z$12:$Z$100,FALSE),1)," ;"),""))</f>
        <v/>
      </c>
      <c r="CA112" s="9" t="str">
        <f>IF($G112=0,"",IFERROR(CONCATENATE(INDEX('Risk assessment'!$B$12:$B$100,MATCH(CONCATENATE('Feuil1 (2)'!$C112,"-",'Feuil1 (2)'!$B112,"-",'Feuil1 (2)'!CA$1),'Risk assessment'!$Z$12:$Z$100,FALSE),1)," ;"),""))</f>
        <v/>
      </c>
      <c r="CB112" s="9" t="str">
        <f>IF($G112=0,"",IFERROR(CONCATENATE(INDEX('Risk assessment'!$B$12:$B$100,MATCH(CONCATENATE('Feuil1 (2)'!$C112,"-",'Feuil1 (2)'!$B112,"-",'Feuil1 (2)'!CB$1),'Risk assessment'!$Z$12:$Z$100,FALSE),1)," ;"),""))</f>
        <v/>
      </c>
      <c r="CC112" s="9" t="str">
        <f>IF($G112=0,"",IFERROR(CONCATENATE(INDEX('Risk assessment'!$B$12:$B$100,MATCH(CONCATENATE('Feuil1 (2)'!$C112,"-",'Feuil1 (2)'!$B112,"-",'Feuil1 (2)'!CC$1),'Risk assessment'!$Z$12:$Z$100,FALSE),1)," ;"),""))</f>
        <v/>
      </c>
      <c r="CD112" s="9" t="str">
        <f>IF($G112=0,"",IFERROR(CONCATENATE(INDEX('Risk assessment'!$B$12:$B$100,MATCH(CONCATENATE('Feuil1 (2)'!$C112,"-",'Feuil1 (2)'!$B112,"-",'Feuil1 (2)'!CD$1),'Risk assessment'!$Z$12:$Z$100,FALSE),1)," ;"),""))</f>
        <v/>
      </c>
      <c r="CE112" s="9" t="str">
        <f>IF($G112=0,"",IFERROR(CONCATENATE(INDEX('Risk assessment'!$B$12:$B$100,MATCH(CONCATENATE('Feuil1 (2)'!$C112,"-",'Feuil1 (2)'!$B112,"-",'Feuil1 (2)'!CE$1),'Risk assessment'!$Z$12:$Z$100,FALSE),1)," ;"),""))</f>
        <v/>
      </c>
      <c r="CF112" s="9" t="str">
        <f>IF($G112=0,"",IFERROR(CONCATENATE(INDEX('Risk assessment'!$B$12:$B$100,MATCH(CONCATENATE('Feuil1 (2)'!$C112,"-",'Feuil1 (2)'!$B112,"-",'Feuil1 (2)'!CF$1),'Risk assessment'!$Z$12:$Z$100,FALSE),1)," ;"),""))</f>
        <v/>
      </c>
      <c r="CG112" s="9" t="str">
        <f>IF($G112=0,"",IFERROR(CONCATENATE(INDEX('Risk assessment'!$B$12:$B$100,MATCH(CONCATENATE('Feuil1 (2)'!$C112,"-",'Feuil1 (2)'!$B112,"-",'Feuil1 (2)'!CG$1),'Risk assessment'!$Z$12:$Z$100,FALSE),1)," ;"),""))</f>
        <v/>
      </c>
      <c r="CH112" s="9" t="str">
        <f>IF($G112=0,"",IFERROR(CONCATENATE(INDEX('Risk assessment'!$B$12:$B$100,MATCH(CONCATENATE('Feuil1 (2)'!$C112,"-",'Feuil1 (2)'!$B112,"-",'Feuil1 (2)'!CH$1),'Risk assessment'!$Z$12:$Z$100,FALSE),1)," ;"),""))</f>
        <v/>
      </c>
      <c r="CI112" s="9" t="str">
        <f>IF($G112=0,"",IFERROR(CONCATENATE(INDEX('Risk assessment'!$B$12:$B$100,MATCH(CONCATENATE('Feuil1 (2)'!$C112,"-",'Feuil1 (2)'!$B112,"-",'Feuil1 (2)'!CI$1),'Risk assessment'!$Z$12:$Z$100,FALSE),1)," ;"),""))</f>
        <v/>
      </c>
      <c r="CJ112" s="9" t="str">
        <f>IF($G112=0,"",IFERROR(CONCATENATE(INDEX('Risk assessment'!$B$12:$B$100,MATCH(CONCATENATE('Feuil1 (2)'!$C112,"-",'Feuil1 (2)'!$B112,"-",'Feuil1 (2)'!CJ$1),'Risk assessment'!$Z$12:$Z$100,FALSE),1)," ;"),""))</f>
        <v/>
      </c>
      <c r="CK112" s="9" t="str">
        <f>IF($G112=0,"",IFERROR(CONCATENATE(INDEX('Risk assessment'!$B$12:$B$100,MATCH(CONCATENATE('Feuil1 (2)'!$C112,"-",'Feuil1 (2)'!$B112,"-",'Feuil1 (2)'!CK$1),'Risk assessment'!$Z$12:$Z$100,FALSE),1)," ;"),""))</f>
        <v/>
      </c>
      <c r="CL112" s="9" t="str">
        <f>IF($G112=0,"",IFERROR(CONCATENATE(INDEX('Risk assessment'!$B$12:$B$100,MATCH(CONCATENATE('Feuil1 (2)'!$C112,"-",'Feuil1 (2)'!$B112,"-",'Feuil1 (2)'!CL$1),'Risk assessment'!$Z$12:$Z$100,FALSE),1)," ;"),""))</f>
        <v/>
      </c>
      <c r="CM112" s="9" t="str">
        <f>IF($G112=0,"",IFERROR(CONCATENATE(INDEX('Risk assessment'!$B$12:$B$100,MATCH(CONCATENATE('Feuil1 (2)'!$C112,"-",'Feuil1 (2)'!$B112,"-",'Feuil1 (2)'!CM$1),'Risk assessment'!$Z$12:$Z$100,FALSE),1)," ;"),""))</f>
        <v/>
      </c>
      <c r="CN112" s="9" t="str">
        <f>IF($G112=0,"",IFERROR(CONCATENATE(INDEX('Risk assessment'!$B$12:$B$100,MATCH(CONCATENATE('Feuil1 (2)'!$C112,"-",'Feuil1 (2)'!$B112,"-",'Feuil1 (2)'!CN$1),'Risk assessment'!$Z$12:$Z$100,FALSE),1)," ;"),""))</f>
        <v/>
      </c>
      <c r="CO112" s="9" t="str">
        <f>IF($G112=0,"",IFERROR(CONCATENATE(INDEX('Risk assessment'!$B$12:$B$100,MATCH(CONCATENATE('Feuil1 (2)'!$C112,"-",'Feuil1 (2)'!$B112,"-",'Feuil1 (2)'!CO$1),'Risk assessment'!$Z$12:$Z$100,FALSE),1)," ;"),""))</f>
        <v/>
      </c>
      <c r="CP112" s="9" t="str">
        <f>IF($G112=0,"",IFERROR(CONCATENATE(INDEX('Risk assessment'!$B$12:$B$100,MATCH(CONCATENATE('Feuil1 (2)'!$C112,"-",'Feuil1 (2)'!$B112,"-",'Feuil1 (2)'!CP$1),'Risk assessment'!$Z$12:$Z$100,FALSE),1)," ;"),""))</f>
        <v/>
      </c>
      <c r="CQ112" s="9" t="str">
        <f>IF($G112=0,"",IFERROR(CONCATENATE(INDEX('Risk assessment'!$B$12:$B$100,MATCH(CONCATENATE('Feuil1 (2)'!$C112,"-",'Feuil1 (2)'!$B112,"-",'Feuil1 (2)'!CQ$1),'Risk assessment'!$Z$12:$Z$100,FALSE),1)," ;"),""))</f>
        <v/>
      </c>
      <c r="CR112" s="9" t="str">
        <f>IF($G112=0,"",IFERROR(CONCATENATE(INDEX('Risk assessment'!$B$12:$B$100,MATCH(CONCATENATE('Feuil1 (2)'!$C112,"-",'Feuil1 (2)'!$B112,"-",'Feuil1 (2)'!CR$1),'Risk assessment'!$Z$12:$Z$100,FALSE),1)," ;"),""))</f>
        <v/>
      </c>
      <c r="CS112" s="9" t="str">
        <f>IF($G112=0,"",IFERROR(CONCATENATE(INDEX('Risk assessment'!$B$12:$B$100,MATCH(CONCATENATE('Feuil1 (2)'!$C112,"-",'Feuil1 (2)'!$B112,"-",'Feuil1 (2)'!CS$1),'Risk assessment'!$Z$12:$Z$100,FALSE),1)," ;"),""))</f>
        <v/>
      </c>
      <c r="CT112" s="9" t="str">
        <f>IF($G112=0,"",IFERROR(CONCATENATE(INDEX('Risk assessment'!$B$12:$B$100,MATCH(CONCATENATE('Feuil1 (2)'!$C112,"-",'Feuil1 (2)'!$B112,"-",'Feuil1 (2)'!CT$1),'Risk assessment'!$Z$12:$Z$100,FALSE),1)," ;"),""))</f>
        <v/>
      </c>
      <c r="CU112" s="9" t="str">
        <f>IF($G112=0,"",IFERROR(CONCATENATE(INDEX('Risk assessment'!$B$12:$B$100,MATCH(CONCATENATE('Feuil1 (2)'!$C112,"-",'Feuil1 (2)'!$B112,"-",'Feuil1 (2)'!CU$1),'Risk assessment'!$Z$12:$Z$100,FALSE),1)," ;"),""))</f>
        <v/>
      </c>
      <c r="CV112" s="9" t="str">
        <f>IF($G112=0,"",IFERROR(CONCATENATE(INDEX('Risk assessment'!$B$12:$B$100,MATCH(CONCATENATE('Feuil1 (2)'!$C112,"-",'Feuil1 (2)'!$B112,"-",'Feuil1 (2)'!CV$1),'Risk assessment'!$Z$12:$Z$100,FALSE),1)," ;"),""))</f>
        <v/>
      </c>
      <c r="CW112" s="9" t="str">
        <f>IF($G112=0,"",IFERROR(CONCATENATE(INDEX('Risk assessment'!$B$12:$B$100,MATCH(CONCATENATE('Feuil1 (2)'!$C112,"-",'Feuil1 (2)'!$B112,"-",'Feuil1 (2)'!CW$1),'Risk assessment'!$Z$12:$Z$100,FALSE),1)," ;"),""))</f>
        <v/>
      </c>
      <c r="CX112" s="9" t="str">
        <f>IF($G112=0,"",IFERROR(CONCATENATE(INDEX('Risk assessment'!$B$12:$B$100,MATCH(CONCATENATE('Feuil1 (2)'!$C112,"-",'Feuil1 (2)'!$B112,"-",'Feuil1 (2)'!CX$1),'Risk assessment'!$Z$12:$Z$100,FALSE),1)," ;"),""))</f>
        <v/>
      </c>
      <c r="CY112" s="9" t="str">
        <f>IF($G112=0,"",IFERROR(CONCATENATE(INDEX('Risk assessment'!$B$12:$B$100,MATCH(CONCATENATE('Feuil1 (2)'!$C112,"-",'Feuil1 (2)'!$B112,"-",'Feuil1 (2)'!CY$1),'Risk assessment'!$Z$12:$Z$100,FALSE),1)," ;"),""))</f>
        <v/>
      </c>
      <c r="CZ112" s="9" t="str">
        <f>IF($G112=0,"",IFERROR(CONCATENATE(INDEX('Risk assessment'!$B$12:$B$100,MATCH(CONCATENATE('Feuil1 (2)'!$C112,"-",'Feuil1 (2)'!$B112,"-",'Feuil1 (2)'!CZ$1),'Risk assessment'!$Z$12:$Z$100,FALSE),1)," ;"),""))</f>
        <v/>
      </c>
      <c r="DA112" s="9" t="str">
        <f>IF($G112=0,"",IFERROR(CONCATENATE(INDEX('Risk assessment'!$B$12:$B$100,MATCH(CONCATENATE('Feuil1 (2)'!$C112,"-",'Feuil1 (2)'!$B112,"-",'Feuil1 (2)'!DA$1),'Risk assessment'!$Z$12:$Z$100,FALSE),1)," ;"),""))</f>
        <v/>
      </c>
      <c r="DB112" s="9" t="str">
        <f>IF($G112=0,"",IFERROR(CONCATENATE(INDEX('Risk assessment'!$B$12:$B$100,MATCH(CONCATENATE('Feuil1 (2)'!$C112,"-",'Feuil1 (2)'!$B112,"-",'Feuil1 (2)'!DB$1),'Risk assessment'!$Z$12:$Z$100,FALSE),1)," ;"),""))</f>
        <v/>
      </c>
      <c r="DC112" s="9" t="str">
        <f>IF($G112=0,"",IFERROR(CONCATENATE(INDEX('Risk assessment'!$B$12:$B$100,MATCH(CONCATENATE('Feuil1 (2)'!$C112,"-",'Feuil1 (2)'!$B112,"-",'Feuil1 (2)'!DC$1),'Risk assessment'!$Z$12:$Z$100,FALSE),1)," ;"),""))</f>
        <v/>
      </c>
    </row>
    <row r="113" spans="5:107" x14ac:dyDescent="0.25">
      <c r="E113" s="9" t="str">
        <f t="shared" si="4"/>
        <v/>
      </c>
      <c r="F113" s="9" t="str">
        <f t="shared" si="5"/>
        <v/>
      </c>
      <c r="H113" s="9" t="str">
        <f>IF($G113=0,"",IFERROR(CONCATENATE(INDEX('Risk assessment'!$B$12:$B$100,MATCH(CONCATENATE('Feuil1 (2)'!$C113,"-",'Feuil1 (2)'!$B113,"-",'Feuil1 (2)'!H$1),'Risk assessment'!$Z$12:$Z$100,FALSE),1)," ;"),""))</f>
        <v/>
      </c>
      <c r="I113" s="9" t="str">
        <f>IF($G113=0,"",IFERROR(CONCATENATE(INDEX('Risk assessment'!$B$12:$B$100,MATCH(CONCATENATE('Feuil1 (2)'!$C113,"-",'Feuil1 (2)'!$B113,"-",'Feuil1 (2)'!I$1),'Risk assessment'!$Z$12:$Z$100,FALSE),1)," ;"),""))</f>
        <v/>
      </c>
      <c r="J113" s="9" t="str">
        <f>IF($G113=0,"",IFERROR(CONCATENATE(INDEX('Risk assessment'!$B$12:$B$100,MATCH(CONCATENATE('Feuil1 (2)'!$C113,"-",'Feuil1 (2)'!$B113,"-",'Feuil1 (2)'!J$1),'Risk assessment'!$Z$12:$Z$100,FALSE),1)," ;"),""))</f>
        <v/>
      </c>
      <c r="K113" s="9" t="str">
        <f>IF($G113=0,"",IFERROR(CONCATENATE(INDEX('Risk assessment'!$B$12:$B$100,MATCH(CONCATENATE('Feuil1 (2)'!$C113,"-",'Feuil1 (2)'!$B113,"-",'Feuil1 (2)'!K$1),'Risk assessment'!$Z$12:$Z$100,FALSE),1)," ;"),""))</f>
        <v/>
      </c>
      <c r="L113" s="9" t="str">
        <f>IF($G113=0,"",IFERROR(CONCATENATE(INDEX('Risk assessment'!$B$12:$B$100,MATCH(CONCATENATE('Feuil1 (2)'!$C113,"-",'Feuil1 (2)'!$B113,"-",'Feuil1 (2)'!L$1),'Risk assessment'!$Z$12:$Z$100,FALSE),1)," ;"),""))</f>
        <v/>
      </c>
      <c r="M113" s="9" t="str">
        <f>IF($G113=0,"",IFERROR(CONCATENATE(INDEX('Risk assessment'!$B$12:$B$100,MATCH(CONCATENATE('Feuil1 (2)'!$C113,"-",'Feuil1 (2)'!$B113,"-",'Feuil1 (2)'!M$1),'Risk assessment'!$Z$12:$Z$100,FALSE),1)," ;"),""))</f>
        <v/>
      </c>
      <c r="N113" s="9" t="str">
        <f>IF($G113=0,"",IFERROR(CONCATENATE(INDEX('Risk assessment'!$B$12:$B$100,MATCH(CONCATENATE('Feuil1 (2)'!$C113,"-",'Feuil1 (2)'!$B113,"-",'Feuil1 (2)'!N$1),'Risk assessment'!$Z$12:$Z$100,FALSE),1)," ;"),""))</f>
        <v/>
      </c>
      <c r="O113" s="9" t="str">
        <f>IF($G113=0,"",IFERROR(CONCATENATE(INDEX('Risk assessment'!$B$12:$B$100,MATCH(CONCATENATE('Feuil1 (2)'!$C113,"-",'Feuil1 (2)'!$B113,"-",'Feuil1 (2)'!O$1),'Risk assessment'!$Z$12:$Z$100,FALSE),1)," ;"),""))</f>
        <v/>
      </c>
      <c r="P113" s="9" t="str">
        <f>IF($G113=0,"",IFERROR(CONCATENATE(INDEX('Risk assessment'!$B$12:$B$100,MATCH(CONCATENATE('Feuil1 (2)'!$C113,"-",'Feuil1 (2)'!$B113,"-",'Feuil1 (2)'!P$1),'Risk assessment'!$Z$12:$Z$100,FALSE),1)," ;"),""))</f>
        <v/>
      </c>
      <c r="Q113" s="9" t="str">
        <f>IF($G113=0,"",IFERROR(CONCATENATE(INDEX('Risk assessment'!$B$12:$B$100,MATCH(CONCATENATE('Feuil1 (2)'!$C113,"-",'Feuil1 (2)'!$B113,"-",'Feuil1 (2)'!Q$1),'Risk assessment'!$Z$12:$Z$100,FALSE),1)," ;"),""))</f>
        <v/>
      </c>
      <c r="R113" s="9" t="str">
        <f>IF($G113=0,"",IFERROR(CONCATENATE(INDEX('Risk assessment'!$B$12:$B$100,MATCH(CONCATENATE('Feuil1 (2)'!$C113,"-",'Feuil1 (2)'!$B113,"-",'Feuil1 (2)'!R$1),'Risk assessment'!$Z$12:$Z$100,FALSE),1)," ;"),""))</f>
        <v/>
      </c>
      <c r="S113" s="9" t="str">
        <f>IF($G113=0,"",IFERROR(CONCATENATE(INDEX('Risk assessment'!$B$12:$B$100,MATCH(CONCATENATE('Feuil1 (2)'!$C113,"-",'Feuil1 (2)'!$B113,"-",'Feuil1 (2)'!S$1),'Risk assessment'!$Z$12:$Z$100,FALSE),1)," ;"),""))</f>
        <v/>
      </c>
      <c r="T113" s="9" t="str">
        <f>IF($G113=0,"",IFERROR(CONCATENATE(INDEX('Risk assessment'!$B$12:$B$100,MATCH(CONCATENATE('Feuil1 (2)'!$C113,"-",'Feuil1 (2)'!$B113,"-",'Feuil1 (2)'!T$1),'Risk assessment'!$Z$12:$Z$100,FALSE),1)," ;"),""))</f>
        <v/>
      </c>
      <c r="U113" s="9" t="str">
        <f>IF($G113=0,"",IFERROR(CONCATENATE(INDEX('Risk assessment'!$B$12:$B$100,MATCH(CONCATENATE('Feuil1 (2)'!$C113,"-",'Feuil1 (2)'!$B113,"-",'Feuil1 (2)'!U$1),'Risk assessment'!$Z$12:$Z$100,FALSE),1)," ;"),""))</f>
        <v/>
      </c>
      <c r="V113" s="9" t="str">
        <f>IF($G113=0,"",IFERROR(CONCATENATE(INDEX('Risk assessment'!$B$12:$B$100,MATCH(CONCATENATE('Feuil1 (2)'!$C113,"-",'Feuil1 (2)'!$B113,"-",'Feuil1 (2)'!V$1),'Risk assessment'!$Z$12:$Z$100,FALSE),1)," ;"),""))</f>
        <v/>
      </c>
      <c r="W113" s="9" t="str">
        <f>IF($G113=0,"",IFERROR(CONCATENATE(INDEX('Risk assessment'!$B$12:$B$100,MATCH(CONCATENATE('Feuil1 (2)'!$C113,"-",'Feuil1 (2)'!$B113,"-",'Feuil1 (2)'!W$1),'Risk assessment'!$Z$12:$Z$100,FALSE),1)," ;"),""))</f>
        <v/>
      </c>
      <c r="X113" s="9" t="str">
        <f>IF($G113=0,"",IFERROR(CONCATENATE(INDEX('Risk assessment'!$B$12:$B$100,MATCH(CONCATENATE('Feuil1 (2)'!$C113,"-",'Feuil1 (2)'!$B113,"-",'Feuil1 (2)'!X$1),'Risk assessment'!$Z$12:$Z$100,FALSE),1)," ;"),""))</f>
        <v/>
      </c>
      <c r="Y113" s="9" t="str">
        <f>IF($G113=0,"",IFERROR(CONCATENATE(INDEX('Risk assessment'!$B$12:$B$100,MATCH(CONCATENATE('Feuil1 (2)'!$C113,"-",'Feuil1 (2)'!$B113,"-",'Feuil1 (2)'!Y$1),'Risk assessment'!$Z$12:$Z$100,FALSE),1)," ;"),""))</f>
        <v/>
      </c>
      <c r="Z113" s="9" t="str">
        <f>IF($G113=0,"",IFERROR(CONCATENATE(INDEX('Risk assessment'!$B$12:$B$100,MATCH(CONCATENATE('Feuil1 (2)'!$C113,"-",'Feuil1 (2)'!$B113,"-",'Feuil1 (2)'!Z$1),'Risk assessment'!$Z$12:$Z$100,FALSE),1)," ;"),""))</f>
        <v/>
      </c>
      <c r="AA113" s="9" t="str">
        <f>IF($G113=0,"",IFERROR(CONCATENATE(INDEX('Risk assessment'!$B$12:$B$100,MATCH(CONCATENATE('Feuil1 (2)'!$C113,"-",'Feuil1 (2)'!$B113,"-",'Feuil1 (2)'!AA$1),'Risk assessment'!$Z$12:$Z$100,FALSE),1)," ;"),""))</f>
        <v/>
      </c>
      <c r="AB113" s="9" t="str">
        <f>IF($G113=0,"",IFERROR(CONCATENATE(INDEX('Risk assessment'!$B$12:$B$100,MATCH(CONCATENATE('Feuil1 (2)'!$C113,"-",'Feuil1 (2)'!$B113,"-",'Feuil1 (2)'!AB$1),'Risk assessment'!$Z$12:$Z$100,FALSE),1)," ;"),""))</f>
        <v/>
      </c>
      <c r="AC113" s="9" t="str">
        <f>IF($G113=0,"",IFERROR(CONCATENATE(INDEX('Risk assessment'!$B$12:$B$100,MATCH(CONCATENATE('Feuil1 (2)'!$C113,"-",'Feuil1 (2)'!$B113,"-",'Feuil1 (2)'!AC$1),'Risk assessment'!$Z$12:$Z$100,FALSE),1)," ;"),""))</f>
        <v/>
      </c>
      <c r="AD113" s="9" t="str">
        <f>IF($G113=0,"",IFERROR(CONCATENATE(INDEX('Risk assessment'!$B$12:$B$100,MATCH(CONCATENATE('Feuil1 (2)'!$C113,"-",'Feuil1 (2)'!$B113,"-",'Feuil1 (2)'!AD$1),'Risk assessment'!$Z$12:$Z$100,FALSE),1)," ;"),""))</f>
        <v/>
      </c>
      <c r="AE113" s="9" t="str">
        <f>IF($G113=0,"",IFERROR(CONCATENATE(INDEX('Risk assessment'!$B$12:$B$100,MATCH(CONCATENATE('Feuil1 (2)'!$C113,"-",'Feuil1 (2)'!$B113,"-",'Feuil1 (2)'!AE$1),'Risk assessment'!$Z$12:$Z$100,FALSE),1)," ;"),""))</f>
        <v/>
      </c>
      <c r="AF113" s="9" t="str">
        <f>IF($G113=0,"",IFERROR(CONCATENATE(INDEX('Risk assessment'!$B$12:$B$100,MATCH(CONCATENATE('Feuil1 (2)'!$C113,"-",'Feuil1 (2)'!$B113,"-",'Feuil1 (2)'!AF$1),'Risk assessment'!$Z$12:$Z$100,FALSE),1)," ;"),""))</f>
        <v/>
      </c>
      <c r="AG113" s="9" t="str">
        <f>IF($G113=0,"",IFERROR(CONCATENATE(INDEX('Risk assessment'!$B$12:$B$100,MATCH(CONCATENATE('Feuil1 (2)'!$C113,"-",'Feuil1 (2)'!$B113,"-",'Feuil1 (2)'!AG$1),'Risk assessment'!$Z$12:$Z$100,FALSE),1)," ;"),""))</f>
        <v/>
      </c>
      <c r="AH113" s="9" t="str">
        <f>IF($G113=0,"",IFERROR(CONCATENATE(INDEX('Risk assessment'!$B$12:$B$100,MATCH(CONCATENATE('Feuil1 (2)'!$C113,"-",'Feuil1 (2)'!$B113,"-",'Feuil1 (2)'!AH$1),'Risk assessment'!$Z$12:$Z$100,FALSE),1)," ;"),""))</f>
        <v/>
      </c>
      <c r="AI113" s="9" t="str">
        <f>IF($G113=0,"",IFERROR(CONCATENATE(INDEX('Risk assessment'!$B$12:$B$100,MATCH(CONCATENATE('Feuil1 (2)'!$C113,"-",'Feuil1 (2)'!$B113,"-",'Feuil1 (2)'!AI$1),'Risk assessment'!$Z$12:$Z$100,FALSE),1)," ;"),""))</f>
        <v/>
      </c>
      <c r="AJ113" s="9" t="str">
        <f>IF($G113=0,"",IFERROR(CONCATENATE(INDEX('Risk assessment'!$B$12:$B$100,MATCH(CONCATENATE('Feuil1 (2)'!$C113,"-",'Feuil1 (2)'!$B113,"-",'Feuil1 (2)'!AJ$1),'Risk assessment'!$Z$12:$Z$100,FALSE),1)," ;"),""))</f>
        <v/>
      </c>
      <c r="AK113" s="9" t="str">
        <f>IF($G113=0,"",IFERROR(CONCATENATE(INDEX('Risk assessment'!$B$12:$B$100,MATCH(CONCATENATE('Feuil1 (2)'!$C113,"-",'Feuil1 (2)'!$B113,"-",'Feuil1 (2)'!AK$1),'Risk assessment'!$Z$12:$Z$100,FALSE),1)," ;"),""))</f>
        <v/>
      </c>
      <c r="AL113" s="9" t="str">
        <f>IF($G113=0,"",IFERROR(CONCATENATE(INDEX('Risk assessment'!$B$12:$B$100,MATCH(CONCATENATE('Feuil1 (2)'!$C113,"-",'Feuil1 (2)'!$B113,"-",'Feuil1 (2)'!AL$1),'Risk assessment'!$Z$12:$Z$100,FALSE),1)," ;"),""))</f>
        <v/>
      </c>
      <c r="AM113" s="9" t="str">
        <f>IF($G113=0,"",IFERROR(CONCATENATE(INDEX('Risk assessment'!$B$12:$B$100,MATCH(CONCATENATE('Feuil1 (2)'!$C113,"-",'Feuil1 (2)'!$B113,"-",'Feuil1 (2)'!AM$1),'Risk assessment'!$Z$12:$Z$100,FALSE),1)," ;"),""))</f>
        <v/>
      </c>
      <c r="AN113" s="9" t="str">
        <f>IF($G113=0,"",IFERROR(CONCATENATE(INDEX('Risk assessment'!$B$12:$B$100,MATCH(CONCATENATE('Feuil1 (2)'!$C113,"-",'Feuil1 (2)'!$B113,"-",'Feuil1 (2)'!AN$1),'Risk assessment'!$Z$12:$Z$100,FALSE),1)," ;"),""))</f>
        <v/>
      </c>
      <c r="AO113" s="9" t="str">
        <f>IF($G113=0,"",IFERROR(CONCATENATE(INDEX('Risk assessment'!$B$12:$B$100,MATCH(CONCATENATE('Feuil1 (2)'!$C113,"-",'Feuil1 (2)'!$B113,"-",'Feuil1 (2)'!AO$1),'Risk assessment'!$Z$12:$Z$100,FALSE),1)," ;"),""))</f>
        <v/>
      </c>
      <c r="AP113" s="9" t="str">
        <f>IF($G113=0,"",IFERROR(CONCATENATE(INDEX('Risk assessment'!$B$12:$B$100,MATCH(CONCATENATE('Feuil1 (2)'!$C113,"-",'Feuil1 (2)'!$B113,"-",'Feuil1 (2)'!AP$1),'Risk assessment'!$Z$12:$Z$100,FALSE),1)," ;"),""))</f>
        <v/>
      </c>
      <c r="AQ113" s="9" t="str">
        <f>IF($G113=0,"",IFERROR(CONCATENATE(INDEX('Risk assessment'!$B$12:$B$100,MATCH(CONCATENATE('Feuil1 (2)'!$C113,"-",'Feuil1 (2)'!$B113,"-",'Feuil1 (2)'!AQ$1),'Risk assessment'!$Z$12:$Z$100,FALSE),1)," ;"),""))</f>
        <v/>
      </c>
      <c r="AR113" s="9" t="str">
        <f>IF($G113=0,"",IFERROR(CONCATENATE(INDEX('Risk assessment'!$B$12:$B$100,MATCH(CONCATENATE('Feuil1 (2)'!$C113,"-",'Feuil1 (2)'!$B113,"-",'Feuil1 (2)'!AR$1),'Risk assessment'!$Z$12:$Z$100,FALSE),1)," ;"),""))</f>
        <v/>
      </c>
      <c r="AS113" s="9" t="str">
        <f>IF($G113=0,"",IFERROR(CONCATENATE(INDEX('Risk assessment'!$B$12:$B$100,MATCH(CONCATENATE('Feuil1 (2)'!$C113,"-",'Feuil1 (2)'!$B113,"-",'Feuil1 (2)'!AS$1),'Risk assessment'!$Z$12:$Z$100,FALSE),1)," ;"),""))</f>
        <v/>
      </c>
      <c r="AT113" s="9" t="str">
        <f>IF($G113=0,"",IFERROR(CONCATENATE(INDEX('Risk assessment'!$B$12:$B$100,MATCH(CONCATENATE('Feuil1 (2)'!$C113,"-",'Feuil1 (2)'!$B113,"-",'Feuil1 (2)'!AT$1),'Risk assessment'!$Z$12:$Z$100,FALSE),1)," ;"),""))</f>
        <v/>
      </c>
      <c r="AU113" s="9" t="str">
        <f>IF($G113=0,"",IFERROR(CONCATENATE(INDEX('Risk assessment'!$B$12:$B$100,MATCH(CONCATENATE('Feuil1 (2)'!$C113,"-",'Feuil1 (2)'!$B113,"-",'Feuil1 (2)'!AU$1),'Risk assessment'!$Z$12:$Z$100,FALSE),1)," ;"),""))</f>
        <v/>
      </c>
      <c r="AV113" s="9" t="str">
        <f>IF($G113=0,"",IFERROR(CONCATENATE(INDEX('Risk assessment'!$B$12:$B$100,MATCH(CONCATENATE('Feuil1 (2)'!$C113,"-",'Feuil1 (2)'!$B113,"-",'Feuil1 (2)'!AV$1),'Risk assessment'!$Z$12:$Z$100,FALSE),1)," ;"),""))</f>
        <v/>
      </c>
      <c r="AW113" s="9" t="str">
        <f>IF($G113=0,"",IFERROR(CONCATENATE(INDEX('Risk assessment'!$B$12:$B$100,MATCH(CONCATENATE('Feuil1 (2)'!$C113,"-",'Feuil1 (2)'!$B113,"-",'Feuil1 (2)'!AW$1),'Risk assessment'!$Z$12:$Z$100,FALSE),1)," ;"),""))</f>
        <v/>
      </c>
      <c r="AX113" s="9" t="str">
        <f>IF($G113=0,"",IFERROR(CONCATENATE(INDEX('Risk assessment'!$B$12:$B$100,MATCH(CONCATENATE('Feuil1 (2)'!$C113,"-",'Feuil1 (2)'!$B113,"-",'Feuil1 (2)'!AX$1),'Risk assessment'!$Z$12:$Z$100,FALSE),1)," ;"),""))</f>
        <v/>
      </c>
      <c r="AY113" s="9" t="str">
        <f>IF($G113=0,"",IFERROR(CONCATENATE(INDEX('Risk assessment'!$B$12:$B$100,MATCH(CONCATENATE('Feuil1 (2)'!$C113,"-",'Feuil1 (2)'!$B113,"-",'Feuil1 (2)'!AY$1),'Risk assessment'!$Z$12:$Z$100,FALSE),1)," ;"),""))</f>
        <v/>
      </c>
      <c r="AZ113" s="9" t="str">
        <f>IF($G113=0,"",IFERROR(CONCATENATE(INDEX('Risk assessment'!$B$12:$B$100,MATCH(CONCATENATE('Feuil1 (2)'!$C113,"-",'Feuil1 (2)'!$B113,"-",'Feuil1 (2)'!AZ$1),'Risk assessment'!$Z$12:$Z$100,FALSE),1)," ;"),""))</f>
        <v/>
      </c>
      <c r="BA113" s="9" t="str">
        <f>IF($G113=0,"",IFERROR(CONCATENATE(INDEX('Risk assessment'!$B$12:$B$100,MATCH(CONCATENATE('Feuil1 (2)'!$C113,"-",'Feuil1 (2)'!$B113,"-",'Feuil1 (2)'!BA$1),'Risk assessment'!$Z$12:$Z$100,FALSE),1)," ;"),""))</f>
        <v/>
      </c>
      <c r="BB113" s="9" t="str">
        <f>IF($G113=0,"",IFERROR(CONCATENATE(INDEX('Risk assessment'!$B$12:$B$100,MATCH(CONCATENATE('Feuil1 (2)'!$C113,"-",'Feuil1 (2)'!$B113,"-",'Feuil1 (2)'!BB$1),'Risk assessment'!$Z$12:$Z$100,FALSE),1)," ;"),""))</f>
        <v/>
      </c>
      <c r="BC113" s="9" t="str">
        <f>IF($G113=0,"",IFERROR(CONCATENATE(INDEX('Risk assessment'!$B$12:$B$100,MATCH(CONCATENATE('Feuil1 (2)'!$C113,"-",'Feuil1 (2)'!$B113,"-",'Feuil1 (2)'!BC$1),'Risk assessment'!$Z$12:$Z$100,FALSE),1)," ;"),""))</f>
        <v/>
      </c>
      <c r="BD113" s="9" t="str">
        <f>IF($G113=0,"",IFERROR(CONCATENATE(INDEX('Risk assessment'!$B$12:$B$100,MATCH(CONCATENATE('Feuil1 (2)'!$C113,"-",'Feuil1 (2)'!$B113,"-",'Feuil1 (2)'!BD$1),'Risk assessment'!$Z$12:$Z$100,FALSE),1)," ;"),""))</f>
        <v/>
      </c>
      <c r="BE113" s="9" t="str">
        <f>IF($G113=0,"",IFERROR(CONCATENATE(INDEX('Risk assessment'!$B$12:$B$100,MATCH(CONCATENATE('Feuil1 (2)'!$C113,"-",'Feuil1 (2)'!$B113,"-",'Feuil1 (2)'!BE$1),'Risk assessment'!$Z$12:$Z$100,FALSE),1)," ;"),""))</f>
        <v/>
      </c>
      <c r="BF113" s="9" t="str">
        <f>IF($G113=0,"",IFERROR(CONCATENATE(INDEX('Risk assessment'!$B$12:$B$100,MATCH(CONCATENATE('Feuil1 (2)'!$C113,"-",'Feuil1 (2)'!$B113,"-",'Feuil1 (2)'!BF$1),'Risk assessment'!$Z$12:$Z$100,FALSE),1)," ;"),""))</f>
        <v/>
      </c>
      <c r="BG113" s="9" t="str">
        <f>IF($G113=0,"",IFERROR(CONCATENATE(INDEX('Risk assessment'!$B$12:$B$100,MATCH(CONCATENATE('Feuil1 (2)'!$C113,"-",'Feuil1 (2)'!$B113,"-",'Feuil1 (2)'!BG$1),'Risk assessment'!$Z$12:$Z$100,FALSE),1)," ;"),""))</f>
        <v/>
      </c>
      <c r="BH113" s="9" t="str">
        <f>IF($G113=0,"",IFERROR(CONCATENATE(INDEX('Risk assessment'!$B$12:$B$100,MATCH(CONCATENATE('Feuil1 (2)'!$C113,"-",'Feuil1 (2)'!$B113,"-",'Feuil1 (2)'!BH$1),'Risk assessment'!$Z$12:$Z$100,FALSE),1)," ;"),""))</f>
        <v/>
      </c>
      <c r="BI113" s="9" t="str">
        <f>IF($G113=0,"",IFERROR(CONCATENATE(INDEX('Risk assessment'!$B$12:$B$100,MATCH(CONCATENATE('Feuil1 (2)'!$C113,"-",'Feuil1 (2)'!$B113,"-",'Feuil1 (2)'!BI$1),'Risk assessment'!$Z$12:$Z$100,FALSE),1)," ;"),""))</f>
        <v/>
      </c>
      <c r="BJ113" s="9" t="str">
        <f>IF($G113=0,"",IFERROR(CONCATENATE(INDEX('Risk assessment'!$B$12:$B$100,MATCH(CONCATENATE('Feuil1 (2)'!$C113,"-",'Feuil1 (2)'!$B113,"-",'Feuil1 (2)'!BJ$1),'Risk assessment'!$Z$12:$Z$100,FALSE),1)," ;"),""))</f>
        <v/>
      </c>
      <c r="BK113" s="9" t="str">
        <f>IF($G113=0,"",IFERROR(CONCATENATE(INDEX('Risk assessment'!$B$12:$B$100,MATCH(CONCATENATE('Feuil1 (2)'!$C113,"-",'Feuil1 (2)'!$B113,"-",'Feuil1 (2)'!BK$1),'Risk assessment'!$Z$12:$Z$100,FALSE),1)," ;"),""))</f>
        <v/>
      </c>
      <c r="BL113" s="9" t="str">
        <f>IF($G113=0,"",IFERROR(CONCATENATE(INDEX('Risk assessment'!$B$12:$B$100,MATCH(CONCATENATE('Feuil1 (2)'!$C113,"-",'Feuil1 (2)'!$B113,"-",'Feuil1 (2)'!BL$1),'Risk assessment'!$Z$12:$Z$100,FALSE),1)," ;"),""))</f>
        <v/>
      </c>
      <c r="BM113" s="9" t="str">
        <f>IF($G113=0,"",IFERROR(CONCATENATE(INDEX('Risk assessment'!$B$12:$B$100,MATCH(CONCATENATE('Feuil1 (2)'!$C113,"-",'Feuil1 (2)'!$B113,"-",'Feuil1 (2)'!BM$1),'Risk assessment'!$Z$12:$Z$100,FALSE),1)," ;"),""))</f>
        <v/>
      </c>
      <c r="BN113" s="9" t="str">
        <f>IF($G113=0,"",IFERROR(CONCATENATE(INDEX('Risk assessment'!$B$12:$B$100,MATCH(CONCATENATE('Feuil1 (2)'!$C113,"-",'Feuil1 (2)'!$B113,"-",'Feuil1 (2)'!BN$1),'Risk assessment'!$Z$12:$Z$100,FALSE),1)," ;"),""))</f>
        <v/>
      </c>
      <c r="BO113" s="9" t="str">
        <f>IF($G113=0,"",IFERROR(CONCATENATE(INDEX('Risk assessment'!$B$12:$B$100,MATCH(CONCATENATE('Feuil1 (2)'!$C113,"-",'Feuil1 (2)'!$B113,"-",'Feuil1 (2)'!BO$1),'Risk assessment'!$Z$12:$Z$100,FALSE),1)," ;"),""))</f>
        <v/>
      </c>
      <c r="BP113" s="9" t="str">
        <f>IF($G113=0,"",IFERROR(CONCATENATE(INDEX('Risk assessment'!$B$12:$B$100,MATCH(CONCATENATE('Feuil1 (2)'!$C113,"-",'Feuil1 (2)'!$B113,"-",'Feuil1 (2)'!BP$1),'Risk assessment'!$Z$12:$Z$100,FALSE),1)," ;"),""))</f>
        <v/>
      </c>
      <c r="BQ113" s="9" t="str">
        <f>IF($G113=0,"",IFERROR(CONCATENATE(INDEX('Risk assessment'!$B$12:$B$100,MATCH(CONCATENATE('Feuil1 (2)'!$C113,"-",'Feuil1 (2)'!$B113,"-",'Feuil1 (2)'!BQ$1),'Risk assessment'!$Z$12:$Z$100,FALSE),1)," ;"),""))</f>
        <v/>
      </c>
      <c r="BR113" s="9" t="str">
        <f>IF($G113=0,"",IFERROR(CONCATENATE(INDEX('Risk assessment'!$B$12:$B$100,MATCH(CONCATENATE('Feuil1 (2)'!$C113,"-",'Feuil1 (2)'!$B113,"-",'Feuil1 (2)'!BR$1),'Risk assessment'!$Z$12:$Z$100,FALSE),1)," ;"),""))</f>
        <v/>
      </c>
      <c r="BS113" s="9" t="str">
        <f>IF($G113=0,"",IFERROR(CONCATENATE(INDEX('Risk assessment'!$B$12:$B$100,MATCH(CONCATENATE('Feuil1 (2)'!$C113,"-",'Feuil1 (2)'!$B113,"-",'Feuil1 (2)'!BS$1),'Risk assessment'!$Z$12:$Z$100,FALSE),1)," ;"),""))</f>
        <v/>
      </c>
      <c r="BT113" s="9" t="str">
        <f>IF($G113=0,"",IFERROR(CONCATENATE(INDEX('Risk assessment'!$B$12:$B$100,MATCH(CONCATENATE('Feuil1 (2)'!$C113,"-",'Feuil1 (2)'!$B113,"-",'Feuil1 (2)'!BT$1),'Risk assessment'!$Z$12:$Z$100,FALSE),1)," ;"),""))</f>
        <v/>
      </c>
      <c r="BU113" s="9" t="str">
        <f>IF($G113=0,"",IFERROR(CONCATENATE(INDEX('Risk assessment'!$B$12:$B$100,MATCH(CONCATENATE('Feuil1 (2)'!$C113,"-",'Feuil1 (2)'!$B113,"-",'Feuil1 (2)'!BU$1),'Risk assessment'!$Z$12:$Z$100,FALSE),1)," ;"),""))</f>
        <v/>
      </c>
      <c r="BV113" s="9" t="str">
        <f>IF($G113=0,"",IFERROR(CONCATENATE(INDEX('Risk assessment'!$B$12:$B$100,MATCH(CONCATENATE('Feuil1 (2)'!$C113,"-",'Feuil1 (2)'!$B113,"-",'Feuil1 (2)'!BV$1),'Risk assessment'!$Z$12:$Z$100,FALSE),1)," ;"),""))</f>
        <v/>
      </c>
      <c r="BW113" s="9" t="str">
        <f>IF($G113=0,"",IFERROR(CONCATENATE(INDEX('Risk assessment'!$B$12:$B$100,MATCH(CONCATENATE('Feuil1 (2)'!$C113,"-",'Feuil1 (2)'!$B113,"-",'Feuil1 (2)'!BW$1),'Risk assessment'!$Z$12:$Z$100,FALSE),1)," ;"),""))</f>
        <v/>
      </c>
      <c r="BX113" s="9" t="str">
        <f>IF($G113=0,"",IFERROR(CONCATENATE(INDEX('Risk assessment'!$B$12:$B$100,MATCH(CONCATENATE('Feuil1 (2)'!$C113,"-",'Feuil1 (2)'!$B113,"-",'Feuil1 (2)'!BX$1),'Risk assessment'!$Z$12:$Z$100,FALSE),1)," ;"),""))</f>
        <v/>
      </c>
      <c r="BY113" s="9" t="str">
        <f>IF($G113=0,"",IFERROR(CONCATENATE(INDEX('Risk assessment'!$B$12:$B$100,MATCH(CONCATENATE('Feuil1 (2)'!$C113,"-",'Feuil1 (2)'!$B113,"-",'Feuil1 (2)'!BY$1),'Risk assessment'!$Z$12:$Z$100,FALSE),1)," ;"),""))</f>
        <v/>
      </c>
      <c r="BZ113" s="9" t="str">
        <f>IF($G113=0,"",IFERROR(CONCATENATE(INDEX('Risk assessment'!$B$12:$B$100,MATCH(CONCATENATE('Feuil1 (2)'!$C113,"-",'Feuil1 (2)'!$B113,"-",'Feuil1 (2)'!BZ$1),'Risk assessment'!$Z$12:$Z$100,FALSE),1)," ;"),""))</f>
        <v/>
      </c>
      <c r="CA113" s="9" t="str">
        <f>IF($G113=0,"",IFERROR(CONCATENATE(INDEX('Risk assessment'!$B$12:$B$100,MATCH(CONCATENATE('Feuil1 (2)'!$C113,"-",'Feuil1 (2)'!$B113,"-",'Feuil1 (2)'!CA$1),'Risk assessment'!$Z$12:$Z$100,FALSE),1)," ;"),""))</f>
        <v/>
      </c>
      <c r="CB113" s="9" t="str">
        <f>IF($G113=0,"",IFERROR(CONCATENATE(INDEX('Risk assessment'!$B$12:$B$100,MATCH(CONCATENATE('Feuil1 (2)'!$C113,"-",'Feuil1 (2)'!$B113,"-",'Feuil1 (2)'!CB$1),'Risk assessment'!$Z$12:$Z$100,FALSE),1)," ;"),""))</f>
        <v/>
      </c>
      <c r="CC113" s="9" t="str">
        <f>IF($G113=0,"",IFERROR(CONCATENATE(INDEX('Risk assessment'!$B$12:$B$100,MATCH(CONCATENATE('Feuil1 (2)'!$C113,"-",'Feuil1 (2)'!$B113,"-",'Feuil1 (2)'!CC$1),'Risk assessment'!$Z$12:$Z$100,FALSE),1)," ;"),""))</f>
        <v/>
      </c>
      <c r="CD113" s="9" t="str">
        <f>IF($G113=0,"",IFERROR(CONCATENATE(INDEX('Risk assessment'!$B$12:$B$100,MATCH(CONCATENATE('Feuil1 (2)'!$C113,"-",'Feuil1 (2)'!$B113,"-",'Feuil1 (2)'!CD$1),'Risk assessment'!$Z$12:$Z$100,FALSE),1)," ;"),""))</f>
        <v/>
      </c>
      <c r="CE113" s="9" t="str">
        <f>IF($G113=0,"",IFERROR(CONCATENATE(INDEX('Risk assessment'!$B$12:$B$100,MATCH(CONCATENATE('Feuil1 (2)'!$C113,"-",'Feuil1 (2)'!$B113,"-",'Feuil1 (2)'!CE$1),'Risk assessment'!$Z$12:$Z$100,FALSE),1)," ;"),""))</f>
        <v/>
      </c>
      <c r="CF113" s="9" t="str">
        <f>IF($G113=0,"",IFERROR(CONCATENATE(INDEX('Risk assessment'!$B$12:$B$100,MATCH(CONCATENATE('Feuil1 (2)'!$C113,"-",'Feuil1 (2)'!$B113,"-",'Feuil1 (2)'!CF$1),'Risk assessment'!$Z$12:$Z$100,FALSE),1)," ;"),""))</f>
        <v/>
      </c>
      <c r="CG113" s="9" t="str">
        <f>IF($G113=0,"",IFERROR(CONCATENATE(INDEX('Risk assessment'!$B$12:$B$100,MATCH(CONCATENATE('Feuil1 (2)'!$C113,"-",'Feuil1 (2)'!$B113,"-",'Feuil1 (2)'!CG$1),'Risk assessment'!$Z$12:$Z$100,FALSE),1)," ;"),""))</f>
        <v/>
      </c>
      <c r="CH113" s="9" t="str">
        <f>IF($G113=0,"",IFERROR(CONCATENATE(INDEX('Risk assessment'!$B$12:$B$100,MATCH(CONCATENATE('Feuil1 (2)'!$C113,"-",'Feuil1 (2)'!$B113,"-",'Feuil1 (2)'!CH$1),'Risk assessment'!$Z$12:$Z$100,FALSE),1)," ;"),""))</f>
        <v/>
      </c>
      <c r="CI113" s="9" t="str">
        <f>IF($G113=0,"",IFERROR(CONCATENATE(INDEX('Risk assessment'!$B$12:$B$100,MATCH(CONCATENATE('Feuil1 (2)'!$C113,"-",'Feuil1 (2)'!$B113,"-",'Feuil1 (2)'!CI$1),'Risk assessment'!$Z$12:$Z$100,FALSE),1)," ;"),""))</f>
        <v/>
      </c>
      <c r="CJ113" s="9" t="str">
        <f>IF($G113=0,"",IFERROR(CONCATENATE(INDEX('Risk assessment'!$B$12:$B$100,MATCH(CONCATENATE('Feuil1 (2)'!$C113,"-",'Feuil1 (2)'!$B113,"-",'Feuil1 (2)'!CJ$1),'Risk assessment'!$Z$12:$Z$100,FALSE),1)," ;"),""))</f>
        <v/>
      </c>
      <c r="CK113" s="9" t="str">
        <f>IF($G113=0,"",IFERROR(CONCATENATE(INDEX('Risk assessment'!$B$12:$B$100,MATCH(CONCATENATE('Feuil1 (2)'!$C113,"-",'Feuil1 (2)'!$B113,"-",'Feuil1 (2)'!CK$1),'Risk assessment'!$Z$12:$Z$100,FALSE),1)," ;"),""))</f>
        <v/>
      </c>
      <c r="CL113" s="9" t="str">
        <f>IF($G113=0,"",IFERROR(CONCATENATE(INDEX('Risk assessment'!$B$12:$B$100,MATCH(CONCATENATE('Feuil1 (2)'!$C113,"-",'Feuil1 (2)'!$B113,"-",'Feuil1 (2)'!CL$1),'Risk assessment'!$Z$12:$Z$100,FALSE),1)," ;"),""))</f>
        <v/>
      </c>
      <c r="CM113" s="9" t="str">
        <f>IF($G113=0,"",IFERROR(CONCATENATE(INDEX('Risk assessment'!$B$12:$B$100,MATCH(CONCATENATE('Feuil1 (2)'!$C113,"-",'Feuil1 (2)'!$B113,"-",'Feuil1 (2)'!CM$1),'Risk assessment'!$Z$12:$Z$100,FALSE),1)," ;"),""))</f>
        <v/>
      </c>
      <c r="CN113" s="9" t="str">
        <f>IF($G113=0,"",IFERROR(CONCATENATE(INDEX('Risk assessment'!$B$12:$B$100,MATCH(CONCATENATE('Feuil1 (2)'!$C113,"-",'Feuil1 (2)'!$B113,"-",'Feuil1 (2)'!CN$1),'Risk assessment'!$Z$12:$Z$100,FALSE),1)," ;"),""))</f>
        <v/>
      </c>
      <c r="CO113" s="9" t="str">
        <f>IF($G113=0,"",IFERROR(CONCATENATE(INDEX('Risk assessment'!$B$12:$B$100,MATCH(CONCATENATE('Feuil1 (2)'!$C113,"-",'Feuil1 (2)'!$B113,"-",'Feuil1 (2)'!CO$1),'Risk assessment'!$Z$12:$Z$100,FALSE),1)," ;"),""))</f>
        <v/>
      </c>
      <c r="CP113" s="9" t="str">
        <f>IF($G113=0,"",IFERROR(CONCATENATE(INDEX('Risk assessment'!$B$12:$B$100,MATCH(CONCATENATE('Feuil1 (2)'!$C113,"-",'Feuil1 (2)'!$B113,"-",'Feuil1 (2)'!CP$1),'Risk assessment'!$Z$12:$Z$100,FALSE),1)," ;"),""))</f>
        <v/>
      </c>
      <c r="CQ113" s="9" t="str">
        <f>IF($G113=0,"",IFERROR(CONCATENATE(INDEX('Risk assessment'!$B$12:$B$100,MATCH(CONCATENATE('Feuil1 (2)'!$C113,"-",'Feuil1 (2)'!$B113,"-",'Feuil1 (2)'!CQ$1),'Risk assessment'!$Z$12:$Z$100,FALSE),1)," ;"),""))</f>
        <v/>
      </c>
      <c r="CR113" s="9" t="str">
        <f>IF($G113=0,"",IFERROR(CONCATENATE(INDEX('Risk assessment'!$B$12:$B$100,MATCH(CONCATENATE('Feuil1 (2)'!$C113,"-",'Feuil1 (2)'!$B113,"-",'Feuil1 (2)'!CR$1),'Risk assessment'!$Z$12:$Z$100,FALSE),1)," ;"),""))</f>
        <v/>
      </c>
      <c r="CS113" s="9" t="str">
        <f>IF($G113=0,"",IFERROR(CONCATENATE(INDEX('Risk assessment'!$B$12:$B$100,MATCH(CONCATENATE('Feuil1 (2)'!$C113,"-",'Feuil1 (2)'!$B113,"-",'Feuil1 (2)'!CS$1),'Risk assessment'!$Z$12:$Z$100,FALSE),1)," ;"),""))</f>
        <v/>
      </c>
      <c r="CT113" s="9" t="str">
        <f>IF($G113=0,"",IFERROR(CONCATENATE(INDEX('Risk assessment'!$B$12:$B$100,MATCH(CONCATENATE('Feuil1 (2)'!$C113,"-",'Feuil1 (2)'!$B113,"-",'Feuil1 (2)'!CT$1),'Risk assessment'!$Z$12:$Z$100,FALSE),1)," ;"),""))</f>
        <v/>
      </c>
      <c r="CU113" s="9" t="str">
        <f>IF($G113=0,"",IFERROR(CONCATENATE(INDEX('Risk assessment'!$B$12:$B$100,MATCH(CONCATENATE('Feuil1 (2)'!$C113,"-",'Feuil1 (2)'!$B113,"-",'Feuil1 (2)'!CU$1),'Risk assessment'!$Z$12:$Z$100,FALSE),1)," ;"),""))</f>
        <v/>
      </c>
      <c r="CV113" s="9" t="str">
        <f>IF($G113=0,"",IFERROR(CONCATENATE(INDEX('Risk assessment'!$B$12:$B$100,MATCH(CONCATENATE('Feuil1 (2)'!$C113,"-",'Feuil1 (2)'!$B113,"-",'Feuil1 (2)'!CV$1),'Risk assessment'!$Z$12:$Z$100,FALSE),1)," ;"),""))</f>
        <v/>
      </c>
      <c r="CW113" s="9" t="str">
        <f>IF($G113=0,"",IFERROR(CONCATENATE(INDEX('Risk assessment'!$B$12:$B$100,MATCH(CONCATENATE('Feuil1 (2)'!$C113,"-",'Feuil1 (2)'!$B113,"-",'Feuil1 (2)'!CW$1),'Risk assessment'!$Z$12:$Z$100,FALSE),1)," ;"),""))</f>
        <v/>
      </c>
      <c r="CX113" s="9" t="str">
        <f>IF($G113=0,"",IFERROR(CONCATENATE(INDEX('Risk assessment'!$B$12:$B$100,MATCH(CONCATENATE('Feuil1 (2)'!$C113,"-",'Feuil1 (2)'!$B113,"-",'Feuil1 (2)'!CX$1),'Risk assessment'!$Z$12:$Z$100,FALSE),1)," ;"),""))</f>
        <v/>
      </c>
      <c r="CY113" s="9" t="str">
        <f>IF($G113=0,"",IFERROR(CONCATENATE(INDEX('Risk assessment'!$B$12:$B$100,MATCH(CONCATENATE('Feuil1 (2)'!$C113,"-",'Feuil1 (2)'!$B113,"-",'Feuil1 (2)'!CY$1),'Risk assessment'!$Z$12:$Z$100,FALSE),1)," ;"),""))</f>
        <v/>
      </c>
      <c r="CZ113" s="9" t="str">
        <f>IF($G113=0,"",IFERROR(CONCATENATE(INDEX('Risk assessment'!$B$12:$B$100,MATCH(CONCATENATE('Feuil1 (2)'!$C113,"-",'Feuil1 (2)'!$B113,"-",'Feuil1 (2)'!CZ$1),'Risk assessment'!$Z$12:$Z$100,FALSE),1)," ;"),""))</f>
        <v/>
      </c>
      <c r="DA113" s="9" t="str">
        <f>IF($G113=0,"",IFERROR(CONCATENATE(INDEX('Risk assessment'!$B$12:$B$100,MATCH(CONCATENATE('Feuil1 (2)'!$C113,"-",'Feuil1 (2)'!$B113,"-",'Feuil1 (2)'!DA$1),'Risk assessment'!$Z$12:$Z$100,FALSE),1)," ;"),""))</f>
        <v/>
      </c>
      <c r="DB113" s="9" t="str">
        <f>IF($G113=0,"",IFERROR(CONCATENATE(INDEX('Risk assessment'!$B$12:$B$100,MATCH(CONCATENATE('Feuil1 (2)'!$C113,"-",'Feuil1 (2)'!$B113,"-",'Feuil1 (2)'!DB$1),'Risk assessment'!$Z$12:$Z$100,FALSE),1)," ;"),""))</f>
        <v/>
      </c>
      <c r="DC113" s="9" t="str">
        <f>IF($G113=0,"",IFERROR(CONCATENATE(INDEX('Risk assessment'!$B$12:$B$100,MATCH(CONCATENATE('Feuil1 (2)'!$C113,"-",'Feuil1 (2)'!$B113,"-",'Feuil1 (2)'!DC$1),'Risk assessment'!$Z$12:$Z$100,FALSE),1)," ;"),""))</f>
        <v/>
      </c>
    </row>
    <row r="114" spans="5:107" x14ac:dyDescent="0.25">
      <c r="E114" s="9" t="str">
        <f t="shared" si="4"/>
        <v/>
      </c>
      <c r="F114" s="9" t="str">
        <f t="shared" si="5"/>
        <v/>
      </c>
      <c r="H114" s="9" t="str">
        <f>IF($G114=0,"",IFERROR(CONCATENATE(INDEX('Risk assessment'!$B$12:$B$100,MATCH(CONCATENATE('Feuil1 (2)'!$C114,"-",'Feuil1 (2)'!$B114,"-",'Feuil1 (2)'!H$1),'Risk assessment'!$Z$12:$Z$100,FALSE),1)," ;"),""))</f>
        <v/>
      </c>
      <c r="I114" s="9" t="str">
        <f>IF($G114=0,"",IFERROR(CONCATENATE(INDEX('Risk assessment'!$B$12:$B$100,MATCH(CONCATENATE('Feuil1 (2)'!$C114,"-",'Feuil1 (2)'!$B114,"-",'Feuil1 (2)'!I$1),'Risk assessment'!$Z$12:$Z$100,FALSE),1)," ;"),""))</f>
        <v/>
      </c>
      <c r="J114" s="9" t="str">
        <f>IF($G114=0,"",IFERROR(CONCATENATE(INDEX('Risk assessment'!$B$12:$B$100,MATCH(CONCATENATE('Feuil1 (2)'!$C114,"-",'Feuil1 (2)'!$B114,"-",'Feuil1 (2)'!J$1),'Risk assessment'!$Z$12:$Z$100,FALSE),1)," ;"),""))</f>
        <v/>
      </c>
      <c r="K114" s="9" t="str">
        <f>IF($G114=0,"",IFERROR(CONCATENATE(INDEX('Risk assessment'!$B$12:$B$100,MATCH(CONCATENATE('Feuil1 (2)'!$C114,"-",'Feuil1 (2)'!$B114,"-",'Feuil1 (2)'!K$1),'Risk assessment'!$Z$12:$Z$100,FALSE),1)," ;"),""))</f>
        <v/>
      </c>
      <c r="L114" s="9" t="str">
        <f>IF($G114=0,"",IFERROR(CONCATENATE(INDEX('Risk assessment'!$B$12:$B$100,MATCH(CONCATENATE('Feuil1 (2)'!$C114,"-",'Feuil1 (2)'!$B114,"-",'Feuil1 (2)'!L$1),'Risk assessment'!$Z$12:$Z$100,FALSE),1)," ;"),""))</f>
        <v/>
      </c>
      <c r="M114" s="9" t="str">
        <f>IF($G114=0,"",IFERROR(CONCATENATE(INDEX('Risk assessment'!$B$12:$B$100,MATCH(CONCATENATE('Feuil1 (2)'!$C114,"-",'Feuil1 (2)'!$B114,"-",'Feuil1 (2)'!M$1),'Risk assessment'!$Z$12:$Z$100,FALSE),1)," ;"),""))</f>
        <v/>
      </c>
      <c r="N114" s="9" t="str">
        <f>IF($G114=0,"",IFERROR(CONCATENATE(INDEX('Risk assessment'!$B$12:$B$100,MATCH(CONCATENATE('Feuil1 (2)'!$C114,"-",'Feuil1 (2)'!$B114,"-",'Feuil1 (2)'!N$1),'Risk assessment'!$Z$12:$Z$100,FALSE),1)," ;"),""))</f>
        <v/>
      </c>
      <c r="O114" s="9" t="str">
        <f>IF($G114=0,"",IFERROR(CONCATENATE(INDEX('Risk assessment'!$B$12:$B$100,MATCH(CONCATENATE('Feuil1 (2)'!$C114,"-",'Feuil1 (2)'!$B114,"-",'Feuil1 (2)'!O$1),'Risk assessment'!$Z$12:$Z$100,FALSE),1)," ;"),""))</f>
        <v/>
      </c>
      <c r="P114" s="9" t="str">
        <f>IF($G114=0,"",IFERROR(CONCATENATE(INDEX('Risk assessment'!$B$12:$B$100,MATCH(CONCATENATE('Feuil1 (2)'!$C114,"-",'Feuil1 (2)'!$B114,"-",'Feuil1 (2)'!P$1),'Risk assessment'!$Z$12:$Z$100,FALSE),1)," ;"),""))</f>
        <v/>
      </c>
      <c r="Q114" s="9" t="str">
        <f>IF($G114=0,"",IFERROR(CONCATENATE(INDEX('Risk assessment'!$B$12:$B$100,MATCH(CONCATENATE('Feuil1 (2)'!$C114,"-",'Feuil1 (2)'!$B114,"-",'Feuil1 (2)'!Q$1),'Risk assessment'!$Z$12:$Z$100,FALSE),1)," ;"),""))</f>
        <v/>
      </c>
      <c r="R114" s="9" t="str">
        <f>IF($G114=0,"",IFERROR(CONCATENATE(INDEX('Risk assessment'!$B$12:$B$100,MATCH(CONCATENATE('Feuil1 (2)'!$C114,"-",'Feuil1 (2)'!$B114,"-",'Feuil1 (2)'!R$1),'Risk assessment'!$Z$12:$Z$100,FALSE),1)," ;"),""))</f>
        <v/>
      </c>
      <c r="S114" s="9" t="str">
        <f>IF($G114=0,"",IFERROR(CONCATENATE(INDEX('Risk assessment'!$B$12:$B$100,MATCH(CONCATENATE('Feuil1 (2)'!$C114,"-",'Feuil1 (2)'!$B114,"-",'Feuil1 (2)'!S$1),'Risk assessment'!$Z$12:$Z$100,FALSE),1)," ;"),""))</f>
        <v/>
      </c>
      <c r="T114" s="9" t="str">
        <f>IF($G114=0,"",IFERROR(CONCATENATE(INDEX('Risk assessment'!$B$12:$B$100,MATCH(CONCATENATE('Feuil1 (2)'!$C114,"-",'Feuil1 (2)'!$B114,"-",'Feuil1 (2)'!T$1),'Risk assessment'!$Z$12:$Z$100,FALSE),1)," ;"),""))</f>
        <v/>
      </c>
      <c r="U114" s="9" t="str">
        <f>IF($G114=0,"",IFERROR(CONCATENATE(INDEX('Risk assessment'!$B$12:$B$100,MATCH(CONCATENATE('Feuil1 (2)'!$C114,"-",'Feuil1 (2)'!$B114,"-",'Feuil1 (2)'!U$1),'Risk assessment'!$Z$12:$Z$100,FALSE),1)," ;"),""))</f>
        <v/>
      </c>
      <c r="V114" s="9" t="str">
        <f>IF($G114=0,"",IFERROR(CONCATENATE(INDEX('Risk assessment'!$B$12:$B$100,MATCH(CONCATENATE('Feuil1 (2)'!$C114,"-",'Feuil1 (2)'!$B114,"-",'Feuil1 (2)'!V$1),'Risk assessment'!$Z$12:$Z$100,FALSE),1)," ;"),""))</f>
        <v/>
      </c>
      <c r="W114" s="9" t="str">
        <f>IF($G114=0,"",IFERROR(CONCATENATE(INDEX('Risk assessment'!$B$12:$B$100,MATCH(CONCATENATE('Feuil1 (2)'!$C114,"-",'Feuil1 (2)'!$B114,"-",'Feuil1 (2)'!W$1),'Risk assessment'!$Z$12:$Z$100,FALSE),1)," ;"),""))</f>
        <v/>
      </c>
      <c r="X114" s="9" t="str">
        <f>IF($G114=0,"",IFERROR(CONCATENATE(INDEX('Risk assessment'!$B$12:$B$100,MATCH(CONCATENATE('Feuil1 (2)'!$C114,"-",'Feuil1 (2)'!$B114,"-",'Feuil1 (2)'!X$1),'Risk assessment'!$Z$12:$Z$100,FALSE),1)," ;"),""))</f>
        <v/>
      </c>
      <c r="Y114" s="9" t="str">
        <f>IF($G114=0,"",IFERROR(CONCATENATE(INDEX('Risk assessment'!$B$12:$B$100,MATCH(CONCATENATE('Feuil1 (2)'!$C114,"-",'Feuil1 (2)'!$B114,"-",'Feuil1 (2)'!Y$1),'Risk assessment'!$Z$12:$Z$100,FALSE),1)," ;"),""))</f>
        <v/>
      </c>
      <c r="Z114" s="9" t="str">
        <f>IF($G114=0,"",IFERROR(CONCATENATE(INDEX('Risk assessment'!$B$12:$B$100,MATCH(CONCATENATE('Feuil1 (2)'!$C114,"-",'Feuil1 (2)'!$B114,"-",'Feuil1 (2)'!Z$1),'Risk assessment'!$Z$12:$Z$100,FALSE),1)," ;"),""))</f>
        <v/>
      </c>
      <c r="AA114" s="9" t="str">
        <f>IF($G114=0,"",IFERROR(CONCATENATE(INDEX('Risk assessment'!$B$12:$B$100,MATCH(CONCATENATE('Feuil1 (2)'!$C114,"-",'Feuil1 (2)'!$B114,"-",'Feuil1 (2)'!AA$1),'Risk assessment'!$Z$12:$Z$100,FALSE),1)," ;"),""))</f>
        <v/>
      </c>
      <c r="AB114" s="9" t="str">
        <f>IF($G114=0,"",IFERROR(CONCATENATE(INDEX('Risk assessment'!$B$12:$B$100,MATCH(CONCATENATE('Feuil1 (2)'!$C114,"-",'Feuil1 (2)'!$B114,"-",'Feuil1 (2)'!AB$1),'Risk assessment'!$Z$12:$Z$100,FALSE),1)," ;"),""))</f>
        <v/>
      </c>
      <c r="AC114" s="9" t="str">
        <f>IF($G114=0,"",IFERROR(CONCATENATE(INDEX('Risk assessment'!$B$12:$B$100,MATCH(CONCATENATE('Feuil1 (2)'!$C114,"-",'Feuil1 (2)'!$B114,"-",'Feuil1 (2)'!AC$1),'Risk assessment'!$Z$12:$Z$100,FALSE),1)," ;"),""))</f>
        <v/>
      </c>
      <c r="AD114" s="9" t="str">
        <f>IF($G114=0,"",IFERROR(CONCATENATE(INDEX('Risk assessment'!$B$12:$B$100,MATCH(CONCATENATE('Feuil1 (2)'!$C114,"-",'Feuil1 (2)'!$B114,"-",'Feuil1 (2)'!AD$1),'Risk assessment'!$Z$12:$Z$100,FALSE),1)," ;"),""))</f>
        <v/>
      </c>
      <c r="AE114" s="9" t="str">
        <f>IF($G114=0,"",IFERROR(CONCATENATE(INDEX('Risk assessment'!$B$12:$B$100,MATCH(CONCATENATE('Feuil1 (2)'!$C114,"-",'Feuil1 (2)'!$B114,"-",'Feuil1 (2)'!AE$1),'Risk assessment'!$Z$12:$Z$100,FALSE),1)," ;"),""))</f>
        <v/>
      </c>
      <c r="AF114" s="9" t="str">
        <f>IF($G114=0,"",IFERROR(CONCATENATE(INDEX('Risk assessment'!$B$12:$B$100,MATCH(CONCATENATE('Feuil1 (2)'!$C114,"-",'Feuil1 (2)'!$B114,"-",'Feuil1 (2)'!AF$1),'Risk assessment'!$Z$12:$Z$100,FALSE),1)," ;"),""))</f>
        <v/>
      </c>
      <c r="AG114" s="9" t="str">
        <f>IF($G114=0,"",IFERROR(CONCATENATE(INDEX('Risk assessment'!$B$12:$B$100,MATCH(CONCATENATE('Feuil1 (2)'!$C114,"-",'Feuil1 (2)'!$B114,"-",'Feuil1 (2)'!AG$1),'Risk assessment'!$Z$12:$Z$100,FALSE),1)," ;"),""))</f>
        <v/>
      </c>
      <c r="AH114" s="9" t="str">
        <f>IF($G114=0,"",IFERROR(CONCATENATE(INDEX('Risk assessment'!$B$12:$B$100,MATCH(CONCATENATE('Feuil1 (2)'!$C114,"-",'Feuil1 (2)'!$B114,"-",'Feuil1 (2)'!AH$1),'Risk assessment'!$Z$12:$Z$100,FALSE),1)," ;"),""))</f>
        <v/>
      </c>
      <c r="AI114" s="9" t="str">
        <f>IF($G114=0,"",IFERROR(CONCATENATE(INDEX('Risk assessment'!$B$12:$B$100,MATCH(CONCATENATE('Feuil1 (2)'!$C114,"-",'Feuil1 (2)'!$B114,"-",'Feuil1 (2)'!AI$1),'Risk assessment'!$Z$12:$Z$100,FALSE),1)," ;"),""))</f>
        <v/>
      </c>
      <c r="AJ114" s="9" t="str">
        <f>IF($G114=0,"",IFERROR(CONCATENATE(INDEX('Risk assessment'!$B$12:$B$100,MATCH(CONCATENATE('Feuil1 (2)'!$C114,"-",'Feuil1 (2)'!$B114,"-",'Feuil1 (2)'!AJ$1),'Risk assessment'!$Z$12:$Z$100,FALSE),1)," ;"),""))</f>
        <v/>
      </c>
      <c r="AK114" s="9" t="str">
        <f>IF($G114=0,"",IFERROR(CONCATENATE(INDEX('Risk assessment'!$B$12:$B$100,MATCH(CONCATENATE('Feuil1 (2)'!$C114,"-",'Feuil1 (2)'!$B114,"-",'Feuil1 (2)'!AK$1),'Risk assessment'!$Z$12:$Z$100,FALSE),1)," ;"),""))</f>
        <v/>
      </c>
      <c r="AL114" s="9" t="str">
        <f>IF($G114=0,"",IFERROR(CONCATENATE(INDEX('Risk assessment'!$B$12:$B$100,MATCH(CONCATENATE('Feuil1 (2)'!$C114,"-",'Feuil1 (2)'!$B114,"-",'Feuil1 (2)'!AL$1),'Risk assessment'!$Z$12:$Z$100,FALSE),1)," ;"),""))</f>
        <v/>
      </c>
      <c r="AM114" s="9" t="str">
        <f>IF($G114=0,"",IFERROR(CONCATENATE(INDEX('Risk assessment'!$B$12:$B$100,MATCH(CONCATENATE('Feuil1 (2)'!$C114,"-",'Feuil1 (2)'!$B114,"-",'Feuil1 (2)'!AM$1),'Risk assessment'!$Z$12:$Z$100,FALSE),1)," ;"),""))</f>
        <v/>
      </c>
      <c r="AN114" s="9" t="str">
        <f>IF($G114=0,"",IFERROR(CONCATENATE(INDEX('Risk assessment'!$B$12:$B$100,MATCH(CONCATENATE('Feuil1 (2)'!$C114,"-",'Feuil1 (2)'!$B114,"-",'Feuil1 (2)'!AN$1),'Risk assessment'!$Z$12:$Z$100,FALSE),1)," ;"),""))</f>
        <v/>
      </c>
      <c r="AO114" s="9" t="str">
        <f>IF($G114=0,"",IFERROR(CONCATENATE(INDEX('Risk assessment'!$B$12:$B$100,MATCH(CONCATENATE('Feuil1 (2)'!$C114,"-",'Feuil1 (2)'!$B114,"-",'Feuil1 (2)'!AO$1),'Risk assessment'!$Z$12:$Z$100,FALSE),1)," ;"),""))</f>
        <v/>
      </c>
      <c r="AP114" s="9" t="str">
        <f>IF($G114=0,"",IFERROR(CONCATENATE(INDEX('Risk assessment'!$B$12:$B$100,MATCH(CONCATENATE('Feuil1 (2)'!$C114,"-",'Feuil1 (2)'!$B114,"-",'Feuil1 (2)'!AP$1),'Risk assessment'!$Z$12:$Z$100,FALSE),1)," ;"),""))</f>
        <v/>
      </c>
      <c r="AQ114" s="9" t="str">
        <f>IF($G114=0,"",IFERROR(CONCATENATE(INDEX('Risk assessment'!$B$12:$B$100,MATCH(CONCATENATE('Feuil1 (2)'!$C114,"-",'Feuil1 (2)'!$B114,"-",'Feuil1 (2)'!AQ$1),'Risk assessment'!$Z$12:$Z$100,FALSE),1)," ;"),""))</f>
        <v/>
      </c>
      <c r="AR114" s="9" t="str">
        <f>IF($G114=0,"",IFERROR(CONCATENATE(INDEX('Risk assessment'!$B$12:$B$100,MATCH(CONCATENATE('Feuil1 (2)'!$C114,"-",'Feuil1 (2)'!$B114,"-",'Feuil1 (2)'!AR$1),'Risk assessment'!$Z$12:$Z$100,FALSE),1)," ;"),""))</f>
        <v/>
      </c>
      <c r="AS114" s="9" t="str">
        <f>IF($G114=0,"",IFERROR(CONCATENATE(INDEX('Risk assessment'!$B$12:$B$100,MATCH(CONCATENATE('Feuil1 (2)'!$C114,"-",'Feuil1 (2)'!$B114,"-",'Feuil1 (2)'!AS$1),'Risk assessment'!$Z$12:$Z$100,FALSE),1)," ;"),""))</f>
        <v/>
      </c>
      <c r="AT114" s="9" t="str">
        <f>IF($G114=0,"",IFERROR(CONCATENATE(INDEX('Risk assessment'!$B$12:$B$100,MATCH(CONCATENATE('Feuil1 (2)'!$C114,"-",'Feuil1 (2)'!$B114,"-",'Feuil1 (2)'!AT$1),'Risk assessment'!$Z$12:$Z$100,FALSE),1)," ;"),""))</f>
        <v/>
      </c>
      <c r="AU114" s="9" t="str">
        <f>IF($G114=0,"",IFERROR(CONCATENATE(INDEX('Risk assessment'!$B$12:$B$100,MATCH(CONCATENATE('Feuil1 (2)'!$C114,"-",'Feuil1 (2)'!$B114,"-",'Feuil1 (2)'!AU$1),'Risk assessment'!$Z$12:$Z$100,FALSE),1)," ;"),""))</f>
        <v/>
      </c>
      <c r="AV114" s="9" t="str">
        <f>IF($G114=0,"",IFERROR(CONCATENATE(INDEX('Risk assessment'!$B$12:$B$100,MATCH(CONCATENATE('Feuil1 (2)'!$C114,"-",'Feuil1 (2)'!$B114,"-",'Feuil1 (2)'!AV$1),'Risk assessment'!$Z$12:$Z$100,FALSE),1)," ;"),""))</f>
        <v/>
      </c>
      <c r="AW114" s="9" t="str">
        <f>IF($G114=0,"",IFERROR(CONCATENATE(INDEX('Risk assessment'!$B$12:$B$100,MATCH(CONCATENATE('Feuil1 (2)'!$C114,"-",'Feuil1 (2)'!$B114,"-",'Feuil1 (2)'!AW$1),'Risk assessment'!$Z$12:$Z$100,FALSE),1)," ;"),""))</f>
        <v/>
      </c>
      <c r="AX114" s="9" t="str">
        <f>IF($G114=0,"",IFERROR(CONCATENATE(INDEX('Risk assessment'!$B$12:$B$100,MATCH(CONCATENATE('Feuil1 (2)'!$C114,"-",'Feuil1 (2)'!$B114,"-",'Feuil1 (2)'!AX$1),'Risk assessment'!$Z$12:$Z$100,FALSE),1)," ;"),""))</f>
        <v/>
      </c>
      <c r="AY114" s="9" t="str">
        <f>IF($G114=0,"",IFERROR(CONCATENATE(INDEX('Risk assessment'!$B$12:$B$100,MATCH(CONCATENATE('Feuil1 (2)'!$C114,"-",'Feuil1 (2)'!$B114,"-",'Feuil1 (2)'!AY$1),'Risk assessment'!$Z$12:$Z$100,FALSE),1)," ;"),""))</f>
        <v/>
      </c>
      <c r="AZ114" s="9" t="str">
        <f>IF($G114=0,"",IFERROR(CONCATENATE(INDEX('Risk assessment'!$B$12:$B$100,MATCH(CONCATENATE('Feuil1 (2)'!$C114,"-",'Feuil1 (2)'!$B114,"-",'Feuil1 (2)'!AZ$1),'Risk assessment'!$Z$12:$Z$100,FALSE),1)," ;"),""))</f>
        <v/>
      </c>
      <c r="BA114" s="9" t="str">
        <f>IF($G114=0,"",IFERROR(CONCATENATE(INDEX('Risk assessment'!$B$12:$B$100,MATCH(CONCATENATE('Feuil1 (2)'!$C114,"-",'Feuil1 (2)'!$B114,"-",'Feuil1 (2)'!BA$1),'Risk assessment'!$Z$12:$Z$100,FALSE),1)," ;"),""))</f>
        <v/>
      </c>
      <c r="BB114" s="9" t="str">
        <f>IF($G114=0,"",IFERROR(CONCATENATE(INDEX('Risk assessment'!$B$12:$B$100,MATCH(CONCATENATE('Feuil1 (2)'!$C114,"-",'Feuil1 (2)'!$B114,"-",'Feuil1 (2)'!BB$1),'Risk assessment'!$Z$12:$Z$100,FALSE),1)," ;"),""))</f>
        <v/>
      </c>
      <c r="BC114" s="9" t="str">
        <f>IF($G114=0,"",IFERROR(CONCATENATE(INDEX('Risk assessment'!$B$12:$B$100,MATCH(CONCATENATE('Feuil1 (2)'!$C114,"-",'Feuil1 (2)'!$B114,"-",'Feuil1 (2)'!BC$1),'Risk assessment'!$Z$12:$Z$100,FALSE),1)," ;"),""))</f>
        <v/>
      </c>
      <c r="BD114" s="9" t="str">
        <f>IF($G114=0,"",IFERROR(CONCATENATE(INDEX('Risk assessment'!$B$12:$B$100,MATCH(CONCATENATE('Feuil1 (2)'!$C114,"-",'Feuil1 (2)'!$B114,"-",'Feuil1 (2)'!BD$1),'Risk assessment'!$Z$12:$Z$100,FALSE),1)," ;"),""))</f>
        <v/>
      </c>
      <c r="BE114" s="9" t="str">
        <f>IF($G114=0,"",IFERROR(CONCATENATE(INDEX('Risk assessment'!$B$12:$B$100,MATCH(CONCATENATE('Feuil1 (2)'!$C114,"-",'Feuil1 (2)'!$B114,"-",'Feuil1 (2)'!BE$1),'Risk assessment'!$Z$12:$Z$100,FALSE),1)," ;"),""))</f>
        <v/>
      </c>
      <c r="BF114" s="9" t="str">
        <f>IF($G114=0,"",IFERROR(CONCATENATE(INDEX('Risk assessment'!$B$12:$B$100,MATCH(CONCATENATE('Feuil1 (2)'!$C114,"-",'Feuil1 (2)'!$B114,"-",'Feuil1 (2)'!BF$1),'Risk assessment'!$Z$12:$Z$100,FALSE),1)," ;"),""))</f>
        <v/>
      </c>
      <c r="BG114" s="9" t="str">
        <f>IF($G114=0,"",IFERROR(CONCATENATE(INDEX('Risk assessment'!$B$12:$B$100,MATCH(CONCATENATE('Feuil1 (2)'!$C114,"-",'Feuil1 (2)'!$B114,"-",'Feuil1 (2)'!BG$1),'Risk assessment'!$Z$12:$Z$100,FALSE),1)," ;"),""))</f>
        <v/>
      </c>
      <c r="BH114" s="9" t="str">
        <f>IF($G114=0,"",IFERROR(CONCATENATE(INDEX('Risk assessment'!$B$12:$B$100,MATCH(CONCATENATE('Feuil1 (2)'!$C114,"-",'Feuil1 (2)'!$B114,"-",'Feuil1 (2)'!BH$1),'Risk assessment'!$Z$12:$Z$100,FALSE),1)," ;"),""))</f>
        <v/>
      </c>
      <c r="BI114" s="9" t="str">
        <f>IF($G114=0,"",IFERROR(CONCATENATE(INDEX('Risk assessment'!$B$12:$B$100,MATCH(CONCATENATE('Feuil1 (2)'!$C114,"-",'Feuil1 (2)'!$B114,"-",'Feuil1 (2)'!BI$1),'Risk assessment'!$Z$12:$Z$100,FALSE),1)," ;"),""))</f>
        <v/>
      </c>
      <c r="BJ114" s="9" t="str">
        <f>IF($G114=0,"",IFERROR(CONCATENATE(INDEX('Risk assessment'!$B$12:$B$100,MATCH(CONCATENATE('Feuil1 (2)'!$C114,"-",'Feuil1 (2)'!$B114,"-",'Feuil1 (2)'!BJ$1),'Risk assessment'!$Z$12:$Z$100,FALSE),1)," ;"),""))</f>
        <v/>
      </c>
      <c r="BK114" s="9" t="str">
        <f>IF($G114=0,"",IFERROR(CONCATENATE(INDEX('Risk assessment'!$B$12:$B$100,MATCH(CONCATENATE('Feuil1 (2)'!$C114,"-",'Feuil1 (2)'!$B114,"-",'Feuil1 (2)'!BK$1),'Risk assessment'!$Z$12:$Z$100,FALSE),1)," ;"),""))</f>
        <v/>
      </c>
      <c r="BL114" s="9" t="str">
        <f>IF($G114=0,"",IFERROR(CONCATENATE(INDEX('Risk assessment'!$B$12:$B$100,MATCH(CONCATENATE('Feuil1 (2)'!$C114,"-",'Feuil1 (2)'!$B114,"-",'Feuil1 (2)'!BL$1),'Risk assessment'!$Z$12:$Z$100,FALSE),1)," ;"),""))</f>
        <v/>
      </c>
      <c r="BM114" s="9" t="str">
        <f>IF($G114=0,"",IFERROR(CONCATENATE(INDEX('Risk assessment'!$B$12:$B$100,MATCH(CONCATENATE('Feuil1 (2)'!$C114,"-",'Feuil1 (2)'!$B114,"-",'Feuil1 (2)'!BM$1),'Risk assessment'!$Z$12:$Z$100,FALSE),1)," ;"),""))</f>
        <v/>
      </c>
      <c r="BN114" s="9" t="str">
        <f>IF($G114=0,"",IFERROR(CONCATENATE(INDEX('Risk assessment'!$B$12:$B$100,MATCH(CONCATENATE('Feuil1 (2)'!$C114,"-",'Feuil1 (2)'!$B114,"-",'Feuil1 (2)'!BN$1),'Risk assessment'!$Z$12:$Z$100,FALSE),1)," ;"),""))</f>
        <v/>
      </c>
      <c r="BO114" s="9" t="str">
        <f>IF($G114=0,"",IFERROR(CONCATENATE(INDEX('Risk assessment'!$B$12:$B$100,MATCH(CONCATENATE('Feuil1 (2)'!$C114,"-",'Feuil1 (2)'!$B114,"-",'Feuil1 (2)'!BO$1),'Risk assessment'!$Z$12:$Z$100,FALSE),1)," ;"),""))</f>
        <v/>
      </c>
      <c r="BP114" s="9" t="str">
        <f>IF($G114=0,"",IFERROR(CONCATENATE(INDEX('Risk assessment'!$B$12:$B$100,MATCH(CONCATENATE('Feuil1 (2)'!$C114,"-",'Feuil1 (2)'!$B114,"-",'Feuil1 (2)'!BP$1),'Risk assessment'!$Z$12:$Z$100,FALSE),1)," ;"),""))</f>
        <v/>
      </c>
      <c r="BQ114" s="9" t="str">
        <f>IF($G114=0,"",IFERROR(CONCATENATE(INDEX('Risk assessment'!$B$12:$B$100,MATCH(CONCATENATE('Feuil1 (2)'!$C114,"-",'Feuil1 (2)'!$B114,"-",'Feuil1 (2)'!BQ$1),'Risk assessment'!$Z$12:$Z$100,FALSE),1)," ;"),""))</f>
        <v/>
      </c>
      <c r="BR114" s="9" t="str">
        <f>IF($G114=0,"",IFERROR(CONCATENATE(INDEX('Risk assessment'!$B$12:$B$100,MATCH(CONCATENATE('Feuil1 (2)'!$C114,"-",'Feuil1 (2)'!$B114,"-",'Feuil1 (2)'!BR$1),'Risk assessment'!$Z$12:$Z$100,FALSE),1)," ;"),""))</f>
        <v/>
      </c>
      <c r="BS114" s="9" t="str">
        <f>IF($G114=0,"",IFERROR(CONCATENATE(INDEX('Risk assessment'!$B$12:$B$100,MATCH(CONCATENATE('Feuil1 (2)'!$C114,"-",'Feuil1 (2)'!$B114,"-",'Feuil1 (2)'!BS$1),'Risk assessment'!$Z$12:$Z$100,FALSE),1)," ;"),""))</f>
        <v/>
      </c>
      <c r="BT114" s="9" t="str">
        <f>IF($G114=0,"",IFERROR(CONCATENATE(INDEX('Risk assessment'!$B$12:$B$100,MATCH(CONCATENATE('Feuil1 (2)'!$C114,"-",'Feuil1 (2)'!$B114,"-",'Feuil1 (2)'!BT$1),'Risk assessment'!$Z$12:$Z$100,FALSE),1)," ;"),""))</f>
        <v/>
      </c>
      <c r="BU114" s="9" t="str">
        <f>IF($G114=0,"",IFERROR(CONCATENATE(INDEX('Risk assessment'!$B$12:$B$100,MATCH(CONCATENATE('Feuil1 (2)'!$C114,"-",'Feuil1 (2)'!$B114,"-",'Feuil1 (2)'!BU$1),'Risk assessment'!$Z$12:$Z$100,FALSE),1)," ;"),""))</f>
        <v/>
      </c>
      <c r="BV114" s="9" t="str">
        <f>IF($G114=0,"",IFERROR(CONCATENATE(INDEX('Risk assessment'!$B$12:$B$100,MATCH(CONCATENATE('Feuil1 (2)'!$C114,"-",'Feuil1 (2)'!$B114,"-",'Feuil1 (2)'!BV$1),'Risk assessment'!$Z$12:$Z$100,FALSE),1)," ;"),""))</f>
        <v/>
      </c>
      <c r="BW114" s="9" t="str">
        <f>IF($G114=0,"",IFERROR(CONCATENATE(INDEX('Risk assessment'!$B$12:$B$100,MATCH(CONCATENATE('Feuil1 (2)'!$C114,"-",'Feuil1 (2)'!$B114,"-",'Feuil1 (2)'!BW$1),'Risk assessment'!$Z$12:$Z$100,FALSE),1)," ;"),""))</f>
        <v/>
      </c>
      <c r="BX114" s="9" t="str">
        <f>IF($G114=0,"",IFERROR(CONCATENATE(INDEX('Risk assessment'!$B$12:$B$100,MATCH(CONCATENATE('Feuil1 (2)'!$C114,"-",'Feuil1 (2)'!$B114,"-",'Feuil1 (2)'!BX$1),'Risk assessment'!$Z$12:$Z$100,FALSE),1)," ;"),""))</f>
        <v/>
      </c>
      <c r="BY114" s="9" t="str">
        <f>IF($G114=0,"",IFERROR(CONCATENATE(INDEX('Risk assessment'!$B$12:$B$100,MATCH(CONCATENATE('Feuil1 (2)'!$C114,"-",'Feuil1 (2)'!$B114,"-",'Feuil1 (2)'!BY$1),'Risk assessment'!$Z$12:$Z$100,FALSE),1)," ;"),""))</f>
        <v/>
      </c>
      <c r="BZ114" s="9" t="str">
        <f>IF($G114=0,"",IFERROR(CONCATENATE(INDEX('Risk assessment'!$B$12:$B$100,MATCH(CONCATENATE('Feuil1 (2)'!$C114,"-",'Feuil1 (2)'!$B114,"-",'Feuil1 (2)'!BZ$1),'Risk assessment'!$Z$12:$Z$100,FALSE),1)," ;"),""))</f>
        <v/>
      </c>
      <c r="CA114" s="9" t="str">
        <f>IF($G114=0,"",IFERROR(CONCATENATE(INDEX('Risk assessment'!$B$12:$B$100,MATCH(CONCATENATE('Feuil1 (2)'!$C114,"-",'Feuil1 (2)'!$B114,"-",'Feuil1 (2)'!CA$1),'Risk assessment'!$Z$12:$Z$100,FALSE),1)," ;"),""))</f>
        <v/>
      </c>
      <c r="CB114" s="9" t="str">
        <f>IF($G114=0,"",IFERROR(CONCATENATE(INDEX('Risk assessment'!$B$12:$B$100,MATCH(CONCATENATE('Feuil1 (2)'!$C114,"-",'Feuil1 (2)'!$B114,"-",'Feuil1 (2)'!CB$1),'Risk assessment'!$Z$12:$Z$100,FALSE),1)," ;"),""))</f>
        <v/>
      </c>
      <c r="CC114" s="9" t="str">
        <f>IF($G114=0,"",IFERROR(CONCATENATE(INDEX('Risk assessment'!$B$12:$B$100,MATCH(CONCATENATE('Feuil1 (2)'!$C114,"-",'Feuil1 (2)'!$B114,"-",'Feuil1 (2)'!CC$1),'Risk assessment'!$Z$12:$Z$100,FALSE),1)," ;"),""))</f>
        <v/>
      </c>
      <c r="CD114" s="9" t="str">
        <f>IF($G114=0,"",IFERROR(CONCATENATE(INDEX('Risk assessment'!$B$12:$B$100,MATCH(CONCATENATE('Feuil1 (2)'!$C114,"-",'Feuil1 (2)'!$B114,"-",'Feuil1 (2)'!CD$1),'Risk assessment'!$Z$12:$Z$100,FALSE),1)," ;"),""))</f>
        <v/>
      </c>
      <c r="CE114" s="9" t="str">
        <f>IF($G114=0,"",IFERROR(CONCATENATE(INDEX('Risk assessment'!$B$12:$B$100,MATCH(CONCATENATE('Feuil1 (2)'!$C114,"-",'Feuil1 (2)'!$B114,"-",'Feuil1 (2)'!CE$1),'Risk assessment'!$Z$12:$Z$100,FALSE),1)," ;"),""))</f>
        <v/>
      </c>
      <c r="CF114" s="9" t="str">
        <f>IF($G114=0,"",IFERROR(CONCATENATE(INDEX('Risk assessment'!$B$12:$B$100,MATCH(CONCATENATE('Feuil1 (2)'!$C114,"-",'Feuil1 (2)'!$B114,"-",'Feuil1 (2)'!CF$1),'Risk assessment'!$Z$12:$Z$100,FALSE),1)," ;"),""))</f>
        <v/>
      </c>
      <c r="CG114" s="9" t="str">
        <f>IF($G114=0,"",IFERROR(CONCATENATE(INDEX('Risk assessment'!$B$12:$B$100,MATCH(CONCATENATE('Feuil1 (2)'!$C114,"-",'Feuil1 (2)'!$B114,"-",'Feuil1 (2)'!CG$1),'Risk assessment'!$Z$12:$Z$100,FALSE),1)," ;"),""))</f>
        <v/>
      </c>
      <c r="CH114" s="9" t="str">
        <f>IF($G114=0,"",IFERROR(CONCATENATE(INDEX('Risk assessment'!$B$12:$B$100,MATCH(CONCATENATE('Feuil1 (2)'!$C114,"-",'Feuil1 (2)'!$B114,"-",'Feuil1 (2)'!CH$1),'Risk assessment'!$Z$12:$Z$100,FALSE),1)," ;"),""))</f>
        <v/>
      </c>
      <c r="CI114" s="9" t="str">
        <f>IF($G114=0,"",IFERROR(CONCATENATE(INDEX('Risk assessment'!$B$12:$B$100,MATCH(CONCATENATE('Feuil1 (2)'!$C114,"-",'Feuil1 (2)'!$B114,"-",'Feuil1 (2)'!CI$1),'Risk assessment'!$Z$12:$Z$100,FALSE),1)," ;"),""))</f>
        <v/>
      </c>
      <c r="CJ114" s="9" t="str">
        <f>IF($G114=0,"",IFERROR(CONCATENATE(INDEX('Risk assessment'!$B$12:$B$100,MATCH(CONCATENATE('Feuil1 (2)'!$C114,"-",'Feuil1 (2)'!$B114,"-",'Feuil1 (2)'!CJ$1),'Risk assessment'!$Z$12:$Z$100,FALSE),1)," ;"),""))</f>
        <v/>
      </c>
      <c r="CK114" s="9" t="str">
        <f>IF($G114=0,"",IFERROR(CONCATENATE(INDEX('Risk assessment'!$B$12:$B$100,MATCH(CONCATENATE('Feuil1 (2)'!$C114,"-",'Feuil1 (2)'!$B114,"-",'Feuil1 (2)'!CK$1),'Risk assessment'!$Z$12:$Z$100,FALSE),1)," ;"),""))</f>
        <v/>
      </c>
      <c r="CL114" s="9" t="str">
        <f>IF($G114=0,"",IFERROR(CONCATENATE(INDEX('Risk assessment'!$B$12:$B$100,MATCH(CONCATENATE('Feuil1 (2)'!$C114,"-",'Feuil1 (2)'!$B114,"-",'Feuil1 (2)'!CL$1),'Risk assessment'!$Z$12:$Z$100,FALSE),1)," ;"),""))</f>
        <v/>
      </c>
      <c r="CM114" s="9" t="str">
        <f>IF($G114=0,"",IFERROR(CONCATENATE(INDEX('Risk assessment'!$B$12:$B$100,MATCH(CONCATENATE('Feuil1 (2)'!$C114,"-",'Feuil1 (2)'!$B114,"-",'Feuil1 (2)'!CM$1),'Risk assessment'!$Z$12:$Z$100,FALSE),1)," ;"),""))</f>
        <v/>
      </c>
      <c r="CN114" s="9" t="str">
        <f>IF($G114=0,"",IFERROR(CONCATENATE(INDEX('Risk assessment'!$B$12:$B$100,MATCH(CONCATENATE('Feuil1 (2)'!$C114,"-",'Feuil1 (2)'!$B114,"-",'Feuil1 (2)'!CN$1),'Risk assessment'!$Z$12:$Z$100,FALSE),1)," ;"),""))</f>
        <v/>
      </c>
      <c r="CO114" s="9" t="str">
        <f>IF($G114=0,"",IFERROR(CONCATENATE(INDEX('Risk assessment'!$B$12:$B$100,MATCH(CONCATENATE('Feuil1 (2)'!$C114,"-",'Feuil1 (2)'!$B114,"-",'Feuil1 (2)'!CO$1),'Risk assessment'!$Z$12:$Z$100,FALSE),1)," ;"),""))</f>
        <v/>
      </c>
      <c r="CP114" s="9" t="str">
        <f>IF($G114=0,"",IFERROR(CONCATENATE(INDEX('Risk assessment'!$B$12:$B$100,MATCH(CONCATENATE('Feuil1 (2)'!$C114,"-",'Feuil1 (2)'!$B114,"-",'Feuil1 (2)'!CP$1),'Risk assessment'!$Z$12:$Z$100,FALSE),1)," ;"),""))</f>
        <v/>
      </c>
      <c r="CQ114" s="9" t="str">
        <f>IF($G114=0,"",IFERROR(CONCATENATE(INDEX('Risk assessment'!$B$12:$B$100,MATCH(CONCATENATE('Feuil1 (2)'!$C114,"-",'Feuil1 (2)'!$B114,"-",'Feuil1 (2)'!CQ$1),'Risk assessment'!$Z$12:$Z$100,FALSE),1)," ;"),""))</f>
        <v/>
      </c>
      <c r="CR114" s="9" t="str">
        <f>IF($G114=0,"",IFERROR(CONCATENATE(INDEX('Risk assessment'!$B$12:$B$100,MATCH(CONCATENATE('Feuil1 (2)'!$C114,"-",'Feuil1 (2)'!$B114,"-",'Feuil1 (2)'!CR$1),'Risk assessment'!$Z$12:$Z$100,FALSE),1)," ;"),""))</f>
        <v/>
      </c>
      <c r="CS114" s="9" t="str">
        <f>IF($G114=0,"",IFERROR(CONCATENATE(INDEX('Risk assessment'!$B$12:$B$100,MATCH(CONCATENATE('Feuil1 (2)'!$C114,"-",'Feuil1 (2)'!$B114,"-",'Feuil1 (2)'!CS$1),'Risk assessment'!$Z$12:$Z$100,FALSE),1)," ;"),""))</f>
        <v/>
      </c>
      <c r="CT114" s="9" t="str">
        <f>IF($G114=0,"",IFERROR(CONCATENATE(INDEX('Risk assessment'!$B$12:$B$100,MATCH(CONCATENATE('Feuil1 (2)'!$C114,"-",'Feuil1 (2)'!$B114,"-",'Feuil1 (2)'!CT$1),'Risk assessment'!$Z$12:$Z$100,FALSE),1)," ;"),""))</f>
        <v/>
      </c>
      <c r="CU114" s="9" t="str">
        <f>IF($G114=0,"",IFERROR(CONCATENATE(INDEX('Risk assessment'!$B$12:$B$100,MATCH(CONCATENATE('Feuil1 (2)'!$C114,"-",'Feuil1 (2)'!$B114,"-",'Feuil1 (2)'!CU$1),'Risk assessment'!$Z$12:$Z$100,FALSE),1)," ;"),""))</f>
        <v/>
      </c>
      <c r="CV114" s="9" t="str">
        <f>IF($G114=0,"",IFERROR(CONCATENATE(INDEX('Risk assessment'!$B$12:$B$100,MATCH(CONCATENATE('Feuil1 (2)'!$C114,"-",'Feuil1 (2)'!$B114,"-",'Feuil1 (2)'!CV$1),'Risk assessment'!$Z$12:$Z$100,FALSE),1)," ;"),""))</f>
        <v/>
      </c>
      <c r="CW114" s="9" t="str">
        <f>IF($G114=0,"",IFERROR(CONCATENATE(INDEX('Risk assessment'!$B$12:$B$100,MATCH(CONCATENATE('Feuil1 (2)'!$C114,"-",'Feuil1 (2)'!$B114,"-",'Feuil1 (2)'!CW$1),'Risk assessment'!$Z$12:$Z$100,FALSE),1)," ;"),""))</f>
        <v/>
      </c>
      <c r="CX114" s="9" t="str">
        <f>IF($G114=0,"",IFERROR(CONCATENATE(INDEX('Risk assessment'!$B$12:$B$100,MATCH(CONCATENATE('Feuil1 (2)'!$C114,"-",'Feuil1 (2)'!$B114,"-",'Feuil1 (2)'!CX$1),'Risk assessment'!$Z$12:$Z$100,FALSE),1)," ;"),""))</f>
        <v/>
      </c>
      <c r="CY114" s="9" t="str">
        <f>IF($G114=0,"",IFERROR(CONCATENATE(INDEX('Risk assessment'!$B$12:$B$100,MATCH(CONCATENATE('Feuil1 (2)'!$C114,"-",'Feuil1 (2)'!$B114,"-",'Feuil1 (2)'!CY$1),'Risk assessment'!$Z$12:$Z$100,FALSE),1)," ;"),""))</f>
        <v/>
      </c>
      <c r="CZ114" s="9" t="str">
        <f>IF($G114=0,"",IFERROR(CONCATENATE(INDEX('Risk assessment'!$B$12:$B$100,MATCH(CONCATENATE('Feuil1 (2)'!$C114,"-",'Feuil1 (2)'!$B114,"-",'Feuil1 (2)'!CZ$1),'Risk assessment'!$Z$12:$Z$100,FALSE),1)," ;"),""))</f>
        <v/>
      </c>
      <c r="DA114" s="9" t="str">
        <f>IF($G114=0,"",IFERROR(CONCATENATE(INDEX('Risk assessment'!$B$12:$B$100,MATCH(CONCATENATE('Feuil1 (2)'!$C114,"-",'Feuil1 (2)'!$B114,"-",'Feuil1 (2)'!DA$1),'Risk assessment'!$Z$12:$Z$100,FALSE),1)," ;"),""))</f>
        <v/>
      </c>
      <c r="DB114" s="9" t="str">
        <f>IF($G114=0,"",IFERROR(CONCATENATE(INDEX('Risk assessment'!$B$12:$B$100,MATCH(CONCATENATE('Feuil1 (2)'!$C114,"-",'Feuil1 (2)'!$B114,"-",'Feuil1 (2)'!DB$1),'Risk assessment'!$Z$12:$Z$100,FALSE),1)," ;"),""))</f>
        <v/>
      </c>
      <c r="DC114" s="9" t="str">
        <f>IF($G114=0,"",IFERROR(CONCATENATE(INDEX('Risk assessment'!$B$12:$B$100,MATCH(CONCATENATE('Feuil1 (2)'!$C114,"-",'Feuil1 (2)'!$B114,"-",'Feuil1 (2)'!DC$1),'Risk assessment'!$Z$12:$Z$100,FALSE),1)," ;"),""))</f>
        <v/>
      </c>
    </row>
    <row r="115" spans="5:107" x14ac:dyDescent="0.25">
      <c r="E115" s="9" t="str">
        <f t="shared" si="4"/>
        <v/>
      </c>
      <c r="F115" s="9" t="str">
        <f t="shared" si="5"/>
        <v/>
      </c>
      <c r="H115" s="9" t="str">
        <f>IF($G115=0,"",IFERROR(CONCATENATE(INDEX('Risk assessment'!$B$12:$B$100,MATCH(CONCATENATE('Feuil1 (2)'!$C115,"-",'Feuil1 (2)'!$B115,"-",'Feuil1 (2)'!H$1),'Risk assessment'!$Z$12:$Z$100,FALSE),1)," ;"),""))</f>
        <v/>
      </c>
      <c r="I115" s="9" t="str">
        <f>IF($G115=0,"",IFERROR(CONCATENATE(INDEX('Risk assessment'!$B$12:$B$100,MATCH(CONCATENATE('Feuil1 (2)'!$C115,"-",'Feuil1 (2)'!$B115,"-",'Feuil1 (2)'!I$1),'Risk assessment'!$Z$12:$Z$100,FALSE),1)," ;"),""))</f>
        <v/>
      </c>
      <c r="J115" s="9" t="str">
        <f>IF($G115=0,"",IFERROR(CONCATENATE(INDEX('Risk assessment'!$B$12:$B$100,MATCH(CONCATENATE('Feuil1 (2)'!$C115,"-",'Feuil1 (2)'!$B115,"-",'Feuil1 (2)'!J$1),'Risk assessment'!$Z$12:$Z$100,FALSE),1)," ;"),""))</f>
        <v/>
      </c>
      <c r="K115" s="9" t="str">
        <f>IF($G115=0,"",IFERROR(CONCATENATE(INDEX('Risk assessment'!$B$12:$B$100,MATCH(CONCATENATE('Feuil1 (2)'!$C115,"-",'Feuil1 (2)'!$B115,"-",'Feuil1 (2)'!K$1),'Risk assessment'!$Z$12:$Z$100,FALSE),1)," ;"),""))</f>
        <v/>
      </c>
      <c r="L115" s="9" t="str">
        <f>IF($G115=0,"",IFERROR(CONCATENATE(INDEX('Risk assessment'!$B$12:$B$100,MATCH(CONCATENATE('Feuil1 (2)'!$C115,"-",'Feuil1 (2)'!$B115,"-",'Feuil1 (2)'!L$1),'Risk assessment'!$Z$12:$Z$100,FALSE),1)," ;"),""))</f>
        <v/>
      </c>
      <c r="M115" s="9" t="str">
        <f>IF($G115=0,"",IFERROR(CONCATENATE(INDEX('Risk assessment'!$B$12:$B$100,MATCH(CONCATENATE('Feuil1 (2)'!$C115,"-",'Feuil1 (2)'!$B115,"-",'Feuil1 (2)'!M$1),'Risk assessment'!$Z$12:$Z$100,FALSE),1)," ;"),""))</f>
        <v/>
      </c>
      <c r="N115" s="9" t="str">
        <f>IF($G115=0,"",IFERROR(CONCATENATE(INDEX('Risk assessment'!$B$12:$B$100,MATCH(CONCATENATE('Feuil1 (2)'!$C115,"-",'Feuil1 (2)'!$B115,"-",'Feuil1 (2)'!N$1),'Risk assessment'!$Z$12:$Z$100,FALSE),1)," ;"),""))</f>
        <v/>
      </c>
      <c r="O115" s="9" t="str">
        <f>IF($G115=0,"",IFERROR(CONCATENATE(INDEX('Risk assessment'!$B$12:$B$100,MATCH(CONCATENATE('Feuil1 (2)'!$C115,"-",'Feuil1 (2)'!$B115,"-",'Feuil1 (2)'!O$1),'Risk assessment'!$Z$12:$Z$100,FALSE),1)," ;"),""))</f>
        <v/>
      </c>
      <c r="P115" s="9" t="str">
        <f>IF($G115=0,"",IFERROR(CONCATENATE(INDEX('Risk assessment'!$B$12:$B$100,MATCH(CONCATENATE('Feuil1 (2)'!$C115,"-",'Feuil1 (2)'!$B115,"-",'Feuil1 (2)'!P$1),'Risk assessment'!$Z$12:$Z$100,FALSE),1)," ;"),""))</f>
        <v/>
      </c>
      <c r="Q115" s="9" t="str">
        <f>IF($G115=0,"",IFERROR(CONCATENATE(INDEX('Risk assessment'!$B$12:$B$100,MATCH(CONCATENATE('Feuil1 (2)'!$C115,"-",'Feuil1 (2)'!$B115,"-",'Feuil1 (2)'!Q$1),'Risk assessment'!$Z$12:$Z$100,FALSE),1)," ;"),""))</f>
        <v/>
      </c>
      <c r="R115" s="9" t="str">
        <f>IF($G115=0,"",IFERROR(CONCATENATE(INDEX('Risk assessment'!$B$12:$B$100,MATCH(CONCATENATE('Feuil1 (2)'!$C115,"-",'Feuil1 (2)'!$B115,"-",'Feuil1 (2)'!R$1),'Risk assessment'!$Z$12:$Z$100,FALSE),1)," ;"),""))</f>
        <v/>
      </c>
      <c r="S115" s="9" t="str">
        <f>IF($G115=0,"",IFERROR(CONCATENATE(INDEX('Risk assessment'!$B$12:$B$100,MATCH(CONCATENATE('Feuil1 (2)'!$C115,"-",'Feuil1 (2)'!$B115,"-",'Feuil1 (2)'!S$1),'Risk assessment'!$Z$12:$Z$100,FALSE),1)," ;"),""))</f>
        <v/>
      </c>
      <c r="T115" s="9" t="str">
        <f>IF($G115=0,"",IFERROR(CONCATENATE(INDEX('Risk assessment'!$B$12:$B$100,MATCH(CONCATENATE('Feuil1 (2)'!$C115,"-",'Feuil1 (2)'!$B115,"-",'Feuil1 (2)'!T$1),'Risk assessment'!$Z$12:$Z$100,FALSE),1)," ;"),""))</f>
        <v/>
      </c>
      <c r="U115" s="9" t="str">
        <f>IF($G115=0,"",IFERROR(CONCATENATE(INDEX('Risk assessment'!$B$12:$B$100,MATCH(CONCATENATE('Feuil1 (2)'!$C115,"-",'Feuil1 (2)'!$B115,"-",'Feuil1 (2)'!U$1),'Risk assessment'!$Z$12:$Z$100,FALSE),1)," ;"),""))</f>
        <v/>
      </c>
      <c r="V115" s="9" t="str">
        <f>IF($G115=0,"",IFERROR(CONCATENATE(INDEX('Risk assessment'!$B$12:$B$100,MATCH(CONCATENATE('Feuil1 (2)'!$C115,"-",'Feuil1 (2)'!$B115,"-",'Feuil1 (2)'!V$1),'Risk assessment'!$Z$12:$Z$100,FALSE),1)," ;"),""))</f>
        <v/>
      </c>
      <c r="W115" s="9" t="str">
        <f>IF($G115=0,"",IFERROR(CONCATENATE(INDEX('Risk assessment'!$B$12:$B$100,MATCH(CONCATENATE('Feuil1 (2)'!$C115,"-",'Feuil1 (2)'!$B115,"-",'Feuil1 (2)'!W$1),'Risk assessment'!$Z$12:$Z$100,FALSE),1)," ;"),""))</f>
        <v/>
      </c>
      <c r="X115" s="9" t="str">
        <f>IF($G115=0,"",IFERROR(CONCATENATE(INDEX('Risk assessment'!$B$12:$B$100,MATCH(CONCATENATE('Feuil1 (2)'!$C115,"-",'Feuil1 (2)'!$B115,"-",'Feuil1 (2)'!X$1),'Risk assessment'!$Z$12:$Z$100,FALSE),1)," ;"),""))</f>
        <v/>
      </c>
      <c r="Y115" s="9" t="str">
        <f>IF($G115=0,"",IFERROR(CONCATENATE(INDEX('Risk assessment'!$B$12:$B$100,MATCH(CONCATENATE('Feuil1 (2)'!$C115,"-",'Feuil1 (2)'!$B115,"-",'Feuil1 (2)'!Y$1),'Risk assessment'!$Z$12:$Z$100,FALSE),1)," ;"),""))</f>
        <v/>
      </c>
      <c r="Z115" s="9" t="str">
        <f>IF($G115=0,"",IFERROR(CONCATENATE(INDEX('Risk assessment'!$B$12:$B$100,MATCH(CONCATENATE('Feuil1 (2)'!$C115,"-",'Feuil1 (2)'!$B115,"-",'Feuil1 (2)'!Z$1),'Risk assessment'!$Z$12:$Z$100,FALSE),1)," ;"),""))</f>
        <v/>
      </c>
      <c r="AA115" s="9" t="str">
        <f>IF($G115=0,"",IFERROR(CONCATENATE(INDEX('Risk assessment'!$B$12:$B$100,MATCH(CONCATENATE('Feuil1 (2)'!$C115,"-",'Feuil1 (2)'!$B115,"-",'Feuil1 (2)'!AA$1),'Risk assessment'!$Z$12:$Z$100,FALSE),1)," ;"),""))</f>
        <v/>
      </c>
      <c r="AB115" s="9" t="str">
        <f>IF($G115=0,"",IFERROR(CONCATENATE(INDEX('Risk assessment'!$B$12:$B$100,MATCH(CONCATENATE('Feuil1 (2)'!$C115,"-",'Feuil1 (2)'!$B115,"-",'Feuil1 (2)'!AB$1),'Risk assessment'!$Z$12:$Z$100,FALSE),1)," ;"),""))</f>
        <v/>
      </c>
      <c r="AC115" s="9" t="str">
        <f>IF($G115=0,"",IFERROR(CONCATENATE(INDEX('Risk assessment'!$B$12:$B$100,MATCH(CONCATENATE('Feuil1 (2)'!$C115,"-",'Feuil1 (2)'!$B115,"-",'Feuil1 (2)'!AC$1),'Risk assessment'!$Z$12:$Z$100,FALSE),1)," ;"),""))</f>
        <v/>
      </c>
      <c r="AD115" s="9" t="str">
        <f>IF($G115=0,"",IFERROR(CONCATENATE(INDEX('Risk assessment'!$B$12:$B$100,MATCH(CONCATENATE('Feuil1 (2)'!$C115,"-",'Feuil1 (2)'!$B115,"-",'Feuil1 (2)'!AD$1),'Risk assessment'!$Z$12:$Z$100,FALSE),1)," ;"),""))</f>
        <v/>
      </c>
      <c r="AE115" s="9" t="str">
        <f>IF($G115=0,"",IFERROR(CONCATENATE(INDEX('Risk assessment'!$B$12:$B$100,MATCH(CONCATENATE('Feuil1 (2)'!$C115,"-",'Feuil1 (2)'!$B115,"-",'Feuil1 (2)'!AE$1),'Risk assessment'!$Z$12:$Z$100,FALSE),1)," ;"),""))</f>
        <v/>
      </c>
      <c r="AF115" s="9" t="str">
        <f>IF($G115=0,"",IFERROR(CONCATENATE(INDEX('Risk assessment'!$B$12:$B$100,MATCH(CONCATENATE('Feuil1 (2)'!$C115,"-",'Feuil1 (2)'!$B115,"-",'Feuil1 (2)'!AF$1),'Risk assessment'!$Z$12:$Z$100,FALSE),1)," ;"),""))</f>
        <v/>
      </c>
      <c r="AG115" s="9" t="str">
        <f>IF($G115=0,"",IFERROR(CONCATENATE(INDEX('Risk assessment'!$B$12:$B$100,MATCH(CONCATENATE('Feuil1 (2)'!$C115,"-",'Feuil1 (2)'!$B115,"-",'Feuil1 (2)'!AG$1),'Risk assessment'!$Z$12:$Z$100,FALSE),1)," ;"),""))</f>
        <v/>
      </c>
      <c r="AH115" s="9" t="str">
        <f>IF($G115=0,"",IFERROR(CONCATENATE(INDEX('Risk assessment'!$B$12:$B$100,MATCH(CONCATENATE('Feuil1 (2)'!$C115,"-",'Feuil1 (2)'!$B115,"-",'Feuil1 (2)'!AH$1),'Risk assessment'!$Z$12:$Z$100,FALSE),1)," ;"),""))</f>
        <v/>
      </c>
      <c r="AI115" s="9" t="str">
        <f>IF($G115=0,"",IFERROR(CONCATENATE(INDEX('Risk assessment'!$B$12:$B$100,MATCH(CONCATENATE('Feuil1 (2)'!$C115,"-",'Feuil1 (2)'!$B115,"-",'Feuil1 (2)'!AI$1),'Risk assessment'!$Z$12:$Z$100,FALSE),1)," ;"),""))</f>
        <v/>
      </c>
      <c r="AJ115" s="9" t="str">
        <f>IF($G115=0,"",IFERROR(CONCATENATE(INDEX('Risk assessment'!$B$12:$B$100,MATCH(CONCATENATE('Feuil1 (2)'!$C115,"-",'Feuil1 (2)'!$B115,"-",'Feuil1 (2)'!AJ$1),'Risk assessment'!$Z$12:$Z$100,FALSE),1)," ;"),""))</f>
        <v/>
      </c>
      <c r="AK115" s="9" t="str">
        <f>IF($G115=0,"",IFERROR(CONCATENATE(INDEX('Risk assessment'!$B$12:$B$100,MATCH(CONCATENATE('Feuil1 (2)'!$C115,"-",'Feuil1 (2)'!$B115,"-",'Feuil1 (2)'!AK$1),'Risk assessment'!$Z$12:$Z$100,FALSE),1)," ;"),""))</f>
        <v/>
      </c>
      <c r="AL115" s="9" t="str">
        <f>IF($G115=0,"",IFERROR(CONCATENATE(INDEX('Risk assessment'!$B$12:$B$100,MATCH(CONCATENATE('Feuil1 (2)'!$C115,"-",'Feuil1 (2)'!$B115,"-",'Feuil1 (2)'!AL$1),'Risk assessment'!$Z$12:$Z$100,FALSE),1)," ;"),""))</f>
        <v/>
      </c>
      <c r="AM115" s="9" t="str">
        <f>IF($G115=0,"",IFERROR(CONCATENATE(INDEX('Risk assessment'!$B$12:$B$100,MATCH(CONCATENATE('Feuil1 (2)'!$C115,"-",'Feuil1 (2)'!$B115,"-",'Feuil1 (2)'!AM$1),'Risk assessment'!$Z$12:$Z$100,FALSE),1)," ;"),""))</f>
        <v/>
      </c>
      <c r="AN115" s="9" t="str">
        <f>IF($G115=0,"",IFERROR(CONCATENATE(INDEX('Risk assessment'!$B$12:$B$100,MATCH(CONCATENATE('Feuil1 (2)'!$C115,"-",'Feuil1 (2)'!$B115,"-",'Feuil1 (2)'!AN$1),'Risk assessment'!$Z$12:$Z$100,FALSE),1)," ;"),""))</f>
        <v/>
      </c>
      <c r="AO115" s="9" t="str">
        <f>IF($G115=0,"",IFERROR(CONCATENATE(INDEX('Risk assessment'!$B$12:$B$100,MATCH(CONCATENATE('Feuil1 (2)'!$C115,"-",'Feuil1 (2)'!$B115,"-",'Feuil1 (2)'!AO$1),'Risk assessment'!$Z$12:$Z$100,FALSE),1)," ;"),""))</f>
        <v/>
      </c>
      <c r="AP115" s="9" t="str">
        <f>IF($G115=0,"",IFERROR(CONCATENATE(INDEX('Risk assessment'!$B$12:$B$100,MATCH(CONCATENATE('Feuil1 (2)'!$C115,"-",'Feuil1 (2)'!$B115,"-",'Feuil1 (2)'!AP$1),'Risk assessment'!$Z$12:$Z$100,FALSE),1)," ;"),""))</f>
        <v/>
      </c>
      <c r="AQ115" s="9" t="str">
        <f>IF($G115=0,"",IFERROR(CONCATENATE(INDEX('Risk assessment'!$B$12:$B$100,MATCH(CONCATENATE('Feuil1 (2)'!$C115,"-",'Feuil1 (2)'!$B115,"-",'Feuil1 (2)'!AQ$1),'Risk assessment'!$Z$12:$Z$100,FALSE),1)," ;"),""))</f>
        <v/>
      </c>
      <c r="AR115" s="9" t="str">
        <f>IF($G115=0,"",IFERROR(CONCATENATE(INDEX('Risk assessment'!$B$12:$B$100,MATCH(CONCATENATE('Feuil1 (2)'!$C115,"-",'Feuil1 (2)'!$B115,"-",'Feuil1 (2)'!AR$1),'Risk assessment'!$Z$12:$Z$100,FALSE),1)," ;"),""))</f>
        <v/>
      </c>
      <c r="AS115" s="9" t="str">
        <f>IF($G115=0,"",IFERROR(CONCATENATE(INDEX('Risk assessment'!$B$12:$B$100,MATCH(CONCATENATE('Feuil1 (2)'!$C115,"-",'Feuil1 (2)'!$B115,"-",'Feuil1 (2)'!AS$1),'Risk assessment'!$Z$12:$Z$100,FALSE),1)," ;"),""))</f>
        <v/>
      </c>
      <c r="AT115" s="9" t="str">
        <f>IF($G115=0,"",IFERROR(CONCATENATE(INDEX('Risk assessment'!$B$12:$B$100,MATCH(CONCATENATE('Feuil1 (2)'!$C115,"-",'Feuil1 (2)'!$B115,"-",'Feuil1 (2)'!AT$1),'Risk assessment'!$Z$12:$Z$100,FALSE),1)," ;"),""))</f>
        <v/>
      </c>
      <c r="AU115" s="9" t="str">
        <f>IF($G115=0,"",IFERROR(CONCATENATE(INDEX('Risk assessment'!$B$12:$B$100,MATCH(CONCATENATE('Feuil1 (2)'!$C115,"-",'Feuil1 (2)'!$B115,"-",'Feuil1 (2)'!AU$1),'Risk assessment'!$Z$12:$Z$100,FALSE),1)," ;"),""))</f>
        <v/>
      </c>
      <c r="AV115" s="9" t="str">
        <f>IF($G115=0,"",IFERROR(CONCATENATE(INDEX('Risk assessment'!$B$12:$B$100,MATCH(CONCATENATE('Feuil1 (2)'!$C115,"-",'Feuil1 (2)'!$B115,"-",'Feuil1 (2)'!AV$1),'Risk assessment'!$Z$12:$Z$100,FALSE),1)," ;"),""))</f>
        <v/>
      </c>
      <c r="AW115" s="9" t="str">
        <f>IF($G115=0,"",IFERROR(CONCATENATE(INDEX('Risk assessment'!$B$12:$B$100,MATCH(CONCATENATE('Feuil1 (2)'!$C115,"-",'Feuil1 (2)'!$B115,"-",'Feuil1 (2)'!AW$1),'Risk assessment'!$Z$12:$Z$100,FALSE),1)," ;"),""))</f>
        <v/>
      </c>
      <c r="AX115" s="9" t="str">
        <f>IF($G115=0,"",IFERROR(CONCATENATE(INDEX('Risk assessment'!$B$12:$B$100,MATCH(CONCATENATE('Feuil1 (2)'!$C115,"-",'Feuil1 (2)'!$B115,"-",'Feuil1 (2)'!AX$1),'Risk assessment'!$Z$12:$Z$100,FALSE),1)," ;"),""))</f>
        <v/>
      </c>
      <c r="AY115" s="9" t="str">
        <f>IF($G115=0,"",IFERROR(CONCATENATE(INDEX('Risk assessment'!$B$12:$B$100,MATCH(CONCATENATE('Feuil1 (2)'!$C115,"-",'Feuil1 (2)'!$B115,"-",'Feuil1 (2)'!AY$1),'Risk assessment'!$Z$12:$Z$100,FALSE),1)," ;"),""))</f>
        <v/>
      </c>
      <c r="AZ115" s="9" t="str">
        <f>IF($G115=0,"",IFERROR(CONCATENATE(INDEX('Risk assessment'!$B$12:$B$100,MATCH(CONCATENATE('Feuil1 (2)'!$C115,"-",'Feuil1 (2)'!$B115,"-",'Feuil1 (2)'!AZ$1),'Risk assessment'!$Z$12:$Z$100,FALSE),1)," ;"),""))</f>
        <v/>
      </c>
      <c r="BA115" s="9" t="str">
        <f>IF($G115=0,"",IFERROR(CONCATENATE(INDEX('Risk assessment'!$B$12:$B$100,MATCH(CONCATENATE('Feuil1 (2)'!$C115,"-",'Feuil1 (2)'!$B115,"-",'Feuil1 (2)'!BA$1),'Risk assessment'!$Z$12:$Z$100,FALSE),1)," ;"),""))</f>
        <v/>
      </c>
      <c r="BB115" s="9" t="str">
        <f>IF($G115=0,"",IFERROR(CONCATENATE(INDEX('Risk assessment'!$B$12:$B$100,MATCH(CONCATENATE('Feuil1 (2)'!$C115,"-",'Feuil1 (2)'!$B115,"-",'Feuil1 (2)'!BB$1),'Risk assessment'!$Z$12:$Z$100,FALSE),1)," ;"),""))</f>
        <v/>
      </c>
      <c r="BC115" s="9" t="str">
        <f>IF($G115=0,"",IFERROR(CONCATENATE(INDEX('Risk assessment'!$B$12:$B$100,MATCH(CONCATENATE('Feuil1 (2)'!$C115,"-",'Feuil1 (2)'!$B115,"-",'Feuil1 (2)'!BC$1),'Risk assessment'!$Z$12:$Z$100,FALSE),1)," ;"),""))</f>
        <v/>
      </c>
      <c r="BD115" s="9" t="str">
        <f>IF($G115=0,"",IFERROR(CONCATENATE(INDEX('Risk assessment'!$B$12:$B$100,MATCH(CONCATENATE('Feuil1 (2)'!$C115,"-",'Feuil1 (2)'!$B115,"-",'Feuil1 (2)'!BD$1),'Risk assessment'!$Z$12:$Z$100,FALSE),1)," ;"),""))</f>
        <v/>
      </c>
      <c r="BE115" s="9" t="str">
        <f>IF($G115=0,"",IFERROR(CONCATENATE(INDEX('Risk assessment'!$B$12:$B$100,MATCH(CONCATENATE('Feuil1 (2)'!$C115,"-",'Feuil1 (2)'!$B115,"-",'Feuil1 (2)'!BE$1),'Risk assessment'!$Z$12:$Z$100,FALSE),1)," ;"),""))</f>
        <v/>
      </c>
      <c r="BF115" s="9" t="str">
        <f>IF($G115=0,"",IFERROR(CONCATENATE(INDEX('Risk assessment'!$B$12:$B$100,MATCH(CONCATENATE('Feuil1 (2)'!$C115,"-",'Feuil1 (2)'!$B115,"-",'Feuil1 (2)'!BF$1),'Risk assessment'!$Z$12:$Z$100,FALSE),1)," ;"),""))</f>
        <v/>
      </c>
      <c r="BG115" s="9" t="str">
        <f>IF($G115=0,"",IFERROR(CONCATENATE(INDEX('Risk assessment'!$B$12:$B$100,MATCH(CONCATENATE('Feuil1 (2)'!$C115,"-",'Feuil1 (2)'!$B115,"-",'Feuil1 (2)'!BG$1),'Risk assessment'!$Z$12:$Z$100,FALSE),1)," ;"),""))</f>
        <v/>
      </c>
      <c r="BH115" s="9" t="str">
        <f>IF($G115=0,"",IFERROR(CONCATENATE(INDEX('Risk assessment'!$B$12:$B$100,MATCH(CONCATENATE('Feuil1 (2)'!$C115,"-",'Feuil1 (2)'!$B115,"-",'Feuil1 (2)'!BH$1),'Risk assessment'!$Z$12:$Z$100,FALSE),1)," ;"),""))</f>
        <v/>
      </c>
      <c r="BI115" s="9" t="str">
        <f>IF($G115=0,"",IFERROR(CONCATENATE(INDEX('Risk assessment'!$B$12:$B$100,MATCH(CONCATENATE('Feuil1 (2)'!$C115,"-",'Feuil1 (2)'!$B115,"-",'Feuil1 (2)'!BI$1),'Risk assessment'!$Z$12:$Z$100,FALSE),1)," ;"),""))</f>
        <v/>
      </c>
      <c r="BJ115" s="9" t="str">
        <f>IF($G115=0,"",IFERROR(CONCATENATE(INDEX('Risk assessment'!$B$12:$B$100,MATCH(CONCATENATE('Feuil1 (2)'!$C115,"-",'Feuil1 (2)'!$B115,"-",'Feuil1 (2)'!BJ$1),'Risk assessment'!$Z$12:$Z$100,FALSE),1)," ;"),""))</f>
        <v/>
      </c>
      <c r="BK115" s="9" t="str">
        <f>IF($G115=0,"",IFERROR(CONCATENATE(INDEX('Risk assessment'!$B$12:$B$100,MATCH(CONCATENATE('Feuil1 (2)'!$C115,"-",'Feuil1 (2)'!$B115,"-",'Feuil1 (2)'!BK$1),'Risk assessment'!$Z$12:$Z$100,FALSE),1)," ;"),""))</f>
        <v/>
      </c>
      <c r="BL115" s="9" t="str">
        <f>IF($G115=0,"",IFERROR(CONCATENATE(INDEX('Risk assessment'!$B$12:$B$100,MATCH(CONCATENATE('Feuil1 (2)'!$C115,"-",'Feuil1 (2)'!$B115,"-",'Feuil1 (2)'!BL$1),'Risk assessment'!$Z$12:$Z$100,FALSE),1)," ;"),""))</f>
        <v/>
      </c>
      <c r="BM115" s="9" t="str">
        <f>IF($G115=0,"",IFERROR(CONCATENATE(INDEX('Risk assessment'!$B$12:$B$100,MATCH(CONCATENATE('Feuil1 (2)'!$C115,"-",'Feuil1 (2)'!$B115,"-",'Feuil1 (2)'!BM$1),'Risk assessment'!$Z$12:$Z$100,FALSE),1)," ;"),""))</f>
        <v/>
      </c>
      <c r="BN115" s="9" t="str">
        <f>IF($G115=0,"",IFERROR(CONCATENATE(INDEX('Risk assessment'!$B$12:$B$100,MATCH(CONCATENATE('Feuil1 (2)'!$C115,"-",'Feuil1 (2)'!$B115,"-",'Feuil1 (2)'!BN$1),'Risk assessment'!$Z$12:$Z$100,FALSE),1)," ;"),""))</f>
        <v/>
      </c>
      <c r="BO115" s="9" t="str">
        <f>IF($G115=0,"",IFERROR(CONCATENATE(INDEX('Risk assessment'!$B$12:$B$100,MATCH(CONCATENATE('Feuil1 (2)'!$C115,"-",'Feuil1 (2)'!$B115,"-",'Feuil1 (2)'!BO$1),'Risk assessment'!$Z$12:$Z$100,FALSE),1)," ;"),""))</f>
        <v/>
      </c>
      <c r="BP115" s="9" t="str">
        <f>IF($G115=0,"",IFERROR(CONCATENATE(INDEX('Risk assessment'!$B$12:$B$100,MATCH(CONCATENATE('Feuil1 (2)'!$C115,"-",'Feuil1 (2)'!$B115,"-",'Feuil1 (2)'!BP$1),'Risk assessment'!$Z$12:$Z$100,FALSE),1)," ;"),""))</f>
        <v/>
      </c>
      <c r="BQ115" s="9" t="str">
        <f>IF($G115=0,"",IFERROR(CONCATENATE(INDEX('Risk assessment'!$B$12:$B$100,MATCH(CONCATENATE('Feuil1 (2)'!$C115,"-",'Feuil1 (2)'!$B115,"-",'Feuil1 (2)'!BQ$1),'Risk assessment'!$Z$12:$Z$100,FALSE),1)," ;"),""))</f>
        <v/>
      </c>
      <c r="BR115" s="9" t="str">
        <f>IF($G115=0,"",IFERROR(CONCATENATE(INDEX('Risk assessment'!$B$12:$B$100,MATCH(CONCATENATE('Feuil1 (2)'!$C115,"-",'Feuil1 (2)'!$B115,"-",'Feuil1 (2)'!BR$1),'Risk assessment'!$Z$12:$Z$100,FALSE),1)," ;"),""))</f>
        <v/>
      </c>
      <c r="BS115" s="9" t="str">
        <f>IF($G115=0,"",IFERROR(CONCATENATE(INDEX('Risk assessment'!$B$12:$B$100,MATCH(CONCATENATE('Feuil1 (2)'!$C115,"-",'Feuil1 (2)'!$B115,"-",'Feuil1 (2)'!BS$1),'Risk assessment'!$Z$12:$Z$100,FALSE),1)," ;"),""))</f>
        <v/>
      </c>
      <c r="BT115" s="9" t="str">
        <f>IF($G115=0,"",IFERROR(CONCATENATE(INDEX('Risk assessment'!$B$12:$B$100,MATCH(CONCATENATE('Feuil1 (2)'!$C115,"-",'Feuil1 (2)'!$B115,"-",'Feuil1 (2)'!BT$1),'Risk assessment'!$Z$12:$Z$100,FALSE),1)," ;"),""))</f>
        <v/>
      </c>
      <c r="BU115" s="9" t="str">
        <f>IF($G115=0,"",IFERROR(CONCATENATE(INDEX('Risk assessment'!$B$12:$B$100,MATCH(CONCATENATE('Feuil1 (2)'!$C115,"-",'Feuil1 (2)'!$B115,"-",'Feuil1 (2)'!BU$1),'Risk assessment'!$Z$12:$Z$100,FALSE),1)," ;"),""))</f>
        <v/>
      </c>
      <c r="BV115" s="9" t="str">
        <f>IF($G115=0,"",IFERROR(CONCATENATE(INDEX('Risk assessment'!$B$12:$B$100,MATCH(CONCATENATE('Feuil1 (2)'!$C115,"-",'Feuil1 (2)'!$B115,"-",'Feuil1 (2)'!BV$1),'Risk assessment'!$Z$12:$Z$100,FALSE),1)," ;"),""))</f>
        <v/>
      </c>
      <c r="BW115" s="9" t="str">
        <f>IF($G115=0,"",IFERROR(CONCATENATE(INDEX('Risk assessment'!$B$12:$B$100,MATCH(CONCATENATE('Feuil1 (2)'!$C115,"-",'Feuil1 (2)'!$B115,"-",'Feuil1 (2)'!BW$1),'Risk assessment'!$Z$12:$Z$100,FALSE),1)," ;"),""))</f>
        <v/>
      </c>
      <c r="BX115" s="9" t="str">
        <f>IF($G115=0,"",IFERROR(CONCATENATE(INDEX('Risk assessment'!$B$12:$B$100,MATCH(CONCATENATE('Feuil1 (2)'!$C115,"-",'Feuil1 (2)'!$B115,"-",'Feuil1 (2)'!BX$1),'Risk assessment'!$Z$12:$Z$100,FALSE),1)," ;"),""))</f>
        <v/>
      </c>
      <c r="BY115" s="9" t="str">
        <f>IF($G115=0,"",IFERROR(CONCATENATE(INDEX('Risk assessment'!$B$12:$B$100,MATCH(CONCATENATE('Feuil1 (2)'!$C115,"-",'Feuil1 (2)'!$B115,"-",'Feuil1 (2)'!BY$1),'Risk assessment'!$Z$12:$Z$100,FALSE),1)," ;"),""))</f>
        <v/>
      </c>
      <c r="BZ115" s="9" t="str">
        <f>IF($G115=0,"",IFERROR(CONCATENATE(INDEX('Risk assessment'!$B$12:$B$100,MATCH(CONCATENATE('Feuil1 (2)'!$C115,"-",'Feuil1 (2)'!$B115,"-",'Feuil1 (2)'!BZ$1),'Risk assessment'!$Z$12:$Z$100,FALSE),1)," ;"),""))</f>
        <v/>
      </c>
      <c r="CA115" s="9" t="str">
        <f>IF($G115=0,"",IFERROR(CONCATENATE(INDEX('Risk assessment'!$B$12:$B$100,MATCH(CONCATENATE('Feuil1 (2)'!$C115,"-",'Feuil1 (2)'!$B115,"-",'Feuil1 (2)'!CA$1),'Risk assessment'!$Z$12:$Z$100,FALSE),1)," ;"),""))</f>
        <v/>
      </c>
      <c r="CB115" s="9" t="str">
        <f>IF($G115=0,"",IFERROR(CONCATENATE(INDEX('Risk assessment'!$B$12:$B$100,MATCH(CONCATENATE('Feuil1 (2)'!$C115,"-",'Feuil1 (2)'!$B115,"-",'Feuil1 (2)'!CB$1),'Risk assessment'!$Z$12:$Z$100,FALSE),1)," ;"),""))</f>
        <v/>
      </c>
      <c r="CC115" s="9" t="str">
        <f>IF($G115=0,"",IFERROR(CONCATENATE(INDEX('Risk assessment'!$B$12:$B$100,MATCH(CONCATENATE('Feuil1 (2)'!$C115,"-",'Feuil1 (2)'!$B115,"-",'Feuil1 (2)'!CC$1),'Risk assessment'!$Z$12:$Z$100,FALSE),1)," ;"),""))</f>
        <v/>
      </c>
      <c r="CD115" s="9" t="str">
        <f>IF($G115=0,"",IFERROR(CONCATENATE(INDEX('Risk assessment'!$B$12:$B$100,MATCH(CONCATENATE('Feuil1 (2)'!$C115,"-",'Feuil1 (2)'!$B115,"-",'Feuil1 (2)'!CD$1),'Risk assessment'!$Z$12:$Z$100,FALSE),1)," ;"),""))</f>
        <v/>
      </c>
      <c r="CE115" s="9" t="str">
        <f>IF($G115=0,"",IFERROR(CONCATENATE(INDEX('Risk assessment'!$B$12:$B$100,MATCH(CONCATENATE('Feuil1 (2)'!$C115,"-",'Feuil1 (2)'!$B115,"-",'Feuil1 (2)'!CE$1),'Risk assessment'!$Z$12:$Z$100,FALSE),1)," ;"),""))</f>
        <v/>
      </c>
      <c r="CF115" s="9" t="str">
        <f>IF($G115=0,"",IFERROR(CONCATENATE(INDEX('Risk assessment'!$B$12:$B$100,MATCH(CONCATENATE('Feuil1 (2)'!$C115,"-",'Feuil1 (2)'!$B115,"-",'Feuil1 (2)'!CF$1),'Risk assessment'!$Z$12:$Z$100,FALSE),1)," ;"),""))</f>
        <v/>
      </c>
      <c r="CG115" s="9" t="str">
        <f>IF($G115=0,"",IFERROR(CONCATENATE(INDEX('Risk assessment'!$B$12:$B$100,MATCH(CONCATENATE('Feuil1 (2)'!$C115,"-",'Feuil1 (2)'!$B115,"-",'Feuil1 (2)'!CG$1),'Risk assessment'!$Z$12:$Z$100,FALSE),1)," ;"),""))</f>
        <v/>
      </c>
      <c r="CH115" s="9" t="str">
        <f>IF($G115=0,"",IFERROR(CONCATENATE(INDEX('Risk assessment'!$B$12:$B$100,MATCH(CONCATENATE('Feuil1 (2)'!$C115,"-",'Feuil1 (2)'!$B115,"-",'Feuil1 (2)'!CH$1),'Risk assessment'!$Z$12:$Z$100,FALSE),1)," ;"),""))</f>
        <v/>
      </c>
      <c r="CI115" s="9" t="str">
        <f>IF($G115=0,"",IFERROR(CONCATENATE(INDEX('Risk assessment'!$B$12:$B$100,MATCH(CONCATENATE('Feuil1 (2)'!$C115,"-",'Feuil1 (2)'!$B115,"-",'Feuil1 (2)'!CI$1),'Risk assessment'!$Z$12:$Z$100,FALSE),1)," ;"),""))</f>
        <v/>
      </c>
      <c r="CJ115" s="9" t="str">
        <f>IF($G115=0,"",IFERROR(CONCATENATE(INDEX('Risk assessment'!$B$12:$B$100,MATCH(CONCATENATE('Feuil1 (2)'!$C115,"-",'Feuil1 (2)'!$B115,"-",'Feuil1 (2)'!CJ$1),'Risk assessment'!$Z$12:$Z$100,FALSE),1)," ;"),""))</f>
        <v/>
      </c>
      <c r="CK115" s="9" t="str">
        <f>IF($G115=0,"",IFERROR(CONCATENATE(INDEX('Risk assessment'!$B$12:$B$100,MATCH(CONCATENATE('Feuil1 (2)'!$C115,"-",'Feuil1 (2)'!$B115,"-",'Feuil1 (2)'!CK$1),'Risk assessment'!$Z$12:$Z$100,FALSE),1)," ;"),""))</f>
        <v/>
      </c>
      <c r="CL115" s="9" t="str">
        <f>IF($G115=0,"",IFERROR(CONCATENATE(INDEX('Risk assessment'!$B$12:$B$100,MATCH(CONCATENATE('Feuil1 (2)'!$C115,"-",'Feuil1 (2)'!$B115,"-",'Feuil1 (2)'!CL$1),'Risk assessment'!$Z$12:$Z$100,FALSE),1)," ;"),""))</f>
        <v/>
      </c>
      <c r="CM115" s="9" t="str">
        <f>IF($G115=0,"",IFERROR(CONCATENATE(INDEX('Risk assessment'!$B$12:$B$100,MATCH(CONCATENATE('Feuil1 (2)'!$C115,"-",'Feuil1 (2)'!$B115,"-",'Feuil1 (2)'!CM$1),'Risk assessment'!$Z$12:$Z$100,FALSE),1)," ;"),""))</f>
        <v/>
      </c>
      <c r="CN115" s="9" t="str">
        <f>IF($G115=0,"",IFERROR(CONCATENATE(INDEX('Risk assessment'!$B$12:$B$100,MATCH(CONCATENATE('Feuil1 (2)'!$C115,"-",'Feuil1 (2)'!$B115,"-",'Feuil1 (2)'!CN$1),'Risk assessment'!$Z$12:$Z$100,FALSE),1)," ;"),""))</f>
        <v/>
      </c>
      <c r="CO115" s="9" t="str">
        <f>IF($G115=0,"",IFERROR(CONCATENATE(INDEX('Risk assessment'!$B$12:$B$100,MATCH(CONCATENATE('Feuil1 (2)'!$C115,"-",'Feuil1 (2)'!$B115,"-",'Feuil1 (2)'!CO$1),'Risk assessment'!$Z$12:$Z$100,FALSE),1)," ;"),""))</f>
        <v/>
      </c>
      <c r="CP115" s="9" t="str">
        <f>IF($G115=0,"",IFERROR(CONCATENATE(INDEX('Risk assessment'!$B$12:$B$100,MATCH(CONCATENATE('Feuil1 (2)'!$C115,"-",'Feuil1 (2)'!$B115,"-",'Feuil1 (2)'!CP$1),'Risk assessment'!$Z$12:$Z$100,FALSE),1)," ;"),""))</f>
        <v/>
      </c>
      <c r="CQ115" s="9" t="str">
        <f>IF($G115=0,"",IFERROR(CONCATENATE(INDEX('Risk assessment'!$B$12:$B$100,MATCH(CONCATENATE('Feuil1 (2)'!$C115,"-",'Feuil1 (2)'!$B115,"-",'Feuil1 (2)'!CQ$1),'Risk assessment'!$Z$12:$Z$100,FALSE),1)," ;"),""))</f>
        <v/>
      </c>
      <c r="CR115" s="9" t="str">
        <f>IF($G115=0,"",IFERROR(CONCATENATE(INDEX('Risk assessment'!$B$12:$B$100,MATCH(CONCATENATE('Feuil1 (2)'!$C115,"-",'Feuil1 (2)'!$B115,"-",'Feuil1 (2)'!CR$1),'Risk assessment'!$Z$12:$Z$100,FALSE),1)," ;"),""))</f>
        <v/>
      </c>
      <c r="CS115" s="9" t="str">
        <f>IF($G115=0,"",IFERROR(CONCATENATE(INDEX('Risk assessment'!$B$12:$B$100,MATCH(CONCATENATE('Feuil1 (2)'!$C115,"-",'Feuil1 (2)'!$B115,"-",'Feuil1 (2)'!CS$1),'Risk assessment'!$Z$12:$Z$100,FALSE),1)," ;"),""))</f>
        <v/>
      </c>
      <c r="CT115" s="9" t="str">
        <f>IF($G115=0,"",IFERROR(CONCATENATE(INDEX('Risk assessment'!$B$12:$B$100,MATCH(CONCATENATE('Feuil1 (2)'!$C115,"-",'Feuil1 (2)'!$B115,"-",'Feuil1 (2)'!CT$1),'Risk assessment'!$Z$12:$Z$100,FALSE),1)," ;"),""))</f>
        <v/>
      </c>
      <c r="CU115" s="9" t="str">
        <f>IF($G115=0,"",IFERROR(CONCATENATE(INDEX('Risk assessment'!$B$12:$B$100,MATCH(CONCATENATE('Feuil1 (2)'!$C115,"-",'Feuil1 (2)'!$B115,"-",'Feuil1 (2)'!CU$1),'Risk assessment'!$Z$12:$Z$100,FALSE),1)," ;"),""))</f>
        <v/>
      </c>
      <c r="CV115" s="9" t="str">
        <f>IF($G115=0,"",IFERROR(CONCATENATE(INDEX('Risk assessment'!$B$12:$B$100,MATCH(CONCATENATE('Feuil1 (2)'!$C115,"-",'Feuil1 (2)'!$B115,"-",'Feuil1 (2)'!CV$1),'Risk assessment'!$Z$12:$Z$100,FALSE),1)," ;"),""))</f>
        <v/>
      </c>
      <c r="CW115" s="9" t="str">
        <f>IF($G115=0,"",IFERROR(CONCATENATE(INDEX('Risk assessment'!$B$12:$B$100,MATCH(CONCATENATE('Feuil1 (2)'!$C115,"-",'Feuil1 (2)'!$B115,"-",'Feuil1 (2)'!CW$1),'Risk assessment'!$Z$12:$Z$100,FALSE),1)," ;"),""))</f>
        <v/>
      </c>
      <c r="CX115" s="9" t="str">
        <f>IF($G115=0,"",IFERROR(CONCATENATE(INDEX('Risk assessment'!$B$12:$B$100,MATCH(CONCATENATE('Feuil1 (2)'!$C115,"-",'Feuil1 (2)'!$B115,"-",'Feuil1 (2)'!CX$1),'Risk assessment'!$Z$12:$Z$100,FALSE),1)," ;"),""))</f>
        <v/>
      </c>
      <c r="CY115" s="9" t="str">
        <f>IF($G115=0,"",IFERROR(CONCATENATE(INDEX('Risk assessment'!$B$12:$B$100,MATCH(CONCATENATE('Feuil1 (2)'!$C115,"-",'Feuil1 (2)'!$B115,"-",'Feuil1 (2)'!CY$1),'Risk assessment'!$Z$12:$Z$100,FALSE),1)," ;"),""))</f>
        <v/>
      </c>
      <c r="CZ115" s="9" t="str">
        <f>IF($G115=0,"",IFERROR(CONCATENATE(INDEX('Risk assessment'!$B$12:$B$100,MATCH(CONCATENATE('Feuil1 (2)'!$C115,"-",'Feuil1 (2)'!$B115,"-",'Feuil1 (2)'!CZ$1),'Risk assessment'!$Z$12:$Z$100,FALSE),1)," ;"),""))</f>
        <v/>
      </c>
      <c r="DA115" s="9" t="str">
        <f>IF($G115=0,"",IFERROR(CONCATENATE(INDEX('Risk assessment'!$B$12:$B$100,MATCH(CONCATENATE('Feuil1 (2)'!$C115,"-",'Feuil1 (2)'!$B115,"-",'Feuil1 (2)'!DA$1),'Risk assessment'!$Z$12:$Z$100,FALSE),1)," ;"),""))</f>
        <v/>
      </c>
      <c r="DB115" s="9" t="str">
        <f>IF($G115=0,"",IFERROR(CONCATENATE(INDEX('Risk assessment'!$B$12:$B$100,MATCH(CONCATENATE('Feuil1 (2)'!$C115,"-",'Feuil1 (2)'!$B115,"-",'Feuil1 (2)'!DB$1),'Risk assessment'!$Z$12:$Z$100,FALSE),1)," ;"),""))</f>
        <v/>
      </c>
      <c r="DC115" s="9" t="str">
        <f>IF($G115=0,"",IFERROR(CONCATENATE(INDEX('Risk assessment'!$B$12:$B$100,MATCH(CONCATENATE('Feuil1 (2)'!$C115,"-",'Feuil1 (2)'!$B115,"-",'Feuil1 (2)'!DC$1),'Risk assessment'!$Z$12:$Z$100,FALSE),1)," ;"),""))</f>
        <v/>
      </c>
    </row>
    <row r="116" spans="5:107" x14ac:dyDescent="0.25">
      <c r="E116" s="9" t="str">
        <f t="shared" si="4"/>
        <v/>
      </c>
      <c r="F116" s="9" t="str">
        <f t="shared" si="5"/>
        <v/>
      </c>
      <c r="H116" s="9" t="str">
        <f>IF($G116=0,"",IFERROR(CONCATENATE(INDEX('Risk assessment'!$B$12:$B$100,MATCH(CONCATENATE('Feuil1 (2)'!$C116,"-",'Feuil1 (2)'!$B116,"-",'Feuil1 (2)'!H$1),'Risk assessment'!$Z$12:$Z$100,FALSE),1)," ;"),""))</f>
        <v/>
      </c>
      <c r="I116" s="9" t="str">
        <f>IF($G116=0,"",IFERROR(CONCATENATE(INDEX('Risk assessment'!$B$12:$B$100,MATCH(CONCATENATE('Feuil1 (2)'!$C116,"-",'Feuil1 (2)'!$B116,"-",'Feuil1 (2)'!I$1),'Risk assessment'!$Z$12:$Z$100,FALSE),1)," ;"),""))</f>
        <v/>
      </c>
      <c r="J116" s="9" t="str">
        <f>IF($G116=0,"",IFERROR(CONCATENATE(INDEX('Risk assessment'!$B$12:$B$100,MATCH(CONCATENATE('Feuil1 (2)'!$C116,"-",'Feuil1 (2)'!$B116,"-",'Feuil1 (2)'!J$1),'Risk assessment'!$Z$12:$Z$100,FALSE),1)," ;"),""))</f>
        <v/>
      </c>
      <c r="K116" s="9" t="str">
        <f>IF($G116=0,"",IFERROR(CONCATENATE(INDEX('Risk assessment'!$B$12:$B$100,MATCH(CONCATENATE('Feuil1 (2)'!$C116,"-",'Feuil1 (2)'!$B116,"-",'Feuil1 (2)'!K$1),'Risk assessment'!$Z$12:$Z$100,FALSE),1)," ;"),""))</f>
        <v/>
      </c>
      <c r="L116" s="9" t="str">
        <f>IF($G116=0,"",IFERROR(CONCATENATE(INDEX('Risk assessment'!$B$12:$B$100,MATCH(CONCATENATE('Feuil1 (2)'!$C116,"-",'Feuil1 (2)'!$B116,"-",'Feuil1 (2)'!L$1),'Risk assessment'!$Z$12:$Z$100,FALSE),1)," ;"),""))</f>
        <v/>
      </c>
      <c r="M116" s="9" t="str">
        <f>IF($G116=0,"",IFERROR(CONCATENATE(INDEX('Risk assessment'!$B$12:$B$100,MATCH(CONCATENATE('Feuil1 (2)'!$C116,"-",'Feuil1 (2)'!$B116,"-",'Feuil1 (2)'!M$1),'Risk assessment'!$Z$12:$Z$100,FALSE),1)," ;"),""))</f>
        <v/>
      </c>
      <c r="N116" s="9" t="str">
        <f>IF($G116=0,"",IFERROR(CONCATENATE(INDEX('Risk assessment'!$B$12:$B$100,MATCH(CONCATENATE('Feuil1 (2)'!$C116,"-",'Feuil1 (2)'!$B116,"-",'Feuil1 (2)'!N$1),'Risk assessment'!$Z$12:$Z$100,FALSE),1)," ;"),""))</f>
        <v/>
      </c>
      <c r="O116" s="9" t="str">
        <f>IF($G116=0,"",IFERROR(CONCATENATE(INDEX('Risk assessment'!$B$12:$B$100,MATCH(CONCATENATE('Feuil1 (2)'!$C116,"-",'Feuil1 (2)'!$B116,"-",'Feuil1 (2)'!O$1),'Risk assessment'!$Z$12:$Z$100,FALSE),1)," ;"),""))</f>
        <v/>
      </c>
      <c r="P116" s="9" t="str">
        <f>IF($G116=0,"",IFERROR(CONCATENATE(INDEX('Risk assessment'!$B$12:$B$100,MATCH(CONCATENATE('Feuil1 (2)'!$C116,"-",'Feuil1 (2)'!$B116,"-",'Feuil1 (2)'!P$1),'Risk assessment'!$Z$12:$Z$100,FALSE),1)," ;"),""))</f>
        <v/>
      </c>
      <c r="Q116" s="9" t="str">
        <f>IF($G116=0,"",IFERROR(CONCATENATE(INDEX('Risk assessment'!$B$12:$B$100,MATCH(CONCATENATE('Feuil1 (2)'!$C116,"-",'Feuil1 (2)'!$B116,"-",'Feuil1 (2)'!Q$1),'Risk assessment'!$Z$12:$Z$100,FALSE),1)," ;"),""))</f>
        <v/>
      </c>
      <c r="R116" s="9" t="str">
        <f>IF($G116=0,"",IFERROR(CONCATENATE(INDEX('Risk assessment'!$B$12:$B$100,MATCH(CONCATENATE('Feuil1 (2)'!$C116,"-",'Feuil1 (2)'!$B116,"-",'Feuil1 (2)'!R$1),'Risk assessment'!$Z$12:$Z$100,FALSE),1)," ;"),""))</f>
        <v/>
      </c>
      <c r="S116" s="9" t="str">
        <f>IF($G116=0,"",IFERROR(CONCATENATE(INDEX('Risk assessment'!$B$12:$B$100,MATCH(CONCATENATE('Feuil1 (2)'!$C116,"-",'Feuil1 (2)'!$B116,"-",'Feuil1 (2)'!S$1),'Risk assessment'!$Z$12:$Z$100,FALSE),1)," ;"),""))</f>
        <v/>
      </c>
      <c r="T116" s="9" t="str">
        <f>IF($G116=0,"",IFERROR(CONCATENATE(INDEX('Risk assessment'!$B$12:$B$100,MATCH(CONCATENATE('Feuil1 (2)'!$C116,"-",'Feuil1 (2)'!$B116,"-",'Feuil1 (2)'!T$1),'Risk assessment'!$Z$12:$Z$100,FALSE),1)," ;"),""))</f>
        <v/>
      </c>
      <c r="U116" s="9" t="str">
        <f>IF($G116=0,"",IFERROR(CONCATENATE(INDEX('Risk assessment'!$B$12:$B$100,MATCH(CONCATENATE('Feuil1 (2)'!$C116,"-",'Feuil1 (2)'!$B116,"-",'Feuil1 (2)'!U$1),'Risk assessment'!$Z$12:$Z$100,FALSE),1)," ;"),""))</f>
        <v/>
      </c>
      <c r="V116" s="9" t="str">
        <f>IF($G116=0,"",IFERROR(CONCATENATE(INDEX('Risk assessment'!$B$12:$B$100,MATCH(CONCATENATE('Feuil1 (2)'!$C116,"-",'Feuil1 (2)'!$B116,"-",'Feuil1 (2)'!V$1),'Risk assessment'!$Z$12:$Z$100,FALSE),1)," ;"),""))</f>
        <v/>
      </c>
      <c r="W116" s="9" t="str">
        <f>IF($G116=0,"",IFERROR(CONCATENATE(INDEX('Risk assessment'!$B$12:$B$100,MATCH(CONCATENATE('Feuil1 (2)'!$C116,"-",'Feuil1 (2)'!$B116,"-",'Feuil1 (2)'!W$1),'Risk assessment'!$Z$12:$Z$100,FALSE),1)," ;"),""))</f>
        <v/>
      </c>
      <c r="X116" s="9" t="str">
        <f>IF($G116=0,"",IFERROR(CONCATENATE(INDEX('Risk assessment'!$B$12:$B$100,MATCH(CONCATENATE('Feuil1 (2)'!$C116,"-",'Feuil1 (2)'!$B116,"-",'Feuil1 (2)'!X$1),'Risk assessment'!$Z$12:$Z$100,FALSE),1)," ;"),""))</f>
        <v/>
      </c>
      <c r="Y116" s="9" t="str">
        <f>IF($G116=0,"",IFERROR(CONCATENATE(INDEX('Risk assessment'!$B$12:$B$100,MATCH(CONCATENATE('Feuil1 (2)'!$C116,"-",'Feuil1 (2)'!$B116,"-",'Feuil1 (2)'!Y$1),'Risk assessment'!$Z$12:$Z$100,FALSE),1)," ;"),""))</f>
        <v/>
      </c>
      <c r="Z116" s="9" t="str">
        <f>IF($G116=0,"",IFERROR(CONCATENATE(INDEX('Risk assessment'!$B$12:$B$100,MATCH(CONCATENATE('Feuil1 (2)'!$C116,"-",'Feuil1 (2)'!$B116,"-",'Feuil1 (2)'!Z$1),'Risk assessment'!$Z$12:$Z$100,FALSE),1)," ;"),""))</f>
        <v/>
      </c>
      <c r="AA116" s="9" t="str">
        <f>IF($G116=0,"",IFERROR(CONCATENATE(INDEX('Risk assessment'!$B$12:$B$100,MATCH(CONCATENATE('Feuil1 (2)'!$C116,"-",'Feuil1 (2)'!$B116,"-",'Feuil1 (2)'!AA$1),'Risk assessment'!$Z$12:$Z$100,FALSE),1)," ;"),""))</f>
        <v/>
      </c>
      <c r="AB116" s="9" t="str">
        <f>IF($G116=0,"",IFERROR(CONCATENATE(INDEX('Risk assessment'!$B$12:$B$100,MATCH(CONCATENATE('Feuil1 (2)'!$C116,"-",'Feuil1 (2)'!$B116,"-",'Feuil1 (2)'!AB$1),'Risk assessment'!$Z$12:$Z$100,FALSE),1)," ;"),""))</f>
        <v/>
      </c>
      <c r="AC116" s="9" t="str">
        <f>IF($G116=0,"",IFERROR(CONCATENATE(INDEX('Risk assessment'!$B$12:$B$100,MATCH(CONCATENATE('Feuil1 (2)'!$C116,"-",'Feuil1 (2)'!$B116,"-",'Feuil1 (2)'!AC$1),'Risk assessment'!$Z$12:$Z$100,FALSE),1)," ;"),""))</f>
        <v/>
      </c>
      <c r="AD116" s="9" t="str">
        <f>IF($G116=0,"",IFERROR(CONCATENATE(INDEX('Risk assessment'!$B$12:$B$100,MATCH(CONCATENATE('Feuil1 (2)'!$C116,"-",'Feuil1 (2)'!$B116,"-",'Feuil1 (2)'!AD$1),'Risk assessment'!$Z$12:$Z$100,FALSE),1)," ;"),""))</f>
        <v/>
      </c>
      <c r="AE116" s="9" t="str">
        <f>IF($G116=0,"",IFERROR(CONCATENATE(INDEX('Risk assessment'!$B$12:$B$100,MATCH(CONCATENATE('Feuil1 (2)'!$C116,"-",'Feuil1 (2)'!$B116,"-",'Feuil1 (2)'!AE$1),'Risk assessment'!$Z$12:$Z$100,FALSE),1)," ;"),""))</f>
        <v/>
      </c>
      <c r="AF116" s="9" t="str">
        <f>IF($G116=0,"",IFERROR(CONCATENATE(INDEX('Risk assessment'!$B$12:$B$100,MATCH(CONCATENATE('Feuil1 (2)'!$C116,"-",'Feuil1 (2)'!$B116,"-",'Feuil1 (2)'!AF$1),'Risk assessment'!$Z$12:$Z$100,FALSE),1)," ;"),""))</f>
        <v/>
      </c>
      <c r="AG116" s="9" t="str">
        <f>IF($G116=0,"",IFERROR(CONCATENATE(INDEX('Risk assessment'!$B$12:$B$100,MATCH(CONCATENATE('Feuil1 (2)'!$C116,"-",'Feuil1 (2)'!$B116,"-",'Feuil1 (2)'!AG$1),'Risk assessment'!$Z$12:$Z$100,FALSE),1)," ;"),""))</f>
        <v/>
      </c>
      <c r="AH116" s="9" t="str">
        <f>IF($G116=0,"",IFERROR(CONCATENATE(INDEX('Risk assessment'!$B$12:$B$100,MATCH(CONCATENATE('Feuil1 (2)'!$C116,"-",'Feuil1 (2)'!$B116,"-",'Feuil1 (2)'!AH$1),'Risk assessment'!$Z$12:$Z$100,FALSE),1)," ;"),""))</f>
        <v/>
      </c>
      <c r="AI116" s="9" t="str">
        <f>IF($G116=0,"",IFERROR(CONCATENATE(INDEX('Risk assessment'!$B$12:$B$100,MATCH(CONCATENATE('Feuil1 (2)'!$C116,"-",'Feuil1 (2)'!$B116,"-",'Feuil1 (2)'!AI$1),'Risk assessment'!$Z$12:$Z$100,FALSE),1)," ;"),""))</f>
        <v/>
      </c>
      <c r="AJ116" s="9" t="str">
        <f>IF($G116=0,"",IFERROR(CONCATENATE(INDEX('Risk assessment'!$B$12:$B$100,MATCH(CONCATENATE('Feuil1 (2)'!$C116,"-",'Feuil1 (2)'!$B116,"-",'Feuil1 (2)'!AJ$1),'Risk assessment'!$Z$12:$Z$100,FALSE),1)," ;"),""))</f>
        <v/>
      </c>
      <c r="AK116" s="9" t="str">
        <f>IF($G116=0,"",IFERROR(CONCATENATE(INDEX('Risk assessment'!$B$12:$B$100,MATCH(CONCATENATE('Feuil1 (2)'!$C116,"-",'Feuil1 (2)'!$B116,"-",'Feuil1 (2)'!AK$1),'Risk assessment'!$Z$12:$Z$100,FALSE),1)," ;"),""))</f>
        <v/>
      </c>
      <c r="AL116" s="9" t="str">
        <f>IF($G116=0,"",IFERROR(CONCATENATE(INDEX('Risk assessment'!$B$12:$B$100,MATCH(CONCATENATE('Feuil1 (2)'!$C116,"-",'Feuil1 (2)'!$B116,"-",'Feuil1 (2)'!AL$1),'Risk assessment'!$Z$12:$Z$100,FALSE),1)," ;"),""))</f>
        <v/>
      </c>
      <c r="AM116" s="9" t="str">
        <f>IF($G116=0,"",IFERROR(CONCATENATE(INDEX('Risk assessment'!$B$12:$B$100,MATCH(CONCATENATE('Feuil1 (2)'!$C116,"-",'Feuil1 (2)'!$B116,"-",'Feuil1 (2)'!AM$1),'Risk assessment'!$Z$12:$Z$100,FALSE),1)," ;"),""))</f>
        <v/>
      </c>
      <c r="AN116" s="9" t="str">
        <f>IF($G116=0,"",IFERROR(CONCATENATE(INDEX('Risk assessment'!$B$12:$B$100,MATCH(CONCATENATE('Feuil1 (2)'!$C116,"-",'Feuil1 (2)'!$B116,"-",'Feuil1 (2)'!AN$1),'Risk assessment'!$Z$12:$Z$100,FALSE),1)," ;"),""))</f>
        <v/>
      </c>
      <c r="AO116" s="9" t="str">
        <f>IF($G116=0,"",IFERROR(CONCATENATE(INDEX('Risk assessment'!$B$12:$B$100,MATCH(CONCATENATE('Feuil1 (2)'!$C116,"-",'Feuil1 (2)'!$B116,"-",'Feuil1 (2)'!AO$1),'Risk assessment'!$Z$12:$Z$100,FALSE),1)," ;"),""))</f>
        <v/>
      </c>
      <c r="AP116" s="9" t="str">
        <f>IF($G116=0,"",IFERROR(CONCATENATE(INDEX('Risk assessment'!$B$12:$B$100,MATCH(CONCATENATE('Feuil1 (2)'!$C116,"-",'Feuil1 (2)'!$B116,"-",'Feuil1 (2)'!AP$1),'Risk assessment'!$Z$12:$Z$100,FALSE),1)," ;"),""))</f>
        <v/>
      </c>
      <c r="AQ116" s="9" t="str">
        <f>IF($G116=0,"",IFERROR(CONCATENATE(INDEX('Risk assessment'!$B$12:$B$100,MATCH(CONCATENATE('Feuil1 (2)'!$C116,"-",'Feuil1 (2)'!$B116,"-",'Feuil1 (2)'!AQ$1),'Risk assessment'!$Z$12:$Z$100,FALSE),1)," ;"),""))</f>
        <v/>
      </c>
      <c r="AR116" s="9" t="str">
        <f>IF($G116=0,"",IFERROR(CONCATENATE(INDEX('Risk assessment'!$B$12:$B$100,MATCH(CONCATENATE('Feuil1 (2)'!$C116,"-",'Feuil1 (2)'!$B116,"-",'Feuil1 (2)'!AR$1),'Risk assessment'!$Z$12:$Z$100,FALSE),1)," ;"),""))</f>
        <v/>
      </c>
      <c r="AS116" s="9" t="str">
        <f>IF($G116=0,"",IFERROR(CONCATENATE(INDEX('Risk assessment'!$B$12:$B$100,MATCH(CONCATENATE('Feuil1 (2)'!$C116,"-",'Feuil1 (2)'!$B116,"-",'Feuil1 (2)'!AS$1),'Risk assessment'!$Z$12:$Z$100,FALSE),1)," ;"),""))</f>
        <v/>
      </c>
      <c r="AT116" s="9" t="str">
        <f>IF($G116=0,"",IFERROR(CONCATENATE(INDEX('Risk assessment'!$B$12:$B$100,MATCH(CONCATENATE('Feuil1 (2)'!$C116,"-",'Feuil1 (2)'!$B116,"-",'Feuil1 (2)'!AT$1),'Risk assessment'!$Z$12:$Z$100,FALSE),1)," ;"),""))</f>
        <v/>
      </c>
      <c r="AU116" s="9" t="str">
        <f>IF($G116=0,"",IFERROR(CONCATENATE(INDEX('Risk assessment'!$B$12:$B$100,MATCH(CONCATENATE('Feuil1 (2)'!$C116,"-",'Feuil1 (2)'!$B116,"-",'Feuil1 (2)'!AU$1),'Risk assessment'!$Z$12:$Z$100,FALSE),1)," ;"),""))</f>
        <v/>
      </c>
      <c r="AV116" s="9" t="str">
        <f>IF($G116=0,"",IFERROR(CONCATENATE(INDEX('Risk assessment'!$B$12:$B$100,MATCH(CONCATENATE('Feuil1 (2)'!$C116,"-",'Feuil1 (2)'!$B116,"-",'Feuil1 (2)'!AV$1),'Risk assessment'!$Z$12:$Z$100,FALSE),1)," ;"),""))</f>
        <v/>
      </c>
      <c r="AW116" s="9" t="str">
        <f>IF($G116=0,"",IFERROR(CONCATENATE(INDEX('Risk assessment'!$B$12:$B$100,MATCH(CONCATENATE('Feuil1 (2)'!$C116,"-",'Feuil1 (2)'!$B116,"-",'Feuil1 (2)'!AW$1),'Risk assessment'!$Z$12:$Z$100,FALSE),1)," ;"),""))</f>
        <v/>
      </c>
      <c r="AX116" s="9" t="str">
        <f>IF($G116=0,"",IFERROR(CONCATENATE(INDEX('Risk assessment'!$B$12:$B$100,MATCH(CONCATENATE('Feuil1 (2)'!$C116,"-",'Feuil1 (2)'!$B116,"-",'Feuil1 (2)'!AX$1),'Risk assessment'!$Z$12:$Z$100,FALSE),1)," ;"),""))</f>
        <v/>
      </c>
      <c r="AY116" s="9" t="str">
        <f>IF($G116=0,"",IFERROR(CONCATENATE(INDEX('Risk assessment'!$B$12:$B$100,MATCH(CONCATENATE('Feuil1 (2)'!$C116,"-",'Feuil1 (2)'!$B116,"-",'Feuil1 (2)'!AY$1),'Risk assessment'!$Z$12:$Z$100,FALSE),1)," ;"),""))</f>
        <v/>
      </c>
      <c r="AZ116" s="9" t="str">
        <f>IF($G116=0,"",IFERROR(CONCATENATE(INDEX('Risk assessment'!$B$12:$B$100,MATCH(CONCATENATE('Feuil1 (2)'!$C116,"-",'Feuil1 (2)'!$B116,"-",'Feuil1 (2)'!AZ$1),'Risk assessment'!$Z$12:$Z$100,FALSE),1)," ;"),""))</f>
        <v/>
      </c>
      <c r="BA116" s="9" t="str">
        <f>IF($G116=0,"",IFERROR(CONCATENATE(INDEX('Risk assessment'!$B$12:$B$100,MATCH(CONCATENATE('Feuil1 (2)'!$C116,"-",'Feuil1 (2)'!$B116,"-",'Feuil1 (2)'!BA$1),'Risk assessment'!$Z$12:$Z$100,FALSE),1)," ;"),""))</f>
        <v/>
      </c>
      <c r="BB116" s="9" t="str">
        <f>IF($G116=0,"",IFERROR(CONCATENATE(INDEX('Risk assessment'!$B$12:$B$100,MATCH(CONCATENATE('Feuil1 (2)'!$C116,"-",'Feuil1 (2)'!$B116,"-",'Feuil1 (2)'!BB$1),'Risk assessment'!$Z$12:$Z$100,FALSE),1)," ;"),""))</f>
        <v/>
      </c>
      <c r="BC116" s="9" t="str">
        <f>IF($G116=0,"",IFERROR(CONCATENATE(INDEX('Risk assessment'!$B$12:$B$100,MATCH(CONCATENATE('Feuil1 (2)'!$C116,"-",'Feuil1 (2)'!$B116,"-",'Feuil1 (2)'!BC$1),'Risk assessment'!$Z$12:$Z$100,FALSE),1)," ;"),""))</f>
        <v/>
      </c>
      <c r="BD116" s="9" t="str">
        <f>IF($G116=0,"",IFERROR(CONCATENATE(INDEX('Risk assessment'!$B$12:$B$100,MATCH(CONCATENATE('Feuil1 (2)'!$C116,"-",'Feuil1 (2)'!$B116,"-",'Feuil1 (2)'!BD$1),'Risk assessment'!$Z$12:$Z$100,FALSE),1)," ;"),""))</f>
        <v/>
      </c>
      <c r="BE116" s="9" t="str">
        <f>IF($G116=0,"",IFERROR(CONCATENATE(INDEX('Risk assessment'!$B$12:$B$100,MATCH(CONCATENATE('Feuil1 (2)'!$C116,"-",'Feuil1 (2)'!$B116,"-",'Feuil1 (2)'!BE$1),'Risk assessment'!$Z$12:$Z$100,FALSE),1)," ;"),""))</f>
        <v/>
      </c>
      <c r="BF116" s="9" t="str">
        <f>IF($G116=0,"",IFERROR(CONCATENATE(INDEX('Risk assessment'!$B$12:$B$100,MATCH(CONCATENATE('Feuil1 (2)'!$C116,"-",'Feuil1 (2)'!$B116,"-",'Feuil1 (2)'!BF$1),'Risk assessment'!$Z$12:$Z$100,FALSE),1)," ;"),""))</f>
        <v/>
      </c>
      <c r="BG116" s="9" t="str">
        <f>IF($G116=0,"",IFERROR(CONCATENATE(INDEX('Risk assessment'!$B$12:$B$100,MATCH(CONCATENATE('Feuil1 (2)'!$C116,"-",'Feuil1 (2)'!$B116,"-",'Feuil1 (2)'!BG$1),'Risk assessment'!$Z$12:$Z$100,FALSE),1)," ;"),""))</f>
        <v/>
      </c>
      <c r="BH116" s="9" t="str">
        <f>IF($G116=0,"",IFERROR(CONCATENATE(INDEX('Risk assessment'!$B$12:$B$100,MATCH(CONCATENATE('Feuil1 (2)'!$C116,"-",'Feuil1 (2)'!$B116,"-",'Feuil1 (2)'!BH$1),'Risk assessment'!$Z$12:$Z$100,FALSE),1)," ;"),""))</f>
        <v/>
      </c>
      <c r="BI116" s="9" t="str">
        <f>IF($G116=0,"",IFERROR(CONCATENATE(INDEX('Risk assessment'!$B$12:$B$100,MATCH(CONCATENATE('Feuil1 (2)'!$C116,"-",'Feuil1 (2)'!$B116,"-",'Feuil1 (2)'!BI$1),'Risk assessment'!$Z$12:$Z$100,FALSE),1)," ;"),""))</f>
        <v/>
      </c>
      <c r="BJ116" s="9" t="str">
        <f>IF($G116=0,"",IFERROR(CONCATENATE(INDEX('Risk assessment'!$B$12:$B$100,MATCH(CONCATENATE('Feuil1 (2)'!$C116,"-",'Feuil1 (2)'!$B116,"-",'Feuil1 (2)'!BJ$1),'Risk assessment'!$Z$12:$Z$100,FALSE),1)," ;"),""))</f>
        <v/>
      </c>
      <c r="BK116" s="9" t="str">
        <f>IF($G116=0,"",IFERROR(CONCATENATE(INDEX('Risk assessment'!$B$12:$B$100,MATCH(CONCATENATE('Feuil1 (2)'!$C116,"-",'Feuil1 (2)'!$B116,"-",'Feuil1 (2)'!BK$1),'Risk assessment'!$Z$12:$Z$100,FALSE),1)," ;"),""))</f>
        <v/>
      </c>
      <c r="BL116" s="9" t="str">
        <f>IF($G116=0,"",IFERROR(CONCATENATE(INDEX('Risk assessment'!$B$12:$B$100,MATCH(CONCATENATE('Feuil1 (2)'!$C116,"-",'Feuil1 (2)'!$B116,"-",'Feuil1 (2)'!BL$1),'Risk assessment'!$Z$12:$Z$100,FALSE),1)," ;"),""))</f>
        <v/>
      </c>
      <c r="BM116" s="9" t="str">
        <f>IF($G116=0,"",IFERROR(CONCATENATE(INDEX('Risk assessment'!$B$12:$B$100,MATCH(CONCATENATE('Feuil1 (2)'!$C116,"-",'Feuil1 (2)'!$B116,"-",'Feuil1 (2)'!BM$1),'Risk assessment'!$Z$12:$Z$100,FALSE),1)," ;"),""))</f>
        <v/>
      </c>
      <c r="BN116" s="9" t="str">
        <f>IF($G116=0,"",IFERROR(CONCATENATE(INDEX('Risk assessment'!$B$12:$B$100,MATCH(CONCATENATE('Feuil1 (2)'!$C116,"-",'Feuil1 (2)'!$B116,"-",'Feuil1 (2)'!BN$1),'Risk assessment'!$Z$12:$Z$100,FALSE),1)," ;"),""))</f>
        <v/>
      </c>
      <c r="BO116" s="9" t="str">
        <f>IF($G116=0,"",IFERROR(CONCATENATE(INDEX('Risk assessment'!$B$12:$B$100,MATCH(CONCATENATE('Feuil1 (2)'!$C116,"-",'Feuil1 (2)'!$B116,"-",'Feuil1 (2)'!BO$1),'Risk assessment'!$Z$12:$Z$100,FALSE),1)," ;"),""))</f>
        <v/>
      </c>
      <c r="BP116" s="9" t="str">
        <f>IF($G116=0,"",IFERROR(CONCATENATE(INDEX('Risk assessment'!$B$12:$B$100,MATCH(CONCATENATE('Feuil1 (2)'!$C116,"-",'Feuil1 (2)'!$B116,"-",'Feuil1 (2)'!BP$1),'Risk assessment'!$Z$12:$Z$100,FALSE),1)," ;"),""))</f>
        <v/>
      </c>
      <c r="BQ116" s="9" t="str">
        <f>IF($G116=0,"",IFERROR(CONCATENATE(INDEX('Risk assessment'!$B$12:$B$100,MATCH(CONCATENATE('Feuil1 (2)'!$C116,"-",'Feuil1 (2)'!$B116,"-",'Feuil1 (2)'!BQ$1),'Risk assessment'!$Z$12:$Z$100,FALSE),1)," ;"),""))</f>
        <v/>
      </c>
      <c r="BR116" s="9" t="str">
        <f>IF($G116=0,"",IFERROR(CONCATENATE(INDEX('Risk assessment'!$B$12:$B$100,MATCH(CONCATENATE('Feuil1 (2)'!$C116,"-",'Feuil1 (2)'!$B116,"-",'Feuil1 (2)'!BR$1),'Risk assessment'!$Z$12:$Z$100,FALSE),1)," ;"),""))</f>
        <v/>
      </c>
      <c r="BS116" s="9" t="str">
        <f>IF($G116=0,"",IFERROR(CONCATENATE(INDEX('Risk assessment'!$B$12:$B$100,MATCH(CONCATENATE('Feuil1 (2)'!$C116,"-",'Feuil1 (2)'!$B116,"-",'Feuil1 (2)'!BS$1),'Risk assessment'!$Z$12:$Z$100,FALSE),1)," ;"),""))</f>
        <v/>
      </c>
      <c r="BT116" s="9" t="str">
        <f>IF($G116=0,"",IFERROR(CONCATENATE(INDEX('Risk assessment'!$B$12:$B$100,MATCH(CONCATENATE('Feuil1 (2)'!$C116,"-",'Feuil1 (2)'!$B116,"-",'Feuil1 (2)'!BT$1),'Risk assessment'!$Z$12:$Z$100,FALSE),1)," ;"),""))</f>
        <v/>
      </c>
      <c r="BU116" s="9" t="str">
        <f>IF($G116=0,"",IFERROR(CONCATENATE(INDEX('Risk assessment'!$B$12:$B$100,MATCH(CONCATENATE('Feuil1 (2)'!$C116,"-",'Feuil1 (2)'!$B116,"-",'Feuil1 (2)'!BU$1),'Risk assessment'!$Z$12:$Z$100,FALSE),1)," ;"),""))</f>
        <v/>
      </c>
      <c r="BV116" s="9" t="str">
        <f>IF($G116=0,"",IFERROR(CONCATENATE(INDEX('Risk assessment'!$B$12:$B$100,MATCH(CONCATENATE('Feuil1 (2)'!$C116,"-",'Feuil1 (2)'!$B116,"-",'Feuil1 (2)'!BV$1),'Risk assessment'!$Z$12:$Z$100,FALSE),1)," ;"),""))</f>
        <v/>
      </c>
      <c r="BW116" s="9" t="str">
        <f>IF($G116=0,"",IFERROR(CONCATENATE(INDEX('Risk assessment'!$B$12:$B$100,MATCH(CONCATENATE('Feuil1 (2)'!$C116,"-",'Feuil1 (2)'!$B116,"-",'Feuil1 (2)'!BW$1),'Risk assessment'!$Z$12:$Z$100,FALSE),1)," ;"),""))</f>
        <v/>
      </c>
      <c r="BX116" s="9" t="str">
        <f>IF($G116=0,"",IFERROR(CONCATENATE(INDEX('Risk assessment'!$B$12:$B$100,MATCH(CONCATENATE('Feuil1 (2)'!$C116,"-",'Feuil1 (2)'!$B116,"-",'Feuil1 (2)'!BX$1),'Risk assessment'!$Z$12:$Z$100,FALSE),1)," ;"),""))</f>
        <v/>
      </c>
      <c r="BY116" s="9" t="str">
        <f>IF($G116=0,"",IFERROR(CONCATENATE(INDEX('Risk assessment'!$B$12:$B$100,MATCH(CONCATENATE('Feuil1 (2)'!$C116,"-",'Feuil1 (2)'!$B116,"-",'Feuil1 (2)'!BY$1),'Risk assessment'!$Z$12:$Z$100,FALSE),1)," ;"),""))</f>
        <v/>
      </c>
      <c r="BZ116" s="9" t="str">
        <f>IF($G116=0,"",IFERROR(CONCATENATE(INDEX('Risk assessment'!$B$12:$B$100,MATCH(CONCATENATE('Feuil1 (2)'!$C116,"-",'Feuil1 (2)'!$B116,"-",'Feuil1 (2)'!BZ$1),'Risk assessment'!$Z$12:$Z$100,FALSE),1)," ;"),""))</f>
        <v/>
      </c>
      <c r="CA116" s="9" t="str">
        <f>IF($G116=0,"",IFERROR(CONCATENATE(INDEX('Risk assessment'!$B$12:$B$100,MATCH(CONCATENATE('Feuil1 (2)'!$C116,"-",'Feuil1 (2)'!$B116,"-",'Feuil1 (2)'!CA$1),'Risk assessment'!$Z$12:$Z$100,FALSE),1)," ;"),""))</f>
        <v/>
      </c>
      <c r="CB116" s="9" t="str">
        <f>IF($G116=0,"",IFERROR(CONCATENATE(INDEX('Risk assessment'!$B$12:$B$100,MATCH(CONCATENATE('Feuil1 (2)'!$C116,"-",'Feuil1 (2)'!$B116,"-",'Feuil1 (2)'!CB$1),'Risk assessment'!$Z$12:$Z$100,FALSE),1)," ;"),""))</f>
        <v/>
      </c>
      <c r="CC116" s="9" t="str">
        <f>IF($G116=0,"",IFERROR(CONCATENATE(INDEX('Risk assessment'!$B$12:$B$100,MATCH(CONCATENATE('Feuil1 (2)'!$C116,"-",'Feuil1 (2)'!$B116,"-",'Feuil1 (2)'!CC$1),'Risk assessment'!$Z$12:$Z$100,FALSE),1)," ;"),""))</f>
        <v/>
      </c>
      <c r="CD116" s="9" t="str">
        <f>IF($G116=0,"",IFERROR(CONCATENATE(INDEX('Risk assessment'!$B$12:$B$100,MATCH(CONCATENATE('Feuil1 (2)'!$C116,"-",'Feuil1 (2)'!$B116,"-",'Feuil1 (2)'!CD$1),'Risk assessment'!$Z$12:$Z$100,FALSE),1)," ;"),""))</f>
        <v/>
      </c>
      <c r="CE116" s="9" t="str">
        <f>IF($G116=0,"",IFERROR(CONCATENATE(INDEX('Risk assessment'!$B$12:$B$100,MATCH(CONCATENATE('Feuil1 (2)'!$C116,"-",'Feuil1 (2)'!$B116,"-",'Feuil1 (2)'!CE$1),'Risk assessment'!$Z$12:$Z$100,FALSE),1)," ;"),""))</f>
        <v/>
      </c>
      <c r="CF116" s="9" t="str">
        <f>IF($G116=0,"",IFERROR(CONCATENATE(INDEX('Risk assessment'!$B$12:$B$100,MATCH(CONCATENATE('Feuil1 (2)'!$C116,"-",'Feuil1 (2)'!$B116,"-",'Feuil1 (2)'!CF$1),'Risk assessment'!$Z$12:$Z$100,FALSE),1)," ;"),""))</f>
        <v/>
      </c>
      <c r="CG116" s="9" t="str">
        <f>IF($G116=0,"",IFERROR(CONCATENATE(INDEX('Risk assessment'!$B$12:$B$100,MATCH(CONCATENATE('Feuil1 (2)'!$C116,"-",'Feuil1 (2)'!$B116,"-",'Feuil1 (2)'!CG$1),'Risk assessment'!$Z$12:$Z$100,FALSE),1)," ;"),""))</f>
        <v/>
      </c>
      <c r="CH116" s="9" t="str">
        <f>IF($G116=0,"",IFERROR(CONCATENATE(INDEX('Risk assessment'!$B$12:$B$100,MATCH(CONCATENATE('Feuil1 (2)'!$C116,"-",'Feuil1 (2)'!$B116,"-",'Feuil1 (2)'!CH$1),'Risk assessment'!$Z$12:$Z$100,FALSE),1)," ;"),""))</f>
        <v/>
      </c>
      <c r="CI116" s="9" t="str">
        <f>IF($G116=0,"",IFERROR(CONCATENATE(INDEX('Risk assessment'!$B$12:$B$100,MATCH(CONCATENATE('Feuil1 (2)'!$C116,"-",'Feuil1 (2)'!$B116,"-",'Feuil1 (2)'!CI$1),'Risk assessment'!$Z$12:$Z$100,FALSE),1)," ;"),""))</f>
        <v/>
      </c>
      <c r="CJ116" s="9" t="str">
        <f>IF($G116=0,"",IFERROR(CONCATENATE(INDEX('Risk assessment'!$B$12:$B$100,MATCH(CONCATENATE('Feuil1 (2)'!$C116,"-",'Feuil1 (2)'!$B116,"-",'Feuil1 (2)'!CJ$1),'Risk assessment'!$Z$12:$Z$100,FALSE),1)," ;"),""))</f>
        <v/>
      </c>
      <c r="CK116" s="9" t="str">
        <f>IF($G116=0,"",IFERROR(CONCATENATE(INDEX('Risk assessment'!$B$12:$B$100,MATCH(CONCATENATE('Feuil1 (2)'!$C116,"-",'Feuil1 (2)'!$B116,"-",'Feuil1 (2)'!CK$1),'Risk assessment'!$Z$12:$Z$100,FALSE),1)," ;"),""))</f>
        <v/>
      </c>
      <c r="CL116" s="9" t="str">
        <f>IF($G116=0,"",IFERROR(CONCATENATE(INDEX('Risk assessment'!$B$12:$B$100,MATCH(CONCATENATE('Feuil1 (2)'!$C116,"-",'Feuil1 (2)'!$B116,"-",'Feuil1 (2)'!CL$1),'Risk assessment'!$Z$12:$Z$100,FALSE),1)," ;"),""))</f>
        <v/>
      </c>
      <c r="CM116" s="9" t="str">
        <f>IF($G116=0,"",IFERROR(CONCATENATE(INDEX('Risk assessment'!$B$12:$B$100,MATCH(CONCATENATE('Feuil1 (2)'!$C116,"-",'Feuil1 (2)'!$B116,"-",'Feuil1 (2)'!CM$1),'Risk assessment'!$Z$12:$Z$100,FALSE),1)," ;"),""))</f>
        <v/>
      </c>
      <c r="CN116" s="9" t="str">
        <f>IF($G116=0,"",IFERROR(CONCATENATE(INDEX('Risk assessment'!$B$12:$B$100,MATCH(CONCATENATE('Feuil1 (2)'!$C116,"-",'Feuil1 (2)'!$B116,"-",'Feuil1 (2)'!CN$1),'Risk assessment'!$Z$12:$Z$100,FALSE),1)," ;"),""))</f>
        <v/>
      </c>
      <c r="CO116" s="9" t="str">
        <f>IF($G116=0,"",IFERROR(CONCATENATE(INDEX('Risk assessment'!$B$12:$B$100,MATCH(CONCATENATE('Feuil1 (2)'!$C116,"-",'Feuil1 (2)'!$B116,"-",'Feuil1 (2)'!CO$1),'Risk assessment'!$Z$12:$Z$100,FALSE),1)," ;"),""))</f>
        <v/>
      </c>
      <c r="CP116" s="9" t="str">
        <f>IF($G116=0,"",IFERROR(CONCATENATE(INDEX('Risk assessment'!$B$12:$B$100,MATCH(CONCATENATE('Feuil1 (2)'!$C116,"-",'Feuil1 (2)'!$B116,"-",'Feuil1 (2)'!CP$1),'Risk assessment'!$Z$12:$Z$100,FALSE),1)," ;"),""))</f>
        <v/>
      </c>
      <c r="CQ116" s="9" t="str">
        <f>IF($G116=0,"",IFERROR(CONCATENATE(INDEX('Risk assessment'!$B$12:$B$100,MATCH(CONCATENATE('Feuil1 (2)'!$C116,"-",'Feuil1 (2)'!$B116,"-",'Feuil1 (2)'!CQ$1),'Risk assessment'!$Z$12:$Z$100,FALSE),1)," ;"),""))</f>
        <v/>
      </c>
      <c r="CR116" s="9" t="str">
        <f>IF($G116=0,"",IFERROR(CONCATENATE(INDEX('Risk assessment'!$B$12:$B$100,MATCH(CONCATENATE('Feuil1 (2)'!$C116,"-",'Feuil1 (2)'!$B116,"-",'Feuil1 (2)'!CR$1),'Risk assessment'!$Z$12:$Z$100,FALSE),1)," ;"),""))</f>
        <v/>
      </c>
      <c r="CS116" s="9" t="str">
        <f>IF($G116=0,"",IFERROR(CONCATENATE(INDEX('Risk assessment'!$B$12:$B$100,MATCH(CONCATENATE('Feuil1 (2)'!$C116,"-",'Feuil1 (2)'!$B116,"-",'Feuil1 (2)'!CS$1),'Risk assessment'!$Z$12:$Z$100,FALSE),1)," ;"),""))</f>
        <v/>
      </c>
      <c r="CT116" s="9" t="str">
        <f>IF($G116=0,"",IFERROR(CONCATENATE(INDEX('Risk assessment'!$B$12:$B$100,MATCH(CONCATENATE('Feuil1 (2)'!$C116,"-",'Feuil1 (2)'!$B116,"-",'Feuil1 (2)'!CT$1),'Risk assessment'!$Z$12:$Z$100,FALSE),1)," ;"),""))</f>
        <v/>
      </c>
      <c r="CU116" s="9" t="str">
        <f>IF($G116=0,"",IFERROR(CONCATENATE(INDEX('Risk assessment'!$B$12:$B$100,MATCH(CONCATENATE('Feuil1 (2)'!$C116,"-",'Feuil1 (2)'!$B116,"-",'Feuil1 (2)'!CU$1),'Risk assessment'!$Z$12:$Z$100,FALSE),1)," ;"),""))</f>
        <v/>
      </c>
      <c r="CV116" s="9" t="str">
        <f>IF($G116=0,"",IFERROR(CONCATENATE(INDEX('Risk assessment'!$B$12:$B$100,MATCH(CONCATENATE('Feuil1 (2)'!$C116,"-",'Feuil1 (2)'!$B116,"-",'Feuil1 (2)'!CV$1),'Risk assessment'!$Z$12:$Z$100,FALSE),1)," ;"),""))</f>
        <v/>
      </c>
      <c r="CW116" s="9" t="str">
        <f>IF($G116=0,"",IFERROR(CONCATENATE(INDEX('Risk assessment'!$B$12:$B$100,MATCH(CONCATENATE('Feuil1 (2)'!$C116,"-",'Feuil1 (2)'!$B116,"-",'Feuil1 (2)'!CW$1),'Risk assessment'!$Z$12:$Z$100,FALSE),1)," ;"),""))</f>
        <v/>
      </c>
      <c r="CX116" s="9" t="str">
        <f>IF($G116=0,"",IFERROR(CONCATENATE(INDEX('Risk assessment'!$B$12:$B$100,MATCH(CONCATENATE('Feuil1 (2)'!$C116,"-",'Feuil1 (2)'!$B116,"-",'Feuil1 (2)'!CX$1),'Risk assessment'!$Z$12:$Z$100,FALSE),1)," ;"),""))</f>
        <v/>
      </c>
      <c r="CY116" s="9" t="str">
        <f>IF($G116=0,"",IFERROR(CONCATENATE(INDEX('Risk assessment'!$B$12:$B$100,MATCH(CONCATENATE('Feuil1 (2)'!$C116,"-",'Feuil1 (2)'!$B116,"-",'Feuil1 (2)'!CY$1),'Risk assessment'!$Z$12:$Z$100,FALSE),1)," ;"),""))</f>
        <v/>
      </c>
      <c r="CZ116" s="9" t="str">
        <f>IF($G116=0,"",IFERROR(CONCATENATE(INDEX('Risk assessment'!$B$12:$B$100,MATCH(CONCATENATE('Feuil1 (2)'!$C116,"-",'Feuil1 (2)'!$B116,"-",'Feuil1 (2)'!CZ$1),'Risk assessment'!$Z$12:$Z$100,FALSE),1)," ;"),""))</f>
        <v/>
      </c>
      <c r="DA116" s="9" t="str">
        <f>IF($G116=0,"",IFERROR(CONCATENATE(INDEX('Risk assessment'!$B$12:$B$100,MATCH(CONCATENATE('Feuil1 (2)'!$C116,"-",'Feuil1 (2)'!$B116,"-",'Feuil1 (2)'!DA$1),'Risk assessment'!$Z$12:$Z$100,FALSE),1)," ;"),""))</f>
        <v/>
      </c>
      <c r="DB116" s="9" t="str">
        <f>IF($G116=0,"",IFERROR(CONCATENATE(INDEX('Risk assessment'!$B$12:$B$100,MATCH(CONCATENATE('Feuil1 (2)'!$C116,"-",'Feuil1 (2)'!$B116,"-",'Feuil1 (2)'!DB$1),'Risk assessment'!$Z$12:$Z$100,FALSE),1)," ;"),""))</f>
        <v/>
      </c>
      <c r="DC116" s="9" t="str">
        <f>IF($G116=0,"",IFERROR(CONCATENATE(INDEX('Risk assessment'!$B$12:$B$100,MATCH(CONCATENATE('Feuil1 (2)'!$C116,"-",'Feuil1 (2)'!$B116,"-",'Feuil1 (2)'!DC$1),'Risk assessment'!$Z$12:$Z$100,FALSE),1)," ;"),""))</f>
        <v/>
      </c>
    </row>
    <row r="117" spans="5:107" x14ac:dyDescent="0.25">
      <c r="E117" s="9" t="str">
        <f t="shared" si="4"/>
        <v/>
      </c>
      <c r="F117" s="9" t="str">
        <f t="shared" si="5"/>
        <v/>
      </c>
      <c r="H117" s="9" t="str">
        <f>IF($G117=0,"",IFERROR(CONCATENATE(INDEX('Risk assessment'!$B$12:$B$100,MATCH(CONCATENATE('Feuil1 (2)'!$C117,"-",'Feuil1 (2)'!$B117,"-",'Feuil1 (2)'!H$1),'Risk assessment'!$Z$12:$Z$100,FALSE),1)," ;"),""))</f>
        <v/>
      </c>
      <c r="I117" s="9" t="str">
        <f>IF($G117=0,"",IFERROR(CONCATENATE(INDEX('Risk assessment'!$B$12:$B$100,MATCH(CONCATENATE('Feuil1 (2)'!$C117,"-",'Feuil1 (2)'!$B117,"-",'Feuil1 (2)'!I$1),'Risk assessment'!$Z$12:$Z$100,FALSE),1)," ;"),""))</f>
        <v/>
      </c>
      <c r="J117" s="9" t="str">
        <f>IF($G117=0,"",IFERROR(CONCATENATE(INDEX('Risk assessment'!$B$12:$B$100,MATCH(CONCATENATE('Feuil1 (2)'!$C117,"-",'Feuil1 (2)'!$B117,"-",'Feuil1 (2)'!J$1),'Risk assessment'!$Z$12:$Z$100,FALSE),1)," ;"),""))</f>
        <v/>
      </c>
      <c r="K117" s="9" t="str">
        <f>IF($G117=0,"",IFERROR(CONCATENATE(INDEX('Risk assessment'!$B$12:$B$100,MATCH(CONCATENATE('Feuil1 (2)'!$C117,"-",'Feuil1 (2)'!$B117,"-",'Feuil1 (2)'!K$1),'Risk assessment'!$Z$12:$Z$100,FALSE),1)," ;"),""))</f>
        <v/>
      </c>
      <c r="L117" s="9" t="str">
        <f>IF($G117=0,"",IFERROR(CONCATENATE(INDEX('Risk assessment'!$B$12:$B$100,MATCH(CONCATENATE('Feuil1 (2)'!$C117,"-",'Feuil1 (2)'!$B117,"-",'Feuil1 (2)'!L$1),'Risk assessment'!$Z$12:$Z$100,FALSE),1)," ;"),""))</f>
        <v/>
      </c>
      <c r="M117" s="9" t="str">
        <f>IF($G117=0,"",IFERROR(CONCATENATE(INDEX('Risk assessment'!$B$12:$B$100,MATCH(CONCATENATE('Feuil1 (2)'!$C117,"-",'Feuil1 (2)'!$B117,"-",'Feuil1 (2)'!M$1),'Risk assessment'!$Z$12:$Z$100,FALSE),1)," ;"),""))</f>
        <v/>
      </c>
      <c r="N117" s="9" t="str">
        <f>IF($G117=0,"",IFERROR(CONCATENATE(INDEX('Risk assessment'!$B$12:$B$100,MATCH(CONCATENATE('Feuil1 (2)'!$C117,"-",'Feuil1 (2)'!$B117,"-",'Feuil1 (2)'!N$1),'Risk assessment'!$Z$12:$Z$100,FALSE),1)," ;"),""))</f>
        <v/>
      </c>
      <c r="O117" s="9" t="str">
        <f>IF($G117=0,"",IFERROR(CONCATENATE(INDEX('Risk assessment'!$B$12:$B$100,MATCH(CONCATENATE('Feuil1 (2)'!$C117,"-",'Feuil1 (2)'!$B117,"-",'Feuil1 (2)'!O$1),'Risk assessment'!$Z$12:$Z$100,FALSE),1)," ;"),""))</f>
        <v/>
      </c>
      <c r="P117" s="9" t="str">
        <f>IF($G117=0,"",IFERROR(CONCATENATE(INDEX('Risk assessment'!$B$12:$B$100,MATCH(CONCATENATE('Feuil1 (2)'!$C117,"-",'Feuil1 (2)'!$B117,"-",'Feuil1 (2)'!P$1),'Risk assessment'!$Z$12:$Z$100,FALSE),1)," ;"),""))</f>
        <v/>
      </c>
      <c r="Q117" s="9" t="str">
        <f>IF($G117=0,"",IFERROR(CONCATENATE(INDEX('Risk assessment'!$B$12:$B$100,MATCH(CONCATENATE('Feuil1 (2)'!$C117,"-",'Feuil1 (2)'!$B117,"-",'Feuil1 (2)'!Q$1),'Risk assessment'!$Z$12:$Z$100,FALSE),1)," ;"),""))</f>
        <v/>
      </c>
      <c r="R117" s="9" t="str">
        <f>IF($G117=0,"",IFERROR(CONCATENATE(INDEX('Risk assessment'!$B$12:$B$100,MATCH(CONCATENATE('Feuil1 (2)'!$C117,"-",'Feuil1 (2)'!$B117,"-",'Feuil1 (2)'!R$1),'Risk assessment'!$Z$12:$Z$100,FALSE),1)," ;"),""))</f>
        <v/>
      </c>
      <c r="S117" s="9" t="str">
        <f>IF($G117=0,"",IFERROR(CONCATENATE(INDEX('Risk assessment'!$B$12:$B$100,MATCH(CONCATENATE('Feuil1 (2)'!$C117,"-",'Feuil1 (2)'!$B117,"-",'Feuil1 (2)'!S$1),'Risk assessment'!$Z$12:$Z$100,FALSE),1)," ;"),""))</f>
        <v/>
      </c>
      <c r="T117" s="9" t="str">
        <f>IF($G117=0,"",IFERROR(CONCATENATE(INDEX('Risk assessment'!$B$12:$B$100,MATCH(CONCATENATE('Feuil1 (2)'!$C117,"-",'Feuil1 (2)'!$B117,"-",'Feuil1 (2)'!T$1),'Risk assessment'!$Z$12:$Z$100,FALSE),1)," ;"),""))</f>
        <v/>
      </c>
      <c r="U117" s="9" t="str">
        <f>IF($G117=0,"",IFERROR(CONCATENATE(INDEX('Risk assessment'!$B$12:$B$100,MATCH(CONCATENATE('Feuil1 (2)'!$C117,"-",'Feuil1 (2)'!$B117,"-",'Feuil1 (2)'!U$1),'Risk assessment'!$Z$12:$Z$100,FALSE),1)," ;"),""))</f>
        <v/>
      </c>
      <c r="V117" s="9" t="str">
        <f>IF($G117=0,"",IFERROR(CONCATENATE(INDEX('Risk assessment'!$B$12:$B$100,MATCH(CONCATENATE('Feuil1 (2)'!$C117,"-",'Feuil1 (2)'!$B117,"-",'Feuil1 (2)'!V$1),'Risk assessment'!$Z$12:$Z$100,FALSE),1)," ;"),""))</f>
        <v/>
      </c>
      <c r="W117" s="9" t="str">
        <f>IF($G117=0,"",IFERROR(CONCATENATE(INDEX('Risk assessment'!$B$12:$B$100,MATCH(CONCATENATE('Feuil1 (2)'!$C117,"-",'Feuil1 (2)'!$B117,"-",'Feuil1 (2)'!W$1),'Risk assessment'!$Z$12:$Z$100,FALSE),1)," ;"),""))</f>
        <v/>
      </c>
      <c r="X117" s="9" t="str">
        <f>IF($G117=0,"",IFERROR(CONCATENATE(INDEX('Risk assessment'!$B$12:$B$100,MATCH(CONCATENATE('Feuil1 (2)'!$C117,"-",'Feuil1 (2)'!$B117,"-",'Feuil1 (2)'!X$1),'Risk assessment'!$Z$12:$Z$100,FALSE),1)," ;"),""))</f>
        <v/>
      </c>
      <c r="Y117" s="9" t="str">
        <f>IF($G117=0,"",IFERROR(CONCATENATE(INDEX('Risk assessment'!$B$12:$B$100,MATCH(CONCATENATE('Feuil1 (2)'!$C117,"-",'Feuil1 (2)'!$B117,"-",'Feuil1 (2)'!Y$1),'Risk assessment'!$Z$12:$Z$100,FALSE),1)," ;"),""))</f>
        <v/>
      </c>
      <c r="Z117" s="9" t="str">
        <f>IF($G117=0,"",IFERROR(CONCATENATE(INDEX('Risk assessment'!$B$12:$B$100,MATCH(CONCATENATE('Feuil1 (2)'!$C117,"-",'Feuil1 (2)'!$B117,"-",'Feuil1 (2)'!Z$1),'Risk assessment'!$Z$12:$Z$100,FALSE),1)," ;"),""))</f>
        <v/>
      </c>
      <c r="AA117" s="9" t="str">
        <f>IF($G117=0,"",IFERROR(CONCATENATE(INDEX('Risk assessment'!$B$12:$B$100,MATCH(CONCATENATE('Feuil1 (2)'!$C117,"-",'Feuil1 (2)'!$B117,"-",'Feuil1 (2)'!AA$1),'Risk assessment'!$Z$12:$Z$100,FALSE),1)," ;"),""))</f>
        <v/>
      </c>
      <c r="AB117" s="9" t="str">
        <f>IF($G117=0,"",IFERROR(CONCATENATE(INDEX('Risk assessment'!$B$12:$B$100,MATCH(CONCATENATE('Feuil1 (2)'!$C117,"-",'Feuil1 (2)'!$B117,"-",'Feuil1 (2)'!AB$1),'Risk assessment'!$Z$12:$Z$100,FALSE),1)," ;"),""))</f>
        <v/>
      </c>
      <c r="AC117" s="9" t="str">
        <f>IF($G117=0,"",IFERROR(CONCATENATE(INDEX('Risk assessment'!$B$12:$B$100,MATCH(CONCATENATE('Feuil1 (2)'!$C117,"-",'Feuil1 (2)'!$B117,"-",'Feuil1 (2)'!AC$1),'Risk assessment'!$Z$12:$Z$100,FALSE),1)," ;"),""))</f>
        <v/>
      </c>
      <c r="AD117" s="9" t="str">
        <f>IF($G117=0,"",IFERROR(CONCATENATE(INDEX('Risk assessment'!$B$12:$B$100,MATCH(CONCATENATE('Feuil1 (2)'!$C117,"-",'Feuil1 (2)'!$B117,"-",'Feuil1 (2)'!AD$1),'Risk assessment'!$Z$12:$Z$100,FALSE),1)," ;"),""))</f>
        <v/>
      </c>
      <c r="AE117" s="9" t="str">
        <f>IF($G117=0,"",IFERROR(CONCATENATE(INDEX('Risk assessment'!$B$12:$B$100,MATCH(CONCATENATE('Feuil1 (2)'!$C117,"-",'Feuil1 (2)'!$B117,"-",'Feuil1 (2)'!AE$1),'Risk assessment'!$Z$12:$Z$100,FALSE),1)," ;"),""))</f>
        <v/>
      </c>
      <c r="AF117" s="9" t="str">
        <f>IF($G117=0,"",IFERROR(CONCATENATE(INDEX('Risk assessment'!$B$12:$B$100,MATCH(CONCATENATE('Feuil1 (2)'!$C117,"-",'Feuil1 (2)'!$B117,"-",'Feuil1 (2)'!AF$1),'Risk assessment'!$Z$12:$Z$100,FALSE),1)," ;"),""))</f>
        <v/>
      </c>
      <c r="AG117" s="9" t="str">
        <f>IF($G117=0,"",IFERROR(CONCATENATE(INDEX('Risk assessment'!$B$12:$B$100,MATCH(CONCATENATE('Feuil1 (2)'!$C117,"-",'Feuil1 (2)'!$B117,"-",'Feuil1 (2)'!AG$1),'Risk assessment'!$Z$12:$Z$100,FALSE),1)," ;"),""))</f>
        <v/>
      </c>
      <c r="AH117" s="9" t="str">
        <f>IF($G117=0,"",IFERROR(CONCATENATE(INDEX('Risk assessment'!$B$12:$B$100,MATCH(CONCATENATE('Feuil1 (2)'!$C117,"-",'Feuil1 (2)'!$B117,"-",'Feuil1 (2)'!AH$1),'Risk assessment'!$Z$12:$Z$100,FALSE),1)," ;"),""))</f>
        <v/>
      </c>
      <c r="AI117" s="9" t="str">
        <f>IF($G117=0,"",IFERROR(CONCATENATE(INDEX('Risk assessment'!$B$12:$B$100,MATCH(CONCATENATE('Feuil1 (2)'!$C117,"-",'Feuil1 (2)'!$B117,"-",'Feuil1 (2)'!AI$1),'Risk assessment'!$Z$12:$Z$100,FALSE),1)," ;"),""))</f>
        <v/>
      </c>
      <c r="AJ117" s="9" t="str">
        <f>IF($G117=0,"",IFERROR(CONCATENATE(INDEX('Risk assessment'!$B$12:$B$100,MATCH(CONCATENATE('Feuil1 (2)'!$C117,"-",'Feuil1 (2)'!$B117,"-",'Feuil1 (2)'!AJ$1),'Risk assessment'!$Z$12:$Z$100,FALSE),1)," ;"),""))</f>
        <v/>
      </c>
      <c r="AK117" s="9" t="str">
        <f>IF($G117=0,"",IFERROR(CONCATENATE(INDEX('Risk assessment'!$B$12:$B$100,MATCH(CONCATENATE('Feuil1 (2)'!$C117,"-",'Feuil1 (2)'!$B117,"-",'Feuil1 (2)'!AK$1),'Risk assessment'!$Z$12:$Z$100,FALSE),1)," ;"),""))</f>
        <v/>
      </c>
      <c r="AL117" s="9" t="str">
        <f>IF($G117=0,"",IFERROR(CONCATENATE(INDEX('Risk assessment'!$B$12:$B$100,MATCH(CONCATENATE('Feuil1 (2)'!$C117,"-",'Feuil1 (2)'!$B117,"-",'Feuil1 (2)'!AL$1),'Risk assessment'!$Z$12:$Z$100,FALSE),1)," ;"),""))</f>
        <v/>
      </c>
      <c r="AM117" s="9" t="str">
        <f>IF($G117=0,"",IFERROR(CONCATENATE(INDEX('Risk assessment'!$B$12:$B$100,MATCH(CONCATENATE('Feuil1 (2)'!$C117,"-",'Feuil1 (2)'!$B117,"-",'Feuil1 (2)'!AM$1),'Risk assessment'!$Z$12:$Z$100,FALSE),1)," ;"),""))</f>
        <v/>
      </c>
      <c r="AN117" s="9" t="str">
        <f>IF($G117=0,"",IFERROR(CONCATENATE(INDEX('Risk assessment'!$B$12:$B$100,MATCH(CONCATENATE('Feuil1 (2)'!$C117,"-",'Feuil1 (2)'!$B117,"-",'Feuil1 (2)'!AN$1),'Risk assessment'!$Z$12:$Z$100,FALSE),1)," ;"),""))</f>
        <v/>
      </c>
      <c r="AO117" s="9" t="str">
        <f>IF($G117=0,"",IFERROR(CONCATENATE(INDEX('Risk assessment'!$B$12:$B$100,MATCH(CONCATENATE('Feuil1 (2)'!$C117,"-",'Feuil1 (2)'!$B117,"-",'Feuil1 (2)'!AO$1),'Risk assessment'!$Z$12:$Z$100,FALSE),1)," ;"),""))</f>
        <v/>
      </c>
      <c r="AP117" s="9" t="str">
        <f>IF($G117=0,"",IFERROR(CONCATENATE(INDEX('Risk assessment'!$B$12:$B$100,MATCH(CONCATENATE('Feuil1 (2)'!$C117,"-",'Feuil1 (2)'!$B117,"-",'Feuil1 (2)'!AP$1),'Risk assessment'!$Z$12:$Z$100,FALSE),1)," ;"),""))</f>
        <v/>
      </c>
      <c r="AQ117" s="9" t="str">
        <f>IF($G117=0,"",IFERROR(CONCATENATE(INDEX('Risk assessment'!$B$12:$B$100,MATCH(CONCATENATE('Feuil1 (2)'!$C117,"-",'Feuil1 (2)'!$B117,"-",'Feuil1 (2)'!AQ$1),'Risk assessment'!$Z$12:$Z$100,FALSE),1)," ;"),""))</f>
        <v/>
      </c>
      <c r="AR117" s="9" t="str">
        <f>IF($G117=0,"",IFERROR(CONCATENATE(INDEX('Risk assessment'!$B$12:$B$100,MATCH(CONCATENATE('Feuil1 (2)'!$C117,"-",'Feuil1 (2)'!$B117,"-",'Feuil1 (2)'!AR$1),'Risk assessment'!$Z$12:$Z$100,FALSE),1)," ;"),""))</f>
        <v/>
      </c>
      <c r="AS117" s="9" t="str">
        <f>IF($G117=0,"",IFERROR(CONCATENATE(INDEX('Risk assessment'!$B$12:$B$100,MATCH(CONCATENATE('Feuil1 (2)'!$C117,"-",'Feuil1 (2)'!$B117,"-",'Feuil1 (2)'!AS$1),'Risk assessment'!$Z$12:$Z$100,FALSE),1)," ;"),""))</f>
        <v/>
      </c>
      <c r="AT117" s="9" t="str">
        <f>IF($G117=0,"",IFERROR(CONCATENATE(INDEX('Risk assessment'!$B$12:$B$100,MATCH(CONCATENATE('Feuil1 (2)'!$C117,"-",'Feuil1 (2)'!$B117,"-",'Feuil1 (2)'!AT$1),'Risk assessment'!$Z$12:$Z$100,FALSE),1)," ;"),""))</f>
        <v/>
      </c>
      <c r="AU117" s="9" t="str">
        <f>IF($G117=0,"",IFERROR(CONCATENATE(INDEX('Risk assessment'!$B$12:$B$100,MATCH(CONCATENATE('Feuil1 (2)'!$C117,"-",'Feuil1 (2)'!$B117,"-",'Feuil1 (2)'!AU$1),'Risk assessment'!$Z$12:$Z$100,FALSE),1)," ;"),""))</f>
        <v/>
      </c>
      <c r="AV117" s="9" t="str">
        <f>IF($G117=0,"",IFERROR(CONCATENATE(INDEX('Risk assessment'!$B$12:$B$100,MATCH(CONCATENATE('Feuil1 (2)'!$C117,"-",'Feuil1 (2)'!$B117,"-",'Feuil1 (2)'!AV$1),'Risk assessment'!$Z$12:$Z$100,FALSE),1)," ;"),""))</f>
        <v/>
      </c>
      <c r="AW117" s="9" t="str">
        <f>IF($G117=0,"",IFERROR(CONCATENATE(INDEX('Risk assessment'!$B$12:$B$100,MATCH(CONCATENATE('Feuil1 (2)'!$C117,"-",'Feuil1 (2)'!$B117,"-",'Feuil1 (2)'!AW$1),'Risk assessment'!$Z$12:$Z$100,FALSE),1)," ;"),""))</f>
        <v/>
      </c>
      <c r="AX117" s="9" t="str">
        <f>IF($G117=0,"",IFERROR(CONCATENATE(INDEX('Risk assessment'!$B$12:$B$100,MATCH(CONCATENATE('Feuil1 (2)'!$C117,"-",'Feuil1 (2)'!$B117,"-",'Feuil1 (2)'!AX$1),'Risk assessment'!$Z$12:$Z$100,FALSE),1)," ;"),""))</f>
        <v/>
      </c>
      <c r="AY117" s="9" t="str">
        <f>IF($G117=0,"",IFERROR(CONCATENATE(INDEX('Risk assessment'!$B$12:$B$100,MATCH(CONCATENATE('Feuil1 (2)'!$C117,"-",'Feuil1 (2)'!$B117,"-",'Feuil1 (2)'!AY$1),'Risk assessment'!$Z$12:$Z$100,FALSE),1)," ;"),""))</f>
        <v/>
      </c>
      <c r="AZ117" s="9" t="str">
        <f>IF($G117=0,"",IFERROR(CONCATENATE(INDEX('Risk assessment'!$B$12:$B$100,MATCH(CONCATENATE('Feuil1 (2)'!$C117,"-",'Feuil1 (2)'!$B117,"-",'Feuil1 (2)'!AZ$1),'Risk assessment'!$Z$12:$Z$100,FALSE),1)," ;"),""))</f>
        <v/>
      </c>
      <c r="BA117" s="9" t="str">
        <f>IF($G117=0,"",IFERROR(CONCATENATE(INDEX('Risk assessment'!$B$12:$B$100,MATCH(CONCATENATE('Feuil1 (2)'!$C117,"-",'Feuil1 (2)'!$B117,"-",'Feuil1 (2)'!BA$1),'Risk assessment'!$Z$12:$Z$100,FALSE),1)," ;"),""))</f>
        <v/>
      </c>
      <c r="BB117" s="9" t="str">
        <f>IF($G117=0,"",IFERROR(CONCATENATE(INDEX('Risk assessment'!$B$12:$B$100,MATCH(CONCATENATE('Feuil1 (2)'!$C117,"-",'Feuil1 (2)'!$B117,"-",'Feuil1 (2)'!BB$1),'Risk assessment'!$Z$12:$Z$100,FALSE),1)," ;"),""))</f>
        <v/>
      </c>
      <c r="BC117" s="9" t="str">
        <f>IF($G117=0,"",IFERROR(CONCATENATE(INDEX('Risk assessment'!$B$12:$B$100,MATCH(CONCATENATE('Feuil1 (2)'!$C117,"-",'Feuil1 (2)'!$B117,"-",'Feuil1 (2)'!BC$1),'Risk assessment'!$Z$12:$Z$100,FALSE),1)," ;"),""))</f>
        <v/>
      </c>
      <c r="BD117" s="9" t="str">
        <f>IF($G117=0,"",IFERROR(CONCATENATE(INDEX('Risk assessment'!$B$12:$B$100,MATCH(CONCATENATE('Feuil1 (2)'!$C117,"-",'Feuil1 (2)'!$B117,"-",'Feuil1 (2)'!BD$1),'Risk assessment'!$Z$12:$Z$100,FALSE),1)," ;"),""))</f>
        <v/>
      </c>
      <c r="BE117" s="9" t="str">
        <f>IF($G117=0,"",IFERROR(CONCATENATE(INDEX('Risk assessment'!$B$12:$B$100,MATCH(CONCATENATE('Feuil1 (2)'!$C117,"-",'Feuil1 (2)'!$B117,"-",'Feuil1 (2)'!BE$1),'Risk assessment'!$Z$12:$Z$100,FALSE),1)," ;"),""))</f>
        <v/>
      </c>
      <c r="BF117" s="9" t="str">
        <f>IF($G117=0,"",IFERROR(CONCATENATE(INDEX('Risk assessment'!$B$12:$B$100,MATCH(CONCATENATE('Feuil1 (2)'!$C117,"-",'Feuil1 (2)'!$B117,"-",'Feuil1 (2)'!BF$1),'Risk assessment'!$Z$12:$Z$100,FALSE),1)," ;"),""))</f>
        <v/>
      </c>
      <c r="BG117" s="9" t="str">
        <f>IF($G117=0,"",IFERROR(CONCATENATE(INDEX('Risk assessment'!$B$12:$B$100,MATCH(CONCATENATE('Feuil1 (2)'!$C117,"-",'Feuil1 (2)'!$B117,"-",'Feuil1 (2)'!BG$1),'Risk assessment'!$Z$12:$Z$100,FALSE),1)," ;"),""))</f>
        <v/>
      </c>
      <c r="BH117" s="9" t="str">
        <f>IF($G117=0,"",IFERROR(CONCATENATE(INDEX('Risk assessment'!$B$12:$B$100,MATCH(CONCATENATE('Feuil1 (2)'!$C117,"-",'Feuil1 (2)'!$B117,"-",'Feuil1 (2)'!BH$1),'Risk assessment'!$Z$12:$Z$100,FALSE),1)," ;"),""))</f>
        <v/>
      </c>
      <c r="BI117" s="9" t="str">
        <f>IF($G117=0,"",IFERROR(CONCATENATE(INDEX('Risk assessment'!$B$12:$B$100,MATCH(CONCATENATE('Feuil1 (2)'!$C117,"-",'Feuil1 (2)'!$B117,"-",'Feuil1 (2)'!BI$1),'Risk assessment'!$Z$12:$Z$100,FALSE),1)," ;"),""))</f>
        <v/>
      </c>
      <c r="BJ117" s="9" t="str">
        <f>IF($G117=0,"",IFERROR(CONCATENATE(INDEX('Risk assessment'!$B$12:$B$100,MATCH(CONCATENATE('Feuil1 (2)'!$C117,"-",'Feuil1 (2)'!$B117,"-",'Feuil1 (2)'!BJ$1),'Risk assessment'!$Z$12:$Z$100,FALSE),1)," ;"),""))</f>
        <v/>
      </c>
      <c r="BK117" s="9" t="str">
        <f>IF($G117=0,"",IFERROR(CONCATENATE(INDEX('Risk assessment'!$B$12:$B$100,MATCH(CONCATENATE('Feuil1 (2)'!$C117,"-",'Feuil1 (2)'!$B117,"-",'Feuil1 (2)'!BK$1),'Risk assessment'!$Z$12:$Z$100,FALSE),1)," ;"),""))</f>
        <v/>
      </c>
      <c r="BL117" s="9" t="str">
        <f>IF($G117=0,"",IFERROR(CONCATENATE(INDEX('Risk assessment'!$B$12:$B$100,MATCH(CONCATENATE('Feuil1 (2)'!$C117,"-",'Feuil1 (2)'!$B117,"-",'Feuil1 (2)'!BL$1),'Risk assessment'!$Z$12:$Z$100,FALSE),1)," ;"),""))</f>
        <v/>
      </c>
      <c r="BM117" s="9" t="str">
        <f>IF($G117=0,"",IFERROR(CONCATENATE(INDEX('Risk assessment'!$B$12:$B$100,MATCH(CONCATENATE('Feuil1 (2)'!$C117,"-",'Feuil1 (2)'!$B117,"-",'Feuil1 (2)'!BM$1),'Risk assessment'!$Z$12:$Z$100,FALSE),1)," ;"),""))</f>
        <v/>
      </c>
      <c r="BN117" s="9" t="str">
        <f>IF($G117=0,"",IFERROR(CONCATENATE(INDEX('Risk assessment'!$B$12:$B$100,MATCH(CONCATENATE('Feuil1 (2)'!$C117,"-",'Feuil1 (2)'!$B117,"-",'Feuil1 (2)'!BN$1),'Risk assessment'!$Z$12:$Z$100,FALSE),1)," ;"),""))</f>
        <v/>
      </c>
      <c r="BO117" s="9" t="str">
        <f>IF($G117=0,"",IFERROR(CONCATENATE(INDEX('Risk assessment'!$B$12:$B$100,MATCH(CONCATENATE('Feuil1 (2)'!$C117,"-",'Feuil1 (2)'!$B117,"-",'Feuil1 (2)'!BO$1),'Risk assessment'!$Z$12:$Z$100,FALSE),1)," ;"),""))</f>
        <v/>
      </c>
      <c r="BP117" s="9" t="str">
        <f>IF($G117=0,"",IFERROR(CONCATENATE(INDEX('Risk assessment'!$B$12:$B$100,MATCH(CONCATENATE('Feuil1 (2)'!$C117,"-",'Feuil1 (2)'!$B117,"-",'Feuil1 (2)'!BP$1),'Risk assessment'!$Z$12:$Z$100,FALSE),1)," ;"),""))</f>
        <v/>
      </c>
      <c r="BQ117" s="9" t="str">
        <f>IF($G117=0,"",IFERROR(CONCATENATE(INDEX('Risk assessment'!$B$12:$B$100,MATCH(CONCATENATE('Feuil1 (2)'!$C117,"-",'Feuil1 (2)'!$B117,"-",'Feuil1 (2)'!BQ$1),'Risk assessment'!$Z$12:$Z$100,FALSE),1)," ;"),""))</f>
        <v/>
      </c>
      <c r="BR117" s="9" t="str">
        <f>IF($G117=0,"",IFERROR(CONCATENATE(INDEX('Risk assessment'!$B$12:$B$100,MATCH(CONCATENATE('Feuil1 (2)'!$C117,"-",'Feuil1 (2)'!$B117,"-",'Feuil1 (2)'!BR$1),'Risk assessment'!$Z$12:$Z$100,FALSE),1)," ;"),""))</f>
        <v/>
      </c>
      <c r="BS117" s="9" t="str">
        <f>IF($G117=0,"",IFERROR(CONCATENATE(INDEX('Risk assessment'!$B$12:$B$100,MATCH(CONCATENATE('Feuil1 (2)'!$C117,"-",'Feuil1 (2)'!$B117,"-",'Feuil1 (2)'!BS$1),'Risk assessment'!$Z$12:$Z$100,FALSE),1)," ;"),""))</f>
        <v/>
      </c>
      <c r="BT117" s="9" t="str">
        <f>IF($G117=0,"",IFERROR(CONCATENATE(INDEX('Risk assessment'!$B$12:$B$100,MATCH(CONCATENATE('Feuil1 (2)'!$C117,"-",'Feuil1 (2)'!$B117,"-",'Feuil1 (2)'!BT$1),'Risk assessment'!$Z$12:$Z$100,FALSE),1)," ;"),""))</f>
        <v/>
      </c>
      <c r="BU117" s="9" t="str">
        <f>IF($G117=0,"",IFERROR(CONCATENATE(INDEX('Risk assessment'!$B$12:$B$100,MATCH(CONCATENATE('Feuil1 (2)'!$C117,"-",'Feuil1 (2)'!$B117,"-",'Feuil1 (2)'!BU$1),'Risk assessment'!$Z$12:$Z$100,FALSE),1)," ;"),""))</f>
        <v/>
      </c>
      <c r="BV117" s="9" t="str">
        <f>IF($G117=0,"",IFERROR(CONCATENATE(INDEX('Risk assessment'!$B$12:$B$100,MATCH(CONCATENATE('Feuil1 (2)'!$C117,"-",'Feuil1 (2)'!$B117,"-",'Feuil1 (2)'!BV$1),'Risk assessment'!$Z$12:$Z$100,FALSE),1)," ;"),""))</f>
        <v/>
      </c>
      <c r="BW117" s="9" t="str">
        <f>IF($G117=0,"",IFERROR(CONCATENATE(INDEX('Risk assessment'!$B$12:$B$100,MATCH(CONCATENATE('Feuil1 (2)'!$C117,"-",'Feuil1 (2)'!$B117,"-",'Feuil1 (2)'!BW$1),'Risk assessment'!$Z$12:$Z$100,FALSE),1)," ;"),""))</f>
        <v/>
      </c>
      <c r="BX117" s="9" t="str">
        <f>IF($G117=0,"",IFERROR(CONCATENATE(INDEX('Risk assessment'!$B$12:$B$100,MATCH(CONCATENATE('Feuil1 (2)'!$C117,"-",'Feuil1 (2)'!$B117,"-",'Feuil1 (2)'!BX$1),'Risk assessment'!$Z$12:$Z$100,FALSE),1)," ;"),""))</f>
        <v/>
      </c>
      <c r="BY117" s="9" t="str">
        <f>IF($G117=0,"",IFERROR(CONCATENATE(INDEX('Risk assessment'!$B$12:$B$100,MATCH(CONCATENATE('Feuil1 (2)'!$C117,"-",'Feuil1 (2)'!$B117,"-",'Feuil1 (2)'!BY$1),'Risk assessment'!$Z$12:$Z$100,FALSE),1)," ;"),""))</f>
        <v/>
      </c>
      <c r="BZ117" s="9" t="str">
        <f>IF($G117=0,"",IFERROR(CONCATENATE(INDEX('Risk assessment'!$B$12:$B$100,MATCH(CONCATENATE('Feuil1 (2)'!$C117,"-",'Feuil1 (2)'!$B117,"-",'Feuil1 (2)'!BZ$1),'Risk assessment'!$Z$12:$Z$100,FALSE),1)," ;"),""))</f>
        <v/>
      </c>
      <c r="CA117" s="9" t="str">
        <f>IF($G117=0,"",IFERROR(CONCATENATE(INDEX('Risk assessment'!$B$12:$B$100,MATCH(CONCATENATE('Feuil1 (2)'!$C117,"-",'Feuil1 (2)'!$B117,"-",'Feuil1 (2)'!CA$1),'Risk assessment'!$Z$12:$Z$100,FALSE),1)," ;"),""))</f>
        <v/>
      </c>
      <c r="CB117" s="9" t="str">
        <f>IF($G117=0,"",IFERROR(CONCATENATE(INDEX('Risk assessment'!$B$12:$B$100,MATCH(CONCATENATE('Feuil1 (2)'!$C117,"-",'Feuil1 (2)'!$B117,"-",'Feuil1 (2)'!CB$1),'Risk assessment'!$Z$12:$Z$100,FALSE),1)," ;"),""))</f>
        <v/>
      </c>
      <c r="CC117" s="9" t="str">
        <f>IF($G117=0,"",IFERROR(CONCATENATE(INDEX('Risk assessment'!$B$12:$B$100,MATCH(CONCATENATE('Feuil1 (2)'!$C117,"-",'Feuil1 (2)'!$B117,"-",'Feuil1 (2)'!CC$1),'Risk assessment'!$Z$12:$Z$100,FALSE),1)," ;"),""))</f>
        <v/>
      </c>
      <c r="CD117" s="9" t="str">
        <f>IF($G117=0,"",IFERROR(CONCATENATE(INDEX('Risk assessment'!$B$12:$B$100,MATCH(CONCATENATE('Feuil1 (2)'!$C117,"-",'Feuil1 (2)'!$B117,"-",'Feuil1 (2)'!CD$1),'Risk assessment'!$Z$12:$Z$100,FALSE),1)," ;"),""))</f>
        <v/>
      </c>
      <c r="CE117" s="9" t="str">
        <f>IF($G117=0,"",IFERROR(CONCATENATE(INDEX('Risk assessment'!$B$12:$B$100,MATCH(CONCATENATE('Feuil1 (2)'!$C117,"-",'Feuil1 (2)'!$B117,"-",'Feuil1 (2)'!CE$1),'Risk assessment'!$Z$12:$Z$100,FALSE),1)," ;"),""))</f>
        <v/>
      </c>
      <c r="CF117" s="9" t="str">
        <f>IF($G117=0,"",IFERROR(CONCATENATE(INDEX('Risk assessment'!$B$12:$B$100,MATCH(CONCATENATE('Feuil1 (2)'!$C117,"-",'Feuil1 (2)'!$B117,"-",'Feuil1 (2)'!CF$1),'Risk assessment'!$Z$12:$Z$100,FALSE),1)," ;"),""))</f>
        <v/>
      </c>
      <c r="CG117" s="9" t="str">
        <f>IF($G117=0,"",IFERROR(CONCATENATE(INDEX('Risk assessment'!$B$12:$B$100,MATCH(CONCATENATE('Feuil1 (2)'!$C117,"-",'Feuil1 (2)'!$B117,"-",'Feuil1 (2)'!CG$1),'Risk assessment'!$Z$12:$Z$100,FALSE),1)," ;"),""))</f>
        <v/>
      </c>
      <c r="CH117" s="9" t="str">
        <f>IF($G117=0,"",IFERROR(CONCATENATE(INDEX('Risk assessment'!$B$12:$B$100,MATCH(CONCATENATE('Feuil1 (2)'!$C117,"-",'Feuil1 (2)'!$B117,"-",'Feuil1 (2)'!CH$1),'Risk assessment'!$Z$12:$Z$100,FALSE),1)," ;"),""))</f>
        <v/>
      </c>
      <c r="CI117" s="9" t="str">
        <f>IF($G117=0,"",IFERROR(CONCATENATE(INDEX('Risk assessment'!$B$12:$B$100,MATCH(CONCATENATE('Feuil1 (2)'!$C117,"-",'Feuil1 (2)'!$B117,"-",'Feuil1 (2)'!CI$1),'Risk assessment'!$Z$12:$Z$100,FALSE),1)," ;"),""))</f>
        <v/>
      </c>
      <c r="CJ117" s="9" t="str">
        <f>IF($G117=0,"",IFERROR(CONCATENATE(INDEX('Risk assessment'!$B$12:$B$100,MATCH(CONCATENATE('Feuil1 (2)'!$C117,"-",'Feuil1 (2)'!$B117,"-",'Feuil1 (2)'!CJ$1),'Risk assessment'!$Z$12:$Z$100,FALSE),1)," ;"),""))</f>
        <v/>
      </c>
      <c r="CK117" s="9" t="str">
        <f>IF($G117=0,"",IFERROR(CONCATENATE(INDEX('Risk assessment'!$B$12:$B$100,MATCH(CONCATENATE('Feuil1 (2)'!$C117,"-",'Feuil1 (2)'!$B117,"-",'Feuil1 (2)'!CK$1),'Risk assessment'!$Z$12:$Z$100,FALSE),1)," ;"),""))</f>
        <v/>
      </c>
      <c r="CL117" s="9" t="str">
        <f>IF($G117=0,"",IFERROR(CONCATENATE(INDEX('Risk assessment'!$B$12:$B$100,MATCH(CONCATENATE('Feuil1 (2)'!$C117,"-",'Feuil1 (2)'!$B117,"-",'Feuil1 (2)'!CL$1),'Risk assessment'!$Z$12:$Z$100,FALSE),1)," ;"),""))</f>
        <v/>
      </c>
      <c r="CM117" s="9" t="str">
        <f>IF($G117=0,"",IFERROR(CONCATENATE(INDEX('Risk assessment'!$B$12:$B$100,MATCH(CONCATENATE('Feuil1 (2)'!$C117,"-",'Feuil1 (2)'!$B117,"-",'Feuil1 (2)'!CM$1),'Risk assessment'!$Z$12:$Z$100,FALSE),1)," ;"),""))</f>
        <v/>
      </c>
      <c r="CN117" s="9" t="str">
        <f>IF($G117=0,"",IFERROR(CONCATENATE(INDEX('Risk assessment'!$B$12:$B$100,MATCH(CONCATENATE('Feuil1 (2)'!$C117,"-",'Feuil1 (2)'!$B117,"-",'Feuil1 (2)'!CN$1),'Risk assessment'!$Z$12:$Z$100,FALSE),1)," ;"),""))</f>
        <v/>
      </c>
      <c r="CO117" s="9" t="str">
        <f>IF($G117=0,"",IFERROR(CONCATENATE(INDEX('Risk assessment'!$B$12:$B$100,MATCH(CONCATENATE('Feuil1 (2)'!$C117,"-",'Feuil1 (2)'!$B117,"-",'Feuil1 (2)'!CO$1),'Risk assessment'!$Z$12:$Z$100,FALSE),1)," ;"),""))</f>
        <v/>
      </c>
      <c r="CP117" s="9" t="str">
        <f>IF($G117=0,"",IFERROR(CONCATENATE(INDEX('Risk assessment'!$B$12:$B$100,MATCH(CONCATENATE('Feuil1 (2)'!$C117,"-",'Feuil1 (2)'!$B117,"-",'Feuil1 (2)'!CP$1),'Risk assessment'!$Z$12:$Z$100,FALSE),1)," ;"),""))</f>
        <v/>
      </c>
      <c r="CQ117" s="9" t="str">
        <f>IF($G117=0,"",IFERROR(CONCATENATE(INDEX('Risk assessment'!$B$12:$B$100,MATCH(CONCATENATE('Feuil1 (2)'!$C117,"-",'Feuil1 (2)'!$B117,"-",'Feuil1 (2)'!CQ$1),'Risk assessment'!$Z$12:$Z$100,FALSE),1)," ;"),""))</f>
        <v/>
      </c>
      <c r="CR117" s="9" t="str">
        <f>IF($G117=0,"",IFERROR(CONCATENATE(INDEX('Risk assessment'!$B$12:$B$100,MATCH(CONCATENATE('Feuil1 (2)'!$C117,"-",'Feuil1 (2)'!$B117,"-",'Feuil1 (2)'!CR$1),'Risk assessment'!$Z$12:$Z$100,FALSE),1)," ;"),""))</f>
        <v/>
      </c>
      <c r="CS117" s="9" t="str">
        <f>IF($G117=0,"",IFERROR(CONCATENATE(INDEX('Risk assessment'!$B$12:$B$100,MATCH(CONCATENATE('Feuil1 (2)'!$C117,"-",'Feuil1 (2)'!$B117,"-",'Feuil1 (2)'!CS$1),'Risk assessment'!$Z$12:$Z$100,FALSE),1)," ;"),""))</f>
        <v/>
      </c>
      <c r="CT117" s="9" t="str">
        <f>IF($G117=0,"",IFERROR(CONCATENATE(INDEX('Risk assessment'!$B$12:$B$100,MATCH(CONCATENATE('Feuil1 (2)'!$C117,"-",'Feuil1 (2)'!$B117,"-",'Feuil1 (2)'!CT$1),'Risk assessment'!$Z$12:$Z$100,FALSE),1)," ;"),""))</f>
        <v/>
      </c>
      <c r="CU117" s="9" t="str">
        <f>IF($G117=0,"",IFERROR(CONCATENATE(INDEX('Risk assessment'!$B$12:$B$100,MATCH(CONCATENATE('Feuil1 (2)'!$C117,"-",'Feuil1 (2)'!$B117,"-",'Feuil1 (2)'!CU$1),'Risk assessment'!$Z$12:$Z$100,FALSE),1)," ;"),""))</f>
        <v/>
      </c>
      <c r="CV117" s="9" t="str">
        <f>IF($G117=0,"",IFERROR(CONCATENATE(INDEX('Risk assessment'!$B$12:$B$100,MATCH(CONCATENATE('Feuil1 (2)'!$C117,"-",'Feuil1 (2)'!$B117,"-",'Feuil1 (2)'!CV$1),'Risk assessment'!$Z$12:$Z$100,FALSE),1)," ;"),""))</f>
        <v/>
      </c>
      <c r="CW117" s="9" t="str">
        <f>IF($G117=0,"",IFERROR(CONCATENATE(INDEX('Risk assessment'!$B$12:$B$100,MATCH(CONCATENATE('Feuil1 (2)'!$C117,"-",'Feuil1 (2)'!$B117,"-",'Feuil1 (2)'!CW$1),'Risk assessment'!$Z$12:$Z$100,FALSE),1)," ;"),""))</f>
        <v/>
      </c>
      <c r="CX117" s="9" t="str">
        <f>IF($G117=0,"",IFERROR(CONCATENATE(INDEX('Risk assessment'!$B$12:$B$100,MATCH(CONCATENATE('Feuil1 (2)'!$C117,"-",'Feuil1 (2)'!$B117,"-",'Feuil1 (2)'!CX$1),'Risk assessment'!$Z$12:$Z$100,FALSE),1)," ;"),""))</f>
        <v/>
      </c>
      <c r="CY117" s="9" t="str">
        <f>IF($G117=0,"",IFERROR(CONCATENATE(INDEX('Risk assessment'!$B$12:$B$100,MATCH(CONCATENATE('Feuil1 (2)'!$C117,"-",'Feuil1 (2)'!$B117,"-",'Feuil1 (2)'!CY$1),'Risk assessment'!$Z$12:$Z$100,FALSE),1)," ;"),""))</f>
        <v/>
      </c>
      <c r="CZ117" s="9" t="str">
        <f>IF($G117=0,"",IFERROR(CONCATENATE(INDEX('Risk assessment'!$B$12:$B$100,MATCH(CONCATENATE('Feuil1 (2)'!$C117,"-",'Feuil1 (2)'!$B117,"-",'Feuil1 (2)'!CZ$1),'Risk assessment'!$Z$12:$Z$100,FALSE),1)," ;"),""))</f>
        <v/>
      </c>
      <c r="DA117" s="9" t="str">
        <f>IF($G117=0,"",IFERROR(CONCATENATE(INDEX('Risk assessment'!$B$12:$B$100,MATCH(CONCATENATE('Feuil1 (2)'!$C117,"-",'Feuil1 (2)'!$B117,"-",'Feuil1 (2)'!DA$1),'Risk assessment'!$Z$12:$Z$100,FALSE),1)," ;"),""))</f>
        <v/>
      </c>
      <c r="DB117" s="9" t="str">
        <f>IF($G117=0,"",IFERROR(CONCATENATE(INDEX('Risk assessment'!$B$12:$B$100,MATCH(CONCATENATE('Feuil1 (2)'!$C117,"-",'Feuil1 (2)'!$B117,"-",'Feuil1 (2)'!DB$1),'Risk assessment'!$Z$12:$Z$100,FALSE),1)," ;"),""))</f>
        <v/>
      </c>
      <c r="DC117" s="9" t="str">
        <f>IF($G117=0,"",IFERROR(CONCATENATE(INDEX('Risk assessment'!$B$12:$B$100,MATCH(CONCATENATE('Feuil1 (2)'!$C117,"-",'Feuil1 (2)'!$B117,"-",'Feuil1 (2)'!DC$1),'Risk assessment'!$Z$12:$Z$100,FALSE),1)," ;"),""))</f>
        <v/>
      </c>
    </row>
    <row r="118" spans="5:107" x14ac:dyDescent="0.25">
      <c r="E118" s="9" t="str">
        <f t="shared" si="4"/>
        <v/>
      </c>
      <c r="F118" s="9" t="str">
        <f t="shared" si="5"/>
        <v/>
      </c>
      <c r="H118" s="9" t="str">
        <f>IF($G118=0,"",IFERROR(CONCATENATE(INDEX('Risk assessment'!$B$12:$B$100,MATCH(CONCATENATE('Feuil1 (2)'!$C118,"-",'Feuil1 (2)'!$B118,"-",'Feuil1 (2)'!H$1),'Risk assessment'!$Z$12:$Z$100,FALSE),1)," ;"),""))</f>
        <v/>
      </c>
      <c r="I118" s="9" t="str">
        <f>IF($G118=0,"",IFERROR(CONCATENATE(INDEX('Risk assessment'!$B$12:$B$100,MATCH(CONCATENATE('Feuil1 (2)'!$C118,"-",'Feuil1 (2)'!$B118,"-",'Feuil1 (2)'!I$1),'Risk assessment'!$Z$12:$Z$100,FALSE),1)," ;"),""))</f>
        <v/>
      </c>
      <c r="J118" s="9" t="str">
        <f>IF($G118=0,"",IFERROR(CONCATENATE(INDEX('Risk assessment'!$B$12:$B$100,MATCH(CONCATENATE('Feuil1 (2)'!$C118,"-",'Feuil1 (2)'!$B118,"-",'Feuil1 (2)'!J$1),'Risk assessment'!$Z$12:$Z$100,FALSE),1)," ;"),""))</f>
        <v/>
      </c>
      <c r="K118" s="9" t="str">
        <f>IF($G118=0,"",IFERROR(CONCATENATE(INDEX('Risk assessment'!$B$12:$B$100,MATCH(CONCATENATE('Feuil1 (2)'!$C118,"-",'Feuil1 (2)'!$B118,"-",'Feuil1 (2)'!K$1),'Risk assessment'!$Z$12:$Z$100,FALSE),1)," ;"),""))</f>
        <v/>
      </c>
      <c r="L118" s="9" t="str">
        <f>IF($G118=0,"",IFERROR(CONCATENATE(INDEX('Risk assessment'!$B$12:$B$100,MATCH(CONCATENATE('Feuil1 (2)'!$C118,"-",'Feuil1 (2)'!$B118,"-",'Feuil1 (2)'!L$1),'Risk assessment'!$Z$12:$Z$100,FALSE),1)," ;"),""))</f>
        <v/>
      </c>
      <c r="M118" s="9" t="str">
        <f>IF($G118=0,"",IFERROR(CONCATENATE(INDEX('Risk assessment'!$B$12:$B$100,MATCH(CONCATENATE('Feuil1 (2)'!$C118,"-",'Feuil1 (2)'!$B118,"-",'Feuil1 (2)'!M$1),'Risk assessment'!$Z$12:$Z$100,FALSE),1)," ;"),""))</f>
        <v/>
      </c>
      <c r="N118" s="9" t="str">
        <f>IF($G118=0,"",IFERROR(CONCATENATE(INDEX('Risk assessment'!$B$12:$B$100,MATCH(CONCATENATE('Feuil1 (2)'!$C118,"-",'Feuil1 (2)'!$B118,"-",'Feuil1 (2)'!N$1),'Risk assessment'!$Z$12:$Z$100,FALSE),1)," ;"),""))</f>
        <v/>
      </c>
      <c r="O118" s="9" t="str">
        <f>IF($G118=0,"",IFERROR(CONCATENATE(INDEX('Risk assessment'!$B$12:$B$100,MATCH(CONCATENATE('Feuil1 (2)'!$C118,"-",'Feuil1 (2)'!$B118,"-",'Feuil1 (2)'!O$1),'Risk assessment'!$Z$12:$Z$100,FALSE),1)," ;"),""))</f>
        <v/>
      </c>
      <c r="P118" s="9" t="str">
        <f>IF($G118=0,"",IFERROR(CONCATENATE(INDEX('Risk assessment'!$B$12:$B$100,MATCH(CONCATENATE('Feuil1 (2)'!$C118,"-",'Feuil1 (2)'!$B118,"-",'Feuil1 (2)'!P$1),'Risk assessment'!$Z$12:$Z$100,FALSE),1)," ;"),""))</f>
        <v/>
      </c>
      <c r="Q118" s="9" t="str">
        <f>IF($G118=0,"",IFERROR(CONCATENATE(INDEX('Risk assessment'!$B$12:$B$100,MATCH(CONCATENATE('Feuil1 (2)'!$C118,"-",'Feuil1 (2)'!$B118,"-",'Feuil1 (2)'!Q$1),'Risk assessment'!$Z$12:$Z$100,FALSE),1)," ;"),""))</f>
        <v/>
      </c>
      <c r="R118" s="9" t="str">
        <f>IF($G118=0,"",IFERROR(CONCATENATE(INDEX('Risk assessment'!$B$12:$B$100,MATCH(CONCATENATE('Feuil1 (2)'!$C118,"-",'Feuil1 (2)'!$B118,"-",'Feuil1 (2)'!R$1),'Risk assessment'!$Z$12:$Z$100,FALSE),1)," ;"),""))</f>
        <v/>
      </c>
      <c r="S118" s="9" t="str">
        <f>IF($G118=0,"",IFERROR(CONCATENATE(INDEX('Risk assessment'!$B$12:$B$100,MATCH(CONCATENATE('Feuil1 (2)'!$C118,"-",'Feuil1 (2)'!$B118,"-",'Feuil1 (2)'!S$1),'Risk assessment'!$Z$12:$Z$100,FALSE),1)," ;"),""))</f>
        <v/>
      </c>
      <c r="T118" s="9" t="str">
        <f>IF($G118=0,"",IFERROR(CONCATENATE(INDEX('Risk assessment'!$B$12:$B$100,MATCH(CONCATENATE('Feuil1 (2)'!$C118,"-",'Feuil1 (2)'!$B118,"-",'Feuil1 (2)'!T$1),'Risk assessment'!$Z$12:$Z$100,FALSE),1)," ;"),""))</f>
        <v/>
      </c>
      <c r="U118" s="9" t="str">
        <f>IF($G118=0,"",IFERROR(CONCATENATE(INDEX('Risk assessment'!$B$12:$B$100,MATCH(CONCATENATE('Feuil1 (2)'!$C118,"-",'Feuil1 (2)'!$B118,"-",'Feuil1 (2)'!U$1),'Risk assessment'!$Z$12:$Z$100,FALSE),1)," ;"),""))</f>
        <v/>
      </c>
      <c r="V118" s="9" t="str">
        <f>IF($G118=0,"",IFERROR(CONCATENATE(INDEX('Risk assessment'!$B$12:$B$100,MATCH(CONCATENATE('Feuil1 (2)'!$C118,"-",'Feuil1 (2)'!$B118,"-",'Feuil1 (2)'!V$1),'Risk assessment'!$Z$12:$Z$100,FALSE),1)," ;"),""))</f>
        <v/>
      </c>
      <c r="W118" s="9" t="str">
        <f>IF($G118=0,"",IFERROR(CONCATENATE(INDEX('Risk assessment'!$B$12:$B$100,MATCH(CONCATENATE('Feuil1 (2)'!$C118,"-",'Feuil1 (2)'!$B118,"-",'Feuil1 (2)'!W$1),'Risk assessment'!$Z$12:$Z$100,FALSE),1)," ;"),""))</f>
        <v/>
      </c>
      <c r="X118" s="9" t="str">
        <f>IF($G118=0,"",IFERROR(CONCATENATE(INDEX('Risk assessment'!$B$12:$B$100,MATCH(CONCATENATE('Feuil1 (2)'!$C118,"-",'Feuil1 (2)'!$B118,"-",'Feuil1 (2)'!X$1),'Risk assessment'!$Z$12:$Z$100,FALSE),1)," ;"),""))</f>
        <v/>
      </c>
      <c r="Y118" s="9" t="str">
        <f>IF($G118=0,"",IFERROR(CONCATENATE(INDEX('Risk assessment'!$B$12:$B$100,MATCH(CONCATENATE('Feuil1 (2)'!$C118,"-",'Feuil1 (2)'!$B118,"-",'Feuil1 (2)'!Y$1),'Risk assessment'!$Z$12:$Z$100,FALSE),1)," ;"),""))</f>
        <v/>
      </c>
      <c r="Z118" s="9" t="str">
        <f>IF($G118=0,"",IFERROR(CONCATENATE(INDEX('Risk assessment'!$B$12:$B$100,MATCH(CONCATENATE('Feuil1 (2)'!$C118,"-",'Feuil1 (2)'!$B118,"-",'Feuil1 (2)'!Z$1),'Risk assessment'!$Z$12:$Z$100,FALSE),1)," ;"),""))</f>
        <v/>
      </c>
      <c r="AA118" s="9" t="str">
        <f>IF($G118=0,"",IFERROR(CONCATENATE(INDEX('Risk assessment'!$B$12:$B$100,MATCH(CONCATENATE('Feuil1 (2)'!$C118,"-",'Feuil1 (2)'!$B118,"-",'Feuil1 (2)'!AA$1),'Risk assessment'!$Z$12:$Z$100,FALSE),1)," ;"),""))</f>
        <v/>
      </c>
      <c r="AB118" s="9" t="str">
        <f>IF($G118=0,"",IFERROR(CONCATENATE(INDEX('Risk assessment'!$B$12:$B$100,MATCH(CONCATENATE('Feuil1 (2)'!$C118,"-",'Feuil1 (2)'!$B118,"-",'Feuil1 (2)'!AB$1),'Risk assessment'!$Z$12:$Z$100,FALSE),1)," ;"),""))</f>
        <v/>
      </c>
      <c r="AC118" s="9" t="str">
        <f>IF($G118=0,"",IFERROR(CONCATENATE(INDEX('Risk assessment'!$B$12:$B$100,MATCH(CONCATENATE('Feuil1 (2)'!$C118,"-",'Feuil1 (2)'!$B118,"-",'Feuil1 (2)'!AC$1),'Risk assessment'!$Z$12:$Z$100,FALSE),1)," ;"),""))</f>
        <v/>
      </c>
      <c r="AD118" s="9" t="str">
        <f>IF($G118=0,"",IFERROR(CONCATENATE(INDEX('Risk assessment'!$B$12:$B$100,MATCH(CONCATENATE('Feuil1 (2)'!$C118,"-",'Feuil1 (2)'!$B118,"-",'Feuil1 (2)'!AD$1),'Risk assessment'!$Z$12:$Z$100,FALSE),1)," ;"),""))</f>
        <v/>
      </c>
      <c r="AE118" s="9" t="str">
        <f>IF($G118=0,"",IFERROR(CONCATENATE(INDEX('Risk assessment'!$B$12:$B$100,MATCH(CONCATENATE('Feuil1 (2)'!$C118,"-",'Feuil1 (2)'!$B118,"-",'Feuil1 (2)'!AE$1),'Risk assessment'!$Z$12:$Z$100,FALSE),1)," ;"),""))</f>
        <v/>
      </c>
      <c r="AF118" s="9" t="str">
        <f>IF($G118=0,"",IFERROR(CONCATENATE(INDEX('Risk assessment'!$B$12:$B$100,MATCH(CONCATENATE('Feuil1 (2)'!$C118,"-",'Feuil1 (2)'!$B118,"-",'Feuil1 (2)'!AF$1),'Risk assessment'!$Z$12:$Z$100,FALSE),1)," ;"),""))</f>
        <v/>
      </c>
      <c r="AG118" s="9" t="str">
        <f>IF($G118=0,"",IFERROR(CONCATENATE(INDEX('Risk assessment'!$B$12:$B$100,MATCH(CONCATENATE('Feuil1 (2)'!$C118,"-",'Feuil1 (2)'!$B118,"-",'Feuil1 (2)'!AG$1),'Risk assessment'!$Z$12:$Z$100,FALSE),1)," ;"),""))</f>
        <v/>
      </c>
      <c r="AH118" s="9" t="str">
        <f>IF($G118=0,"",IFERROR(CONCATENATE(INDEX('Risk assessment'!$B$12:$B$100,MATCH(CONCATENATE('Feuil1 (2)'!$C118,"-",'Feuil1 (2)'!$B118,"-",'Feuil1 (2)'!AH$1),'Risk assessment'!$Z$12:$Z$100,FALSE),1)," ;"),""))</f>
        <v/>
      </c>
      <c r="AI118" s="9" t="str">
        <f>IF($G118=0,"",IFERROR(CONCATENATE(INDEX('Risk assessment'!$B$12:$B$100,MATCH(CONCATENATE('Feuil1 (2)'!$C118,"-",'Feuil1 (2)'!$B118,"-",'Feuil1 (2)'!AI$1),'Risk assessment'!$Z$12:$Z$100,FALSE),1)," ;"),""))</f>
        <v/>
      </c>
      <c r="AJ118" s="9" t="str">
        <f>IF($G118=0,"",IFERROR(CONCATENATE(INDEX('Risk assessment'!$B$12:$B$100,MATCH(CONCATENATE('Feuil1 (2)'!$C118,"-",'Feuil1 (2)'!$B118,"-",'Feuil1 (2)'!AJ$1),'Risk assessment'!$Z$12:$Z$100,FALSE),1)," ;"),""))</f>
        <v/>
      </c>
      <c r="AK118" s="9" t="str">
        <f>IF($G118=0,"",IFERROR(CONCATENATE(INDEX('Risk assessment'!$B$12:$B$100,MATCH(CONCATENATE('Feuil1 (2)'!$C118,"-",'Feuil1 (2)'!$B118,"-",'Feuil1 (2)'!AK$1),'Risk assessment'!$Z$12:$Z$100,FALSE),1)," ;"),""))</f>
        <v/>
      </c>
      <c r="AL118" s="9" t="str">
        <f>IF($G118=0,"",IFERROR(CONCATENATE(INDEX('Risk assessment'!$B$12:$B$100,MATCH(CONCATENATE('Feuil1 (2)'!$C118,"-",'Feuil1 (2)'!$B118,"-",'Feuil1 (2)'!AL$1),'Risk assessment'!$Z$12:$Z$100,FALSE),1)," ;"),""))</f>
        <v/>
      </c>
      <c r="AM118" s="9" t="str">
        <f>IF($G118=0,"",IFERROR(CONCATENATE(INDEX('Risk assessment'!$B$12:$B$100,MATCH(CONCATENATE('Feuil1 (2)'!$C118,"-",'Feuil1 (2)'!$B118,"-",'Feuil1 (2)'!AM$1),'Risk assessment'!$Z$12:$Z$100,FALSE),1)," ;"),""))</f>
        <v/>
      </c>
      <c r="AN118" s="9" t="str">
        <f>IF($G118=0,"",IFERROR(CONCATENATE(INDEX('Risk assessment'!$B$12:$B$100,MATCH(CONCATENATE('Feuil1 (2)'!$C118,"-",'Feuil1 (2)'!$B118,"-",'Feuil1 (2)'!AN$1),'Risk assessment'!$Z$12:$Z$100,FALSE),1)," ;"),""))</f>
        <v/>
      </c>
      <c r="AO118" s="9" t="str">
        <f>IF($G118=0,"",IFERROR(CONCATENATE(INDEX('Risk assessment'!$B$12:$B$100,MATCH(CONCATENATE('Feuil1 (2)'!$C118,"-",'Feuil1 (2)'!$B118,"-",'Feuil1 (2)'!AO$1),'Risk assessment'!$Z$12:$Z$100,FALSE),1)," ;"),""))</f>
        <v/>
      </c>
      <c r="AP118" s="9" t="str">
        <f>IF($G118=0,"",IFERROR(CONCATENATE(INDEX('Risk assessment'!$B$12:$B$100,MATCH(CONCATENATE('Feuil1 (2)'!$C118,"-",'Feuil1 (2)'!$B118,"-",'Feuil1 (2)'!AP$1),'Risk assessment'!$Z$12:$Z$100,FALSE),1)," ;"),""))</f>
        <v/>
      </c>
      <c r="AQ118" s="9" t="str">
        <f>IF($G118=0,"",IFERROR(CONCATENATE(INDEX('Risk assessment'!$B$12:$B$100,MATCH(CONCATENATE('Feuil1 (2)'!$C118,"-",'Feuil1 (2)'!$B118,"-",'Feuil1 (2)'!AQ$1),'Risk assessment'!$Z$12:$Z$100,FALSE),1)," ;"),""))</f>
        <v/>
      </c>
      <c r="AR118" s="9" t="str">
        <f>IF($G118=0,"",IFERROR(CONCATENATE(INDEX('Risk assessment'!$B$12:$B$100,MATCH(CONCATENATE('Feuil1 (2)'!$C118,"-",'Feuil1 (2)'!$B118,"-",'Feuil1 (2)'!AR$1),'Risk assessment'!$Z$12:$Z$100,FALSE),1)," ;"),""))</f>
        <v/>
      </c>
      <c r="AS118" s="9" t="str">
        <f>IF($G118=0,"",IFERROR(CONCATENATE(INDEX('Risk assessment'!$B$12:$B$100,MATCH(CONCATENATE('Feuil1 (2)'!$C118,"-",'Feuil1 (2)'!$B118,"-",'Feuil1 (2)'!AS$1),'Risk assessment'!$Z$12:$Z$100,FALSE),1)," ;"),""))</f>
        <v/>
      </c>
      <c r="AT118" s="9" t="str">
        <f>IF($G118=0,"",IFERROR(CONCATENATE(INDEX('Risk assessment'!$B$12:$B$100,MATCH(CONCATENATE('Feuil1 (2)'!$C118,"-",'Feuil1 (2)'!$B118,"-",'Feuil1 (2)'!AT$1),'Risk assessment'!$Z$12:$Z$100,FALSE),1)," ;"),""))</f>
        <v/>
      </c>
      <c r="AU118" s="9" t="str">
        <f>IF($G118=0,"",IFERROR(CONCATENATE(INDEX('Risk assessment'!$B$12:$B$100,MATCH(CONCATENATE('Feuil1 (2)'!$C118,"-",'Feuil1 (2)'!$B118,"-",'Feuil1 (2)'!AU$1),'Risk assessment'!$Z$12:$Z$100,FALSE),1)," ;"),""))</f>
        <v/>
      </c>
      <c r="AV118" s="9" t="str">
        <f>IF($G118=0,"",IFERROR(CONCATENATE(INDEX('Risk assessment'!$B$12:$B$100,MATCH(CONCATENATE('Feuil1 (2)'!$C118,"-",'Feuil1 (2)'!$B118,"-",'Feuil1 (2)'!AV$1),'Risk assessment'!$Z$12:$Z$100,FALSE),1)," ;"),""))</f>
        <v/>
      </c>
      <c r="AW118" s="9" t="str">
        <f>IF($G118=0,"",IFERROR(CONCATENATE(INDEX('Risk assessment'!$B$12:$B$100,MATCH(CONCATENATE('Feuil1 (2)'!$C118,"-",'Feuil1 (2)'!$B118,"-",'Feuil1 (2)'!AW$1),'Risk assessment'!$Z$12:$Z$100,FALSE),1)," ;"),""))</f>
        <v/>
      </c>
      <c r="AX118" s="9" t="str">
        <f>IF($G118=0,"",IFERROR(CONCATENATE(INDEX('Risk assessment'!$B$12:$B$100,MATCH(CONCATENATE('Feuil1 (2)'!$C118,"-",'Feuil1 (2)'!$B118,"-",'Feuil1 (2)'!AX$1),'Risk assessment'!$Z$12:$Z$100,FALSE),1)," ;"),""))</f>
        <v/>
      </c>
      <c r="AY118" s="9" t="str">
        <f>IF($G118=0,"",IFERROR(CONCATENATE(INDEX('Risk assessment'!$B$12:$B$100,MATCH(CONCATENATE('Feuil1 (2)'!$C118,"-",'Feuil1 (2)'!$B118,"-",'Feuil1 (2)'!AY$1),'Risk assessment'!$Z$12:$Z$100,FALSE),1)," ;"),""))</f>
        <v/>
      </c>
      <c r="AZ118" s="9" t="str">
        <f>IF($G118=0,"",IFERROR(CONCATENATE(INDEX('Risk assessment'!$B$12:$B$100,MATCH(CONCATENATE('Feuil1 (2)'!$C118,"-",'Feuil1 (2)'!$B118,"-",'Feuil1 (2)'!AZ$1),'Risk assessment'!$Z$12:$Z$100,FALSE),1)," ;"),""))</f>
        <v/>
      </c>
      <c r="BA118" s="9" t="str">
        <f>IF($G118=0,"",IFERROR(CONCATENATE(INDEX('Risk assessment'!$B$12:$B$100,MATCH(CONCATENATE('Feuil1 (2)'!$C118,"-",'Feuil1 (2)'!$B118,"-",'Feuil1 (2)'!BA$1),'Risk assessment'!$Z$12:$Z$100,FALSE),1)," ;"),""))</f>
        <v/>
      </c>
      <c r="BB118" s="9" t="str">
        <f>IF($G118=0,"",IFERROR(CONCATENATE(INDEX('Risk assessment'!$B$12:$B$100,MATCH(CONCATENATE('Feuil1 (2)'!$C118,"-",'Feuil1 (2)'!$B118,"-",'Feuil1 (2)'!BB$1),'Risk assessment'!$Z$12:$Z$100,FALSE),1)," ;"),""))</f>
        <v/>
      </c>
      <c r="BC118" s="9" t="str">
        <f>IF($G118=0,"",IFERROR(CONCATENATE(INDEX('Risk assessment'!$B$12:$B$100,MATCH(CONCATENATE('Feuil1 (2)'!$C118,"-",'Feuil1 (2)'!$B118,"-",'Feuil1 (2)'!BC$1),'Risk assessment'!$Z$12:$Z$100,FALSE),1)," ;"),""))</f>
        <v/>
      </c>
      <c r="BD118" s="9" t="str">
        <f>IF($G118=0,"",IFERROR(CONCATENATE(INDEX('Risk assessment'!$B$12:$B$100,MATCH(CONCATENATE('Feuil1 (2)'!$C118,"-",'Feuil1 (2)'!$B118,"-",'Feuil1 (2)'!BD$1),'Risk assessment'!$Z$12:$Z$100,FALSE),1)," ;"),""))</f>
        <v/>
      </c>
      <c r="BE118" s="9" t="str">
        <f>IF($G118=0,"",IFERROR(CONCATENATE(INDEX('Risk assessment'!$B$12:$B$100,MATCH(CONCATENATE('Feuil1 (2)'!$C118,"-",'Feuil1 (2)'!$B118,"-",'Feuil1 (2)'!BE$1),'Risk assessment'!$Z$12:$Z$100,FALSE),1)," ;"),""))</f>
        <v/>
      </c>
      <c r="BF118" s="9" t="str">
        <f>IF($G118=0,"",IFERROR(CONCATENATE(INDEX('Risk assessment'!$B$12:$B$100,MATCH(CONCATENATE('Feuil1 (2)'!$C118,"-",'Feuil1 (2)'!$B118,"-",'Feuil1 (2)'!BF$1),'Risk assessment'!$Z$12:$Z$100,FALSE),1)," ;"),""))</f>
        <v/>
      </c>
      <c r="BG118" s="9" t="str">
        <f>IF($G118=0,"",IFERROR(CONCATENATE(INDEX('Risk assessment'!$B$12:$B$100,MATCH(CONCATENATE('Feuil1 (2)'!$C118,"-",'Feuil1 (2)'!$B118,"-",'Feuil1 (2)'!BG$1),'Risk assessment'!$Z$12:$Z$100,FALSE),1)," ;"),""))</f>
        <v/>
      </c>
      <c r="BH118" s="9" t="str">
        <f>IF($G118=0,"",IFERROR(CONCATENATE(INDEX('Risk assessment'!$B$12:$B$100,MATCH(CONCATENATE('Feuil1 (2)'!$C118,"-",'Feuil1 (2)'!$B118,"-",'Feuil1 (2)'!BH$1),'Risk assessment'!$Z$12:$Z$100,FALSE),1)," ;"),""))</f>
        <v/>
      </c>
      <c r="BI118" s="9" t="str">
        <f>IF($G118=0,"",IFERROR(CONCATENATE(INDEX('Risk assessment'!$B$12:$B$100,MATCH(CONCATENATE('Feuil1 (2)'!$C118,"-",'Feuil1 (2)'!$B118,"-",'Feuil1 (2)'!BI$1),'Risk assessment'!$Z$12:$Z$100,FALSE),1)," ;"),""))</f>
        <v/>
      </c>
      <c r="BJ118" s="9" t="str">
        <f>IF($G118=0,"",IFERROR(CONCATENATE(INDEX('Risk assessment'!$B$12:$B$100,MATCH(CONCATENATE('Feuil1 (2)'!$C118,"-",'Feuil1 (2)'!$B118,"-",'Feuil1 (2)'!BJ$1),'Risk assessment'!$Z$12:$Z$100,FALSE),1)," ;"),""))</f>
        <v/>
      </c>
      <c r="BK118" s="9" t="str">
        <f>IF($G118=0,"",IFERROR(CONCATENATE(INDEX('Risk assessment'!$B$12:$B$100,MATCH(CONCATENATE('Feuil1 (2)'!$C118,"-",'Feuil1 (2)'!$B118,"-",'Feuil1 (2)'!BK$1),'Risk assessment'!$Z$12:$Z$100,FALSE),1)," ;"),""))</f>
        <v/>
      </c>
      <c r="BL118" s="9" t="str">
        <f>IF($G118=0,"",IFERROR(CONCATENATE(INDEX('Risk assessment'!$B$12:$B$100,MATCH(CONCATENATE('Feuil1 (2)'!$C118,"-",'Feuil1 (2)'!$B118,"-",'Feuil1 (2)'!BL$1),'Risk assessment'!$Z$12:$Z$100,FALSE),1)," ;"),""))</f>
        <v/>
      </c>
      <c r="BM118" s="9" t="str">
        <f>IF($G118=0,"",IFERROR(CONCATENATE(INDEX('Risk assessment'!$B$12:$B$100,MATCH(CONCATENATE('Feuil1 (2)'!$C118,"-",'Feuil1 (2)'!$B118,"-",'Feuil1 (2)'!BM$1),'Risk assessment'!$Z$12:$Z$100,FALSE),1)," ;"),""))</f>
        <v/>
      </c>
      <c r="BN118" s="9" t="str">
        <f>IF($G118=0,"",IFERROR(CONCATENATE(INDEX('Risk assessment'!$B$12:$B$100,MATCH(CONCATENATE('Feuil1 (2)'!$C118,"-",'Feuil1 (2)'!$B118,"-",'Feuil1 (2)'!BN$1),'Risk assessment'!$Z$12:$Z$100,FALSE),1)," ;"),""))</f>
        <v/>
      </c>
      <c r="BO118" s="9" t="str">
        <f>IF($G118=0,"",IFERROR(CONCATENATE(INDEX('Risk assessment'!$B$12:$B$100,MATCH(CONCATENATE('Feuil1 (2)'!$C118,"-",'Feuil1 (2)'!$B118,"-",'Feuil1 (2)'!BO$1),'Risk assessment'!$Z$12:$Z$100,FALSE),1)," ;"),""))</f>
        <v/>
      </c>
      <c r="BP118" s="9" t="str">
        <f>IF($G118=0,"",IFERROR(CONCATENATE(INDEX('Risk assessment'!$B$12:$B$100,MATCH(CONCATENATE('Feuil1 (2)'!$C118,"-",'Feuil1 (2)'!$B118,"-",'Feuil1 (2)'!BP$1),'Risk assessment'!$Z$12:$Z$100,FALSE),1)," ;"),""))</f>
        <v/>
      </c>
      <c r="BQ118" s="9" t="str">
        <f>IF($G118=0,"",IFERROR(CONCATENATE(INDEX('Risk assessment'!$B$12:$B$100,MATCH(CONCATENATE('Feuil1 (2)'!$C118,"-",'Feuil1 (2)'!$B118,"-",'Feuil1 (2)'!BQ$1),'Risk assessment'!$Z$12:$Z$100,FALSE),1)," ;"),""))</f>
        <v/>
      </c>
      <c r="BR118" s="9" t="str">
        <f>IF($G118=0,"",IFERROR(CONCATENATE(INDEX('Risk assessment'!$B$12:$B$100,MATCH(CONCATENATE('Feuil1 (2)'!$C118,"-",'Feuil1 (2)'!$B118,"-",'Feuil1 (2)'!BR$1),'Risk assessment'!$Z$12:$Z$100,FALSE),1)," ;"),""))</f>
        <v/>
      </c>
      <c r="BS118" s="9" t="str">
        <f>IF($G118=0,"",IFERROR(CONCATENATE(INDEX('Risk assessment'!$B$12:$B$100,MATCH(CONCATENATE('Feuil1 (2)'!$C118,"-",'Feuil1 (2)'!$B118,"-",'Feuil1 (2)'!BS$1),'Risk assessment'!$Z$12:$Z$100,FALSE),1)," ;"),""))</f>
        <v/>
      </c>
      <c r="BT118" s="9" t="str">
        <f>IF($G118=0,"",IFERROR(CONCATENATE(INDEX('Risk assessment'!$B$12:$B$100,MATCH(CONCATENATE('Feuil1 (2)'!$C118,"-",'Feuil1 (2)'!$B118,"-",'Feuil1 (2)'!BT$1),'Risk assessment'!$Z$12:$Z$100,FALSE),1)," ;"),""))</f>
        <v/>
      </c>
      <c r="BU118" s="9" t="str">
        <f>IF($G118=0,"",IFERROR(CONCATENATE(INDEX('Risk assessment'!$B$12:$B$100,MATCH(CONCATENATE('Feuil1 (2)'!$C118,"-",'Feuil1 (2)'!$B118,"-",'Feuil1 (2)'!BU$1),'Risk assessment'!$Z$12:$Z$100,FALSE),1)," ;"),""))</f>
        <v/>
      </c>
      <c r="BV118" s="9" t="str">
        <f>IF($G118=0,"",IFERROR(CONCATENATE(INDEX('Risk assessment'!$B$12:$B$100,MATCH(CONCATENATE('Feuil1 (2)'!$C118,"-",'Feuil1 (2)'!$B118,"-",'Feuil1 (2)'!BV$1),'Risk assessment'!$Z$12:$Z$100,FALSE),1)," ;"),""))</f>
        <v/>
      </c>
      <c r="BW118" s="9" t="str">
        <f>IF($G118=0,"",IFERROR(CONCATENATE(INDEX('Risk assessment'!$B$12:$B$100,MATCH(CONCATENATE('Feuil1 (2)'!$C118,"-",'Feuil1 (2)'!$B118,"-",'Feuil1 (2)'!BW$1),'Risk assessment'!$Z$12:$Z$100,FALSE),1)," ;"),""))</f>
        <v/>
      </c>
      <c r="BX118" s="9" t="str">
        <f>IF($G118=0,"",IFERROR(CONCATENATE(INDEX('Risk assessment'!$B$12:$B$100,MATCH(CONCATENATE('Feuil1 (2)'!$C118,"-",'Feuil1 (2)'!$B118,"-",'Feuil1 (2)'!BX$1),'Risk assessment'!$Z$12:$Z$100,FALSE),1)," ;"),""))</f>
        <v/>
      </c>
      <c r="BY118" s="9" t="str">
        <f>IF($G118=0,"",IFERROR(CONCATENATE(INDEX('Risk assessment'!$B$12:$B$100,MATCH(CONCATENATE('Feuil1 (2)'!$C118,"-",'Feuil1 (2)'!$B118,"-",'Feuil1 (2)'!BY$1),'Risk assessment'!$Z$12:$Z$100,FALSE),1)," ;"),""))</f>
        <v/>
      </c>
      <c r="BZ118" s="9" t="str">
        <f>IF($G118=0,"",IFERROR(CONCATENATE(INDEX('Risk assessment'!$B$12:$B$100,MATCH(CONCATENATE('Feuil1 (2)'!$C118,"-",'Feuil1 (2)'!$B118,"-",'Feuil1 (2)'!BZ$1),'Risk assessment'!$Z$12:$Z$100,FALSE),1)," ;"),""))</f>
        <v/>
      </c>
      <c r="CA118" s="9" t="str">
        <f>IF($G118=0,"",IFERROR(CONCATENATE(INDEX('Risk assessment'!$B$12:$B$100,MATCH(CONCATENATE('Feuil1 (2)'!$C118,"-",'Feuil1 (2)'!$B118,"-",'Feuil1 (2)'!CA$1),'Risk assessment'!$Z$12:$Z$100,FALSE),1)," ;"),""))</f>
        <v/>
      </c>
      <c r="CB118" s="9" t="str">
        <f>IF($G118=0,"",IFERROR(CONCATENATE(INDEX('Risk assessment'!$B$12:$B$100,MATCH(CONCATENATE('Feuil1 (2)'!$C118,"-",'Feuil1 (2)'!$B118,"-",'Feuil1 (2)'!CB$1),'Risk assessment'!$Z$12:$Z$100,FALSE),1)," ;"),""))</f>
        <v/>
      </c>
      <c r="CC118" s="9" t="str">
        <f>IF($G118=0,"",IFERROR(CONCATENATE(INDEX('Risk assessment'!$B$12:$B$100,MATCH(CONCATENATE('Feuil1 (2)'!$C118,"-",'Feuil1 (2)'!$B118,"-",'Feuil1 (2)'!CC$1),'Risk assessment'!$Z$12:$Z$100,FALSE),1)," ;"),""))</f>
        <v/>
      </c>
      <c r="CD118" s="9" t="str">
        <f>IF($G118=0,"",IFERROR(CONCATENATE(INDEX('Risk assessment'!$B$12:$B$100,MATCH(CONCATENATE('Feuil1 (2)'!$C118,"-",'Feuil1 (2)'!$B118,"-",'Feuil1 (2)'!CD$1),'Risk assessment'!$Z$12:$Z$100,FALSE),1)," ;"),""))</f>
        <v/>
      </c>
      <c r="CE118" s="9" t="str">
        <f>IF($G118=0,"",IFERROR(CONCATENATE(INDEX('Risk assessment'!$B$12:$B$100,MATCH(CONCATENATE('Feuil1 (2)'!$C118,"-",'Feuil1 (2)'!$B118,"-",'Feuil1 (2)'!CE$1),'Risk assessment'!$Z$12:$Z$100,FALSE),1)," ;"),""))</f>
        <v/>
      </c>
      <c r="CF118" s="9" t="str">
        <f>IF($G118=0,"",IFERROR(CONCATENATE(INDEX('Risk assessment'!$B$12:$B$100,MATCH(CONCATENATE('Feuil1 (2)'!$C118,"-",'Feuil1 (2)'!$B118,"-",'Feuil1 (2)'!CF$1),'Risk assessment'!$Z$12:$Z$100,FALSE),1)," ;"),""))</f>
        <v/>
      </c>
      <c r="CG118" s="9" t="str">
        <f>IF($G118=0,"",IFERROR(CONCATENATE(INDEX('Risk assessment'!$B$12:$B$100,MATCH(CONCATENATE('Feuil1 (2)'!$C118,"-",'Feuil1 (2)'!$B118,"-",'Feuil1 (2)'!CG$1),'Risk assessment'!$Z$12:$Z$100,FALSE),1)," ;"),""))</f>
        <v/>
      </c>
      <c r="CH118" s="9" t="str">
        <f>IF($G118=0,"",IFERROR(CONCATENATE(INDEX('Risk assessment'!$B$12:$B$100,MATCH(CONCATENATE('Feuil1 (2)'!$C118,"-",'Feuil1 (2)'!$B118,"-",'Feuil1 (2)'!CH$1),'Risk assessment'!$Z$12:$Z$100,FALSE),1)," ;"),""))</f>
        <v/>
      </c>
      <c r="CI118" s="9" t="str">
        <f>IF($G118=0,"",IFERROR(CONCATENATE(INDEX('Risk assessment'!$B$12:$B$100,MATCH(CONCATENATE('Feuil1 (2)'!$C118,"-",'Feuil1 (2)'!$B118,"-",'Feuil1 (2)'!CI$1),'Risk assessment'!$Z$12:$Z$100,FALSE),1)," ;"),""))</f>
        <v/>
      </c>
      <c r="CJ118" s="9" t="str">
        <f>IF($G118=0,"",IFERROR(CONCATENATE(INDEX('Risk assessment'!$B$12:$B$100,MATCH(CONCATENATE('Feuil1 (2)'!$C118,"-",'Feuil1 (2)'!$B118,"-",'Feuil1 (2)'!CJ$1),'Risk assessment'!$Z$12:$Z$100,FALSE),1)," ;"),""))</f>
        <v/>
      </c>
      <c r="CK118" s="9" t="str">
        <f>IF($G118=0,"",IFERROR(CONCATENATE(INDEX('Risk assessment'!$B$12:$B$100,MATCH(CONCATENATE('Feuil1 (2)'!$C118,"-",'Feuil1 (2)'!$B118,"-",'Feuil1 (2)'!CK$1),'Risk assessment'!$Z$12:$Z$100,FALSE),1)," ;"),""))</f>
        <v/>
      </c>
      <c r="CL118" s="9" t="str">
        <f>IF($G118=0,"",IFERROR(CONCATENATE(INDEX('Risk assessment'!$B$12:$B$100,MATCH(CONCATENATE('Feuil1 (2)'!$C118,"-",'Feuil1 (2)'!$B118,"-",'Feuil1 (2)'!CL$1),'Risk assessment'!$Z$12:$Z$100,FALSE),1)," ;"),""))</f>
        <v/>
      </c>
      <c r="CM118" s="9" t="str">
        <f>IF($G118=0,"",IFERROR(CONCATENATE(INDEX('Risk assessment'!$B$12:$B$100,MATCH(CONCATENATE('Feuil1 (2)'!$C118,"-",'Feuil1 (2)'!$B118,"-",'Feuil1 (2)'!CM$1),'Risk assessment'!$Z$12:$Z$100,FALSE),1)," ;"),""))</f>
        <v/>
      </c>
      <c r="CN118" s="9" t="str">
        <f>IF($G118=0,"",IFERROR(CONCATENATE(INDEX('Risk assessment'!$B$12:$B$100,MATCH(CONCATENATE('Feuil1 (2)'!$C118,"-",'Feuil1 (2)'!$B118,"-",'Feuil1 (2)'!CN$1),'Risk assessment'!$Z$12:$Z$100,FALSE),1)," ;"),""))</f>
        <v/>
      </c>
      <c r="CO118" s="9" t="str">
        <f>IF($G118=0,"",IFERROR(CONCATENATE(INDEX('Risk assessment'!$B$12:$B$100,MATCH(CONCATENATE('Feuil1 (2)'!$C118,"-",'Feuil1 (2)'!$B118,"-",'Feuil1 (2)'!CO$1),'Risk assessment'!$Z$12:$Z$100,FALSE),1)," ;"),""))</f>
        <v/>
      </c>
      <c r="CP118" s="9" t="str">
        <f>IF($G118=0,"",IFERROR(CONCATENATE(INDEX('Risk assessment'!$B$12:$B$100,MATCH(CONCATENATE('Feuil1 (2)'!$C118,"-",'Feuil1 (2)'!$B118,"-",'Feuil1 (2)'!CP$1),'Risk assessment'!$Z$12:$Z$100,FALSE),1)," ;"),""))</f>
        <v/>
      </c>
      <c r="CQ118" s="9" t="str">
        <f>IF($G118=0,"",IFERROR(CONCATENATE(INDEX('Risk assessment'!$B$12:$B$100,MATCH(CONCATENATE('Feuil1 (2)'!$C118,"-",'Feuil1 (2)'!$B118,"-",'Feuil1 (2)'!CQ$1),'Risk assessment'!$Z$12:$Z$100,FALSE),1)," ;"),""))</f>
        <v/>
      </c>
      <c r="CR118" s="9" t="str">
        <f>IF($G118=0,"",IFERROR(CONCATENATE(INDEX('Risk assessment'!$B$12:$B$100,MATCH(CONCATENATE('Feuil1 (2)'!$C118,"-",'Feuil1 (2)'!$B118,"-",'Feuil1 (2)'!CR$1),'Risk assessment'!$Z$12:$Z$100,FALSE),1)," ;"),""))</f>
        <v/>
      </c>
      <c r="CS118" s="9" t="str">
        <f>IF($G118=0,"",IFERROR(CONCATENATE(INDEX('Risk assessment'!$B$12:$B$100,MATCH(CONCATENATE('Feuil1 (2)'!$C118,"-",'Feuil1 (2)'!$B118,"-",'Feuil1 (2)'!CS$1),'Risk assessment'!$Z$12:$Z$100,FALSE),1)," ;"),""))</f>
        <v/>
      </c>
      <c r="CT118" s="9" t="str">
        <f>IF($G118=0,"",IFERROR(CONCATENATE(INDEX('Risk assessment'!$B$12:$B$100,MATCH(CONCATENATE('Feuil1 (2)'!$C118,"-",'Feuil1 (2)'!$B118,"-",'Feuil1 (2)'!CT$1),'Risk assessment'!$Z$12:$Z$100,FALSE),1)," ;"),""))</f>
        <v/>
      </c>
      <c r="CU118" s="9" t="str">
        <f>IF($G118=0,"",IFERROR(CONCATENATE(INDEX('Risk assessment'!$B$12:$B$100,MATCH(CONCATENATE('Feuil1 (2)'!$C118,"-",'Feuil1 (2)'!$B118,"-",'Feuil1 (2)'!CU$1),'Risk assessment'!$Z$12:$Z$100,FALSE),1)," ;"),""))</f>
        <v/>
      </c>
      <c r="CV118" s="9" t="str">
        <f>IF($G118=0,"",IFERROR(CONCATENATE(INDEX('Risk assessment'!$B$12:$B$100,MATCH(CONCATENATE('Feuil1 (2)'!$C118,"-",'Feuil1 (2)'!$B118,"-",'Feuil1 (2)'!CV$1),'Risk assessment'!$Z$12:$Z$100,FALSE),1)," ;"),""))</f>
        <v/>
      </c>
      <c r="CW118" s="9" t="str">
        <f>IF($G118=0,"",IFERROR(CONCATENATE(INDEX('Risk assessment'!$B$12:$B$100,MATCH(CONCATENATE('Feuil1 (2)'!$C118,"-",'Feuil1 (2)'!$B118,"-",'Feuil1 (2)'!CW$1),'Risk assessment'!$Z$12:$Z$100,FALSE),1)," ;"),""))</f>
        <v/>
      </c>
      <c r="CX118" s="9" t="str">
        <f>IF($G118=0,"",IFERROR(CONCATENATE(INDEX('Risk assessment'!$B$12:$B$100,MATCH(CONCATENATE('Feuil1 (2)'!$C118,"-",'Feuil1 (2)'!$B118,"-",'Feuil1 (2)'!CX$1),'Risk assessment'!$Z$12:$Z$100,FALSE),1)," ;"),""))</f>
        <v/>
      </c>
      <c r="CY118" s="9" t="str">
        <f>IF($G118=0,"",IFERROR(CONCATENATE(INDEX('Risk assessment'!$B$12:$B$100,MATCH(CONCATENATE('Feuil1 (2)'!$C118,"-",'Feuil1 (2)'!$B118,"-",'Feuil1 (2)'!CY$1),'Risk assessment'!$Z$12:$Z$100,FALSE),1)," ;"),""))</f>
        <v/>
      </c>
      <c r="CZ118" s="9" t="str">
        <f>IF($G118=0,"",IFERROR(CONCATENATE(INDEX('Risk assessment'!$B$12:$B$100,MATCH(CONCATENATE('Feuil1 (2)'!$C118,"-",'Feuil1 (2)'!$B118,"-",'Feuil1 (2)'!CZ$1),'Risk assessment'!$Z$12:$Z$100,FALSE),1)," ;"),""))</f>
        <v/>
      </c>
      <c r="DA118" s="9" t="str">
        <f>IF($G118=0,"",IFERROR(CONCATENATE(INDEX('Risk assessment'!$B$12:$B$100,MATCH(CONCATENATE('Feuil1 (2)'!$C118,"-",'Feuil1 (2)'!$B118,"-",'Feuil1 (2)'!DA$1),'Risk assessment'!$Z$12:$Z$100,FALSE),1)," ;"),""))</f>
        <v/>
      </c>
      <c r="DB118" s="9" t="str">
        <f>IF($G118=0,"",IFERROR(CONCATENATE(INDEX('Risk assessment'!$B$12:$B$100,MATCH(CONCATENATE('Feuil1 (2)'!$C118,"-",'Feuil1 (2)'!$B118,"-",'Feuil1 (2)'!DB$1),'Risk assessment'!$Z$12:$Z$100,FALSE),1)," ;"),""))</f>
        <v/>
      </c>
      <c r="DC118" s="9" t="str">
        <f>IF($G118=0,"",IFERROR(CONCATENATE(INDEX('Risk assessment'!$B$12:$B$100,MATCH(CONCATENATE('Feuil1 (2)'!$C118,"-",'Feuil1 (2)'!$B118,"-",'Feuil1 (2)'!DC$1),'Risk assessment'!$Z$12:$Z$100,FALSE),1)," ;"),""))</f>
        <v/>
      </c>
    </row>
    <row r="119" spans="5:107" x14ac:dyDescent="0.25">
      <c r="E119" s="9" t="str">
        <f t="shared" si="4"/>
        <v/>
      </c>
      <c r="F119" s="9" t="str">
        <f t="shared" si="5"/>
        <v/>
      </c>
      <c r="H119" s="9" t="str">
        <f>IF($G119=0,"",IFERROR(CONCATENATE(INDEX('Risk assessment'!$B$12:$B$100,MATCH(CONCATENATE('Feuil1 (2)'!$C119,"-",'Feuil1 (2)'!$B119,"-",'Feuil1 (2)'!H$1),'Risk assessment'!$Z$12:$Z$100,FALSE),1)," ;"),""))</f>
        <v/>
      </c>
      <c r="I119" s="9" t="str">
        <f>IF($G119=0,"",IFERROR(CONCATENATE(INDEX('Risk assessment'!$B$12:$B$100,MATCH(CONCATENATE('Feuil1 (2)'!$C119,"-",'Feuil1 (2)'!$B119,"-",'Feuil1 (2)'!I$1),'Risk assessment'!$Z$12:$Z$100,FALSE),1)," ;"),""))</f>
        <v/>
      </c>
      <c r="J119" s="9" t="str">
        <f>IF($G119=0,"",IFERROR(CONCATENATE(INDEX('Risk assessment'!$B$12:$B$100,MATCH(CONCATENATE('Feuil1 (2)'!$C119,"-",'Feuil1 (2)'!$B119,"-",'Feuil1 (2)'!J$1),'Risk assessment'!$Z$12:$Z$100,FALSE),1)," ;"),""))</f>
        <v/>
      </c>
      <c r="K119" s="9" t="str">
        <f>IF($G119=0,"",IFERROR(CONCATENATE(INDEX('Risk assessment'!$B$12:$B$100,MATCH(CONCATENATE('Feuil1 (2)'!$C119,"-",'Feuil1 (2)'!$B119,"-",'Feuil1 (2)'!K$1),'Risk assessment'!$Z$12:$Z$100,FALSE),1)," ;"),""))</f>
        <v/>
      </c>
      <c r="L119" s="9" t="str">
        <f>IF($G119=0,"",IFERROR(CONCATENATE(INDEX('Risk assessment'!$B$12:$B$100,MATCH(CONCATENATE('Feuil1 (2)'!$C119,"-",'Feuil1 (2)'!$B119,"-",'Feuil1 (2)'!L$1),'Risk assessment'!$Z$12:$Z$100,FALSE),1)," ;"),""))</f>
        <v/>
      </c>
      <c r="M119" s="9" t="str">
        <f>IF($G119=0,"",IFERROR(CONCATENATE(INDEX('Risk assessment'!$B$12:$B$100,MATCH(CONCATENATE('Feuil1 (2)'!$C119,"-",'Feuil1 (2)'!$B119,"-",'Feuil1 (2)'!M$1),'Risk assessment'!$Z$12:$Z$100,FALSE),1)," ;"),""))</f>
        <v/>
      </c>
      <c r="N119" s="9" t="str">
        <f>IF($G119=0,"",IFERROR(CONCATENATE(INDEX('Risk assessment'!$B$12:$B$100,MATCH(CONCATENATE('Feuil1 (2)'!$C119,"-",'Feuil1 (2)'!$B119,"-",'Feuil1 (2)'!N$1),'Risk assessment'!$Z$12:$Z$100,FALSE),1)," ;"),""))</f>
        <v/>
      </c>
      <c r="O119" s="9" t="str">
        <f>IF($G119=0,"",IFERROR(CONCATENATE(INDEX('Risk assessment'!$B$12:$B$100,MATCH(CONCATENATE('Feuil1 (2)'!$C119,"-",'Feuil1 (2)'!$B119,"-",'Feuil1 (2)'!O$1),'Risk assessment'!$Z$12:$Z$100,FALSE),1)," ;"),""))</f>
        <v/>
      </c>
      <c r="P119" s="9" t="str">
        <f>IF($G119=0,"",IFERROR(CONCATENATE(INDEX('Risk assessment'!$B$12:$B$100,MATCH(CONCATENATE('Feuil1 (2)'!$C119,"-",'Feuil1 (2)'!$B119,"-",'Feuil1 (2)'!P$1),'Risk assessment'!$Z$12:$Z$100,FALSE),1)," ;"),""))</f>
        <v/>
      </c>
      <c r="Q119" s="9" t="str">
        <f>IF($G119=0,"",IFERROR(CONCATENATE(INDEX('Risk assessment'!$B$12:$B$100,MATCH(CONCATENATE('Feuil1 (2)'!$C119,"-",'Feuil1 (2)'!$B119,"-",'Feuil1 (2)'!Q$1),'Risk assessment'!$Z$12:$Z$100,FALSE),1)," ;"),""))</f>
        <v/>
      </c>
      <c r="R119" s="9" t="str">
        <f>IF($G119=0,"",IFERROR(CONCATENATE(INDEX('Risk assessment'!$B$12:$B$100,MATCH(CONCATENATE('Feuil1 (2)'!$C119,"-",'Feuil1 (2)'!$B119,"-",'Feuil1 (2)'!R$1),'Risk assessment'!$Z$12:$Z$100,FALSE),1)," ;"),""))</f>
        <v/>
      </c>
      <c r="S119" s="9" t="str">
        <f>IF($G119=0,"",IFERROR(CONCATENATE(INDEX('Risk assessment'!$B$12:$B$100,MATCH(CONCATENATE('Feuil1 (2)'!$C119,"-",'Feuil1 (2)'!$B119,"-",'Feuil1 (2)'!S$1),'Risk assessment'!$Z$12:$Z$100,FALSE),1)," ;"),""))</f>
        <v/>
      </c>
      <c r="T119" s="9" t="str">
        <f>IF($G119=0,"",IFERROR(CONCATENATE(INDEX('Risk assessment'!$B$12:$B$100,MATCH(CONCATENATE('Feuil1 (2)'!$C119,"-",'Feuil1 (2)'!$B119,"-",'Feuil1 (2)'!T$1),'Risk assessment'!$Z$12:$Z$100,FALSE),1)," ;"),""))</f>
        <v/>
      </c>
      <c r="U119" s="9" t="str">
        <f>IF($G119=0,"",IFERROR(CONCATENATE(INDEX('Risk assessment'!$B$12:$B$100,MATCH(CONCATENATE('Feuil1 (2)'!$C119,"-",'Feuil1 (2)'!$B119,"-",'Feuil1 (2)'!U$1),'Risk assessment'!$Z$12:$Z$100,FALSE),1)," ;"),""))</f>
        <v/>
      </c>
      <c r="V119" s="9" t="str">
        <f>IF($G119=0,"",IFERROR(CONCATENATE(INDEX('Risk assessment'!$B$12:$B$100,MATCH(CONCATENATE('Feuil1 (2)'!$C119,"-",'Feuil1 (2)'!$B119,"-",'Feuil1 (2)'!V$1),'Risk assessment'!$Z$12:$Z$100,FALSE),1)," ;"),""))</f>
        <v/>
      </c>
      <c r="W119" s="9" t="str">
        <f>IF($G119=0,"",IFERROR(CONCATENATE(INDEX('Risk assessment'!$B$12:$B$100,MATCH(CONCATENATE('Feuil1 (2)'!$C119,"-",'Feuil1 (2)'!$B119,"-",'Feuil1 (2)'!W$1),'Risk assessment'!$Z$12:$Z$100,FALSE),1)," ;"),""))</f>
        <v/>
      </c>
      <c r="X119" s="9" t="str">
        <f>IF($G119=0,"",IFERROR(CONCATENATE(INDEX('Risk assessment'!$B$12:$B$100,MATCH(CONCATENATE('Feuil1 (2)'!$C119,"-",'Feuil1 (2)'!$B119,"-",'Feuil1 (2)'!X$1),'Risk assessment'!$Z$12:$Z$100,FALSE),1)," ;"),""))</f>
        <v/>
      </c>
      <c r="Y119" s="9" t="str">
        <f>IF($G119=0,"",IFERROR(CONCATENATE(INDEX('Risk assessment'!$B$12:$B$100,MATCH(CONCATENATE('Feuil1 (2)'!$C119,"-",'Feuil1 (2)'!$B119,"-",'Feuil1 (2)'!Y$1),'Risk assessment'!$Z$12:$Z$100,FALSE),1)," ;"),""))</f>
        <v/>
      </c>
      <c r="Z119" s="9" t="str">
        <f>IF($G119=0,"",IFERROR(CONCATENATE(INDEX('Risk assessment'!$B$12:$B$100,MATCH(CONCATENATE('Feuil1 (2)'!$C119,"-",'Feuil1 (2)'!$B119,"-",'Feuil1 (2)'!Z$1),'Risk assessment'!$Z$12:$Z$100,FALSE),1)," ;"),""))</f>
        <v/>
      </c>
      <c r="AA119" s="9" t="str">
        <f>IF($G119=0,"",IFERROR(CONCATENATE(INDEX('Risk assessment'!$B$12:$B$100,MATCH(CONCATENATE('Feuil1 (2)'!$C119,"-",'Feuil1 (2)'!$B119,"-",'Feuil1 (2)'!AA$1),'Risk assessment'!$Z$12:$Z$100,FALSE),1)," ;"),""))</f>
        <v/>
      </c>
      <c r="AB119" s="9" t="str">
        <f>IF($G119=0,"",IFERROR(CONCATENATE(INDEX('Risk assessment'!$B$12:$B$100,MATCH(CONCATENATE('Feuil1 (2)'!$C119,"-",'Feuil1 (2)'!$B119,"-",'Feuil1 (2)'!AB$1),'Risk assessment'!$Z$12:$Z$100,FALSE),1)," ;"),""))</f>
        <v/>
      </c>
      <c r="AC119" s="9" t="str">
        <f>IF($G119=0,"",IFERROR(CONCATENATE(INDEX('Risk assessment'!$B$12:$B$100,MATCH(CONCATENATE('Feuil1 (2)'!$C119,"-",'Feuil1 (2)'!$B119,"-",'Feuil1 (2)'!AC$1),'Risk assessment'!$Z$12:$Z$100,FALSE),1)," ;"),""))</f>
        <v/>
      </c>
      <c r="AD119" s="9" t="str">
        <f>IF($G119=0,"",IFERROR(CONCATENATE(INDEX('Risk assessment'!$B$12:$B$100,MATCH(CONCATENATE('Feuil1 (2)'!$C119,"-",'Feuil1 (2)'!$B119,"-",'Feuil1 (2)'!AD$1),'Risk assessment'!$Z$12:$Z$100,FALSE),1)," ;"),""))</f>
        <v/>
      </c>
      <c r="AE119" s="9" t="str">
        <f>IF($G119=0,"",IFERROR(CONCATENATE(INDEX('Risk assessment'!$B$12:$B$100,MATCH(CONCATENATE('Feuil1 (2)'!$C119,"-",'Feuil1 (2)'!$B119,"-",'Feuil1 (2)'!AE$1),'Risk assessment'!$Z$12:$Z$100,FALSE),1)," ;"),""))</f>
        <v/>
      </c>
      <c r="AF119" s="9" t="str">
        <f>IF($G119=0,"",IFERROR(CONCATENATE(INDEX('Risk assessment'!$B$12:$B$100,MATCH(CONCATENATE('Feuil1 (2)'!$C119,"-",'Feuil1 (2)'!$B119,"-",'Feuil1 (2)'!AF$1),'Risk assessment'!$Z$12:$Z$100,FALSE),1)," ;"),""))</f>
        <v/>
      </c>
      <c r="AG119" s="9" t="str">
        <f>IF($G119=0,"",IFERROR(CONCATENATE(INDEX('Risk assessment'!$B$12:$B$100,MATCH(CONCATENATE('Feuil1 (2)'!$C119,"-",'Feuil1 (2)'!$B119,"-",'Feuil1 (2)'!AG$1),'Risk assessment'!$Z$12:$Z$100,FALSE),1)," ;"),""))</f>
        <v/>
      </c>
      <c r="AH119" s="9" t="str">
        <f>IF($G119=0,"",IFERROR(CONCATENATE(INDEX('Risk assessment'!$B$12:$B$100,MATCH(CONCATENATE('Feuil1 (2)'!$C119,"-",'Feuil1 (2)'!$B119,"-",'Feuil1 (2)'!AH$1),'Risk assessment'!$Z$12:$Z$100,FALSE),1)," ;"),""))</f>
        <v/>
      </c>
      <c r="AI119" s="9" t="str">
        <f>IF($G119=0,"",IFERROR(CONCATENATE(INDEX('Risk assessment'!$B$12:$B$100,MATCH(CONCATENATE('Feuil1 (2)'!$C119,"-",'Feuil1 (2)'!$B119,"-",'Feuil1 (2)'!AI$1),'Risk assessment'!$Z$12:$Z$100,FALSE),1)," ;"),""))</f>
        <v/>
      </c>
      <c r="AJ119" s="9" t="str">
        <f>IF($G119=0,"",IFERROR(CONCATENATE(INDEX('Risk assessment'!$B$12:$B$100,MATCH(CONCATENATE('Feuil1 (2)'!$C119,"-",'Feuil1 (2)'!$B119,"-",'Feuil1 (2)'!AJ$1),'Risk assessment'!$Z$12:$Z$100,FALSE),1)," ;"),""))</f>
        <v/>
      </c>
      <c r="AK119" s="9" t="str">
        <f>IF($G119=0,"",IFERROR(CONCATENATE(INDEX('Risk assessment'!$B$12:$B$100,MATCH(CONCATENATE('Feuil1 (2)'!$C119,"-",'Feuil1 (2)'!$B119,"-",'Feuil1 (2)'!AK$1),'Risk assessment'!$Z$12:$Z$100,FALSE),1)," ;"),""))</f>
        <v/>
      </c>
      <c r="AL119" s="9" t="str">
        <f>IF($G119=0,"",IFERROR(CONCATENATE(INDEX('Risk assessment'!$B$12:$B$100,MATCH(CONCATENATE('Feuil1 (2)'!$C119,"-",'Feuil1 (2)'!$B119,"-",'Feuil1 (2)'!AL$1),'Risk assessment'!$Z$12:$Z$100,FALSE),1)," ;"),""))</f>
        <v/>
      </c>
      <c r="AM119" s="9" t="str">
        <f>IF($G119=0,"",IFERROR(CONCATENATE(INDEX('Risk assessment'!$B$12:$B$100,MATCH(CONCATENATE('Feuil1 (2)'!$C119,"-",'Feuil1 (2)'!$B119,"-",'Feuil1 (2)'!AM$1),'Risk assessment'!$Z$12:$Z$100,FALSE),1)," ;"),""))</f>
        <v/>
      </c>
      <c r="AN119" s="9" t="str">
        <f>IF($G119=0,"",IFERROR(CONCATENATE(INDEX('Risk assessment'!$B$12:$B$100,MATCH(CONCATENATE('Feuil1 (2)'!$C119,"-",'Feuil1 (2)'!$B119,"-",'Feuil1 (2)'!AN$1),'Risk assessment'!$Z$12:$Z$100,FALSE),1)," ;"),""))</f>
        <v/>
      </c>
      <c r="AO119" s="9" t="str">
        <f>IF($G119=0,"",IFERROR(CONCATENATE(INDEX('Risk assessment'!$B$12:$B$100,MATCH(CONCATENATE('Feuil1 (2)'!$C119,"-",'Feuil1 (2)'!$B119,"-",'Feuil1 (2)'!AO$1),'Risk assessment'!$Z$12:$Z$100,FALSE),1)," ;"),""))</f>
        <v/>
      </c>
      <c r="AP119" s="9" t="str">
        <f>IF($G119=0,"",IFERROR(CONCATENATE(INDEX('Risk assessment'!$B$12:$B$100,MATCH(CONCATENATE('Feuil1 (2)'!$C119,"-",'Feuil1 (2)'!$B119,"-",'Feuil1 (2)'!AP$1),'Risk assessment'!$Z$12:$Z$100,FALSE),1)," ;"),""))</f>
        <v/>
      </c>
      <c r="AQ119" s="9" t="str">
        <f>IF($G119=0,"",IFERROR(CONCATENATE(INDEX('Risk assessment'!$B$12:$B$100,MATCH(CONCATENATE('Feuil1 (2)'!$C119,"-",'Feuil1 (2)'!$B119,"-",'Feuil1 (2)'!AQ$1),'Risk assessment'!$Z$12:$Z$100,FALSE),1)," ;"),""))</f>
        <v/>
      </c>
      <c r="AR119" s="9" t="str">
        <f>IF($G119=0,"",IFERROR(CONCATENATE(INDEX('Risk assessment'!$B$12:$B$100,MATCH(CONCATENATE('Feuil1 (2)'!$C119,"-",'Feuil1 (2)'!$B119,"-",'Feuil1 (2)'!AR$1),'Risk assessment'!$Z$12:$Z$100,FALSE),1)," ;"),""))</f>
        <v/>
      </c>
      <c r="AS119" s="9" t="str">
        <f>IF($G119=0,"",IFERROR(CONCATENATE(INDEX('Risk assessment'!$B$12:$B$100,MATCH(CONCATENATE('Feuil1 (2)'!$C119,"-",'Feuil1 (2)'!$B119,"-",'Feuil1 (2)'!AS$1),'Risk assessment'!$Z$12:$Z$100,FALSE),1)," ;"),""))</f>
        <v/>
      </c>
      <c r="AT119" s="9" t="str">
        <f>IF($G119=0,"",IFERROR(CONCATENATE(INDEX('Risk assessment'!$B$12:$B$100,MATCH(CONCATENATE('Feuil1 (2)'!$C119,"-",'Feuil1 (2)'!$B119,"-",'Feuil1 (2)'!AT$1),'Risk assessment'!$Z$12:$Z$100,FALSE),1)," ;"),""))</f>
        <v/>
      </c>
      <c r="AU119" s="9" t="str">
        <f>IF($G119=0,"",IFERROR(CONCATENATE(INDEX('Risk assessment'!$B$12:$B$100,MATCH(CONCATENATE('Feuil1 (2)'!$C119,"-",'Feuil1 (2)'!$B119,"-",'Feuil1 (2)'!AU$1),'Risk assessment'!$Z$12:$Z$100,FALSE),1)," ;"),""))</f>
        <v/>
      </c>
      <c r="AV119" s="9" t="str">
        <f>IF($G119=0,"",IFERROR(CONCATENATE(INDEX('Risk assessment'!$B$12:$B$100,MATCH(CONCATENATE('Feuil1 (2)'!$C119,"-",'Feuil1 (2)'!$B119,"-",'Feuil1 (2)'!AV$1),'Risk assessment'!$Z$12:$Z$100,FALSE),1)," ;"),""))</f>
        <v/>
      </c>
      <c r="AW119" s="9" t="str">
        <f>IF($G119=0,"",IFERROR(CONCATENATE(INDEX('Risk assessment'!$B$12:$B$100,MATCH(CONCATENATE('Feuil1 (2)'!$C119,"-",'Feuil1 (2)'!$B119,"-",'Feuil1 (2)'!AW$1),'Risk assessment'!$Z$12:$Z$100,FALSE),1)," ;"),""))</f>
        <v/>
      </c>
      <c r="AX119" s="9" t="str">
        <f>IF($G119=0,"",IFERROR(CONCATENATE(INDEX('Risk assessment'!$B$12:$B$100,MATCH(CONCATENATE('Feuil1 (2)'!$C119,"-",'Feuil1 (2)'!$B119,"-",'Feuil1 (2)'!AX$1),'Risk assessment'!$Z$12:$Z$100,FALSE),1)," ;"),""))</f>
        <v/>
      </c>
      <c r="AY119" s="9" t="str">
        <f>IF($G119=0,"",IFERROR(CONCATENATE(INDEX('Risk assessment'!$B$12:$B$100,MATCH(CONCATENATE('Feuil1 (2)'!$C119,"-",'Feuil1 (2)'!$B119,"-",'Feuil1 (2)'!AY$1),'Risk assessment'!$Z$12:$Z$100,FALSE),1)," ;"),""))</f>
        <v/>
      </c>
      <c r="AZ119" s="9" t="str">
        <f>IF($G119=0,"",IFERROR(CONCATENATE(INDEX('Risk assessment'!$B$12:$B$100,MATCH(CONCATENATE('Feuil1 (2)'!$C119,"-",'Feuil1 (2)'!$B119,"-",'Feuil1 (2)'!AZ$1),'Risk assessment'!$Z$12:$Z$100,FALSE),1)," ;"),""))</f>
        <v/>
      </c>
      <c r="BA119" s="9" t="str">
        <f>IF($G119=0,"",IFERROR(CONCATENATE(INDEX('Risk assessment'!$B$12:$B$100,MATCH(CONCATENATE('Feuil1 (2)'!$C119,"-",'Feuil1 (2)'!$B119,"-",'Feuil1 (2)'!BA$1),'Risk assessment'!$Z$12:$Z$100,FALSE),1)," ;"),""))</f>
        <v/>
      </c>
      <c r="BB119" s="9" t="str">
        <f>IF($G119=0,"",IFERROR(CONCATENATE(INDEX('Risk assessment'!$B$12:$B$100,MATCH(CONCATENATE('Feuil1 (2)'!$C119,"-",'Feuil1 (2)'!$B119,"-",'Feuil1 (2)'!BB$1),'Risk assessment'!$Z$12:$Z$100,FALSE),1)," ;"),""))</f>
        <v/>
      </c>
      <c r="BC119" s="9" t="str">
        <f>IF($G119=0,"",IFERROR(CONCATENATE(INDEX('Risk assessment'!$B$12:$B$100,MATCH(CONCATENATE('Feuil1 (2)'!$C119,"-",'Feuil1 (2)'!$B119,"-",'Feuil1 (2)'!BC$1),'Risk assessment'!$Z$12:$Z$100,FALSE),1)," ;"),""))</f>
        <v/>
      </c>
      <c r="BD119" s="9" t="str">
        <f>IF($G119=0,"",IFERROR(CONCATENATE(INDEX('Risk assessment'!$B$12:$B$100,MATCH(CONCATENATE('Feuil1 (2)'!$C119,"-",'Feuil1 (2)'!$B119,"-",'Feuil1 (2)'!BD$1),'Risk assessment'!$Z$12:$Z$100,FALSE),1)," ;"),""))</f>
        <v/>
      </c>
      <c r="BE119" s="9" t="str">
        <f>IF($G119=0,"",IFERROR(CONCATENATE(INDEX('Risk assessment'!$B$12:$B$100,MATCH(CONCATENATE('Feuil1 (2)'!$C119,"-",'Feuil1 (2)'!$B119,"-",'Feuil1 (2)'!BE$1),'Risk assessment'!$Z$12:$Z$100,FALSE),1)," ;"),""))</f>
        <v/>
      </c>
      <c r="BF119" s="9" t="str">
        <f>IF($G119=0,"",IFERROR(CONCATENATE(INDEX('Risk assessment'!$B$12:$B$100,MATCH(CONCATENATE('Feuil1 (2)'!$C119,"-",'Feuil1 (2)'!$B119,"-",'Feuil1 (2)'!BF$1),'Risk assessment'!$Z$12:$Z$100,FALSE),1)," ;"),""))</f>
        <v/>
      </c>
      <c r="BG119" s="9" t="str">
        <f>IF($G119=0,"",IFERROR(CONCATENATE(INDEX('Risk assessment'!$B$12:$B$100,MATCH(CONCATENATE('Feuil1 (2)'!$C119,"-",'Feuil1 (2)'!$B119,"-",'Feuil1 (2)'!BG$1),'Risk assessment'!$Z$12:$Z$100,FALSE),1)," ;"),""))</f>
        <v/>
      </c>
      <c r="BH119" s="9" t="str">
        <f>IF($G119=0,"",IFERROR(CONCATENATE(INDEX('Risk assessment'!$B$12:$B$100,MATCH(CONCATENATE('Feuil1 (2)'!$C119,"-",'Feuil1 (2)'!$B119,"-",'Feuil1 (2)'!BH$1),'Risk assessment'!$Z$12:$Z$100,FALSE),1)," ;"),""))</f>
        <v/>
      </c>
      <c r="BI119" s="9" t="str">
        <f>IF($G119=0,"",IFERROR(CONCATENATE(INDEX('Risk assessment'!$B$12:$B$100,MATCH(CONCATENATE('Feuil1 (2)'!$C119,"-",'Feuil1 (2)'!$B119,"-",'Feuil1 (2)'!BI$1),'Risk assessment'!$Z$12:$Z$100,FALSE),1)," ;"),""))</f>
        <v/>
      </c>
      <c r="BJ119" s="9" t="str">
        <f>IF($G119=0,"",IFERROR(CONCATENATE(INDEX('Risk assessment'!$B$12:$B$100,MATCH(CONCATENATE('Feuil1 (2)'!$C119,"-",'Feuil1 (2)'!$B119,"-",'Feuil1 (2)'!BJ$1),'Risk assessment'!$Z$12:$Z$100,FALSE),1)," ;"),""))</f>
        <v/>
      </c>
      <c r="BK119" s="9" t="str">
        <f>IF($G119=0,"",IFERROR(CONCATENATE(INDEX('Risk assessment'!$B$12:$B$100,MATCH(CONCATENATE('Feuil1 (2)'!$C119,"-",'Feuil1 (2)'!$B119,"-",'Feuil1 (2)'!BK$1),'Risk assessment'!$Z$12:$Z$100,FALSE),1)," ;"),""))</f>
        <v/>
      </c>
      <c r="BL119" s="9" t="str">
        <f>IF($G119=0,"",IFERROR(CONCATENATE(INDEX('Risk assessment'!$B$12:$B$100,MATCH(CONCATENATE('Feuil1 (2)'!$C119,"-",'Feuil1 (2)'!$B119,"-",'Feuil1 (2)'!BL$1),'Risk assessment'!$Z$12:$Z$100,FALSE),1)," ;"),""))</f>
        <v/>
      </c>
      <c r="BM119" s="9" t="str">
        <f>IF($G119=0,"",IFERROR(CONCATENATE(INDEX('Risk assessment'!$B$12:$B$100,MATCH(CONCATENATE('Feuil1 (2)'!$C119,"-",'Feuil1 (2)'!$B119,"-",'Feuil1 (2)'!BM$1),'Risk assessment'!$Z$12:$Z$100,FALSE),1)," ;"),""))</f>
        <v/>
      </c>
      <c r="BN119" s="9" t="str">
        <f>IF($G119=0,"",IFERROR(CONCATENATE(INDEX('Risk assessment'!$B$12:$B$100,MATCH(CONCATENATE('Feuil1 (2)'!$C119,"-",'Feuil1 (2)'!$B119,"-",'Feuil1 (2)'!BN$1),'Risk assessment'!$Z$12:$Z$100,FALSE),1)," ;"),""))</f>
        <v/>
      </c>
      <c r="BO119" s="9" t="str">
        <f>IF($G119=0,"",IFERROR(CONCATENATE(INDEX('Risk assessment'!$B$12:$B$100,MATCH(CONCATENATE('Feuil1 (2)'!$C119,"-",'Feuil1 (2)'!$B119,"-",'Feuil1 (2)'!BO$1),'Risk assessment'!$Z$12:$Z$100,FALSE),1)," ;"),""))</f>
        <v/>
      </c>
      <c r="BP119" s="9" t="str">
        <f>IF($G119=0,"",IFERROR(CONCATENATE(INDEX('Risk assessment'!$B$12:$B$100,MATCH(CONCATENATE('Feuil1 (2)'!$C119,"-",'Feuil1 (2)'!$B119,"-",'Feuil1 (2)'!BP$1),'Risk assessment'!$Z$12:$Z$100,FALSE),1)," ;"),""))</f>
        <v/>
      </c>
      <c r="BQ119" s="9" t="str">
        <f>IF($G119=0,"",IFERROR(CONCATENATE(INDEX('Risk assessment'!$B$12:$B$100,MATCH(CONCATENATE('Feuil1 (2)'!$C119,"-",'Feuil1 (2)'!$B119,"-",'Feuil1 (2)'!BQ$1),'Risk assessment'!$Z$12:$Z$100,FALSE),1)," ;"),""))</f>
        <v/>
      </c>
      <c r="BR119" s="9" t="str">
        <f>IF($G119=0,"",IFERROR(CONCATENATE(INDEX('Risk assessment'!$B$12:$B$100,MATCH(CONCATENATE('Feuil1 (2)'!$C119,"-",'Feuil1 (2)'!$B119,"-",'Feuil1 (2)'!BR$1),'Risk assessment'!$Z$12:$Z$100,FALSE),1)," ;"),""))</f>
        <v/>
      </c>
      <c r="BS119" s="9" t="str">
        <f>IF($G119=0,"",IFERROR(CONCATENATE(INDEX('Risk assessment'!$B$12:$B$100,MATCH(CONCATENATE('Feuil1 (2)'!$C119,"-",'Feuil1 (2)'!$B119,"-",'Feuil1 (2)'!BS$1),'Risk assessment'!$Z$12:$Z$100,FALSE),1)," ;"),""))</f>
        <v/>
      </c>
      <c r="BT119" s="9" t="str">
        <f>IF($G119=0,"",IFERROR(CONCATENATE(INDEX('Risk assessment'!$B$12:$B$100,MATCH(CONCATENATE('Feuil1 (2)'!$C119,"-",'Feuil1 (2)'!$B119,"-",'Feuil1 (2)'!BT$1),'Risk assessment'!$Z$12:$Z$100,FALSE),1)," ;"),""))</f>
        <v/>
      </c>
      <c r="BU119" s="9" t="str">
        <f>IF($G119=0,"",IFERROR(CONCATENATE(INDEX('Risk assessment'!$B$12:$B$100,MATCH(CONCATENATE('Feuil1 (2)'!$C119,"-",'Feuil1 (2)'!$B119,"-",'Feuil1 (2)'!BU$1),'Risk assessment'!$Z$12:$Z$100,FALSE),1)," ;"),""))</f>
        <v/>
      </c>
      <c r="BV119" s="9" t="str">
        <f>IF($G119=0,"",IFERROR(CONCATENATE(INDEX('Risk assessment'!$B$12:$B$100,MATCH(CONCATENATE('Feuil1 (2)'!$C119,"-",'Feuil1 (2)'!$B119,"-",'Feuil1 (2)'!BV$1),'Risk assessment'!$Z$12:$Z$100,FALSE),1)," ;"),""))</f>
        <v/>
      </c>
      <c r="BW119" s="9" t="str">
        <f>IF($G119=0,"",IFERROR(CONCATENATE(INDEX('Risk assessment'!$B$12:$B$100,MATCH(CONCATENATE('Feuil1 (2)'!$C119,"-",'Feuil1 (2)'!$B119,"-",'Feuil1 (2)'!BW$1),'Risk assessment'!$Z$12:$Z$100,FALSE),1)," ;"),""))</f>
        <v/>
      </c>
      <c r="BX119" s="9" t="str">
        <f>IF($G119=0,"",IFERROR(CONCATENATE(INDEX('Risk assessment'!$B$12:$B$100,MATCH(CONCATENATE('Feuil1 (2)'!$C119,"-",'Feuil1 (2)'!$B119,"-",'Feuil1 (2)'!BX$1),'Risk assessment'!$Z$12:$Z$100,FALSE),1)," ;"),""))</f>
        <v/>
      </c>
      <c r="BY119" s="9" t="str">
        <f>IF($G119=0,"",IFERROR(CONCATENATE(INDEX('Risk assessment'!$B$12:$B$100,MATCH(CONCATENATE('Feuil1 (2)'!$C119,"-",'Feuil1 (2)'!$B119,"-",'Feuil1 (2)'!BY$1),'Risk assessment'!$Z$12:$Z$100,FALSE),1)," ;"),""))</f>
        <v/>
      </c>
      <c r="BZ119" s="9" t="str">
        <f>IF($G119=0,"",IFERROR(CONCATENATE(INDEX('Risk assessment'!$B$12:$B$100,MATCH(CONCATENATE('Feuil1 (2)'!$C119,"-",'Feuil1 (2)'!$B119,"-",'Feuil1 (2)'!BZ$1),'Risk assessment'!$Z$12:$Z$100,FALSE),1)," ;"),""))</f>
        <v/>
      </c>
      <c r="CA119" s="9" t="str">
        <f>IF($G119=0,"",IFERROR(CONCATENATE(INDEX('Risk assessment'!$B$12:$B$100,MATCH(CONCATENATE('Feuil1 (2)'!$C119,"-",'Feuil1 (2)'!$B119,"-",'Feuil1 (2)'!CA$1),'Risk assessment'!$Z$12:$Z$100,FALSE),1)," ;"),""))</f>
        <v/>
      </c>
      <c r="CB119" s="9" t="str">
        <f>IF($G119=0,"",IFERROR(CONCATENATE(INDEX('Risk assessment'!$B$12:$B$100,MATCH(CONCATENATE('Feuil1 (2)'!$C119,"-",'Feuil1 (2)'!$B119,"-",'Feuil1 (2)'!CB$1),'Risk assessment'!$Z$12:$Z$100,FALSE),1)," ;"),""))</f>
        <v/>
      </c>
      <c r="CC119" s="9" t="str">
        <f>IF($G119=0,"",IFERROR(CONCATENATE(INDEX('Risk assessment'!$B$12:$B$100,MATCH(CONCATENATE('Feuil1 (2)'!$C119,"-",'Feuil1 (2)'!$B119,"-",'Feuil1 (2)'!CC$1),'Risk assessment'!$Z$12:$Z$100,FALSE),1)," ;"),""))</f>
        <v/>
      </c>
      <c r="CD119" s="9" t="str">
        <f>IF($G119=0,"",IFERROR(CONCATENATE(INDEX('Risk assessment'!$B$12:$B$100,MATCH(CONCATENATE('Feuil1 (2)'!$C119,"-",'Feuil1 (2)'!$B119,"-",'Feuil1 (2)'!CD$1),'Risk assessment'!$Z$12:$Z$100,FALSE),1)," ;"),""))</f>
        <v/>
      </c>
      <c r="CE119" s="9" t="str">
        <f>IF($G119=0,"",IFERROR(CONCATENATE(INDEX('Risk assessment'!$B$12:$B$100,MATCH(CONCATENATE('Feuil1 (2)'!$C119,"-",'Feuil1 (2)'!$B119,"-",'Feuil1 (2)'!CE$1),'Risk assessment'!$Z$12:$Z$100,FALSE),1)," ;"),""))</f>
        <v/>
      </c>
      <c r="CF119" s="9" t="str">
        <f>IF($G119=0,"",IFERROR(CONCATENATE(INDEX('Risk assessment'!$B$12:$B$100,MATCH(CONCATENATE('Feuil1 (2)'!$C119,"-",'Feuil1 (2)'!$B119,"-",'Feuil1 (2)'!CF$1),'Risk assessment'!$Z$12:$Z$100,FALSE),1)," ;"),""))</f>
        <v/>
      </c>
      <c r="CG119" s="9" t="str">
        <f>IF($G119=0,"",IFERROR(CONCATENATE(INDEX('Risk assessment'!$B$12:$B$100,MATCH(CONCATENATE('Feuil1 (2)'!$C119,"-",'Feuil1 (2)'!$B119,"-",'Feuil1 (2)'!CG$1),'Risk assessment'!$Z$12:$Z$100,FALSE),1)," ;"),""))</f>
        <v/>
      </c>
      <c r="CH119" s="9" t="str">
        <f>IF($G119=0,"",IFERROR(CONCATENATE(INDEX('Risk assessment'!$B$12:$B$100,MATCH(CONCATENATE('Feuil1 (2)'!$C119,"-",'Feuil1 (2)'!$B119,"-",'Feuil1 (2)'!CH$1),'Risk assessment'!$Z$12:$Z$100,FALSE),1)," ;"),""))</f>
        <v/>
      </c>
      <c r="CI119" s="9" t="str">
        <f>IF($G119=0,"",IFERROR(CONCATENATE(INDEX('Risk assessment'!$B$12:$B$100,MATCH(CONCATENATE('Feuil1 (2)'!$C119,"-",'Feuil1 (2)'!$B119,"-",'Feuil1 (2)'!CI$1),'Risk assessment'!$Z$12:$Z$100,FALSE),1)," ;"),""))</f>
        <v/>
      </c>
      <c r="CJ119" s="9" t="str">
        <f>IF($G119=0,"",IFERROR(CONCATENATE(INDEX('Risk assessment'!$B$12:$B$100,MATCH(CONCATENATE('Feuil1 (2)'!$C119,"-",'Feuil1 (2)'!$B119,"-",'Feuil1 (2)'!CJ$1),'Risk assessment'!$Z$12:$Z$100,FALSE),1)," ;"),""))</f>
        <v/>
      </c>
      <c r="CK119" s="9" t="str">
        <f>IF($G119=0,"",IFERROR(CONCATENATE(INDEX('Risk assessment'!$B$12:$B$100,MATCH(CONCATENATE('Feuil1 (2)'!$C119,"-",'Feuil1 (2)'!$B119,"-",'Feuil1 (2)'!CK$1),'Risk assessment'!$Z$12:$Z$100,FALSE),1)," ;"),""))</f>
        <v/>
      </c>
      <c r="CL119" s="9" t="str">
        <f>IF($G119=0,"",IFERROR(CONCATENATE(INDEX('Risk assessment'!$B$12:$B$100,MATCH(CONCATENATE('Feuil1 (2)'!$C119,"-",'Feuil1 (2)'!$B119,"-",'Feuil1 (2)'!CL$1),'Risk assessment'!$Z$12:$Z$100,FALSE),1)," ;"),""))</f>
        <v/>
      </c>
      <c r="CM119" s="9" t="str">
        <f>IF($G119=0,"",IFERROR(CONCATENATE(INDEX('Risk assessment'!$B$12:$B$100,MATCH(CONCATENATE('Feuil1 (2)'!$C119,"-",'Feuil1 (2)'!$B119,"-",'Feuil1 (2)'!CM$1),'Risk assessment'!$Z$12:$Z$100,FALSE),1)," ;"),""))</f>
        <v/>
      </c>
      <c r="CN119" s="9" t="str">
        <f>IF($G119=0,"",IFERROR(CONCATENATE(INDEX('Risk assessment'!$B$12:$B$100,MATCH(CONCATENATE('Feuil1 (2)'!$C119,"-",'Feuil1 (2)'!$B119,"-",'Feuil1 (2)'!CN$1),'Risk assessment'!$Z$12:$Z$100,FALSE),1)," ;"),""))</f>
        <v/>
      </c>
      <c r="CO119" s="9" t="str">
        <f>IF($G119=0,"",IFERROR(CONCATENATE(INDEX('Risk assessment'!$B$12:$B$100,MATCH(CONCATENATE('Feuil1 (2)'!$C119,"-",'Feuil1 (2)'!$B119,"-",'Feuil1 (2)'!CO$1),'Risk assessment'!$Z$12:$Z$100,FALSE),1)," ;"),""))</f>
        <v/>
      </c>
      <c r="CP119" s="9" t="str">
        <f>IF($G119=0,"",IFERROR(CONCATENATE(INDEX('Risk assessment'!$B$12:$B$100,MATCH(CONCATENATE('Feuil1 (2)'!$C119,"-",'Feuil1 (2)'!$B119,"-",'Feuil1 (2)'!CP$1),'Risk assessment'!$Z$12:$Z$100,FALSE),1)," ;"),""))</f>
        <v/>
      </c>
      <c r="CQ119" s="9" t="str">
        <f>IF($G119=0,"",IFERROR(CONCATENATE(INDEX('Risk assessment'!$B$12:$B$100,MATCH(CONCATENATE('Feuil1 (2)'!$C119,"-",'Feuil1 (2)'!$B119,"-",'Feuil1 (2)'!CQ$1),'Risk assessment'!$Z$12:$Z$100,FALSE),1)," ;"),""))</f>
        <v/>
      </c>
      <c r="CR119" s="9" t="str">
        <f>IF($G119=0,"",IFERROR(CONCATENATE(INDEX('Risk assessment'!$B$12:$B$100,MATCH(CONCATENATE('Feuil1 (2)'!$C119,"-",'Feuil1 (2)'!$B119,"-",'Feuil1 (2)'!CR$1),'Risk assessment'!$Z$12:$Z$100,FALSE),1)," ;"),""))</f>
        <v/>
      </c>
      <c r="CS119" s="9" t="str">
        <f>IF($G119=0,"",IFERROR(CONCATENATE(INDEX('Risk assessment'!$B$12:$B$100,MATCH(CONCATENATE('Feuil1 (2)'!$C119,"-",'Feuil1 (2)'!$B119,"-",'Feuil1 (2)'!CS$1),'Risk assessment'!$Z$12:$Z$100,FALSE),1)," ;"),""))</f>
        <v/>
      </c>
      <c r="CT119" s="9" t="str">
        <f>IF($G119=0,"",IFERROR(CONCATENATE(INDEX('Risk assessment'!$B$12:$B$100,MATCH(CONCATENATE('Feuil1 (2)'!$C119,"-",'Feuil1 (2)'!$B119,"-",'Feuil1 (2)'!CT$1),'Risk assessment'!$Z$12:$Z$100,FALSE),1)," ;"),""))</f>
        <v/>
      </c>
      <c r="CU119" s="9" t="str">
        <f>IF($G119=0,"",IFERROR(CONCATENATE(INDEX('Risk assessment'!$B$12:$B$100,MATCH(CONCATENATE('Feuil1 (2)'!$C119,"-",'Feuil1 (2)'!$B119,"-",'Feuil1 (2)'!CU$1),'Risk assessment'!$Z$12:$Z$100,FALSE),1)," ;"),""))</f>
        <v/>
      </c>
      <c r="CV119" s="9" t="str">
        <f>IF($G119=0,"",IFERROR(CONCATENATE(INDEX('Risk assessment'!$B$12:$B$100,MATCH(CONCATENATE('Feuil1 (2)'!$C119,"-",'Feuil1 (2)'!$B119,"-",'Feuil1 (2)'!CV$1),'Risk assessment'!$Z$12:$Z$100,FALSE),1)," ;"),""))</f>
        <v/>
      </c>
      <c r="CW119" s="9" t="str">
        <f>IF($G119=0,"",IFERROR(CONCATENATE(INDEX('Risk assessment'!$B$12:$B$100,MATCH(CONCATENATE('Feuil1 (2)'!$C119,"-",'Feuil1 (2)'!$B119,"-",'Feuil1 (2)'!CW$1),'Risk assessment'!$Z$12:$Z$100,FALSE),1)," ;"),""))</f>
        <v/>
      </c>
      <c r="CX119" s="9" t="str">
        <f>IF($G119=0,"",IFERROR(CONCATENATE(INDEX('Risk assessment'!$B$12:$B$100,MATCH(CONCATENATE('Feuil1 (2)'!$C119,"-",'Feuil1 (2)'!$B119,"-",'Feuil1 (2)'!CX$1),'Risk assessment'!$Z$12:$Z$100,FALSE),1)," ;"),""))</f>
        <v/>
      </c>
      <c r="CY119" s="9" t="str">
        <f>IF($G119=0,"",IFERROR(CONCATENATE(INDEX('Risk assessment'!$B$12:$B$100,MATCH(CONCATENATE('Feuil1 (2)'!$C119,"-",'Feuil1 (2)'!$B119,"-",'Feuil1 (2)'!CY$1),'Risk assessment'!$Z$12:$Z$100,FALSE),1)," ;"),""))</f>
        <v/>
      </c>
      <c r="CZ119" s="9" t="str">
        <f>IF($G119=0,"",IFERROR(CONCATENATE(INDEX('Risk assessment'!$B$12:$B$100,MATCH(CONCATENATE('Feuil1 (2)'!$C119,"-",'Feuil1 (2)'!$B119,"-",'Feuil1 (2)'!CZ$1),'Risk assessment'!$Z$12:$Z$100,FALSE),1)," ;"),""))</f>
        <v/>
      </c>
      <c r="DA119" s="9" t="str">
        <f>IF($G119=0,"",IFERROR(CONCATENATE(INDEX('Risk assessment'!$B$12:$B$100,MATCH(CONCATENATE('Feuil1 (2)'!$C119,"-",'Feuil1 (2)'!$B119,"-",'Feuil1 (2)'!DA$1),'Risk assessment'!$Z$12:$Z$100,FALSE),1)," ;"),""))</f>
        <v/>
      </c>
      <c r="DB119" s="9" t="str">
        <f>IF($G119=0,"",IFERROR(CONCATENATE(INDEX('Risk assessment'!$B$12:$B$100,MATCH(CONCATENATE('Feuil1 (2)'!$C119,"-",'Feuil1 (2)'!$B119,"-",'Feuil1 (2)'!DB$1),'Risk assessment'!$Z$12:$Z$100,FALSE),1)," ;"),""))</f>
        <v/>
      </c>
      <c r="DC119" s="9" t="str">
        <f>IF($G119=0,"",IFERROR(CONCATENATE(INDEX('Risk assessment'!$B$12:$B$100,MATCH(CONCATENATE('Feuil1 (2)'!$C119,"-",'Feuil1 (2)'!$B119,"-",'Feuil1 (2)'!DC$1),'Risk assessment'!$Z$12:$Z$100,FALSE),1)," ;"),""))</f>
        <v/>
      </c>
    </row>
    <row r="120" spans="5:107" x14ac:dyDescent="0.25">
      <c r="E120" s="9" t="str">
        <f t="shared" si="4"/>
        <v/>
      </c>
      <c r="F120" s="9" t="str">
        <f t="shared" si="5"/>
        <v/>
      </c>
      <c r="H120" s="9" t="str">
        <f>IF($G120=0,"",IFERROR(CONCATENATE(INDEX('Risk assessment'!$B$12:$B$100,MATCH(CONCATENATE('Feuil1 (2)'!$C120,"-",'Feuil1 (2)'!$B120,"-",'Feuil1 (2)'!H$1),'Risk assessment'!$Z$12:$Z$100,FALSE),1)," ;"),""))</f>
        <v/>
      </c>
      <c r="I120" s="9" t="str">
        <f>IF($G120=0,"",IFERROR(CONCATENATE(INDEX('Risk assessment'!$B$12:$B$100,MATCH(CONCATENATE('Feuil1 (2)'!$C120,"-",'Feuil1 (2)'!$B120,"-",'Feuil1 (2)'!I$1),'Risk assessment'!$Z$12:$Z$100,FALSE),1)," ;"),""))</f>
        <v/>
      </c>
      <c r="J120" s="9" t="str">
        <f>IF($G120=0,"",IFERROR(CONCATENATE(INDEX('Risk assessment'!$B$12:$B$100,MATCH(CONCATENATE('Feuil1 (2)'!$C120,"-",'Feuil1 (2)'!$B120,"-",'Feuil1 (2)'!J$1),'Risk assessment'!$Z$12:$Z$100,FALSE),1)," ;"),""))</f>
        <v/>
      </c>
      <c r="K120" s="9" t="str">
        <f>IF($G120=0,"",IFERROR(CONCATENATE(INDEX('Risk assessment'!$B$12:$B$100,MATCH(CONCATENATE('Feuil1 (2)'!$C120,"-",'Feuil1 (2)'!$B120,"-",'Feuil1 (2)'!K$1),'Risk assessment'!$Z$12:$Z$100,FALSE),1)," ;"),""))</f>
        <v/>
      </c>
      <c r="L120" s="9" t="str">
        <f>IF($G120=0,"",IFERROR(CONCATENATE(INDEX('Risk assessment'!$B$12:$B$100,MATCH(CONCATENATE('Feuil1 (2)'!$C120,"-",'Feuil1 (2)'!$B120,"-",'Feuil1 (2)'!L$1),'Risk assessment'!$Z$12:$Z$100,FALSE),1)," ;"),""))</f>
        <v/>
      </c>
      <c r="M120" s="9" t="str">
        <f>IF($G120=0,"",IFERROR(CONCATENATE(INDEX('Risk assessment'!$B$12:$B$100,MATCH(CONCATENATE('Feuil1 (2)'!$C120,"-",'Feuil1 (2)'!$B120,"-",'Feuil1 (2)'!M$1),'Risk assessment'!$Z$12:$Z$100,FALSE),1)," ;"),""))</f>
        <v/>
      </c>
      <c r="N120" s="9" t="str">
        <f>IF($G120=0,"",IFERROR(CONCATENATE(INDEX('Risk assessment'!$B$12:$B$100,MATCH(CONCATENATE('Feuil1 (2)'!$C120,"-",'Feuil1 (2)'!$B120,"-",'Feuil1 (2)'!N$1),'Risk assessment'!$Z$12:$Z$100,FALSE),1)," ;"),""))</f>
        <v/>
      </c>
      <c r="O120" s="9" t="str">
        <f>IF($G120=0,"",IFERROR(CONCATENATE(INDEX('Risk assessment'!$B$12:$B$100,MATCH(CONCATENATE('Feuil1 (2)'!$C120,"-",'Feuil1 (2)'!$B120,"-",'Feuil1 (2)'!O$1),'Risk assessment'!$Z$12:$Z$100,FALSE),1)," ;"),""))</f>
        <v/>
      </c>
      <c r="P120" s="9" t="str">
        <f>IF($G120=0,"",IFERROR(CONCATENATE(INDEX('Risk assessment'!$B$12:$B$100,MATCH(CONCATENATE('Feuil1 (2)'!$C120,"-",'Feuil1 (2)'!$B120,"-",'Feuil1 (2)'!P$1),'Risk assessment'!$Z$12:$Z$100,FALSE),1)," ;"),""))</f>
        <v/>
      </c>
      <c r="Q120" s="9" t="str">
        <f>IF($G120=0,"",IFERROR(CONCATENATE(INDEX('Risk assessment'!$B$12:$B$100,MATCH(CONCATENATE('Feuil1 (2)'!$C120,"-",'Feuil1 (2)'!$B120,"-",'Feuil1 (2)'!Q$1),'Risk assessment'!$Z$12:$Z$100,FALSE),1)," ;"),""))</f>
        <v/>
      </c>
      <c r="R120" s="9" t="str">
        <f>IF($G120=0,"",IFERROR(CONCATENATE(INDEX('Risk assessment'!$B$12:$B$100,MATCH(CONCATENATE('Feuil1 (2)'!$C120,"-",'Feuil1 (2)'!$B120,"-",'Feuil1 (2)'!R$1),'Risk assessment'!$Z$12:$Z$100,FALSE),1)," ;"),""))</f>
        <v/>
      </c>
      <c r="S120" s="9" t="str">
        <f>IF($G120=0,"",IFERROR(CONCATENATE(INDEX('Risk assessment'!$B$12:$B$100,MATCH(CONCATENATE('Feuil1 (2)'!$C120,"-",'Feuil1 (2)'!$B120,"-",'Feuil1 (2)'!S$1),'Risk assessment'!$Z$12:$Z$100,FALSE),1)," ;"),""))</f>
        <v/>
      </c>
      <c r="T120" s="9" t="str">
        <f>IF($G120=0,"",IFERROR(CONCATENATE(INDEX('Risk assessment'!$B$12:$B$100,MATCH(CONCATENATE('Feuil1 (2)'!$C120,"-",'Feuil1 (2)'!$B120,"-",'Feuil1 (2)'!T$1),'Risk assessment'!$Z$12:$Z$100,FALSE),1)," ;"),""))</f>
        <v/>
      </c>
      <c r="U120" s="9" t="str">
        <f>IF($G120=0,"",IFERROR(CONCATENATE(INDEX('Risk assessment'!$B$12:$B$100,MATCH(CONCATENATE('Feuil1 (2)'!$C120,"-",'Feuil1 (2)'!$B120,"-",'Feuil1 (2)'!U$1),'Risk assessment'!$Z$12:$Z$100,FALSE),1)," ;"),""))</f>
        <v/>
      </c>
      <c r="V120" s="9" t="str">
        <f>IF($G120=0,"",IFERROR(CONCATENATE(INDEX('Risk assessment'!$B$12:$B$100,MATCH(CONCATENATE('Feuil1 (2)'!$C120,"-",'Feuil1 (2)'!$B120,"-",'Feuil1 (2)'!V$1),'Risk assessment'!$Z$12:$Z$100,FALSE),1)," ;"),""))</f>
        <v/>
      </c>
      <c r="W120" s="9" t="str">
        <f>IF($G120=0,"",IFERROR(CONCATENATE(INDEX('Risk assessment'!$B$12:$B$100,MATCH(CONCATENATE('Feuil1 (2)'!$C120,"-",'Feuil1 (2)'!$B120,"-",'Feuil1 (2)'!W$1),'Risk assessment'!$Z$12:$Z$100,FALSE),1)," ;"),""))</f>
        <v/>
      </c>
      <c r="X120" s="9" t="str">
        <f>IF($G120=0,"",IFERROR(CONCATENATE(INDEX('Risk assessment'!$B$12:$B$100,MATCH(CONCATENATE('Feuil1 (2)'!$C120,"-",'Feuil1 (2)'!$B120,"-",'Feuil1 (2)'!X$1),'Risk assessment'!$Z$12:$Z$100,FALSE),1)," ;"),""))</f>
        <v/>
      </c>
      <c r="Y120" s="9" t="str">
        <f>IF($G120=0,"",IFERROR(CONCATENATE(INDEX('Risk assessment'!$B$12:$B$100,MATCH(CONCATENATE('Feuil1 (2)'!$C120,"-",'Feuil1 (2)'!$B120,"-",'Feuil1 (2)'!Y$1),'Risk assessment'!$Z$12:$Z$100,FALSE),1)," ;"),""))</f>
        <v/>
      </c>
      <c r="Z120" s="9" t="str">
        <f>IF($G120=0,"",IFERROR(CONCATENATE(INDEX('Risk assessment'!$B$12:$B$100,MATCH(CONCATENATE('Feuil1 (2)'!$C120,"-",'Feuil1 (2)'!$B120,"-",'Feuil1 (2)'!Z$1),'Risk assessment'!$Z$12:$Z$100,FALSE),1)," ;"),""))</f>
        <v/>
      </c>
      <c r="AA120" s="9" t="str">
        <f>IF($G120=0,"",IFERROR(CONCATENATE(INDEX('Risk assessment'!$B$12:$B$100,MATCH(CONCATENATE('Feuil1 (2)'!$C120,"-",'Feuil1 (2)'!$B120,"-",'Feuil1 (2)'!AA$1),'Risk assessment'!$Z$12:$Z$100,FALSE),1)," ;"),""))</f>
        <v/>
      </c>
      <c r="AB120" s="9" t="str">
        <f>IF($G120=0,"",IFERROR(CONCATENATE(INDEX('Risk assessment'!$B$12:$B$100,MATCH(CONCATENATE('Feuil1 (2)'!$C120,"-",'Feuil1 (2)'!$B120,"-",'Feuil1 (2)'!AB$1),'Risk assessment'!$Z$12:$Z$100,FALSE),1)," ;"),""))</f>
        <v/>
      </c>
      <c r="AC120" s="9" t="str">
        <f>IF($G120=0,"",IFERROR(CONCATENATE(INDEX('Risk assessment'!$B$12:$B$100,MATCH(CONCATENATE('Feuil1 (2)'!$C120,"-",'Feuil1 (2)'!$B120,"-",'Feuil1 (2)'!AC$1),'Risk assessment'!$Z$12:$Z$100,FALSE),1)," ;"),""))</f>
        <v/>
      </c>
      <c r="AD120" s="9" t="str">
        <f>IF($G120=0,"",IFERROR(CONCATENATE(INDEX('Risk assessment'!$B$12:$B$100,MATCH(CONCATENATE('Feuil1 (2)'!$C120,"-",'Feuil1 (2)'!$B120,"-",'Feuil1 (2)'!AD$1),'Risk assessment'!$Z$12:$Z$100,FALSE),1)," ;"),""))</f>
        <v/>
      </c>
      <c r="AE120" s="9" t="str">
        <f>IF($G120=0,"",IFERROR(CONCATENATE(INDEX('Risk assessment'!$B$12:$B$100,MATCH(CONCATENATE('Feuil1 (2)'!$C120,"-",'Feuil1 (2)'!$B120,"-",'Feuil1 (2)'!AE$1),'Risk assessment'!$Z$12:$Z$100,FALSE),1)," ;"),""))</f>
        <v/>
      </c>
      <c r="AF120" s="9" t="str">
        <f>IF($G120=0,"",IFERROR(CONCATENATE(INDEX('Risk assessment'!$B$12:$B$100,MATCH(CONCATENATE('Feuil1 (2)'!$C120,"-",'Feuil1 (2)'!$B120,"-",'Feuil1 (2)'!AF$1),'Risk assessment'!$Z$12:$Z$100,FALSE),1)," ;"),""))</f>
        <v/>
      </c>
      <c r="AG120" s="9" t="str">
        <f>IF($G120=0,"",IFERROR(CONCATENATE(INDEX('Risk assessment'!$B$12:$B$100,MATCH(CONCATENATE('Feuil1 (2)'!$C120,"-",'Feuil1 (2)'!$B120,"-",'Feuil1 (2)'!AG$1),'Risk assessment'!$Z$12:$Z$100,FALSE),1)," ;"),""))</f>
        <v/>
      </c>
      <c r="AH120" s="9" t="str">
        <f>IF($G120=0,"",IFERROR(CONCATENATE(INDEX('Risk assessment'!$B$12:$B$100,MATCH(CONCATENATE('Feuil1 (2)'!$C120,"-",'Feuil1 (2)'!$B120,"-",'Feuil1 (2)'!AH$1),'Risk assessment'!$Z$12:$Z$100,FALSE),1)," ;"),""))</f>
        <v/>
      </c>
      <c r="AI120" s="9" t="str">
        <f>IF($G120=0,"",IFERROR(CONCATENATE(INDEX('Risk assessment'!$B$12:$B$100,MATCH(CONCATENATE('Feuil1 (2)'!$C120,"-",'Feuil1 (2)'!$B120,"-",'Feuil1 (2)'!AI$1),'Risk assessment'!$Z$12:$Z$100,FALSE),1)," ;"),""))</f>
        <v/>
      </c>
      <c r="AJ120" s="9" t="str">
        <f>IF($G120=0,"",IFERROR(CONCATENATE(INDEX('Risk assessment'!$B$12:$B$100,MATCH(CONCATENATE('Feuil1 (2)'!$C120,"-",'Feuil1 (2)'!$B120,"-",'Feuil1 (2)'!AJ$1),'Risk assessment'!$Z$12:$Z$100,FALSE),1)," ;"),""))</f>
        <v/>
      </c>
      <c r="AK120" s="9" t="str">
        <f>IF($G120=0,"",IFERROR(CONCATENATE(INDEX('Risk assessment'!$B$12:$B$100,MATCH(CONCATENATE('Feuil1 (2)'!$C120,"-",'Feuil1 (2)'!$B120,"-",'Feuil1 (2)'!AK$1),'Risk assessment'!$Z$12:$Z$100,FALSE),1)," ;"),""))</f>
        <v/>
      </c>
      <c r="AL120" s="9" t="str">
        <f>IF($G120=0,"",IFERROR(CONCATENATE(INDEX('Risk assessment'!$B$12:$B$100,MATCH(CONCATENATE('Feuil1 (2)'!$C120,"-",'Feuil1 (2)'!$B120,"-",'Feuil1 (2)'!AL$1),'Risk assessment'!$Z$12:$Z$100,FALSE),1)," ;"),""))</f>
        <v/>
      </c>
      <c r="AM120" s="9" t="str">
        <f>IF($G120=0,"",IFERROR(CONCATENATE(INDEX('Risk assessment'!$B$12:$B$100,MATCH(CONCATENATE('Feuil1 (2)'!$C120,"-",'Feuil1 (2)'!$B120,"-",'Feuil1 (2)'!AM$1),'Risk assessment'!$Z$12:$Z$100,FALSE),1)," ;"),""))</f>
        <v/>
      </c>
      <c r="AN120" s="9" t="str">
        <f>IF($G120=0,"",IFERROR(CONCATENATE(INDEX('Risk assessment'!$B$12:$B$100,MATCH(CONCATENATE('Feuil1 (2)'!$C120,"-",'Feuil1 (2)'!$B120,"-",'Feuil1 (2)'!AN$1),'Risk assessment'!$Z$12:$Z$100,FALSE),1)," ;"),""))</f>
        <v/>
      </c>
      <c r="AO120" s="9" t="str">
        <f>IF($G120=0,"",IFERROR(CONCATENATE(INDEX('Risk assessment'!$B$12:$B$100,MATCH(CONCATENATE('Feuil1 (2)'!$C120,"-",'Feuil1 (2)'!$B120,"-",'Feuil1 (2)'!AO$1),'Risk assessment'!$Z$12:$Z$100,FALSE),1)," ;"),""))</f>
        <v/>
      </c>
      <c r="AP120" s="9" t="str">
        <f>IF($G120=0,"",IFERROR(CONCATENATE(INDEX('Risk assessment'!$B$12:$B$100,MATCH(CONCATENATE('Feuil1 (2)'!$C120,"-",'Feuil1 (2)'!$B120,"-",'Feuil1 (2)'!AP$1),'Risk assessment'!$Z$12:$Z$100,FALSE),1)," ;"),""))</f>
        <v/>
      </c>
      <c r="AQ120" s="9" t="str">
        <f>IF($G120=0,"",IFERROR(CONCATENATE(INDEX('Risk assessment'!$B$12:$B$100,MATCH(CONCATENATE('Feuil1 (2)'!$C120,"-",'Feuil1 (2)'!$B120,"-",'Feuil1 (2)'!AQ$1),'Risk assessment'!$Z$12:$Z$100,FALSE),1)," ;"),""))</f>
        <v/>
      </c>
      <c r="AR120" s="9" t="str">
        <f>IF($G120=0,"",IFERROR(CONCATENATE(INDEX('Risk assessment'!$B$12:$B$100,MATCH(CONCATENATE('Feuil1 (2)'!$C120,"-",'Feuil1 (2)'!$B120,"-",'Feuil1 (2)'!AR$1),'Risk assessment'!$Z$12:$Z$100,FALSE),1)," ;"),""))</f>
        <v/>
      </c>
      <c r="AS120" s="9" t="str">
        <f>IF($G120=0,"",IFERROR(CONCATENATE(INDEX('Risk assessment'!$B$12:$B$100,MATCH(CONCATENATE('Feuil1 (2)'!$C120,"-",'Feuil1 (2)'!$B120,"-",'Feuil1 (2)'!AS$1),'Risk assessment'!$Z$12:$Z$100,FALSE),1)," ;"),""))</f>
        <v/>
      </c>
      <c r="AT120" s="9" t="str">
        <f>IF($G120=0,"",IFERROR(CONCATENATE(INDEX('Risk assessment'!$B$12:$B$100,MATCH(CONCATENATE('Feuil1 (2)'!$C120,"-",'Feuil1 (2)'!$B120,"-",'Feuil1 (2)'!AT$1),'Risk assessment'!$Z$12:$Z$100,FALSE),1)," ;"),""))</f>
        <v/>
      </c>
      <c r="AU120" s="9" t="str">
        <f>IF($G120=0,"",IFERROR(CONCATENATE(INDEX('Risk assessment'!$B$12:$B$100,MATCH(CONCATENATE('Feuil1 (2)'!$C120,"-",'Feuil1 (2)'!$B120,"-",'Feuil1 (2)'!AU$1),'Risk assessment'!$Z$12:$Z$100,FALSE),1)," ;"),""))</f>
        <v/>
      </c>
      <c r="AV120" s="9" t="str">
        <f>IF($G120=0,"",IFERROR(CONCATENATE(INDEX('Risk assessment'!$B$12:$B$100,MATCH(CONCATENATE('Feuil1 (2)'!$C120,"-",'Feuil1 (2)'!$B120,"-",'Feuil1 (2)'!AV$1),'Risk assessment'!$Z$12:$Z$100,FALSE),1)," ;"),""))</f>
        <v/>
      </c>
      <c r="AW120" s="9" t="str">
        <f>IF($G120=0,"",IFERROR(CONCATENATE(INDEX('Risk assessment'!$B$12:$B$100,MATCH(CONCATENATE('Feuil1 (2)'!$C120,"-",'Feuil1 (2)'!$B120,"-",'Feuil1 (2)'!AW$1),'Risk assessment'!$Z$12:$Z$100,FALSE),1)," ;"),""))</f>
        <v/>
      </c>
      <c r="AX120" s="9" t="str">
        <f>IF($G120=0,"",IFERROR(CONCATENATE(INDEX('Risk assessment'!$B$12:$B$100,MATCH(CONCATENATE('Feuil1 (2)'!$C120,"-",'Feuil1 (2)'!$B120,"-",'Feuil1 (2)'!AX$1),'Risk assessment'!$Z$12:$Z$100,FALSE),1)," ;"),""))</f>
        <v/>
      </c>
      <c r="AY120" s="9" t="str">
        <f>IF($G120=0,"",IFERROR(CONCATENATE(INDEX('Risk assessment'!$B$12:$B$100,MATCH(CONCATENATE('Feuil1 (2)'!$C120,"-",'Feuil1 (2)'!$B120,"-",'Feuil1 (2)'!AY$1),'Risk assessment'!$Z$12:$Z$100,FALSE),1)," ;"),""))</f>
        <v/>
      </c>
      <c r="AZ120" s="9" t="str">
        <f>IF($G120=0,"",IFERROR(CONCATENATE(INDEX('Risk assessment'!$B$12:$B$100,MATCH(CONCATENATE('Feuil1 (2)'!$C120,"-",'Feuil1 (2)'!$B120,"-",'Feuil1 (2)'!AZ$1),'Risk assessment'!$Z$12:$Z$100,FALSE),1)," ;"),""))</f>
        <v/>
      </c>
      <c r="BA120" s="9" t="str">
        <f>IF($G120=0,"",IFERROR(CONCATENATE(INDEX('Risk assessment'!$B$12:$B$100,MATCH(CONCATENATE('Feuil1 (2)'!$C120,"-",'Feuil1 (2)'!$B120,"-",'Feuil1 (2)'!BA$1),'Risk assessment'!$Z$12:$Z$100,FALSE),1)," ;"),""))</f>
        <v/>
      </c>
      <c r="BB120" s="9" t="str">
        <f>IF($G120=0,"",IFERROR(CONCATENATE(INDEX('Risk assessment'!$B$12:$B$100,MATCH(CONCATENATE('Feuil1 (2)'!$C120,"-",'Feuil1 (2)'!$B120,"-",'Feuil1 (2)'!BB$1),'Risk assessment'!$Z$12:$Z$100,FALSE),1)," ;"),""))</f>
        <v/>
      </c>
      <c r="BC120" s="9" t="str">
        <f>IF($G120=0,"",IFERROR(CONCATENATE(INDEX('Risk assessment'!$B$12:$B$100,MATCH(CONCATENATE('Feuil1 (2)'!$C120,"-",'Feuil1 (2)'!$B120,"-",'Feuil1 (2)'!BC$1),'Risk assessment'!$Z$12:$Z$100,FALSE),1)," ;"),""))</f>
        <v/>
      </c>
      <c r="BD120" s="9" t="str">
        <f>IF($G120=0,"",IFERROR(CONCATENATE(INDEX('Risk assessment'!$B$12:$B$100,MATCH(CONCATENATE('Feuil1 (2)'!$C120,"-",'Feuil1 (2)'!$B120,"-",'Feuil1 (2)'!BD$1),'Risk assessment'!$Z$12:$Z$100,FALSE),1)," ;"),""))</f>
        <v/>
      </c>
      <c r="BE120" s="9" t="str">
        <f>IF($G120=0,"",IFERROR(CONCATENATE(INDEX('Risk assessment'!$B$12:$B$100,MATCH(CONCATENATE('Feuil1 (2)'!$C120,"-",'Feuil1 (2)'!$B120,"-",'Feuil1 (2)'!BE$1),'Risk assessment'!$Z$12:$Z$100,FALSE),1)," ;"),""))</f>
        <v/>
      </c>
      <c r="BF120" s="9" t="str">
        <f>IF($G120=0,"",IFERROR(CONCATENATE(INDEX('Risk assessment'!$B$12:$B$100,MATCH(CONCATENATE('Feuil1 (2)'!$C120,"-",'Feuil1 (2)'!$B120,"-",'Feuil1 (2)'!BF$1),'Risk assessment'!$Z$12:$Z$100,FALSE),1)," ;"),""))</f>
        <v/>
      </c>
      <c r="BG120" s="9" t="str">
        <f>IF($G120=0,"",IFERROR(CONCATENATE(INDEX('Risk assessment'!$B$12:$B$100,MATCH(CONCATENATE('Feuil1 (2)'!$C120,"-",'Feuil1 (2)'!$B120,"-",'Feuil1 (2)'!BG$1),'Risk assessment'!$Z$12:$Z$100,FALSE),1)," ;"),""))</f>
        <v/>
      </c>
      <c r="BH120" s="9" t="str">
        <f>IF($G120=0,"",IFERROR(CONCATENATE(INDEX('Risk assessment'!$B$12:$B$100,MATCH(CONCATENATE('Feuil1 (2)'!$C120,"-",'Feuil1 (2)'!$B120,"-",'Feuil1 (2)'!BH$1),'Risk assessment'!$Z$12:$Z$100,FALSE),1)," ;"),""))</f>
        <v/>
      </c>
      <c r="BI120" s="9" t="str">
        <f>IF($G120=0,"",IFERROR(CONCATENATE(INDEX('Risk assessment'!$B$12:$B$100,MATCH(CONCATENATE('Feuil1 (2)'!$C120,"-",'Feuil1 (2)'!$B120,"-",'Feuil1 (2)'!BI$1),'Risk assessment'!$Z$12:$Z$100,FALSE),1)," ;"),""))</f>
        <v/>
      </c>
      <c r="BJ120" s="9" t="str">
        <f>IF($G120=0,"",IFERROR(CONCATENATE(INDEX('Risk assessment'!$B$12:$B$100,MATCH(CONCATENATE('Feuil1 (2)'!$C120,"-",'Feuil1 (2)'!$B120,"-",'Feuil1 (2)'!BJ$1),'Risk assessment'!$Z$12:$Z$100,FALSE),1)," ;"),""))</f>
        <v/>
      </c>
      <c r="BK120" s="9" t="str">
        <f>IF($G120=0,"",IFERROR(CONCATENATE(INDEX('Risk assessment'!$B$12:$B$100,MATCH(CONCATENATE('Feuil1 (2)'!$C120,"-",'Feuil1 (2)'!$B120,"-",'Feuil1 (2)'!BK$1),'Risk assessment'!$Z$12:$Z$100,FALSE),1)," ;"),""))</f>
        <v/>
      </c>
      <c r="BL120" s="9" t="str">
        <f>IF($G120=0,"",IFERROR(CONCATENATE(INDEX('Risk assessment'!$B$12:$B$100,MATCH(CONCATENATE('Feuil1 (2)'!$C120,"-",'Feuil1 (2)'!$B120,"-",'Feuil1 (2)'!BL$1),'Risk assessment'!$Z$12:$Z$100,FALSE),1)," ;"),""))</f>
        <v/>
      </c>
      <c r="BM120" s="9" t="str">
        <f>IF($G120=0,"",IFERROR(CONCATENATE(INDEX('Risk assessment'!$B$12:$B$100,MATCH(CONCATENATE('Feuil1 (2)'!$C120,"-",'Feuil1 (2)'!$B120,"-",'Feuil1 (2)'!BM$1),'Risk assessment'!$Z$12:$Z$100,FALSE),1)," ;"),""))</f>
        <v/>
      </c>
      <c r="BN120" s="9" t="str">
        <f>IF($G120=0,"",IFERROR(CONCATENATE(INDEX('Risk assessment'!$B$12:$B$100,MATCH(CONCATENATE('Feuil1 (2)'!$C120,"-",'Feuil1 (2)'!$B120,"-",'Feuil1 (2)'!BN$1),'Risk assessment'!$Z$12:$Z$100,FALSE),1)," ;"),""))</f>
        <v/>
      </c>
      <c r="BO120" s="9" t="str">
        <f>IF($G120=0,"",IFERROR(CONCATENATE(INDEX('Risk assessment'!$B$12:$B$100,MATCH(CONCATENATE('Feuil1 (2)'!$C120,"-",'Feuil1 (2)'!$B120,"-",'Feuil1 (2)'!BO$1),'Risk assessment'!$Z$12:$Z$100,FALSE),1)," ;"),""))</f>
        <v/>
      </c>
      <c r="BP120" s="9" t="str">
        <f>IF($G120=0,"",IFERROR(CONCATENATE(INDEX('Risk assessment'!$B$12:$B$100,MATCH(CONCATENATE('Feuil1 (2)'!$C120,"-",'Feuil1 (2)'!$B120,"-",'Feuil1 (2)'!BP$1),'Risk assessment'!$Z$12:$Z$100,FALSE),1)," ;"),""))</f>
        <v/>
      </c>
      <c r="BQ120" s="9" t="str">
        <f>IF($G120=0,"",IFERROR(CONCATENATE(INDEX('Risk assessment'!$B$12:$B$100,MATCH(CONCATENATE('Feuil1 (2)'!$C120,"-",'Feuil1 (2)'!$B120,"-",'Feuil1 (2)'!BQ$1),'Risk assessment'!$Z$12:$Z$100,FALSE),1)," ;"),""))</f>
        <v/>
      </c>
      <c r="BR120" s="9" t="str">
        <f>IF($G120=0,"",IFERROR(CONCATENATE(INDEX('Risk assessment'!$B$12:$B$100,MATCH(CONCATENATE('Feuil1 (2)'!$C120,"-",'Feuil1 (2)'!$B120,"-",'Feuil1 (2)'!BR$1),'Risk assessment'!$Z$12:$Z$100,FALSE),1)," ;"),""))</f>
        <v/>
      </c>
      <c r="BS120" s="9" t="str">
        <f>IF($G120=0,"",IFERROR(CONCATENATE(INDEX('Risk assessment'!$B$12:$B$100,MATCH(CONCATENATE('Feuil1 (2)'!$C120,"-",'Feuil1 (2)'!$B120,"-",'Feuil1 (2)'!BS$1),'Risk assessment'!$Z$12:$Z$100,FALSE),1)," ;"),""))</f>
        <v/>
      </c>
      <c r="BT120" s="9" t="str">
        <f>IF($G120=0,"",IFERROR(CONCATENATE(INDEX('Risk assessment'!$B$12:$B$100,MATCH(CONCATENATE('Feuil1 (2)'!$C120,"-",'Feuil1 (2)'!$B120,"-",'Feuil1 (2)'!BT$1),'Risk assessment'!$Z$12:$Z$100,FALSE),1)," ;"),""))</f>
        <v/>
      </c>
      <c r="BU120" s="9" t="str">
        <f>IF($G120=0,"",IFERROR(CONCATENATE(INDEX('Risk assessment'!$B$12:$B$100,MATCH(CONCATENATE('Feuil1 (2)'!$C120,"-",'Feuil1 (2)'!$B120,"-",'Feuil1 (2)'!BU$1),'Risk assessment'!$Z$12:$Z$100,FALSE),1)," ;"),""))</f>
        <v/>
      </c>
      <c r="BV120" s="9" t="str">
        <f>IF($G120=0,"",IFERROR(CONCATENATE(INDEX('Risk assessment'!$B$12:$B$100,MATCH(CONCATENATE('Feuil1 (2)'!$C120,"-",'Feuil1 (2)'!$B120,"-",'Feuil1 (2)'!BV$1),'Risk assessment'!$Z$12:$Z$100,FALSE),1)," ;"),""))</f>
        <v/>
      </c>
      <c r="BW120" s="9" t="str">
        <f>IF($G120=0,"",IFERROR(CONCATENATE(INDEX('Risk assessment'!$B$12:$B$100,MATCH(CONCATENATE('Feuil1 (2)'!$C120,"-",'Feuil1 (2)'!$B120,"-",'Feuil1 (2)'!BW$1),'Risk assessment'!$Z$12:$Z$100,FALSE),1)," ;"),""))</f>
        <v/>
      </c>
      <c r="BX120" s="9" t="str">
        <f>IF($G120=0,"",IFERROR(CONCATENATE(INDEX('Risk assessment'!$B$12:$B$100,MATCH(CONCATENATE('Feuil1 (2)'!$C120,"-",'Feuil1 (2)'!$B120,"-",'Feuil1 (2)'!BX$1),'Risk assessment'!$Z$12:$Z$100,FALSE),1)," ;"),""))</f>
        <v/>
      </c>
      <c r="BY120" s="9" t="str">
        <f>IF($G120=0,"",IFERROR(CONCATENATE(INDEX('Risk assessment'!$B$12:$B$100,MATCH(CONCATENATE('Feuil1 (2)'!$C120,"-",'Feuil1 (2)'!$B120,"-",'Feuil1 (2)'!BY$1),'Risk assessment'!$Z$12:$Z$100,FALSE),1)," ;"),""))</f>
        <v/>
      </c>
      <c r="BZ120" s="9" t="str">
        <f>IF($G120=0,"",IFERROR(CONCATENATE(INDEX('Risk assessment'!$B$12:$B$100,MATCH(CONCATENATE('Feuil1 (2)'!$C120,"-",'Feuil1 (2)'!$B120,"-",'Feuil1 (2)'!BZ$1),'Risk assessment'!$Z$12:$Z$100,FALSE),1)," ;"),""))</f>
        <v/>
      </c>
      <c r="CA120" s="9" t="str">
        <f>IF($G120=0,"",IFERROR(CONCATENATE(INDEX('Risk assessment'!$B$12:$B$100,MATCH(CONCATENATE('Feuil1 (2)'!$C120,"-",'Feuil1 (2)'!$B120,"-",'Feuil1 (2)'!CA$1),'Risk assessment'!$Z$12:$Z$100,FALSE),1)," ;"),""))</f>
        <v/>
      </c>
      <c r="CB120" s="9" t="str">
        <f>IF($G120=0,"",IFERROR(CONCATENATE(INDEX('Risk assessment'!$B$12:$B$100,MATCH(CONCATENATE('Feuil1 (2)'!$C120,"-",'Feuil1 (2)'!$B120,"-",'Feuil1 (2)'!CB$1),'Risk assessment'!$Z$12:$Z$100,FALSE),1)," ;"),""))</f>
        <v/>
      </c>
      <c r="CC120" s="9" t="str">
        <f>IF($G120=0,"",IFERROR(CONCATENATE(INDEX('Risk assessment'!$B$12:$B$100,MATCH(CONCATENATE('Feuil1 (2)'!$C120,"-",'Feuil1 (2)'!$B120,"-",'Feuil1 (2)'!CC$1),'Risk assessment'!$Z$12:$Z$100,FALSE),1)," ;"),""))</f>
        <v/>
      </c>
      <c r="CD120" s="9" t="str">
        <f>IF($G120=0,"",IFERROR(CONCATENATE(INDEX('Risk assessment'!$B$12:$B$100,MATCH(CONCATENATE('Feuil1 (2)'!$C120,"-",'Feuil1 (2)'!$B120,"-",'Feuil1 (2)'!CD$1),'Risk assessment'!$Z$12:$Z$100,FALSE),1)," ;"),""))</f>
        <v/>
      </c>
      <c r="CE120" s="9" t="str">
        <f>IF($G120=0,"",IFERROR(CONCATENATE(INDEX('Risk assessment'!$B$12:$B$100,MATCH(CONCATENATE('Feuil1 (2)'!$C120,"-",'Feuil1 (2)'!$B120,"-",'Feuil1 (2)'!CE$1),'Risk assessment'!$Z$12:$Z$100,FALSE),1)," ;"),""))</f>
        <v/>
      </c>
      <c r="CF120" s="9" t="str">
        <f>IF($G120=0,"",IFERROR(CONCATENATE(INDEX('Risk assessment'!$B$12:$B$100,MATCH(CONCATENATE('Feuil1 (2)'!$C120,"-",'Feuil1 (2)'!$B120,"-",'Feuil1 (2)'!CF$1),'Risk assessment'!$Z$12:$Z$100,FALSE),1)," ;"),""))</f>
        <v/>
      </c>
      <c r="CG120" s="9" t="str">
        <f>IF($G120=0,"",IFERROR(CONCATENATE(INDEX('Risk assessment'!$B$12:$B$100,MATCH(CONCATENATE('Feuil1 (2)'!$C120,"-",'Feuil1 (2)'!$B120,"-",'Feuil1 (2)'!CG$1),'Risk assessment'!$Z$12:$Z$100,FALSE),1)," ;"),""))</f>
        <v/>
      </c>
      <c r="CH120" s="9" t="str">
        <f>IF($G120=0,"",IFERROR(CONCATENATE(INDEX('Risk assessment'!$B$12:$B$100,MATCH(CONCATENATE('Feuil1 (2)'!$C120,"-",'Feuil1 (2)'!$B120,"-",'Feuil1 (2)'!CH$1),'Risk assessment'!$Z$12:$Z$100,FALSE),1)," ;"),""))</f>
        <v/>
      </c>
      <c r="CI120" s="9" t="str">
        <f>IF($G120=0,"",IFERROR(CONCATENATE(INDEX('Risk assessment'!$B$12:$B$100,MATCH(CONCATENATE('Feuil1 (2)'!$C120,"-",'Feuil1 (2)'!$B120,"-",'Feuil1 (2)'!CI$1),'Risk assessment'!$Z$12:$Z$100,FALSE),1)," ;"),""))</f>
        <v/>
      </c>
      <c r="CJ120" s="9" t="str">
        <f>IF($G120=0,"",IFERROR(CONCATENATE(INDEX('Risk assessment'!$B$12:$B$100,MATCH(CONCATENATE('Feuil1 (2)'!$C120,"-",'Feuil1 (2)'!$B120,"-",'Feuil1 (2)'!CJ$1),'Risk assessment'!$Z$12:$Z$100,FALSE),1)," ;"),""))</f>
        <v/>
      </c>
      <c r="CK120" s="9" t="str">
        <f>IF($G120=0,"",IFERROR(CONCATENATE(INDEX('Risk assessment'!$B$12:$B$100,MATCH(CONCATENATE('Feuil1 (2)'!$C120,"-",'Feuil1 (2)'!$B120,"-",'Feuil1 (2)'!CK$1),'Risk assessment'!$Z$12:$Z$100,FALSE),1)," ;"),""))</f>
        <v/>
      </c>
      <c r="CL120" s="9" t="str">
        <f>IF($G120=0,"",IFERROR(CONCATENATE(INDEX('Risk assessment'!$B$12:$B$100,MATCH(CONCATENATE('Feuil1 (2)'!$C120,"-",'Feuil1 (2)'!$B120,"-",'Feuil1 (2)'!CL$1),'Risk assessment'!$Z$12:$Z$100,FALSE),1)," ;"),""))</f>
        <v/>
      </c>
      <c r="CM120" s="9" t="str">
        <f>IF($G120=0,"",IFERROR(CONCATENATE(INDEX('Risk assessment'!$B$12:$B$100,MATCH(CONCATENATE('Feuil1 (2)'!$C120,"-",'Feuil1 (2)'!$B120,"-",'Feuil1 (2)'!CM$1),'Risk assessment'!$Z$12:$Z$100,FALSE),1)," ;"),""))</f>
        <v/>
      </c>
      <c r="CN120" s="9" t="str">
        <f>IF($G120=0,"",IFERROR(CONCATENATE(INDEX('Risk assessment'!$B$12:$B$100,MATCH(CONCATENATE('Feuil1 (2)'!$C120,"-",'Feuil1 (2)'!$B120,"-",'Feuil1 (2)'!CN$1),'Risk assessment'!$Z$12:$Z$100,FALSE),1)," ;"),""))</f>
        <v/>
      </c>
      <c r="CO120" s="9" t="str">
        <f>IF($G120=0,"",IFERROR(CONCATENATE(INDEX('Risk assessment'!$B$12:$B$100,MATCH(CONCATENATE('Feuil1 (2)'!$C120,"-",'Feuil1 (2)'!$B120,"-",'Feuil1 (2)'!CO$1),'Risk assessment'!$Z$12:$Z$100,FALSE),1)," ;"),""))</f>
        <v/>
      </c>
      <c r="CP120" s="9" t="str">
        <f>IF($G120=0,"",IFERROR(CONCATENATE(INDEX('Risk assessment'!$B$12:$B$100,MATCH(CONCATENATE('Feuil1 (2)'!$C120,"-",'Feuil1 (2)'!$B120,"-",'Feuil1 (2)'!CP$1),'Risk assessment'!$Z$12:$Z$100,FALSE),1)," ;"),""))</f>
        <v/>
      </c>
      <c r="CQ120" s="9" t="str">
        <f>IF($G120=0,"",IFERROR(CONCATENATE(INDEX('Risk assessment'!$B$12:$B$100,MATCH(CONCATENATE('Feuil1 (2)'!$C120,"-",'Feuil1 (2)'!$B120,"-",'Feuil1 (2)'!CQ$1),'Risk assessment'!$Z$12:$Z$100,FALSE),1)," ;"),""))</f>
        <v/>
      </c>
      <c r="CR120" s="9" t="str">
        <f>IF($G120=0,"",IFERROR(CONCATENATE(INDEX('Risk assessment'!$B$12:$B$100,MATCH(CONCATENATE('Feuil1 (2)'!$C120,"-",'Feuil1 (2)'!$B120,"-",'Feuil1 (2)'!CR$1),'Risk assessment'!$Z$12:$Z$100,FALSE),1)," ;"),""))</f>
        <v/>
      </c>
      <c r="CS120" s="9" t="str">
        <f>IF($G120=0,"",IFERROR(CONCATENATE(INDEX('Risk assessment'!$B$12:$B$100,MATCH(CONCATENATE('Feuil1 (2)'!$C120,"-",'Feuil1 (2)'!$B120,"-",'Feuil1 (2)'!CS$1),'Risk assessment'!$Z$12:$Z$100,FALSE),1)," ;"),""))</f>
        <v/>
      </c>
      <c r="CT120" s="9" t="str">
        <f>IF($G120=0,"",IFERROR(CONCATENATE(INDEX('Risk assessment'!$B$12:$B$100,MATCH(CONCATENATE('Feuil1 (2)'!$C120,"-",'Feuil1 (2)'!$B120,"-",'Feuil1 (2)'!CT$1),'Risk assessment'!$Z$12:$Z$100,FALSE),1)," ;"),""))</f>
        <v/>
      </c>
      <c r="CU120" s="9" t="str">
        <f>IF($G120=0,"",IFERROR(CONCATENATE(INDEX('Risk assessment'!$B$12:$B$100,MATCH(CONCATENATE('Feuil1 (2)'!$C120,"-",'Feuil1 (2)'!$B120,"-",'Feuil1 (2)'!CU$1),'Risk assessment'!$Z$12:$Z$100,FALSE),1)," ;"),""))</f>
        <v/>
      </c>
      <c r="CV120" s="9" t="str">
        <f>IF($G120=0,"",IFERROR(CONCATENATE(INDEX('Risk assessment'!$B$12:$B$100,MATCH(CONCATENATE('Feuil1 (2)'!$C120,"-",'Feuil1 (2)'!$B120,"-",'Feuil1 (2)'!CV$1),'Risk assessment'!$Z$12:$Z$100,FALSE),1)," ;"),""))</f>
        <v/>
      </c>
      <c r="CW120" s="9" t="str">
        <f>IF($G120=0,"",IFERROR(CONCATENATE(INDEX('Risk assessment'!$B$12:$B$100,MATCH(CONCATENATE('Feuil1 (2)'!$C120,"-",'Feuil1 (2)'!$B120,"-",'Feuil1 (2)'!CW$1),'Risk assessment'!$Z$12:$Z$100,FALSE),1)," ;"),""))</f>
        <v/>
      </c>
      <c r="CX120" s="9" t="str">
        <f>IF($G120=0,"",IFERROR(CONCATENATE(INDEX('Risk assessment'!$B$12:$B$100,MATCH(CONCATENATE('Feuil1 (2)'!$C120,"-",'Feuil1 (2)'!$B120,"-",'Feuil1 (2)'!CX$1),'Risk assessment'!$Z$12:$Z$100,FALSE),1)," ;"),""))</f>
        <v/>
      </c>
      <c r="CY120" s="9" t="str">
        <f>IF($G120=0,"",IFERROR(CONCATENATE(INDEX('Risk assessment'!$B$12:$B$100,MATCH(CONCATENATE('Feuil1 (2)'!$C120,"-",'Feuil1 (2)'!$B120,"-",'Feuil1 (2)'!CY$1),'Risk assessment'!$Z$12:$Z$100,FALSE),1)," ;"),""))</f>
        <v/>
      </c>
      <c r="CZ120" s="9" t="str">
        <f>IF($G120=0,"",IFERROR(CONCATENATE(INDEX('Risk assessment'!$B$12:$B$100,MATCH(CONCATENATE('Feuil1 (2)'!$C120,"-",'Feuil1 (2)'!$B120,"-",'Feuil1 (2)'!CZ$1),'Risk assessment'!$Z$12:$Z$100,FALSE),1)," ;"),""))</f>
        <v/>
      </c>
      <c r="DA120" s="9" t="str">
        <f>IF($G120=0,"",IFERROR(CONCATENATE(INDEX('Risk assessment'!$B$12:$B$100,MATCH(CONCATENATE('Feuil1 (2)'!$C120,"-",'Feuil1 (2)'!$B120,"-",'Feuil1 (2)'!DA$1),'Risk assessment'!$Z$12:$Z$100,FALSE),1)," ;"),""))</f>
        <v/>
      </c>
      <c r="DB120" s="9" t="str">
        <f>IF($G120=0,"",IFERROR(CONCATENATE(INDEX('Risk assessment'!$B$12:$B$100,MATCH(CONCATENATE('Feuil1 (2)'!$C120,"-",'Feuil1 (2)'!$B120,"-",'Feuil1 (2)'!DB$1),'Risk assessment'!$Z$12:$Z$100,FALSE),1)," ;"),""))</f>
        <v/>
      </c>
      <c r="DC120" s="9" t="str">
        <f>IF($G120=0,"",IFERROR(CONCATENATE(INDEX('Risk assessment'!$B$12:$B$100,MATCH(CONCATENATE('Feuil1 (2)'!$C120,"-",'Feuil1 (2)'!$B120,"-",'Feuil1 (2)'!DC$1),'Risk assessment'!$Z$12:$Z$100,FALSE),1)," ;"),""))</f>
        <v/>
      </c>
    </row>
    <row r="121" spans="5:107" x14ac:dyDescent="0.25">
      <c r="E121" s="9" t="str">
        <f t="shared" si="4"/>
        <v/>
      </c>
      <c r="F121" s="9" t="str">
        <f t="shared" si="5"/>
        <v/>
      </c>
      <c r="H121" s="9" t="str">
        <f>IF($G121=0,"",IFERROR(CONCATENATE(INDEX('Risk assessment'!$B$12:$B$100,MATCH(CONCATENATE('Feuil1 (2)'!$C121,"-",'Feuil1 (2)'!$B121,"-",'Feuil1 (2)'!H$1),'Risk assessment'!$Z$12:$Z$100,FALSE),1)," ;"),""))</f>
        <v/>
      </c>
      <c r="I121" s="9" t="str">
        <f>IF($G121=0,"",IFERROR(CONCATENATE(INDEX('Risk assessment'!$B$12:$B$100,MATCH(CONCATENATE('Feuil1 (2)'!$C121,"-",'Feuil1 (2)'!$B121,"-",'Feuil1 (2)'!I$1),'Risk assessment'!$Z$12:$Z$100,FALSE),1)," ;"),""))</f>
        <v/>
      </c>
      <c r="J121" s="9" t="str">
        <f>IF($G121=0,"",IFERROR(CONCATENATE(INDEX('Risk assessment'!$B$12:$B$100,MATCH(CONCATENATE('Feuil1 (2)'!$C121,"-",'Feuil1 (2)'!$B121,"-",'Feuil1 (2)'!J$1),'Risk assessment'!$Z$12:$Z$100,FALSE),1)," ;"),""))</f>
        <v/>
      </c>
      <c r="K121" s="9" t="str">
        <f>IF($G121=0,"",IFERROR(CONCATENATE(INDEX('Risk assessment'!$B$12:$B$100,MATCH(CONCATENATE('Feuil1 (2)'!$C121,"-",'Feuil1 (2)'!$B121,"-",'Feuil1 (2)'!K$1),'Risk assessment'!$Z$12:$Z$100,FALSE),1)," ;"),""))</f>
        <v/>
      </c>
      <c r="L121" s="9" t="str">
        <f>IF($G121=0,"",IFERROR(CONCATENATE(INDEX('Risk assessment'!$B$12:$B$100,MATCH(CONCATENATE('Feuil1 (2)'!$C121,"-",'Feuil1 (2)'!$B121,"-",'Feuil1 (2)'!L$1),'Risk assessment'!$Z$12:$Z$100,FALSE),1)," ;"),""))</f>
        <v/>
      </c>
      <c r="M121" s="9" t="str">
        <f>IF($G121=0,"",IFERROR(CONCATENATE(INDEX('Risk assessment'!$B$12:$B$100,MATCH(CONCATENATE('Feuil1 (2)'!$C121,"-",'Feuil1 (2)'!$B121,"-",'Feuil1 (2)'!M$1),'Risk assessment'!$Z$12:$Z$100,FALSE),1)," ;"),""))</f>
        <v/>
      </c>
      <c r="N121" s="9" t="str">
        <f>IF($G121=0,"",IFERROR(CONCATENATE(INDEX('Risk assessment'!$B$12:$B$100,MATCH(CONCATENATE('Feuil1 (2)'!$C121,"-",'Feuil1 (2)'!$B121,"-",'Feuil1 (2)'!N$1),'Risk assessment'!$Z$12:$Z$100,FALSE),1)," ;"),""))</f>
        <v/>
      </c>
      <c r="O121" s="9" t="str">
        <f>IF($G121=0,"",IFERROR(CONCATENATE(INDEX('Risk assessment'!$B$12:$B$100,MATCH(CONCATENATE('Feuil1 (2)'!$C121,"-",'Feuil1 (2)'!$B121,"-",'Feuil1 (2)'!O$1),'Risk assessment'!$Z$12:$Z$100,FALSE),1)," ;"),""))</f>
        <v/>
      </c>
      <c r="P121" s="9" t="str">
        <f>IF($G121=0,"",IFERROR(CONCATENATE(INDEX('Risk assessment'!$B$12:$B$100,MATCH(CONCATENATE('Feuil1 (2)'!$C121,"-",'Feuil1 (2)'!$B121,"-",'Feuil1 (2)'!P$1),'Risk assessment'!$Z$12:$Z$100,FALSE),1)," ;"),""))</f>
        <v/>
      </c>
      <c r="Q121" s="9" t="str">
        <f>IF($G121=0,"",IFERROR(CONCATENATE(INDEX('Risk assessment'!$B$12:$B$100,MATCH(CONCATENATE('Feuil1 (2)'!$C121,"-",'Feuil1 (2)'!$B121,"-",'Feuil1 (2)'!Q$1),'Risk assessment'!$Z$12:$Z$100,FALSE),1)," ;"),""))</f>
        <v/>
      </c>
      <c r="R121" s="9" t="str">
        <f>IF($G121=0,"",IFERROR(CONCATENATE(INDEX('Risk assessment'!$B$12:$B$100,MATCH(CONCATENATE('Feuil1 (2)'!$C121,"-",'Feuil1 (2)'!$B121,"-",'Feuil1 (2)'!R$1),'Risk assessment'!$Z$12:$Z$100,FALSE),1)," ;"),""))</f>
        <v/>
      </c>
      <c r="S121" s="9" t="str">
        <f>IF($G121=0,"",IFERROR(CONCATENATE(INDEX('Risk assessment'!$B$12:$B$100,MATCH(CONCATENATE('Feuil1 (2)'!$C121,"-",'Feuil1 (2)'!$B121,"-",'Feuil1 (2)'!S$1),'Risk assessment'!$Z$12:$Z$100,FALSE),1)," ;"),""))</f>
        <v/>
      </c>
      <c r="T121" s="9" t="str">
        <f>IF($G121=0,"",IFERROR(CONCATENATE(INDEX('Risk assessment'!$B$12:$B$100,MATCH(CONCATENATE('Feuil1 (2)'!$C121,"-",'Feuil1 (2)'!$B121,"-",'Feuil1 (2)'!T$1),'Risk assessment'!$Z$12:$Z$100,FALSE),1)," ;"),""))</f>
        <v/>
      </c>
      <c r="U121" s="9" t="str">
        <f>IF($G121=0,"",IFERROR(CONCATENATE(INDEX('Risk assessment'!$B$12:$B$100,MATCH(CONCATENATE('Feuil1 (2)'!$C121,"-",'Feuil1 (2)'!$B121,"-",'Feuil1 (2)'!U$1),'Risk assessment'!$Z$12:$Z$100,FALSE),1)," ;"),""))</f>
        <v/>
      </c>
      <c r="V121" s="9" t="str">
        <f>IF($G121=0,"",IFERROR(CONCATENATE(INDEX('Risk assessment'!$B$12:$B$100,MATCH(CONCATENATE('Feuil1 (2)'!$C121,"-",'Feuil1 (2)'!$B121,"-",'Feuil1 (2)'!V$1),'Risk assessment'!$Z$12:$Z$100,FALSE),1)," ;"),""))</f>
        <v/>
      </c>
      <c r="W121" s="9" t="str">
        <f>IF($G121=0,"",IFERROR(CONCATENATE(INDEX('Risk assessment'!$B$12:$B$100,MATCH(CONCATENATE('Feuil1 (2)'!$C121,"-",'Feuil1 (2)'!$B121,"-",'Feuil1 (2)'!W$1),'Risk assessment'!$Z$12:$Z$100,FALSE),1)," ;"),""))</f>
        <v/>
      </c>
      <c r="X121" s="9" t="str">
        <f>IF($G121=0,"",IFERROR(CONCATENATE(INDEX('Risk assessment'!$B$12:$B$100,MATCH(CONCATENATE('Feuil1 (2)'!$C121,"-",'Feuil1 (2)'!$B121,"-",'Feuil1 (2)'!X$1),'Risk assessment'!$Z$12:$Z$100,FALSE),1)," ;"),""))</f>
        <v/>
      </c>
      <c r="Y121" s="9" t="str">
        <f>IF($G121=0,"",IFERROR(CONCATENATE(INDEX('Risk assessment'!$B$12:$B$100,MATCH(CONCATENATE('Feuil1 (2)'!$C121,"-",'Feuil1 (2)'!$B121,"-",'Feuil1 (2)'!Y$1),'Risk assessment'!$Z$12:$Z$100,FALSE),1)," ;"),""))</f>
        <v/>
      </c>
      <c r="Z121" s="9" t="str">
        <f>IF($G121=0,"",IFERROR(CONCATENATE(INDEX('Risk assessment'!$B$12:$B$100,MATCH(CONCATENATE('Feuil1 (2)'!$C121,"-",'Feuil1 (2)'!$B121,"-",'Feuil1 (2)'!Z$1),'Risk assessment'!$Z$12:$Z$100,FALSE),1)," ;"),""))</f>
        <v/>
      </c>
      <c r="AA121" s="9" t="str">
        <f>IF($G121=0,"",IFERROR(CONCATENATE(INDEX('Risk assessment'!$B$12:$B$100,MATCH(CONCATENATE('Feuil1 (2)'!$C121,"-",'Feuil1 (2)'!$B121,"-",'Feuil1 (2)'!AA$1),'Risk assessment'!$Z$12:$Z$100,FALSE),1)," ;"),""))</f>
        <v/>
      </c>
      <c r="AB121" s="9" t="str">
        <f>IF($G121=0,"",IFERROR(CONCATENATE(INDEX('Risk assessment'!$B$12:$B$100,MATCH(CONCATENATE('Feuil1 (2)'!$C121,"-",'Feuil1 (2)'!$B121,"-",'Feuil1 (2)'!AB$1),'Risk assessment'!$Z$12:$Z$100,FALSE),1)," ;"),""))</f>
        <v/>
      </c>
      <c r="AC121" s="9" t="str">
        <f>IF($G121=0,"",IFERROR(CONCATENATE(INDEX('Risk assessment'!$B$12:$B$100,MATCH(CONCATENATE('Feuil1 (2)'!$C121,"-",'Feuil1 (2)'!$B121,"-",'Feuil1 (2)'!AC$1),'Risk assessment'!$Z$12:$Z$100,FALSE),1)," ;"),""))</f>
        <v/>
      </c>
      <c r="AD121" s="9" t="str">
        <f>IF($G121=0,"",IFERROR(CONCATENATE(INDEX('Risk assessment'!$B$12:$B$100,MATCH(CONCATENATE('Feuil1 (2)'!$C121,"-",'Feuil1 (2)'!$B121,"-",'Feuil1 (2)'!AD$1),'Risk assessment'!$Z$12:$Z$100,FALSE),1)," ;"),""))</f>
        <v/>
      </c>
      <c r="AE121" s="9" t="str">
        <f>IF($G121=0,"",IFERROR(CONCATENATE(INDEX('Risk assessment'!$B$12:$B$100,MATCH(CONCATENATE('Feuil1 (2)'!$C121,"-",'Feuil1 (2)'!$B121,"-",'Feuil1 (2)'!AE$1),'Risk assessment'!$Z$12:$Z$100,FALSE),1)," ;"),""))</f>
        <v/>
      </c>
      <c r="AF121" s="9" t="str">
        <f>IF($G121=0,"",IFERROR(CONCATENATE(INDEX('Risk assessment'!$B$12:$B$100,MATCH(CONCATENATE('Feuil1 (2)'!$C121,"-",'Feuil1 (2)'!$B121,"-",'Feuil1 (2)'!AF$1),'Risk assessment'!$Z$12:$Z$100,FALSE),1)," ;"),""))</f>
        <v/>
      </c>
      <c r="AG121" s="9" t="str">
        <f>IF($G121=0,"",IFERROR(CONCATENATE(INDEX('Risk assessment'!$B$12:$B$100,MATCH(CONCATENATE('Feuil1 (2)'!$C121,"-",'Feuil1 (2)'!$B121,"-",'Feuil1 (2)'!AG$1),'Risk assessment'!$Z$12:$Z$100,FALSE),1)," ;"),""))</f>
        <v/>
      </c>
      <c r="AH121" s="9" t="str">
        <f>IF($G121=0,"",IFERROR(CONCATENATE(INDEX('Risk assessment'!$B$12:$B$100,MATCH(CONCATENATE('Feuil1 (2)'!$C121,"-",'Feuil1 (2)'!$B121,"-",'Feuil1 (2)'!AH$1),'Risk assessment'!$Z$12:$Z$100,FALSE),1)," ;"),""))</f>
        <v/>
      </c>
      <c r="AI121" s="9" t="str">
        <f>IF($G121=0,"",IFERROR(CONCATENATE(INDEX('Risk assessment'!$B$12:$B$100,MATCH(CONCATENATE('Feuil1 (2)'!$C121,"-",'Feuil1 (2)'!$B121,"-",'Feuil1 (2)'!AI$1),'Risk assessment'!$Z$12:$Z$100,FALSE),1)," ;"),""))</f>
        <v/>
      </c>
      <c r="AJ121" s="9" t="str">
        <f>IF($G121=0,"",IFERROR(CONCATENATE(INDEX('Risk assessment'!$B$12:$B$100,MATCH(CONCATENATE('Feuil1 (2)'!$C121,"-",'Feuil1 (2)'!$B121,"-",'Feuil1 (2)'!AJ$1),'Risk assessment'!$Z$12:$Z$100,FALSE),1)," ;"),""))</f>
        <v/>
      </c>
      <c r="AK121" s="9" t="str">
        <f>IF($G121=0,"",IFERROR(CONCATENATE(INDEX('Risk assessment'!$B$12:$B$100,MATCH(CONCATENATE('Feuil1 (2)'!$C121,"-",'Feuil1 (2)'!$B121,"-",'Feuil1 (2)'!AK$1),'Risk assessment'!$Z$12:$Z$100,FALSE),1)," ;"),""))</f>
        <v/>
      </c>
      <c r="AL121" s="9" t="str">
        <f>IF($G121=0,"",IFERROR(CONCATENATE(INDEX('Risk assessment'!$B$12:$B$100,MATCH(CONCATENATE('Feuil1 (2)'!$C121,"-",'Feuil1 (2)'!$B121,"-",'Feuil1 (2)'!AL$1),'Risk assessment'!$Z$12:$Z$100,FALSE),1)," ;"),""))</f>
        <v/>
      </c>
      <c r="AM121" s="9" t="str">
        <f>IF($G121=0,"",IFERROR(CONCATENATE(INDEX('Risk assessment'!$B$12:$B$100,MATCH(CONCATENATE('Feuil1 (2)'!$C121,"-",'Feuil1 (2)'!$B121,"-",'Feuil1 (2)'!AM$1),'Risk assessment'!$Z$12:$Z$100,FALSE),1)," ;"),""))</f>
        <v/>
      </c>
      <c r="AN121" s="9" t="str">
        <f>IF($G121=0,"",IFERROR(CONCATENATE(INDEX('Risk assessment'!$B$12:$B$100,MATCH(CONCATENATE('Feuil1 (2)'!$C121,"-",'Feuil1 (2)'!$B121,"-",'Feuil1 (2)'!AN$1),'Risk assessment'!$Z$12:$Z$100,FALSE),1)," ;"),""))</f>
        <v/>
      </c>
      <c r="AO121" s="9" t="str">
        <f>IF($G121=0,"",IFERROR(CONCATENATE(INDEX('Risk assessment'!$B$12:$B$100,MATCH(CONCATENATE('Feuil1 (2)'!$C121,"-",'Feuil1 (2)'!$B121,"-",'Feuil1 (2)'!AO$1),'Risk assessment'!$Z$12:$Z$100,FALSE),1)," ;"),""))</f>
        <v/>
      </c>
      <c r="AP121" s="9" t="str">
        <f>IF($G121=0,"",IFERROR(CONCATENATE(INDEX('Risk assessment'!$B$12:$B$100,MATCH(CONCATENATE('Feuil1 (2)'!$C121,"-",'Feuil1 (2)'!$B121,"-",'Feuil1 (2)'!AP$1),'Risk assessment'!$Z$12:$Z$100,FALSE),1)," ;"),""))</f>
        <v/>
      </c>
      <c r="AQ121" s="9" t="str">
        <f>IF($G121=0,"",IFERROR(CONCATENATE(INDEX('Risk assessment'!$B$12:$B$100,MATCH(CONCATENATE('Feuil1 (2)'!$C121,"-",'Feuil1 (2)'!$B121,"-",'Feuil1 (2)'!AQ$1),'Risk assessment'!$Z$12:$Z$100,FALSE),1)," ;"),""))</f>
        <v/>
      </c>
      <c r="AR121" s="9" t="str">
        <f>IF($G121=0,"",IFERROR(CONCATENATE(INDEX('Risk assessment'!$B$12:$B$100,MATCH(CONCATENATE('Feuil1 (2)'!$C121,"-",'Feuil1 (2)'!$B121,"-",'Feuil1 (2)'!AR$1),'Risk assessment'!$Z$12:$Z$100,FALSE),1)," ;"),""))</f>
        <v/>
      </c>
      <c r="AS121" s="9" t="str">
        <f>IF($G121=0,"",IFERROR(CONCATENATE(INDEX('Risk assessment'!$B$12:$B$100,MATCH(CONCATENATE('Feuil1 (2)'!$C121,"-",'Feuil1 (2)'!$B121,"-",'Feuil1 (2)'!AS$1),'Risk assessment'!$Z$12:$Z$100,FALSE),1)," ;"),""))</f>
        <v/>
      </c>
      <c r="AT121" s="9" t="str">
        <f>IF($G121=0,"",IFERROR(CONCATENATE(INDEX('Risk assessment'!$B$12:$B$100,MATCH(CONCATENATE('Feuil1 (2)'!$C121,"-",'Feuil1 (2)'!$B121,"-",'Feuil1 (2)'!AT$1),'Risk assessment'!$Z$12:$Z$100,FALSE),1)," ;"),""))</f>
        <v/>
      </c>
      <c r="AU121" s="9" t="str">
        <f>IF($G121=0,"",IFERROR(CONCATENATE(INDEX('Risk assessment'!$B$12:$B$100,MATCH(CONCATENATE('Feuil1 (2)'!$C121,"-",'Feuil1 (2)'!$B121,"-",'Feuil1 (2)'!AU$1),'Risk assessment'!$Z$12:$Z$100,FALSE),1)," ;"),""))</f>
        <v/>
      </c>
      <c r="AV121" s="9" t="str">
        <f>IF($G121=0,"",IFERROR(CONCATENATE(INDEX('Risk assessment'!$B$12:$B$100,MATCH(CONCATENATE('Feuil1 (2)'!$C121,"-",'Feuil1 (2)'!$B121,"-",'Feuil1 (2)'!AV$1),'Risk assessment'!$Z$12:$Z$100,FALSE),1)," ;"),""))</f>
        <v/>
      </c>
      <c r="AW121" s="9" t="str">
        <f>IF($G121=0,"",IFERROR(CONCATENATE(INDEX('Risk assessment'!$B$12:$B$100,MATCH(CONCATENATE('Feuil1 (2)'!$C121,"-",'Feuil1 (2)'!$B121,"-",'Feuil1 (2)'!AW$1),'Risk assessment'!$Z$12:$Z$100,FALSE),1)," ;"),""))</f>
        <v/>
      </c>
      <c r="AX121" s="9" t="str">
        <f>IF($G121=0,"",IFERROR(CONCATENATE(INDEX('Risk assessment'!$B$12:$B$100,MATCH(CONCATENATE('Feuil1 (2)'!$C121,"-",'Feuil1 (2)'!$B121,"-",'Feuil1 (2)'!AX$1),'Risk assessment'!$Z$12:$Z$100,FALSE),1)," ;"),""))</f>
        <v/>
      </c>
      <c r="AY121" s="9" t="str">
        <f>IF($G121=0,"",IFERROR(CONCATENATE(INDEX('Risk assessment'!$B$12:$B$100,MATCH(CONCATENATE('Feuil1 (2)'!$C121,"-",'Feuil1 (2)'!$B121,"-",'Feuil1 (2)'!AY$1),'Risk assessment'!$Z$12:$Z$100,FALSE),1)," ;"),""))</f>
        <v/>
      </c>
      <c r="AZ121" s="9" t="str">
        <f>IF($G121=0,"",IFERROR(CONCATENATE(INDEX('Risk assessment'!$B$12:$B$100,MATCH(CONCATENATE('Feuil1 (2)'!$C121,"-",'Feuil1 (2)'!$B121,"-",'Feuil1 (2)'!AZ$1),'Risk assessment'!$Z$12:$Z$100,FALSE),1)," ;"),""))</f>
        <v/>
      </c>
      <c r="BA121" s="9" t="str">
        <f>IF($G121=0,"",IFERROR(CONCATENATE(INDEX('Risk assessment'!$B$12:$B$100,MATCH(CONCATENATE('Feuil1 (2)'!$C121,"-",'Feuil1 (2)'!$B121,"-",'Feuil1 (2)'!BA$1),'Risk assessment'!$Z$12:$Z$100,FALSE),1)," ;"),""))</f>
        <v/>
      </c>
      <c r="BB121" s="9" t="str">
        <f>IF($G121=0,"",IFERROR(CONCATENATE(INDEX('Risk assessment'!$B$12:$B$100,MATCH(CONCATENATE('Feuil1 (2)'!$C121,"-",'Feuil1 (2)'!$B121,"-",'Feuil1 (2)'!BB$1),'Risk assessment'!$Z$12:$Z$100,FALSE),1)," ;"),""))</f>
        <v/>
      </c>
      <c r="BC121" s="9" t="str">
        <f>IF($G121=0,"",IFERROR(CONCATENATE(INDEX('Risk assessment'!$B$12:$B$100,MATCH(CONCATENATE('Feuil1 (2)'!$C121,"-",'Feuil1 (2)'!$B121,"-",'Feuil1 (2)'!BC$1),'Risk assessment'!$Z$12:$Z$100,FALSE),1)," ;"),""))</f>
        <v/>
      </c>
      <c r="BD121" s="9" t="str">
        <f>IF($G121=0,"",IFERROR(CONCATENATE(INDEX('Risk assessment'!$B$12:$B$100,MATCH(CONCATENATE('Feuil1 (2)'!$C121,"-",'Feuil1 (2)'!$B121,"-",'Feuil1 (2)'!BD$1),'Risk assessment'!$Z$12:$Z$100,FALSE),1)," ;"),""))</f>
        <v/>
      </c>
      <c r="BE121" s="9" t="str">
        <f>IF($G121=0,"",IFERROR(CONCATENATE(INDEX('Risk assessment'!$B$12:$B$100,MATCH(CONCATENATE('Feuil1 (2)'!$C121,"-",'Feuil1 (2)'!$B121,"-",'Feuil1 (2)'!BE$1),'Risk assessment'!$Z$12:$Z$100,FALSE),1)," ;"),""))</f>
        <v/>
      </c>
      <c r="BF121" s="9" t="str">
        <f>IF($G121=0,"",IFERROR(CONCATENATE(INDEX('Risk assessment'!$B$12:$B$100,MATCH(CONCATENATE('Feuil1 (2)'!$C121,"-",'Feuil1 (2)'!$B121,"-",'Feuil1 (2)'!BF$1),'Risk assessment'!$Z$12:$Z$100,FALSE),1)," ;"),""))</f>
        <v/>
      </c>
      <c r="BG121" s="9" t="str">
        <f>IF($G121=0,"",IFERROR(CONCATENATE(INDEX('Risk assessment'!$B$12:$B$100,MATCH(CONCATENATE('Feuil1 (2)'!$C121,"-",'Feuil1 (2)'!$B121,"-",'Feuil1 (2)'!BG$1),'Risk assessment'!$Z$12:$Z$100,FALSE),1)," ;"),""))</f>
        <v/>
      </c>
      <c r="BH121" s="9" t="str">
        <f>IF($G121=0,"",IFERROR(CONCATENATE(INDEX('Risk assessment'!$B$12:$B$100,MATCH(CONCATENATE('Feuil1 (2)'!$C121,"-",'Feuil1 (2)'!$B121,"-",'Feuil1 (2)'!BH$1),'Risk assessment'!$Z$12:$Z$100,FALSE),1)," ;"),""))</f>
        <v/>
      </c>
      <c r="BI121" s="9" t="str">
        <f>IF($G121=0,"",IFERROR(CONCATENATE(INDEX('Risk assessment'!$B$12:$B$100,MATCH(CONCATENATE('Feuil1 (2)'!$C121,"-",'Feuil1 (2)'!$B121,"-",'Feuil1 (2)'!BI$1),'Risk assessment'!$Z$12:$Z$100,FALSE),1)," ;"),""))</f>
        <v/>
      </c>
      <c r="BJ121" s="9" t="str">
        <f>IF($G121=0,"",IFERROR(CONCATENATE(INDEX('Risk assessment'!$B$12:$B$100,MATCH(CONCATENATE('Feuil1 (2)'!$C121,"-",'Feuil1 (2)'!$B121,"-",'Feuil1 (2)'!BJ$1),'Risk assessment'!$Z$12:$Z$100,FALSE),1)," ;"),""))</f>
        <v/>
      </c>
      <c r="BK121" s="9" t="str">
        <f>IF($G121=0,"",IFERROR(CONCATENATE(INDEX('Risk assessment'!$B$12:$B$100,MATCH(CONCATENATE('Feuil1 (2)'!$C121,"-",'Feuil1 (2)'!$B121,"-",'Feuil1 (2)'!BK$1),'Risk assessment'!$Z$12:$Z$100,FALSE),1)," ;"),""))</f>
        <v/>
      </c>
      <c r="BL121" s="9" t="str">
        <f>IF($G121=0,"",IFERROR(CONCATENATE(INDEX('Risk assessment'!$B$12:$B$100,MATCH(CONCATENATE('Feuil1 (2)'!$C121,"-",'Feuil1 (2)'!$B121,"-",'Feuil1 (2)'!BL$1),'Risk assessment'!$Z$12:$Z$100,FALSE),1)," ;"),""))</f>
        <v/>
      </c>
      <c r="BM121" s="9" t="str">
        <f>IF($G121=0,"",IFERROR(CONCATENATE(INDEX('Risk assessment'!$B$12:$B$100,MATCH(CONCATENATE('Feuil1 (2)'!$C121,"-",'Feuil1 (2)'!$B121,"-",'Feuil1 (2)'!BM$1),'Risk assessment'!$Z$12:$Z$100,FALSE),1)," ;"),""))</f>
        <v/>
      </c>
      <c r="BN121" s="9" t="str">
        <f>IF($G121=0,"",IFERROR(CONCATENATE(INDEX('Risk assessment'!$B$12:$B$100,MATCH(CONCATENATE('Feuil1 (2)'!$C121,"-",'Feuil1 (2)'!$B121,"-",'Feuil1 (2)'!BN$1),'Risk assessment'!$Z$12:$Z$100,FALSE),1)," ;"),""))</f>
        <v/>
      </c>
      <c r="BO121" s="9" t="str">
        <f>IF($G121=0,"",IFERROR(CONCATENATE(INDEX('Risk assessment'!$B$12:$B$100,MATCH(CONCATENATE('Feuil1 (2)'!$C121,"-",'Feuil1 (2)'!$B121,"-",'Feuil1 (2)'!BO$1),'Risk assessment'!$Z$12:$Z$100,FALSE),1)," ;"),""))</f>
        <v/>
      </c>
      <c r="BP121" s="9" t="str">
        <f>IF($G121=0,"",IFERROR(CONCATENATE(INDEX('Risk assessment'!$B$12:$B$100,MATCH(CONCATENATE('Feuil1 (2)'!$C121,"-",'Feuil1 (2)'!$B121,"-",'Feuil1 (2)'!BP$1),'Risk assessment'!$Z$12:$Z$100,FALSE),1)," ;"),""))</f>
        <v/>
      </c>
      <c r="BQ121" s="9" t="str">
        <f>IF($G121=0,"",IFERROR(CONCATENATE(INDEX('Risk assessment'!$B$12:$B$100,MATCH(CONCATENATE('Feuil1 (2)'!$C121,"-",'Feuil1 (2)'!$B121,"-",'Feuil1 (2)'!BQ$1),'Risk assessment'!$Z$12:$Z$100,FALSE),1)," ;"),""))</f>
        <v/>
      </c>
      <c r="BR121" s="9" t="str">
        <f>IF($G121=0,"",IFERROR(CONCATENATE(INDEX('Risk assessment'!$B$12:$B$100,MATCH(CONCATENATE('Feuil1 (2)'!$C121,"-",'Feuil1 (2)'!$B121,"-",'Feuil1 (2)'!BR$1),'Risk assessment'!$Z$12:$Z$100,FALSE),1)," ;"),""))</f>
        <v/>
      </c>
      <c r="BS121" s="9" t="str">
        <f>IF($G121=0,"",IFERROR(CONCATENATE(INDEX('Risk assessment'!$B$12:$B$100,MATCH(CONCATENATE('Feuil1 (2)'!$C121,"-",'Feuil1 (2)'!$B121,"-",'Feuil1 (2)'!BS$1),'Risk assessment'!$Z$12:$Z$100,FALSE),1)," ;"),""))</f>
        <v/>
      </c>
      <c r="BT121" s="9" t="str">
        <f>IF($G121=0,"",IFERROR(CONCATENATE(INDEX('Risk assessment'!$B$12:$B$100,MATCH(CONCATENATE('Feuil1 (2)'!$C121,"-",'Feuil1 (2)'!$B121,"-",'Feuil1 (2)'!BT$1),'Risk assessment'!$Z$12:$Z$100,FALSE),1)," ;"),""))</f>
        <v/>
      </c>
      <c r="BU121" s="9" t="str">
        <f>IF($G121=0,"",IFERROR(CONCATENATE(INDEX('Risk assessment'!$B$12:$B$100,MATCH(CONCATENATE('Feuil1 (2)'!$C121,"-",'Feuil1 (2)'!$B121,"-",'Feuil1 (2)'!BU$1),'Risk assessment'!$Z$12:$Z$100,FALSE),1)," ;"),""))</f>
        <v/>
      </c>
      <c r="BV121" s="9" t="str">
        <f>IF($G121=0,"",IFERROR(CONCATENATE(INDEX('Risk assessment'!$B$12:$B$100,MATCH(CONCATENATE('Feuil1 (2)'!$C121,"-",'Feuil1 (2)'!$B121,"-",'Feuil1 (2)'!BV$1),'Risk assessment'!$Z$12:$Z$100,FALSE),1)," ;"),""))</f>
        <v/>
      </c>
      <c r="BW121" s="9" t="str">
        <f>IF($G121=0,"",IFERROR(CONCATENATE(INDEX('Risk assessment'!$B$12:$B$100,MATCH(CONCATENATE('Feuil1 (2)'!$C121,"-",'Feuil1 (2)'!$B121,"-",'Feuil1 (2)'!BW$1),'Risk assessment'!$Z$12:$Z$100,FALSE),1)," ;"),""))</f>
        <v/>
      </c>
      <c r="BX121" s="9" t="str">
        <f>IF($G121=0,"",IFERROR(CONCATENATE(INDEX('Risk assessment'!$B$12:$B$100,MATCH(CONCATENATE('Feuil1 (2)'!$C121,"-",'Feuil1 (2)'!$B121,"-",'Feuil1 (2)'!BX$1),'Risk assessment'!$Z$12:$Z$100,FALSE),1)," ;"),""))</f>
        <v/>
      </c>
      <c r="BY121" s="9" t="str">
        <f>IF($G121=0,"",IFERROR(CONCATENATE(INDEX('Risk assessment'!$B$12:$B$100,MATCH(CONCATENATE('Feuil1 (2)'!$C121,"-",'Feuil1 (2)'!$B121,"-",'Feuil1 (2)'!BY$1),'Risk assessment'!$Z$12:$Z$100,FALSE),1)," ;"),""))</f>
        <v/>
      </c>
      <c r="BZ121" s="9" t="str">
        <f>IF($G121=0,"",IFERROR(CONCATENATE(INDEX('Risk assessment'!$B$12:$B$100,MATCH(CONCATENATE('Feuil1 (2)'!$C121,"-",'Feuil1 (2)'!$B121,"-",'Feuil1 (2)'!BZ$1),'Risk assessment'!$Z$12:$Z$100,FALSE),1)," ;"),""))</f>
        <v/>
      </c>
      <c r="CA121" s="9" t="str">
        <f>IF($G121=0,"",IFERROR(CONCATENATE(INDEX('Risk assessment'!$B$12:$B$100,MATCH(CONCATENATE('Feuil1 (2)'!$C121,"-",'Feuil1 (2)'!$B121,"-",'Feuil1 (2)'!CA$1),'Risk assessment'!$Z$12:$Z$100,FALSE),1)," ;"),""))</f>
        <v/>
      </c>
      <c r="CB121" s="9" t="str">
        <f>IF($G121=0,"",IFERROR(CONCATENATE(INDEX('Risk assessment'!$B$12:$B$100,MATCH(CONCATENATE('Feuil1 (2)'!$C121,"-",'Feuil1 (2)'!$B121,"-",'Feuil1 (2)'!CB$1),'Risk assessment'!$Z$12:$Z$100,FALSE),1)," ;"),""))</f>
        <v/>
      </c>
      <c r="CC121" s="9" t="str">
        <f>IF($G121=0,"",IFERROR(CONCATENATE(INDEX('Risk assessment'!$B$12:$B$100,MATCH(CONCATENATE('Feuil1 (2)'!$C121,"-",'Feuil1 (2)'!$B121,"-",'Feuil1 (2)'!CC$1),'Risk assessment'!$Z$12:$Z$100,FALSE),1)," ;"),""))</f>
        <v/>
      </c>
      <c r="CD121" s="9" t="str">
        <f>IF($G121=0,"",IFERROR(CONCATENATE(INDEX('Risk assessment'!$B$12:$B$100,MATCH(CONCATENATE('Feuil1 (2)'!$C121,"-",'Feuil1 (2)'!$B121,"-",'Feuil1 (2)'!CD$1),'Risk assessment'!$Z$12:$Z$100,FALSE),1)," ;"),""))</f>
        <v/>
      </c>
      <c r="CE121" s="9" t="str">
        <f>IF($G121=0,"",IFERROR(CONCATENATE(INDEX('Risk assessment'!$B$12:$B$100,MATCH(CONCATENATE('Feuil1 (2)'!$C121,"-",'Feuil1 (2)'!$B121,"-",'Feuil1 (2)'!CE$1),'Risk assessment'!$Z$12:$Z$100,FALSE),1)," ;"),""))</f>
        <v/>
      </c>
      <c r="CF121" s="9" t="str">
        <f>IF($G121=0,"",IFERROR(CONCATENATE(INDEX('Risk assessment'!$B$12:$B$100,MATCH(CONCATENATE('Feuil1 (2)'!$C121,"-",'Feuil1 (2)'!$B121,"-",'Feuil1 (2)'!CF$1),'Risk assessment'!$Z$12:$Z$100,FALSE),1)," ;"),""))</f>
        <v/>
      </c>
      <c r="CG121" s="9" t="str">
        <f>IF($G121=0,"",IFERROR(CONCATENATE(INDEX('Risk assessment'!$B$12:$B$100,MATCH(CONCATENATE('Feuil1 (2)'!$C121,"-",'Feuil1 (2)'!$B121,"-",'Feuil1 (2)'!CG$1),'Risk assessment'!$Z$12:$Z$100,FALSE),1)," ;"),""))</f>
        <v/>
      </c>
      <c r="CH121" s="9" t="str">
        <f>IF($G121=0,"",IFERROR(CONCATENATE(INDEX('Risk assessment'!$B$12:$B$100,MATCH(CONCATENATE('Feuil1 (2)'!$C121,"-",'Feuil1 (2)'!$B121,"-",'Feuil1 (2)'!CH$1),'Risk assessment'!$Z$12:$Z$100,FALSE),1)," ;"),""))</f>
        <v/>
      </c>
      <c r="CI121" s="9" t="str">
        <f>IF($G121=0,"",IFERROR(CONCATENATE(INDEX('Risk assessment'!$B$12:$B$100,MATCH(CONCATENATE('Feuil1 (2)'!$C121,"-",'Feuil1 (2)'!$B121,"-",'Feuil1 (2)'!CI$1),'Risk assessment'!$Z$12:$Z$100,FALSE),1)," ;"),""))</f>
        <v/>
      </c>
      <c r="CJ121" s="9" t="str">
        <f>IF($G121=0,"",IFERROR(CONCATENATE(INDEX('Risk assessment'!$B$12:$B$100,MATCH(CONCATENATE('Feuil1 (2)'!$C121,"-",'Feuil1 (2)'!$B121,"-",'Feuil1 (2)'!CJ$1),'Risk assessment'!$Z$12:$Z$100,FALSE),1)," ;"),""))</f>
        <v/>
      </c>
      <c r="CK121" s="9" t="str">
        <f>IF($G121=0,"",IFERROR(CONCATENATE(INDEX('Risk assessment'!$B$12:$B$100,MATCH(CONCATENATE('Feuil1 (2)'!$C121,"-",'Feuil1 (2)'!$B121,"-",'Feuil1 (2)'!CK$1),'Risk assessment'!$Z$12:$Z$100,FALSE),1)," ;"),""))</f>
        <v/>
      </c>
      <c r="CL121" s="9" t="str">
        <f>IF($G121=0,"",IFERROR(CONCATENATE(INDEX('Risk assessment'!$B$12:$B$100,MATCH(CONCATENATE('Feuil1 (2)'!$C121,"-",'Feuil1 (2)'!$B121,"-",'Feuil1 (2)'!CL$1),'Risk assessment'!$Z$12:$Z$100,FALSE),1)," ;"),""))</f>
        <v/>
      </c>
      <c r="CM121" s="9" t="str">
        <f>IF($G121=0,"",IFERROR(CONCATENATE(INDEX('Risk assessment'!$B$12:$B$100,MATCH(CONCATENATE('Feuil1 (2)'!$C121,"-",'Feuil1 (2)'!$B121,"-",'Feuil1 (2)'!CM$1),'Risk assessment'!$Z$12:$Z$100,FALSE),1)," ;"),""))</f>
        <v/>
      </c>
      <c r="CN121" s="9" t="str">
        <f>IF($G121=0,"",IFERROR(CONCATENATE(INDEX('Risk assessment'!$B$12:$B$100,MATCH(CONCATENATE('Feuil1 (2)'!$C121,"-",'Feuil1 (2)'!$B121,"-",'Feuil1 (2)'!CN$1),'Risk assessment'!$Z$12:$Z$100,FALSE),1)," ;"),""))</f>
        <v/>
      </c>
      <c r="CO121" s="9" t="str">
        <f>IF($G121=0,"",IFERROR(CONCATENATE(INDEX('Risk assessment'!$B$12:$B$100,MATCH(CONCATENATE('Feuil1 (2)'!$C121,"-",'Feuil1 (2)'!$B121,"-",'Feuil1 (2)'!CO$1),'Risk assessment'!$Z$12:$Z$100,FALSE),1)," ;"),""))</f>
        <v/>
      </c>
      <c r="CP121" s="9" t="str">
        <f>IF($G121=0,"",IFERROR(CONCATENATE(INDEX('Risk assessment'!$B$12:$B$100,MATCH(CONCATENATE('Feuil1 (2)'!$C121,"-",'Feuil1 (2)'!$B121,"-",'Feuil1 (2)'!CP$1),'Risk assessment'!$Z$12:$Z$100,FALSE),1)," ;"),""))</f>
        <v/>
      </c>
      <c r="CQ121" s="9" t="str">
        <f>IF($G121=0,"",IFERROR(CONCATENATE(INDEX('Risk assessment'!$B$12:$B$100,MATCH(CONCATENATE('Feuil1 (2)'!$C121,"-",'Feuil1 (2)'!$B121,"-",'Feuil1 (2)'!CQ$1),'Risk assessment'!$Z$12:$Z$100,FALSE),1)," ;"),""))</f>
        <v/>
      </c>
      <c r="CR121" s="9" t="str">
        <f>IF($G121=0,"",IFERROR(CONCATENATE(INDEX('Risk assessment'!$B$12:$B$100,MATCH(CONCATENATE('Feuil1 (2)'!$C121,"-",'Feuil1 (2)'!$B121,"-",'Feuil1 (2)'!CR$1),'Risk assessment'!$Z$12:$Z$100,FALSE),1)," ;"),""))</f>
        <v/>
      </c>
      <c r="CS121" s="9" t="str">
        <f>IF($G121=0,"",IFERROR(CONCATENATE(INDEX('Risk assessment'!$B$12:$B$100,MATCH(CONCATENATE('Feuil1 (2)'!$C121,"-",'Feuil1 (2)'!$B121,"-",'Feuil1 (2)'!CS$1),'Risk assessment'!$Z$12:$Z$100,FALSE),1)," ;"),""))</f>
        <v/>
      </c>
      <c r="CT121" s="9" t="str">
        <f>IF($G121=0,"",IFERROR(CONCATENATE(INDEX('Risk assessment'!$B$12:$B$100,MATCH(CONCATENATE('Feuil1 (2)'!$C121,"-",'Feuil1 (2)'!$B121,"-",'Feuil1 (2)'!CT$1),'Risk assessment'!$Z$12:$Z$100,FALSE),1)," ;"),""))</f>
        <v/>
      </c>
      <c r="CU121" s="9" t="str">
        <f>IF($G121=0,"",IFERROR(CONCATENATE(INDEX('Risk assessment'!$B$12:$B$100,MATCH(CONCATENATE('Feuil1 (2)'!$C121,"-",'Feuil1 (2)'!$B121,"-",'Feuil1 (2)'!CU$1),'Risk assessment'!$Z$12:$Z$100,FALSE),1)," ;"),""))</f>
        <v/>
      </c>
      <c r="CV121" s="9" t="str">
        <f>IF($G121=0,"",IFERROR(CONCATENATE(INDEX('Risk assessment'!$B$12:$B$100,MATCH(CONCATENATE('Feuil1 (2)'!$C121,"-",'Feuil1 (2)'!$B121,"-",'Feuil1 (2)'!CV$1),'Risk assessment'!$Z$12:$Z$100,FALSE),1)," ;"),""))</f>
        <v/>
      </c>
      <c r="CW121" s="9" t="str">
        <f>IF($G121=0,"",IFERROR(CONCATENATE(INDEX('Risk assessment'!$B$12:$B$100,MATCH(CONCATENATE('Feuil1 (2)'!$C121,"-",'Feuil1 (2)'!$B121,"-",'Feuil1 (2)'!CW$1),'Risk assessment'!$Z$12:$Z$100,FALSE),1)," ;"),""))</f>
        <v/>
      </c>
      <c r="CX121" s="9" t="str">
        <f>IF($G121=0,"",IFERROR(CONCATENATE(INDEX('Risk assessment'!$B$12:$B$100,MATCH(CONCATENATE('Feuil1 (2)'!$C121,"-",'Feuil1 (2)'!$B121,"-",'Feuil1 (2)'!CX$1),'Risk assessment'!$Z$12:$Z$100,FALSE),1)," ;"),""))</f>
        <v/>
      </c>
      <c r="CY121" s="9" t="str">
        <f>IF($G121=0,"",IFERROR(CONCATENATE(INDEX('Risk assessment'!$B$12:$B$100,MATCH(CONCATENATE('Feuil1 (2)'!$C121,"-",'Feuil1 (2)'!$B121,"-",'Feuil1 (2)'!CY$1),'Risk assessment'!$Z$12:$Z$100,FALSE),1)," ;"),""))</f>
        <v/>
      </c>
      <c r="CZ121" s="9" t="str">
        <f>IF($G121=0,"",IFERROR(CONCATENATE(INDEX('Risk assessment'!$B$12:$B$100,MATCH(CONCATENATE('Feuil1 (2)'!$C121,"-",'Feuil1 (2)'!$B121,"-",'Feuil1 (2)'!CZ$1),'Risk assessment'!$Z$12:$Z$100,FALSE),1)," ;"),""))</f>
        <v/>
      </c>
      <c r="DA121" s="9" t="str">
        <f>IF($G121=0,"",IFERROR(CONCATENATE(INDEX('Risk assessment'!$B$12:$B$100,MATCH(CONCATENATE('Feuil1 (2)'!$C121,"-",'Feuil1 (2)'!$B121,"-",'Feuil1 (2)'!DA$1),'Risk assessment'!$Z$12:$Z$100,FALSE),1)," ;"),""))</f>
        <v/>
      </c>
      <c r="DB121" s="9" t="str">
        <f>IF($G121=0,"",IFERROR(CONCATENATE(INDEX('Risk assessment'!$B$12:$B$100,MATCH(CONCATENATE('Feuil1 (2)'!$C121,"-",'Feuil1 (2)'!$B121,"-",'Feuil1 (2)'!DB$1),'Risk assessment'!$Z$12:$Z$100,FALSE),1)," ;"),""))</f>
        <v/>
      </c>
      <c r="DC121" s="9" t="str">
        <f>IF($G121=0,"",IFERROR(CONCATENATE(INDEX('Risk assessment'!$B$12:$B$100,MATCH(CONCATENATE('Feuil1 (2)'!$C121,"-",'Feuil1 (2)'!$B121,"-",'Feuil1 (2)'!DC$1),'Risk assessment'!$Z$12:$Z$100,FALSE),1)," ;"),""))</f>
        <v/>
      </c>
    </row>
    <row r="122" spans="5:107" x14ac:dyDescent="0.25">
      <c r="E122" s="9" t="str">
        <f t="shared" si="4"/>
        <v/>
      </c>
      <c r="F122" s="9" t="str">
        <f t="shared" si="5"/>
        <v/>
      </c>
      <c r="H122" s="9" t="str">
        <f>IF($G122=0,"",IFERROR(CONCATENATE(INDEX('Risk assessment'!$B$12:$B$100,MATCH(CONCATENATE('Feuil1 (2)'!$C122,"-",'Feuil1 (2)'!$B122,"-",'Feuil1 (2)'!H$1),'Risk assessment'!$Z$12:$Z$100,FALSE),1)," ;"),""))</f>
        <v/>
      </c>
      <c r="I122" s="9" t="str">
        <f>IF($G122=0,"",IFERROR(CONCATENATE(INDEX('Risk assessment'!$B$12:$B$100,MATCH(CONCATENATE('Feuil1 (2)'!$C122,"-",'Feuil1 (2)'!$B122,"-",'Feuil1 (2)'!I$1),'Risk assessment'!$Z$12:$Z$100,FALSE),1)," ;"),""))</f>
        <v/>
      </c>
      <c r="J122" s="9" t="str">
        <f>IF($G122=0,"",IFERROR(CONCATENATE(INDEX('Risk assessment'!$B$12:$B$100,MATCH(CONCATENATE('Feuil1 (2)'!$C122,"-",'Feuil1 (2)'!$B122,"-",'Feuil1 (2)'!J$1),'Risk assessment'!$Z$12:$Z$100,FALSE),1)," ;"),""))</f>
        <v/>
      </c>
      <c r="K122" s="9" t="str">
        <f>IF($G122=0,"",IFERROR(CONCATENATE(INDEX('Risk assessment'!$B$12:$B$100,MATCH(CONCATENATE('Feuil1 (2)'!$C122,"-",'Feuil1 (2)'!$B122,"-",'Feuil1 (2)'!K$1),'Risk assessment'!$Z$12:$Z$100,FALSE),1)," ;"),""))</f>
        <v/>
      </c>
      <c r="L122" s="9" t="str">
        <f>IF($G122=0,"",IFERROR(CONCATENATE(INDEX('Risk assessment'!$B$12:$B$100,MATCH(CONCATENATE('Feuil1 (2)'!$C122,"-",'Feuil1 (2)'!$B122,"-",'Feuil1 (2)'!L$1),'Risk assessment'!$Z$12:$Z$100,FALSE),1)," ;"),""))</f>
        <v/>
      </c>
      <c r="M122" s="9" t="str">
        <f>IF($G122=0,"",IFERROR(CONCATENATE(INDEX('Risk assessment'!$B$12:$B$100,MATCH(CONCATENATE('Feuil1 (2)'!$C122,"-",'Feuil1 (2)'!$B122,"-",'Feuil1 (2)'!M$1),'Risk assessment'!$Z$12:$Z$100,FALSE),1)," ;"),""))</f>
        <v/>
      </c>
      <c r="N122" s="9" t="str">
        <f>IF($G122=0,"",IFERROR(CONCATENATE(INDEX('Risk assessment'!$B$12:$B$100,MATCH(CONCATENATE('Feuil1 (2)'!$C122,"-",'Feuil1 (2)'!$B122,"-",'Feuil1 (2)'!N$1),'Risk assessment'!$Z$12:$Z$100,FALSE),1)," ;"),""))</f>
        <v/>
      </c>
      <c r="O122" s="9" t="str">
        <f>IF($G122=0,"",IFERROR(CONCATENATE(INDEX('Risk assessment'!$B$12:$B$100,MATCH(CONCATENATE('Feuil1 (2)'!$C122,"-",'Feuil1 (2)'!$B122,"-",'Feuil1 (2)'!O$1),'Risk assessment'!$Z$12:$Z$100,FALSE),1)," ;"),""))</f>
        <v/>
      </c>
      <c r="P122" s="9" t="str">
        <f>IF($G122=0,"",IFERROR(CONCATENATE(INDEX('Risk assessment'!$B$12:$B$100,MATCH(CONCATENATE('Feuil1 (2)'!$C122,"-",'Feuil1 (2)'!$B122,"-",'Feuil1 (2)'!P$1),'Risk assessment'!$Z$12:$Z$100,FALSE),1)," ;"),""))</f>
        <v/>
      </c>
      <c r="Q122" s="9" t="str">
        <f>IF($G122=0,"",IFERROR(CONCATENATE(INDEX('Risk assessment'!$B$12:$B$100,MATCH(CONCATENATE('Feuil1 (2)'!$C122,"-",'Feuil1 (2)'!$B122,"-",'Feuil1 (2)'!Q$1),'Risk assessment'!$Z$12:$Z$100,FALSE),1)," ;"),""))</f>
        <v/>
      </c>
      <c r="R122" s="9" t="str">
        <f>IF($G122=0,"",IFERROR(CONCATENATE(INDEX('Risk assessment'!$B$12:$B$100,MATCH(CONCATENATE('Feuil1 (2)'!$C122,"-",'Feuil1 (2)'!$B122,"-",'Feuil1 (2)'!R$1),'Risk assessment'!$Z$12:$Z$100,FALSE),1)," ;"),""))</f>
        <v/>
      </c>
      <c r="S122" s="9" t="str">
        <f>IF($G122=0,"",IFERROR(CONCATENATE(INDEX('Risk assessment'!$B$12:$B$100,MATCH(CONCATENATE('Feuil1 (2)'!$C122,"-",'Feuil1 (2)'!$B122,"-",'Feuil1 (2)'!S$1),'Risk assessment'!$Z$12:$Z$100,FALSE),1)," ;"),""))</f>
        <v/>
      </c>
      <c r="T122" s="9" t="str">
        <f>IF($G122=0,"",IFERROR(CONCATENATE(INDEX('Risk assessment'!$B$12:$B$100,MATCH(CONCATENATE('Feuil1 (2)'!$C122,"-",'Feuil1 (2)'!$B122,"-",'Feuil1 (2)'!T$1),'Risk assessment'!$Z$12:$Z$100,FALSE),1)," ;"),""))</f>
        <v/>
      </c>
      <c r="U122" s="9" t="str">
        <f>IF($G122=0,"",IFERROR(CONCATENATE(INDEX('Risk assessment'!$B$12:$B$100,MATCH(CONCATENATE('Feuil1 (2)'!$C122,"-",'Feuil1 (2)'!$B122,"-",'Feuil1 (2)'!U$1),'Risk assessment'!$Z$12:$Z$100,FALSE),1)," ;"),""))</f>
        <v/>
      </c>
      <c r="V122" s="9" t="str">
        <f>IF($G122=0,"",IFERROR(CONCATENATE(INDEX('Risk assessment'!$B$12:$B$100,MATCH(CONCATENATE('Feuil1 (2)'!$C122,"-",'Feuil1 (2)'!$B122,"-",'Feuil1 (2)'!V$1),'Risk assessment'!$Z$12:$Z$100,FALSE),1)," ;"),""))</f>
        <v/>
      </c>
      <c r="W122" s="9" t="str">
        <f>IF($G122=0,"",IFERROR(CONCATENATE(INDEX('Risk assessment'!$B$12:$B$100,MATCH(CONCATENATE('Feuil1 (2)'!$C122,"-",'Feuil1 (2)'!$B122,"-",'Feuil1 (2)'!W$1),'Risk assessment'!$Z$12:$Z$100,FALSE),1)," ;"),""))</f>
        <v/>
      </c>
      <c r="X122" s="9" t="str">
        <f>IF($G122=0,"",IFERROR(CONCATENATE(INDEX('Risk assessment'!$B$12:$B$100,MATCH(CONCATENATE('Feuil1 (2)'!$C122,"-",'Feuil1 (2)'!$B122,"-",'Feuil1 (2)'!X$1),'Risk assessment'!$Z$12:$Z$100,FALSE),1)," ;"),""))</f>
        <v/>
      </c>
      <c r="Y122" s="9" t="str">
        <f>IF($G122=0,"",IFERROR(CONCATENATE(INDEX('Risk assessment'!$B$12:$B$100,MATCH(CONCATENATE('Feuil1 (2)'!$C122,"-",'Feuil1 (2)'!$B122,"-",'Feuil1 (2)'!Y$1),'Risk assessment'!$Z$12:$Z$100,FALSE),1)," ;"),""))</f>
        <v/>
      </c>
      <c r="Z122" s="9" t="str">
        <f>IF($G122=0,"",IFERROR(CONCATENATE(INDEX('Risk assessment'!$B$12:$B$100,MATCH(CONCATENATE('Feuil1 (2)'!$C122,"-",'Feuil1 (2)'!$B122,"-",'Feuil1 (2)'!Z$1),'Risk assessment'!$Z$12:$Z$100,FALSE),1)," ;"),""))</f>
        <v/>
      </c>
      <c r="AA122" s="9" t="str">
        <f>IF($G122=0,"",IFERROR(CONCATENATE(INDEX('Risk assessment'!$B$12:$B$100,MATCH(CONCATENATE('Feuil1 (2)'!$C122,"-",'Feuil1 (2)'!$B122,"-",'Feuil1 (2)'!AA$1),'Risk assessment'!$Z$12:$Z$100,FALSE),1)," ;"),""))</f>
        <v/>
      </c>
      <c r="AB122" s="9" t="str">
        <f>IF($G122=0,"",IFERROR(CONCATENATE(INDEX('Risk assessment'!$B$12:$B$100,MATCH(CONCATENATE('Feuil1 (2)'!$C122,"-",'Feuil1 (2)'!$B122,"-",'Feuil1 (2)'!AB$1),'Risk assessment'!$Z$12:$Z$100,FALSE),1)," ;"),""))</f>
        <v/>
      </c>
      <c r="AC122" s="9" t="str">
        <f>IF($G122=0,"",IFERROR(CONCATENATE(INDEX('Risk assessment'!$B$12:$B$100,MATCH(CONCATENATE('Feuil1 (2)'!$C122,"-",'Feuil1 (2)'!$B122,"-",'Feuil1 (2)'!AC$1),'Risk assessment'!$Z$12:$Z$100,FALSE),1)," ;"),""))</f>
        <v/>
      </c>
      <c r="AD122" s="9" t="str">
        <f>IF($G122=0,"",IFERROR(CONCATENATE(INDEX('Risk assessment'!$B$12:$B$100,MATCH(CONCATENATE('Feuil1 (2)'!$C122,"-",'Feuil1 (2)'!$B122,"-",'Feuil1 (2)'!AD$1),'Risk assessment'!$Z$12:$Z$100,FALSE),1)," ;"),""))</f>
        <v/>
      </c>
      <c r="AE122" s="9" t="str">
        <f>IF($G122=0,"",IFERROR(CONCATENATE(INDEX('Risk assessment'!$B$12:$B$100,MATCH(CONCATENATE('Feuil1 (2)'!$C122,"-",'Feuil1 (2)'!$B122,"-",'Feuil1 (2)'!AE$1),'Risk assessment'!$Z$12:$Z$100,FALSE),1)," ;"),""))</f>
        <v/>
      </c>
      <c r="AF122" s="9" t="str">
        <f>IF($G122=0,"",IFERROR(CONCATENATE(INDEX('Risk assessment'!$B$12:$B$100,MATCH(CONCATENATE('Feuil1 (2)'!$C122,"-",'Feuil1 (2)'!$B122,"-",'Feuil1 (2)'!AF$1),'Risk assessment'!$Z$12:$Z$100,FALSE),1)," ;"),""))</f>
        <v/>
      </c>
      <c r="AG122" s="9" t="str">
        <f>IF($G122=0,"",IFERROR(CONCATENATE(INDEX('Risk assessment'!$B$12:$B$100,MATCH(CONCATENATE('Feuil1 (2)'!$C122,"-",'Feuil1 (2)'!$B122,"-",'Feuil1 (2)'!AG$1),'Risk assessment'!$Z$12:$Z$100,FALSE),1)," ;"),""))</f>
        <v/>
      </c>
      <c r="AH122" s="9" t="str">
        <f>IF($G122=0,"",IFERROR(CONCATENATE(INDEX('Risk assessment'!$B$12:$B$100,MATCH(CONCATENATE('Feuil1 (2)'!$C122,"-",'Feuil1 (2)'!$B122,"-",'Feuil1 (2)'!AH$1),'Risk assessment'!$Z$12:$Z$100,FALSE),1)," ;"),""))</f>
        <v/>
      </c>
      <c r="AI122" s="9" t="str">
        <f>IF($G122=0,"",IFERROR(CONCATENATE(INDEX('Risk assessment'!$B$12:$B$100,MATCH(CONCATENATE('Feuil1 (2)'!$C122,"-",'Feuil1 (2)'!$B122,"-",'Feuil1 (2)'!AI$1),'Risk assessment'!$Z$12:$Z$100,FALSE),1)," ;"),""))</f>
        <v/>
      </c>
      <c r="AJ122" s="9" t="str">
        <f>IF($G122=0,"",IFERROR(CONCATENATE(INDEX('Risk assessment'!$B$12:$B$100,MATCH(CONCATENATE('Feuil1 (2)'!$C122,"-",'Feuil1 (2)'!$B122,"-",'Feuil1 (2)'!AJ$1),'Risk assessment'!$Z$12:$Z$100,FALSE),1)," ;"),""))</f>
        <v/>
      </c>
      <c r="AK122" s="9" t="str">
        <f>IF($G122=0,"",IFERROR(CONCATENATE(INDEX('Risk assessment'!$B$12:$B$100,MATCH(CONCATENATE('Feuil1 (2)'!$C122,"-",'Feuil1 (2)'!$B122,"-",'Feuil1 (2)'!AK$1),'Risk assessment'!$Z$12:$Z$100,FALSE),1)," ;"),""))</f>
        <v/>
      </c>
      <c r="AL122" s="9" t="str">
        <f>IF($G122=0,"",IFERROR(CONCATENATE(INDEX('Risk assessment'!$B$12:$B$100,MATCH(CONCATENATE('Feuil1 (2)'!$C122,"-",'Feuil1 (2)'!$B122,"-",'Feuil1 (2)'!AL$1),'Risk assessment'!$Z$12:$Z$100,FALSE),1)," ;"),""))</f>
        <v/>
      </c>
      <c r="AM122" s="9" t="str">
        <f>IF($G122=0,"",IFERROR(CONCATENATE(INDEX('Risk assessment'!$B$12:$B$100,MATCH(CONCATENATE('Feuil1 (2)'!$C122,"-",'Feuil1 (2)'!$B122,"-",'Feuil1 (2)'!AM$1),'Risk assessment'!$Z$12:$Z$100,FALSE),1)," ;"),""))</f>
        <v/>
      </c>
      <c r="AN122" s="9" t="str">
        <f>IF($G122=0,"",IFERROR(CONCATENATE(INDEX('Risk assessment'!$B$12:$B$100,MATCH(CONCATENATE('Feuil1 (2)'!$C122,"-",'Feuil1 (2)'!$B122,"-",'Feuil1 (2)'!AN$1),'Risk assessment'!$Z$12:$Z$100,FALSE),1)," ;"),""))</f>
        <v/>
      </c>
      <c r="AO122" s="9" t="str">
        <f>IF($G122=0,"",IFERROR(CONCATENATE(INDEX('Risk assessment'!$B$12:$B$100,MATCH(CONCATENATE('Feuil1 (2)'!$C122,"-",'Feuil1 (2)'!$B122,"-",'Feuil1 (2)'!AO$1),'Risk assessment'!$Z$12:$Z$100,FALSE),1)," ;"),""))</f>
        <v/>
      </c>
      <c r="AP122" s="9" t="str">
        <f>IF($G122=0,"",IFERROR(CONCATENATE(INDEX('Risk assessment'!$B$12:$B$100,MATCH(CONCATENATE('Feuil1 (2)'!$C122,"-",'Feuil1 (2)'!$B122,"-",'Feuil1 (2)'!AP$1),'Risk assessment'!$Z$12:$Z$100,FALSE),1)," ;"),""))</f>
        <v/>
      </c>
      <c r="AQ122" s="9" t="str">
        <f>IF($G122=0,"",IFERROR(CONCATENATE(INDEX('Risk assessment'!$B$12:$B$100,MATCH(CONCATENATE('Feuil1 (2)'!$C122,"-",'Feuil1 (2)'!$B122,"-",'Feuil1 (2)'!AQ$1),'Risk assessment'!$Z$12:$Z$100,FALSE),1)," ;"),""))</f>
        <v/>
      </c>
      <c r="AR122" s="9" t="str">
        <f>IF($G122=0,"",IFERROR(CONCATENATE(INDEX('Risk assessment'!$B$12:$B$100,MATCH(CONCATENATE('Feuil1 (2)'!$C122,"-",'Feuil1 (2)'!$B122,"-",'Feuil1 (2)'!AR$1),'Risk assessment'!$Z$12:$Z$100,FALSE),1)," ;"),""))</f>
        <v/>
      </c>
      <c r="AS122" s="9" t="str">
        <f>IF($G122=0,"",IFERROR(CONCATENATE(INDEX('Risk assessment'!$B$12:$B$100,MATCH(CONCATENATE('Feuil1 (2)'!$C122,"-",'Feuil1 (2)'!$B122,"-",'Feuil1 (2)'!AS$1),'Risk assessment'!$Z$12:$Z$100,FALSE),1)," ;"),""))</f>
        <v/>
      </c>
      <c r="AT122" s="9" t="str">
        <f>IF($G122=0,"",IFERROR(CONCATENATE(INDEX('Risk assessment'!$B$12:$B$100,MATCH(CONCATENATE('Feuil1 (2)'!$C122,"-",'Feuil1 (2)'!$B122,"-",'Feuil1 (2)'!AT$1),'Risk assessment'!$Z$12:$Z$100,FALSE),1)," ;"),""))</f>
        <v/>
      </c>
      <c r="AU122" s="9" t="str">
        <f>IF($G122=0,"",IFERROR(CONCATENATE(INDEX('Risk assessment'!$B$12:$B$100,MATCH(CONCATENATE('Feuil1 (2)'!$C122,"-",'Feuil1 (2)'!$B122,"-",'Feuil1 (2)'!AU$1),'Risk assessment'!$Z$12:$Z$100,FALSE),1)," ;"),""))</f>
        <v/>
      </c>
      <c r="AV122" s="9" t="str">
        <f>IF($G122=0,"",IFERROR(CONCATENATE(INDEX('Risk assessment'!$B$12:$B$100,MATCH(CONCATENATE('Feuil1 (2)'!$C122,"-",'Feuil1 (2)'!$B122,"-",'Feuil1 (2)'!AV$1),'Risk assessment'!$Z$12:$Z$100,FALSE),1)," ;"),""))</f>
        <v/>
      </c>
      <c r="AW122" s="9" t="str">
        <f>IF($G122=0,"",IFERROR(CONCATENATE(INDEX('Risk assessment'!$B$12:$B$100,MATCH(CONCATENATE('Feuil1 (2)'!$C122,"-",'Feuil1 (2)'!$B122,"-",'Feuil1 (2)'!AW$1),'Risk assessment'!$Z$12:$Z$100,FALSE),1)," ;"),""))</f>
        <v/>
      </c>
      <c r="AX122" s="9" t="str">
        <f>IF($G122=0,"",IFERROR(CONCATENATE(INDEX('Risk assessment'!$B$12:$B$100,MATCH(CONCATENATE('Feuil1 (2)'!$C122,"-",'Feuil1 (2)'!$B122,"-",'Feuil1 (2)'!AX$1),'Risk assessment'!$Z$12:$Z$100,FALSE),1)," ;"),""))</f>
        <v/>
      </c>
      <c r="AY122" s="9" t="str">
        <f>IF($G122=0,"",IFERROR(CONCATENATE(INDEX('Risk assessment'!$B$12:$B$100,MATCH(CONCATENATE('Feuil1 (2)'!$C122,"-",'Feuil1 (2)'!$B122,"-",'Feuil1 (2)'!AY$1),'Risk assessment'!$Z$12:$Z$100,FALSE),1)," ;"),""))</f>
        <v/>
      </c>
      <c r="AZ122" s="9" t="str">
        <f>IF($G122=0,"",IFERROR(CONCATENATE(INDEX('Risk assessment'!$B$12:$B$100,MATCH(CONCATENATE('Feuil1 (2)'!$C122,"-",'Feuil1 (2)'!$B122,"-",'Feuil1 (2)'!AZ$1),'Risk assessment'!$Z$12:$Z$100,FALSE),1)," ;"),""))</f>
        <v/>
      </c>
      <c r="BA122" s="9" t="str">
        <f>IF($G122=0,"",IFERROR(CONCATENATE(INDEX('Risk assessment'!$B$12:$B$100,MATCH(CONCATENATE('Feuil1 (2)'!$C122,"-",'Feuil1 (2)'!$B122,"-",'Feuil1 (2)'!BA$1),'Risk assessment'!$Z$12:$Z$100,FALSE),1)," ;"),""))</f>
        <v/>
      </c>
      <c r="BB122" s="9" t="str">
        <f>IF($G122=0,"",IFERROR(CONCATENATE(INDEX('Risk assessment'!$B$12:$B$100,MATCH(CONCATENATE('Feuil1 (2)'!$C122,"-",'Feuil1 (2)'!$B122,"-",'Feuil1 (2)'!BB$1),'Risk assessment'!$Z$12:$Z$100,FALSE),1)," ;"),""))</f>
        <v/>
      </c>
      <c r="BC122" s="9" t="str">
        <f>IF($G122=0,"",IFERROR(CONCATENATE(INDEX('Risk assessment'!$B$12:$B$100,MATCH(CONCATENATE('Feuil1 (2)'!$C122,"-",'Feuil1 (2)'!$B122,"-",'Feuil1 (2)'!BC$1),'Risk assessment'!$Z$12:$Z$100,FALSE),1)," ;"),""))</f>
        <v/>
      </c>
      <c r="BD122" s="9" t="str">
        <f>IF($G122=0,"",IFERROR(CONCATENATE(INDEX('Risk assessment'!$B$12:$B$100,MATCH(CONCATENATE('Feuil1 (2)'!$C122,"-",'Feuil1 (2)'!$B122,"-",'Feuil1 (2)'!BD$1),'Risk assessment'!$Z$12:$Z$100,FALSE),1)," ;"),""))</f>
        <v/>
      </c>
      <c r="BE122" s="9" t="str">
        <f>IF($G122=0,"",IFERROR(CONCATENATE(INDEX('Risk assessment'!$B$12:$B$100,MATCH(CONCATENATE('Feuil1 (2)'!$C122,"-",'Feuil1 (2)'!$B122,"-",'Feuil1 (2)'!BE$1),'Risk assessment'!$Z$12:$Z$100,FALSE),1)," ;"),""))</f>
        <v/>
      </c>
      <c r="BF122" s="9" t="str">
        <f>IF($G122=0,"",IFERROR(CONCATENATE(INDEX('Risk assessment'!$B$12:$B$100,MATCH(CONCATENATE('Feuil1 (2)'!$C122,"-",'Feuil1 (2)'!$B122,"-",'Feuil1 (2)'!BF$1),'Risk assessment'!$Z$12:$Z$100,FALSE),1)," ;"),""))</f>
        <v/>
      </c>
      <c r="BG122" s="9" t="str">
        <f>IF($G122=0,"",IFERROR(CONCATENATE(INDEX('Risk assessment'!$B$12:$B$100,MATCH(CONCATENATE('Feuil1 (2)'!$C122,"-",'Feuil1 (2)'!$B122,"-",'Feuil1 (2)'!BG$1),'Risk assessment'!$Z$12:$Z$100,FALSE),1)," ;"),""))</f>
        <v/>
      </c>
      <c r="BH122" s="9" t="str">
        <f>IF($G122=0,"",IFERROR(CONCATENATE(INDEX('Risk assessment'!$B$12:$B$100,MATCH(CONCATENATE('Feuil1 (2)'!$C122,"-",'Feuil1 (2)'!$B122,"-",'Feuil1 (2)'!BH$1),'Risk assessment'!$Z$12:$Z$100,FALSE),1)," ;"),""))</f>
        <v/>
      </c>
      <c r="BI122" s="9" t="str">
        <f>IF($G122=0,"",IFERROR(CONCATENATE(INDEX('Risk assessment'!$B$12:$B$100,MATCH(CONCATENATE('Feuil1 (2)'!$C122,"-",'Feuil1 (2)'!$B122,"-",'Feuil1 (2)'!BI$1),'Risk assessment'!$Z$12:$Z$100,FALSE),1)," ;"),""))</f>
        <v/>
      </c>
      <c r="BJ122" s="9" t="str">
        <f>IF($G122=0,"",IFERROR(CONCATENATE(INDEX('Risk assessment'!$B$12:$B$100,MATCH(CONCATENATE('Feuil1 (2)'!$C122,"-",'Feuil1 (2)'!$B122,"-",'Feuil1 (2)'!BJ$1),'Risk assessment'!$Z$12:$Z$100,FALSE),1)," ;"),""))</f>
        <v/>
      </c>
      <c r="BK122" s="9" t="str">
        <f>IF($G122=0,"",IFERROR(CONCATENATE(INDEX('Risk assessment'!$B$12:$B$100,MATCH(CONCATENATE('Feuil1 (2)'!$C122,"-",'Feuil1 (2)'!$B122,"-",'Feuil1 (2)'!BK$1),'Risk assessment'!$Z$12:$Z$100,FALSE),1)," ;"),""))</f>
        <v/>
      </c>
      <c r="BL122" s="9" t="str">
        <f>IF($G122=0,"",IFERROR(CONCATENATE(INDEX('Risk assessment'!$B$12:$B$100,MATCH(CONCATENATE('Feuil1 (2)'!$C122,"-",'Feuil1 (2)'!$B122,"-",'Feuil1 (2)'!BL$1),'Risk assessment'!$Z$12:$Z$100,FALSE),1)," ;"),""))</f>
        <v/>
      </c>
      <c r="BM122" s="9" t="str">
        <f>IF($G122=0,"",IFERROR(CONCATENATE(INDEX('Risk assessment'!$B$12:$B$100,MATCH(CONCATENATE('Feuil1 (2)'!$C122,"-",'Feuil1 (2)'!$B122,"-",'Feuil1 (2)'!BM$1),'Risk assessment'!$Z$12:$Z$100,FALSE),1)," ;"),""))</f>
        <v/>
      </c>
      <c r="BN122" s="9" t="str">
        <f>IF($G122=0,"",IFERROR(CONCATENATE(INDEX('Risk assessment'!$B$12:$B$100,MATCH(CONCATENATE('Feuil1 (2)'!$C122,"-",'Feuil1 (2)'!$B122,"-",'Feuil1 (2)'!BN$1),'Risk assessment'!$Z$12:$Z$100,FALSE),1)," ;"),""))</f>
        <v/>
      </c>
      <c r="BO122" s="9" t="str">
        <f>IF($G122=0,"",IFERROR(CONCATENATE(INDEX('Risk assessment'!$B$12:$B$100,MATCH(CONCATENATE('Feuil1 (2)'!$C122,"-",'Feuil1 (2)'!$B122,"-",'Feuil1 (2)'!BO$1),'Risk assessment'!$Z$12:$Z$100,FALSE),1)," ;"),""))</f>
        <v/>
      </c>
      <c r="BP122" s="9" t="str">
        <f>IF($G122=0,"",IFERROR(CONCATENATE(INDEX('Risk assessment'!$B$12:$B$100,MATCH(CONCATENATE('Feuil1 (2)'!$C122,"-",'Feuil1 (2)'!$B122,"-",'Feuil1 (2)'!BP$1),'Risk assessment'!$Z$12:$Z$100,FALSE),1)," ;"),""))</f>
        <v/>
      </c>
      <c r="BQ122" s="9" t="str">
        <f>IF($G122=0,"",IFERROR(CONCATENATE(INDEX('Risk assessment'!$B$12:$B$100,MATCH(CONCATENATE('Feuil1 (2)'!$C122,"-",'Feuil1 (2)'!$B122,"-",'Feuil1 (2)'!BQ$1),'Risk assessment'!$Z$12:$Z$100,FALSE),1)," ;"),""))</f>
        <v/>
      </c>
      <c r="BR122" s="9" t="str">
        <f>IF($G122=0,"",IFERROR(CONCATENATE(INDEX('Risk assessment'!$B$12:$B$100,MATCH(CONCATENATE('Feuil1 (2)'!$C122,"-",'Feuil1 (2)'!$B122,"-",'Feuil1 (2)'!BR$1),'Risk assessment'!$Z$12:$Z$100,FALSE),1)," ;"),""))</f>
        <v/>
      </c>
      <c r="BS122" s="9" t="str">
        <f>IF($G122=0,"",IFERROR(CONCATENATE(INDEX('Risk assessment'!$B$12:$B$100,MATCH(CONCATENATE('Feuil1 (2)'!$C122,"-",'Feuil1 (2)'!$B122,"-",'Feuil1 (2)'!BS$1),'Risk assessment'!$Z$12:$Z$100,FALSE),1)," ;"),""))</f>
        <v/>
      </c>
      <c r="BT122" s="9" t="str">
        <f>IF($G122=0,"",IFERROR(CONCATENATE(INDEX('Risk assessment'!$B$12:$B$100,MATCH(CONCATENATE('Feuil1 (2)'!$C122,"-",'Feuil1 (2)'!$B122,"-",'Feuil1 (2)'!BT$1),'Risk assessment'!$Z$12:$Z$100,FALSE),1)," ;"),""))</f>
        <v/>
      </c>
      <c r="BU122" s="9" t="str">
        <f>IF($G122=0,"",IFERROR(CONCATENATE(INDEX('Risk assessment'!$B$12:$B$100,MATCH(CONCATENATE('Feuil1 (2)'!$C122,"-",'Feuil1 (2)'!$B122,"-",'Feuil1 (2)'!BU$1),'Risk assessment'!$Z$12:$Z$100,FALSE),1)," ;"),""))</f>
        <v/>
      </c>
      <c r="BV122" s="9" t="str">
        <f>IF($G122=0,"",IFERROR(CONCATENATE(INDEX('Risk assessment'!$B$12:$B$100,MATCH(CONCATENATE('Feuil1 (2)'!$C122,"-",'Feuil1 (2)'!$B122,"-",'Feuil1 (2)'!BV$1),'Risk assessment'!$Z$12:$Z$100,FALSE),1)," ;"),""))</f>
        <v/>
      </c>
      <c r="BW122" s="9" t="str">
        <f>IF($G122=0,"",IFERROR(CONCATENATE(INDEX('Risk assessment'!$B$12:$B$100,MATCH(CONCATENATE('Feuil1 (2)'!$C122,"-",'Feuil1 (2)'!$B122,"-",'Feuil1 (2)'!BW$1),'Risk assessment'!$Z$12:$Z$100,FALSE),1)," ;"),""))</f>
        <v/>
      </c>
      <c r="BX122" s="9" t="str">
        <f>IF($G122=0,"",IFERROR(CONCATENATE(INDEX('Risk assessment'!$B$12:$B$100,MATCH(CONCATENATE('Feuil1 (2)'!$C122,"-",'Feuil1 (2)'!$B122,"-",'Feuil1 (2)'!BX$1),'Risk assessment'!$Z$12:$Z$100,FALSE),1)," ;"),""))</f>
        <v/>
      </c>
      <c r="BY122" s="9" t="str">
        <f>IF($G122=0,"",IFERROR(CONCATENATE(INDEX('Risk assessment'!$B$12:$B$100,MATCH(CONCATENATE('Feuil1 (2)'!$C122,"-",'Feuil1 (2)'!$B122,"-",'Feuil1 (2)'!BY$1),'Risk assessment'!$Z$12:$Z$100,FALSE),1)," ;"),""))</f>
        <v/>
      </c>
      <c r="BZ122" s="9" t="str">
        <f>IF($G122=0,"",IFERROR(CONCATENATE(INDEX('Risk assessment'!$B$12:$B$100,MATCH(CONCATENATE('Feuil1 (2)'!$C122,"-",'Feuil1 (2)'!$B122,"-",'Feuil1 (2)'!BZ$1),'Risk assessment'!$Z$12:$Z$100,FALSE),1)," ;"),""))</f>
        <v/>
      </c>
      <c r="CA122" s="9" t="str">
        <f>IF($G122=0,"",IFERROR(CONCATENATE(INDEX('Risk assessment'!$B$12:$B$100,MATCH(CONCATENATE('Feuil1 (2)'!$C122,"-",'Feuil1 (2)'!$B122,"-",'Feuil1 (2)'!CA$1),'Risk assessment'!$Z$12:$Z$100,FALSE),1)," ;"),""))</f>
        <v/>
      </c>
      <c r="CB122" s="9" t="str">
        <f>IF($G122=0,"",IFERROR(CONCATENATE(INDEX('Risk assessment'!$B$12:$B$100,MATCH(CONCATENATE('Feuil1 (2)'!$C122,"-",'Feuil1 (2)'!$B122,"-",'Feuil1 (2)'!CB$1),'Risk assessment'!$Z$12:$Z$100,FALSE),1)," ;"),""))</f>
        <v/>
      </c>
      <c r="CC122" s="9" t="str">
        <f>IF($G122=0,"",IFERROR(CONCATENATE(INDEX('Risk assessment'!$B$12:$B$100,MATCH(CONCATENATE('Feuil1 (2)'!$C122,"-",'Feuil1 (2)'!$B122,"-",'Feuil1 (2)'!CC$1),'Risk assessment'!$Z$12:$Z$100,FALSE),1)," ;"),""))</f>
        <v/>
      </c>
      <c r="CD122" s="9" t="str">
        <f>IF($G122=0,"",IFERROR(CONCATENATE(INDEX('Risk assessment'!$B$12:$B$100,MATCH(CONCATENATE('Feuil1 (2)'!$C122,"-",'Feuil1 (2)'!$B122,"-",'Feuil1 (2)'!CD$1),'Risk assessment'!$Z$12:$Z$100,FALSE),1)," ;"),""))</f>
        <v/>
      </c>
      <c r="CE122" s="9" t="str">
        <f>IF($G122=0,"",IFERROR(CONCATENATE(INDEX('Risk assessment'!$B$12:$B$100,MATCH(CONCATENATE('Feuil1 (2)'!$C122,"-",'Feuil1 (2)'!$B122,"-",'Feuil1 (2)'!CE$1),'Risk assessment'!$Z$12:$Z$100,FALSE),1)," ;"),""))</f>
        <v/>
      </c>
      <c r="CF122" s="9" t="str">
        <f>IF($G122=0,"",IFERROR(CONCATENATE(INDEX('Risk assessment'!$B$12:$B$100,MATCH(CONCATENATE('Feuil1 (2)'!$C122,"-",'Feuil1 (2)'!$B122,"-",'Feuil1 (2)'!CF$1),'Risk assessment'!$Z$12:$Z$100,FALSE),1)," ;"),""))</f>
        <v/>
      </c>
      <c r="CG122" s="9" t="str">
        <f>IF($G122=0,"",IFERROR(CONCATENATE(INDEX('Risk assessment'!$B$12:$B$100,MATCH(CONCATENATE('Feuil1 (2)'!$C122,"-",'Feuil1 (2)'!$B122,"-",'Feuil1 (2)'!CG$1),'Risk assessment'!$Z$12:$Z$100,FALSE),1)," ;"),""))</f>
        <v/>
      </c>
      <c r="CH122" s="9" t="str">
        <f>IF($G122=0,"",IFERROR(CONCATENATE(INDEX('Risk assessment'!$B$12:$B$100,MATCH(CONCATENATE('Feuil1 (2)'!$C122,"-",'Feuil1 (2)'!$B122,"-",'Feuil1 (2)'!CH$1),'Risk assessment'!$Z$12:$Z$100,FALSE),1)," ;"),""))</f>
        <v/>
      </c>
      <c r="CI122" s="9" t="str">
        <f>IF($G122=0,"",IFERROR(CONCATENATE(INDEX('Risk assessment'!$B$12:$B$100,MATCH(CONCATENATE('Feuil1 (2)'!$C122,"-",'Feuil1 (2)'!$B122,"-",'Feuil1 (2)'!CI$1),'Risk assessment'!$Z$12:$Z$100,FALSE),1)," ;"),""))</f>
        <v/>
      </c>
      <c r="CJ122" s="9" t="str">
        <f>IF($G122=0,"",IFERROR(CONCATENATE(INDEX('Risk assessment'!$B$12:$B$100,MATCH(CONCATENATE('Feuil1 (2)'!$C122,"-",'Feuil1 (2)'!$B122,"-",'Feuil1 (2)'!CJ$1),'Risk assessment'!$Z$12:$Z$100,FALSE),1)," ;"),""))</f>
        <v/>
      </c>
      <c r="CK122" s="9" t="str">
        <f>IF($G122=0,"",IFERROR(CONCATENATE(INDEX('Risk assessment'!$B$12:$B$100,MATCH(CONCATENATE('Feuil1 (2)'!$C122,"-",'Feuil1 (2)'!$B122,"-",'Feuil1 (2)'!CK$1),'Risk assessment'!$Z$12:$Z$100,FALSE),1)," ;"),""))</f>
        <v/>
      </c>
      <c r="CL122" s="9" t="str">
        <f>IF($G122=0,"",IFERROR(CONCATENATE(INDEX('Risk assessment'!$B$12:$B$100,MATCH(CONCATENATE('Feuil1 (2)'!$C122,"-",'Feuil1 (2)'!$B122,"-",'Feuil1 (2)'!CL$1),'Risk assessment'!$Z$12:$Z$100,FALSE),1)," ;"),""))</f>
        <v/>
      </c>
      <c r="CM122" s="9" t="str">
        <f>IF($G122=0,"",IFERROR(CONCATENATE(INDEX('Risk assessment'!$B$12:$B$100,MATCH(CONCATENATE('Feuil1 (2)'!$C122,"-",'Feuil1 (2)'!$B122,"-",'Feuil1 (2)'!CM$1),'Risk assessment'!$Z$12:$Z$100,FALSE),1)," ;"),""))</f>
        <v/>
      </c>
      <c r="CN122" s="9" t="str">
        <f>IF($G122=0,"",IFERROR(CONCATENATE(INDEX('Risk assessment'!$B$12:$B$100,MATCH(CONCATENATE('Feuil1 (2)'!$C122,"-",'Feuil1 (2)'!$B122,"-",'Feuil1 (2)'!CN$1),'Risk assessment'!$Z$12:$Z$100,FALSE),1)," ;"),""))</f>
        <v/>
      </c>
      <c r="CO122" s="9" t="str">
        <f>IF($G122=0,"",IFERROR(CONCATENATE(INDEX('Risk assessment'!$B$12:$B$100,MATCH(CONCATENATE('Feuil1 (2)'!$C122,"-",'Feuil1 (2)'!$B122,"-",'Feuil1 (2)'!CO$1),'Risk assessment'!$Z$12:$Z$100,FALSE),1)," ;"),""))</f>
        <v/>
      </c>
      <c r="CP122" s="9" t="str">
        <f>IF($G122=0,"",IFERROR(CONCATENATE(INDEX('Risk assessment'!$B$12:$B$100,MATCH(CONCATENATE('Feuil1 (2)'!$C122,"-",'Feuil1 (2)'!$B122,"-",'Feuil1 (2)'!CP$1),'Risk assessment'!$Z$12:$Z$100,FALSE),1)," ;"),""))</f>
        <v/>
      </c>
      <c r="CQ122" s="9" t="str">
        <f>IF($G122=0,"",IFERROR(CONCATENATE(INDEX('Risk assessment'!$B$12:$B$100,MATCH(CONCATENATE('Feuil1 (2)'!$C122,"-",'Feuil1 (2)'!$B122,"-",'Feuil1 (2)'!CQ$1),'Risk assessment'!$Z$12:$Z$100,FALSE),1)," ;"),""))</f>
        <v/>
      </c>
      <c r="CR122" s="9" t="str">
        <f>IF($G122=0,"",IFERROR(CONCATENATE(INDEX('Risk assessment'!$B$12:$B$100,MATCH(CONCATENATE('Feuil1 (2)'!$C122,"-",'Feuil1 (2)'!$B122,"-",'Feuil1 (2)'!CR$1),'Risk assessment'!$Z$12:$Z$100,FALSE),1)," ;"),""))</f>
        <v/>
      </c>
      <c r="CS122" s="9" t="str">
        <f>IF($G122=0,"",IFERROR(CONCATENATE(INDEX('Risk assessment'!$B$12:$B$100,MATCH(CONCATENATE('Feuil1 (2)'!$C122,"-",'Feuil1 (2)'!$B122,"-",'Feuil1 (2)'!CS$1),'Risk assessment'!$Z$12:$Z$100,FALSE),1)," ;"),""))</f>
        <v/>
      </c>
      <c r="CT122" s="9" t="str">
        <f>IF($G122=0,"",IFERROR(CONCATENATE(INDEX('Risk assessment'!$B$12:$B$100,MATCH(CONCATENATE('Feuil1 (2)'!$C122,"-",'Feuil1 (2)'!$B122,"-",'Feuil1 (2)'!CT$1),'Risk assessment'!$Z$12:$Z$100,FALSE),1)," ;"),""))</f>
        <v/>
      </c>
      <c r="CU122" s="9" t="str">
        <f>IF($G122=0,"",IFERROR(CONCATENATE(INDEX('Risk assessment'!$B$12:$B$100,MATCH(CONCATENATE('Feuil1 (2)'!$C122,"-",'Feuil1 (2)'!$B122,"-",'Feuil1 (2)'!CU$1),'Risk assessment'!$Z$12:$Z$100,FALSE),1)," ;"),""))</f>
        <v/>
      </c>
      <c r="CV122" s="9" t="str">
        <f>IF($G122=0,"",IFERROR(CONCATENATE(INDEX('Risk assessment'!$B$12:$B$100,MATCH(CONCATENATE('Feuil1 (2)'!$C122,"-",'Feuil1 (2)'!$B122,"-",'Feuil1 (2)'!CV$1),'Risk assessment'!$Z$12:$Z$100,FALSE),1)," ;"),""))</f>
        <v/>
      </c>
      <c r="CW122" s="9" t="str">
        <f>IF($G122=0,"",IFERROR(CONCATENATE(INDEX('Risk assessment'!$B$12:$B$100,MATCH(CONCATENATE('Feuil1 (2)'!$C122,"-",'Feuil1 (2)'!$B122,"-",'Feuil1 (2)'!CW$1),'Risk assessment'!$Z$12:$Z$100,FALSE),1)," ;"),""))</f>
        <v/>
      </c>
      <c r="CX122" s="9" t="str">
        <f>IF($G122=0,"",IFERROR(CONCATENATE(INDEX('Risk assessment'!$B$12:$B$100,MATCH(CONCATENATE('Feuil1 (2)'!$C122,"-",'Feuil1 (2)'!$B122,"-",'Feuil1 (2)'!CX$1),'Risk assessment'!$Z$12:$Z$100,FALSE),1)," ;"),""))</f>
        <v/>
      </c>
      <c r="CY122" s="9" t="str">
        <f>IF($G122=0,"",IFERROR(CONCATENATE(INDEX('Risk assessment'!$B$12:$B$100,MATCH(CONCATENATE('Feuil1 (2)'!$C122,"-",'Feuil1 (2)'!$B122,"-",'Feuil1 (2)'!CY$1),'Risk assessment'!$Z$12:$Z$100,FALSE),1)," ;"),""))</f>
        <v/>
      </c>
      <c r="CZ122" s="9" t="str">
        <f>IF($G122=0,"",IFERROR(CONCATENATE(INDEX('Risk assessment'!$B$12:$B$100,MATCH(CONCATENATE('Feuil1 (2)'!$C122,"-",'Feuil1 (2)'!$B122,"-",'Feuil1 (2)'!CZ$1),'Risk assessment'!$Z$12:$Z$100,FALSE),1)," ;"),""))</f>
        <v/>
      </c>
      <c r="DA122" s="9" t="str">
        <f>IF($G122=0,"",IFERROR(CONCATENATE(INDEX('Risk assessment'!$B$12:$B$100,MATCH(CONCATENATE('Feuil1 (2)'!$C122,"-",'Feuil1 (2)'!$B122,"-",'Feuil1 (2)'!DA$1),'Risk assessment'!$Z$12:$Z$100,FALSE),1)," ;"),""))</f>
        <v/>
      </c>
      <c r="DB122" s="9" t="str">
        <f>IF($G122=0,"",IFERROR(CONCATENATE(INDEX('Risk assessment'!$B$12:$B$100,MATCH(CONCATENATE('Feuil1 (2)'!$C122,"-",'Feuil1 (2)'!$B122,"-",'Feuil1 (2)'!DB$1),'Risk assessment'!$Z$12:$Z$100,FALSE),1)," ;"),""))</f>
        <v/>
      </c>
      <c r="DC122" s="9" t="str">
        <f>IF($G122=0,"",IFERROR(CONCATENATE(INDEX('Risk assessment'!$B$12:$B$100,MATCH(CONCATENATE('Feuil1 (2)'!$C122,"-",'Feuil1 (2)'!$B122,"-",'Feuil1 (2)'!DC$1),'Risk assessment'!$Z$12:$Z$100,FALSE),1)," ;"),""))</f>
        <v/>
      </c>
    </row>
    <row r="123" spans="5:107" x14ac:dyDescent="0.25">
      <c r="H123" s="9" t="str">
        <f>IF($G123=0,"",IFERROR(CONCATENATE(INDEX('Risk assessment'!$B$12:$B$100,MATCH(CONCATENATE('Feuil1 (2)'!$C123,"-",'Feuil1 (2)'!$B123,"-",'Feuil1 (2)'!H$1),'Risk assessment'!$Z$12:$Z$100,FALSE),1)," ;"),""))</f>
        <v/>
      </c>
    </row>
    <row r="124" spans="5:107" x14ac:dyDescent="0.25">
      <c r="H124" s="9" t="str">
        <f>IF($G124=0,"",IFERROR(CONCATENATE(INDEX('Risk assessment'!$B$12:$B$100,MATCH(CONCATENATE('Feuil1 (2)'!$C124,"-",'Feuil1 (2)'!$B124,"-",'Feuil1 (2)'!H$1),'Risk assessment'!$Z$12:$Z$100,FALSE),1)," ;"),""))</f>
        <v/>
      </c>
    </row>
    <row r="125" spans="5:107" x14ac:dyDescent="0.25">
      <c r="H125" s="9" t="str">
        <f>IF($G125=0,"",IFERROR(CONCATENATE(INDEX('Risk assessment'!$B$12:$B$100,MATCH(CONCATENATE('Feuil1 (2)'!$C125,"-",'Feuil1 (2)'!$B125,"-",'Feuil1 (2)'!H$1),'Risk assessment'!$Z$12:$Z$100,FALSE),1)," ;"),""))</f>
        <v/>
      </c>
    </row>
    <row r="126" spans="5:107" x14ac:dyDescent="0.25">
      <c r="H126" s="9" t="str">
        <f>IF($G126=0,"",IFERROR(CONCATENATE(INDEX('Risk assessment'!$B$12:$B$100,MATCH(CONCATENATE('Feuil1 (2)'!$C126,"-",'Feuil1 (2)'!$B126,"-",'Feuil1 (2)'!H$1),'Risk assessment'!$Z$12:$Z$100,FALSE),1)," ;"),""))</f>
        <v/>
      </c>
    </row>
    <row r="127" spans="5:107" x14ac:dyDescent="0.25">
      <c r="H127" s="9" t="str">
        <f>IF($G127=0,"",IFERROR(CONCATENATE(INDEX('Risk assessment'!$B$12:$B$100,MATCH(CONCATENATE('Feuil1 (2)'!$C127,"-",'Feuil1 (2)'!$B127,"-",'Feuil1 (2)'!H$1),'Risk assessment'!$Z$12:$Z$100,FALSE),1)," ;"),""))</f>
        <v/>
      </c>
    </row>
    <row r="128" spans="5:107" x14ac:dyDescent="0.25">
      <c r="H128" s="9" t="str">
        <f>IF($G128=0,"",IFERROR(CONCATENATE(INDEX('Risk assessment'!$B$12:$B$100,MATCH(CONCATENATE('Feuil1 (2)'!$C128,"-",'Feuil1 (2)'!$B128,"-",'Feuil1 (2)'!H$1),'Risk assessment'!$Z$12:$Z$100,FALSE),1)," ;"),""))</f>
        <v/>
      </c>
    </row>
    <row r="129" spans="8:8" x14ac:dyDescent="0.25">
      <c r="H129" s="9" t="str">
        <f>IF($G129=0,"",IFERROR(CONCATENATE(INDEX('Risk assessment'!$B$12:$B$100,MATCH(CONCATENATE('Feuil1 (2)'!$C129,"-",'Feuil1 (2)'!$B129,"-",'Feuil1 (2)'!H$1),'Risk assessment'!$Z$12:$Z$100,FALSE),1)," ;"),""))</f>
        <v/>
      </c>
    </row>
    <row r="130" spans="8:8" x14ac:dyDescent="0.25">
      <c r="H130" s="9" t="str">
        <f>IF($G130=0,"",IFERROR(CONCATENATE(INDEX('Risk assessment'!$B$12:$B$100,MATCH(CONCATENATE('Feuil1 (2)'!$C130,"-",'Feuil1 (2)'!$B130,"-",'Feuil1 (2)'!H$1),'Risk assessment'!$Z$12:$Z$100,FALSE),1)," ;"),""))</f>
        <v/>
      </c>
    </row>
    <row r="131" spans="8:8" x14ac:dyDescent="0.25">
      <c r="H131" s="9" t="str">
        <f>IF($G131=0,"",IFERROR(CONCATENATE(INDEX('Risk assessment'!$B$12:$B$100,MATCH(CONCATENATE('Feuil1 (2)'!$C131,"-",'Feuil1 (2)'!$B131,"-",'Feuil1 (2)'!H$1),'Risk assessment'!$Z$12:$Z$100,FALSE),1)," ;"),""))</f>
        <v/>
      </c>
    </row>
    <row r="132" spans="8:8" x14ac:dyDescent="0.25">
      <c r="H132" s="9" t="str">
        <f>IF($G132=0,"",IFERROR(CONCATENATE(INDEX('Risk assessment'!$B$12:$B$100,MATCH(CONCATENATE('Feuil1 (2)'!$C132,"-",'Feuil1 (2)'!$B132,"-",'Feuil1 (2)'!H$1),'Risk assessment'!$Z$12:$Z$100,FALSE),1)," ;"),""))</f>
        <v/>
      </c>
    </row>
    <row r="133" spans="8:8" x14ac:dyDescent="0.25">
      <c r="H133" s="9" t="str">
        <f>IF($G133=0,"",IFERROR(CONCATENATE(INDEX('Risk assessment'!$B$12:$B$100,MATCH(CONCATENATE('Feuil1 (2)'!$C133,"-",'Feuil1 (2)'!$B133,"-",'Feuil1 (2)'!H$1),'Risk assessment'!$Z$12:$Z$100,FALSE),1)," ;"),""))</f>
        <v/>
      </c>
    </row>
    <row r="134" spans="8:8" x14ac:dyDescent="0.25">
      <c r="H134" s="9" t="str">
        <f>IF($G134=0,"",IFERROR(CONCATENATE(INDEX('Risk assessment'!$B$12:$B$100,MATCH(CONCATENATE('Feuil1 (2)'!$C134,"-",'Feuil1 (2)'!$B134,"-",'Feuil1 (2)'!H$1),'Risk assessment'!$Z$12:$Z$100,FALSE),1)," ;"),""))</f>
        <v/>
      </c>
    </row>
    <row r="135" spans="8:8" x14ac:dyDescent="0.25">
      <c r="H135" s="9" t="str">
        <f>IF($G135=0,"",IFERROR(CONCATENATE(INDEX('Risk assessment'!$B$12:$B$100,MATCH(CONCATENATE('Feuil1 (2)'!$C135,"-",'Feuil1 (2)'!$B135,"-",'Feuil1 (2)'!H$1),'Risk assessment'!$Z$12:$Z$100,FALSE),1)," ;"),""))</f>
        <v/>
      </c>
    </row>
    <row r="136" spans="8:8" x14ac:dyDescent="0.25">
      <c r="H136" s="9" t="str">
        <f>IF($G136=0,"",IFERROR(CONCATENATE(INDEX('Risk assessment'!$B$12:$B$100,MATCH(CONCATENATE('Feuil1 (2)'!$C136,"-",'Feuil1 (2)'!$B136,"-",'Feuil1 (2)'!H$1),'Risk assessment'!$Z$12:$Z$100,FALSE),1)," ;"),""))</f>
        <v/>
      </c>
    </row>
    <row r="137" spans="8:8" x14ac:dyDescent="0.25">
      <c r="H137" s="9" t="str">
        <f>IF($G137=0,"",IFERROR(CONCATENATE(INDEX('Risk assessment'!$B$12:$B$100,MATCH(CONCATENATE('Feuil1 (2)'!$C137,"-",'Feuil1 (2)'!$B137,"-",'Feuil1 (2)'!H$1),'Risk assessment'!$Z$12:$Z$100,FALSE),1)," ;"),""))</f>
        <v/>
      </c>
    </row>
    <row r="138" spans="8:8" x14ac:dyDescent="0.25">
      <c r="H138" s="9" t="str">
        <f>IF($G138=0,"",IFERROR(CONCATENATE(INDEX('Risk assessment'!$B$12:$B$100,MATCH(CONCATENATE('Feuil1 (2)'!$C138,"-",'Feuil1 (2)'!$B138,"-",'Feuil1 (2)'!H$1),'Risk assessment'!$Z$12:$Z$100,FALSE),1)," ;"),""))</f>
        <v/>
      </c>
    </row>
    <row r="139" spans="8:8" x14ac:dyDescent="0.25">
      <c r="H139" s="9" t="str">
        <f>IF($G139=0,"",IFERROR(CONCATENATE(INDEX('Risk assessment'!$B$12:$B$100,MATCH(CONCATENATE('Feuil1 (2)'!$C139,"-",'Feuil1 (2)'!$B139,"-",'Feuil1 (2)'!H$1),'Risk assessment'!$Z$12:$Z$100,FALSE),1)," ;"),""))</f>
        <v/>
      </c>
    </row>
    <row r="140" spans="8:8" x14ac:dyDescent="0.25">
      <c r="H140" s="9" t="str">
        <f>IF($G140=0,"",IFERROR(CONCATENATE(INDEX('Risk assessment'!$B$12:$B$100,MATCH(CONCATENATE('Feuil1 (2)'!$C140,"-",'Feuil1 (2)'!$B140,"-",'Feuil1 (2)'!H$1),'Risk assessment'!$Z$12:$Z$100,FALSE),1)," ;"),""))</f>
        <v/>
      </c>
    </row>
    <row r="141" spans="8:8" x14ac:dyDescent="0.25">
      <c r="H141" s="9" t="str">
        <f>IF($G141=0,"",IFERROR(CONCATENATE(INDEX('Risk assessment'!$B$12:$B$100,MATCH(CONCATENATE('Feuil1 (2)'!$C141,"-",'Feuil1 (2)'!$B141,"-",'Feuil1 (2)'!H$1),'Risk assessment'!$Z$12:$Z$100,FALSE),1)," ;"),""))</f>
        <v/>
      </c>
    </row>
    <row r="142" spans="8:8" x14ac:dyDescent="0.25">
      <c r="H142" s="9" t="str">
        <f>IF($G142=0,"",IFERROR(CONCATENATE(INDEX('Risk assessment'!$B$12:$B$100,MATCH(CONCATENATE('Feuil1 (2)'!$C142,"-",'Feuil1 (2)'!$B142,"-",'Feuil1 (2)'!H$1),'Risk assessment'!$Z$12:$Z$100,FALSE),1)," ;"),""))</f>
        <v/>
      </c>
    </row>
    <row r="143" spans="8:8" x14ac:dyDescent="0.25">
      <c r="H143" s="9" t="str">
        <f>IF($G143=0,"",IFERROR(CONCATENATE(INDEX('Risk assessment'!$B$12:$B$100,MATCH(CONCATENATE('Feuil1 (2)'!$C143,"-",'Feuil1 (2)'!$B143,"-",'Feuil1 (2)'!H$1),'Risk assessment'!$Z$12:$Z$100,FALSE),1)," ;"),""))</f>
        <v/>
      </c>
    </row>
    <row r="144" spans="8:8" x14ac:dyDescent="0.25">
      <c r="H144" s="9" t="str">
        <f>IF($G144=0,"",IFERROR(CONCATENATE(INDEX('Risk assessment'!$B$12:$B$100,MATCH(CONCATENATE('Feuil1 (2)'!$C144,"-",'Feuil1 (2)'!$B144,"-",'Feuil1 (2)'!H$1),'Risk assessment'!$Z$12:$Z$100,FALSE),1)," ;"),""))</f>
        <v/>
      </c>
    </row>
    <row r="145" spans="8:8" x14ac:dyDescent="0.25">
      <c r="H145" s="9" t="str">
        <f>IF($G145=0,"",IFERROR(CONCATENATE(INDEX('Risk assessment'!$B$12:$B$100,MATCH(CONCATENATE('Feuil1 (2)'!$C145,"-",'Feuil1 (2)'!$B145,"-",'Feuil1 (2)'!H$1),'Risk assessment'!$Z$12:$Z$100,FALSE),1)," ;"),""))</f>
        <v/>
      </c>
    </row>
    <row r="146" spans="8:8" x14ac:dyDescent="0.25">
      <c r="H146" s="9" t="str">
        <f>IF($G146=0,"",IFERROR(CONCATENATE(INDEX('Risk assessment'!$B$12:$B$100,MATCH(CONCATENATE('Feuil1 (2)'!$C146,"-",'Feuil1 (2)'!$B146,"-",'Feuil1 (2)'!H$1),'Risk assessment'!$Z$12:$Z$100,FALSE),1)," ;"),""))</f>
        <v/>
      </c>
    </row>
    <row r="147" spans="8:8" x14ac:dyDescent="0.25">
      <c r="H147" s="9" t="str">
        <f>IF($G147=0,"",IFERROR(CONCATENATE(INDEX('Risk assessment'!$B$12:$B$100,MATCH(CONCATENATE('Feuil1 (2)'!$C147,"-",'Feuil1 (2)'!$B147,"-",'Feuil1 (2)'!H$1),'Risk assessment'!$Z$12:$Z$100,FALSE),1)," ;"),""))</f>
        <v/>
      </c>
    </row>
    <row r="148" spans="8:8" x14ac:dyDescent="0.25">
      <c r="H148" s="9" t="str">
        <f>IF($G148=0,"",IFERROR(CONCATENATE(INDEX('Risk assessment'!$B$12:$B$100,MATCH(CONCATENATE('Feuil1 (2)'!$C148,"-",'Feuil1 (2)'!$B148,"-",'Feuil1 (2)'!H$1),'Risk assessment'!$Z$12:$Z$100,FALSE),1),"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topLeftCell="A7" workbookViewId="0">
      <selection activeCell="D12" sqref="D1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6" t="s">
        <v>235</v>
      </c>
      <c r="E2" s="216"/>
      <c r="F2" s="216"/>
    </row>
    <row r="3" spans="2:13" ht="49.8" customHeight="1" x14ac:dyDescent="0.25">
      <c r="C3" s="82" t="str">
        <f>IFERROR(IF(C4&lt;'Rating tables'!J$11,C4+1,""),"")</f>
        <v/>
      </c>
      <c r="D3" s="83" t="str">
        <f>IFERROR(VLOOKUP(CONCATENATE(D$13,"-",$C3),Feuil1!$D$2:$F$100,3,FALSE),"")</f>
        <v/>
      </c>
      <c r="E3" s="83" t="str">
        <f>IFERROR(VLOOKUP(CONCATENATE(E$13,"-",$C3),Feuil1!$D$2:$F$100,3,FALSE),"")</f>
        <v/>
      </c>
      <c r="F3" s="83" t="str">
        <f>IFERROR(VLOOKUP(CONCATENATE(F$13,"-",$C3),Feuil1!$D$2:$F$100,3,FALSE),"")</f>
        <v/>
      </c>
      <c r="G3" s="83" t="str">
        <f>IFERROR(VLOOKUP(CONCATENATE(G$13,"-",$C3),Feuil1!$D$2:$F$100,3,FALSE),"")</f>
        <v/>
      </c>
      <c r="H3" s="83" t="str">
        <f>IFERROR(VLOOKUP(CONCATENATE(H$13,"-",$C3),Feuil1!$D$2:$F$100,3,FALSE),"")</f>
        <v/>
      </c>
      <c r="I3" s="83" t="str">
        <f>IFERROR(VLOOKUP(CONCATENATE(I$13,"-",$C3),Feuil1!$D$2:$F$100,3,FALSE),"")</f>
        <v/>
      </c>
      <c r="J3" s="83" t="str">
        <f>IFERROR(VLOOKUP(CONCATENATE(J$13,"-",$C3),Feuil1!$D$2:$F$100,3,FALSE),"")</f>
        <v/>
      </c>
      <c r="K3" s="83" t="str">
        <f>IFERROR(VLOOKUP(CONCATENATE(K$13,"-",$C3),Feuil1!$D$2:$F$100,3,FALSE),"")</f>
        <v/>
      </c>
      <c r="L3" s="83" t="str">
        <f>IFERROR(VLOOKUP(CONCATENATE(L$13,"-",$C3),Feuil1!$D$2:$F$100,3,FALSE),"")</f>
        <v/>
      </c>
      <c r="M3" s="83" t="str">
        <f>IFERROR(VLOOKUP(CONCATENATE(M$13,"-",$C3),Feuil1!$D$2:$F$100,3,FALSE),"")</f>
        <v/>
      </c>
    </row>
    <row r="4" spans="2:13" ht="49.8" customHeight="1" x14ac:dyDescent="0.25">
      <c r="C4" s="82" t="str">
        <f>IFERROR(IF(C5&lt;'Rating tables'!J$11,C5+1,""),"")</f>
        <v/>
      </c>
      <c r="D4" s="83" t="str">
        <f>IFERROR(VLOOKUP(CONCATENATE(D$13,"-",$C4),Feuil1!$D$2:$F$100,3,FALSE),"")</f>
        <v/>
      </c>
      <c r="E4" s="83" t="str">
        <f>IFERROR(VLOOKUP(CONCATENATE(E$13,"-",$C4),Feuil1!$D$2:$F$100,3,FALSE),"")</f>
        <v/>
      </c>
      <c r="F4" s="83" t="str">
        <f>IFERROR(VLOOKUP(CONCATENATE(F$13,"-",$C4),Feuil1!$D$2:$F$100,3,FALSE),"")</f>
        <v/>
      </c>
      <c r="G4" s="83" t="str">
        <f>IFERROR(VLOOKUP(CONCATENATE(G$13,"-",$C4),Feuil1!$D$2:$F$100,3,FALSE),"")</f>
        <v/>
      </c>
      <c r="H4" s="83" t="str">
        <f>IFERROR(VLOOKUP(CONCATENATE(H$13,"-",$C4),Feuil1!$D$2:$F$100,3,FALSE),"")</f>
        <v/>
      </c>
      <c r="I4" s="83" t="str">
        <f>IFERROR(VLOOKUP(CONCATENATE(I$13,"-",$C4),Feuil1!$D$2:$F$100,3,FALSE),"")</f>
        <v/>
      </c>
      <c r="J4" s="83" t="str">
        <f>IFERROR(VLOOKUP(CONCATENATE(J$13,"-",$C4),Feuil1!$D$2:$F$100,3,FALSE),"")</f>
        <v/>
      </c>
      <c r="K4" s="83" t="str">
        <f>IFERROR(VLOOKUP(CONCATENATE(K$13,"-",$C4),Feuil1!$D$2:$F$100,3,FALSE),"")</f>
        <v/>
      </c>
      <c r="L4" s="83" t="str">
        <f>IFERROR(VLOOKUP(CONCATENATE(L$13,"-",$C4),Feuil1!$D$2:$F$100,3,FALSE),"")</f>
        <v/>
      </c>
      <c r="M4" s="83" t="str">
        <f>IFERROR(VLOOKUP(CONCATENATE(M$13,"-",$C4),Feuil1!$D$2:$F$100,3,FALSE),"")</f>
        <v/>
      </c>
    </row>
    <row r="5" spans="2:13" ht="49.8" customHeight="1" x14ac:dyDescent="0.25">
      <c r="C5" s="82" t="str">
        <f>IFERROR(IF(C6&lt;'Rating tables'!J$11,C6+1,""),"")</f>
        <v/>
      </c>
      <c r="D5" s="83" t="str">
        <f>IFERROR(VLOOKUP(CONCATENATE(D$13,"-",$C5),Feuil1!$D$2:$F$100,3,FALSE),"")</f>
        <v/>
      </c>
      <c r="E5" s="83" t="str">
        <f>IFERROR(VLOOKUP(CONCATENATE(E$13,"-",$C5),Feuil1!$D$2:$F$100,3,FALSE),"")</f>
        <v/>
      </c>
      <c r="F5" s="83" t="str">
        <f>IFERROR(VLOOKUP(CONCATENATE(F$13,"-",$C5),Feuil1!$D$2:$F$100,3,FALSE),"")</f>
        <v/>
      </c>
      <c r="G5" s="83" t="str">
        <f>IFERROR(VLOOKUP(CONCATENATE(G$13,"-",$C5),Feuil1!$D$2:$F$100,3,FALSE),"")</f>
        <v/>
      </c>
      <c r="H5" s="83" t="str">
        <f>IFERROR(VLOOKUP(CONCATENATE(H$13,"-",$C5),Feuil1!$D$2:$F$100,3,FALSE),"")</f>
        <v/>
      </c>
      <c r="I5" s="83" t="str">
        <f>IFERROR(VLOOKUP(CONCATENATE(I$13,"-",$C5),Feuil1!$D$2:$F$100,3,FALSE),"")</f>
        <v/>
      </c>
      <c r="J5" s="83" t="str">
        <f>IFERROR(VLOOKUP(CONCATENATE(J$13,"-",$C5),Feuil1!$D$2:$F$100,3,FALSE),"")</f>
        <v/>
      </c>
      <c r="K5" s="83" t="str">
        <f>IFERROR(VLOOKUP(CONCATENATE(K$13,"-",$C5),Feuil1!$D$2:$F$100,3,FALSE),"")</f>
        <v/>
      </c>
      <c r="L5" s="83" t="str">
        <f>IFERROR(VLOOKUP(CONCATENATE(L$13,"-",$C5),Feuil1!$D$2:$F$100,3,FALSE),"")</f>
        <v/>
      </c>
      <c r="M5" s="83" t="str">
        <f>IFERROR(VLOOKUP(CONCATENATE(M$13,"-",$C5),Feuil1!$D$2:$F$100,3,FALSE),"")</f>
        <v/>
      </c>
    </row>
    <row r="6" spans="2:13" ht="49.8" customHeight="1" x14ac:dyDescent="0.25">
      <c r="C6" s="82" t="str">
        <f>IFERROR(IF(C7&lt;'Rating tables'!J$11,C7+1,""),"")</f>
        <v/>
      </c>
      <c r="D6" s="83" t="str">
        <f>IFERROR(VLOOKUP(CONCATENATE(D$13,"-",$C6),Feuil1!$D$2:$F$100,3,FALSE),"")</f>
        <v/>
      </c>
      <c r="E6" s="83" t="str">
        <f>IFERROR(VLOOKUP(CONCATENATE(E$13,"-",$C6),Feuil1!$D$2:$F$100,3,FALSE),"")</f>
        <v/>
      </c>
      <c r="F6" s="83" t="str">
        <f>IFERROR(VLOOKUP(CONCATENATE(F$13,"-",$C6),Feuil1!$D$2:$F$100,3,FALSE),"")</f>
        <v/>
      </c>
      <c r="G6" s="83" t="str">
        <f>IFERROR(VLOOKUP(CONCATENATE(G$13,"-",$C6),Feuil1!$D$2:$F$100,3,FALSE),"")</f>
        <v/>
      </c>
      <c r="H6" s="83" t="str">
        <f>IFERROR(VLOOKUP(CONCATENATE(H$13,"-",$C6),Feuil1!$D$2:$F$100,3,FALSE),"")</f>
        <v/>
      </c>
      <c r="I6" s="83" t="str">
        <f>IFERROR(VLOOKUP(CONCATENATE(I$13,"-",$C6),Feuil1!$D$2:$F$100,3,FALSE),"")</f>
        <v/>
      </c>
      <c r="J6" s="83" t="str">
        <f>IFERROR(VLOOKUP(CONCATENATE(J$13,"-",$C6),Feuil1!$D$2:$F$100,3,FALSE),"")</f>
        <v/>
      </c>
      <c r="K6" s="83" t="str">
        <f>IFERROR(VLOOKUP(CONCATENATE(K$13,"-",$C6),Feuil1!$D$2:$F$100,3,FALSE),"")</f>
        <v/>
      </c>
      <c r="L6" s="83" t="str">
        <f>IFERROR(VLOOKUP(CONCATENATE(L$13,"-",$C6),Feuil1!$D$2:$F$100,3,FALSE),"")</f>
        <v/>
      </c>
      <c r="M6" s="83" t="str">
        <f>IFERROR(VLOOKUP(CONCATENATE(M$13,"-",$C6),Feuil1!$D$2:$F$100,3,FALSE),"")</f>
        <v/>
      </c>
    </row>
    <row r="7" spans="2:13" ht="49.8" customHeight="1" x14ac:dyDescent="0.25">
      <c r="C7" s="82" t="str">
        <f>IFERROR(IF(C8&lt;'Rating tables'!J$11,C8+1,""),"")</f>
        <v/>
      </c>
      <c r="D7" s="83" t="str">
        <f>IFERROR(VLOOKUP(CONCATENATE(D$13,"-",$C7),Feuil1!$D$2:$F$100,3,FALSE),"")</f>
        <v/>
      </c>
      <c r="E7" s="83" t="str">
        <f>IFERROR(VLOOKUP(CONCATENATE(E$13,"-",$C7),Feuil1!$D$2:$F$100,3,FALSE),"")</f>
        <v/>
      </c>
      <c r="F7" s="83" t="str">
        <f>IFERROR(VLOOKUP(CONCATENATE(F$13,"-",$C7),Feuil1!$D$2:$F$100,3,FALSE),"")</f>
        <v/>
      </c>
      <c r="G7" s="83" t="str">
        <f>IFERROR(VLOOKUP(CONCATENATE(G$13,"-",$C7),Feuil1!$D$2:$F$100,3,FALSE),"")</f>
        <v/>
      </c>
      <c r="H7" s="83" t="str">
        <f>IFERROR(VLOOKUP(CONCATENATE(H$13,"-",$C7),Feuil1!$D$2:$F$100,3,FALSE),"")</f>
        <v/>
      </c>
      <c r="I7" s="83" t="str">
        <f>IFERROR(VLOOKUP(CONCATENATE(I$13,"-",$C7),Feuil1!$D$2:$F$100,3,FALSE),"")</f>
        <v/>
      </c>
      <c r="J7" s="83" t="str">
        <f>IFERROR(VLOOKUP(CONCATENATE(J$13,"-",$C7),Feuil1!$D$2:$F$100,3,FALSE),"")</f>
        <v/>
      </c>
      <c r="K7" s="83" t="str">
        <f>IFERROR(VLOOKUP(CONCATENATE(K$13,"-",$C7),Feuil1!$D$2:$F$100,3,FALSE),"")</f>
        <v/>
      </c>
      <c r="L7" s="83" t="str">
        <f>IFERROR(VLOOKUP(CONCATENATE(L$13,"-",$C7),Feuil1!$D$2:$F$100,3,FALSE),"")</f>
        <v/>
      </c>
      <c r="M7" s="83" t="str">
        <f>IFERROR(VLOOKUP(CONCATENATE(M$13,"-",$C7),Feuil1!$D$2:$F$100,3,FALSE),"")</f>
        <v/>
      </c>
    </row>
    <row r="8" spans="2:13" ht="49.8" customHeight="1" x14ac:dyDescent="0.25">
      <c r="C8" s="82" t="str">
        <f>IFERROR(IF(C9&lt;'Rating tables'!J$11,C9+1,""),"")</f>
        <v/>
      </c>
      <c r="D8" s="83" t="str">
        <f>IFERROR(VLOOKUP(CONCATENATE(D$13,"-",$C8),Feuil1!$D$2:$F$100,3,FALSE),"")</f>
        <v/>
      </c>
      <c r="E8" s="83" t="str">
        <f>IFERROR(VLOOKUP(CONCATENATE(E$13,"-",$C8),Feuil1!$D$2:$F$100,3,FALSE),"")</f>
        <v/>
      </c>
      <c r="F8" s="83" t="str">
        <f>IFERROR(VLOOKUP(CONCATENATE(F$13,"-",$C8),Feuil1!$D$2:$F$100,3,FALSE),"")</f>
        <v/>
      </c>
      <c r="G8" s="83" t="str">
        <f>IFERROR(VLOOKUP(CONCATENATE(G$13,"-",$C8),Feuil1!$D$2:$F$100,3,FALSE),"")</f>
        <v/>
      </c>
      <c r="H8" s="83" t="str">
        <f>IFERROR(VLOOKUP(CONCATENATE(H$13,"-",$C8),Feuil1!$D$2:$F$100,3,FALSE),"")</f>
        <v/>
      </c>
      <c r="I8" s="83" t="str">
        <f>IFERROR(VLOOKUP(CONCATENATE(I$13,"-",$C8),Feuil1!$D$2:$F$100,3,FALSE),"")</f>
        <v/>
      </c>
      <c r="J8" s="83" t="str">
        <f>IFERROR(VLOOKUP(CONCATENATE(J$13,"-",$C8),Feuil1!$D$2:$F$100,3,FALSE),"")</f>
        <v/>
      </c>
      <c r="K8" s="83" t="str">
        <f>IFERROR(VLOOKUP(CONCATENATE(K$13,"-",$C8),Feuil1!$D$2:$F$100,3,FALSE),"")</f>
        <v/>
      </c>
      <c r="L8" s="83" t="str">
        <f>IFERROR(VLOOKUP(CONCATENATE(L$13,"-",$C8),Feuil1!$D$2:$F$100,3,FALSE),"")</f>
        <v/>
      </c>
      <c r="M8" s="83" t="str">
        <f>IFERROR(VLOOKUP(CONCATENATE(M$13,"-",$C8),Feuil1!$D$2:$F$100,3,FALSE),"")</f>
        <v/>
      </c>
    </row>
    <row r="9" spans="2:13" ht="49.8" customHeight="1" x14ac:dyDescent="0.25">
      <c r="B9" s="184" t="s">
        <v>190</v>
      </c>
      <c r="C9" s="82">
        <f>IFERROR(IF(C10&lt;'Rating tables'!J$11,C10+1,""),"")</f>
        <v>4</v>
      </c>
      <c r="D9" s="83" t="str">
        <f>IFERROR(VLOOKUP(CONCATENATE(D$13,"-",$C9),Feuil1!$D$2:$F$100,3,FALSE),"")</f>
        <v/>
      </c>
      <c r="E9" s="83" t="str">
        <f>IFERROR(VLOOKUP(CONCATENATE(E$13,"-",$C9),Feuil1!$D$2:$F$100,3,FALSE),"")</f>
        <v/>
      </c>
      <c r="F9" s="83" t="str">
        <f>IFERROR(VLOOKUP(CONCATENATE(F$13,"-",$C9),Feuil1!$D$2:$F$100,3,FALSE),"")</f>
        <v/>
      </c>
      <c r="G9" s="83" t="str">
        <f>IFERROR(VLOOKUP(CONCATENATE(G$13,"-",$C9),Feuil1!$D$2:$F$100,3,FALSE),"")</f>
        <v/>
      </c>
      <c r="H9" s="83" t="str">
        <f>IFERROR(VLOOKUP(CONCATENATE(H$13,"-",$C9),Feuil1!$D$2:$F$100,3,FALSE),"")</f>
        <v/>
      </c>
      <c r="I9" s="83" t="str">
        <f>IFERROR(VLOOKUP(CONCATENATE(I$13,"-",$C9),Feuil1!$D$2:$F$100,3,FALSE),"")</f>
        <v/>
      </c>
      <c r="J9" s="83" t="str">
        <f>IFERROR(VLOOKUP(CONCATENATE(J$13,"-",$C9),Feuil1!$D$2:$F$100,3,FALSE),"")</f>
        <v/>
      </c>
      <c r="K9" s="83" t="str">
        <f>IFERROR(VLOOKUP(CONCATENATE(K$13,"-",$C9),Feuil1!$D$2:$F$100,3,FALSE),"")</f>
        <v/>
      </c>
      <c r="L9" s="83" t="str">
        <f>IFERROR(VLOOKUP(CONCATENATE(L$13,"-",$C9),Feuil1!$D$2:$F$100,3,FALSE),"")</f>
        <v/>
      </c>
      <c r="M9" s="83" t="str">
        <f>IFERROR(VLOOKUP(CONCATENATE(M$13,"-",$C9),Feuil1!$D$2:$F$100,3,FALSE),"")</f>
        <v/>
      </c>
    </row>
    <row r="10" spans="2:13" ht="49.8" customHeight="1" x14ac:dyDescent="0.25">
      <c r="B10" s="184"/>
      <c r="C10" s="82">
        <f>IFERROR(IF(C11&lt;'Rating tables'!J$11,C11+1,""),"")</f>
        <v>3</v>
      </c>
      <c r="D10" s="83" t="str">
        <f>IFERROR(VLOOKUP(CONCATENATE(D$13,"-",$C10),Feuil1!$D$2:$F$100,3,FALSE),"")</f>
        <v/>
      </c>
      <c r="E10" s="83" t="str">
        <f>IFERROR(VLOOKUP(CONCATENATE(E$13,"-",$C10),Feuil1!$D$2:$F$100,3,FALSE),"")</f>
        <v/>
      </c>
      <c r="F10" s="83" t="str">
        <f>IFERROR(VLOOKUP(CONCATENATE(F$13,"-",$C10),Feuil1!$D$2:$F$100,3,FALSE),"")</f>
        <v/>
      </c>
      <c r="G10" s="83" t="str">
        <f>IFERROR(VLOOKUP(CONCATENATE(G$13,"-",$C10),Feuil1!$D$2:$F$100,3,FALSE),"")</f>
        <v/>
      </c>
      <c r="H10" s="83" t="str">
        <f>IFERROR(VLOOKUP(CONCATENATE(H$13,"-",$C10),Feuil1!$D$2:$F$100,3,FALSE),"")</f>
        <v/>
      </c>
      <c r="I10" s="83" t="str">
        <f>IFERROR(VLOOKUP(CONCATENATE(I$13,"-",$C10),Feuil1!$D$2:$F$100,3,FALSE),"")</f>
        <v/>
      </c>
      <c r="J10" s="83" t="str">
        <f>IFERROR(VLOOKUP(CONCATENATE(J$13,"-",$C10),Feuil1!$D$2:$F$100,3,FALSE),"")</f>
        <v/>
      </c>
      <c r="K10" s="83" t="str">
        <f>IFERROR(VLOOKUP(CONCATENATE(K$13,"-",$C10),Feuil1!$D$2:$F$100,3,FALSE),"")</f>
        <v/>
      </c>
      <c r="L10" s="83" t="str">
        <f>IFERROR(VLOOKUP(CONCATENATE(L$13,"-",$C10),Feuil1!$D$2:$F$100,3,FALSE),"")</f>
        <v/>
      </c>
      <c r="M10" s="83" t="str">
        <f>IFERROR(VLOOKUP(CONCATENATE(M$13,"-",$C10),Feuil1!$D$2:$F$100,3,FALSE),"")</f>
        <v/>
      </c>
    </row>
    <row r="11" spans="2:13" ht="49.8" customHeight="1" x14ac:dyDescent="0.25">
      <c r="C11" s="82">
        <f>IFERROR(IF(C12&lt;'Rating tables'!J$11,C12+1,""),"")</f>
        <v>2</v>
      </c>
      <c r="D11" s="83" t="str">
        <f>IFERROR(VLOOKUP(CONCATENATE(D$13,"-",$C11),Feuil1!$D$2:$F$100,3,FALSE),"")</f>
        <v/>
      </c>
      <c r="E11" s="83" t="str">
        <f>IFERROR(VLOOKUP(CONCATENATE(E$13,"-",$C11),Feuil1!$D$2:$F$100,3,FALSE),"")</f>
        <v/>
      </c>
      <c r="F11" s="83" t="str">
        <f>IFERROR(VLOOKUP(CONCATENATE(F$13,"-",$C11),Feuil1!$D$2:$F$100,3,FALSE),"")</f>
        <v/>
      </c>
      <c r="G11" s="83" t="str">
        <f>IFERROR(VLOOKUP(CONCATENATE(G$13,"-",$C11),Feuil1!$D$2:$F$100,3,FALSE),"")</f>
        <v/>
      </c>
      <c r="H11" s="83" t="str">
        <f>IFERROR(VLOOKUP(CONCATENATE(H$13,"-",$C11),Feuil1!$D$2:$F$100,3,FALSE),"")</f>
        <v/>
      </c>
      <c r="I11" s="83" t="str">
        <f>IFERROR(VLOOKUP(CONCATENATE(I$13,"-",$C11),Feuil1!$D$2:$F$100,3,FALSE),"")</f>
        <v/>
      </c>
      <c r="J11" s="83" t="str">
        <f>IFERROR(VLOOKUP(CONCATENATE(J$13,"-",$C11),Feuil1!$D$2:$F$100,3,FALSE),"")</f>
        <v/>
      </c>
      <c r="K11" s="83" t="str">
        <f>IFERROR(VLOOKUP(CONCATENATE(K$13,"-",$C11),Feuil1!$D$2:$F$100,3,FALSE),"")</f>
        <v/>
      </c>
      <c r="L11" s="83" t="str">
        <f>IFERROR(VLOOKUP(CONCATENATE(L$13,"-",$C11),Feuil1!$D$2:$F$100,3,FALSE),"")</f>
        <v/>
      </c>
      <c r="M11" s="83" t="str">
        <f>IFERROR(VLOOKUP(CONCATENATE(M$13,"-",$C11),Feuil1!$D$2:$F$100,3,FALSE),"")</f>
        <v/>
      </c>
    </row>
    <row r="12" spans="2:13" ht="49.8" customHeight="1" x14ac:dyDescent="0.25">
      <c r="C12" s="82">
        <v>1</v>
      </c>
      <c r="D12" s="83" t="str">
        <f>IFERROR(VLOOKUP(CONCATENATE(D$13,"-",$C12),Feuil1!$D$2:$F$100,3,FALSE),"")</f>
        <v>A-1 ;A-2 ;B-1 ;B-2 ;B-3 ;B-4 ;B-6 ;B-8 ;C-1 ;B-5 ;C-2 ;C-3 ;C-4 ;C-8 ;B-9 ;C-9 ;D-1 ;D-2 ;D-3 ;D-4 ;D-5 ;D-6 ;B-7 ;D-7 ;F-6 ;C-5-a ;D-8 ;D-9 ;D-10 ;D-11</v>
      </c>
      <c r="E12" s="83" t="str">
        <f>IFERROR(VLOOKUP(CONCATENATE(E$13,"-",$C12),Feuil1!$D$2:$F$100,3,FALSE),"")</f>
        <v/>
      </c>
      <c r="F12" s="83" t="str">
        <f>IFERROR(VLOOKUP(CONCATENATE(F$13,"-",$C12),Feuil1!$D$2:$F$100,3,FALSE),"")</f>
        <v/>
      </c>
      <c r="G12" s="83" t="str">
        <f>IFERROR(VLOOKUP(CONCATENATE(G$13,"-",$C12),Feuil1!$D$2:$F$100,3,FALSE),"")</f>
        <v/>
      </c>
      <c r="H12" s="83" t="str">
        <f>IFERROR(VLOOKUP(CONCATENATE(H$13,"-",$C12),Feuil1!$D$2:$F$100,3,FALSE),"")</f>
        <v/>
      </c>
      <c r="I12" s="83" t="str">
        <f>IFERROR(VLOOKUP(CONCATENATE(I$13,"-",$C12),Feuil1!$D$2:$F$100,3,FALSE),"")</f>
        <v/>
      </c>
      <c r="J12" s="83" t="str">
        <f>IFERROR(VLOOKUP(CONCATENATE(J$13,"-",$C12),Feuil1!$D$2:$F$100,3,FALSE),"")</f>
        <v/>
      </c>
      <c r="K12" s="83" t="str">
        <f>IFERROR(VLOOKUP(CONCATENATE(K$13,"-",$C12),Feuil1!$D$2:$F$100,3,FALSE),"")</f>
        <v/>
      </c>
      <c r="L12" s="83" t="str">
        <f>IFERROR(VLOOKUP(CONCATENATE(L$13,"-",$C12),Feuil1!$D$2:$F$100,3,FALSE),"")</f>
        <v/>
      </c>
      <c r="M12" s="83"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15" t="s">
        <v>189</v>
      </c>
      <c r="H14" s="215"/>
    </row>
    <row r="16" spans="2:13" s="36" customFormat="1" x14ac:dyDescent="0.25"/>
    <row r="17" spans="4:13" s="36" customFormat="1" x14ac:dyDescent="0.25"/>
    <row r="18" spans="4:13" s="36" customFormat="1" x14ac:dyDescent="0.25">
      <c r="D18" s="36" t="str">
        <f>IFERROR(VLOOKUP(CONCATENATE($C2,"-",D$13),Feuil2!C$2:G$101,5,FALSE),"")</f>
        <v/>
      </c>
      <c r="E18" s="36" t="str">
        <f>IFERROR(VLOOKUP(CONCATENATE($C2,"-",E$13),Feuil2!D$2:H$101,5,FALSE),"")</f>
        <v/>
      </c>
      <c r="F18" s="36" t="str">
        <f>IFERROR(VLOOKUP(CONCATENATE($C2,"-",F$13),Feuil2!E$2:I$101,5,FALSE),"")</f>
        <v/>
      </c>
      <c r="G18" s="36" t="str">
        <f>IFERROR(VLOOKUP(CONCATENATE($C2,"-",G$13),Feuil2!F$2:J$101,5,FALSE),"")</f>
        <v/>
      </c>
      <c r="H18" s="36" t="str">
        <f>IFERROR(VLOOKUP(CONCATENATE($C2,"-",H$13),Feuil2!G$2:K$101,5,FALSE),"")</f>
        <v/>
      </c>
      <c r="I18" s="36" t="str">
        <f>IFERROR(VLOOKUP(CONCATENATE($C2,"-",I$13),Feuil2!H$2:L$101,5,FALSE),"")</f>
        <v/>
      </c>
      <c r="J18" s="36" t="str">
        <f>IFERROR(VLOOKUP(CONCATENATE($C2,"-",J$13),Feuil2!I$2:M$101,5,FALSE),"")</f>
        <v/>
      </c>
      <c r="K18" s="36" t="str">
        <f>IFERROR(VLOOKUP(CONCATENATE($C2,"-",K$13),Feuil2!J$2:N$101,5,FALSE),"")</f>
        <v/>
      </c>
      <c r="L18" s="36" t="str">
        <f>IFERROR(VLOOKUP(CONCATENATE($C2,"-",L$13),Feuil2!K$2:O$101,5,FALSE),"")</f>
        <v/>
      </c>
      <c r="M18" s="36" t="str">
        <f>IFERROR(VLOOKUP(CONCATENATE($C2,"-",M$13),Feuil2!L$2:P$101,5,FALSE),"")</f>
        <v/>
      </c>
    </row>
    <row r="19" spans="4:13" s="36" customFormat="1" x14ac:dyDescent="0.25">
      <c r="D19" s="36" t="str">
        <f>IFERROR(VLOOKUP(CONCATENATE($C3,"-",D$13),Feuil2!$C$2:$G$101,5,FALSE),"")</f>
        <v/>
      </c>
      <c r="E19" s="36" t="str">
        <f>IFERROR(VLOOKUP(CONCATENATE($C3,"-",E$13),Feuil2!$C$2:$G$101,5,FALSE),"")</f>
        <v/>
      </c>
      <c r="F19" s="36" t="str">
        <f>IFERROR(VLOOKUP(CONCATENATE($C3,"-",F$13),Feuil2!$C$2:$G$101,5,FALSE),"")</f>
        <v/>
      </c>
      <c r="G19" s="36" t="str">
        <f>IFERROR(VLOOKUP(CONCATENATE($C3,"-",G$13),Feuil2!$C$2:$G$101,5,FALSE),"")</f>
        <v/>
      </c>
      <c r="H19" s="36" t="str">
        <f>IFERROR(VLOOKUP(CONCATENATE($C3,"-",H$13),Feuil2!$C$2:$G$101,5,FALSE),"")</f>
        <v/>
      </c>
      <c r="I19" s="36" t="str">
        <f>IFERROR(VLOOKUP(CONCATENATE($C3,"-",I$13),Feuil2!$C$2:$G$101,5,FALSE),"")</f>
        <v/>
      </c>
      <c r="J19" s="36" t="str">
        <f>IFERROR(VLOOKUP(CONCATENATE($C3,"-",J$13),Feuil2!$C$2:$G$101,5,FALSE),"")</f>
        <v/>
      </c>
      <c r="K19" s="36" t="str">
        <f>IFERROR(VLOOKUP(CONCATENATE($C3,"-",K$13),Feuil2!$C$2:$G$101,5,FALSE),"")</f>
        <v/>
      </c>
      <c r="L19" s="36" t="str">
        <f>IFERROR(VLOOKUP(CONCATENATE($C3,"-",L$13),Feuil2!$C$2:$G$101,5,FALSE),"")</f>
        <v/>
      </c>
      <c r="M19" s="36" t="str">
        <f>IFERROR(VLOOKUP(CONCATENATE($C3,"-",M$13),Feuil2!$C$2:$G$101,5,FALSE),"")</f>
        <v/>
      </c>
    </row>
    <row r="20" spans="4:13" s="36" customFormat="1" x14ac:dyDescent="0.25">
      <c r="D20" s="36" t="str">
        <f>IFERROR(VLOOKUP(CONCATENATE($C4,"-",D$13),Feuil2!$C$2:$G$101,5,FALSE),"")</f>
        <v/>
      </c>
      <c r="E20" s="36" t="str">
        <f>IFERROR(VLOOKUP(CONCATENATE($C4,"-",E$13),Feuil2!$C$2:$G$101,5,FALSE),"")</f>
        <v/>
      </c>
      <c r="F20" s="36" t="str">
        <f>IFERROR(VLOOKUP(CONCATENATE($C4,"-",F$13),Feuil2!$C$2:$G$101,5,FALSE),"")</f>
        <v/>
      </c>
      <c r="G20" s="36" t="str">
        <f>IFERROR(VLOOKUP(CONCATENATE($C4,"-",G$13),Feuil2!$C$2:$G$101,5,FALSE),"")</f>
        <v/>
      </c>
      <c r="H20" s="36" t="str">
        <f>IFERROR(VLOOKUP(CONCATENATE($C4,"-",H$13),Feuil2!$C$2:$G$101,5,FALSE),"")</f>
        <v/>
      </c>
      <c r="I20" s="36" t="str">
        <f>IFERROR(VLOOKUP(CONCATENATE($C4,"-",I$13),Feuil2!$C$2:$G$101,5,FALSE),"")</f>
        <v/>
      </c>
      <c r="J20" s="36" t="str">
        <f>IFERROR(VLOOKUP(CONCATENATE($C4,"-",J$13),Feuil2!$C$2:$G$101,5,FALSE),"")</f>
        <v/>
      </c>
      <c r="K20" s="36" t="str">
        <f>IFERROR(VLOOKUP(CONCATENATE($C4,"-",K$13),Feuil2!$C$2:$G$101,5,FALSE),"")</f>
        <v/>
      </c>
      <c r="L20" s="36" t="str">
        <f>IFERROR(VLOOKUP(CONCATENATE($C4,"-",L$13),Feuil2!$C$2:$G$101,5,FALSE),"")</f>
        <v/>
      </c>
      <c r="M20" s="36" t="str">
        <f>IFERROR(VLOOKUP(CONCATENATE($C4,"-",M$13),Feuil2!$C$2:$G$101,5,FALSE),"")</f>
        <v/>
      </c>
    </row>
    <row r="21" spans="4:13" s="36" customFormat="1" x14ac:dyDescent="0.25">
      <c r="D21" s="36" t="str">
        <f>IFERROR(VLOOKUP(CONCATENATE($C5,"-",D$13),Feuil2!$C$2:$G$101,5,FALSE),"")</f>
        <v/>
      </c>
      <c r="E21" s="36" t="str">
        <f>IFERROR(VLOOKUP(CONCATENATE($C5,"-",E$13),Feuil2!$C$2:$G$101,5,FALSE),"")</f>
        <v/>
      </c>
      <c r="F21" s="36" t="str">
        <f>IFERROR(VLOOKUP(CONCATENATE($C5,"-",F$13),Feuil2!$C$2:$G$101,5,FALSE),"")</f>
        <v/>
      </c>
      <c r="G21" s="36" t="str">
        <f>IFERROR(VLOOKUP(CONCATENATE($C5,"-",G$13),Feuil2!$C$2:$G$101,5,FALSE),"")</f>
        <v/>
      </c>
      <c r="H21" s="36" t="str">
        <f>IFERROR(VLOOKUP(CONCATENATE($C5,"-",H$13),Feuil2!$C$2:$G$101,5,FALSE),"")</f>
        <v/>
      </c>
      <c r="I21" s="36" t="str">
        <f>IFERROR(VLOOKUP(CONCATENATE($C5,"-",I$13),Feuil2!$C$2:$G$101,5,FALSE),"")</f>
        <v/>
      </c>
      <c r="J21" s="36" t="str">
        <f>IFERROR(VLOOKUP(CONCATENATE($C5,"-",J$13),Feuil2!$C$2:$G$101,5,FALSE),"")</f>
        <v/>
      </c>
      <c r="K21" s="36" t="str">
        <f>IFERROR(VLOOKUP(CONCATENATE($C5,"-",K$13),Feuil2!$C$2:$G$101,5,FALSE),"")</f>
        <v/>
      </c>
      <c r="L21" s="36" t="str">
        <f>IFERROR(VLOOKUP(CONCATENATE($C5,"-",L$13),Feuil2!$C$2:$G$101,5,FALSE),"")</f>
        <v/>
      </c>
      <c r="M21" s="36" t="str">
        <f>IFERROR(VLOOKUP(CONCATENATE($C5,"-",M$13),Feuil2!$C$2:$G$101,5,FALSE),"")</f>
        <v/>
      </c>
    </row>
    <row r="22" spans="4:13" s="36" customFormat="1" x14ac:dyDescent="0.25">
      <c r="D22" s="36" t="str">
        <f>IFERROR(VLOOKUP(CONCATENATE($C6,"-",D$13),Feuil2!$C$2:$G$101,5,FALSE),"")</f>
        <v/>
      </c>
      <c r="E22" s="36" t="str">
        <f>IFERROR(VLOOKUP(CONCATENATE($C6,"-",E$13),Feuil2!$C$2:$G$101,5,FALSE),"")</f>
        <v/>
      </c>
      <c r="F22" s="36" t="str">
        <f>IFERROR(VLOOKUP(CONCATENATE($C6,"-",F$13),Feuil2!$C$2:$G$101,5,FALSE),"")</f>
        <v/>
      </c>
      <c r="G22" s="36" t="str">
        <f>IFERROR(VLOOKUP(CONCATENATE($C6,"-",G$13),Feuil2!$C$2:$G$101,5,FALSE),"")</f>
        <v/>
      </c>
      <c r="H22" s="36" t="str">
        <f>IFERROR(VLOOKUP(CONCATENATE($C6,"-",H$13),Feuil2!$C$2:$G$101,5,FALSE),"")</f>
        <v/>
      </c>
      <c r="I22" s="36" t="str">
        <f>IFERROR(VLOOKUP(CONCATENATE($C6,"-",I$13),Feuil2!$C$2:$G$101,5,FALSE),"")</f>
        <v/>
      </c>
      <c r="J22" s="36" t="str">
        <f>IFERROR(VLOOKUP(CONCATENATE($C6,"-",J$13),Feuil2!$C$2:$G$101,5,FALSE),"")</f>
        <v/>
      </c>
      <c r="K22" s="36" t="str">
        <f>IFERROR(VLOOKUP(CONCATENATE($C6,"-",K$13),Feuil2!$C$2:$G$101,5,FALSE),"")</f>
        <v/>
      </c>
      <c r="L22" s="36" t="str">
        <f>IFERROR(VLOOKUP(CONCATENATE($C6,"-",L$13),Feuil2!$C$2:$G$101,5,FALSE),"")</f>
        <v/>
      </c>
      <c r="M22" s="36" t="str">
        <f>IFERROR(VLOOKUP(CONCATENATE($C6,"-",M$13),Feuil2!$C$2:$G$101,5,FALSE),"")</f>
        <v/>
      </c>
    </row>
    <row r="23" spans="4:13" s="36" customFormat="1" x14ac:dyDescent="0.25">
      <c r="D23" s="36" t="str">
        <f>IFERROR(VLOOKUP(CONCATENATE($C7,"-",D$13),Feuil2!$C$2:$G$101,5,FALSE),"")</f>
        <v/>
      </c>
      <c r="E23" s="36" t="str">
        <f>IFERROR(VLOOKUP(CONCATENATE($C7,"-",E$13),Feuil2!$C$2:$G$101,5,FALSE),"")</f>
        <v/>
      </c>
      <c r="F23" s="36" t="str">
        <f>IFERROR(VLOOKUP(CONCATENATE($C7,"-",F$13),Feuil2!$C$2:$G$101,5,FALSE),"")</f>
        <v/>
      </c>
      <c r="G23" s="36" t="str">
        <f>IFERROR(VLOOKUP(CONCATENATE($C7,"-",G$13),Feuil2!$C$2:$G$101,5,FALSE),"")</f>
        <v/>
      </c>
      <c r="H23" s="36" t="str">
        <f>IFERROR(VLOOKUP(CONCATENATE($C7,"-",H$13),Feuil2!$C$2:$G$101,5,FALSE),"")</f>
        <v/>
      </c>
      <c r="I23" s="36" t="str">
        <f>IFERROR(VLOOKUP(CONCATENATE($C7,"-",I$13),Feuil2!$C$2:$G$101,5,FALSE),"")</f>
        <v/>
      </c>
      <c r="J23" s="36" t="str">
        <f>IFERROR(VLOOKUP(CONCATENATE($C7,"-",J$13),Feuil2!$C$2:$G$101,5,FALSE),"")</f>
        <v/>
      </c>
      <c r="K23" s="36" t="str">
        <f>IFERROR(VLOOKUP(CONCATENATE($C7,"-",K$13),Feuil2!$C$2:$G$101,5,FALSE),"")</f>
        <v/>
      </c>
      <c r="L23" s="36" t="str">
        <f>IFERROR(VLOOKUP(CONCATENATE($C7,"-",L$13),Feuil2!$C$2:$G$101,5,FALSE),"")</f>
        <v/>
      </c>
      <c r="M23" s="36" t="str">
        <f>IFERROR(VLOOKUP(CONCATENATE($C7,"-",M$13),Feuil2!$C$2:$G$101,5,FALSE),"")</f>
        <v/>
      </c>
    </row>
    <row r="24" spans="4:13" s="36" customFormat="1" x14ac:dyDescent="0.25">
      <c r="D24" s="36" t="str">
        <f>IFERROR(VLOOKUP(CONCATENATE($C8,"-",D$13),Feuil2!$C$2:$G$101,5,FALSE),"")</f>
        <v/>
      </c>
      <c r="E24" s="36" t="str">
        <f>IFERROR(VLOOKUP(CONCATENATE($C8,"-",E$13),Feuil2!$C$2:$G$101,5,FALSE),"")</f>
        <v/>
      </c>
      <c r="F24" s="36" t="str">
        <f>IFERROR(VLOOKUP(CONCATENATE($C8,"-",F$13),Feuil2!$C$2:$G$101,5,FALSE),"")</f>
        <v/>
      </c>
      <c r="G24" s="36" t="str">
        <f>IFERROR(VLOOKUP(CONCATENATE($C8,"-",G$13),Feuil2!$C$2:$G$101,5,FALSE),"")</f>
        <v/>
      </c>
      <c r="H24" s="36" t="str">
        <f>IFERROR(VLOOKUP(CONCATENATE($C8,"-",H$13),Feuil2!$C$2:$G$101,5,FALSE),"")</f>
        <v/>
      </c>
      <c r="I24" s="36" t="str">
        <f>IFERROR(VLOOKUP(CONCATENATE($C8,"-",I$13),Feuil2!$C$2:$G$101,5,FALSE),"")</f>
        <v/>
      </c>
      <c r="J24" s="36" t="str">
        <f>IFERROR(VLOOKUP(CONCATENATE($C8,"-",J$13),Feuil2!$C$2:$G$101,5,FALSE),"")</f>
        <v/>
      </c>
      <c r="K24" s="36" t="str">
        <f>IFERROR(VLOOKUP(CONCATENATE($C8,"-",K$13),Feuil2!$C$2:$G$101,5,FALSE),"")</f>
        <v/>
      </c>
      <c r="L24" s="36" t="str">
        <f>IFERROR(VLOOKUP(CONCATENATE($C8,"-",L$13),Feuil2!$C$2:$G$101,5,FALSE),"")</f>
        <v/>
      </c>
      <c r="M24" s="36" t="str">
        <f>IFERROR(VLOOKUP(CONCATENATE($C8,"-",M$13),Feuil2!$C$2:$G$101,5,FALSE),"")</f>
        <v/>
      </c>
    </row>
    <row r="25" spans="4:13" s="36" customFormat="1" x14ac:dyDescent="0.25">
      <c r="D25" s="36">
        <f>IFERROR(VLOOKUP(CONCATENATE($C9,"-",D$13),Feuil2!$C$2:$G$101,5,FALSE),"")</f>
        <v>2</v>
      </c>
      <c r="E25" s="36">
        <f>IFERROR(VLOOKUP(CONCATENATE($C9,"-",E$13),Feuil2!$C$2:$G$101,5,FALSE),"")</f>
        <v>2</v>
      </c>
      <c r="F25" s="36">
        <f>IFERROR(VLOOKUP(CONCATENATE($C9,"-",F$13),Feuil2!$C$2:$G$101,5,FALSE),"")</f>
        <v>3</v>
      </c>
      <c r="G25" s="36">
        <f>IFERROR(VLOOKUP(CONCATENATE($C9,"-",G$13),Feuil2!$C$2:$G$101,5,FALSE),"")</f>
        <v>3</v>
      </c>
      <c r="H25" s="36" t="str">
        <f>IFERROR(VLOOKUP(CONCATENATE($C9,"-",H$13),Feuil2!$C$2:$G$101,5,FALSE),"")</f>
        <v/>
      </c>
      <c r="I25" s="36" t="str">
        <f>IFERROR(VLOOKUP(CONCATENATE($C9,"-",I$13),Feuil2!$C$2:$G$101,5,FALSE),"")</f>
        <v/>
      </c>
      <c r="J25" s="36" t="str">
        <f>IFERROR(VLOOKUP(CONCATENATE($C9,"-",J$13),Feuil2!$C$2:$G$101,5,FALSE),"")</f>
        <v/>
      </c>
      <c r="K25" s="36" t="str">
        <f>IFERROR(VLOOKUP(CONCATENATE($C9,"-",K$13),Feuil2!$C$2:$G$101,5,FALSE),"")</f>
        <v/>
      </c>
      <c r="L25" s="36" t="str">
        <f>IFERROR(VLOOKUP(CONCATENATE($C9,"-",L$13),Feuil2!$C$2:$G$101,5,FALSE),"")</f>
        <v/>
      </c>
      <c r="M25" s="36" t="str">
        <f>IFERROR(VLOOKUP(CONCATENATE($C9,"-",M$13),Feuil2!$C$2:$G$101,5,FALSE),"")</f>
        <v/>
      </c>
    </row>
    <row r="26" spans="4:13" s="36" customFormat="1" x14ac:dyDescent="0.25">
      <c r="D26" s="36">
        <f>IFERROR(VLOOKUP(CONCATENATE($C10,"-",D$13),Feuil2!$C$2:$G$101,5,FALSE),"")</f>
        <v>1</v>
      </c>
      <c r="E26" s="36">
        <f>IFERROR(VLOOKUP(CONCATENATE($C10,"-",E$13),Feuil2!$C$2:$G$101,5,FALSE),"")</f>
        <v>2</v>
      </c>
      <c r="F26" s="36">
        <f>IFERROR(VLOOKUP(CONCATENATE($C10,"-",F$13),Feuil2!$C$2:$G$101,5,FALSE),"")</f>
        <v>2</v>
      </c>
      <c r="G26" s="36">
        <f>IFERROR(VLOOKUP(CONCATENATE($C10,"-",G$13),Feuil2!$C$2:$G$101,5,FALSE),"")</f>
        <v>3</v>
      </c>
      <c r="H26" s="36" t="str">
        <f>IFERROR(VLOOKUP(CONCATENATE($C10,"-",H$13),Feuil2!$C$2:$G$101,5,FALSE),"")</f>
        <v/>
      </c>
      <c r="I26" s="36" t="str">
        <f>IFERROR(VLOOKUP(CONCATENATE($C10,"-",I$13),Feuil2!$C$2:$G$101,5,FALSE),"")</f>
        <v/>
      </c>
      <c r="J26" s="36" t="str">
        <f>IFERROR(VLOOKUP(CONCATENATE($C10,"-",J$13),Feuil2!$C$2:$G$101,5,FALSE),"")</f>
        <v/>
      </c>
      <c r="K26" s="36" t="str">
        <f>IFERROR(VLOOKUP(CONCATENATE($C10,"-",K$13),Feuil2!$C$2:$G$101,5,FALSE),"")</f>
        <v/>
      </c>
      <c r="L26" s="36" t="str">
        <f>IFERROR(VLOOKUP(CONCATENATE($C10,"-",L$13),Feuil2!$C$2:$G$101,5,FALSE),"")</f>
        <v/>
      </c>
      <c r="M26" s="36" t="str">
        <f>IFERROR(VLOOKUP(CONCATENATE($C10,"-",M$13),Feuil2!$C$2:$G$101,5,FALSE),"")</f>
        <v/>
      </c>
    </row>
    <row r="27" spans="4:13" s="36" customFormat="1" x14ac:dyDescent="0.25">
      <c r="D27" s="36">
        <f>IFERROR(VLOOKUP(CONCATENATE($C11,"-",D$13),Feuil2!$C$2:$G$101,5,FALSE),"")</f>
        <v>1</v>
      </c>
      <c r="E27" s="36">
        <f>IFERROR(VLOOKUP(CONCATENATE($C11,"-",E$13),Feuil2!$C$2:$G$101,5,FALSE),"")</f>
        <v>1</v>
      </c>
      <c r="F27" s="36">
        <f>IFERROR(VLOOKUP(CONCATENATE($C11,"-",F$13),Feuil2!$C$2:$G$101,5,FALSE),"")</f>
        <v>2</v>
      </c>
      <c r="G27" s="36">
        <f>IFERROR(VLOOKUP(CONCATENATE($C11,"-",G$13),Feuil2!$C$2:$G$101,5,FALSE),"")</f>
        <v>2</v>
      </c>
      <c r="H27" s="36" t="str">
        <f>IFERROR(VLOOKUP(CONCATENATE($C11,"-",H$13),Feuil2!$C$2:$G$101,5,FALSE),"")</f>
        <v/>
      </c>
      <c r="I27" s="36" t="str">
        <f>IFERROR(VLOOKUP(CONCATENATE($C11,"-",I$13),Feuil2!$C$2:$G$101,5,FALSE),"")</f>
        <v/>
      </c>
      <c r="J27" s="36" t="str">
        <f>IFERROR(VLOOKUP(CONCATENATE($C11,"-",J$13),Feuil2!$C$2:$G$101,5,FALSE),"")</f>
        <v/>
      </c>
      <c r="K27" s="36" t="str">
        <f>IFERROR(VLOOKUP(CONCATENATE($C11,"-",K$13),Feuil2!$C$2:$G$101,5,FALSE),"")</f>
        <v/>
      </c>
      <c r="L27" s="36" t="str">
        <f>IFERROR(VLOOKUP(CONCATENATE($C11,"-",L$13),Feuil2!$C$2:$G$101,5,FALSE),"")</f>
        <v/>
      </c>
      <c r="M27" s="36" t="str">
        <f>IFERROR(VLOOKUP(CONCATENATE($C11,"-",M$13),Feuil2!$C$2:$G$101,5,FALSE),"")</f>
        <v/>
      </c>
    </row>
    <row r="28" spans="4:13" s="36" customFormat="1" x14ac:dyDescent="0.25">
      <c r="D28" s="36">
        <f>IFERROR(VLOOKUP(CONCATENATE($C12,"-",D$13),Feuil2!$C$2:$G$101,5,FALSE),"")</f>
        <v>1</v>
      </c>
      <c r="E28" s="36">
        <f>IFERROR(VLOOKUP(CONCATENATE($C12,"-",E$13),Feuil2!$C$2:$G$101,5,FALSE),"")</f>
        <v>1</v>
      </c>
      <c r="F28" s="36">
        <f>IFERROR(VLOOKUP(CONCATENATE($C12,"-",F$13),Feuil2!$C$2:$G$101,5,FALSE),"")</f>
        <v>1</v>
      </c>
      <c r="G28" s="36">
        <f>IFERROR(VLOOKUP(CONCATENATE($C12,"-",G$13),Feuil2!$C$2:$G$101,5,FALSE),"")</f>
        <v>2</v>
      </c>
      <c r="H28" s="36" t="str">
        <f>IFERROR(VLOOKUP(CONCATENATE($C12,"-",H$13),Feuil2!$C$2:$G$101,5,FALSE),"")</f>
        <v/>
      </c>
      <c r="I28" s="36" t="str">
        <f>IFERROR(VLOOKUP(CONCATENATE($C12,"-",I$13),Feuil2!$C$2:$G$101,5,FALSE),"")</f>
        <v/>
      </c>
      <c r="J28" s="36" t="str">
        <f>IFERROR(VLOOKUP(CONCATENATE($C12,"-",J$13),Feuil2!$C$2:$G$101,5,FALSE),"")</f>
        <v/>
      </c>
      <c r="K28" s="36" t="str">
        <f>IFERROR(VLOOKUP(CONCATENATE($C12,"-",K$13),Feuil2!$C$2:$G$101,5,FALSE),"")</f>
        <v/>
      </c>
      <c r="L28" s="36" t="str">
        <f>IFERROR(VLOOKUP(CONCATENATE($C12,"-",L$13),Feuil2!$C$2:$G$101,5,FALSE),"")</f>
        <v/>
      </c>
      <c r="M28" s="36" t="str">
        <f>IFERROR(VLOOKUP(CONCATENATE($C12,"-",M$13),Feuil2!$C$2:$G$101,5,FALSE),"")</f>
        <v/>
      </c>
    </row>
  </sheetData>
  <sheetProtection sheet="1" objects="1" scenarios="1"/>
  <mergeCells count="3">
    <mergeCell ref="B9:B10"/>
    <mergeCell ref="G14:H14"/>
    <mergeCell ref="D2:F2"/>
  </mergeCells>
  <conditionalFormatting sqref="C3:C12">
    <cfRule type="expression" dxfId="15" priority="7">
      <formula>(C3&lt;&gt;"")</formula>
    </cfRule>
  </conditionalFormatting>
  <conditionalFormatting sqref="D13:N13">
    <cfRule type="expression" dxfId="14" priority="6">
      <formula>D13&lt;&gt;""</formula>
    </cfRule>
  </conditionalFormatting>
  <conditionalFormatting sqref="D3:M12">
    <cfRule type="expression" dxfId="13" priority="1">
      <formula>D19=3</formula>
    </cfRule>
    <cfRule type="expression" dxfId="12" priority="2">
      <formula>D19=2</formula>
    </cfRule>
    <cfRule type="expression" dxfId="11" priority="5">
      <formula>(D19=1)</formula>
    </cfRule>
  </conditionalFormatting>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M28"/>
  <sheetViews>
    <sheetView showGridLines="0" topLeftCell="A7" workbookViewId="0">
      <selection activeCell="D12" sqref="D12"/>
    </sheetView>
  </sheetViews>
  <sheetFormatPr baseColWidth="10" defaultRowHeight="13.8" x14ac:dyDescent="0.25"/>
  <cols>
    <col min="1" max="2" width="11.19921875" style="9"/>
    <col min="3" max="3" width="3.3984375" style="9" customWidth="1"/>
    <col min="4" max="13" width="13.796875" style="9" customWidth="1"/>
    <col min="14" max="16384" width="11.19921875" style="9"/>
  </cols>
  <sheetData>
    <row r="2" spans="2:13" ht="20.399999999999999" x14ac:dyDescent="0.35">
      <c r="D2" s="232" t="s">
        <v>236</v>
      </c>
      <c r="E2" s="232"/>
      <c r="F2" s="232"/>
      <c r="G2" s="231"/>
    </row>
    <row r="3" spans="2:13" ht="49.8" customHeight="1" x14ac:dyDescent="0.25">
      <c r="C3" s="82" t="str">
        <f>IFERROR(IF(C4&lt;'Rating tables'!J$11,C4+1,""),"")</f>
        <v/>
      </c>
      <c r="D3" s="83" t="str">
        <f>IFERROR(VLOOKUP(CONCATENATE(D$13,"-",$C3),'Feuil1 (2)'!$D$2:$F$100,3,FALSE),"")</f>
        <v/>
      </c>
      <c r="E3" s="83" t="str">
        <f>IFERROR(VLOOKUP(CONCATENATE(E$13,"-",$C3),'Feuil1 (2)'!$D$2:$F$100,3,FALSE),"")</f>
        <v/>
      </c>
      <c r="F3" s="83" t="str">
        <f>IFERROR(VLOOKUP(CONCATENATE(F$13,"-",$C3),'Feuil1 (2)'!$D$2:$F$100,3,FALSE),"")</f>
        <v/>
      </c>
      <c r="G3" s="83" t="str">
        <f>IFERROR(VLOOKUP(CONCATENATE(G$13,"-",$C3),'Feuil1 (2)'!$D$2:$F$100,3,FALSE),"")</f>
        <v/>
      </c>
      <c r="H3" s="83" t="str">
        <f>IFERROR(VLOOKUP(CONCATENATE(H$13,"-",$C3),'Feuil1 (2)'!$D$2:$F$100,3,FALSE),"")</f>
        <v/>
      </c>
      <c r="I3" s="83" t="str">
        <f>IFERROR(VLOOKUP(CONCATENATE(I$13,"-",$C3),'Feuil1 (2)'!$D$2:$F$100,3,FALSE),"")</f>
        <v/>
      </c>
      <c r="J3" s="83" t="str">
        <f>IFERROR(VLOOKUP(CONCATENATE(J$13,"-",$C3),'Feuil1 (2)'!$D$2:$F$100,3,FALSE),"")</f>
        <v/>
      </c>
      <c r="K3" s="83" t="str">
        <f>IFERROR(VLOOKUP(CONCATENATE(K$13,"-",$C3),'Feuil1 (2)'!$D$2:$F$100,3,FALSE),"")</f>
        <v/>
      </c>
      <c r="L3" s="83" t="str">
        <f>IFERROR(VLOOKUP(CONCATENATE(L$13,"-",$C3),'Feuil1 (2)'!$D$2:$F$100,3,FALSE),"")</f>
        <v/>
      </c>
      <c r="M3" s="83" t="str">
        <f>IFERROR(VLOOKUP(CONCATENATE(M$13,"-",$C3),'Feuil1 (2)'!$D$2:$F$101,3,FALSE),"")</f>
        <v/>
      </c>
    </row>
    <row r="4" spans="2:13" ht="49.8" customHeight="1" x14ac:dyDescent="0.25">
      <c r="C4" s="82" t="str">
        <f>IFERROR(IF(C5&lt;'Rating tables'!J$11,C5+1,""),"")</f>
        <v/>
      </c>
      <c r="D4" s="83" t="str">
        <f>IFERROR(VLOOKUP(CONCATENATE(D$13,"-",$C4),'Feuil1 (2)'!$D$2:$F$100,3,FALSE),"")</f>
        <v/>
      </c>
      <c r="E4" s="83" t="str">
        <f>IFERROR(VLOOKUP(CONCATENATE(E$13,"-",$C4),'Feuil1 (2)'!$D$2:$F$100,3,FALSE),"")</f>
        <v/>
      </c>
      <c r="F4" s="83" t="str">
        <f>IFERROR(VLOOKUP(CONCATENATE(F$13,"-",$C4),'Feuil1 (2)'!$D$2:$F$100,3,FALSE),"")</f>
        <v/>
      </c>
      <c r="G4" s="83" t="str">
        <f>IFERROR(VLOOKUP(CONCATENATE(G$13,"-",$C4),'Feuil1 (2)'!$D$2:$F$100,3,FALSE),"")</f>
        <v/>
      </c>
      <c r="H4" s="83" t="str">
        <f>IFERROR(VLOOKUP(CONCATENATE(H$13,"-",$C4),'Feuil1 (2)'!$D$2:$F$100,3,FALSE),"")</f>
        <v/>
      </c>
      <c r="I4" s="83" t="str">
        <f>IFERROR(VLOOKUP(CONCATENATE(I$13,"-",$C4),'Feuil1 (2)'!$D$2:$F$100,3,FALSE),"")</f>
        <v/>
      </c>
      <c r="J4" s="83" t="str">
        <f>IFERROR(VLOOKUP(CONCATENATE(J$13,"-",$C4),'Feuil1 (2)'!$D$2:$F$100,3,FALSE),"")</f>
        <v/>
      </c>
      <c r="K4" s="83" t="str">
        <f>IFERROR(VLOOKUP(CONCATENATE(K$13,"-",$C4),'Feuil1 (2)'!$D$2:$F$100,3,FALSE),"")</f>
        <v/>
      </c>
      <c r="L4" s="83" t="str">
        <f>IFERROR(VLOOKUP(CONCATENATE(L$13,"-",$C4),'Feuil1 (2)'!$D$2:$F$100,3,FALSE),"")</f>
        <v/>
      </c>
      <c r="M4" s="83" t="str">
        <f>IFERROR(VLOOKUP(CONCATENATE(M$13,"-",$C4),'Feuil1 (2)'!$D$2:$F$100,3,FALSE),"")</f>
        <v/>
      </c>
    </row>
    <row r="5" spans="2:13" ht="49.8" customHeight="1" x14ac:dyDescent="0.25">
      <c r="C5" s="82" t="str">
        <f>IFERROR(IF(C6&lt;'Rating tables'!J$11,C6+1,""),"")</f>
        <v/>
      </c>
      <c r="D5" s="83" t="str">
        <f>IFERROR(VLOOKUP(CONCATENATE(D$13,"-",$C5),'Feuil1 (2)'!$D$2:$F$100,3,FALSE),"")</f>
        <v/>
      </c>
      <c r="E5" s="83" t="str">
        <f>IFERROR(VLOOKUP(CONCATENATE(E$13,"-",$C5),'Feuil1 (2)'!$D$2:$F$100,3,FALSE),"")</f>
        <v/>
      </c>
      <c r="F5" s="83" t="str">
        <f>IFERROR(VLOOKUP(CONCATENATE(F$13,"-",$C5),'Feuil1 (2)'!$D$2:$F$100,3,FALSE),"")</f>
        <v/>
      </c>
      <c r="G5" s="83" t="str">
        <f>IFERROR(VLOOKUP(CONCATENATE(G$13,"-",$C5),'Feuil1 (2)'!$D$2:$F$100,3,FALSE),"")</f>
        <v/>
      </c>
      <c r="H5" s="83" t="str">
        <f>IFERROR(VLOOKUP(CONCATENATE(H$13,"-",$C5),'Feuil1 (2)'!$D$2:$F$100,3,FALSE),"")</f>
        <v/>
      </c>
      <c r="I5" s="83" t="str">
        <f>IFERROR(VLOOKUP(CONCATENATE(I$13,"-",$C5),'Feuil1 (2)'!$D$2:$F$100,3,FALSE),"")</f>
        <v/>
      </c>
      <c r="J5" s="83" t="str">
        <f>IFERROR(VLOOKUP(CONCATENATE(J$13,"-",$C5),'Feuil1 (2)'!$D$2:$F$100,3,FALSE),"")</f>
        <v/>
      </c>
      <c r="K5" s="83" t="str">
        <f>IFERROR(VLOOKUP(CONCATENATE(K$13,"-",$C5),'Feuil1 (2)'!$D$2:$F$100,3,FALSE),"")</f>
        <v/>
      </c>
      <c r="L5" s="83" t="str">
        <f>IFERROR(VLOOKUP(CONCATENATE(L$13,"-",$C5),'Feuil1 (2)'!$D$2:$F$100,3,FALSE),"")</f>
        <v/>
      </c>
      <c r="M5" s="83" t="str">
        <f>IFERROR(VLOOKUP(CONCATENATE(M$13,"-",$C5),'Feuil1 (2)'!$D$2:$F$100,3,FALSE),"")</f>
        <v/>
      </c>
    </row>
    <row r="6" spans="2:13" ht="49.8" customHeight="1" x14ac:dyDescent="0.25">
      <c r="C6" s="82" t="str">
        <f>IFERROR(IF(C7&lt;'Rating tables'!J$11,C7+1,""),"")</f>
        <v/>
      </c>
      <c r="D6" s="83" t="str">
        <f>IFERROR(VLOOKUP(CONCATENATE(D$13,"-",$C6),'Feuil1 (2)'!$D$2:$F$100,3,FALSE),"")</f>
        <v/>
      </c>
      <c r="E6" s="83" t="str">
        <f>IFERROR(VLOOKUP(CONCATENATE(E$13,"-",$C6),'Feuil1 (2)'!$D$2:$F$100,3,FALSE),"")</f>
        <v/>
      </c>
      <c r="F6" s="83" t="str">
        <f>IFERROR(VLOOKUP(CONCATENATE(F$13,"-",$C6),'Feuil1 (2)'!$D$2:$F$100,3,FALSE),"")</f>
        <v/>
      </c>
      <c r="G6" s="83" t="str">
        <f>IFERROR(VLOOKUP(CONCATENATE(G$13,"-",$C6),'Feuil1 (2)'!$D$2:$F$100,3,FALSE),"")</f>
        <v/>
      </c>
      <c r="H6" s="83" t="str">
        <f>IFERROR(VLOOKUP(CONCATENATE(H$13,"-",$C6),'Feuil1 (2)'!$D$2:$F$100,3,FALSE),"")</f>
        <v/>
      </c>
      <c r="I6" s="83" t="str">
        <f>IFERROR(VLOOKUP(CONCATENATE(I$13,"-",$C6),'Feuil1 (2)'!$D$2:$F$100,3,FALSE),"")</f>
        <v/>
      </c>
      <c r="J6" s="83" t="str">
        <f>IFERROR(VLOOKUP(CONCATENATE(J$13,"-",$C6),'Feuil1 (2)'!$D$2:$F$100,3,FALSE),"")</f>
        <v/>
      </c>
      <c r="K6" s="83" t="str">
        <f>IFERROR(VLOOKUP(CONCATENATE(K$13,"-",$C6),'Feuil1 (2)'!$D$2:$F$100,3,FALSE),"")</f>
        <v/>
      </c>
      <c r="L6" s="83" t="str">
        <f>IFERROR(VLOOKUP(CONCATENATE(L$13,"-",$C6),'Feuil1 (2)'!$D$2:$F$100,3,FALSE),"")</f>
        <v/>
      </c>
      <c r="M6" s="83" t="str">
        <f>IFERROR(VLOOKUP(CONCATENATE(M$13,"-",$C6),'Feuil1 (2)'!$D$2:$F$100,3,FALSE),"")</f>
        <v/>
      </c>
    </row>
    <row r="7" spans="2:13" ht="49.8" customHeight="1" x14ac:dyDescent="0.25">
      <c r="C7" s="82" t="str">
        <f>IFERROR(IF(C8&lt;'Rating tables'!J$11,C8+1,""),"")</f>
        <v/>
      </c>
      <c r="D7" s="83" t="str">
        <f>IFERROR(VLOOKUP(CONCATENATE(D$13,"-",$C7),'Feuil1 (2)'!$D$2:$F$100,3,FALSE),"")</f>
        <v/>
      </c>
      <c r="E7" s="83" t="str">
        <f>IFERROR(VLOOKUP(CONCATENATE(E$13,"-",$C7),'Feuil1 (2)'!$D$2:$F$100,3,FALSE),"")</f>
        <v/>
      </c>
      <c r="F7" s="83" t="str">
        <f>IFERROR(VLOOKUP(CONCATENATE(F$13,"-",$C7),'Feuil1 (2)'!$D$2:$F$100,3,FALSE),"")</f>
        <v/>
      </c>
      <c r="G7" s="83" t="str">
        <f>IFERROR(VLOOKUP(CONCATENATE(G$13,"-",$C7),'Feuil1 (2)'!$D$2:$F$100,3,FALSE),"")</f>
        <v/>
      </c>
      <c r="H7" s="83" t="str">
        <f>IFERROR(VLOOKUP(CONCATENATE(H$13,"-",$C7),'Feuil1 (2)'!$D$2:$F$100,3,FALSE),"")</f>
        <v/>
      </c>
      <c r="I7" s="83" t="str">
        <f>IFERROR(VLOOKUP(CONCATENATE(I$13,"-",$C7),'Feuil1 (2)'!$D$2:$F$100,3,FALSE),"")</f>
        <v/>
      </c>
      <c r="J7" s="83" t="str">
        <f>IFERROR(VLOOKUP(CONCATENATE(J$13,"-",$C7),'Feuil1 (2)'!$D$2:$F$100,3,FALSE),"")</f>
        <v/>
      </c>
      <c r="K7" s="83" t="str">
        <f>IFERROR(VLOOKUP(CONCATENATE(K$13,"-",$C7),'Feuil1 (2)'!$D$2:$F$100,3,FALSE),"")</f>
        <v/>
      </c>
      <c r="L7" s="83" t="str">
        <f>IFERROR(VLOOKUP(CONCATENATE(L$13,"-",$C7),'Feuil1 (2)'!$D$2:$F$100,3,FALSE),"")</f>
        <v/>
      </c>
      <c r="M7" s="83" t="str">
        <f>IFERROR(VLOOKUP(CONCATENATE(M$13,"-",$C7),'Feuil1 (2)'!$D$2:$F$100,3,FALSE),"")</f>
        <v/>
      </c>
    </row>
    <row r="8" spans="2:13" ht="49.8" customHeight="1" x14ac:dyDescent="0.25">
      <c r="C8" s="82" t="str">
        <f>IFERROR(IF(C9&lt;'Rating tables'!J$11,C9+1,""),"")</f>
        <v/>
      </c>
      <c r="D8" s="83" t="str">
        <f>IFERROR(VLOOKUP(CONCATENATE(D$13,"-",$C8),'Feuil1 (2)'!$D$2:$F$100,3,FALSE),"")</f>
        <v/>
      </c>
      <c r="E8" s="83" t="str">
        <f>IFERROR(VLOOKUP(CONCATENATE(E$13,"-",$C8),'Feuil1 (2)'!$D$2:$F$100,3,FALSE),"")</f>
        <v/>
      </c>
      <c r="F8" s="83" t="str">
        <f>IFERROR(VLOOKUP(CONCATENATE(F$13,"-",$C8),'Feuil1 (2)'!$D$2:$F$100,3,FALSE),"")</f>
        <v/>
      </c>
      <c r="G8" s="83" t="str">
        <f>IFERROR(VLOOKUP(CONCATENATE(G$13,"-",$C8),'Feuil1 (2)'!$D$2:$F$100,3,FALSE),"")</f>
        <v/>
      </c>
      <c r="H8" s="83" t="str">
        <f>IFERROR(VLOOKUP(CONCATENATE(H$13,"-",$C8),'Feuil1 (2)'!$D$2:$F$100,3,FALSE),"")</f>
        <v/>
      </c>
      <c r="I8" s="83" t="str">
        <f>IFERROR(VLOOKUP(CONCATENATE(I$13,"-",$C8),'Feuil1 (2)'!$D$2:$F$100,3,FALSE),"")</f>
        <v/>
      </c>
      <c r="J8" s="83" t="str">
        <f>IFERROR(VLOOKUP(CONCATENATE(J$13,"-",$C8),'Feuil1 (2)'!$D$2:$F$100,3,FALSE),"")</f>
        <v/>
      </c>
      <c r="K8" s="83" t="str">
        <f>IFERROR(VLOOKUP(CONCATENATE(K$13,"-",$C8),'Feuil1 (2)'!$D$2:$F$100,3,FALSE),"")</f>
        <v/>
      </c>
      <c r="L8" s="83" t="str">
        <f>IFERROR(VLOOKUP(CONCATENATE(L$13,"-",$C8),'Feuil1 (2)'!$D$2:$F$100,3,FALSE),"")</f>
        <v/>
      </c>
      <c r="M8" s="83" t="str">
        <f>IFERROR(VLOOKUP(CONCATENATE(M$13,"-",$C8),'Feuil1 (2)'!$D$2:$F$100,3,FALSE),"")</f>
        <v/>
      </c>
    </row>
    <row r="9" spans="2:13" ht="49.8" customHeight="1" x14ac:dyDescent="0.25">
      <c r="B9" s="184" t="s">
        <v>190</v>
      </c>
      <c r="C9" s="82">
        <f>IFERROR(IF(C10&lt;'Rating tables'!J$11,C10+1,""),"")</f>
        <v>4</v>
      </c>
      <c r="D9" s="83" t="str">
        <f>IFERROR(VLOOKUP(CONCATENATE(D$13,"-",$C9),'Feuil1 (2)'!$D$2:$F$100,3,FALSE),"")</f>
        <v/>
      </c>
      <c r="E9" s="83" t="str">
        <f>IFERROR(VLOOKUP(CONCATENATE(E$13,"-",$C9),'Feuil1 (2)'!$D$2:$F$100,3,FALSE),"")</f>
        <v/>
      </c>
      <c r="F9" s="83" t="str">
        <f>IFERROR(VLOOKUP(CONCATENATE(F$13,"-",$C9),'Feuil1 (2)'!$D$2:$F$100,3,FALSE),"")</f>
        <v/>
      </c>
      <c r="G9" s="83" t="str">
        <f>IFERROR(VLOOKUP(CONCATENATE(G$13,"-",$C9),'Feuil1 (2)'!$D$2:$F$100,3,FALSE),"")</f>
        <v/>
      </c>
      <c r="H9" s="83" t="str">
        <f>IFERROR(VLOOKUP(CONCATENATE(H$13,"-",$C9),'Feuil1 (2)'!$D$2:$F$100,3,FALSE),"")</f>
        <v/>
      </c>
      <c r="I9" s="83" t="str">
        <f>IFERROR(VLOOKUP(CONCATENATE(I$13,"-",$C9),'Feuil1 (2)'!$D$2:$F$100,3,FALSE),"")</f>
        <v/>
      </c>
      <c r="J9" s="83" t="str">
        <f>IFERROR(VLOOKUP(CONCATENATE(J$13,"-",$C9),'Feuil1 (2)'!$D$2:$F$100,3,FALSE),"")</f>
        <v/>
      </c>
      <c r="K9" s="83" t="str">
        <f>IFERROR(VLOOKUP(CONCATENATE(K$13,"-",$C9),'Feuil1 (2)'!$D$2:$F$100,3,FALSE),"")</f>
        <v/>
      </c>
      <c r="L9" s="83" t="str">
        <f>IFERROR(VLOOKUP(CONCATENATE(L$13,"-",$C9),'Feuil1 (2)'!$D$2:$F$100,3,FALSE),"")</f>
        <v/>
      </c>
      <c r="M9" s="83" t="str">
        <f>IFERROR(VLOOKUP(CONCATENATE(M$13,"-",$C9),'Feuil1 (2)'!$D$2:$F$100,3,FALSE),"")</f>
        <v/>
      </c>
    </row>
    <row r="10" spans="2:13" ht="49.8" customHeight="1" x14ac:dyDescent="0.25">
      <c r="B10" s="184"/>
      <c r="C10" s="82">
        <f>IFERROR(IF(C11&lt;'Rating tables'!J$11,C11+1,""),"")</f>
        <v>3</v>
      </c>
      <c r="D10" s="83" t="str">
        <f>IFERROR(VLOOKUP(CONCATENATE(D$13,"-",$C10),'Feuil1 (2)'!$D$2:$F$100,3,FALSE),"")</f>
        <v/>
      </c>
      <c r="E10" s="83" t="str">
        <f>IFERROR(VLOOKUP(CONCATENATE(E$13,"-",$C10),'Feuil1 (2)'!$D$2:$F$100,3,FALSE),"")</f>
        <v/>
      </c>
      <c r="F10" s="83" t="str">
        <f>IFERROR(VLOOKUP(CONCATENATE(F$13,"-",$C10),'Feuil1 (2)'!$D$2:$F$100,3,FALSE),"")</f>
        <v/>
      </c>
      <c r="G10" s="83" t="str">
        <f>IFERROR(VLOOKUP(CONCATENATE(G$13,"-",$C10),'Feuil1 (2)'!$D$2:$F$100,3,FALSE),"")</f>
        <v/>
      </c>
      <c r="H10" s="83" t="str">
        <f>IFERROR(VLOOKUP(CONCATENATE(H$13,"-",$C10),'Feuil1 (2)'!$D$2:$F$100,3,FALSE),"")</f>
        <v/>
      </c>
      <c r="I10" s="83" t="str">
        <f>IFERROR(VLOOKUP(CONCATENATE(I$13,"-",$C10),'Feuil1 (2)'!$D$2:$F$100,3,FALSE),"")</f>
        <v/>
      </c>
      <c r="J10" s="83" t="str">
        <f>IFERROR(VLOOKUP(CONCATENATE(J$13,"-",$C10),'Feuil1 (2)'!$D$2:$F$100,3,FALSE),"")</f>
        <v/>
      </c>
      <c r="K10" s="83" t="str">
        <f>IFERROR(VLOOKUP(CONCATENATE(K$13,"-",$C10),'Feuil1 (2)'!$D$2:$F$100,3,FALSE),"")</f>
        <v/>
      </c>
      <c r="L10" s="83" t="str">
        <f>IFERROR(VLOOKUP(CONCATENATE(L$13,"-",$C10),'Feuil1 (2)'!$D$2:$F$100,3,FALSE),"")</f>
        <v/>
      </c>
      <c r="M10" s="83" t="str">
        <f>IFERROR(VLOOKUP(CONCATENATE(M$13,"-",$C10),'Feuil1 (2)'!$D$2:$F$100,3,FALSE),"")</f>
        <v/>
      </c>
    </row>
    <row r="11" spans="2:13" ht="49.8" customHeight="1" x14ac:dyDescent="0.25">
      <c r="C11" s="82">
        <f>IFERROR(IF(C12&lt;'Rating tables'!J$11,C12+1,""),"")</f>
        <v>2</v>
      </c>
      <c r="D11" s="83" t="str">
        <f>IFERROR(VLOOKUP(CONCATENATE(D$13,"-",$C11),'Feuil1 (2)'!$D$2:$F$100,3,FALSE),"")</f>
        <v/>
      </c>
      <c r="E11" s="83" t="str">
        <f>IFERROR(VLOOKUP(CONCATENATE(E$13,"-",$C11),'Feuil1 (2)'!$D$2:$F$100,3,FALSE),"")</f>
        <v/>
      </c>
      <c r="F11" s="83" t="str">
        <f>IFERROR(VLOOKUP(CONCATENATE(F$13,"-",$C11),'Feuil1 (2)'!$D$2:$F$100,3,FALSE),"")</f>
        <v/>
      </c>
      <c r="G11" s="83" t="str">
        <f>IFERROR(VLOOKUP(CONCATENATE(G$13,"-",$C11),'Feuil1 (2)'!$D$2:$F$100,3,FALSE),"")</f>
        <v/>
      </c>
      <c r="H11" s="83" t="str">
        <f>IFERROR(VLOOKUP(CONCATENATE(H$13,"-",$C11),'Feuil1 (2)'!$D$2:$F$100,3,FALSE),"")</f>
        <v/>
      </c>
      <c r="I11" s="83" t="str">
        <f>IFERROR(VLOOKUP(CONCATENATE(I$13,"-",$C11),'Feuil1 (2)'!$D$2:$F$100,3,FALSE),"")</f>
        <v/>
      </c>
      <c r="J11" s="83" t="str">
        <f>IFERROR(VLOOKUP(CONCATENATE(J$13,"-",$C11),'Feuil1 (2)'!$D$2:$F$100,3,FALSE),"")</f>
        <v/>
      </c>
      <c r="K11" s="83" t="str">
        <f>IFERROR(VLOOKUP(CONCATENATE(K$13,"-",$C11),'Feuil1 (2)'!$D$2:$F$100,3,FALSE),"")</f>
        <v/>
      </c>
      <c r="L11" s="83" t="str">
        <f>IFERROR(VLOOKUP(CONCATENATE(L$13,"-",$C11),'Feuil1 (2)'!$D$2:$F$100,3,FALSE),"")</f>
        <v/>
      </c>
      <c r="M11" s="83" t="str">
        <f>IFERROR(VLOOKUP(CONCATENATE(M$13,"-",$C11),'Feuil1 (2)'!$D$2:$F$100,3,FALSE),"")</f>
        <v/>
      </c>
    </row>
    <row r="12" spans="2:13" ht="49.8" customHeight="1" x14ac:dyDescent="0.25">
      <c r="C12" s="82">
        <v>1</v>
      </c>
      <c r="D12" s="83" t="str">
        <f>IFERROR(VLOOKUP(CONCATENATE(D$13,"-",$C12),'Feuil1 (2)'!$D$2:$F$100,3,FALSE),"")</f>
        <v/>
      </c>
      <c r="E12" s="83" t="str">
        <f>IFERROR(VLOOKUP(CONCATENATE(E$13,"-",$C12),'Feuil1 (2)'!$D$2:$F$100,3,FALSE),"")</f>
        <v/>
      </c>
      <c r="F12" s="83" t="str">
        <f>IFERROR(VLOOKUP(CONCATENATE(F$13,"-",$C12),'Feuil1 (2)'!$D$2:$F$100,3,FALSE),"")</f>
        <v/>
      </c>
      <c r="G12" s="83" t="str">
        <f>IFERROR(VLOOKUP(CONCATENATE(G$13,"-",$C12),'Feuil1 (2)'!$D$2:$F$100,3,FALSE),"")</f>
        <v/>
      </c>
      <c r="H12" s="83" t="str">
        <f>IFERROR(VLOOKUP(CONCATENATE(H$13,"-",$C12),'Feuil1 (2)'!$D$2:$F$100,3,FALSE),"")</f>
        <v/>
      </c>
      <c r="I12" s="83" t="str">
        <f>IFERROR(VLOOKUP(CONCATENATE(I$13,"-",$C12),'Feuil1 (2)'!$D$2:$F$100,3,FALSE),"")</f>
        <v/>
      </c>
      <c r="J12" s="83" t="str">
        <f>IFERROR(VLOOKUP(CONCATENATE(J$13,"-",$C12),'Feuil1 (2)'!$D$2:$F$100,3,FALSE),"")</f>
        <v/>
      </c>
      <c r="K12" s="83" t="str">
        <f>IFERROR(VLOOKUP(CONCATENATE(K$13,"-",$C12),'Feuil1 (2)'!$D$2:$F$100,3,FALSE),"")</f>
        <v/>
      </c>
      <c r="L12" s="83" t="str">
        <f>IFERROR(VLOOKUP(CONCATENATE(L$13,"-",$C12),'Feuil1 (2)'!$D$2:$F$100,3,FALSE),"")</f>
        <v/>
      </c>
      <c r="M12" s="83" t="str">
        <f>IFERROR(VLOOKUP(CONCATENATE(M$13,"-",$C12),'Feuil1 (2)'!$D$2:$F$100,3,FALSE),"")</f>
        <v/>
      </c>
    </row>
    <row r="13" spans="2:13" x14ac:dyDescent="0.25">
      <c r="C13" s="9">
        <v>0</v>
      </c>
      <c r="D13" s="9">
        <v>1</v>
      </c>
      <c r="E13" s="9">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15" t="s">
        <v>189</v>
      </c>
      <c r="H14" s="215"/>
    </row>
    <row r="16" spans="2:13" s="36" customFormat="1" x14ac:dyDescent="0.25"/>
    <row r="17" spans="4:13" s="36" customFormat="1" x14ac:dyDescent="0.25"/>
    <row r="18" spans="4:13" s="36" customFormat="1" x14ac:dyDescent="0.25">
      <c r="D18" s="36" t="str">
        <f>IFERROR(VLOOKUP(CONCATENATE($C2,"-",D$13),Feuil2!C$2:G$101,5,FALSE),"")</f>
        <v/>
      </c>
      <c r="E18" s="36" t="str">
        <f>IFERROR(VLOOKUP(CONCATENATE($C2,"-",E$13),Feuil2!D$2:H$101,5,FALSE),"")</f>
        <v/>
      </c>
      <c r="F18" s="36" t="str">
        <f>IFERROR(VLOOKUP(CONCATENATE($C2,"-",F$13),Feuil2!E$2:I$101,5,FALSE),"")</f>
        <v/>
      </c>
      <c r="G18" s="36" t="str">
        <f>IFERROR(VLOOKUP(CONCATENATE($C2,"-",G$13),Feuil2!F$2:J$101,5,FALSE),"")</f>
        <v/>
      </c>
      <c r="H18" s="36" t="str">
        <f>IFERROR(VLOOKUP(CONCATENATE($C2,"-",H$13),Feuil2!G$2:K$101,5,FALSE),"")</f>
        <v/>
      </c>
      <c r="I18" s="36" t="str">
        <f>IFERROR(VLOOKUP(CONCATENATE($C2,"-",I$13),Feuil2!H$2:L$101,5,FALSE),"")</f>
        <v/>
      </c>
      <c r="J18" s="36" t="str">
        <f>IFERROR(VLOOKUP(CONCATENATE($C2,"-",J$13),Feuil2!I$2:M$101,5,FALSE),"")</f>
        <v/>
      </c>
      <c r="K18" s="36" t="str">
        <f>IFERROR(VLOOKUP(CONCATENATE($C2,"-",K$13),Feuil2!J$2:N$101,5,FALSE),"")</f>
        <v/>
      </c>
      <c r="L18" s="36" t="str">
        <f>IFERROR(VLOOKUP(CONCATENATE($C2,"-",L$13),Feuil2!K$2:O$101,5,FALSE),"")</f>
        <v/>
      </c>
      <c r="M18" s="36" t="str">
        <f>IFERROR(VLOOKUP(CONCATENATE($C2,"-",M$13),Feuil2!L$2:P$101,5,FALSE),"")</f>
        <v/>
      </c>
    </row>
    <row r="19" spans="4:13" s="36" customFormat="1" x14ac:dyDescent="0.25">
      <c r="D19" s="36" t="str">
        <f>IFERROR(VLOOKUP(CONCATENATE($C3,"-",D$13),Feuil2!$C$2:$G$101,5,FALSE),"")</f>
        <v/>
      </c>
      <c r="E19" s="36" t="str">
        <f>IFERROR(VLOOKUP(CONCATENATE($C3,"-",E$13),Feuil2!$C$2:$G$101,5,FALSE),"")</f>
        <v/>
      </c>
      <c r="F19" s="36" t="str">
        <f>IFERROR(VLOOKUP(CONCATENATE($C3,"-",F$13),Feuil2!$C$2:$G$101,5,FALSE),"")</f>
        <v/>
      </c>
      <c r="G19" s="36" t="str">
        <f>IFERROR(VLOOKUP(CONCATENATE($C3,"-",G$13),Feuil2!$C$2:$G$101,5,FALSE),"")</f>
        <v/>
      </c>
      <c r="H19" s="36" t="str">
        <f>IFERROR(VLOOKUP(CONCATENATE($C3,"-",H$13),Feuil2!$C$2:$G$101,5,FALSE),"")</f>
        <v/>
      </c>
      <c r="I19" s="36" t="str">
        <f>IFERROR(VLOOKUP(CONCATENATE($C3,"-",I$13),Feuil2!$C$2:$G$101,5,FALSE),"")</f>
        <v/>
      </c>
      <c r="J19" s="36" t="str">
        <f>IFERROR(VLOOKUP(CONCATENATE($C3,"-",J$13),Feuil2!$C$2:$G$101,5,FALSE),"")</f>
        <v/>
      </c>
      <c r="K19" s="36" t="str">
        <f>IFERROR(VLOOKUP(CONCATENATE($C3,"-",K$13),Feuil2!$C$2:$G$101,5,FALSE),"")</f>
        <v/>
      </c>
      <c r="L19" s="36" t="str">
        <f>IFERROR(VLOOKUP(CONCATENATE($C3,"-",L$13),Feuil2!$C$2:$G$101,5,FALSE),"")</f>
        <v/>
      </c>
      <c r="M19" s="36" t="str">
        <f>IFERROR(VLOOKUP(CONCATENATE($C3,"-",M$13),Feuil2!$C$2:$G$101,5,FALSE),"")</f>
        <v/>
      </c>
    </row>
    <row r="20" spans="4:13" s="36" customFormat="1" x14ac:dyDescent="0.25">
      <c r="D20" s="36" t="str">
        <f>IFERROR(VLOOKUP(CONCATENATE($C4,"-",D$13),Feuil2!$C$2:$G$101,5,FALSE),"")</f>
        <v/>
      </c>
      <c r="E20" s="36" t="str">
        <f>IFERROR(VLOOKUP(CONCATENATE($C4,"-",E$13),Feuil2!$C$2:$G$101,5,FALSE),"")</f>
        <v/>
      </c>
      <c r="F20" s="36" t="str">
        <f>IFERROR(VLOOKUP(CONCATENATE($C4,"-",F$13),Feuil2!$C$2:$G$101,5,FALSE),"")</f>
        <v/>
      </c>
      <c r="G20" s="36" t="str">
        <f>IFERROR(VLOOKUP(CONCATENATE($C4,"-",G$13),Feuil2!$C$2:$G$101,5,FALSE),"")</f>
        <v/>
      </c>
      <c r="H20" s="36" t="str">
        <f>IFERROR(VLOOKUP(CONCATENATE($C4,"-",H$13),Feuil2!$C$2:$G$101,5,FALSE),"")</f>
        <v/>
      </c>
      <c r="I20" s="36" t="str">
        <f>IFERROR(VLOOKUP(CONCATENATE($C4,"-",I$13),Feuil2!$C$2:$G$101,5,FALSE),"")</f>
        <v/>
      </c>
      <c r="J20" s="36" t="str">
        <f>IFERROR(VLOOKUP(CONCATENATE($C4,"-",J$13),Feuil2!$C$2:$G$101,5,FALSE),"")</f>
        <v/>
      </c>
      <c r="K20" s="36" t="str">
        <f>IFERROR(VLOOKUP(CONCATENATE($C4,"-",K$13),Feuil2!$C$2:$G$101,5,FALSE),"")</f>
        <v/>
      </c>
      <c r="L20" s="36" t="str">
        <f>IFERROR(VLOOKUP(CONCATENATE($C4,"-",L$13),Feuil2!$C$2:$G$101,5,FALSE),"")</f>
        <v/>
      </c>
      <c r="M20" s="36" t="str">
        <f>IFERROR(VLOOKUP(CONCATENATE($C4,"-",M$13),Feuil2!$C$2:$G$101,5,FALSE),"")</f>
        <v/>
      </c>
    </row>
    <row r="21" spans="4:13" s="36" customFormat="1" x14ac:dyDescent="0.25">
      <c r="D21" s="36" t="str">
        <f>IFERROR(VLOOKUP(CONCATENATE($C5,"-",D$13),Feuil2!$C$2:$G$101,5,FALSE),"")</f>
        <v/>
      </c>
      <c r="E21" s="36" t="str">
        <f>IFERROR(VLOOKUP(CONCATENATE($C5,"-",E$13),Feuil2!$C$2:$G$101,5,FALSE),"")</f>
        <v/>
      </c>
      <c r="F21" s="36" t="str">
        <f>IFERROR(VLOOKUP(CONCATENATE($C5,"-",F$13),Feuil2!$C$2:$G$101,5,FALSE),"")</f>
        <v/>
      </c>
      <c r="G21" s="36" t="str">
        <f>IFERROR(VLOOKUP(CONCATENATE($C5,"-",G$13),Feuil2!$C$2:$G$101,5,FALSE),"")</f>
        <v/>
      </c>
      <c r="H21" s="36" t="str">
        <f>IFERROR(VLOOKUP(CONCATENATE($C5,"-",H$13),Feuil2!$C$2:$G$101,5,FALSE),"")</f>
        <v/>
      </c>
      <c r="I21" s="36" t="str">
        <f>IFERROR(VLOOKUP(CONCATENATE($C5,"-",I$13),Feuil2!$C$2:$G$101,5,FALSE),"")</f>
        <v/>
      </c>
      <c r="J21" s="36" t="str">
        <f>IFERROR(VLOOKUP(CONCATENATE($C5,"-",J$13),Feuil2!$C$2:$G$101,5,FALSE),"")</f>
        <v/>
      </c>
      <c r="K21" s="36" t="str">
        <f>IFERROR(VLOOKUP(CONCATENATE($C5,"-",K$13),Feuil2!$C$2:$G$101,5,FALSE),"")</f>
        <v/>
      </c>
      <c r="L21" s="36" t="str">
        <f>IFERROR(VLOOKUP(CONCATENATE($C5,"-",L$13),Feuil2!$C$2:$G$101,5,FALSE),"")</f>
        <v/>
      </c>
      <c r="M21" s="36" t="str">
        <f>IFERROR(VLOOKUP(CONCATENATE($C5,"-",M$13),Feuil2!$C$2:$G$101,5,FALSE),"")</f>
        <v/>
      </c>
    </row>
    <row r="22" spans="4:13" s="36" customFormat="1" x14ac:dyDescent="0.25">
      <c r="D22" s="36" t="str">
        <f>IFERROR(VLOOKUP(CONCATENATE($C6,"-",D$13),Feuil2!$C$2:$G$101,5,FALSE),"")</f>
        <v/>
      </c>
      <c r="E22" s="36" t="str">
        <f>IFERROR(VLOOKUP(CONCATENATE($C6,"-",E$13),Feuil2!$C$2:$G$101,5,FALSE),"")</f>
        <v/>
      </c>
      <c r="F22" s="36" t="str">
        <f>IFERROR(VLOOKUP(CONCATENATE($C6,"-",F$13),Feuil2!$C$2:$G$101,5,FALSE),"")</f>
        <v/>
      </c>
      <c r="G22" s="36" t="str">
        <f>IFERROR(VLOOKUP(CONCATENATE($C6,"-",G$13),Feuil2!$C$2:$G$101,5,FALSE),"")</f>
        <v/>
      </c>
      <c r="H22" s="36" t="str">
        <f>IFERROR(VLOOKUP(CONCATENATE($C6,"-",H$13),Feuil2!$C$2:$G$101,5,FALSE),"")</f>
        <v/>
      </c>
      <c r="I22" s="36" t="str">
        <f>IFERROR(VLOOKUP(CONCATENATE($C6,"-",I$13),Feuil2!$C$2:$G$101,5,FALSE),"")</f>
        <v/>
      </c>
      <c r="J22" s="36" t="str">
        <f>IFERROR(VLOOKUP(CONCATENATE($C6,"-",J$13),Feuil2!$C$2:$G$101,5,FALSE),"")</f>
        <v/>
      </c>
      <c r="K22" s="36" t="str">
        <f>IFERROR(VLOOKUP(CONCATENATE($C6,"-",K$13),Feuil2!$C$2:$G$101,5,FALSE),"")</f>
        <v/>
      </c>
      <c r="L22" s="36" t="str">
        <f>IFERROR(VLOOKUP(CONCATENATE($C6,"-",L$13),Feuil2!$C$2:$G$101,5,FALSE),"")</f>
        <v/>
      </c>
      <c r="M22" s="36" t="str">
        <f>IFERROR(VLOOKUP(CONCATENATE($C6,"-",M$13),Feuil2!$C$2:$G$101,5,FALSE),"")</f>
        <v/>
      </c>
    </row>
    <row r="23" spans="4:13" s="36" customFormat="1" x14ac:dyDescent="0.25">
      <c r="D23" s="36" t="str">
        <f>IFERROR(VLOOKUP(CONCATENATE($C7,"-",D$13),Feuil2!$C$2:$G$101,5,FALSE),"")</f>
        <v/>
      </c>
      <c r="E23" s="36" t="str">
        <f>IFERROR(VLOOKUP(CONCATENATE($C7,"-",E$13),Feuil2!$C$2:$G$101,5,FALSE),"")</f>
        <v/>
      </c>
      <c r="F23" s="36" t="str">
        <f>IFERROR(VLOOKUP(CONCATENATE($C7,"-",F$13),Feuil2!$C$2:$G$101,5,FALSE),"")</f>
        <v/>
      </c>
      <c r="G23" s="36" t="str">
        <f>IFERROR(VLOOKUP(CONCATENATE($C7,"-",G$13),Feuil2!$C$2:$G$101,5,FALSE),"")</f>
        <v/>
      </c>
      <c r="H23" s="36" t="str">
        <f>IFERROR(VLOOKUP(CONCATENATE($C7,"-",H$13),Feuil2!$C$2:$G$101,5,FALSE),"")</f>
        <v/>
      </c>
      <c r="I23" s="36" t="str">
        <f>IFERROR(VLOOKUP(CONCATENATE($C7,"-",I$13),Feuil2!$C$2:$G$101,5,FALSE),"")</f>
        <v/>
      </c>
      <c r="J23" s="36" t="str">
        <f>IFERROR(VLOOKUP(CONCATENATE($C7,"-",J$13),Feuil2!$C$2:$G$101,5,FALSE),"")</f>
        <v/>
      </c>
      <c r="K23" s="36" t="str">
        <f>IFERROR(VLOOKUP(CONCATENATE($C7,"-",K$13),Feuil2!$C$2:$G$101,5,FALSE),"")</f>
        <v/>
      </c>
      <c r="L23" s="36" t="str">
        <f>IFERROR(VLOOKUP(CONCATENATE($C7,"-",L$13),Feuil2!$C$2:$G$101,5,FALSE),"")</f>
        <v/>
      </c>
      <c r="M23" s="36" t="str">
        <f>IFERROR(VLOOKUP(CONCATENATE($C7,"-",M$13),Feuil2!$C$2:$G$101,5,FALSE),"")</f>
        <v/>
      </c>
    </row>
    <row r="24" spans="4:13" s="36" customFormat="1" x14ac:dyDescent="0.25">
      <c r="D24" s="36" t="str">
        <f>IFERROR(VLOOKUP(CONCATENATE($C8,"-",D$13),Feuil2!$C$2:$G$101,5,FALSE),"")</f>
        <v/>
      </c>
      <c r="E24" s="36" t="str">
        <f>IFERROR(VLOOKUP(CONCATENATE($C8,"-",E$13),Feuil2!$C$2:$G$101,5,FALSE),"")</f>
        <v/>
      </c>
      <c r="F24" s="36" t="str">
        <f>IFERROR(VLOOKUP(CONCATENATE($C8,"-",F$13),Feuil2!$C$2:$G$101,5,FALSE),"")</f>
        <v/>
      </c>
      <c r="G24" s="36" t="str">
        <f>IFERROR(VLOOKUP(CONCATENATE($C8,"-",G$13),Feuil2!$C$2:$G$101,5,FALSE),"")</f>
        <v/>
      </c>
      <c r="H24" s="36" t="str">
        <f>IFERROR(VLOOKUP(CONCATENATE($C8,"-",H$13),Feuil2!$C$2:$G$101,5,FALSE),"")</f>
        <v/>
      </c>
      <c r="I24" s="36" t="str">
        <f>IFERROR(VLOOKUP(CONCATENATE($C8,"-",I$13),Feuil2!$C$2:$G$101,5,FALSE),"")</f>
        <v/>
      </c>
      <c r="J24" s="36" t="str">
        <f>IFERROR(VLOOKUP(CONCATENATE($C8,"-",J$13),Feuil2!$C$2:$G$101,5,FALSE),"")</f>
        <v/>
      </c>
      <c r="K24" s="36" t="str">
        <f>IFERROR(VLOOKUP(CONCATENATE($C8,"-",K$13),Feuil2!$C$2:$G$101,5,FALSE),"")</f>
        <v/>
      </c>
      <c r="L24" s="36" t="str">
        <f>IFERROR(VLOOKUP(CONCATENATE($C8,"-",L$13),Feuil2!$C$2:$G$101,5,FALSE),"")</f>
        <v/>
      </c>
      <c r="M24" s="36" t="str">
        <f>IFERROR(VLOOKUP(CONCATENATE($C8,"-",M$13),Feuil2!$C$2:$G$101,5,FALSE),"")</f>
        <v/>
      </c>
    </row>
    <row r="25" spans="4:13" s="36" customFormat="1" x14ac:dyDescent="0.25">
      <c r="D25" s="36">
        <f>IFERROR(VLOOKUP(CONCATENATE($C9,"-",D$13),Feuil2!$C$2:$G$101,5,FALSE),"")</f>
        <v>2</v>
      </c>
      <c r="E25" s="36">
        <f>IFERROR(VLOOKUP(CONCATENATE($C9,"-",E$13),Feuil2!$C$2:$G$101,5,FALSE),"")</f>
        <v>2</v>
      </c>
      <c r="F25" s="36">
        <f>IFERROR(VLOOKUP(CONCATENATE($C9,"-",F$13),Feuil2!$C$2:$G$101,5,FALSE),"")</f>
        <v>3</v>
      </c>
      <c r="G25" s="36">
        <f>IFERROR(VLOOKUP(CONCATENATE($C9,"-",G$13),Feuil2!$C$2:$G$101,5,FALSE),"")</f>
        <v>3</v>
      </c>
      <c r="H25" s="36" t="str">
        <f>IFERROR(VLOOKUP(CONCATENATE($C9,"-",H$13),Feuil2!$C$2:$G$101,5,FALSE),"")</f>
        <v/>
      </c>
      <c r="I25" s="36" t="str">
        <f>IFERROR(VLOOKUP(CONCATENATE($C9,"-",I$13),Feuil2!$C$2:$G$101,5,FALSE),"")</f>
        <v/>
      </c>
      <c r="J25" s="36" t="str">
        <f>IFERROR(VLOOKUP(CONCATENATE($C9,"-",J$13),Feuil2!$C$2:$G$101,5,FALSE),"")</f>
        <v/>
      </c>
      <c r="K25" s="36" t="str">
        <f>IFERROR(VLOOKUP(CONCATENATE($C9,"-",K$13),Feuil2!$C$2:$G$101,5,FALSE),"")</f>
        <v/>
      </c>
      <c r="L25" s="36" t="str">
        <f>IFERROR(VLOOKUP(CONCATENATE($C9,"-",L$13),Feuil2!$C$2:$G$101,5,FALSE),"")</f>
        <v/>
      </c>
      <c r="M25" s="36" t="str">
        <f>IFERROR(VLOOKUP(CONCATENATE($C9,"-",M$13),Feuil2!$C$2:$G$101,5,FALSE),"")</f>
        <v/>
      </c>
    </row>
    <row r="26" spans="4:13" s="36" customFormat="1" x14ac:dyDescent="0.25">
      <c r="D26" s="36">
        <f>IFERROR(VLOOKUP(CONCATENATE($C10,"-",D$13),Feuil2!$C$2:$G$101,5,FALSE),"")</f>
        <v>1</v>
      </c>
      <c r="E26" s="36">
        <f>IFERROR(VLOOKUP(CONCATENATE($C10,"-",E$13),Feuil2!$C$2:$G$101,5,FALSE),"")</f>
        <v>2</v>
      </c>
      <c r="F26" s="36">
        <f>IFERROR(VLOOKUP(CONCATENATE($C10,"-",F$13),Feuil2!$C$2:$G$101,5,FALSE),"")</f>
        <v>2</v>
      </c>
      <c r="G26" s="36">
        <f>IFERROR(VLOOKUP(CONCATENATE($C10,"-",G$13),Feuil2!$C$2:$G$101,5,FALSE),"")</f>
        <v>3</v>
      </c>
      <c r="H26" s="36" t="str">
        <f>IFERROR(VLOOKUP(CONCATENATE($C10,"-",H$13),Feuil2!$C$2:$G$101,5,FALSE),"")</f>
        <v/>
      </c>
      <c r="I26" s="36" t="str">
        <f>IFERROR(VLOOKUP(CONCATENATE($C10,"-",I$13),Feuil2!$C$2:$G$101,5,FALSE),"")</f>
        <v/>
      </c>
      <c r="J26" s="36" t="str">
        <f>IFERROR(VLOOKUP(CONCATENATE($C10,"-",J$13),Feuil2!$C$2:$G$101,5,FALSE),"")</f>
        <v/>
      </c>
      <c r="K26" s="36" t="str">
        <f>IFERROR(VLOOKUP(CONCATENATE($C10,"-",K$13),Feuil2!$C$2:$G$101,5,FALSE),"")</f>
        <v/>
      </c>
      <c r="L26" s="36" t="str">
        <f>IFERROR(VLOOKUP(CONCATENATE($C10,"-",L$13),Feuil2!$C$2:$G$101,5,FALSE),"")</f>
        <v/>
      </c>
      <c r="M26" s="36" t="str">
        <f>IFERROR(VLOOKUP(CONCATENATE($C10,"-",M$13),Feuil2!$C$2:$G$101,5,FALSE),"")</f>
        <v/>
      </c>
    </row>
    <row r="27" spans="4:13" s="36" customFormat="1" x14ac:dyDescent="0.25">
      <c r="D27" s="36">
        <f>IFERROR(VLOOKUP(CONCATENATE($C11,"-",D$13),Feuil2!$C$2:$G$101,5,FALSE),"")</f>
        <v>1</v>
      </c>
      <c r="E27" s="36">
        <f>IFERROR(VLOOKUP(CONCATENATE($C11,"-",E$13),Feuil2!$C$2:$G$101,5,FALSE),"")</f>
        <v>1</v>
      </c>
      <c r="F27" s="36">
        <f>IFERROR(VLOOKUP(CONCATENATE($C11,"-",F$13),Feuil2!$C$2:$G$101,5,FALSE),"")</f>
        <v>2</v>
      </c>
      <c r="G27" s="36">
        <f>IFERROR(VLOOKUP(CONCATENATE($C11,"-",G$13),Feuil2!$C$2:$G$101,5,FALSE),"")</f>
        <v>2</v>
      </c>
      <c r="H27" s="36" t="str">
        <f>IFERROR(VLOOKUP(CONCATENATE($C11,"-",H$13),Feuil2!$C$2:$G$101,5,FALSE),"")</f>
        <v/>
      </c>
      <c r="I27" s="36" t="str">
        <f>IFERROR(VLOOKUP(CONCATENATE($C11,"-",I$13),Feuil2!$C$2:$G$101,5,FALSE),"")</f>
        <v/>
      </c>
      <c r="J27" s="36" t="str">
        <f>IFERROR(VLOOKUP(CONCATENATE($C11,"-",J$13),Feuil2!$C$2:$G$101,5,FALSE),"")</f>
        <v/>
      </c>
      <c r="K27" s="36" t="str">
        <f>IFERROR(VLOOKUP(CONCATENATE($C11,"-",K$13),Feuil2!$C$2:$G$101,5,FALSE),"")</f>
        <v/>
      </c>
      <c r="L27" s="36" t="str">
        <f>IFERROR(VLOOKUP(CONCATENATE($C11,"-",L$13),Feuil2!$C$2:$G$101,5,FALSE),"")</f>
        <v/>
      </c>
      <c r="M27" s="36" t="str">
        <f>IFERROR(VLOOKUP(CONCATENATE($C11,"-",M$13),Feuil2!$C$2:$G$101,5,FALSE),"")</f>
        <v/>
      </c>
    </row>
    <row r="28" spans="4:13" s="36" customFormat="1" x14ac:dyDescent="0.25">
      <c r="D28" s="36">
        <f>IFERROR(VLOOKUP(CONCATENATE($C12,"-",D$13),Feuil2!$C$2:$G$101,5,FALSE),"")</f>
        <v>1</v>
      </c>
      <c r="E28" s="36">
        <f>IFERROR(VLOOKUP(CONCATENATE($C12,"-",E$13),Feuil2!$C$2:$G$101,5,FALSE),"")</f>
        <v>1</v>
      </c>
      <c r="F28" s="36">
        <f>IFERROR(VLOOKUP(CONCATENATE($C12,"-",F$13),Feuil2!$C$2:$G$101,5,FALSE),"")</f>
        <v>1</v>
      </c>
      <c r="G28" s="36">
        <f>IFERROR(VLOOKUP(CONCATENATE($C12,"-",G$13),Feuil2!$C$2:$G$101,5,FALSE),"")</f>
        <v>2</v>
      </c>
      <c r="H28" s="36" t="str">
        <f>IFERROR(VLOOKUP(CONCATENATE($C12,"-",H$13),Feuil2!$C$2:$G$101,5,FALSE),"")</f>
        <v/>
      </c>
      <c r="I28" s="36" t="str">
        <f>IFERROR(VLOOKUP(CONCATENATE($C12,"-",I$13),Feuil2!$C$2:$G$101,5,FALSE),"")</f>
        <v/>
      </c>
      <c r="J28" s="36" t="str">
        <f>IFERROR(VLOOKUP(CONCATENATE($C12,"-",J$13),Feuil2!$C$2:$G$101,5,FALSE),"")</f>
        <v/>
      </c>
      <c r="K28" s="36" t="str">
        <f>IFERROR(VLOOKUP(CONCATENATE($C12,"-",K$13),Feuil2!$C$2:$G$101,5,FALSE),"")</f>
        <v/>
      </c>
      <c r="L28" s="36" t="str">
        <f>IFERROR(VLOOKUP(CONCATENATE($C12,"-",L$13),Feuil2!$C$2:$G$101,5,FALSE),"")</f>
        <v/>
      </c>
      <c r="M28" s="36" t="str">
        <f>IFERROR(VLOOKUP(CONCATENATE($C12,"-",M$13),Feuil2!$C$2:$G$101,5,FALSE),"")</f>
        <v/>
      </c>
    </row>
  </sheetData>
  <sheetProtection sheet="1" objects="1" scenarios="1"/>
  <mergeCells count="2">
    <mergeCell ref="B9:B10"/>
    <mergeCell ref="G14:H14"/>
  </mergeCells>
  <conditionalFormatting sqref="C3:C12">
    <cfRule type="expression" dxfId="10" priority="5">
      <formula>(C3&lt;&gt;"")</formula>
    </cfRule>
  </conditionalFormatting>
  <conditionalFormatting sqref="D13:N13">
    <cfRule type="expression" dxfId="9" priority="4">
      <formula>D13&lt;&gt;""</formula>
    </cfRule>
  </conditionalFormatting>
  <conditionalFormatting sqref="D3:M12">
    <cfRule type="expression" dxfId="8" priority="1">
      <formula>D19=3</formula>
    </cfRule>
    <cfRule type="expression" dxfId="7" priority="2">
      <formula>D19=2</formula>
    </cfRule>
    <cfRule type="expression" dxfId="6" priority="3">
      <formula>(D19=1)</formula>
    </cfRule>
  </conditionalFormatting>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B3" sqref="B3:D3"/>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8" t="s">
        <v>145</v>
      </c>
      <c r="C2" s="218"/>
      <c r="D2" s="218"/>
    </row>
    <row r="3" spans="2:4" ht="113.4" customHeight="1" x14ac:dyDescent="0.25">
      <c r="B3" s="217" t="s">
        <v>237</v>
      </c>
      <c r="C3" s="217"/>
      <c r="D3" s="217"/>
    </row>
    <row r="5" spans="2:4" x14ac:dyDescent="0.25">
      <c r="B5" s="218" t="s">
        <v>146</v>
      </c>
      <c r="C5" s="218"/>
      <c r="D5" s="218"/>
    </row>
    <row r="6" spans="2:4" ht="72" customHeight="1" x14ac:dyDescent="0.25">
      <c r="B6" s="217" t="s">
        <v>147</v>
      </c>
      <c r="C6" s="217"/>
      <c r="D6" s="217"/>
    </row>
    <row r="7" spans="2:4" ht="13.95" customHeight="1" x14ac:dyDescent="0.25">
      <c r="B7" s="13"/>
      <c r="C7" s="13"/>
      <c r="D7" s="13"/>
    </row>
    <row r="8" spans="2:4" x14ac:dyDescent="0.25">
      <c r="B8" s="220" t="s">
        <v>148</v>
      </c>
      <c r="C8" s="221"/>
      <c r="D8" s="221"/>
    </row>
    <row r="9" spans="2:4" ht="252" customHeight="1" x14ac:dyDescent="0.25">
      <c r="B9" s="222" t="s">
        <v>238</v>
      </c>
      <c r="C9" s="223"/>
      <c r="D9" s="223"/>
    </row>
    <row r="11" spans="2:4" ht="15.6" customHeight="1" x14ac:dyDescent="0.25">
      <c r="B11" s="218" t="s">
        <v>219</v>
      </c>
      <c r="C11" s="218"/>
      <c r="D11" s="218"/>
    </row>
    <row r="12" spans="2:4" ht="229.8" customHeight="1" x14ac:dyDescent="0.25">
      <c r="B12" s="219" t="s">
        <v>220</v>
      </c>
      <c r="C12" s="219"/>
      <c r="D12" s="219"/>
    </row>
    <row r="14" spans="2:4" x14ac:dyDescent="0.25">
      <c r="B14" s="218" t="s">
        <v>149</v>
      </c>
      <c r="C14" s="218"/>
      <c r="D14" s="218"/>
    </row>
    <row r="15" spans="2:4" ht="75.599999999999994" customHeight="1" x14ac:dyDescent="0.25">
      <c r="B15" s="217" t="s">
        <v>239</v>
      </c>
      <c r="C15" s="217"/>
      <c r="D15" s="217"/>
    </row>
    <row r="17" spans="2:4" x14ac:dyDescent="0.25">
      <c r="B17" s="218" t="s">
        <v>221</v>
      </c>
      <c r="C17" s="218"/>
      <c r="D17" s="218"/>
    </row>
    <row r="18" spans="2:4" ht="264" customHeight="1" x14ac:dyDescent="0.25">
      <c r="B18" s="217" t="s">
        <v>240</v>
      </c>
      <c r="C18" s="217"/>
      <c r="D18" s="217"/>
    </row>
    <row r="19" spans="2:4" ht="13.95" customHeight="1" x14ac:dyDescent="0.25">
      <c r="B19" s="13"/>
      <c r="C19" s="13"/>
      <c r="D19" s="13"/>
    </row>
    <row r="20" spans="2:4" ht="13.95" customHeight="1" x14ac:dyDescent="0.25">
      <c r="B20" s="218" t="s">
        <v>222</v>
      </c>
      <c r="C20" s="218"/>
      <c r="D20" s="218"/>
    </row>
    <row r="21" spans="2:4" ht="108.6" customHeight="1" x14ac:dyDescent="0.25">
      <c r="B21" s="217" t="s">
        <v>223</v>
      </c>
      <c r="C21" s="217"/>
      <c r="D21" s="217"/>
    </row>
    <row r="22" spans="2:4" ht="13.95" customHeight="1" x14ac:dyDescent="0.25">
      <c r="B22" s="13"/>
      <c r="C22" s="13"/>
      <c r="D22" s="13"/>
    </row>
    <row r="23" spans="2:4" x14ac:dyDescent="0.25">
      <c r="B23" s="218" t="s">
        <v>224</v>
      </c>
      <c r="C23" s="218"/>
      <c r="D23" s="218"/>
    </row>
    <row r="24" spans="2:4" ht="66.599999999999994" customHeight="1" x14ac:dyDescent="0.25">
      <c r="B24" s="217" t="s">
        <v>241</v>
      </c>
      <c r="C24" s="217"/>
      <c r="D24" s="217"/>
    </row>
    <row r="25" spans="2:4" ht="17.399999999999999" customHeight="1" x14ac:dyDescent="0.25"/>
    <row r="26" spans="2:4" ht="17.399999999999999" customHeight="1" x14ac:dyDescent="0.25">
      <c r="B26" s="218" t="s">
        <v>227</v>
      </c>
      <c r="C26" s="218"/>
      <c r="D26" s="218"/>
    </row>
    <row r="27" spans="2:4" ht="100.8" customHeight="1" x14ac:dyDescent="0.25">
      <c r="B27" s="217" t="s">
        <v>242</v>
      </c>
      <c r="C27" s="217"/>
      <c r="D27" s="217"/>
    </row>
    <row r="28" spans="2:4" x14ac:dyDescent="0.25">
      <c r="B28" s="13"/>
      <c r="C28" s="13"/>
      <c r="D28" s="13"/>
    </row>
    <row r="29" spans="2:4" x14ac:dyDescent="0.25">
      <c r="B29" s="218" t="s">
        <v>150</v>
      </c>
      <c r="C29" s="218"/>
      <c r="D29" s="218"/>
    </row>
    <row r="30" spans="2:4" ht="67.2" customHeight="1" x14ac:dyDescent="0.25">
      <c r="B30" s="217" t="s">
        <v>226</v>
      </c>
      <c r="C30" s="217"/>
      <c r="D30" s="217"/>
    </row>
    <row r="33" ht="99.6" customHeight="1" x14ac:dyDescent="0.25"/>
  </sheetData>
  <sheetProtection sheet="1" objects="1" scenarios="1"/>
  <mergeCells count="20">
    <mergeCell ref="B5:D5"/>
    <mergeCell ref="B6:D6"/>
    <mergeCell ref="B2:D2"/>
    <mergeCell ref="B3:D3"/>
    <mergeCell ref="B14:D14"/>
    <mergeCell ref="B11:D11"/>
    <mergeCell ref="B12:D12"/>
    <mergeCell ref="B8:D8"/>
    <mergeCell ref="B9:D9"/>
    <mergeCell ref="B15:D15"/>
    <mergeCell ref="B17:D17"/>
    <mergeCell ref="B18:D18"/>
    <mergeCell ref="B29:D29"/>
    <mergeCell ref="B30:D30"/>
    <mergeCell ref="B20:D20"/>
    <mergeCell ref="B21:D21"/>
    <mergeCell ref="B26:D26"/>
    <mergeCell ref="B27:D27"/>
    <mergeCell ref="B23:D23"/>
    <mergeCell ref="B24:D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G7" sqref="G7"/>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58" customWidth="1"/>
    <col min="15" max="16384" width="11.5" style="9"/>
  </cols>
  <sheetData>
    <row r="1" spans="1:14" x14ac:dyDescent="0.25">
      <c r="A1" s="156" t="s">
        <v>4</v>
      </c>
      <c r="B1" s="156"/>
      <c r="G1" s="158">
        <v>43831</v>
      </c>
      <c r="H1" s="158"/>
    </row>
    <row r="2" spans="1:14" x14ac:dyDescent="0.25">
      <c r="A2" s="156" t="s">
        <v>6</v>
      </c>
      <c r="B2" s="156"/>
      <c r="G2" s="159" t="s">
        <v>7</v>
      </c>
      <c r="H2" s="159"/>
    </row>
    <row r="3" spans="1:14" x14ac:dyDescent="0.25">
      <c r="A3" s="156" t="s">
        <v>9</v>
      </c>
      <c r="B3" s="156"/>
      <c r="G3" s="159">
        <v>1</v>
      </c>
      <c r="H3" s="159"/>
    </row>
    <row r="4" spans="1:14" x14ac:dyDescent="0.25">
      <c r="A4" s="156" t="s">
        <v>11</v>
      </c>
      <c r="B4" s="156"/>
      <c r="G4" s="159">
        <v>1</v>
      </c>
      <c r="H4" s="159"/>
    </row>
    <row r="5" spans="1:14" s="7" customFormat="1" x14ac:dyDescent="0.25">
      <c r="A5" s="19"/>
      <c r="B5" s="19"/>
      <c r="C5" s="20"/>
      <c r="D5" s="20"/>
      <c r="E5" s="20"/>
      <c r="F5" s="20"/>
      <c r="G5" s="20"/>
      <c r="H5" s="18"/>
      <c r="I5" s="20"/>
      <c r="J5" s="20"/>
      <c r="K5" s="20"/>
      <c r="L5" s="20"/>
      <c r="N5" s="59"/>
    </row>
    <row r="6" spans="1:14" s="4" customFormat="1" ht="24" customHeight="1" x14ac:dyDescent="0.25">
      <c r="A6" s="29" t="s">
        <v>12</v>
      </c>
      <c r="B6" s="29" t="s">
        <v>13</v>
      </c>
      <c r="C6" s="30" t="s">
        <v>15</v>
      </c>
      <c r="D6" s="30" t="s">
        <v>16</v>
      </c>
      <c r="E6" s="30" t="s">
        <v>17</v>
      </c>
      <c r="F6" s="30" t="s">
        <v>18</v>
      </c>
      <c r="G6" s="23" t="s">
        <v>173</v>
      </c>
      <c r="H6" s="22" t="s">
        <v>14</v>
      </c>
      <c r="I6" s="30" t="s">
        <v>19</v>
      </c>
      <c r="J6" s="30" t="s">
        <v>20</v>
      </c>
      <c r="K6" s="23" t="s">
        <v>151</v>
      </c>
      <c r="L6" s="24" t="s">
        <v>24</v>
      </c>
      <c r="N6" s="60"/>
    </row>
    <row r="7" spans="1:14" ht="19.2" customHeight="1" x14ac:dyDescent="0.25">
      <c r="A7" s="157" t="s">
        <v>25</v>
      </c>
      <c r="B7" s="42" t="s">
        <v>26</v>
      </c>
      <c r="C7" s="25"/>
      <c r="D7" s="25" t="s">
        <v>27</v>
      </c>
      <c r="E7" s="25" t="s">
        <v>27</v>
      </c>
      <c r="F7" s="25" t="s">
        <v>27</v>
      </c>
      <c r="G7" s="64" t="str">
        <f t="shared" ref="G7:G38" si="0">HYPERLINK(CONCATENATE("https://www.georisk-project.eu/risk-information/?id=",IF(LEN(B7)=5,LEFT(B7,3),B7)),"(Info)")</f>
        <v>(Info)</v>
      </c>
      <c r="H7" s="26" t="s">
        <v>28</v>
      </c>
      <c r="I7" s="27" t="s">
        <v>27</v>
      </c>
      <c r="J7" s="27" t="s">
        <v>27</v>
      </c>
      <c r="K7" s="27">
        <v>1</v>
      </c>
      <c r="L7" s="28"/>
      <c r="N7" s="58">
        <f>IF(K7=0,0,SUMIF(K$7:K7,1))</f>
        <v>1</v>
      </c>
    </row>
    <row r="8" spans="1:14" ht="19.2" customHeight="1" x14ac:dyDescent="0.25">
      <c r="A8" s="157"/>
      <c r="B8" s="42" t="s">
        <v>29</v>
      </c>
      <c r="C8" s="25"/>
      <c r="D8" s="25" t="s">
        <v>27</v>
      </c>
      <c r="E8" s="25" t="s">
        <v>27</v>
      </c>
      <c r="F8" s="25" t="s">
        <v>27</v>
      </c>
      <c r="G8" s="64" t="str">
        <f t="shared" si="0"/>
        <v>(Info)</v>
      </c>
      <c r="H8" s="26" t="s">
        <v>30</v>
      </c>
      <c r="I8" s="27" t="s">
        <v>27</v>
      </c>
      <c r="J8" s="27" t="s">
        <v>27</v>
      </c>
      <c r="K8" s="27">
        <v>1</v>
      </c>
      <c r="L8" s="28"/>
      <c r="N8" s="58">
        <f>IF(K8=0,0,SUMIF(K$7:K8,1))</f>
        <v>2</v>
      </c>
    </row>
    <row r="9" spans="1:14" ht="19.2" customHeight="1" x14ac:dyDescent="0.25">
      <c r="A9" s="157"/>
      <c r="B9" s="42" t="s">
        <v>31</v>
      </c>
      <c r="C9" s="25"/>
      <c r="D9" s="25" t="s">
        <v>27</v>
      </c>
      <c r="E9" s="25" t="s">
        <v>27</v>
      </c>
      <c r="F9" s="25" t="s">
        <v>27</v>
      </c>
      <c r="G9" s="64" t="str">
        <f t="shared" si="0"/>
        <v>(Info)</v>
      </c>
      <c r="H9" s="26" t="s">
        <v>32</v>
      </c>
      <c r="I9" s="27" t="s">
        <v>27</v>
      </c>
      <c r="J9" s="27"/>
      <c r="K9" s="27">
        <v>1</v>
      </c>
      <c r="L9" s="28"/>
      <c r="N9" s="58">
        <f>IF(K9=0,0,SUMIF(K$7:K9,1))</f>
        <v>3</v>
      </c>
    </row>
    <row r="10" spans="1:14" ht="19.2" customHeight="1" x14ac:dyDescent="0.25">
      <c r="A10" s="157"/>
      <c r="B10" s="42" t="s">
        <v>33</v>
      </c>
      <c r="C10" s="25" t="s">
        <v>27</v>
      </c>
      <c r="D10" s="25" t="s">
        <v>27</v>
      </c>
      <c r="E10" s="25" t="s">
        <v>27</v>
      </c>
      <c r="F10" s="25"/>
      <c r="G10" s="64" t="str">
        <f t="shared" si="0"/>
        <v>(Info)</v>
      </c>
      <c r="H10" s="26" t="s">
        <v>34</v>
      </c>
      <c r="I10" s="27" t="s">
        <v>27</v>
      </c>
      <c r="J10" s="27"/>
      <c r="K10" s="27">
        <v>1</v>
      </c>
      <c r="L10" s="28"/>
      <c r="N10" s="58">
        <f>IF(K10=0,0,SUMIF(K$7:K10,1))</f>
        <v>4</v>
      </c>
    </row>
    <row r="11" spans="1:14" ht="19.2" customHeight="1" x14ac:dyDescent="0.25">
      <c r="A11" s="157"/>
      <c r="B11" s="42" t="s">
        <v>35</v>
      </c>
      <c r="C11" s="25" t="s">
        <v>27</v>
      </c>
      <c r="D11" s="25" t="s">
        <v>27</v>
      </c>
      <c r="E11" s="25" t="s">
        <v>27</v>
      </c>
      <c r="F11" s="25"/>
      <c r="G11" s="64" t="str">
        <f t="shared" si="0"/>
        <v>(Info)</v>
      </c>
      <c r="H11" s="26" t="s">
        <v>36</v>
      </c>
      <c r="I11" s="27" t="s">
        <v>27</v>
      </c>
      <c r="J11" s="27"/>
      <c r="K11" s="27">
        <v>1</v>
      </c>
      <c r="L11" s="28"/>
      <c r="N11" s="58">
        <f>IF(K11=0,0,SUMIF(K$7:K11,1))</f>
        <v>5</v>
      </c>
    </row>
    <row r="12" spans="1:14" ht="19.2" customHeight="1" x14ac:dyDescent="0.25">
      <c r="A12" s="157"/>
      <c r="B12" s="42" t="s">
        <v>37</v>
      </c>
      <c r="C12" s="25"/>
      <c r="D12" s="25" t="s">
        <v>27</v>
      </c>
      <c r="E12" s="25" t="s">
        <v>27</v>
      </c>
      <c r="F12" s="25"/>
      <c r="G12" s="64" t="str">
        <f t="shared" si="0"/>
        <v>(Info)</v>
      </c>
      <c r="H12" s="26" t="s">
        <v>38</v>
      </c>
      <c r="I12" s="27" t="s">
        <v>27</v>
      </c>
      <c r="J12" s="27"/>
      <c r="K12" s="27">
        <v>1</v>
      </c>
      <c r="L12" s="28"/>
      <c r="N12" s="58">
        <f>IF(K12=0,0,SUMIF(K$7:K12,1))</f>
        <v>6</v>
      </c>
    </row>
    <row r="13" spans="1:14" ht="19.2" customHeight="1" x14ac:dyDescent="0.25">
      <c r="A13" s="157"/>
      <c r="B13" s="42" t="s">
        <v>39</v>
      </c>
      <c r="C13" s="25" t="s">
        <v>27</v>
      </c>
      <c r="D13" s="25" t="s">
        <v>27</v>
      </c>
      <c r="E13" s="25" t="s">
        <v>27</v>
      </c>
      <c r="F13" s="25"/>
      <c r="G13" s="64" t="str">
        <f t="shared" si="0"/>
        <v>(Info)</v>
      </c>
      <c r="H13" s="26" t="s">
        <v>40</v>
      </c>
      <c r="I13" s="27" t="s">
        <v>27</v>
      </c>
      <c r="J13" s="27"/>
      <c r="K13" s="27">
        <v>1</v>
      </c>
      <c r="L13" s="28"/>
      <c r="N13" s="58">
        <f>IF(K13=0,0,SUMIF(K$7:K13,1))</f>
        <v>7</v>
      </c>
    </row>
    <row r="14" spans="1:14" ht="19.2" customHeight="1" x14ac:dyDescent="0.25">
      <c r="A14" s="157"/>
      <c r="B14" s="42" t="s">
        <v>41</v>
      </c>
      <c r="C14" s="25" t="s">
        <v>27</v>
      </c>
      <c r="D14" s="25" t="s">
        <v>27</v>
      </c>
      <c r="E14" s="25" t="s">
        <v>27</v>
      </c>
      <c r="F14" s="25"/>
      <c r="G14" s="64" t="str">
        <f t="shared" si="0"/>
        <v>(Info)</v>
      </c>
      <c r="H14" s="26" t="s">
        <v>42</v>
      </c>
      <c r="I14" s="27" t="s">
        <v>27</v>
      </c>
      <c r="J14" s="27"/>
      <c r="K14" s="27">
        <v>1</v>
      </c>
      <c r="L14" s="28"/>
      <c r="N14" s="58">
        <f>IF(K14=0,0,SUMIF(K$7:K14,1))</f>
        <v>8</v>
      </c>
    </row>
    <row r="15" spans="1:14" ht="19.2" customHeight="1" x14ac:dyDescent="0.25">
      <c r="A15" s="157"/>
      <c r="B15" s="42" t="s">
        <v>43</v>
      </c>
      <c r="C15" s="25"/>
      <c r="D15" s="25" t="s">
        <v>27</v>
      </c>
      <c r="E15" s="25" t="s">
        <v>27</v>
      </c>
      <c r="F15" s="25" t="s">
        <v>27</v>
      </c>
      <c r="G15" s="64" t="str">
        <f t="shared" si="0"/>
        <v>(Info)</v>
      </c>
      <c r="H15" s="26" t="s">
        <v>44</v>
      </c>
      <c r="I15" s="27"/>
      <c r="J15" s="27" t="s">
        <v>27</v>
      </c>
      <c r="K15" s="27">
        <v>1</v>
      </c>
      <c r="L15" s="28"/>
      <c r="N15" s="58">
        <f>IF(K15=0,0,SUMIF(K$7:K15,1))</f>
        <v>9</v>
      </c>
    </row>
    <row r="16" spans="1:14" ht="19.2" customHeight="1" x14ac:dyDescent="0.25">
      <c r="A16" s="157"/>
      <c r="B16" s="42" t="s">
        <v>45</v>
      </c>
      <c r="C16" s="25"/>
      <c r="D16" s="25" t="s">
        <v>27</v>
      </c>
      <c r="E16" s="25" t="s">
        <v>27</v>
      </c>
      <c r="F16" s="25"/>
      <c r="G16" s="64" t="str">
        <f t="shared" si="0"/>
        <v>(Info)</v>
      </c>
      <c r="H16" s="26" t="s">
        <v>46</v>
      </c>
      <c r="I16" s="27" t="s">
        <v>27</v>
      </c>
      <c r="J16" s="27"/>
      <c r="K16" s="27">
        <v>1</v>
      </c>
      <c r="L16" s="28"/>
      <c r="N16" s="58">
        <f>IF(K16=0,0,SUMIF(K$7:K16,1))</f>
        <v>10</v>
      </c>
    </row>
    <row r="17" spans="1:14" ht="19.2" customHeight="1" x14ac:dyDescent="0.25">
      <c r="A17" s="157"/>
      <c r="B17" s="42" t="s">
        <v>47</v>
      </c>
      <c r="C17" s="25"/>
      <c r="D17" s="25" t="s">
        <v>27</v>
      </c>
      <c r="E17" s="25"/>
      <c r="F17" s="25"/>
      <c r="G17" s="64" t="str">
        <f t="shared" si="0"/>
        <v>(Info)</v>
      </c>
      <c r="H17" s="26" t="s">
        <v>48</v>
      </c>
      <c r="I17" s="27" t="s">
        <v>27</v>
      </c>
      <c r="J17" s="27"/>
      <c r="K17" s="27">
        <v>1</v>
      </c>
      <c r="L17" s="28"/>
      <c r="N17" s="58">
        <f>IF(K17=0,0,SUMIF(K$7:K17,1))</f>
        <v>11</v>
      </c>
    </row>
    <row r="18" spans="1:14" ht="19.2" customHeight="1" x14ac:dyDescent="0.25">
      <c r="A18" s="157"/>
      <c r="B18" s="42" t="s">
        <v>49</v>
      </c>
      <c r="C18" s="25" t="s">
        <v>27</v>
      </c>
      <c r="D18" s="25" t="s">
        <v>27</v>
      </c>
      <c r="E18" s="25" t="s">
        <v>27</v>
      </c>
      <c r="F18" s="25" t="s">
        <v>27</v>
      </c>
      <c r="G18" s="64" t="str">
        <f t="shared" si="0"/>
        <v>(Info)</v>
      </c>
      <c r="H18" s="26" t="s">
        <v>50</v>
      </c>
      <c r="I18" s="27" t="s">
        <v>27</v>
      </c>
      <c r="J18" s="27" t="s">
        <v>27</v>
      </c>
      <c r="K18" s="27">
        <v>1</v>
      </c>
      <c r="L18" s="28"/>
      <c r="N18" s="58">
        <f>IF(K18=0,0,SUMIF(K$7:K18,1))</f>
        <v>12</v>
      </c>
    </row>
    <row r="19" spans="1:14" ht="19.2" customHeight="1" x14ac:dyDescent="0.25">
      <c r="A19" s="157"/>
      <c r="B19" s="42" t="s">
        <v>51</v>
      </c>
      <c r="C19" s="25"/>
      <c r="D19" s="25" t="s">
        <v>27</v>
      </c>
      <c r="E19" s="25"/>
      <c r="F19" s="25"/>
      <c r="G19" s="64" t="str">
        <f t="shared" si="0"/>
        <v>(Info)</v>
      </c>
      <c r="H19" s="26" t="s">
        <v>52</v>
      </c>
      <c r="I19" s="27" t="s">
        <v>27</v>
      </c>
      <c r="J19" s="27" t="s">
        <v>27</v>
      </c>
      <c r="K19" s="27">
        <v>1</v>
      </c>
      <c r="L19" s="28"/>
      <c r="N19" s="58">
        <f>IF(K19=0,0,SUMIF(K$7:K19,1))</f>
        <v>13</v>
      </c>
    </row>
    <row r="20" spans="1:14" ht="19.2" customHeight="1" x14ac:dyDescent="0.25">
      <c r="A20" s="157"/>
      <c r="B20" s="42" t="s">
        <v>53</v>
      </c>
      <c r="C20" s="25"/>
      <c r="D20" s="25" t="s">
        <v>27</v>
      </c>
      <c r="E20" s="25" t="s">
        <v>27</v>
      </c>
      <c r="F20" s="25"/>
      <c r="G20" s="64" t="str">
        <f t="shared" si="0"/>
        <v>(Info)</v>
      </c>
      <c r="H20" s="26" t="s">
        <v>54</v>
      </c>
      <c r="I20" s="27" t="s">
        <v>27</v>
      </c>
      <c r="J20" s="27"/>
      <c r="K20" s="27">
        <v>1</v>
      </c>
      <c r="L20" s="28"/>
      <c r="N20" s="58">
        <f>IF(K20=0,0,SUMIF(K$7:K20,1))</f>
        <v>14</v>
      </c>
    </row>
    <row r="21" spans="1:14" ht="19.2" customHeight="1" x14ac:dyDescent="0.25">
      <c r="A21" s="157"/>
      <c r="B21" s="42" t="s">
        <v>55</v>
      </c>
      <c r="C21" s="25" t="s">
        <v>27</v>
      </c>
      <c r="D21" s="25" t="s">
        <v>27</v>
      </c>
      <c r="E21" s="25" t="s">
        <v>27</v>
      </c>
      <c r="F21" s="25"/>
      <c r="G21" s="64" t="str">
        <f t="shared" si="0"/>
        <v>(Info)</v>
      </c>
      <c r="H21" s="26" t="s">
        <v>56</v>
      </c>
      <c r="I21" s="27" t="s">
        <v>27</v>
      </c>
      <c r="J21" s="27"/>
      <c r="K21" s="27">
        <v>1</v>
      </c>
      <c r="L21" s="28"/>
      <c r="N21" s="58">
        <f>IF(K21=0,0,SUMIF(K$7:K21,1))</f>
        <v>15</v>
      </c>
    </row>
    <row r="22" spans="1:14" ht="19.2" customHeight="1" x14ac:dyDescent="0.25">
      <c r="A22" s="157"/>
      <c r="B22" s="42" t="s">
        <v>57</v>
      </c>
      <c r="C22" s="25" t="s">
        <v>27</v>
      </c>
      <c r="D22" s="25"/>
      <c r="E22" s="25" t="s">
        <v>27</v>
      </c>
      <c r="F22" s="25"/>
      <c r="G22" s="64" t="str">
        <f t="shared" si="0"/>
        <v>(Info)</v>
      </c>
      <c r="H22" s="26" t="s">
        <v>58</v>
      </c>
      <c r="I22" s="27" t="s">
        <v>27</v>
      </c>
      <c r="J22" s="27"/>
      <c r="K22" s="27">
        <v>1</v>
      </c>
      <c r="L22" s="28"/>
      <c r="N22" s="58">
        <f>IF(K22=0,0,SUMIF(K$7:K22,1))</f>
        <v>16</v>
      </c>
    </row>
    <row r="23" spans="1:14" ht="19.2" customHeight="1" x14ac:dyDescent="0.25">
      <c r="A23" s="160" t="s">
        <v>59</v>
      </c>
      <c r="B23" s="43" t="s">
        <v>60</v>
      </c>
      <c r="C23" s="25"/>
      <c r="D23" s="25" t="s">
        <v>27</v>
      </c>
      <c r="E23" s="25"/>
      <c r="F23" s="25"/>
      <c r="G23" s="64" t="str">
        <f t="shared" si="0"/>
        <v>(Info)</v>
      </c>
      <c r="H23" s="26" t="s">
        <v>61</v>
      </c>
      <c r="I23" s="27" t="s">
        <v>27</v>
      </c>
      <c r="J23" s="27"/>
      <c r="K23" s="27">
        <v>1</v>
      </c>
      <c r="L23" s="28"/>
      <c r="N23" s="58">
        <f>IF(K23=0,0,SUMIF(K$7:K23,1)+SUMPRODUCT((K$61:K$72=1)*(G$61:G$72='Risk assessment'!H$5)))</f>
        <v>17</v>
      </c>
    </row>
    <row r="24" spans="1:14" ht="19.2" customHeight="1" x14ac:dyDescent="0.25">
      <c r="A24" s="160"/>
      <c r="B24" s="43" t="s">
        <v>62</v>
      </c>
      <c r="C24" s="25"/>
      <c r="D24" s="25"/>
      <c r="E24" s="25" t="s">
        <v>27</v>
      </c>
      <c r="F24" s="25"/>
      <c r="G24" s="64" t="str">
        <f t="shared" si="0"/>
        <v>(Info)</v>
      </c>
      <c r="H24" s="26" t="s">
        <v>63</v>
      </c>
      <c r="I24" s="27" t="s">
        <v>27</v>
      </c>
      <c r="J24" s="27"/>
      <c r="K24" s="27">
        <v>1</v>
      </c>
      <c r="L24" s="28"/>
      <c r="N24" s="58">
        <f>IF(K24=0,0,SUMIF(K$7:K24,1)+SUMPRODUCT((K$61:K$72=1)*(G$61:G$72='Risk assessment'!H$5)))</f>
        <v>18</v>
      </c>
    </row>
    <row r="25" spans="1:14" ht="19.2" customHeight="1" x14ac:dyDescent="0.25">
      <c r="A25" s="160"/>
      <c r="B25" s="43" t="s">
        <v>64</v>
      </c>
      <c r="C25" s="25"/>
      <c r="D25" s="25" t="s">
        <v>27</v>
      </c>
      <c r="E25" s="25"/>
      <c r="F25" s="25"/>
      <c r="G25" s="64" t="str">
        <f t="shared" si="0"/>
        <v>(Info)</v>
      </c>
      <c r="H25" s="26" t="s">
        <v>65</v>
      </c>
      <c r="I25" s="27" t="s">
        <v>27</v>
      </c>
      <c r="J25" s="27"/>
      <c r="K25" s="27">
        <v>1</v>
      </c>
      <c r="L25" s="28"/>
      <c r="N25" s="58">
        <f>IF(K25=0,0,SUMIF(K$7:K25,1)+SUMPRODUCT((K$61:K$72=1)*(G$61:G$72='Risk assessment'!H$5)))</f>
        <v>19</v>
      </c>
    </row>
    <row r="26" spans="1:14" ht="19.2" customHeight="1" x14ac:dyDescent="0.25">
      <c r="A26" s="160"/>
      <c r="B26" s="43" t="s">
        <v>66</v>
      </c>
      <c r="C26" s="25"/>
      <c r="D26" s="25"/>
      <c r="E26" s="25" t="s">
        <v>27</v>
      </c>
      <c r="F26" s="25"/>
      <c r="G26" s="64" t="str">
        <f t="shared" si="0"/>
        <v>(Info)</v>
      </c>
      <c r="H26" s="26" t="s">
        <v>67</v>
      </c>
      <c r="I26" s="27" t="s">
        <v>27</v>
      </c>
      <c r="J26" s="27"/>
      <c r="K26" s="27">
        <v>1</v>
      </c>
      <c r="L26" s="28"/>
      <c r="N26" s="58">
        <f>IF(K26=0,0,SUMIF(K$7:K26,1)+SUMPRODUCT((K$61:K$72=1)*(G$61:G$72='Risk assessment'!H$5)))</f>
        <v>20</v>
      </c>
    </row>
    <row r="27" spans="1:14" ht="19.2" customHeight="1" x14ac:dyDescent="0.25">
      <c r="A27" s="160"/>
      <c r="B27" s="43" t="s">
        <v>68</v>
      </c>
      <c r="C27" s="25"/>
      <c r="D27" s="25" t="s">
        <v>27</v>
      </c>
      <c r="E27" s="25"/>
      <c r="F27" s="25"/>
      <c r="G27" s="64" t="str">
        <f t="shared" si="0"/>
        <v>(Info)</v>
      </c>
      <c r="H27" s="26" t="s">
        <v>69</v>
      </c>
      <c r="I27" s="27" t="s">
        <v>27</v>
      </c>
      <c r="J27" s="27"/>
      <c r="K27" s="27">
        <v>1</v>
      </c>
      <c r="L27" s="28"/>
      <c r="N27" s="58">
        <f>IF(K27=0,0,SUMIF(K$7:K27,1)+SUMPRODUCT((K$61:K$72=1)*(G$61:G$72='Risk assessment'!H$5)))</f>
        <v>21</v>
      </c>
    </row>
    <row r="28" spans="1:14" ht="19.2" customHeight="1" x14ac:dyDescent="0.25">
      <c r="A28" s="160"/>
      <c r="B28" s="43" t="s">
        <v>70</v>
      </c>
      <c r="C28" s="25"/>
      <c r="D28" s="25"/>
      <c r="E28" s="25" t="s">
        <v>27</v>
      </c>
      <c r="F28" s="25"/>
      <c r="G28" s="64" t="str">
        <f t="shared" si="0"/>
        <v>(Info)</v>
      </c>
      <c r="H28" s="26" t="s">
        <v>71</v>
      </c>
      <c r="I28" s="27" t="s">
        <v>27</v>
      </c>
      <c r="J28" s="27"/>
      <c r="K28" s="27">
        <v>1</v>
      </c>
      <c r="L28" s="28"/>
      <c r="N28" s="58">
        <f>IF(K28=0,0,SUMIF(K$7:K28,1)+SUMPRODUCT((K$61:K$72=1)*(G$61:G$72='Risk assessment'!H$5)))</f>
        <v>22</v>
      </c>
    </row>
    <row r="29" spans="1:14" ht="19.2" customHeight="1" x14ac:dyDescent="0.25">
      <c r="A29" s="160"/>
      <c r="B29" s="43" t="s">
        <v>72</v>
      </c>
      <c r="C29" s="25"/>
      <c r="D29" s="25" t="s">
        <v>27</v>
      </c>
      <c r="E29" s="25" t="s">
        <v>27</v>
      </c>
      <c r="F29" s="25" t="s">
        <v>27</v>
      </c>
      <c r="G29" s="64" t="str">
        <f t="shared" si="0"/>
        <v>(Info)</v>
      </c>
      <c r="H29" s="26" t="s">
        <v>73</v>
      </c>
      <c r="I29" s="27" t="s">
        <v>27</v>
      </c>
      <c r="J29" s="27"/>
      <c r="K29" s="27">
        <v>1</v>
      </c>
      <c r="L29" s="28"/>
      <c r="N29" s="58">
        <f>IF(K29=0,0,SUMIF(K$7:K29,1)+SUMPRODUCT((K$61:K$72=1)*(G$61:G$72='Risk assessment'!H$5)))</f>
        <v>23</v>
      </c>
    </row>
    <row r="30" spans="1:14" ht="19.2" customHeight="1" x14ac:dyDescent="0.25">
      <c r="A30" s="160"/>
      <c r="B30" s="43" t="s">
        <v>74</v>
      </c>
      <c r="C30" s="25"/>
      <c r="D30" s="25" t="s">
        <v>27</v>
      </c>
      <c r="E30" s="25" t="s">
        <v>27</v>
      </c>
      <c r="F30" s="25" t="s">
        <v>27</v>
      </c>
      <c r="G30" s="64" t="str">
        <f t="shared" si="0"/>
        <v>(Info)</v>
      </c>
      <c r="H30" s="26" t="s">
        <v>75</v>
      </c>
      <c r="I30" s="27" t="s">
        <v>27</v>
      </c>
      <c r="J30" s="27" t="s">
        <v>27</v>
      </c>
      <c r="K30" s="27">
        <v>1</v>
      </c>
      <c r="L30" s="28"/>
      <c r="N30" s="58">
        <f>IF(K30=0,0,SUMIF(K$7:K30,1)+SUMPRODUCT((K$61:K$72=1)*(G$61:G$72='Risk assessment'!H$5)))</f>
        <v>24</v>
      </c>
    </row>
    <row r="31" spans="1:14" ht="19.2" customHeight="1" x14ac:dyDescent="0.25">
      <c r="A31" s="160"/>
      <c r="B31" s="43" t="s">
        <v>76</v>
      </c>
      <c r="C31" s="25"/>
      <c r="D31" s="25"/>
      <c r="E31" s="25" t="s">
        <v>27</v>
      </c>
      <c r="F31" s="25"/>
      <c r="G31" s="64" t="str">
        <f t="shared" si="0"/>
        <v>(Info)</v>
      </c>
      <c r="H31" s="26" t="s">
        <v>77</v>
      </c>
      <c r="I31" s="27" t="s">
        <v>27</v>
      </c>
      <c r="J31" s="27"/>
      <c r="K31" s="27">
        <v>1</v>
      </c>
      <c r="L31" s="28"/>
      <c r="N31" s="58">
        <f>IF(K31=0,0,SUMIF(K$7:K31,1)+SUMPRODUCT((K$61:K$72=1)*(G$61:G$72='Risk assessment'!H$5)))</f>
        <v>25</v>
      </c>
    </row>
    <row r="32" spans="1:14" ht="19.2" customHeight="1" x14ac:dyDescent="0.25">
      <c r="A32" s="160"/>
      <c r="B32" s="43" t="s">
        <v>185</v>
      </c>
      <c r="C32" s="25"/>
      <c r="D32" s="25" t="s">
        <v>27</v>
      </c>
      <c r="E32" s="25" t="s">
        <v>27</v>
      </c>
      <c r="F32" s="25"/>
      <c r="G32" s="64" t="str">
        <f t="shared" si="0"/>
        <v>(Info)</v>
      </c>
      <c r="H32" s="26" t="s">
        <v>186</v>
      </c>
      <c r="I32" s="27" t="s">
        <v>27</v>
      </c>
      <c r="J32" s="27"/>
      <c r="K32" s="27">
        <v>1</v>
      </c>
      <c r="L32" s="28"/>
      <c r="N32" s="58">
        <f>IF(K32=0,0,SUMIF(K$7:K32,1)+SUMPRODUCT((K$61:K$72=1)*(G$61:G$72='Risk assessment'!H$5)))</f>
        <v>26</v>
      </c>
    </row>
    <row r="33" spans="1:14" ht="19.2" customHeight="1" x14ac:dyDescent="0.25">
      <c r="A33" s="160"/>
      <c r="B33" s="43" t="s">
        <v>78</v>
      </c>
      <c r="C33" s="25"/>
      <c r="D33" s="25"/>
      <c r="E33" s="25" t="s">
        <v>27</v>
      </c>
      <c r="F33" s="25"/>
      <c r="G33" s="64" t="str">
        <f t="shared" si="0"/>
        <v>(Info)</v>
      </c>
      <c r="H33" s="26" t="s">
        <v>79</v>
      </c>
      <c r="I33" s="27" t="s">
        <v>27</v>
      </c>
      <c r="J33" s="27" t="s">
        <v>27</v>
      </c>
      <c r="K33" s="27">
        <v>1</v>
      </c>
      <c r="L33" s="28"/>
      <c r="N33" s="58">
        <f>IF(K33=0,0,SUMIF(K$7:K33,1)+SUMPRODUCT((K$61:K$72=1)*(G$61:G$72='Risk assessment'!H$5)))</f>
        <v>27</v>
      </c>
    </row>
    <row r="34" spans="1:14" ht="19.2" customHeight="1" x14ac:dyDescent="0.25">
      <c r="A34" s="160"/>
      <c r="B34" s="43" t="s">
        <v>80</v>
      </c>
      <c r="C34" s="25"/>
      <c r="D34" s="25" t="s">
        <v>27</v>
      </c>
      <c r="E34" s="25"/>
      <c r="F34" s="25"/>
      <c r="G34" s="64" t="str">
        <f t="shared" si="0"/>
        <v>(Info)</v>
      </c>
      <c r="H34" s="26" t="s">
        <v>81</v>
      </c>
      <c r="I34" s="27" t="s">
        <v>27</v>
      </c>
      <c r="J34" s="27"/>
      <c r="K34" s="27">
        <v>1</v>
      </c>
      <c r="L34" s="28"/>
      <c r="N34" s="58">
        <f>IF(K34=0,0,SUMIF(K$7:K34,1)+SUMPRODUCT((K$61:K$72=1)*(G$61:G$72='Risk assessment'!H$5)))</f>
        <v>28</v>
      </c>
    </row>
    <row r="35" spans="1:14" ht="19.2" customHeight="1" x14ac:dyDescent="0.25">
      <c r="A35" s="160"/>
      <c r="B35" s="43" t="s">
        <v>82</v>
      </c>
      <c r="C35" s="25"/>
      <c r="D35" s="25" t="s">
        <v>27</v>
      </c>
      <c r="E35" s="25"/>
      <c r="F35" s="25"/>
      <c r="G35" s="64" t="str">
        <f t="shared" si="0"/>
        <v>(Info)</v>
      </c>
      <c r="H35" s="26" t="s">
        <v>83</v>
      </c>
      <c r="I35" s="27" t="s">
        <v>27</v>
      </c>
      <c r="J35" s="27"/>
      <c r="K35" s="27">
        <v>1</v>
      </c>
      <c r="L35" s="28"/>
      <c r="N35" s="58">
        <f>IF(K35=0,0,SUMIF(K$7:K35,1)+SUMPRODUCT((K$61:K$72=1)*(G$61:G$72='Risk assessment'!H$5)))</f>
        <v>29</v>
      </c>
    </row>
    <row r="36" spans="1:14" ht="19.2" customHeight="1" x14ac:dyDescent="0.25">
      <c r="A36" s="160"/>
      <c r="B36" s="43" t="s">
        <v>84</v>
      </c>
      <c r="C36" s="25"/>
      <c r="D36" s="25" t="s">
        <v>27</v>
      </c>
      <c r="E36" s="25"/>
      <c r="F36" s="25"/>
      <c r="G36" s="64" t="str">
        <f t="shared" si="0"/>
        <v>(Info)</v>
      </c>
      <c r="H36" s="26" t="s">
        <v>85</v>
      </c>
      <c r="I36" s="27" t="s">
        <v>27</v>
      </c>
      <c r="J36" s="27"/>
      <c r="K36" s="27">
        <v>1</v>
      </c>
      <c r="L36" s="28"/>
      <c r="N36" s="58">
        <f>IF(K36=0,0,SUMIF(K$7:K36,1)+SUMPRODUCT((K$61:K$72=1)*(G$61:G$72='Risk assessment'!H$5)))</f>
        <v>30</v>
      </c>
    </row>
    <row r="37" spans="1:14" ht="19.2" customHeight="1" x14ac:dyDescent="0.25">
      <c r="A37" s="160"/>
      <c r="B37" s="43" t="s">
        <v>86</v>
      </c>
      <c r="C37" s="25"/>
      <c r="D37" s="25" t="s">
        <v>27</v>
      </c>
      <c r="E37" s="25" t="s">
        <v>27</v>
      </c>
      <c r="F37" s="25" t="s">
        <v>27</v>
      </c>
      <c r="G37" s="64" t="str">
        <f t="shared" si="0"/>
        <v>(Info)</v>
      </c>
      <c r="H37" s="26" t="s">
        <v>87</v>
      </c>
      <c r="I37" s="27" t="s">
        <v>27</v>
      </c>
      <c r="J37" s="27"/>
      <c r="K37" s="27">
        <v>1</v>
      </c>
      <c r="L37" s="28"/>
      <c r="N37" s="58">
        <f>IF(K37=0,0,SUMIF(K$7:K37,1)+SUMPRODUCT((K$61:K$72=1)*(G$61:G$72='Risk assessment'!H$5)))</f>
        <v>31</v>
      </c>
    </row>
    <row r="38" spans="1:14" ht="19.2" customHeight="1" x14ac:dyDescent="0.25">
      <c r="A38" s="160"/>
      <c r="B38" s="43" t="s">
        <v>88</v>
      </c>
      <c r="C38" s="25"/>
      <c r="D38" s="25" t="s">
        <v>27</v>
      </c>
      <c r="E38" s="25" t="s">
        <v>27</v>
      </c>
      <c r="F38" s="25" t="s">
        <v>27</v>
      </c>
      <c r="G38" s="64" t="str">
        <f t="shared" si="0"/>
        <v>(Info)</v>
      </c>
      <c r="H38" s="26" t="s">
        <v>89</v>
      </c>
      <c r="I38" s="27" t="s">
        <v>27</v>
      </c>
      <c r="J38" s="27"/>
      <c r="K38" s="27">
        <v>1</v>
      </c>
      <c r="L38" s="28"/>
      <c r="N38" s="58">
        <f>IF(K38=0,0,SUMIF(K$7:K38,1)+SUMPRODUCT((K$61:K$72=1)*(G$61:G$72='Risk assessment'!H$5)))</f>
        <v>32</v>
      </c>
    </row>
    <row r="39" spans="1:14" ht="19.2" customHeight="1" x14ac:dyDescent="0.25">
      <c r="A39" s="160"/>
      <c r="B39" s="43" t="s">
        <v>90</v>
      </c>
      <c r="C39" s="25"/>
      <c r="D39" s="25"/>
      <c r="E39" s="25" t="s">
        <v>27</v>
      </c>
      <c r="F39" s="25"/>
      <c r="G39" s="64" t="str">
        <f t="shared" ref="G39:G60" si="1">HYPERLINK(CONCATENATE("https://www.georisk-project.eu/risk-information/?id=",IF(LEN(B39)=5,LEFT(B39,3),B39)),"(Info)")</f>
        <v>(Info)</v>
      </c>
      <c r="H39" s="26" t="s">
        <v>91</v>
      </c>
      <c r="I39" s="27" t="s">
        <v>27</v>
      </c>
      <c r="J39" s="27"/>
      <c r="K39" s="27">
        <v>1</v>
      </c>
      <c r="L39" s="28"/>
      <c r="N39" s="58">
        <f>IF(K39=0,0,SUMIF(K$7:K39,1)+SUMPRODUCT((K$61:K$72=1)*(G$61:G$72='Risk assessment'!H$5)))</f>
        <v>33</v>
      </c>
    </row>
    <row r="40" spans="1:14" ht="19.2" customHeight="1" x14ac:dyDescent="0.25">
      <c r="A40" s="160"/>
      <c r="B40" s="43" t="s">
        <v>92</v>
      </c>
      <c r="C40" s="25"/>
      <c r="D40" s="25"/>
      <c r="E40" s="25" t="s">
        <v>27</v>
      </c>
      <c r="F40" s="25"/>
      <c r="G40" s="64" t="str">
        <f t="shared" si="1"/>
        <v>(Info)</v>
      </c>
      <c r="H40" s="26" t="s">
        <v>93</v>
      </c>
      <c r="I40" s="27" t="s">
        <v>27</v>
      </c>
      <c r="J40" s="27"/>
      <c r="K40" s="27">
        <v>1</v>
      </c>
      <c r="L40" s="28"/>
      <c r="N40" s="58">
        <f>IF(K40=0,0,SUMIF(K$7:K40,1)+SUMPRODUCT((K$61:K$72=1)*(G$61:G$72='Risk assessment'!H$5)))</f>
        <v>34</v>
      </c>
    </row>
    <row r="41" spans="1:14" ht="19.2" customHeight="1" x14ac:dyDescent="0.25">
      <c r="A41" s="160"/>
      <c r="B41" s="43" t="s">
        <v>94</v>
      </c>
      <c r="C41" s="25"/>
      <c r="D41" s="25" t="s">
        <v>27</v>
      </c>
      <c r="E41" s="25" t="s">
        <v>27</v>
      </c>
      <c r="F41" s="25"/>
      <c r="G41" s="64" t="str">
        <f t="shared" si="1"/>
        <v>(Info)</v>
      </c>
      <c r="H41" s="26" t="s">
        <v>95</v>
      </c>
      <c r="I41" s="27" t="s">
        <v>27</v>
      </c>
      <c r="J41" s="27"/>
      <c r="K41" s="27">
        <v>1</v>
      </c>
      <c r="L41" s="28"/>
      <c r="N41" s="58">
        <f>IF(K41=0,0,SUMIF(K$7:K41,1)+SUMPRODUCT((K$61:K$72=1)*(G$61:G$72='Risk assessment'!H$5)))</f>
        <v>35</v>
      </c>
    </row>
    <row r="42" spans="1:14" ht="19.2" customHeight="1" x14ac:dyDescent="0.25">
      <c r="A42" s="160"/>
      <c r="B42" s="43" t="s">
        <v>96</v>
      </c>
      <c r="C42" s="25"/>
      <c r="D42" s="25"/>
      <c r="E42" s="25" t="s">
        <v>27</v>
      </c>
      <c r="F42" s="25"/>
      <c r="G42" s="64" t="str">
        <f t="shared" si="1"/>
        <v>(Info)</v>
      </c>
      <c r="H42" s="26" t="s">
        <v>97</v>
      </c>
      <c r="I42" s="27" t="s">
        <v>27</v>
      </c>
      <c r="J42" s="27"/>
      <c r="K42" s="27">
        <v>1</v>
      </c>
      <c r="L42" s="28"/>
      <c r="N42" s="58">
        <f>IF(K42=0,0,SUMIF(K$7:K42,1)+SUMPRODUCT((K$61:K$72=1)*(G$61:G$72='Risk assessment'!H$5)))</f>
        <v>36</v>
      </c>
    </row>
    <row r="43" spans="1:14" ht="19.2" customHeight="1" x14ac:dyDescent="0.25">
      <c r="A43" s="160"/>
      <c r="B43" s="43" t="s">
        <v>181</v>
      </c>
      <c r="C43" s="25"/>
      <c r="D43" s="25" t="s">
        <v>27</v>
      </c>
      <c r="E43" s="25" t="s">
        <v>27</v>
      </c>
      <c r="F43" s="25" t="s">
        <v>27</v>
      </c>
      <c r="G43" s="64" t="str">
        <f t="shared" si="1"/>
        <v>(Info)</v>
      </c>
      <c r="H43" s="26" t="s">
        <v>183</v>
      </c>
      <c r="I43" s="27" t="s">
        <v>27</v>
      </c>
      <c r="J43" s="27" t="s">
        <v>27</v>
      </c>
      <c r="K43" s="27">
        <v>1</v>
      </c>
      <c r="L43" s="28"/>
      <c r="N43" s="58">
        <f>IF(K43=0,0,SUMIF(K$7:K43,1)+SUMPRODUCT((K$61:K$72=1)*(G$61:G$72='Risk assessment'!H$5)))</f>
        <v>37</v>
      </c>
    </row>
    <row r="44" spans="1:14" ht="19.2" customHeight="1" x14ac:dyDescent="0.25">
      <c r="A44" s="151" t="s">
        <v>98</v>
      </c>
      <c r="B44" s="44" t="s">
        <v>99</v>
      </c>
      <c r="C44" s="25"/>
      <c r="D44" s="25" t="s">
        <v>27</v>
      </c>
      <c r="E44" s="25"/>
      <c r="F44" s="25"/>
      <c r="G44" s="64" t="str">
        <f t="shared" si="1"/>
        <v>(Info)</v>
      </c>
      <c r="H44" s="26" t="s">
        <v>100</v>
      </c>
      <c r="I44" s="27" t="s">
        <v>27</v>
      </c>
      <c r="J44" s="27" t="s">
        <v>27</v>
      </c>
      <c r="K44" s="27">
        <v>1</v>
      </c>
      <c r="L44" s="28"/>
      <c r="N44" s="58">
        <f>IF(K44=0,0,SUMIF(K$7:K44,1)+SUMPRODUCT((K$61:K$72=1)*(G$61:G$72='Risk assessment'!H$5))+SUMPRODUCT((K$61:K$72=1)*(G$61:G$72='Risk assessment'!H$6)))</f>
        <v>38</v>
      </c>
    </row>
    <row r="45" spans="1:14" ht="19.2" customHeight="1" x14ac:dyDescent="0.25">
      <c r="A45" s="151"/>
      <c r="B45" s="44" t="s">
        <v>101</v>
      </c>
      <c r="C45" s="25"/>
      <c r="D45" s="25" t="s">
        <v>27</v>
      </c>
      <c r="E45" s="25"/>
      <c r="F45" s="25"/>
      <c r="G45" s="64" t="str">
        <f t="shared" si="1"/>
        <v>(Info)</v>
      </c>
      <c r="H45" s="26" t="s">
        <v>102</v>
      </c>
      <c r="I45" s="27" t="s">
        <v>27</v>
      </c>
      <c r="J45" s="27" t="s">
        <v>27</v>
      </c>
      <c r="K45" s="27">
        <v>1</v>
      </c>
      <c r="L45" s="28"/>
      <c r="N45" s="58">
        <f>IF(K45=0,0,SUMIF(K$7:K45,1)+SUMPRODUCT((K$61:K$72=1)*(G$61:G$72='Risk assessment'!H$5))+SUMPRODUCT((K$61:K$72=1)*(G$61:G$72='Risk assessment'!H$6)))</f>
        <v>39</v>
      </c>
    </row>
    <row r="46" spans="1:14" ht="19.2" customHeight="1" x14ac:dyDescent="0.25">
      <c r="A46" s="151"/>
      <c r="B46" s="44" t="s">
        <v>103</v>
      </c>
      <c r="C46" s="25"/>
      <c r="D46" s="25" t="s">
        <v>27</v>
      </c>
      <c r="E46" s="25"/>
      <c r="F46" s="25"/>
      <c r="G46" s="64" t="str">
        <f t="shared" si="1"/>
        <v>(Info)</v>
      </c>
      <c r="H46" s="26" t="s">
        <v>104</v>
      </c>
      <c r="I46" s="27" t="s">
        <v>27</v>
      </c>
      <c r="J46" s="27"/>
      <c r="K46" s="27">
        <v>1</v>
      </c>
      <c r="L46" s="28"/>
      <c r="N46" s="58">
        <f>IF(K46=0,0,SUMIF(K$7:K46,1)+SUMPRODUCT((K$61:K$72=1)*(G$61:G$72='Risk assessment'!H$5))+SUMPRODUCT((K$61:K$72=1)*(G$61:G$72='Risk assessment'!H$6)))</f>
        <v>40</v>
      </c>
    </row>
    <row r="47" spans="1:14" ht="19.2" customHeight="1" x14ac:dyDescent="0.25">
      <c r="A47" s="151"/>
      <c r="B47" s="44" t="s">
        <v>105</v>
      </c>
      <c r="C47" s="25"/>
      <c r="D47" s="25" t="s">
        <v>27</v>
      </c>
      <c r="E47" s="25"/>
      <c r="F47" s="25"/>
      <c r="G47" s="64" t="str">
        <f t="shared" si="1"/>
        <v>(Info)</v>
      </c>
      <c r="H47" s="26" t="s">
        <v>106</v>
      </c>
      <c r="I47" s="27" t="s">
        <v>27</v>
      </c>
      <c r="J47" s="27"/>
      <c r="K47" s="27">
        <v>1</v>
      </c>
      <c r="L47" s="28"/>
      <c r="N47" s="58">
        <f>IF(K47=0,0,SUMIF(K$7:K47,1)+SUMPRODUCT((K$61:K$72=1)*(G$61:G$72='Risk assessment'!H$5))+SUMPRODUCT((K$61:K$72=1)*(G$61:G$72='Risk assessment'!H$6)))</f>
        <v>41</v>
      </c>
    </row>
    <row r="48" spans="1:14" ht="19.2" customHeight="1" x14ac:dyDescent="0.25">
      <c r="A48" s="151"/>
      <c r="B48" s="44" t="s">
        <v>180</v>
      </c>
      <c r="C48" s="25"/>
      <c r="D48" s="25" t="s">
        <v>27</v>
      </c>
      <c r="E48" s="25"/>
      <c r="F48" s="25"/>
      <c r="G48" s="64" t="str">
        <f t="shared" si="1"/>
        <v>(Info)</v>
      </c>
      <c r="H48" s="26" t="s">
        <v>182</v>
      </c>
      <c r="I48" s="27" t="s">
        <v>27</v>
      </c>
      <c r="J48" s="27" t="s">
        <v>27</v>
      </c>
      <c r="K48" s="27">
        <v>1</v>
      </c>
      <c r="L48" s="28"/>
      <c r="N48" s="58">
        <f>IF(K48=0,0,SUMIF(K$7:K48,1)+SUMPRODUCT((K$61:K$72=1)*(G$61:G$72='Risk assessment'!H$5))+SUMPRODUCT((K$61:K$72=1)*(G$61:G$72='Risk assessment'!H$6)))</f>
        <v>42</v>
      </c>
    </row>
    <row r="49" spans="1:14" ht="19.2" customHeight="1" x14ac:dyDescent="0.25">
      <c r="A49" s="151"/>
      <c r="B49" s="44" t="s">
        <v>107</v>
      </c>
      <c r="C49" s="25"/>
      <c r="D49" s="25" t="s">
        <v>27</v>
      </c>
      <c r="E49" s="25" t="s">
        <v>27</v>
      </c>
      <c r="F49" s="25"/>
      <c r="G49" s="64" t="str">
        <f t="shared" si="1"/>
        <v>(Info)</v>
      </c>
      <c r="H49" s="26" t="s">
        <v>108</v>
      </c>
      <c r="I49" s="27" t="s">
        <v>27</v>
      </c>
      <c r="J49" s="27"/>
      <c r="K49" s="27">
        <v>1</v>
      </c>
      <c r="L49" s="28"/>
      <c r="N49" s="58">
        <f>IF(K49=0,0,SUMIF(K$7:K49,1)+SUMPRODUCT((K$61:K$72=1)*(G$61:G$72='Risk assessment'!H$5))+SUMPRODUCT((K$61:K$72=1)*(G$61:G$72='Risk assessment'!H$6)))</f>
        <v>43</v>
      </c>
    </row>
    <row r="50" spans="1:14" ht="19.2" customHeight="1" x14ac:dyDescent="0.25">
      <c r="A50" s="151"/>
      <c r="B50" s="44" t="s">
        <v>109</v>
      </c>
      <c r="C50" s="25"/>
      <c r="D50" s="25" t="s">
        <v>27</v>
      </c>
      <c r="E50" s="25"/>
      <c r="F50" s="25"/>
      <c r="G50" s="64" t="str">
        <f t="shared" si="1"/>
        <v>(Info)</v>
      </c>
      <c r="H50" s="26" t="s">
        <v>110</v>
      </c>
      <c r="I50" s="27" t="s">
        <v>27</v>
      </c>
      <c r="J50" s="27"/>
      <c r="K50" s="27">
        <v>1</v>
      </c>
      <c r="L50" s="28"/>
      <c r="N50" s="58">
        <f>IF(K50=0,0,SUMIF(K$7:K50,1)+SUMPRODUCT((K$61:K$72=1)*(G$61:G$72='Risk assessment'!H$5))+SUMPRODUCT((K$61:K$72=1)*(G$61:G$72='Risk assessment'!H$6)))</f>
        <v>44</v>
      </c>
    </row>
    <row r="51" spans="1:14" ht="19.2" customHeight="1" x14ac:dyDescent="0.25">
      <c r="A51" s="151"/>
      <c r="B51" s="44" t="s">
        <v>111</v>
      </c>
      <c r="C51" s="25"/>
      <c r="D51" s="25" t="s">
        <v>27</v>
      </c>
      <c r="E51" s="25" t="s">
        <v>27</v>
      </c>
      <c r="F51" s="25"/>
      <c r="G51" s="64" t="str">
        <f t="shared" si="1"/>
        <v>(Info)</v>
      </c>
      <c r="H51" s="26" t="s">
        <v>112</v>
      </c>
      <c r="I51" s="27" t="s">
        <v>27</v>
      </c>
      <c r="J51" s="27" t="s">
        <v>27</v>
      </c>
      <c r="K51" s="27">
        <v>1</v>
      </c>
      <c r="L51" s="28"/>
      <c r="N51" s="58">
        <f>IF(K51=0,0,SUMIF(K$7:K51,1)+SUMPRODUCT((K$61:K$72=1)*(G$61:G$72='Risk assessment'!H$5))+SUMPRODUCT((K$61:K$72=1)*(G$61:G$72='Risk assessment'!H$6)))</f>
        <v>45</v>
      </c>
    </row>
    <row r="52" spans="1:14" ht="19.2" customHeight="1" x14ac:dyDescent="0.25">
      <c r="A52" s="151"/>
      <c r="B52" s="44" t="s">
        <v>113</v>
      </c>
      <c r="C52" s="25"/>
      <c r="D52" s="25"/>
      <c r="E52" s="25" t="s">
        <v>27</v>
      </c>
      <c r="F52" s="25"/>
      <c r="G52" s="64" t="str">
        <f t="shared" si="1"/>
        <v>(Info)</v>
      </c>
      <c r="H52" s="26" t="s">
        <v>114</v>
      </c>
      <c r="I52" s="27" t="s">
        <v>27</v>
      </c>
      <c r="J52" s="27"/>
      <c r="K52" s="27">
        <v>1</v>
      </c>
      <c r="L52" s="28"/>
      <c r="N52" s="58">
        <f>IF(K52=0,0,SUMIF(K$7:K52,1)+SUMPRODUCT((K$61:K$72=1)*(G$61:G$72='Risk assessment'!H$5))+SUMPRODUCT((K$61:K$72=1)*(G$61:G$72='Risk assessment'!H$6)))</f>
        <v>46</v>
      </c>
    </row>
    <row r="53" spans="1:14" ht="19.2" customHeight="1" x14ac:dyDescent="0.25">
      <c r="A53" s="151"/>
      <c r="B53" s="44" t="s">
        <v>115</v>
      </c>
      <c r="C53" s="25"/>
      <c r="D53" s="25" t="s">
        <v>27</v>
      </c>
      <c r="E53" s="25"/>
      <c r="F53" s="25"/>
      <c r="G53" s="64" t="str">
        <f t="shared" si="1"/>
        <v>(Info)</v>
      </c>
      <c r="H53" s="26" t="s">
        <v>116</v>
      </c>
      <c r="I53" s="27" t="s">
        <v>27</v>
      </c>
      <c r="J53" s="27"/>
      <c r="K53" s="27">
        <v>1</v>
      </c>
      <c r="L53" s="28"/>
      <c r="N53" s="58">
        <f>IF(K53=0,0,SUMIF(K$7:K53,1)+SUMPRODUCT((K$61:K$72=1)*(G$61:G$72='Risk assessment'!H$5))+SUMPRODUCT((K$61:K$72=1)*(G$61:G$72='Risk assessment'!H$6)))</f>
        <v>47</v>
      </c>
    </row>
    <row r="54" spans="1:14" ht="19.2" customHeight="1" x14ac:dyDescent="0.25">
      <c r="A54" s="151"/>
      <c r="B54" s="44" t="s">
        <v>117</v>
      </c>
      <c r="C54" s="25"/>
      <c r="D54" s="25" t="s">
        <v>27</v>
      </c>
      <c r="E54" s="25" t="s">
        <v>27</v>
      </c>
      <c r="F54" s="25" t="s">
        <v>27</v>
      </c>
      <c r="G54" s="64" t="str">
        <f t="shared" si="1"/>
        <v>(Info)</v>
      </c>
      <c r="H54" s="26" t="s">
        <v>118</v>
      </c>
      <c r="I54" s="27" t="s">
        <v>27</v>
      </c>
      <c r="J54" s="27" t="s">
        <v>27</v>
      </c>
      <c r="K54" s="27">
        <v>1</v>
      </c>
      <c r="L54" s="28"/>
      <c r="N54" s="58">
        <f>IF(K54=0,0,SUMIF(K$7:K54,1)+SUMPRODUCT((K$61:K$72=1)*(G$61:G$72='Risk assessment'!H$5))+SUMPRODUCT((K$61:K$72=1)*(G$61:G$72='Risk assessment'!H$6)))</f>
        <v>48</v>
      </c>
    </row>
    <row r="55" spans="1:14" ht="19.2" customHeight="1" x14ac:dyDescent="0.25">
      <c r="A55" s="151"/>
      <c r="B55" s="44" t="s">
        <v>119</v>
      </c>
      <c r="C55" s="25"/>
      <c r="D55" s="25" t="s">
        <v>27</v>
      </c>
      <c r="E55" s="25" t="s">
        <v>27</v>
      </c>
      <c r="F55" s="25" t="s">
        <v>27</v>
      </c>
      <c r="G55" s="64" t="str">
        <f t="shared" si="1"/>
        <v>(Info)</v>
      </c>
      <c r="H55" s="26" t="s">
        <v>120</v>
      </c>
      <c r="I55" s="27" t="s">
        <v>27</v>
      </c>
      <c r="J55" s="27" t="s">
        <v>27</v>
      </c>
      <c r="K55" s="27">
        <v>1</v>
      </c>
      <c r="L55" s="28"/>
      <c r="N55" s="58">
        <f>IF(K55=0,0,SUMIF(K$7:K55,1)+SUMPRODUCT((K$61:K$72=1)*(G$61:G$72='Risk assessment'!H$5))+SUMPRODUCT((K$61:K$72=1)*(G$61:G$72='Risk assessment'!H$6)))</f>
        <v>49</v>
      </c>
    </row>
    <row r="56" spans="1:14" ht="19.2" customHeight="1" x14ac:dyDescent="0.25">
      <c r="A56" s="151"/>
      <c r="B56" s="44" t="s">
        <v>121</v>
      </c>
      <c r="C56" s="25"/>
      <c r="D56" s="25" t="s">
        <v>27</v>
      </c>
      <c r="E56" s="25" t="s">
        <v>27</v>
      </c>
      <c r="F56" s="25"/>
      <c r="G56" s="64" t="str">
        <f t="shared" si="1"/>
        <v>(Info)</v>
      </c>
      <c r="H56" s="26" t="s">
        <v>122</v>
      </c>
      <c r="I56" s="27" t="s">
        <v>27</v>
      </c>
      <c r="J56" s="27" t="s">
        <v>27</v>
      </c>
      <c r="K56" s="27">
        <v>1</v>
      </c>
      <c r="L56" s="28"/>
      <c r="N56" s="58">
        <f>IF(K56=0,0,SUMIF(K$7:K56,1)+SUMPRODUCT((K$61:K$72=1)*(G$61:G$72='Risk assessment'!H$5))+SUMPRODUCT((K$61:K$72=1)*(G$61:G$72='Risk assessment'!H$6)))</f>
        <v>50</v>
      </c>
    </row>
    <row r="57" spans="1:14" ht="19.2" customHeight="1" x14ac:dyDescent="0.25">
      <c r="A57" s="151"/>
      <c r="B57" s="44" t="s">
        <v>123</v>
      </c>
      <c r="C57" s="25"/>
      <c r="D57" s="25" t="s">
        <v>27</v>
      </c>
      <c r="E57" s="25" t="s">
        <v>27</v>
      </c>
      <c r="F57" s="25" t="s">
        <v>27</v>
      </c>
      <c r="G57" s="64" t="str">
        <f t="shared" si="1"/>
        <v>(Info)</v>
      </c>
      <c r="H57" s="26" t="s">
        <v>124</v>
      </c>
      <c r="I57" s="27" t="s">
        <v>27</v>
      </c>
      <c r="J57" s="27" t="s">
        <v>27</v>
      </c>
      <c r="K57" s="27">
        <v>1</v>
      </c>
      <c r="L57" s="28"/>
      <c r="N57" s="58">
        <f>IF(K57=0,0,SUMIF(K$7:K57,1)+SUMPRODUCT((K$61:K$72=1)*(G$61:G$72='Risk assessment'!H$5))+SUMPRODUCT((K$61:K$72=1)*(G$61:G$72='Risk assessment'!H$6)))</f>
        <v>51</v>
      </c>
    </row>
    <row r="58" spans="1:14" ht="19.2" customHeight="1" x14ac:dyDescent="0.25">
      <c r="A58" s="151"/>
      <c r="B58" s="44" t="s">
        <v>125</v>
      </c>
      <c r="C58" s="25"/>
      <c r="D58" s="25" t="s">
        <v>27</v>
      </c>
      <c r="E58" s="25" t="s">
        <v>27</v>
      </c>
      <c r="F58" s="25"/>
      <c r="G58" s="64" t="str">
        <f t="shared" si="1"/>
        <v>(Info)</v>
      </c>
      <c r="H58" s="26" t="s">
        <v>126</v>
      </c>
      <c r="I58" s="27" t="s">
        <v>27</v>
      </c>
      <c r="J58" s="27" t="s">
        <v>27</v>
      </c>
      <c r="K58" s="27">
        <v>1</v>
      </c>
      <c r="L58" s="28"/>
      <c r="N58" s="58">
        <f>IF(K58=0,0,SUMIF(K$7:K58,1)+SUMPRODUCT((K$61:K$72=1)*(G$61:G$72='Risk assessment'!H$5))+SUMPRODUCT((K$61:K$72=1)*(G$61:G$72='Risk assessment'!H$6)))</f>
        <v>52</v>
      </c>
    </row>
    <row r="59" spans="1:14" ht="19.2" customHeight="1" x14ac:dyDescent="0.25">
      <c r="A59" s="151"/>
      <c r="B59" s="44" t="s">
        <v>184</v>
      </c>
      <c r="C59" s="25"/>
      <c r="D59" s="25" t="s">
        <v>27</v>
      </c>
      <c r="E59" s="25" t="s">
        <v>27</v>
      </c>
      <c r="F59" s="25" t="s">
        <v>27</v>
      </c>
      <c r="G59" s="64" t="str">
        <f t="shared" si="1"/>
        <v>(Info)</v>
      </c>
      <c r="H59" s="26" t="s">
        <v>187</v>
      </c>
      <c r="I59" s="27" t="s">
        <v>27</v>
      </c>
      <c r="J59" s="27" t="s">
        <v>27</v>
      </c>
      <c r="K59" s="27">
        <v>1</v>
      </c>
      <c r="L59" s="28"/>
      <c r="N59" s="58">
        <f>IF(K59=0,0,SUMIF(K$7:K59,1)+SUMPRODUCT((K$61:K$72=1)*(G$61:G$72='Risk assessment'!H$5))+SUMPRODUCT((K$61:K$72=1)*(G$61:G$72='Risk assessment'!H$6)))</f>
        <v>53</v>
      </c>
    </row>
    <row r="60" spans="1:14" ht="19.2" customHeight="1" x14ac:dyDescent="0.25">
      <c r="A60" s="151"/>
      <c r="B60" s="44" t="s">
        <v>127</v>
      </c>
      <c r="C60" s="25"/>
      <c r="D60" s="25" t="s">
        <v>27</v>
      </c>
      <c r="E60" s="25" t="s">
        <v>27</v>
      </c>
      <c r="F60" s="25" t="s">
        <v>27</v>
      </c>
      <c r="G60" s="64" t="str">
        <f t="shared" si="1"/>
        <v>(Info)</v>
      </c>
      <c r="H60" s="26" t="s">
        <v>128</v>
      </c>
      <c r="I60" s="27" t="s">
        <v>27</v>
      </c>
      <c r="J60" s="27"/>
      <c r="K60" s="27">
        <v>1</v>
      </c>
      <c r="L60" s="28"/>
      <c r="N60" s="58">
        <f>IF(K60=0,0,SUMIF(K$7:K60,1)+SUMPRODUCT((K$61:K$72=1)*(G$61:G$72='Risk assessment'!H$5))+SUMPRODUCT((K$61:K$72=1)*(G$61:G$72='Risk assessment'!H$6)))</f>
        <v>54</v>
      </c>
    </row>
    <row r="61" spans="1:14" ht="19.2" customHeight="1" x14ac:dyDescent="0.25">
      <c r="A61" s="152" t="s">
        <v>129</v>
      </c>
      <c r="B61" s="45" t="s">
        <v>130</v>
      </c>
      <c r="C61" s="25"/>
      <c r="D61" s="25" t="s">
        <v>27</v>
      </c>
      <c r="E61" s="25"/>
      <c r="F61" s="25"/>
      <c r="G61" s="28" t="s">
        <v>129</v>
      </c>
      <c r="H61" s="26" t="s">
        <v>152</v>
      </c>
      <c r="I61" s="27" t="s">
        <v>27</v>
      </c>
      <c r="J61" s="27" t="s">
        <v>27</v>
      </c>
      <c r="K61" s="27">
        <v>1</v>
      </c>
      <c r="L61" s="28"/>
      <c r="N61" s="58">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52"/>
      <c r="B62" s="45" t="s">
        <v>131</v>
      </c>
      <c r="C62" s="25"/>
      <c r="D62" s="25" t="s">
        <v>27</v>
      </c>
      <c r="E62" s="25"/>
      <c r="F62" s="25"/>
      <c r="G62" s="28" t="s">
        <v>129</v>
      </c>
      <c r="H62" s="26" t="s">
        <v>167</v>
      </c>
      <c r="I62" s="27" t="s">
        <v>27</v>
      </c>
      <c r="J62" s="27" t="s">
        <v>27</v>
      </c>
      <c r="K62" s="27">
        <v>1</v>
      </c>
      <c r="L62" s="28"/>
      <c r="N62" s="58">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52"/>
      <c r="B63" s="45" t="s">
        <v>132</v>
      </c>
      <c r="C63" s="25"/>
      <c r="D63" s="25" t="s">
        <v>27</v>
      </c>
      <c r="E63" s="25"/>
      <c r="F63" s="25"/>
      <c r="G63" s="28" t="s">
        <v>129</v>
      </c>
      <c r="H63" s="26" t="s">
        <v>172</v>
      </c>
      <c r="I63" s="27" t="s">
        <v>27</v>
      </c>
      <c r="J63" s="27"/>
      <c r="K63" s="27">
        <v>1</v>
      </c>
      <c r="L63" s="28"/>
      <c r="N63" s="58">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52"/>
      <c r="B64" s="45" t="s">
        <v>133</v>
      </c>
      <c r="C64" s="25"/>
      <c r="D64" s="25" t="s">
        <v>27</v>
      </c>
      <c r="E64" s="25"/>
      <c r="F64" s="25"/>
      <c r="G64" s="28"/>
      <c r="H64" s="26" t="s">
        <v>174</v>
      </c>
      <c r="I64" s="27" t="s">
        <v>27</v>
      </c>
      <c r="J64" s="27"/>
      <c r="K64" s="27">
        <v>0</v>
      </c>
      <c r="L64" s="28"/>
      <c r="N64" s="58">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52"/>
      <c r="B65" s="45" t="s">
        <v>134</v>
      </c>
      <c r="C65" s="25"/>
      <c r="D65" s="25" t="s">
        <v>27</v>
      </c>
      <c r="E65" s="25"/>
      <c r="F65" s="25"/>
      <c r="G65" s="28"/>
      <c r="H65" s="26" t="s">
        <v>175</v>
      </c>
      <c r="I65" s="27" t="s">
        <v>27</v>
      </c>
      <c r="J65" s="27" t="s">
        <v>27</v>
      </c>
      <c r="K65" s="27">
        <v>0</v>
      </c>
      <c r="L65" s="28"/>
      <c r="N65" s="58">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52"/>
      <c r="B66" s="45" t="s">
        <v>135</v>
      </c>
      <c r="C66" s="25"/>
      <c r="D66" s="25" t="s">
        <v>27</v>
      </c>
      <c r="E66" s="25" t="s">
        <v>27</v>
      </c>
      <c r="F66" s="25"/>
      <c r="G66" s="28"/>
      <c r="H66" s="26" t="s">
        <v>212</v>
      </c>
      <c r="I66" s="27" t="s">
        <v>27</v>
      </c>
      <c r="J66" s="27"/>
      <c r="K66" s="27">
        <v>0</v>
      </c>
      <c r="L66" s="28"/>
      <c r="N66" s="58">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52"/>
      <c r="B67" s="45" t="s">
        <v>136</v>
      </c>
      <c r="C67" s="25"/>
      <c r="D67" s="25" t="s">
        <v>27</v>
      </c>
      <c r="E67" s="25"/>
      <c r="F67" s="25"/>
      <c r="G67" s="28"/>
      <c r="H67" s="26" t="s">
        <v>213</v>
      </c>
      <c r="I67" s="27" t="s">
        <v>27</v>
      </c>
      <c r="J67" s="27"/>
      <c r="K67" s="27">
        <v>0</v>
      </c>
      <c r="L67" s="28"/>
      <c r="N67" s="58">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52"/>
      <c r="B68" s="45" t="s">
        <v>137</v>
      </c>
      <c r="C68" s="25"/>
      <c r="D68" s="25" t="s">
        <v>27</v>
      </c>
      <c r="E68" s="25" t="s">
        <v>27</v>
      </c>
      <c r="F68" s="25"/>
      <c r="G68" s="28"/>
      <c r="H68" s="26" t="s">
        <v>214</v>
      </c>
      <c r="I68" s="27" t="s">
        <v>27</v>
      </c>
      <c r="J68" s="27" t="s">
        <v>27</v>
      </c>
      <c r="K68" s="27">
        <v>0</v>
      </c>
      <c r="L68" s="28"/>
      <c r="N68" s="58">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52"/>
      <c r="B69" s="45" t="s">
        <v>138</v>
      </c>
      <c r="C69" s="25"/>
      <c r="D69" s="25"/>
      <c r="E69" s="25" t="s">
        <v>27</v>
      </c>
      <c r="F69" s="25"/>
      <c r="G69" s="28"/>
      <c r="H69" s="26" t="s">
        <v>215</v>
      </c>
      <c r="I69" s="27" t="s">
        <v>27</v>
      </c>
      <c r="J69" s="27"/>
      <c r="K69" s="27">
        <v>0</v>
      </c>
      <c r="L69" s="28"/>
      <c r="N69" s="58">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52"/>
      <c r="B70" s="45" t="s">
        <v>139</v>
      </c>
      <c r="C70" s="25"/>
      <c r="D70" s="25"/>
      <c r="E70" s="25"/>
      <c r="F70" s="25"/>
      <c r="G70" s="28"/>
      <c r="H70" s="26" t="s">
        <v>216</v>
      </c>
      <c r="I70" s="27"/>
      <c r="J70" s="27"/>
      <c r="K70" s="27">
        <v>0</v>
      </c>
      <c r="L70" s="28"/>
      <c r="N70" s="58">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52"/>
      <c r="B71" s="45" t="s">
        <v>140</v>
      </c>
      <c r="C71" s="25"/>
      <c r="D71" s="25" t="s">
        <v>27</v>
      </c>
      <c r="E71" s="25"/>
      <c r="F71" s="25"/>
      <c r="G71" s="28"/>
      <c r="H71" s="26" t="s">
        <v>217</v>
      </c>
      <c r="I71" s="27" t="s">
        <v>27</v>
      </c>
      <c r="J71" s="27"/>
      <c r="K71" s="27">
        <v>0</v>
      </c>
      <c r="L71" s="28"/>
      <c r="N71" s="58">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52"/>
      <c r="B72" s="45" t="s">
        <v>141</v>
      </c>
      <c r="C72" s="25"/>
      <c r="D72" s="25" t="s">
        <v>27</v>
      </c>
      <c r="E72" s="25"/>
      <c r="F72" s="25"/>
      <c r="G72" s="28"/>
      <c r="H72" s="26" t="s">
        <v>218</v>
      </c>
      <c r="I72" s="27" t="s">
        <v>27</v>
      </c>
      <c r="J72" s="27"/>
      <c r="K72" s="27">
        <v>0</v>
      </c>
      <c r="L72" s="28"/>
      <c r="N72" s="58">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04" t="s">
        <v>202</v>
      </c>
      <c r="G73" s="62"/>
      <c r="K73" s="105">
        <v>0</v>
      </c>
    </row>
    <row r="74" spans="1:14" s="15" customFormat="1" ht="25.8" customHeight="1" x14ac:dyDescent="0.25">
      <c r="A74" s="153"/>
      <c r="B74" s="153"/>
      <c r="C74" s="153"/>
      <c r="D74" s="153"/>
      <c r="E74" s="153"/>
      <c r="F74" s="153"/>
      <c r="G74" s="57"/>
      <c r="H74" s="102"/>
      <c r="I74" s="102"/>
      <c r="J74" s="102"/>
      <c r="K74" s="102"/>
      <c r="L74" s="102"/>
      <c r="N74" s="61"/>
    </row>
    <row r="75" spans="1:14" s="15" customFormat="1" ht="13.8" customHeight="1" x14ac:dyDescent="0.25">
      <c r="A75" s="153"/>
      <c r="B75" s="153"/>
      <c r="C75" s="153"/>
      <c r="D75" s="153"/>
      <c r="E75" s="153"/>
      <c r="F75" s="153"/>
      <c r="G75" s="154" t="s">
        <v>206</v>
      </c>
      <c r="H75" s="155"/>
      <c r="I75" s="102"/>
      <c r="J75" s="102"/>
      <c r="K75" s="102"/>
      <c r="L75" s="102"/>
      <c r="N75" s="61"/>
    </row>
    <row r="76" spans="1:14" s="15" customFormat="1" x14ac:dyDescent="0.25">
      <c r="A76" s="32"/>
      <c r="B76" s="32"/>
      <c r="C76" s="32"/>
      <c r="D76" s="32"/>
      <c r="E76" s="32"/>
      <c r="F76" s="32"/>
      <c r="G76" s="154"/>
      <c r="H76" s="155"/>
      <c r="I76" s="32"/>
      <c r="J76" s="32"/>
      <c r="K76" s="32"/>
      <c r="L76" s="32"/>
      <c r="N76" s="61"/>
    </row>
    <row r="77" spans="1:14" s="15" customFormat="1" ht="19.2" x14ac:dyDescent="0.35">
      <c r="A77" s="33"/>
      <c r="B77" s="34"/>
      <c r="C77" s="34"/>
      <c r="D77" s="34"/>
      <c r="E77" s="34"/>
      <c r="F77" s="34"/>
      <c r="G77" s="34"/>
      <c r="H77" s="35"/>
      <c r="I77" s="32"/>
      <c r="J77" s="32"/>
      <c r="K77" s="32"/>
      <c r="L77" s="32"/>
      <c r="N77" s="61"/>
    </row>
    <row r="78" spans="1:14" s="15" customFormat="1" ht="14.4" x14ac:dyDescent="0.3">
      <c r="A78" s="35"/>
      <c r="B78" s="34"/>
      <c r="C78" s="34"/>
      <c r="D78" s="34"/>
      <c r="E78" s="34"/>
      <c r="F78" s="34"/>
      <c r="G78" s="34"/>
      <c r="H78" s="35"/>
      <c r="I78" s="32"/>
      <c r="J78" s="32"/>
      <c r="K78" s="32"/>
      <c r="L78" s="32"/>
      <c r="N78" s="61"/>
    </row>
    <row r="79" spans="1:14" s="15" customFormat="1" ht="14.4" x14ac:dyDescent="0.3">
      <c r="A79" s="35"/>
      <c r="B79" s="34"/>
      <c r="C79" s="34"/>
      <c r="D79" s="34"/>
      <c r="E79" s="34"/>
      <c r="F79" s="34"/>
      <c r="G79" s="34"/>
      <c r="H79" s="35"/>
      <c r="I79" s="32"/>
      <c r="J79" s="32"/>
      <c r="K79" s="32"/>
      <c r="L79" s="32"/>
      <c r="N79" s="61"/>
    </row>
    <row r="80" spans="1:14" s="15" customFormat="1" ht="14.4" x14ac:dyDescent="0.3">
      <c r="A80" s="32"/>
      <c r="B80" s="34"/>
      <c r="C80" s="34"/>
      <c r="D80" s="34"/>
      <c r="E80" s="34"/>
      <c r="F80" s="34"/>
      <c r="G80" s="34"/>
      <c r="H80" s="32"/>
      <c r="I80" s="32"/>
      <c r="J80" s="32"/>
      <c r="K80" s="32"/>
      <c r="L80" s="32"/>
      <c r="N80" s="61"/>
    </row>
    <row r="81" spans="2:7" ht="14.4" x14ac:dyDescent="0.3">
      <c r="B81" s="34"/>
      <c r="C81" s="34"/>
      <c r="D81" s="34"/>
      <c r="E81" s="34"/>
      <c r="F81" s="34"/>
      <c r="G81" s="34"/>
    </row>
    <row r="82" spans="2:7" ht="14.4" x14ac:dyDescent="0.3">
      <c r="B82" s="34"/>
      <c r="C82" s="34"/>
      <c r="D82" s="34"/>
      <c r="E82" s="34"/>
      <c r="F82" s="34"/>
      <c r="G82" s="34"/>
    </row>
    <row r="83" spans="2:7" ht="14.4" x14ac:dyDescent="0.3">
      <c r="B83" s="34"/>
      <c r="C83" s="34"/>
      <c r="D83" s="34"/>
      <c r="E83" s="34"/>
      <c r="F83" s="34"/>
      <c r="G83" s="34"/>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50" priority="9">
      <formula>($K7=0)</formula>
    </cfRule>
  </conditionalFormatting>
  <conditionalFormatting sqref="G7:G60 K7:K72">
    <cfRule type="iconSet" priority="146">
      <iconSet iconSet="3Symbols">
        <cfvo type="percent" val="0"/>
        <cfvo type="percent" val="33"/>
        <cfvo type="percent" val="67"/>
      </iconSet>
    </cfRule>
  </conditionalFormatting>
  <dataValidations count="10">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 type="whole" errorStyle="warning" allowBlank="1" showInputMessage="1" showErrorMessage="1" errorTitle="only 1 or 0" sqref="K7:K72">
      <formula1>0</formula1>
      <formula2>1</formula2>
    </dataValidation>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C2" sqref="C2:J3"/>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0.19921875" style="9" customWidth="1"/>
    <col min="8" max="8" width="13.5" customWidth="1"/>
    <col min="9" max="9" width="19.3984375" customWidth="1"/>
    <col min="10" max="10" width="19.296875" customWidth="1"/>
    <col min="11" max="11" width="25.5" customWidth="1"/>
    <col min="12" max="12" width="6.09765625" customWidth="1"/>
    <col min="13" max="18" width="3" customWidth="1"/>
    <col min="19" max="22" width="2.59765625" customWidth="1"/>
    <col min="23" max="23" width="3.69921875" customWidth="1"/>
  </cols>
  <sheetData>
    <row r="1" spans="3:24" s="9" customFormat="1" x14ac:dyDescent="0.25">
      <c r="C1" s="37"/>
      <c r="D1" s="46"/>
      <c r="E1" s="46"/>
      <c r="H1" s="37"/>
      <c r="I1" s="49"/>
      <c r="J1" s="49"/>
    </row>
    <row r="2" spans="3:24" s="9" customFormat="1" x14ac:dyDescent="0.25">
      <c r="C2" s="163" t="s">
        <v>207</v>
      </c>
      <c r="D2" s="164"/>
      <c r="E2" s="164"/>
      <c r="F2" s="164"/>
      <c r="G2" s="164"/>
      <c r="H2" s="164"/>
      <c r="I2" s="164"/>
      <c r="J2" s="165"/>
      <c r="M2" s="224" t="s">
        <v>233</v>
      </c>
      <c r="N2" s="225"/>
      <c r="O2" s="225"/>
      <c r="P2" s="225"/>
      <c r="Q2" s="225"/>
      <c r="R2" s="225"/>
      <c r="S2" s="225"/>
      <c r="T2" s="225"/>
      <c r="U2" s="225"/>
      <c r="V2" s="225"/>
      <c r="W2" s="226"/>
    </row>
    <row r="3" spans="3:24" s="9" customFormat="1" ht="13.8" customHeight="1" x14ac:dyDescent="0.25">
      <c r="C3" s="166"/>
      <c r="D3" s="167"/>
      <c r="E3" s="167"/>
      <c r="F3" s="167"/>
      <c r="G3" s="167"/>
      <c r="H3" s="167"/>
      <c r="I3" s="167"/>
      <c r="J3" s="168"/>
      <c r="M3" s="227"/>
      <c r="N3" s="161"/>
      <c r="O3" s="161"/>
      <c r="P3" s="161"/>
      <c r="Q3" s="161"/>
      <c r="R3" s="161"/>
      <c r="S3" s="161"/>
      <c r="T3" s="161"/>
      <c r="U3" s="161"/>
      <c r="V3" s="161"/>
      <c r="W3" s="228"/>
      <c r="X3" s="36" t="s">
        <v>193</v>
      </c>
    </row>
    <row r="4" spans="3:24" s="9" customFormat="1" ht="47.4" customHeight="1" x14ac:dyDescent="0.25">
      <c r="C4" s="169" t="s">
        <v>230</v>
      </c>
      <c r="D4" s="170"/>
      <c r="E4" s="170"/>
      <c r="F4" s="170"/>
      <c r="G4" s="170"/>
      <c r="H4" s="170"/>
      <c r="I4" s="170"/>
      <c r="J4" s="171"/>
      <c r="M4" s="227"/>
      <c r="N4" s="161"/>
      <c r="O4" s="161"/>
      <c r="P4" s="161"/>
      <c r="Q4" s="161"/>
      <c r="R4" s="161"/>
      <c r="S4" s="161"/>
      <c r="T4" s="161"/>
      <c r="U4" s="161"/>
      <c r="V4" s="161"/>
      <c r="W4" s="228"/>
      <c r="X4" s="36" t="s">
        <v>194</v>
      </c>
    </row>
    <row r="5" spans="3:24" s="9" customFormat="1" ht="31.8" customHeight="1" x14ac:dyDescent="0.25">
      <c r="C5" s="178" t="s">
        <v>231</v>
      </c>
      <c r="D5" s="179"/>
      <c r="E5" s="179"/>
      <c r="F5" s="179"/>
      <c r="G5" s="179"/>
      <c r="H5" s="179"/>
      <c r="I5" s="179"/>
      <c r="J5" s="180"/>
      <c r="M5" s="229"/>
      <c r="N5" s="162"/>
      <c r="O5" s="162"/>
      <c r="P5" s="162"/>
      <c r="Q5" s="162"/>
      <c r="R5" s="162"/>
      <c r="S5" s="162"/>
      <c r="T5" s="162"/>
      <c r="U5" s="162"/>
      <c r="V5" s="162"/>
      <c r="W5" s="230"/>
    </row>
    <row r="6" spans="3:24" s="9" customFormat="1" ht="18.600000000000001" customHeight="1" x14ac:dyDescent="0.25">
      <c r="C6" s="181" t="s">
        <v>229</v>
      </c>
      <c r="D6" s="182"/>
      <c r="E6" s="182"/>
      <c r="F6" s="182"/>
      <c r="G6" s="182"/>
      <c r="H6" s="182"/>
      <c r="I6" s="182"/>
      <c r="J6" s="183"/>
      <c r="M6" s="189" t="s">
        <v>196</v>
      </c>
      <c r="N6" s="190"/>
      <c r="O6" s="190"/>
      <c r="P6" s="190"/>
      <c r="Q6" s="190"/>
      <c r="R6" s="190"/>
      <c r="S6" s="190"/>
      <c r="T6" s="190"/>
      <c r="U6" s="190"/>
      <c r="V6" s="190"/>
      <c r="W6" s="191"/>
    </row>
    <row r="7" spans="3:24" s="9" customFormat="1" ht="17.399999999999999" customHeight="1" x14ac:dyDescent="0.25">
      <c r="C7" s="31"/>
      <c r="D7" s="31"/>
      <c r="E7"/>
      <c r="F7"/>
      <c r="G7"/>
      <c r="H7"/>
      <c r="I7"/>
      <c r="J7"/>
      <c r="M7" s="185" t="s">
        <v>195</v>
      </c>
      <c r="N7" s="186"/>
      <c r="O7" s="186"/>
      <c r="P7" s="186"/>
      <c r="Q7" s="186"/>
      <c r="R7" s="187" t="s">
        <v>193</v>
      </c>
      <c r="S7" s="187"/>
      <c r="T7" s="187"/>
      <c r="U7" s="187"/>
      <c r="V7" s="187"/>
      <c r="W7" s="188"/>
    </row>
    <row r="8" spans="3:24" s="9" customFormat="1" x14ac:dyDescent="0.25">
      <c r="C8" s="31"/>
      <c r="D8" s="31"/>
      <c r="J8" s="31"/>
    </row>
    <row r="9" spans="3:24" s="9" customFormat="1" x14ac:dyDescent="0.25">
      <c r="D9" s="96"/>
      <c r="J9" s="31"/>
    </row>
    <row r="10" spans="3:24" x14ac:dyDescent="0.25">
      <c r="C10" s="194" t="s">
        <v>161</v>
      </c>
      <c r="D10" s="194"/>
      <c r="E10" s="194"/>
      <c r="H10" s="194" t="s">
        <v>162</v>
      </c>
      <c r="I10" s="194"/>
      <c r="J10" s="194"/>
      <c r="M10" s="189" t="s">
        <v>5</v>
      </c>
      <c r="N10" s="190"/>
      <c r="O10" s="190"/>
      <c r="P10" s="190"/>
      <c r="Q10" s="190"/>
      <c r="R10" s="190"/>
      <c r="S10" s="190"/>
      <c r="T10" s="190"/>
      <c r="U10" s="190"/>
      <c r="V10" s="190"/>
      <c r="W10" s="191"/>
    </row>
    <row r="11" spans="3:24" x14ac:dyDescent="0.25">
      <c r="C11" s="192" t="s">
        <v>155</v>
      </c>
      <c r="D11" s="193"/>
      <c r="E11" s="106">
        <v>4</v>
      </c>
      <c r="H11" s="192" t="s">
        <v>163</v>
      </c>
      <c r="I11" s="193"/>
      <c r="J11" s="106">
        <v>4</v>
      </c>
      <c r="M11" s="89" t="s">
        <v>8</v>
      </c>
      <c r="N11" s="86"/>
      <c r="O11" s="86"/>
      <c r="P11" s="86"/>
      <c r="Q11" s="87"/>
      <c r="R11" s="109">
        <v>5</v>
      </c>
      <c r="S11" s="88"/>
      <c r="T11" s="88"/>
      <c r="U11" s="88"/>
      <c r="V11" s="88"/>
      <c r="W11" s="93"/>
    </row>
    <row r="12" spans="3:24" s="9" customFormat="1" x14ac:dyDescent="0.25">
      <c r="C12" s="172" t="s">
        <v>157</v>
      </c>
      <c r="D12" s="172"/>
      <c r="E12" s="106">
        <v>10</v>
      </c>
      <c r="H12" s="172" t="s">
        <v>157</v>
      </c>
      <c r="I12" s="172"/>
      <c r="J12" s="106">
        <v>10</v>
      </c>
      <c r="M12" s="90" t="s">
        <v>10</v>
      </c>
      <c r="N12" s="91"/>
      <c r="O12" s="91"/>
      <c r="P12" s="91"/>
      <c r="Q12" s="92"/>
      <c r="R12" s="110">
        <v>7</v>
      </c>
      <c r="S12" s="94"/>
      <c r="T12" s="94"/>
      <c r="U12" s="94"/>
      <c r="V12" s="94"/>
      <c r="W12" s="95"/>
    </row>
    <row r="13" spans="3:24" x14ac:dyDescent="0.25">
      <c r="C13" s="172" t="s">
        <v>156</v>
      </c>
      <c r="D13" s="172"/>
      <c r="E13" s="107">
        <v>1000</v>
      </c>
      <c r="H13" s="172" t="s">
        <v>156</v>
      </c>
      <c r="I13" s="172"/>
      <c r="J13" s="148">
        <v>1E-4</v>
      </c>
      <c r="L13" s="9"/>
      <c r="M13" s="9"/>
      <c r="N13" t="s">
        <v>192</v>
      </c>
    </row>
    <row r="14" spans="3:24" s="9" customFormat="1" x14ac:dyDescent="0.25">
      <c r="C14" s="172" t="s">
        <v>158</v>
      </c>
      <c r="D14" s="172"/>
      <c r="E14" s="48">
        <f>E13*E12^(E11-1)</f>
        <v>1000000</v>
      </c>
      <c r="H14" s="172" t="s">
        <v>158</v>
      </c>
      <c r="I14" s="172"/>
      <c r="J14" s="149">
        <f>J13*J12^(J11-1)</f>
        <v>0.1</v>
      </c>
      <c r="N14" s="84">
        <v>1</v>
      </c>
      <c r="O14" s="84">
        <f>IFERROR(IF(N14&lt;$E$11,N14+1,""),"")</f>
        <v>2</v>
      </c>
      <c r="P14" s="84">
        <f t="shared" ref="P14:W14" si="0">IFERROR(IF(O14&lt;$E$11,O14+1,""),"")</f>
        <v>3</v>
      </c>
      <c r="Q14" s="84">
        <f t="shared" si="0"/>
        <v>4</v>
      </c>
      <c r="R14" s="84" t="str">
        <f t="shared" si="0"/>
        <v/>
      </c>
      <c r="S14" s="84" t="str">
        <f t="shared" si="0"/>
        <v/>
      </c>
      <c r="T14" s="84" t="str">
        <f t="shared" si="0"/>
        <v/>
      </c>
      <c r="U14" s="84" t="str">
        <f t="shared" si="0"/>
        <v/>
      </c>
      <c r="V14" s="84" t="str">
        <f t="shared" si="0"/>
        <v/>
      </c>
      <c r="W14" s="84" t="str">
        <f t="shared" si="0"/>
        <v/>
      </c>
    </row>
    <row r="15" spans="3:24" x14ac:dyDescent="0.25">
      <c r="C15" s="31"/>
      <c r="D15" s="31"/>
      <c r="H15" s="31"/>
      <c r="I15" s="31"/>
      <c r="J15" s="9"/>
      <c r="L15" s="184" t="s">
        <v>21</v>
      </c>
      <c r="M15" s="84">
        <v>1</v>
      </c>
      <c r="N15" s="85">
        <f t="shared" ref="N15:W15" si="1">IF((N$14&lt;&gt;"")*($M15&lt;&gt;"")=1,N$14+$M15,"")</f>
        <v>2</v>
      </c>
      <c r="O15" s="85">
        <f t="shared" si="1"/>
        <v>3</v>
      </c>
      <c r="P15" s="85">
        <f t="shared" si="1"/>
        <v>4</v>
      </c>
      <c r="Q15" s="85">
        <f t="shared" si="1"/>
        <v>5</v>
      </c>
      <c r="R15" s="85" t="str">
        <f t="shared" si="1"/>
        <v/>
      </c>
      <c r="S15" s="85" t="str">
        <f t="shared" si="1"/>
        <v/>
      </c>
      <c r="T15" s="85" t="str">
        <f t="shared" si="1"/>
        <v/>
      </c>
      <c r="U15" s="85" t="str">
        <f t="shared" si="1"/>
        <v/>
      </c>
      <c r="V15" s="85" t="str">
        <f t="shared" si="1"/>
        <v/>
      </c>
      <c r="W15" s="85" t="str">
        <f t="shared" si="1"/>
        <v/>
      </c>
    </row>
    <row r="16" spans="3:24" s="31" customFormat="1" x14ac:dyDescent="0.25">
      <c r="C16" s="175" t="s">
        <v>159</v>
      </c>
      <c r="D16" s="176"/>
      <c r="E16" s="177"/>
      <c r="H16" s="175" t="s">
        <v>169</v>
      </c>
      <c r="I16" s="176"/>
      <c r="J16" s="177"/>
      <c r="L16" s="184"/>
      <c r="M16" s="9">
        <f>IFERROR(IF(M15&lt;$J$11,M15+1,""),"")</f>
        <v>2</v>
      </c>
      <c r="N16" s="85">
        <f t="shared" ref="N16:N24" si="2">IF((N$14&lt;&gt;"")*($M16&lt;&gt;"")=1,N$14+$M16,"")</f>
        <v>3</v>
      </c>
      <c r="O16" s="85">
        <f t="shared" ref="O16:W24" si="3">IF((O$14&lt;&gt;"")*($M16&lt;&gt;"")=1,O$14+$M16,"")</f>
        <v>4</v>
      </c>
      <c r="P16" s="85">
        <f t="shared" si="3"/>
        <v>5</v>
      </c>
      <c r="Q16" s="85">
        <f t="shared" si="3"/>
        <v>6</v>
      </c>
      <c r="R16" s="85" t="str">
        <f t="shared" si="3"/>
        <v/>
      </c>
      <c r="S16" s="85" t="str">
        <f t="shared" si="3"/>
        <v/>
      </c>
      <c r="T16" s="85" t="str">
        <f t="shared" si="3"/>
        <v/>
      </c>
      <c r="U16" s="85" t="str">
        <f t="shared" si="3"/>
        <v/>
      </c>
      <c r="V16" s="85" t="str">
        <f t="shared" si="3"/>
        <v/>
      </c>
      <c r="W16" s="85" t="str">
        <f t="shared" si="3"/>
        <v/>
      </c>
    </row>
    <row r="17" spans="2:23" x14ac:dyDescent="0.25">
      <c r="C17" s="51" t="s">
        <v>154</v>
      </c>
      <c r="D17" s="47" t="s">
        <v>160</v>
      </c>
      <c r="E17" s="47"/>
      <c r="H17" s="173" t="s">
        <v>170</v>
      </c>
      <c r="I17" s="47" t="s">
        <v>160</v>
      </c>
      <c r="J17" s="47"/>
      <c r="L17" s="184"/>
      <c r="M17" s="9">
        <f t="shared" ref="M17:M24" si="4">IFERROR(IF(M16&lt;$J$11,M16+1,""),"")</f>
        <v>3</v>
      </c>
      <c r="N17" s="85">
        <f t="shared" si="2"/>
        <v>4</v>
      </c>
      <c r="O17" s="85">
        <f t="shared" si="3"/>
        <v>5</v>
      </c>
      <c r="P17" s="85">
        <f t="shared" si="3"/>
        <v>6</v>
      </c>
      <c r="Q17" s="85">
        <f t="shared" si="3"/>
        <v>7</v>
      </c>
      <c r="R17" s="85" t="str">
        <f t="shared" si="3"/>
        <v/>
      </c>
      <c r="S17" s="85" t="str">
        <f t="shared" si="3"/>
        <v/>
      </c>
      <c r="T17" s="85" t="str">
        <f t="shared" si="3"/>
        <v/>
      </c>
      <c r="U17" s="85" t="str">
        <f t="shared" si="3"/>
        <v/>
      </c>
      <c r="V17" s="85" t="str">
        <f t="shared" si="3"/>
        <v/>
      </c>
      <c r="W17" s="85" t="str">
        <f t="shared" si="3"/>
        <v/>
      </c>
    </row>
    <row r="18" spans="2:23" x14ac:dyDescent="0.25">
      <c r="C18" s="52"/>
      <c r="D18" s="47" t="s">
        <v>156</v>
      </c>
      <c r="E18" s="47" t="s">
        <v>158</v>
      </c>
      <c r="H18" s="174"/>
      <c r="I18" s="47" t="s">
        <v>156</v>
      </c>
      <c r="J18" s="47" t="s">
        <v>158</v>
      </c>
      <c r="L18" s="184"/>
      <c r="M18" s="9">
        <f t="shared" si="4"/>
        <v>4</v>
      </c>
      <c r="N18" s="85">
        <f t="shared" si="2"/>
        <v>5</v>
      </c>
      <c r="O18" s="85">
        <f t="shared" si="3"/>
        <v>6</v>
      </c>
      <c r="P18" s="85">
        <f t="shared" si="3"/>
        <v>7</v>
      </c>
      <c r="Q18" s="85">
        <f t="shared" si="3"/>
        <v>8</v>
      </c>
      <c r="R18" s="85" t="str">
        <f t="shared" si="3"/>
        <v/>
      </c>
      <c r="S18" s="85" t="str">
        <f t="shared" si="3"/>
        <v/>
      </c>
      <c r="T18" s="85" t="str">
        <f t="shared" si="3"/>
        <v/>
      </c>
      <c r="U18" s="85" t="str">
        <f t="shared" si="3"/>
        <v/>
      </c>
      <c r="V18" s="85" t="str">
        <f t="shared" si="3"/>
        <v/>
      </c>
      <c r="W18" s="85" t="str">
        <f t="shared" si="3"/>
        <v/>
      </c>
    </row>
    <row r="19" spans="2:23" x14ac:dyDescent="0.25">
      <c r="C19" s="37">
        <f>1</f>
        <v>1</v>
      </c>
      <c r="D19" s="147">
        <v>0</v>
      </c>
      <c r="E19" s="147">
        <f>E13</f>
        <v>1000</v>
      </c>
      <c r="F19" s="1" t="s">
        <v>208</v>
      </c>
      <c r="H19" s="37">
        <f>1</f>
        <v>1</v>
      </c>
      <c r="I19" s="150">
        <v>0</v>
      </c>
      <c r="J19" s="150">
        <f>J13</f>
        <v>1E-4</v>
      </c>
      <c r="K19" s="1" t="str">
        <f>IF(J19="","",IF(J19&lt;=0.0001,"Not likely to occur",(IF(J19&lt;=0.005,"Mild chance of occurence",(IF(J19&lt;0.1,"Moderate chance of occurence",(IF(J19&gt;=0.1,"High chances of occurence",("")))))))))</f>
        <v>Not likely to occur</v>
      </c>
      <c r="L19" s="184"/>
      <c r="M19" s="9" t="str">
        <f t="shared" si="4"/>
        <v/>
      </c>
      <c r="N19" s="85" t="str">
        <f t="shared" si="2"/>
        <v/>
      </c>
      <c r="O19" s="85" t="str">
        <f t="shared" si="3"/>
        <v/>
      </c>
      <c r="P19" s="85" t="str">
        <f t="shared" si="3"/>
        <v/>
      </c>
      <c r="Q19" s="85" t="str">
        <f t="shared" si="3"/>
        <v/>
      </c>
      <c r="R19" s="85" t="str">
        <f t="shared" si="3"/>
        <v/>
      </c>
      <c r="S19" s="85" t="str">
        <f t="shared" si="3"/>
        <v/>
      </c>
      <c r="T19" s="85" t="str">
        <f t="shared" si="3"/>
        <v/>
      </c>
      <c r="U19" s="85" t="str">
        <f t="shared" si="3"/>
        <v/>
      </c>
      <c r="V19" s="85" t="str">
        <f t="shared" si="3"/>
        <v/>
      </c>
      <c r="W19" s="85" t="str">
        <f t="shared" si="3"/>
        <v/>
      </c>
    </row>
    <row r="20" spans="2:23" x14ac:dyDescent="0.25">
      <c r="C20" s="37">
        <f>IF(C19&lt;E$11,C19+1,"")</f>
        <v>2</v>
      </c>
      <c r="D20" s="147">
        <f t="shared" ref="D20:D30" si="5">IF(C20&lt;&gt;"",E19,"")</f>
        <v>1000</v>
      </c>
      <c r="E20" s="147">
        <f t="shared" ref="E20:E30" si="6">IF(C20&lt;&gt;"",D20*E$12,"")</f>
        <v>10000</v>
      </c>
      <c r="F20" s="1" t="s">
        <v>211</v>
      </c>
      <c r="H20" s="37">
        <f>IF(H19&lt;J$11,H19+1,"")</f>
        <v>2</v>
      </c>
      <c r="I20" s="150">
        <f t="shared" ref="I20:I30" si="7">IF(H20&lt;&gt;"",J19,"")</f>
        <v>1E-4</v>
      </c>
      <c r="J20" s="150">
        <f>IF(H20&lt;&gt;"",I20*J$12,"")</f>
        <v>1E-3</v>
      </c>
      <c r="K20" s="1" t="str">
        <f t="shared" ref="K20:K30" si="8">IF(J20="","",IF(J20&lt;=0.0001,"Not likely to occur",(IF(J20&lt;=0.005,"Mild chance of occurence",(IF(J20&lt;0.1,"Moderate chance of occurence",(IF(J20&gt;=0.1,"High chances of occurence",("")))))))))</f>
        <v>Mild chance of occurence</v>
      </c>
      <c r="L20" s="184"/>
      <c r="M20" s="9" t="str">
        <f t="shared" si="4"/>
        <v/>
      </c>
      <c r="N20" s="85" t="str">
        <f t="shared" si="2"/>
        <v/>
      </c>
      <c r="O20" s="85" t="str">
        <f t="shared" si="3"/>
        <v/>
      </c>
      <c r="P20" s="85" t="str">
        <f t="shared" si="3"/>
        <v/>
      </c>
      <c r="Q20" s="85" t="str">
        <f t="shared" si="3"/>
        <v/>
      </c>
      <c r="R20" s="85" t="str">
        <f t="shared" si="3"/>
        <v/>
      </c>
      <c r="S20" s="85" t="str">
        <f t="shared" si="3"/>
        <v/>
      </c>
      <c r="T20" s="85" t="str">
        <f t="shared" si="3"/>
        <v/>
      </c>
      <c r="U20" s="85" t="str">
        <f t="shared" si="3"/>
        <v/>
      </c>
      <c r="V20" s="85" t="str">
        <f t="shared" si="3"/>
        <v/>
      </c>
      <c r="W20" s="85" t="str">
        <f t="shared" si="3"/>
        <v/>
      </c>
    </row>
    <row r="21" spans="2:23" x14ac:dyDescent="0.25">
      <c r="C21" s="37">
        <f t="shared" ref="C21:C30" si="9">IF(C20&lt;E$11,C20+1,"")</f>
        <v>3</v>
      </c>
      <c r="D21" s="147">
        <f t="shared" si="5"/>
        <v>10000</v>
      </c>
      <c r="E21" s="147">
        <f t="shared" si="6"/>
        <v>100000</v>
      </c>
      <c r="F21" s="1" t="s">
        <v>209</v>
      </c>
      <c r="H21" s="37">
        <f t="shared" ref="H21:H22" si="10">IF(H20&lt;J$11,H20+1,"")</f>
        <v>3</v>
      </c>
      <c r="I21" s="150">
        <f t="shared" si="7"/>
        <v>1E-3</v>
      </c>
      <c r="J21" s="150">
        <f t="shared" ref="J21:J22" si="11">IF(H21&lt;&gt;"",I21*J$12,"")</f>
        <v>0.01</v>
      </c>
      <c r="K21" s="1" t="str">
        <f t="shared" si="8"/>
        <v>Moderate chance of occurence</v>
      </c>
      <c r="M21" s="9" t="str">
        <f t="shared" si="4"/>
        <v/>
      </c>
      <c r="N21" s="85" t="str">
        <f>IF((N$14&lt;&gt;"")*($M21&lt;&gt;"")=1,N$14+$M21,"")</f>
        <v/>
      </c>
      <c r="O21" s="85" t="str">
        <f t="shared" si="3"/>
        <v/>
      </c>
      <c r="P21" s="85" t="str">
        <f t="shared" si="3"/>
        <v/>
      </c>
      <c r="Q21" s="85" t="str">
        <f t="shared" si="3"/>
        <v/>
      </c>
      <c r="R21" s="85" t="str">
        <f t="shared" si="3"/>
        <v/>
      </c>
      <c r="S21" s="85" t="str">
        <f t="shared" si="3"/>
        <v/>
      </c>
      <c r="T21" s="85" t="str">
        <f t="shared" si="3"/>
        <v/>
      </c>
      <c r="U21" s="85" t="str">
        <f t="shared" si="3"/>
        <v/>
      </c>
      <c r="V21" s="85" t="str">
        <f t="shared" si="3"/>
        <v/>
      </c>
      <c r="W21" s="85" t="str">
        <f t="shared" si="3"/>
        <v/>
      </c>
    </row>
    <row r="22" spans="2:23" x14ac:dyDescent="0.25">
      <c r="C22" s="37">
        <f t="shared" si="9"/>
        <v>4</v>
      </c>
      <c r="D22" s="147">
        <f t="shared" si="5"/>
        <v>100000</v>
      </c>
      <c r="E22" s="147">
        <f t="shared" si="6"/>
        <v>1000000</v>
      </c>
      <c r="F22" s="108" t="s">
        <v>210</v>
      </c>
      <c r="H22" s="37">
        <f t="shared" si="10"/>
        <v>4</v>
      </c>
      <c r="I22" s="150">
        <f t="shared" si="7"/>
        <v>0.01</v>
      </c>
      <c r="J22" s="150">
        <f t="shared" si="11"/>
        <v>0.1</v>
      </c>
      <c r="K22" s="1" t="str">
        <f t="shared" si="8"/>
        <v>High chances of occurence</v>
      </c>
      <c r="M22" s="9" t="str">
        <f t="shared" si="4"/>
        <v/>
      </c>
      <c r="N22" s="85" t="str">
        <f t="shared" si="2"/>
        <v/>
      </c>
      <c r="O22" s="85" t="str">
        <f t="shared" si="3"/>
        <v/>
      </c>
      <c r="P22" s="85" t="str">
        <f t="shared" si="3"/>
        <v/>
      </c>
      <c r="Q22" s="85" t="str">
        <f t="shared" si="3"/>
        <v/>
      </c>
      <c r="R22" s="85" t="str">
        <f t="shared" si="3"/>
        <v/>
      </c>
      <c r="S22" s="85" t="str">
        <f t="shared" si="3"/>
        <v/>
      </c>
      <c r="T22" s="85" t="str">
        <f t="shared" si="3"/>
        <v/>
      </c>
      <c r="U22" s="85" t="str">
        <f t="shared" si="3"/>
        <v/>
      </c>
      <c r="V22" s="85" t="str">
        <f t="shared" si="3"/>
        <v/>
      </c>
      <c r="W22" s="85" t="str">
        <f t="shared" si="3"/>
        <v/>
      </c>
    </row>
    <row r="23" spans="2:23" x14ac:dyDescent="0.25">
      <c r="C23" s="37" t="str">
        <f t="shared" si="9"/>
        <v/>
      </c>
      <c r="D23" s="147" t="str">
        <f t="shared" si="5"/>
        <v/>
      </c>
      <c r="E23" s="147" t="str">
        <f t="shared" si="6"/>
        <v/>
      </c>
      <c r="F23" s="1"/>
      <c r="H23" s="37" t="str">
        <f t="shared" ref="H23:H30" si="12">IF(H22&lt;J$11,H22+1,"")</f>
        <v/>
      </c>
      <c r="I23" s="150" t="str">
        <f t="shared" si="7"/>
        <v/>
      </c>
      <c r="J23" s="150" t="str">
        <f t="shared" ref="J23:J29" si="13">IF(H23&lt;&gt;"",I23*J$12,"")</f>
        <v/>
      </c>
      <c r="K23" s="1" t="str">
        <f t="shared" si="8"/>
        <v/>
      </c>
      <c r="M23" s="9" t="str">
        <f t="shared" si="4"/>
        <v/>
      </c>
      <c r="N23" s="85" t="str">
        <f t="shared" si="2"/>
        <v/>
      </c>
      <c r="O23" s="85" t="str">
        <f t="shared" si="3"/>
        <v/>
      </c>
      <c r="P23" s="85" t="str">
        <f t="shared" si="3"/>
        <v/>
      </c>
      <c r="Q23" s="85" t="str">
        <f t="shared" si="3"/>
        <v/>
      </c>
      <c r="R23" s="85" t="str">
        <f t="shared" si="3"/>
        <v/>
      </c>
      <c r="S23" s="85" t="str">
        <f t="shared" si="3"/>
        <v/>
      </c>
      <c r="T23" s="85" t="str">
        <f t="shared" si="3"/>
        <v/>
      </c>
      <c r="U23" s="85" t="str">
        <f t="shared" si="3"/>
        <v/>
      </c>
      <c r="V23" s="85" t="str">
        <f t="shared" si="3"/>
        <v/>
      </c>
      <c r="W23" s="85" t="str">
        <f t="shared" si="3"/>
        <v/>
      </c>
    </row>
    <row r="24" spans="2:23" x14ac:dyDescent="0.25">
      <c r="C24" s="37" t="str">
        <f t="shared" si="9"/>
        <v/>
      </c>
      <c r="D24" s="147" t="str">
        <f t="shared" si="5"/>
        <v/>
      </c>
      <c r="E24" s="147" t="str">
        <f t="shared" si="6"/>
        <v/>
      </c>
      <c r="F24" s="1"/>
      <c r="H24" s="37" t="str">
        <f t="shared" si="12"/>
        <v/>
      </c>
      <c r="I24" s="150" t="str">
        <f t="shared" si="7"/>
        <v/>
      </c>
      <c r="J24" s="150" t="str">
        <f t="shared" si="13"/>
        <v/>
      </c>
      <c r="K24" s="1" t="str">
        <f t="shared" si="8"/>
        <v/>
      </c>
      <c r="M24" s="9" t="str">
        <f t="shared" si="4"/>
        <v/>
      </c>
      <c r="N24" s="85" t="str">
        <f t="shared" si="2"/>
        <v/>
      </c>
      <c r="O24" s="85" t="str">
        <f t="shared" si="3"/>
        <v/>
      </c>
      <c r="P24" s="85" t="str">
        <f t="shared" si="3"/>
        <v/>
      </c>
      <c r="Q24" s="85" t="str">
        <f t="shared" si="3"/>
        <v/>
      </c>
      <c r="R24" s="85" t="str">
        <f t="shared" si="3"/>
        <v/>
      </c>
      <c r="S24" s="85" t="str">
        <f t="shared" si="3"/>
        <v/>
      </c>
      <c r="T24" s="85" t="str">
        <f t="shared" si="3"/>
        <v/>
      </c>
      <c r="U24" s="85" t="str">
        <f t="shared" si="3"/>
        <v/>
      </c>
      <c r="V24" s="85" t="str">
        <f t="shared" si="3"/>
        <v/>
      </c>
      <c r="W24" s="85" t="str">
        <f t="shared" si="3"/>
        <v/>
      </c>
    </row>
    <row r="25" spans="2:23" x14ac:dyDescent="0.25">
      <c r="C25" s="37" t="str">
        <f>IF(C24&lt;E$11,C24+1,"")</f>
        <v/>
      </c>
      <c r="D25" s="147" t="str">
        <f t="shared" si="5"/>
        <v/>
      </c>
      <c r="E25" s="147" t="str">
        <f t="shared" si="6"/>
        <v/>
      </c>
      <c r="F25" s="1"/>
      <c r="H25" s="37" t="str">
        <f t="shared" si="12"/>
        <v/>
      </c>
      <c r="I25" s="150" t="str">
        <f t="shared" si="7"/>
        <v/>
      </c>
      <c r="J25" s="150" t="str">
        <f t="shared" si="13"/>
        <v/>
      </c>
      <c r="K25" s="1" t="str">
        <f t="shared" si="8"/>
        <v/>
      </c>
    </row>
    <row r="26" spans="2:23" x14ac:dyDescent="0.25">
      <c r="C26" s="37" t="str">
        <f t="shared" si="9"/>
        <v/>
      </c>
      <c r="D26" s="147" t="str">
        <f t="shared" si="5"/>
        <v/>
      </c>
      <c r="E26" s="147" t="str">
        <f t="shared" si="6"/>
        <v/>
      </c>
      <c r="F26" s="1"/>
      <c r="H26" s="37" t="str">
        <f t="shared" si="12"/>
        <v/>
      </c>
      <c r="I26" s="150" t="str">
        <f t="shared" si="7"/>
        <v/>
      </c>
      <c r="J26" s="150" t="str">
        <f t="shared" si="13"/>
        <v/>
      </c>
      <c r="K26" s="1" t="str">
        <f t="shared" si="8"/>
        <v/>
      </c>
      <c r="L26" s="9"/>
      <c r="M26" s="9"/>
      <c r="N26" s="9" t="s">
        <v>192</v>
      </c>
      <c r="O26" s="9"/>
      <c r="P26" s="9"/>
      <c r="Q26" s="9"/>
      <c r="R26" s="9"/>
      <c r="S26" s="9"/>
      <c r="T26" s="9"/>
      <c r="U26" s="9"/>
      <c r="V26" s="9"/>
      <c r="W26" s="9"/>
    </row>
    <row r="27" spans="2:23" x14ac:dyDescent="0.25">
      <c r="C27" s="37" t="str">
        <f t="shared" si="9"/>
        <v/>
      </c>
      <c r="D27" s="147" t="str">
        <f t="shared" si="5"/>
        <v/>
      </c>
      <c r="E27" s="147" t="str">
        <f t="shared" si="6"/>
        <v/>
      </c>
      <c r="F27" s="1"/>
      <c r="H27" s="37" t="str">
        <f t="shared" si="12"/>
        <v/>
      </c>
      <c r="I27" s="150" t="str">
        <f t="shared" si="7"/>
        <v/>
      </c>
      <c r="J27" s="150" t="str">
        <f t="shared" si="13"/>
        <v/>
      </c>
      <c r="K27" s="1" t="str">
        <f t="shared" si="8"/>
        <v/>
      </c>
      <c r="L27" s="9"/>
      <c r="M27" s="9"/>
      <c r="N27" s="84">
        <v>1</v>
      </c>
      <c r="O27" s="84">
        <f>IFERROR(IF(N27&lt;$E$11,N27+1,""),"")</f>
        <v>2</v>
      </c>
      <c r="P27" s="84">
        <f t="shared" ref="P27:W27" si="14">IFERROR(IF(O27&lt;$E$11,O27+1,""),"")</f>
        <v>3</v>
      </c>
      <c r="Q27" s="84">
        <f t="shared" si="14"/>
        <v>4</v>
      </c>
      <c r="R27" s="84" t="str">
        <f t="shared" si="14"/>
        <v/>
      </c>
      <c r="S27" s="84" t="str">
        <f t="shared" si="14"/>
        <v/>
      </c>
      <c r="T27" s="84" t="str">
        <f t="shared" si="14"/>
        <v/>
      </c>
      <c r="U27" s="84" t="str">
        <f t="shared" si="14"/>
        <v/>
      </c>
      <c r="V27" s="84" t="str">
        <f t="shared" si="14"/>
        <v/>
      </c>
      <c r="W27" s="84" t="str">
        <f t="shared" si="14"/>
        <v/>
      </c>
    </row>
    <row r="28" spans="2:23" x14ac:dyDescent="0.25">
      <c r="C28" s="37" t="str">
        <f t="shared" si="9"/>
        <v/>
      </c>
      <c r="D28" s="147" t="str">
        <f t="shared" si="5"/>
        <v/>
      </c>
      <c r="E28" s="147" t="str">
        <f t="shared" si="6"/>
        <v/>
      </c>
      <c r="F28" s="1"/>
      <c r="H28" s="37" t="str">
        <f t="shared" si="12"/>
        <v/>
      </c>
      <c r="I28" s="150" t="str">
        <f t="shared" si="7"/>
        <v/>
      </c>
      <c r="J28" s="150" t="str">
        <f t="shared" si="13"/>
        <v/>
      </c>
      <c r="K28" s="1" t="str">
        <f t="shared" si="8"/>
        <v/>
      </c>
      <c r="L28" s="184" t="s">
        <v>21</v>
      </c>
      <c r="M28" s="84">
        <v>1</v>
      </c>
      <c r="N28" s="111">
        <v>1</v>
      </c>
      <c r="O28" s="111">
        <v>1</v>
      </c>
      <c r="P28" s="111">
        <v>1</v>
      </c>
      <c r="Q28" s="111">
        <v>2</v>
      </c>
      <c r="R28" s="111"/>
      <c r="S28" s="111"/>
      <c r="T28" s="111"/>
      <c r="U28" s="111"/>
      <c r="V28" s="111"/>
      <c r="W28" s="111"/>
    </row>
    <row r="29" spans="2:23" x14ac:dyDescent="0.25">
      <c r="C29" s="37" t="str">
        <f t="shared" si="9"/>
        <v/>
      </c>
      <c r="D29" s="147" t="str">
        <f t="shared" si="5"/>
        <v/>
      </c>
      <c r="E29" s="147" t="str">
        <f t="shared" si="6"/>
        <v/>
      </c>
      <c r="F29" s="1"/>
      <c r="H29" s="37" t="str">
        <f t="shared" si="12"/>
        <v/>
      </c>
      <c r="I29" s="150" t="str">
        <f t="shared" si="7"/>
        <v/>
      </c>
      <c r="J29" s="150" t="str">
        <f t="shared" si="13"/>
        <v/>
      </c>
      <c r="K29" s="1" t="str">
        <f t="shared" si="8"/>
        <v/>
      </c>
      <c r="L29" s="184"/>
      <c r="M29" s="9">
        <f>IFERROR(IF(M28&lt;$J$11,M28+1,""),"")</f>
        <v>2</v>
      </c>
      <c r="N29" s="111">
        <v>1</v>
      </c>
      <c r="O29" s="111">
        <v>1</v>
      </c>
      <c r="P29" s="111">
        <v>2</v>
      </c>
      <c r="Q29" s="111">
        <v>2</v>
      </c>
      <c r="R29" s="111"/>
      <c r="S29" s="111"/>
      <c r="T29" s="111"/>
      <c r="U29" s="111"/>
      <c r="V29" s="111"/>
      <c r="W29" s="111"/>
    </row>
    <row r="30" spans="2:23" x14ac:dyDescent="0.25">
      <c r="B30" s="9" t="str">
        <f t="shared" ref="B30" si="15">C29</f>
        <v/>
      </c>
      <c r="C30" s="37" t="str">
        <f t="shared" si="9"/>
        <v/>
      </c>
      <c r="D30" s="147" t="str">
        <f t="shared" si="5"/>
        <v/>
      </c>
      <c r="E30" s="147" t="str">
        <f t="shared" si="6"/>
        <v/>
      </c>
      <c r="F30" s="1"/>
      <c r="H30" s="37" t="str">
        <f t="shared" si="12"/>
        <v/>
      </c>
      <c r="I30" s="49" t="str">
        <f t="shared" si="7"/>
        <v/>
      </c>
      <c r="J30" s="50"/>
      <c r="K30" s="9" t="str">
        <f t="shared" si="8"/>
        <v/>
      </c>
      <c r="L30" s="184"/>
      <c r="M30" s="9">
        <f t="shared" ref="M30:M37" si="16">IFERROR(IF(M29&lt;$J$11,M29+1,""),"")</f>
        <v>3</v>
      </c>
      <c r="N30" s="111">
        <v>1</v>
      </c>
      <c r="O30" s="111">
        <v>2</v>
      </c>
      <c r="P30" s="111">
        <v>2</v>
      </c>
      <c r="Q30" s="111">
        <v>3</v>
      </c>
      <c r="R30" s="111"/>
      <c r="S30" s="111"/>
      <c r="T30" s="111"/>
      <c r="U30" s="111"/>
      <c r="V30" s="111"/>
      <c r="W30" s="111"/>
    </row>
    <row r="31" spans="2:23" x14ac:dyDescent="0.25">
      <c r="E31" s="46"/>
      <c r="H31" s="37"/>
      <c r="I31" s="49"/>
      <c r="J31" s="50"/>
      <c r="K31" s="9"/>
      <c r="L31" s="184"/>
      <c r="M31" s="9">
        <f t="shared" si="16"/>
        <v>4</v>
      </c>
      <c r="N31" s="111">
        <v>2</v>
      </c>
      <c r="O31" s="111">
        <v>2</v>
      </c>
      <c r="P31" s="111">
        <v>3</v>
      </c>
      <c r="Q31" s="111">
        <v>3</v>
      </c>
      <c r="R31" s="111"/>
      <c r="S31" s="111"/>
      <c r="T31" s="111"/>
      <c r="U31" s="111"/>
      <c r="V31" s="111"/>
      <c r="W31" s="111"/>
    </row>
    <row r="32" spans="2:23" x14ac:dyDescent="0.25">
      <c r="E32" s="46"/>
      <c r="J32" s="31"/>
      <c r="K32" s="9"/>
      <c r="L32" s="184"/>
      <c r="M32" s="9" t="str">
        <f t="shared" si="16"/>
        <v/>
      </c>
      <c r="N32" s="111"/>
      <c r="O32" s="111"/>
      <c r="P32" s="111"/>
      <c r="Q32" s="111"/>
      <c r="R32" s="111"/>
      <c r="S32" s="111"/>
      <c r="T32" s="111"/>
      <c r="U32" s="111"/>
      <c r="V32" s="111"/>
      <c r="W32" s="111"/>
    </row>
    <row r="33" spans="3:23" x14ac:dyDescent="0.25">
      <c r="E33" s="46"/>
      <c r="J33" s="31"/>
      <c r="K33" s="9"/>
      <c r="L33" s="184"/>
      <c r="M33" s="9" t="str">
        <f t="shared" si="16"/>
        <v/>
      </c>
      <c r="N33" s="111"/>
      <c r="O33" s="111"/>
      <c r="P33" s="111"/>
      <c r="Q33" s="111"/>
      <c r="R33" s="111"/>
      <c r="S33" s="111"/>
      <c r="T33" s="111"/>
      <c r="U33" s="111"/>
      <c r="V33" s="111"/>
      <c r="W33" s="111"/>
    </row>
    <row r="34" spans="3:23" x14ac:dyDescent="0.25">
      <c r="C34" s="37"/>
      <c r="D34" s="46"/>
      <c r="E34" s="46"/>
      <c r="J34" s="31"/>
      <c r="K34" s="9"/>
      <c r="L34" s="9"/>
      <c r="M34" s="9" t="str">
        <f t="shared" si="16"/>
        <v/>
      </c>
      <c r="N34" s="111"/>
      <c r="O34" s="111"/>
      <c r="P34" s="111"/>
      <c r="Q34" s="111"/>
      <c r="R34" s="111"/>
      <c r="S34" s="111"/>
      <c r="T34" s="111"/>
      <c r="U34" s="111"/>
      <c r="V34" s="111"/>
      <c r="W34" s="111"/>
    </row>
    <row r="35" spans="3:23" x14ac:dyDescent="0.25">
      <c r="C35" s="37"/>
      <c r="D35" s="46"/>
      <c r="E35" s="46"/>
      <c r="J35" s="31"/>
      <c r="K35" s="9"/>
      <c r="L35" s="9"/>
      <c r="M35" s="9" t="str">
        <f t="shared" si="16"/>
        <v/>
      </c>
      <c r="N35" s="111"/>
      <c r="O35" s="111"/>
      <c r="P35" s="111"/>
      <c r="Q35" s="111"/>
      <c r="R35" s="111"/>
      <c r="S35" s="111"/>
      <c r="T35" s="111"/>
      <c r="U35" s="111"/>
      <c r="V35" s="111"/>
      <c r="W35" s="111"/>
    </row>
    <row r="36" spans="3:23" x14ac:dyDescent="0.25">
      <c r="C36" s="37"/>
      <c r="J36" s="31"/>
      <c r="K36" s="9"/>
      <c r="L36" s="9"/>
      <c r="M36" s="9" t="str">
        <f t="shared" si="16"/>
        <v/>
      </c>
      <c r="N36" s="111"/>
      <c r="O36" s="111"/>
      <c r="P36" s="111"/>
      <c r="Q36" s="111"/>
      <c r="R36" s="111"/>
      <c r="S36" s="111"/>
      <c r="T36" s="111"/>
      <c r="U36" s="111"/>
      <c r="V36" s="111"/>
      <c r="W36" s="111"/>
    </row>
    <row r="37" spans="3:23" x14ac:dyDescent="0.25">
      <c r="J37" s="31"/>
      <c r="K37" s="9"/>
      <c r="L37" s="9"/>
      <c r="M37" s="9" t="str">
        <f t="shared" si="16"/>
        <v/>
      </c>
      <c r="N37" s="111"/>
      <c r="O37" s="111"/>
      <c r="P37" s="111"/>
      <c r="Q37" s="111"/>
      <c r="R37" s="111"/>
      <c r="S37" s="111"/>
      <c r="T37" s="111"/>
      <c r="U37" s="111"/>
      <c r="V37" s="111"/>
      <c r="W37" s="111"/>
    </row>
    <row r="38" spans="3:23" x14ac:dyDescent="0.25">
      <c r="K38" s="9"/>
    </row>
  </sheetData>
  <sheetProtection sheet="1" objects="1" scenarios="1"/>
  <mergeCells count="24">
    <mergeCell ref="L15:L20"/>
    <mergeCell ref="L28:L33"/>
    <mergeCell ref="M7:Q7"/>
    <mergeCell ref="R7:W7"/>
    <mergeCell ref="M6:W6"/>
    <mergeCell ref="M10:W10"/>
    <mergeCell ref="H17:H18"/>
    <mergeCell ref="H16:J16"/>
    <mergeCell ref="C16:E16"/>
    <mergeCell ref="H14:I14"/>
    <mergeCell ref="C14:D14"/>
    <mergeCell ref="M2:W5"/>
    <mergeCell ref="C2:J3"/>
    <mergeCell ref="C4:J4"/>
    <mergeCell ref="H12:I12"/>
    <mergeCell ref="H13:I13"/>
    <mergeCell ref="C13:D13"/>
    <mergeCell ref="C12:D12"/>
    <mergeCell ref="C5:J5"/>
    <mergeCell ref="C6:J6"/>
    <mergeCell ref="C11:D11"/>
    <mergeCell ref="C10:E10"/>
    <mergeCell ref="H10:J10"/>
    <mergeCell ref="H11:I11"/>
  </mergeCells>
  <conditionalFormatting sqref="C19:E30 E31:E33 C5">
    <cfRule type="expression" dxfId="45" priority="23">
      <formula>C5&lt;&gt;""</formula>
    </cfRule>
  </conditionalFormatting>
  <conditionalFormatting sqref="H19:J31">
    <cfRule type="expression" dxfId="44" priority="22">
      <formula>H19&lt;&gt;""</formula>
    </cfRule>
  </conditionalFormatting>
  <conditionalFormatting sqref="K19:K38 K9 K1:K3">
    <cfRule type="expression" dxfId="43" priority="21">
      <formula>$K1&lt;&gt;""</formula>
    </cfRule>
  </conditionalFormatting>
  <conditionalFormatting sqref="C1:E1 C2">
    <cfRule type="expression" dxfId="42" priority="20">
      <formula>C1&lt;&gt;""</formula>
    </cfRule>
  </conditionalFormatting>
  <conditionalFormatting sqref="H1:J1">
    <cfRule type="expression" dxfId="41" priority="19">
      <formula>H1&lt;&gt;""</formula>
    </cfRule>
  </conditionalFormatting>
  <conditionalFormatting sqref="C4">
    <cfRule type="expression" dxfId="40" priority="17">
      <formula>C4&lt;&gt;""</formula>
    </cfRule>
  </conditionalFormatting>
  <conditionalFormatting sqref="K8">
    <cfRule type="expression" dxfId="39" priority="16">
      <formula>$K8&lt;&gt;""</formula>
    </cfRule>
  </conditionalFormatting>
  <conditionalFormatting sqref="M14:W24">
    <cfRule type="expression" dxfId="5" priority="11">
      <formula>M14&lt;&gt;""</formula>
    </cfRule>
  </conditionalFormatting>
  <conditionalFormatting sqref="N15:W24">
    <cfRule type="expression" dxfId="4" priority="138">
      <formula>N15=""</formula>
    </cfRule>
    <cfRule type="expression" dxfId="3" priority="139">
      <formula>N15&lt;$R$11</formula>
    </cfRule>
    <cfRule type="expression" dxfId="2" priority="140">
      <formula>N15&lt;$R$12</formula>
    </cfRule>
    <cfRule type="expression" dxfId="1" priority="141">
      <formula>N15&gt;=$R$12</formula>
    </cfRule>
  </conditionalFormatting>
  <conditionalFormatting sqref="M27:W37">
    <cfRule type="expression" dxfId="38" priority="5">
      <formula>M27&lt;&gt;""</formula>
    </cfRule>
  </conditionalFormatting>
  <conditionalFormatting sqref="N28:W37">
    <cfRule type="expression" dxfId="37" priority="6">
      <formula>N28=""</formula>
    </cfRule>
    <cfRule type="expression" dxfId="36" priority="7">
      <formula>N28=1</formula>
    </cfRule>
    <cfRule type="expression" dxfId="35" priority="8">
      <formula>N28=2</formula>
    </cfRule>
    <cfRule type="expression" dxfId="34" priority="9">
      <formula>N28=3</formula>
    </cfRule>
  </conditionalFormatting>
  <conditionalFormatting sqref="L25:W38">
    <cfRule type="expression" dxfId="33" priority="4">
      <formula>$R$7=$X$3</formula>
    </cfRule>
  </conditionalFormatting>
  <conditionalFormatting sqref="L10:W24">
    <cfRule type="expression" dxfId="0" priority="3">
      <formula>$R$7=$X$4</formula>
    </cfRule>
  </conditionalFormatting>
  <conditionalFormatting sqref="M2">
    <cfRule type="expression" dxfId="32" priority="2">
      <formula>M2&lt;&gt;""</formula>
    </cfRule>
  </conditionalFormatting>
  <conditionalFormatting sqref="F19:F28">
    <cfRule type="expression" dxfId="31" priority="1">
      <formula>$F19&lt;&gt;""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hyperlinks>
    <hyperlink ref="C6:J6" r:id="rId1" display="Baybutt, P. (2018), Guidelines for designing risk matrices. Proc. Safety Prog., 37: 49-55. https://doi.org/10.1002/prs.11905, and references therein"/>
  </hyperlinks>
  <pageMargins left="0.7" right="0.7" top="0.75" bottom="0.75" header="0.3" footer="0.3"/>
  <pageSetup paperSize="9" orientation="portrait" horizontalDpi="360" verticalDpi="36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5" sqref="G5"/>
    </sheetView>
  </sheetViews>
  <sheetFormatPr baseColWidth="10" defaultRowHeight="13.8" x14ac:dyDescent="0.25"/>
  <cols>
    <col min="1" max="2" width="11.19921875" style="9"/>
  </cols>
  <sheetData>
    <row r="1" spans="1:7" x14ac:dyDescent="0.25">
      <c r="A1" s="9" t="s">
        <v>188</v>
      </c>
      <c r="B1" s="9" t="s">
        <v>21</v>
      </c>
      <c r="C1" t="s">
        <v>197</v>
      </c>
      <c r="D1" t="s">
        <v>198</v>
      </c>
      <c r="E1" t="s">
        <v>199</v>
      </c>
      <c r="F1" t="s">
        <v>200</v>
      </c>
      <c r="G1" t="s">
        <v>201</v>
      </c>
    </row>
    <row r="2" spans="1:7" x14ac:dyDescent="0.25">
      <c r="A2" s="9">
        <v>1</v>
      </c>
      <c r="B2" s="9">
        <v>1</v>
      </c>
      <c r="C2" t="str">
        <f>IF(B2&lt;&gt;"",CONCATENATE(B2,"-",A2),"")</f>
        <v>1-1</v>
      </c>
      <c r="D2">
        <f>IF(B2&lt;&gt;"",B2+A2,"")</f>
        <v>2</v>
      </c>
      <c r="E2" s="97">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97">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97">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97">
        <f>IF(B5="","",IF((D5&lt;'Rating tables'!$R$12)*(D5&gt;='Rating tables'!R$11)=1,2,(IF(D5&lt;'Rating tables'!$R$11,1,(IF(D5&gt;='Rating tables'!$R$12,3,0))))))</f>
        <v>2</v>
      </c>
      <c r="F5" s="9">
        <f>IFERROR(INDEX('Rating tables'!N$28:W$37,Feuil2!B5,Feuil2!A5),"")</f>
        <v>2</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97">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97">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97">
        <f>IF(B8="","",IF((D8&lt;'Rating tables'!$R$12)*(D8&gt;='Rating tables'!R$11)=1,2,(IF(D8&lt;'Rating tables'!$R$11,1,(IF(D8&gt;='Rating tables'!$R$12,3,0))))))</f>
        <v>2</v>
      </c>
      <c r="F8" s="9">
        <f>IFERROR(INDEX('Rating tables'!N$28:W$37,Feuil2!B8,Feuil2!A8),"")</f>
        <v>2</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97">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97">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97">
        <f>IF(B11="","",IF((D11&lt;'Rating tables'!$R$12)*(D11&gt;='Rating tables'!R$11)=1,2,(IF(D11&lt;'Rating tables'!$R$11,1,(IF(D11&gt;='Rating tables'!$R$12,3,0))))))</f>
        <v>2</v>
      </c>
      <c r="F11" s="9">
        <f>IFERROR(INDEX('Rating tables'!N$28:W$37,Feuil2!B11,Feuil2!A11),"")</f>
        <v>2</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97">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97">
        <f>IF(B13="","",IF((D13&lt;'Rating tables'!$R$12)*(D13&gt;='Rating tables'!R$11)=1,2,(IF(D13&lt;'Rating tables'!$R$11,1,(IF(D13&gt;='Rating tables'!$R$12,3,0))))))</f>
        <v>3</v>
      </c>
      <c r="F13" s="9">
        <f>IFERROR(INDEX('Rating tables'!N$28:W$37,Feuil2!B13,Feuil2!A13),"")</f>
        <v>3</v>
      </c>
      <c r="G13" s="9">
        <f>IF('Rating tables'!$R$7='Rating tables'!$X$3,Feuil2!E13,Feuil2!F13)</f>
        <v>3</v>
      </c>
    </row>
    <row r="14" spans="1:7" x14ac:dyDescent="0.25">
      <c r="A14" s="9">
        <f>IF(A13+1&lt;='Rating tables'!E$11,A13+1,1)</f>
        <v>1</v>
      </c>
      <c r="B14" s="9">
        <f>IFERROR(IF(IF(A14=1,B13+1,B13)&lt;='Rating tables'!J$11,IF(A14=1,B13+1,B13),""),"")</f>
        <v>4</v>
      </c>
      <c r="C14" s="9" t="str">
        <f t="shared" si="0"/>
        <v>4-1</v>
      </c>
      <c r="D14" s="9">
        <f t="shared" si="1"/>
        <v>5</v>
      </c>
      <c r="E14" s="97">
        <f>IF(B14="","",IF((D14&lt;'Rating tables'!$R$12)*(D14&gt;='Rating tables'!R$11)=1,2,(IF(D14&lt;'Rating tables'!$R$11,1,(IF(D14&gt;='Rating tables'!$R$12,3,0))))))</f>
        <v>2</v>
      </c>
      <c r="F14" s="9">
        <f>IFERROR(INDEX('Rating tables'!N$28:W$37,Feuil2!B14,Feuil2!A14),"")</f>
        <v>2</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97">
        <f>IF(B15="","",IF((D15&lt;'Rating tables'!$R$12)*(D15&gt;='Rating tables'!R$11)=1,2,(IF(D15&lt;'Rating tables'!$R$11,1,(IF(D15&gt;='Rating tables'!$R$12,3,0))))))</f>
        <v>2</v>
      </c>
      <c r="F15" s="9">
        <f>IFERROR(INDEX('Rating tables'!N$28:W$37,Feuil2!B15,Feuil2!A15),"")</f>
        <v>2</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97">
        <f>IF(B16="","",IF((D16&lt;'Rating tables'!$R$12)*(D16&gt;='Rating tables'!R$11)=1,2,(IF(D16&lt;'Rating tables'!$R$11,1,(IF(D16&gt;='Rating tables'!$R$12,3,0))))))</f>
        <v>3</v>
      </c>
      <c r="F16" s="9">
        <f>IFERROR(INDEX('Rating tables'!N$28:W$37,Feuil2!B16,Feuil2!A16),"")</f>
        <v>3</v>
      </c>
      <c r="G16" s="9">
        <f>IF('Rating tables'!$R$7='Rating tables'!$X$3,Feuil2!E16,Feuil2!F16)</f>
        <v>3</v>
      </c>
    </row>
    <row r="17" spans="1:7" x14ac:dyDescent="0.25">
      <c r="A17" s="9">
        <f>IF(A16+1&lt;='Rating tables'!E$11,A16+1,1)</f>
        <v>4</v>
      </c>
      <c r="B17" s="9">
        <f>IFERROR(IF(IF(A17=1,B16+1,B16)&lt;='Rating tables'!J$11,IF(A17=1,B16+1,B16),""),"")</f>
        <v>4</v>
      </c>
      <c r="C17" s="9" t="str">
        <f t="shared" si="0"/>
        <v>4-4</v>
      </c>
      <c r="D17" s="9">
        <f t="shared" si="1"/>
        <v>8</v>
      </c>
      <c r="E17" s="97">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97"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97"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97"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97"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97"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97"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97"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97"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97"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97"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97"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97"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97"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97"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97"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97"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97"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97"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97"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97"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97"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97"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97"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97"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97"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97"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97"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97"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97"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97"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97"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97"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97"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97"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97"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97"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97"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97"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97"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97"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97"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97"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97"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97"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97"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97"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97"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97"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97"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97"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97"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97"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97"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97"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97"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97"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97"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97"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97"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97"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97"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97"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97"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97"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97"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97"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97"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97"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97"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97"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97"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97"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97"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97"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97"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97"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97"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97"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97"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97"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97"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97"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97"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97"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Z139"/>
  <sheetViews>
    <sheetView showGridLines="0" zoomScale="70" zoomScaleNormal="70" workbookViewId="0">
      <selection activeCell="D12" sqref="D12"/>
    </sheetView>
  </sheetViews>
  <sheetFormatPr baseColWidth="10" defaultRowHeight="13.8" x14ac:dyDescent="0.25"/>
  <cols>
    <col min="1" max="1" width="5.8984375" style="36" customWidth="1"/>
    <col min="2" max="2" width="7.8984375" customWidth="1"/>
    <col min="3" max="3" width="108.19921875" customWidth="1"/>
    <col min="4" max="5" width="12.8984375" style="37" customWidth="1"/>
    <col min="6" max="6" width="7" style="37" customWidth="1"/>
    <col min="7" max="7" width="3.296875" style="100" customWidth="1"/>
    <col min="8" max="8" width="48.19921875" customWidth="1"/>
    <col min="9" max="9" width="1.296875" style="55" customWidth="1"/>
    <col min="10" max="11" width="12.8984375" style="37" customWidth="1"/>
    <col min="12" max="12" width="8.19921875" style="37" customWidth="1"/>
    <col min="13" max="13" width="3.296875" style="100" customWidth="1"/>
    <col min="14" max="14" width="5.8984375" style="9" customWidth="1"/>
    <col min="15" max="15" width="48.19921875" style="9" customWidth="1"/>
    <col min="16" max="16" width="11.19921875" style="36"/>
    <col min="17" max="17" width="5.09765625" style="36" customWidth="1"/>
    <col min="18" max="18" width="11.19921875" style="36"/>
  </cols>
  <sheetData>
    <row r="1" spans="1:26" x14ac:dyDescent="0.25">
      <c r="A1" s="117"/>
      <c r="B1" s="4"/>
      <c r="C1" s="118"/>
      <c r="D1" s="119"/>
      <c r="E1" s="119"/>
      <c r="F1" s="119"/>
      <c r="G1" s="120"/>
      <c r="H1" s="4"/>
      <c r="I1" s="121"/>
      <c r="J1" s="119"/>
      <c r="K1" s="119"/>
      <c r="L1" s="119"/>
      <c r="M1" s="120"/>
      <c r="N1" s="4"/>
      <c r="O1" s="4"/>
    </row>
    <row r="2" spans="1:26" x14ac:dyDescent="0.25">
      <c r="A2" s="122"/>
      <c r="B2" s="196" t="s">
        <v>234</v>
      </c>
      <c r="C2" s="197"/>
      <c r="D2" s="197"/>
      <c r="E2" s="197"/>
      <c r="F2" s="198"/>
      <c r="G2" s="123"/>
      <c r="H2" s="4"/>
      <c r="I2" s="121"/>
      <c r="J2" s="203" t="s">
        <v>168</v>
      </c>
      <c r="K2" s="4"/>
      <c r="L2" s="4"/>
      <c r="M2" s="117"/>
      <c r="N2" s="4"/>
      <c r="O2" s="4"/>
    </row>
    <row r="3" spans="1:26" ht="13.8" customHeight="1" x14ac:dyDescent="0.25">
      <c r="A3" s="122"/>
      <c r="B3" s="199"/>
      <c r="C3" s="200"/>
      <c r="D3" s="200"/>
      <c r="E3" s="200"/>
      <c r="F3" s="201"/>
      <c r="G3" s="123"/>
      <c r="H3" s="4"/>
      <c r="I3" s="121"/>
      <c r="J3" s="204"/>
      <c r="K3" s="4"/>
      <c r="L3" s="4"/>
      <c r="M3" s="117"/>
      <c r="N3" s="4"/>
      <c r="O3" s="4"/>
    </row>
    <row r="4" spans="1:26" x14ac:dyDescent="0.25">
      <c r="A4" s="122"/>
      <c r="B4" s="199"/>
      <c r="C4" s="200"/>
      <c r="D4" s="200"/>
      <c r="E4" s="200"/>
      <c r="F4" s="201"/>
      <c r="G4" s="123"/>
      <c r="H4" s="4"/>
      <c r="I4" s="121"/>
      <c r="J4" s="205"/>
      <c r="K4" s="124"/>
      <c r="L4" s="124"/>
      <c r="M4" s="125"/>
      <c r="N4" s="124"/>
      <c r="O4" s="124"/>
    </row>
    <row r="5" spans="1:26" x14ac:dyDescent="0.25">
      <c r="A5" s="117"/>
      <c r="B5" s="199"/>
      <c r="C5" s="200"/>
      <c r="D5" s="200"/>
      <c r="E5" s="200"/>
      <c r="F5" s="201"/>
      <c r="G5" s="123"/>
      <c r="H5" s="233" t="s">
        <v>164</v>
      </c>
      <c r="I5" s="126"/>
      <c r="J5" s="127">
        <f>COUNTIF('Risk identification'!K7:K22,1)+COUNTIFS('Risk identification'!G61:G72,H$5,'Risk identification'!K$61:K$72,1)</f>
        <v>16</v>
      </c>
      <c r="K5" s="124"/>
      <c r="L5" s="124"/>
      <c r="M5" s="125"/>
      <c r="N5" s="124"/>
      <c r="O5" s="124"/>
    </row>
    <row r="6" spans="1:26" s="9" customFormat="1" ht="14.4" x14ac:dyDescent="0.3">
      <c r="A6" s="117"/>
      <c r="B6" s="128">
        <v>1</v>
      </c>
      <c r="C6" s="129" t="s">
        <v>142</v>
      </c>
      <c r="D6" s="129"/>
      <c r="E6" s="129"/>
      <c r="F6" s="130"/>
      <c r="G6" s="131"/>
      <c r="H6" s="234" t="s">
        <v>59</v>
      </c>
      <c r="I6" s="132"/>
      <c r="J6" s="133">
        <f>COUNTIF('Risk identification'!K23:K43,1)+COUNTIFS('Risk identification'!G61:G72,H$6,'Risk identification'!K$61:K$72,1)</f>
        <v>21</v>
      </c>
      <c r="K6" s="129"/>
      <c r="L6" s="129"/>
      <c r="M6" s="134"/>
      <c r="N6" s="129"/>
      <c r="O6" s="129"/>
      <c r="P6" s="36"/>
      <c r="Q6" s="36"/>
      <c r="R6" s="36"/>
    </row>
    <row r="7" spans="1:26" s="9" customFormat="1" ht="14.4" x14ac:dyDescent="0.3">
      <c r="A7" s="117"/>
      <c r="B7" s="135">
        <v>2</v>
      </c>
      <c r="C7" s="129" t="s">
        <v>143</v>
      </c>
      <c r="D7" s="129"/>
      <c r="E7" s="129"/>
      <c r="F7" s="130"/>
      <c r="G7" s="131"/>
      <c r="H7" s="235" t="s">
        <v>153</v>
      </c>
      <c r="I7" s="136"/>
      <c r="J7" s="137">
        <f>COUNTIF('Risk identification'!K44:K60,1)+COUNTIFS('Risk identification'!G61:G72,H$7,'Risk identification'!K$61:K$72,1)</f>
        <v>17</v>
      </c>
      <c r="K7" s="129"/>
      <c r="L7" s="129"/>
      <c r="M7" s="134"/>
      <c r="N7" s="129"/>
      <c r="O7" s="129"/>
      <c r="P7" s="36"/>
      <c r="Q7" s="36"/>
      <c r="R7" s="36"/>
    </row>
    <row r="8" spans="1:26" s="9" customFormat="1" ht="14.4" x14ac:dyDescent="0.3">
      <c r="A8" s="117"/>
      <c r="B8" s="138">
        <v>23</v>
      </c>
      <c r="C8" s="139" t="s">
        <v>144</v>
      </c>
      <c r="D8" s="139"/>
      <c r="E8" s="139"/>
      <c r="F8" s="140"/>
      <c r="G8" s="141"/>
      <c r="H8" s="236" t="s">
        <v>129</v>
      </c>
      <c r="I8" s="142"/>
      <c r="J8" s="143">
        <f>COUNTIF('Risk identification'!$K$61:$K$72,1)-COUNTIFS('Risk identification'!$G$61:$G$72,H$5,'Risk identification'!K$61:K$72,1)-COUNTIFS('Risk identification'!$G$61:$G$72,H$6,'Risk identification'!K$61:K$72,1)-COUNTIFS('Risk identification'!$G$61:$G$72,H$7,'Risk identification'!K$61:K$72,1)</f>
        <v>3</v>
      </c>
      <c r="K8" s="144">
        <f>SUM(J5:J8)</f>
        <v>57</v>
      </c>
      <c r="L8" s="129"/>
      <c r="M8" s="134"/>
      <c r="N8" s="129"/>
      <c r="O8" s="129"/>
      <c r="P8" s="36"/>
      <c r="Q8" s="36"/>
      <c r="R8" s="36"/>
    </row>
    <row r="9" spans="1:26" s="9" customFormat="1" x14ac:dyDescent="0.25">
      <c r="A9" s="117"/>
      <c r="B9" s="4"/>
      <c r="C9" s="4"/>
      <c r="D9" s="4"/>
      <c r="E9" s="4"/>
      <c r="F9" s="119"/>
      <c r="G9" s="120"/>
      <c r="H9" s="4"/>
      <c r="I9" s="121"/>
      <c r="J9" s="4"/>
      <c r="K9" s="4"/>
      <c r="L9" s="119"/>
      <c r="M9" s="120"/>
      <c r="N9" s="4"/>
      <c r="O9" s="4"/>
      <c r="P9" s="36"/>
      <c r="Q9" s="36"/>
      <c r="R9" s="36"/>
    </row>
    <row r="10" spans="1:26" x14ac:dyDescent="0.25">
      <c r="D10" s="202" t="s">
        <v>165</v>
      </c>
      <c r="E10" s="202"/>
      <c r="F10" s="195">
        <v>44197</v>
      </c>
      <c r="G10" s="195"/>
      <c r="J10" s="202" t="s">
        <v>166</v>
      </c>
      <c r="K10" s="202"/>
      <c r="L10" s="195">
        <v>44197</v>
      </c>
      <c r="M10" s="195"/>
    </row>
    <row r="11" spans="1:26" x14ac:dyDescent="0.25">
      <c r="B11" s="17" t="s">
        <v>13</v>
      </c>
      <c r="C11" s="3" t="s">
        <v>14</v>
      </c>
      <c r="D11" s="38" t="s">
        <v>21</v>
      </c>
      <c r="E11" s="38" t="s">
        <v>22</v>
      </c>
      <c r="F11" s="38" t="s">
        <v>23</v>
      </c>
      <c r="G11" s="38"/>
      <c r="H11" s="40" t="s">
        <v>24</v>
      </c>
      <c r="I11" s="56"/>
      <c r="J11" s="38" t="s">
        <v>21</v>
      </c>
      <c r="K11" s="38" t="s">
        <v>22</v>
      </c>
      <c r="L11" s="38" t="s">
        <v>23</v>
      </c>
      <c r="M11" s="38"/>
      <c r="N11" s="40" t="s">
        <v>173</v>
      </c>
      <c r="O11" s="40" t="s">
        <v>176</v>
      </c>
    </row>
    <row r="12" spans="1:26" ht="19.2" customHeight="1" x14ac:dyDescent="0.25">
      <c r="A12" s="36">
        <v>1</v>
      </c>
      <c r="B12" s="9" t="str">
        <f>IFERROR(INDEX('Risk identification'!B$7:H$72,MATCH(A12,'Risk identification'!N$7:N$72,0),1),"")</f>
        <v>A-1</v>
      </c>
      <c r="C12" s="21" t="str">
        <f>IFERROR(INDEX('Risk identification'!B$7:H$72,MATCH(A12,'Risk identification'!N$7:N$72,0),7),"")</f>
        <v>External natural hazards damaging the infrastructure</v>
      </c>
      <c r="D12" s="112">
        <v>1</v>
      </c>
      <c r="E12" s="112">
        <v>1</v>
      </c>
      <c r="F12" s="54">
        <f>IF(I12,D12+E12,"")</f>
        <v>2</v>
      </c>
      <c r="G12" s="101">
        <f>IFERROR(VLOOKUP(CONCATENATE(D12,"-",E12),Feuil2!C$2:G$101,5,FALSE),"")</f>
        <v>1</v>
      </c>
      <c r="H12" s="53"/>
      <c r="I12" s="55" t="b">
        <f>IF(IFERROR(MATCH(A12,'Risk identification'!N$7:N$72,0)&gt;0,FALSE),TRUE,FALSE)</f>
        <v>1</v>
      </c>
      <c r="J12" s="112"/>
      <c r="K12" s="112"/>
      <c r="L12" s="54">
        <f>IF(I12,J12+K12,"")</f>
        <v>0</v>
      </c>
      <c r="M12" s="101" t="str">
        <f>IFERROR(VLOOKUP(CONCATENATE(J12,"-",K12),Feuil2!C$2:G$101,5,FALSE),"")</f>
        <v/>
      </c>
      <c r="N12" s="63" t="str">
        <f>IF(COUNTIF('Risk identification'!B$7:B$60,'Risk assessment'!B12)&gt;0,(HYPERLINK(CONCATENATE("https://www.georisk-project.eu/risk-information/?id=",IF(LEN(B12)=5,LEFT(B12,3),B12)), "(Info)")),"")</f>
        <v>(Info)</v>
      </c>
      <c r="O12" s="53"/>
      <c r="P12" s="36" t="str">
        <f>IF((D12&lt;&gt;"")*(E12&lt;&gt;"")=1,CONCATENATE(D12,"-",E12),"")</f>
        <v>1-1</v>
      </c>
      <c r="Q12" s="36">
        <f>IF((D12&lt;&gt;"")*(E12&lt;&gt;"")=1,COUNTIF(P$12:P12,P12),"")</f>
        <v>1</v>
      </c>
      <c r="R12" s="36" t="str">
        <f>IF((D12&lt;&gt;"")*(E12&lt;&gt;"")=1,CONCATENATE(P12,"-",Q12),"")</f>
        <v>1-1-1</v>
      </c>
      <c r="S12" s="36" t="e">
        <f>IF(G12=2,F12,NA())</f>
        <v>#N/A</v>
      </c>
      <c r="T12" s="36" t="e">
        <f>IF(G12=3,F12,NA())</f>
        <v>#N/A</v>
      </c>
      <c r="U12" s="36" t="e">
        <f>IF(M12=2,L12,NA())</f>
        <v>#N/A</v>
      </c>
      <c r="V12" s="36" t="e">
        <f t="shared" ref="V12:V76" si="0">IF(M12=3,L12,NA())</f>
        <v>#N/A</v>
      </c>
      <c r="W12" s="78"/>
      <c r="X12" s="78" t="str">
        <f>IF((J12&lt;&gt;"")*(K12&lt;&gt;"")=1,CONCATENATE(J12,"-",K12),"")</f>
        <v/>
      </c>
      <c r="Y12" s="78" t="str">
        <f>IF((J12&lt;&gt;"")*(K12&lt;&gt;"")=1,COUNTIF(X$12:X12,X12),"")</f>
        <v/>
      </c>
      <c r="Z12" s="78" t="str">
        <f>IF((J12&lt;&gt;"")*(K12&lt;&gt;"")=1,CONCATENATE(X12,"-",Y12),"")</f>
        <v/>
      </c>
    </row>
    <row r="13" spans="1:26" ht="19.2" customHeight="1" x14ac:dyDescent="0.25">
      <c r="A13" s="36">
        <v>2</v>
      </c>
      <c r="B13" s="9" t="str">
        <f>IFERROR(INDEX('Risk identification'!B$7:H$72,MATCH(A13,'Risk identification'!N$7:N$72,0),1),"")</f>
        <v>A-2</v>
      </c>
      <c r="C13" s="21" t="str">
        <f>IFERROR(INDEX('Risk identification'!B$7:H$72,MATCH(A13,'Risk identification'!N$7:N$72,0),7),"")</f>
        <v>Anthropogenic hazard damaging the infrastructure</v>
      </c>
      <c r="D13" s="112">
        <v>1</v>
      </c>
      <c r="E13" s="112">
        <v>1</v>
      </c>
      <c r="F13" s="54">
        <f t="shared" ref="F13:F76" si="1">IF(I13,D13+E13,"")</f>
        <v>2</v>
      </c>
      <c r="G13" s="101">
        <f>IFERROR(VLOOKUP(CONCATENATE(D13,"-",E13),Feuil2!C$2:G$101,5,FALSE),"")</f>
        <v>1</v>
      </c>
      <c r="H13" s="41"/>
      <c r="I13" s="55" t="b">
        <f>IF(IFERROR(MATCH(A13,'Risk identification'!N$7:N$72,0)&gt;0,FALSE),TRUE,FALSE)</f>
        <v>1</v>
      </c>
      <c r="J13" s="112"/>
      <c r="K13" s="112"/>
      <c r="L13" s="54">
        <f t="shared" ref="L13:L76" si="2">IF(I13,J13+K13,"")</f>
        <v>0</v>
      </c>
      <c r="M13" s="101" t="str">
        <f>IFERROR(VLOOKUP(CONCATENATE(J13,"-",K13),Feuil2!C$2:G$101,5,FALSE),"")</f>
        <v/>
      </c>
      <c r="N13" s="63" t="str">
        <f>IF(COUNTIF('Risk identification'!B$7:B$60,'Risk assessment'!B13)&gt;0,(HYPERLINK(CONCATENATE("https://www.georisk-project.eu/risk-information/?id=",IF(LEN(B13)=5,LEFT(B13,3),B13)), "(Info)")),"")</f>
        <v>(Info)</v>
      </c>
      <c r="O13" s="41"/>
      <c r="P13" s="36" t="str">
        <f t="shared" ref="P13:P76" si="3">IF((D13&lt;&gt;"")*(E13&lt;&gt;"")=1,CONCATENATE(D13,"-",E13),"")</f>
        <v>1-1</v>
      </c>
      <c r="Q13" s="36">
        <f>IF((D13&lt;&gt;"")*(E13&lt;&gt;"")=1,COUNTIF(P$12:P13,P13),"")</f>
        <v>2</v>
      </c>
      <c r="R13" s="36" t="str">
        <f t="shared" ref="R13:R76" si="4">IF((D13&lt;&gt;"")*(E13&lt;&gt;"")=1,CONCATENATE(P13,"-",Q13),"")</f>
        <v>1-1-2</v>
      </c>
      <c r="S13" s="36" t="e">
        <f t="shared" ref="S13:S76" si="5">IF(G13=2,F13,NA())</f>
        <v>#N/A</v>
      </c>
      <c r="T13" s="36" t="e">
        <f t="shared" ref="T13:T76" si="6">IF(G13=3,F13,NA())</f>
        <v>#N/A</v>
      </c>
      <c r="U13" s="36" t="e">
        <f t="shared" ref="U13:U76" si="7">IF(M13=2,L13,NA())</f>
        <v>#N/A</v>
      </c>
      <c r="V13" s="36" t="e">
        <f t="shared" si="0"/>
        <v>#N/A</v>
      </c>
      <c r="W13" s="78"/>
      <c r="X13" s="78" t="str">
        <f t="shared" ref="X13:X76" si="8">IF((J13&lt;&gt;"")*(K13&lt;&gt;"")=1,CONCATENATE(J13,"-",K13),"")</f>
        <v/>
      </c>
      <c r="Y13" s="78" t="str">
        <f>IF((J13&lt;&gt;"")*(K13&lt;&gt;"")=1,COUNTIF(X$12:X13,X13),"")</f>
        <v/>
      </c>
      <c r="Z13" s="78" t="str">
        <f t="shared" ref="Z13:Z76" si="9">IF((J13&lt;&gt;"")*(K13&lt;&gt;"")=1,CONCATENATE(X13,"-",Y13),"")</f>
        <v/>
      </c>
    </row>
    <row r="14" spans="1:26" ht="19.2" customHeight="1" x14ac:dyDescent="0.25">
      <c r="A14" s="36">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112">
        <v>1</v>
      </c>
      <c r="E14" s="112">
        <v>1</v>
      </c>
      <c r="F14" s="54">
        <f t="shared" si="1"/>
        <v>2</v>
      </c>
      <c r="G14" s="101">
        <f>IFERROR(VLOOKUP(CONCATENATE(D14,"-",E14),Feuil2!C$2:G$101,5,FALSE),"")</f>
        <v>1</v>
      </c>
      <c r="H14" s="39"/>
      <c r="I14" s="55" t="b">
        <f>IF(IFERROR(MATCH(A14,'Risk identification'!N$7:N$72,0)&gt;0,FALSE),TRUE,FALSE)</f>
        <v>1</v>
      </c>
      <c r="J14" s="112"/>
      <c r="K14" s="112"/>
      <c r="L14" s="54">
        <f t="shared" si="2"/>
        <v>0</v>
      </c>
      <c r="M14" s="101" t="str">
        <f>IFERROR(VLOOKUP(CONCATENATE(J14,"-",K14),Feuil2!C$2:G$101,5,FALSE),"")</f>
        <v/>
      </c>
      <c r="N14" s="63" t="str">
        <f>IF(COUNTIF('Risk identification'!B$7:B$60,'Risk assessment'!B14)&gt;0,(HYPERLINK(CONCATENATE("https://www.georisk-project.eu/risk-information/?id=",IF(LEN(B14)=5,LEFT(B14,3),B14)), "(Info)")),"")</f>
        <v>(Info)</v>
      </c>
      <c r="O14" s="39"/>
      <c r="P14" s="36" t="str">
        <f t="shared" si="3"/>
        <v>1-1</v>
      </c>
      <c r="Q14" s="36">
        <f>IF((D14&lt;&gt;"")*(E14&lt;&gt;"")=1,COUNTIF(P$12:P14,P14),"")</f>
        <v>3</v>
      </c>
      <c r="R14" s="36" t="str">
        <f t="shared" si="4"/>
        <v>1-1-3</v>
      </c>
      <c r="S14" s="36" t="e">
        <f t="shared" si="5"/>
        <v>#N/A</v>
      </c>
      <c r="T14" s="36" t="e">
        <f t="shared" si="6"/>
        <v>#N/A</v>
      </c>
      <c r="U14" s="36" t="e">
        <f t="shared" si="7"/>
        <v>#N/A</v>
      </c>
      <c r="V14" s="36" t="e">
        <f t="shared" si="0"/>
        <v>#N/A</v>
      </c>
      <c r="W14" s="78"/>
      <c r="X14" s="78" t="str">
        <f t="shared" si="8"/>
        <v/>
      </c>
      <c r="Y14" s="78" t="str">
        <f>IF((J14&lt;&gt;"")*(K14&lt;&gt;"")=1,COUNTIF(X$12:X14,X14),"")</f>
        <v/>
      </c>
      <c r="Z14" s="78" t="str">
        <f t="shared" si="9"/>
        <v/>
      </c>
    </row>
    <row r="15" spans="1:26" ht="19.2" customHeight="1" x14ac:dyDescent="0.25">
      <c r="A15" s="36">
        <v>4</v>
      </c>
      <c r="B15" s="9" t="str">
        <f>IFERROR(INDEX('Risk identification'!B$7:H$72,MATCH(A15,'Risk identification'!N$7:N$72,0),1),"")</f>
        <v>B-2</v>
      </c>
      <c r="C15" s="21" t="str">
        <f>IFERROR(INDEX('Risk identification'!B$7:H$72,MATCH(A15,'Risk identification'!N$7:N$72,0),7),"")</f>
        <v>Lack of financing for the next phases</v>
      </c>
      <c r="D15" s="112">
        <v>1</v>
      </c>
      <c r="E15" s="112">
        <v>1</v>
      </c>
      <c r="F15" s="54">
        <f t="shared" si="1"/>
        <v>2</v>
      </c>
      <c r="G15" s="101">
        <f>IFERROR(VLOOKUP(CONCATENATE(D15,"-",E15),Feuil2!C$2:G$101,5,FALSE),"")</f>
        <v>1</v>
      </c>
      <c r="H15" s="39"/>
      <c r="I15" s="55" t="b">
        <f>IF(IFERROR(MATCH(A15,'Risk identification'!N$7:N$72,0)&gt;0,FALSE),TRUE,FALSE)</f>
        <v>1</v>
      </c>
      <c r="J15" s="112"/>
      <c r="K15" s="112"/>
      <c r="L15" s="54">
        <f t="shared" si="2"/>
        <v>0</v>
      </c>
      <c r="M15" s="101" t="str">
        <f>IFERROR(VLOOKUP(CONCATENATE(J15,"-",K15),Feuil2!C$2:G$101,5,FALSE),"")</f>
        <v/>
      </c>
      <c r="N15" s="63" t="str">
        <f>IF(COUNTIF('Risk identification'!B$7:B$60,'Risk assessment'!B15)&gt;0,(HYPERLINK(CONCATENATE("https://www.georisk-project.eu/risk-information/?id=",IF(LEN(B15)=5,LEFT(B15,3),B15)), "(Info)")),"")</f>
        <v>(Info)</v>
      </c>
      <c r="O15" s="39"/>
      <c r="P15" s="36" t="str">
        <f t="shared" si="3"/>
        <v>1-1</v>
      </c>
      <c r="Q15" s="36">
        <f>IF((D15&lt;&gt;"")*(E15&lt;&gt;"")=1,COUNTIF(P$12:P15,P15),"")</f>
        <v>4</v>
      </c>
      <c r="R15" s="36" t="str">
        <f t="shared" si="4"/>
        <v>1-1-4</v>
      </c>
      <c r="S15" s="36" t="e">
        <f t="shared" si="5"/>
        <v>#N/A</v>
      </c>
      <c r="T15" s="36" t="e">
        <f t="shared" si="6"/>
        <v>#N/A</v>
      </c>
      <c r="U15" s="36" t="e">
        <f t="shared" si="7"/>
        <v>#N/A</v>
      </c>
      <c r="V15" s="36" t="e">
        <f t="shared" si="0"/>
        <v>#N/A</v>
      </c>
      <c r="W15" s="78"/>
      <c r="X15" s="78" t="str">
        <f t="shared" si="8"/>
        <v/>
      </c>
      <c r="Y15" s="78" t="str">
        <f>IF((J15&lt;&gt;"")*(K15&lt;&gt;"")=1,COUNTIF(X$12:X15,X15),"")</f>
        <v/>
      </c>
      <c r="Z15" s="78" t="str">
        <f t="shared" si="9"/>
        <v/>
      </c>
    </row>
    <row r="16" spans="1:26" ht="19.2" customHeight="1" x14ac:dyDescent="0.25">
      <c r="A16" s="36">
        <v>5</v>
      </c>
      <c r="B16" s="9" t="str">
        <f>IFERROR(INDEX('Risk identification'!B$7:H$72,MATCH(A16,'Risk identification'!N$7:N$72,0),1),"")</f>
        <v>B-3</v>
      </c>
      <c r="C16" s="21" t="str">
        <f>IFERROR(INDEX('Risk identification'!B$7:H$72,MATCH(A16,'Risk identification'!N$7:N$72,0),7),"")</f>
        <v>Low social acceptance put barrier to development</v>
      </c>
      <c r="D16" s="112">
        <v>1</v>
      </c>
      <c r="E16" s="112">
        <v>1</v>
      </c>
      <c r="F16" s="54">
        <f t="shared" si="1"/>
        <v>2</v>
      </c>
      <c r="G16" s="101">
        <f>IFERROR(VLOOKUP(CONCATENATE(D16,"-",E16),Feuil2!C$2:G$101,5,FALSE),"")</f>
        <v>1</v>
      </c>
      <c r="H16" s="39"/>
      <c r="I16" s="55" t="b">
        <f>IF(IFERROR(MATCH(A16,'Risk identification'!N$7:N$72,0)&gt;0,FALSE),TRUE,FALSE)</f>
        <v>1</v>
      </c>
      <c r="J16" s="112"/>
      <c r="K16" s="112"/>
      <c r="L16" s="54">
        <f t="shared" si="2"/>
        <v>0</v>
      </c>
      <c r="M16" s="101" t="str">
        <f>IFERROR(VLOOKUP(CONCATENATE(J16,"-",K16),Feuil2!C$2:G$101,5,FALSE),"")</f>
        <v/>
      </c>
      <c r="N16" s="63" t="str">
        <f>IF(COUNTIF('Risk identification'!B$7:B$60,'Risk assessment'!B16)&gt;0,(HYPERLINK(CONCATENATE("https://www.georisk-project.eu/risk-information/?id=",IF(LEN(B16)=5,LEFT(B16,3),B16)), "(Info)")),"")</f>
        <v>(Info)</v>
      </c>
      <c r="O16" s="39"/>
      <c r="P16" s="36" t="str">
        <f t="shared" si="3"/>
        <v>1-1</v>
      </c>
      <c r="Q16" s="36">
        <f>IF((D16&lt;&gt;"")*(E16&lt;&gt;"")=1,COUNTIF(P$12:P16,P16),"")</f>
        <v>5</v>
      </c>
      <c r="R16" s="36" t="str">
        <f t="shared" si="4"/>
        <v>1-1-5</v>
      </c>
      <c r="S16" s="36" t="e">
        <f t="shared" si="5"/>
        <v>#N/A</v>
      </c>
      <c r="T16" s="36" t="e">
        <f t="shared" si="6"/>
        <v>#N/A</v>
      </c>
      <c r="U16" s="36" t="e">
        <f t="shared" si="7"/>
        <v>#N/A</v>
      </c>
      <c r="V16" s="36" t="e">
        <f t="shared" si="0"/>
        <v>#N/A</v>
      </c>
      <c r="W16" s="78"/>
      <c r="X16" s="78" t="str">
        <f t="shared" si="8"/>
        <v/>
      </c>
      <c r="Y16" s="78" t="str">
        <f>IF((J16&lt;&gt;"")*(K16&lt;&gt;"")=1,COUNTIF(X$12:X16,X16),"")</f>
        <v/>
      </c>
      <c r="Z16" s="78" t="str">
        <f t="shared" si="9"/>
        <v/>
      </c>
    </row>
    <row r="17" spans="1:26" ht="19.2" customHeight="1" x14ac:dyDescent="0.25">
      <c r="A17" s="36">
        <v>6</v>
      </c>
      <c r="B17" s="9" t="str">
        <f>IFERROR(INDEX('Risk identification'!B$7:H$72,MATCH(A17,'Risk identification'!N$7:N$72,0),1),"")</f>
        <v>B-4</v>
      </c>
      <c r="C17" s="21" t="str">
        <f>IFERROR(INDEX('Risk identification'!B$7:H$72,MATCH(A17,'Risk identification'!N$7:N$72,0),7),"")</f>
        <v>Public opposition against nuisances from the exploitation</v>
      </c>
      <c r="D17" s="112">
        <v>1</v>
      </c>
      <c r="E17" s="112">
        <v>1</v>
      </c>
      <c r="F17" s="54">
        <f t="shared" si="1"/>
        <v>2</v>
      </c>
      <c r="G17" s="101">
        <f>IFERROR(VLOOKUP(CONCATENATE(D17,"-",E17),Feuil2!C$2:G$101,5,FALSE),"")</f>
        <v>1</v>
      </c>
      <c r="H17" s="39"/>
      <c r="I17" s="55" t="b">
        <f>IF(IFERROR(MATCH(A17,'Risk identification'!N$7:N$72,0)&gt;0,FALSE),TRUE,FALSE)</f>
        <v>1</v>
      </c>
      <c r="J17" s="112"/>
      <c r="K17" s="112"/>
      <c r="L17" s="54">
        <f t="shared" si="2"/>
        <v>0</v>
      </c>
      <c r="M17" s="101" t="str">
        <f>IFERROR(VLOOKUP(CONCATENATE(J17,"-",K17),Feuil2!C$2:G$101,5,FALSE),"")</f>
        <v/>
      </c>
      <c r="N17" s="63" t="str">
        <f>IF(COUNTIF('Risk identification'!B$7:B$60,'Risk assessment'!B17)&gt;0,(HYPERLINK(CONCATENATE("https://www.georisk-project.eu/risk-information/?id=",IF(LEN(B17)=5,LEFT(B17,3),B17)), "(Info)")),"")</f>
        <v>(Info)</v>
      </c>
      <c r="O17" s="39"/>
      <c r="P17" s="36" t="str">
        <f t="shared" si="3"/>
        <v>1-1</v>
      </c>
      <c r="Q17" s="36">
        <f>IF((D17&lt;&gt;"")*(E17&lt;&gt;"")=1,COUNTIF(P$12:P17,P17),"")</f>
        <v>6</v>
      </c>
      <c r="R17" s="36" t="str">
        <f t="shared" si="4"/>
        <v>1-1-6</v>
      </c>
      <c r="S17" s="36" t="e">
        <f t="shared" si="5"/>
        <v>#N/A</v>
      </c>
      <c r="T17" s="36" t="e">
        <f t="shared" si="6"/>
        <v>#N/A</v>
      </c>
      <c r="U17" s="36" t="e">
        <f t="shared" si="7"/>
        <v>#N/A</v>
      </c>
      <c r="V17" s="36" t="e">
        <f t="shared" si="0"/>
        <v>#N/A</v>
      </c>
      <c r="W17" s="78"/>
      <c r="X17" s="78" t="str">
        <f t="shared" si="8"/>
        <v/>
      </c>
      <c r="Y17" s="78" t="str">
        <f>IF((J17&lt;&gt;"")*(K17&lt;&gt;"")=1,COUNTIF(X$12:X17,X17),"")</f>
        <v/>
      </c>
      <c r="Z17" s="78" t="str">
        <f t="shared" si="9"/>
        <v/>
      </c>
    </row>
    <row r="18" spans="1:26" ht="19.2" customHeight="1" x14ac:dyDescent="0.25">
      <c r="A18" s="36">
        <v>7</v>
      </c>
      <c r="B18" s="9" t="str">
        <f>IFERROR(INDEX('Risk identification'!B$7:H$72,MATCH(A18,'Risk identification'!N$7:N$72,0),1),"")</f>
        <v>B-6</v>
      </c>
      <c r="C18" s="21" t="str">
        <f>IFERROR(INDEX('Risk identification'!B$7:H$72,MATCH(A18,'Risk identification'!N$7:N$72,0),7),"")</f>
        <v>Lack or loss of clients</v>
      </c>
      <c r="D18" s="112">
        <v>1</v>
      </c>
      <c r="E18" s="112">
        <v>1</v>
      </c>
      <c r="F18" s="54">
        <f t="shared" si="1"/>
        <v>2</v>
      </c>
      <c r="G18" s="101">
        <f>IFERROR(VLOOKUP(CONCATENATE(D18,"-",E18),Feuil2!C$2:G$101,5,FALSE),"")</f>
        <v>1</v>
      </c>
      <c r="H18" s="39"/>
      <c r="I18" s="55" t="b">
        <f>IF(IFERROR(MATCH(A18,'Risk identification'!N$7:N$72,0)&gt;0,FALSE),TRUE,FALSE)</f>
        <v>1</v>
      </c>
      <c r="J18" s="112"/>
      <c r="K18" s="112"/>
      <c r="L18" s="54">
        <f t="shared" si="2"/>
        <v>0</v>
      </c>
      <c r="M18" s="101" t="str">
        <f>IFERROR(VLOOKUP(CONCATENATE(J18,"-",K18),Feuil2!C$2:G$101,5,FALSE),"")</f>
        <v/>
      </c>
      <c r="N18" s="63" t="str">
        <f>IF(COUNTIF('Risk identification'!B$7:B$60,'Risk assessment'!B18)&gt;0,(HYPERLINK(CONCATENATE("https://www.georisk-project.eu/risk-information/?id=",IF(LEN(B18)=5,LEFT(B18,3),B18)), "(Info)")),"")</f>
        <v>(Info)</v>
      </c>
      <c r="O18" s="39"/>
      <c r="P18" s="36" t="str">
        <f t="shared" si="3"/>
        <v>1-1</v>
      </c>
      <c r="Q18" s="36">
        <f>IF((D18&lt;&gt;"")*(E18&lt;&gt;"")=1,COUNTIF(P$12:P18,P18),"")</f>
        <v>7</v>
      </c>
      <c r="R18" s="36" t="str">
        <f t="shared" si="4"/>
        <v>1-1-7</v>
      </c>
      <c r="S18" s="36" t="e">
        <f t="shared" si="5"/>
        <v>#N/A</v>
      </c>
      <c r="T18" s="36" t="e">
        <f t="shared" si="6"/>
        <v>#N/A</v>
      </c>
      <c r="U18" s="36" t="e">
        <f t="shared" si="7"/>
        <v>#N/A</v>
      </c>
      <c r="V18" s="36" t="e">
        <f t="shared" si="0"/>
        <v>#N/A</v>
      </c>
      <c r="W18" s="78"/>
      <c r="X18" s="78" t="str">
        <f t="shared" si="8"/>
        <v/>
      </c>
      <c r="Y18" s="78" t="str">
        <f>IF((J18&lt;&gt;"")*(K18&lt;&gt;"")=1,COUNTIF(X$12:X18,X18),"")</f>
        <v/>
      </c>
      <c r="Z18" s="78" t="str">
        <f t="shared" si="9"/>
        <v/>
      </c>
    </row>
    <row r="19" spans="1:26" ht="19.2" customHeight="1" x14ac:dyDescent="0.25">
      <c r="A19" s="36">
        <v>8</v>
      </c>
      <c r="B19" s="9" t="str">
        <f>IFERROR(INDEX('Risk identification'!B$7:H$72,MATCH(A19,'Risk identification'!N$7:N$72,0),1),"")</f>
        <v>B-8</v>
      </c>
      <c r="C19" s="21" t="str">
        <f>IFERROR(INDEX('Risk identification'!B$7:H$72,MATCH(A19,'Risk identification'!N$7:N$72,0),7),"")</f>
        <v>Significant changes of energy costs</v>
      </c>
      <c r="D19" s="112">
        <v>1</v>
      </c>
      <c r="E19" s="112">
        <v>1</v>
      </c>
      <c r="F19" s="54">
        <f t="shared" si="1"/>
        <v>2</v>
      </c>
      <c r="G19" s="101">
        <f>IFERROR(VLOOKUP(CONCATENATE(D19,"-",E19),Feuil2!C$2:G$101,5,FALSE),"")</f>
        <v>1</v>
      </c>
      <c r="H19" s="39"/>
      <c r="I19" s="55" t="b">
        <f>IF(IFERROR(MATCH(A19,'Risk identification'!N$7:N$72,0)&gt;0,FALSE),TRUE,FALSE)</f>
        <v>1</v>
      </c>
      <c r="J19" s="112"/>
      <c r="K19" s="112"/>
      <c r="L19" s="54">
        <f t="shared" si="2"/>
        <v>0</v>
      </c>
      <c r="M19" s="101" t="str">
        <f>IFERROR(VLOOKUP(CONCATENATE(J19,"-",K19),Feuil2!C$2:G$101,5,FALSE),"")</f>
        <v/>
      </c>
      <c r="N19" s="63" t="str">
        <f>IF(COUNTIF('Risk identification'!B$7:B$60,'Risk assessment'!B19)&gt;0,(HYPERLINK(CONCATENATE("https://www.georisk-project.eu/risk-information/?id=",IF(LEN(B19)=5,LEFT(B19,3),B19)), "(Info)")),"")</f>
        <v>(Info)</v>
      </c>
      <c r="O19" s="39"/>
      <c r="P19" s="36" t="str">
        <f t="shared" si="3"/>
        <v>1-1</v>
      </c>
      <c r="Q19" s="36">
        <f>IF((D19&lt;&gt;"")*(E19&lt;&gt;"")=1,COUNTIF(P$12:P19,P19),"")</f>
        <v>8</v>
      </c>
      <c r="R19" s="36" t="str">
        <f t="shared" si="4"/>
        <v>1-1-8</v>
      </c>
      <c r="S19" s="36" t="e">
        <f t="shared" si="5"/>
        <v>#N/A</v>
      </c>
      <c r="T19" s="36" t="e">
        <f t="shared" si="6"/>
        <v>#N/A</v>
      </c>
      <c r="U19" s="36" t="e">
        <f t="shared" si="7"/>
        <v>#N/A</v>
      </c>
      <c r="V19" s="36" t="e">
        <f t="shared" si="0"/>
        <v>#N/A</v>
      </c>
      <c r="W19" s="78"/>
      <c r="X19" s="78" t="str">
        <f t="shared" si="8"/>
        <v/>
      </c>
      <c r="Y19" s="78" t="str">
        <f>IF((J19&lt;&gt;"")*(K19&lt;&gt;"")=1,COUNTIF(X$12:X19,X19),"")</f>
        <v/>
      </c>
      <c r="Z19" s="78" t="str">
        <f t="shared" si="9"/>
        <v/>
      </c>
    </row>
    <row r="20" spans="1:26" ht="19.2" customHeight="1" x14ac:dyDescent="0.25">
      <c r="A20" s="36">
        <v>9</v>
      </c>
      <c r="B20" s="9" t="str">
        <f>IFERROR(INDEX('Risk identification'!B$7:H$72,MATCH(A20,'Risk identification'!N$7:N$72,0),1),"")</f>
        <v>C-1</v>
      </c>
      <c r="C20" s="21" t="str">
        <f>IFERROR(INDEX('Risk identification'!B$7:H$72,MATCH(A20,'Risk identification'!N$7:N$72,0),7),"")</f>
        <v>Low financing for work leading to low safety standards</v>
      </c>
      <c r="D20" s="112">
        <v>1</v>
      </c>
      <c r="E20" s="112">
        <v>1</v>
      </c>
      <c r="F20" s="54">
        <f t="shared" si="1"/>
        <v>2</v>
      </c>
      <c r="G20" s="101">
        <f>IFERROR(VLOOKUP(CONCATENATE(D20,"-",E20),Feuil2!C$2:G$101,5,FALSE),"")</f>
        <v>1</v>
      </c>
      <c r="H20" s="39"/>
      <c r="I20" s="55" t="b">
        <f>IF(IFERROR(MATCH(A20,'Risk identification'!N$7:N$72,0)&gt;0,FALSE),TRUE,FALSE)</f>
        <v>1</v>
      </c>
      <c r="J20" s="112"/>
      <c r="K20" s="112"/>
      <c r="L20" s="54">
        <f t="shared" si="2"/>
        <v>0</v>
      </c>
      <c r="M20" s="101" t="str">
        <f>IFERROR(VLOOKUP(CONCATENATE(J20,"-",K20),Feuil2!C$2:G$101,5,FALSE),"")</f>
        <v/>
      </c>
      <c r="N20" s="63" t="str">
        <f>IF(COUNTIF('Risk identification'!B$7:B$60,'Risk assessment'!B20)&gt;0,(HYPERLINK(CONCATENATE("https://www.georisk-project.eu/risk-information/?id=",IF(LEN(B20)=5,LEFT(B20,3),B20)), "(Info)")),"")</f>
        <v>(Info)</v>
      </c>
      <c r="O20" s="39"/>
      <c r="P20" s="36" t="str">
        <f t="shared" si="3"/>
        <v>1-1</v>
      </c>
      <c r="Q20" s="36">
        <f>IF((D20&lt;&gt;"")*(E20&lt;&gt;"")=1,COUNTIF(P$12:P20,P20),"")</f>
        <v>9</v>
      </c>
      <c r="R20" s="36" t="str">
        <f t="shared" si="4"/>
        <v>1-1-9</v>
      </c>
      <c r="S20" s="36" t="e">
        <f t="shared" si="5"/>
        <v>#N/A</v>
      </c>
      <c r="T20" s="36" t="e">
        <f t="shared" si="6"/>
        <v>#N/A</v>
      </c>
      <c r="U20" s="36" t="e">
        <f t="shared" si="7"/>
        <v>#N/A</v>
      </c>
      <c r="V20" s="36" t="e">
        <f t="shared" si="0"/>
        <v>#N/A</v>
      </c>
      <c r="W20" s="78"/>
      <c r="X20" s="78" t="str">
        <f t="shared" si="8"/>
        <v/>
      </c>
      <c r="Y20" s="78" t="str">
        <f>IF((J20&lt;&gt;"")*(K20&lt;&gt;"")=1,COUNTIF(X$12:X20,X20),"")</f>
        <v/>
      </c>
      <c r="Z20" s="78" t="str">
        <f t="shared" si="9"/>
        <v/>
      </c>
    </row>
    <row r="21" spans="1:26" ht="19.2" customHeight="1" x14ac:dyDescent="0.25">
      <c r="A21" s="36">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112">
        <v>1</v>
      </c>
      <c r="E21" s="112">
        <v>1</v>
      </c>
      <c r="F21" s="54">
        <f t="shared" si="1"/>
        <v>2</v>
      </c>
      <c r="G21" s="101">
        <f>IFERROR(VLOOKUP(CONCATENATE(D21,"-",E21),Feuil2!C$2:G$101,5,FALSE),"")</f>
        <v>1</v>
      </c>
      <c r="H21" s="39"/>
      <c r="I21" s="55" t="b">
        <f>IF(IFERROR(MATCH(A21,'Risk identification'!N$7:N$72,0)&gt;0,FALSE),TRUE,FALSE)</f>
        <v>1</v>
      </c>
      <c r="J21" s="112"/>
      <c r="K21" s="112"/>
      <c r="L21" s="54">
        <f t="shared" si="2"/>
        <v>0</v>
      </c>
      <c r="M21" s="101" t="str">
        <f>IFERROR(VLOOKUP(CONCATENATE(J21,"-",K21),Feuil2!C$2:G$101,5,FALSE),"")</f>
        <v/>
      </c>
      <c r="N21" s="63" t="str">
        <f>IF(COUNTIF('Risk identification'!B$7:B$60,'Risk assessment'!B21)&gt;0,(HYPERLINK(CONCATENATE("https://www.georisk-project.eu/risk-information/?id=",IF(LEN(B21)=5,LEFT(B21,3),B21)), "(Info)")),"")</f>
        <v>(Info)</v>
      </c>
      <c r="O21" s="39"/>
      <c r="P21" s="36" t="str">
        <f t="shared" si="3"/>
        <v>1-1</v>
      </c>
      <c r="Q21" s="36">
        <f>IF((D21&lt;&gt;"")*(E21&lt;&gt;"")=1,COUNTIF(P$12:P21,P21),"")</f>
        <v>10</v>
      </c>
      <c r="R21" s="36" t="str">
        <f t="shared" si="4"/>
        <v>1-1-10</v>
      </c>
      <c r="S21" s="36" t="e">
        <f t="shared" si="5"/>
        <v>#N/A</v>
      </c>
      <c r="T21" s="36" t="e">
        <f t="shared" si="6"/>
        <v>#N/A</v>
      </c>
      <c r="U21" s="36" t="e">
        <f t="shared" si="7"/>
        <v>#N/A</v>
      </c>
      <c r="V21" s="36" t="e">
        <f t="shared" si="0"/>
        <v>#N/A</v>
      </c>
      <c r="W21" s="78"/>
      <c r="X21" s="78" t="str">
        <f t="shared" si="8"/>
        <v/>
      </c>
      <c r="Y21" s="78" t="str">
        <f>IF((J21&lt;&gt;"")*(K21&lt;&gt;"")=1,COUNTIF(X$12:X21,X21),"")</f>
        <v/>
      </c>
      <c r="Z21" s="78" t="str">
        <f t="shared" si="9"/>
        <v/>
      </c>
    </row>
    <row r="22" spans="1:26" ht="19.2" customHeight="1" x14ac:dyDescent="0.25">
      <c r="A22" s="36">
        <v>11</v>
      </c>
      <c r="B22" s="9" t="str">
        <f>IFERROR(INDEX('Risk identification'!B$7:H$72,MATCH(A22,'Risk identification'!N$7:N$72,0),1),"")</f>
        <v>C-2</v>
      </c>
      <c r="C22" s="21" t="str">
        <f>IFERROR(INDEX('Risk identification'!B$7:H$72,MATCH(A22,'Risk identification'!N$7:N$72,0),7),"")</f>
        <v>Suboptimal design of well leads to reduced flow rate</v>
      </c>
      <c r="D22" s="112">
        <v>1</v>
      </c>
      <c r="E22" s="112">
        <v>1</v>
      </c>
      <c r="F22" s="54">
        <f t="shared" si="1"/>
        <v>2</v>
      </c>
      <c r="G22" s="101">
        <f>IFERROR(VLOOKUP(CONCATENATE(D22,"-",E22),Feuil2!C$2:G$101,5,FALSE),"")</f>
        <v>1</v>
      </c>
      <c r="H22" s="39"/>
      <c r="I22" s="55" t="b">
        <f>IF(IFERROR(MATCH(A22,'Risk identification'!N$7:N$72,0)&gt;0,FALSE),TRUE,FALSE)</f>
        <v>1</v>
      </c>
      <c r="J22" s="112"/>
      <c r="K22" s="112"/>
      <c r="L22" s="54">
        <f t="shared" si="2"/>
        <v>0</v>
      </c>
      <c r="M22" s="101" t="str">
        <f>IFERROR(VLOOKUP(CONCATENATE(J22,"-",K22),Feuil2!C$2:G$101,5,FALSE),"")</f>
        <v/>
      </c>
      <c r="N22" s="63" t="str">
        <f>IF(COUNTIF('Risk identification'!B$7:B$60,'Risk assessment'!B22)&gt;0,(HYPERLINK(CONCATENATE("https://www.georisk-project.eu/risk-information/?id=",IF(LEN(B22)=5,LEFT(B22,3),B22)), "(Info)")),"")</f>
        <v>(Info)</v>
      </c>
      <c r="O22" s="39"/>
      <c r="P22" s="36" t="str">
        <f t="shared" si="3"/>
        <v>1-1</v>
      </c>
      <c r="Q22" s="36">
        <f>IF((D22&lt;&gt;"")*(E22&lt;&gt;"")=1,COUNTIF(P$12:P22,P22),"")</f>
        <v>11</v>
      </c>
      <c r="R22" s="36" t="str">
        <f t="shared" si="4"/>
        <v>1-1-11</v>
      </c>
      <c r="S22" s="36" t="e">
        <f t="shared" si="5"/>
        <v>#N/A</v>
      </c>
      <c r="T22" s="36" t="e">
        <f t="shared" si="6"/>
        <v>#N/A</v>
      </c>
      <c r="U22" s="36" t="e">
        <f t="shared" si="7"/>
        <v>#N/A</v>
      </c>
      <c r="V22" s="36" t="e">
        <f t="shared" si="0"/>
        <v>#N/A</v>
      </c>
      <c r="W22" s="78"/>
      <c r="X22" s="78" t="str">
        <f t="shared" si="8"/>
        <v/>
      </c>
      <c r="Y22" s="78" t="str">
        <f>IF((J22&lt;&gt;"")*(K22&lt;&gt;"")=1,COUNTIF(X$12:X22,X22),"")</f>
        <v/>
      </c>
      <c r="Z22" s="78" t="str">
        <f t="shared" si="9"/>
        <v/>
      </c>
    </row>
    <row r="23" spans="1:26" ht="19.2" customHeight="1" x14ac:dyDescent="0.25">
      <c r="A23" s="36">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112">
        <v>1</v>
      </c>
      <c r="E23" s="112">
        <v>1</v>
      </c>
      <c r="F23" s="54">
        <f t="shared" si="1"/>
        <v>2</v>
      </c>
      <c r="G23" s="101">
        <f>IFERROR(VLOOKUP(CONCATENATE(D23,"-",E23),Feuil2!C$2:G$101,5,FALSE),"")</f>
        <v>1</v>
      </c>
      <c r="H23" s="39"/>
      <c r="I23" s="55" t="b">
        <f>IF(IFERROR(MATCH(A23,'Risk identification'!N$7:N$72,0)&gt;0,FALSE),TRUE,FALSE)</f>
        <v>1</v>
      </c>
      <c r="J23" s="112"/>
      <c r="K23" s="112"/>
      <c r="L23" s="54">
        <f t="shared" si="2"/>
        <v>0</v>
      </c>
      <c r="M23" s="101" t="str">
        <f>IFERROR(VLOOKUP(CONCATENATE(J23,"-",K23),Feuil2!C$2:G$101,5,FALSE),"")</f>
        <v/>
      </c>
      <c r="N23" s="63" t="str">
        <f>IF(COUNTIF('Risk identification'!B$7:B$60,'Risk assessment'!B23)&gt;0,(HYPERLINK(CONCATENATE("https://www.georisk-project.eu/risk-information/?id=",IF(LEN(B23)=5,LEFT(B23,3),B23)), "(Info)")),"")</f>
        <v>(Info)</v>
      </c>
      <c r="O23" s="39"/>
      <c r="P23" s="36" t="str">
        <f t="shared" si="3"/>
        <v>1-1</v>
      </c>
      <c r="Q23" s="36">
        <f>IF((D23&lt;&gt;"")*(E23&lt;&gt;"")=1,COUNTIF(P$12:P23,P23),"")</f>
        <v>12</v>
      </c>
      <c r="R23" s="36" t="str">
        <f t="shared" si="4"/>
        <v>1-1-12</v>
      </c>
      <c r="S23" s="36" t="e">
        <f t="shared" si="5"/>
        <v>#N/A</v>
      </c>
      <c r="T23" s="36" t="e">
        <f t="shared" si="6"/>
        <v>#N/A</v>
      </c>
      <c r="U23" s="36" t="e">
        <f t="shared" si="7"/>
        <v>#N/A</v>
      </c>
      <c r="V23" s="36" t="e">
        <f t="shared" si="0"/>
        <v>#N/A</v>
      </c>
      <c r="W23" s="78"/>
      <c r="X23" s="78" t="str">
        <f t="shared" si="8"/>
        <v/>
      </c>
      <c r="Y23" s="78" t="str">
        <f>IF((J23&lt;&gt;"")*(K23&lt;&gt;"")=1,COUNTIF(X$12:X23,X23),"")</f>
        <v/>
      </c>
      <c r="Z23" s="78" t="str">
        <f t="shared" si="9"/>
        <v/>
      </c>
    </row>
    <row r="24" spans="1:26" ht="19.2" customHeight="1" x14ac:dyDescent="0.25">
      <c r="A24" s="36">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112">
        <v>1</v>
      </c>
      <c r="E24" s="112">
        <v>1</v>
      </c>
      <c r="F24" s="54">
        <f t="shared" si="1"/>
        <v>2</v>
      </c>
      <c r="G24" s="101">
        <f>IFERROR(VLOOKUP(CONCATENATE(D24,"-",E24),Feuil2!C$2:G$101,5,FALSE),"")</f>
        <v>1</v>
      </c>
      <c r="H24" s="39"/>
      <c r="I24" s="55" t="b">
        <f>IF(IFERROR(MATCH(A24,'Risk identification'!N$7:N$72,0)&gt;0,FALSE),TRUE,FALSE)</f>
        <v>1</v>
      </c>
      <c r="J24" s="112"/>
      <c r="K24" s="112"/>
      <c r="L24" s="54">
        <f t="shared" si="2"/>
        <v>0</v>
      </c>
      <c r="M24" s="101" t="str">
        <f>IFERROR(VLOOKUP(CONCATENATE(J24,"-",K24),Feuil2!C$2:G$101,5,FALSE),"")</f>
        <v/>
      </c>
      <c r="N24" s="63" t="str">
        <f>IF(COUNTIF('Risk identification'!B$7:B$60,'Risk assessment'!B24)&gt;0,(HYPERLINK(CONCATENATE("https://www.georisk-project.eu/risk-information/?id=",IF(LEN(B24)=5,LEFT(B24,3),B24)), "(Info)")),"")</f>
        <v>(Info)</v>
      </c>
      <c r="O24" s="39"/>
      <c r="P24" s="36" t="str">
        <f t="shared" si="3"/>
        <v>1-1</v>
      </c>
      <c r="Q24" s="36">
        <f>IF((D24&lt;&gt;"")*(E24&lt;&gt;"")=1,COUNTIF(P$12:P24,P24),"")</f>
        <v>13</v>
      </c>
      <c r="R24" s="36" t="str">
        <f t="shared" si="4"/>
        <v>1-1-13</v>
      </c>
      <c r="S24" s="36" t="e">
        <f t="shared" si="5"/>
        <v>#N/A</v>
      </c>
      <c r="T24" s="36" t="e">
        <f t="shared" si="6"/>
        <v>#N/A</v>
      </c>
      <c r="U24" s="36" t="e">
        <f t="shared" si="7"/>
        <v>#N/A</v>
      </c>
      <c r="V24" s="36" t="e">
        <f t="shared" si="0"/>
        <v>#N/A</v>
      </c>
      <c r="W24" s="78"/>
      <c r="X24" s="78" t="str">
        <f t="shared" si="8"/>
        <v/>
      </c>
      <c r="Y24" s="78" t="str">
        <f>IF((J24&lt;&gt;"")*(K24&lt;&gt;"")=1,COUNTIF(X$12:X24,X24),"")</f>
        <v/>
      </c>
      <c r="Z24" s="78" t="str">
        <f t="shared" si="9"/>
        <v/>
      </c>
    </row>
    <row r="25" spans="1:26" ht="19.2" customHeight="1" x14ac:dyDescent="0.25">
      <c r="A25" s="36">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112">
        <v>1</v>
      </c>
      <c r="E25" s="112">
        <v>1</v>
      </c>
      <c r="F25" s="54">
        <f t="shared" si="1"/>
        <v>2</v>
      </c>
      <c r="G25" s="101">
        <f>IFERROR(VLOOKUP(CONCATENATE(D25,"-",E25),Feuil2!C$2:G$101,5,FALSE),"")</f>
        <v>1</v>
      </c>
      <c r="H25" s="39"/>
      <c r="I25" s="55" t="b">
        <f>IF(IFERROR(MATCH(A25,'Risk identification'!N$7:N$72,0)&gt;0,FALSE),TRUE,FALSE)</f>
        <v>1</v>
      </c>
      <c r="J25" s="112"/>
      <c r="K25" s="112"/>
      <c r="L25" s="54">
        <f t="shared" si="2"/>
        <v>0</v>
      </c>
      <c r="M25" s="101" t="str">
        <f>IFERROR(VLOOKUP(CONCATENATE(J25,"-",K25),Feuil2!C$2:G$101,5,FALSE),"")</f>
        <v/>
      </c>
      <c r="N25" s="63" t="str">
        <f>IF(COUNTIF('Risk identification'!B$7:B$60,'Risk assessment'!B25)&gt;0,(HYPERLINK(CONCATENATE("https://www.georisk-project.eu/risk-information/?id=",IF(LEN(B25)=5,LEFT(B25,3),B25)), "(Info)")),"")</f>
        <v>(Info)</v>
      </c>
      <c r="O25" s="39"/>
      <c r="P25" s="36" t="str">
        <f t="shared" si="3"/>
        <v>1-1</v>
      </c>
      <c r="Q25" s="36">
        <f>IF((D25&lt;&gt;"")*(E25&lt;&gt;"")=1,COUNTIF(P$12:P25,P25),"")</f>
        <v>14</v>
      </c>
      <c r="R25" s="36" t="str">
        <f t="shared" si="4"/>
        <v>1-1-14</v>
      </c>
      <c r="S25" s="36" t="e">
        <f t="shared" si="5"/>
        <v>#N/A</v>
      </c>
      <c r="T25" s="36" t="e">
        <f t="shared" si="6"/>
        <v>#N/A</v>
      </c>
      <c r="U25" s="36" t="e">
        <f t="shared" si="7"/>
        <v>#N/A</v>
      </c>
      <c r="V25" s="36" t="e">
        <f t="shared" si="0"/>
        <v>#N/A</v>
      </c>
      <c r="W25" s="78"/>
      <c r="X25" s="78" t="str">
        <f t="shared" si="8"/>
        <v/>
      </c>
      <c r="Y25" s="78" t="str">
        <f>IF((J25&lt;&gt;"")*(K25&lt;&gt;"")=1,COUNTIF(X$12:X25,X25),"")</f>
        <v/>
      </c>
      <c r="Z25" s="78" t="str">
        <f t="shared" si="9"/>
        <v/>
      </c>
    </row>
    <row r="26" spans="1:26" ht="19.2" customHeight="1" x14ac:dyDescent="0.25">
      <c r="A26" s="36">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112">
        <v>1</v>
      </c>
      <c r="E26" s="112">
        <v>1</v>
      </c>
      <c r="F26" s="54">
        <f t="shared" si="1"/>
        <v>2</v>
      </c>
      <c r="G26" s="101">
        <f>IFERROR(VLOOKUP(CONCATENATE(D26,"-",E26),Feuil2!C$2:G$101,5,FALSE),"")</f>
        <v>1</v>
      </c>
      <c r="H26" s="39"/>
      <c r="I26" s="55" t="b">
        <f>IF(IFERROR(MATCH(A26,'Risk identification'!N$7:N$72,0)&gt;0,FALSE),TRUE,FALSE)</f>
        <v>1</v>
      </c>
      <c r="J26" s="112"/>
      <c r="K26" s="112"/>
      <c r="L26" s="54">
        <f t="shared" si="2"/>
        <v>0</v>
      </c>
      <c r="M26" s="101" t="str">
        <f>IFERROR(VLOOKUP(CONCATENATE(J26,"-",K26),Feuil2!C$2:G$101,5,FALSE),"")</f>
        <v/>
      </c>
      <c r="N26" s="63" t="str">
        <f>IF(COUNTIF('Risk identification'!B$7:B$60,'Risk assessment'!B26)&gt;0,(HYPERLINK(CONCATENATE("https://www.georisk-project.eu/risk-information/?id=",IF(LEN(B26)=5,LEFT(B26,3),B26)), "(Info)")),"")</f>
        <v>(Info)</v>
      </c>
      <c r="O26" s="39"/>
      <c r="P26" s="36" t="str">
        <f t="shared" si="3"/>
        <v>1-1</v>
      </c>
      <c r="Q26" s="36">
        <f>IF((D26&lt;&gt;"")*(E26&lt;&gt;"")=1,COUNTIF(P$12:P26,P26),"")</f>
        <v>15</v>
      </c>
      <c r="R26" s="36" t="str">
        <f t="shared" si="4"/>
        <v>1-1-15</v>
      </c>
      <c r="S26" s="36" t="e">
        <f t="shared" si="5"/>
        <v>#N/A</v>
      </c>
      <c r="T26" s="36" t="e">
        <f t="shared" si="6"/>
        <v>#N/A</v>
      </c>
      <c r="U26" s="36" t="e">
        <f t="shared" si="7"/>
        <v>#N/A</v>
      </c>
      <c r="V26" s="36" t="e">
        <f t="shared" si="0"/>
        <v>#N/A</v>
      </c>
      <c r="W26" s="78"/>
      <c r="X26" s="78" t="str">
        <f t="shared" si="8"/>
        <v/>
      </c>
      <c r="Y26" s="78" t="str">
        <f>IF((J26&lt;&gt;"")*(K26&lt;&gt;"")=1,COUNTIF(X$12:X26,X26),"")</f>
        <v/>
      </c>
      <c r="Z26" s="78" t="str">
        <f t="shared" si="9"/>
        <v/>
      </c>
    </row>
    <row r="27" spans="1:26" ht="19.2" customHeight="1" x14ac:dyDescent="0.25">
      <c r="A27" s="36">
        <v>16</v>
      </c>
      <c r="B27" s="9" t="str">
        <f>IFERROR(INDEX('Risk identification'!B$7:H$72,MATCH(A27,'Risk identification'!N$7:N$72,0),1),"")</f>
        <v>C-9</v>
      </c>
      <c r="C27" s="21" t="str">
        <f>IFERROR(INDEX('Risk identification'!B$7:H$72,MATCH(A27,'Risk identification'!N$7:N$72,0),7),"")</f>
        <v>Demand analysis and forecast are inaccurate</v>
      </c>
      <c r="D27" s="112">
        <v>1</v>
      </c>
      <c r="E27" s="112">
        <v>1</v>
      </c>
      <c r="F27" s="54">
        <f t="shared" si="1"/>
        <v>2</v>
      </c>
      <c r="G27" s="101">
        <f>IFERROR(VLOOKUP(CONCATENATE(D27,"-",E27),Feuil2!C$2:G$101,5,FALSE),"")</f>
        <v>1</v>
      </c>
      <c r="H27" s="39"/>
      <c r="I27" s="55" t="b">
        <f>IF(IFERROR(MATCH(A27,'Risk identification'!N$7:N$72,0)&gt;0,FALSE),TRUE,FALSE)</f>
        <v>1</v>
      </c>
      <c r="J27" s="112"/>
      <c r="K27" s="112"/>
      <c r="L27" s="54">
        <f t="shared" si="2"/>
        <v>0</v>
      </c>
      <c r="M27" s="101" t="str">
        <f>IFERROR(VLOOKUP(CONCATENATE(J27,"-",K27),Feuil2!C$2:G$101,5,FALSE),"")</f>
        <v/>
      </c>
      <c r="N27" s="63" t="str">
        <f>IF(COUNTIF('Risk identification'!B$7:B$60,'Risk assessment'!B27)&gt;0,(HYPERLINK(CONCATENATE("https://www.georisk-project.eu/risk-information/?id=",IF(LEN(B27)=5,LEFT(B27,3),B27)), "(Info)")),"")</f>
        <v>(Info)</v>
      </c>
      <c r="O27" s="39"/>
      <c r="P27" s="36" t="str">
        <f t="shared" si="3"/>
        <v>1-1</v>
      </c>
      <c r="Q27" s="36">
        <f>IF((D27&lt;&gt;"")*(E27&lt;&gt;"")=1,COUNTIF(P$12:P27,P27),"")</f>
        <v>16</v>
      </c>
      <c r="R27" s="36" t="str">
        <f t="shared" si="4"/>
        <v>1-1-16</v>
      </c>
      <c r="S27" s="36" t="e">
        <f t="shared" si="5"/>
        <v>#N/A</v>
      </c>
      <c r="T27" s="36" t="e">
        <f t="shared" si="6"/>
        <v>#N/A</v>
      </c>
      <c r="U27" s="36" t="e">
        <f t="shared" si="7"/>
        <v>#N/A</v>
      </c>
      <c r="V27" s="36" t="e">
        <f t="shared" si="0"/>
        <v>#N/A</v>
      </c>
      <c r="W27" s="78"/>
      <c r="X27" s="78" t="str">
        <f t="shared" si="8"/>
        <v/>
      </c>
      <c r="Y27" s="78" t="str">
        <f>IF((J27&lt;&gt;"")*(K27&lt;&gt;"")=1,COUNTIF(X$12:X27,X27),"")</f>
        <v/>
      </c>
      <c r="Z27" s="78" t="str">
        <f t="shared" si="9"/>
        <v/>
      </c>
    </row>
    <row r="28" spans="1:26" ht="19.2" customHeight="1" x14ac:dyDescent="0.25">
      <c r="A28" s="36">
        <v>17</v>
      </c>
      <c r="B28" s="9" t="str">
        <f>IFERROR(INDEX('Risk identification'!B$7:H$72,MATCH(A28,'Risk identification'!N$7:N$72,0),1),"")</f>
        <v>D-1</v>
      </c>
      <c r="C28" s="21" t="str">
        <f>IFERROR(INDEX('Risk identification'!B$7:H$72,MATCH(A28,'Risk identification'!N$7:N$72,0),7),"")</f>
        <v>Flow rate lower than expected (reservoir)</v>
      </c>
      <c r="D28" s="112">
        <v>1</v>
      </c>
      <c r="E28" s="112">
        <v>1</v>
      </c>
      <c r="F28" s="54">
        <f t="shared" si="1"/>
        <v>2</v>
      </c>
      <c r="G28" s="101">
        <f>IFERROR(VLOOKUP(CONCATENATE(D28,"-",E28),Feuil2!C$2:G$101,5,FALSE),"")</f>
        <v>1</v>
      </c>
      <c r="H28" s="39"/>
      <c r="I28" s="55" t="b">
        <f>IF(IFERROR(MATCH(A28,'Risk identification'!N$7:N$72,0)&gt;0,FALSE),TRUE,FALSE)</f>
        <v>1</v>
      </c>
      <c r="J28" s="112"/>
      <c r="K28" s="112"/>
      <c r="L28" s="54">
        <f t="shared" si="2"/>
        <v>0</v>
      </c>
      <c r="M28" s="101" t="str">
        <f>IFERROR(VLOOKUP(CONCATENATE(J28,"-",K28),Feuil2!C$2:G$101,5,FALSE),"")</f>
        <v/>
      </c>
      <c r="N28" s="63" t="str">
        <f>IF(COUNTIF('Risk identification'!B$7:B$60,'Risk assessment'!B28)&gt;0,(HYPERLINK(CONCATENATE("https://www.georisk-project.eu/risk-information/?id=",IF(LEN(B28)=5,LEFT(B28,3),B28)), "(Info)")),"")</f>
        <v>(Info)</v>
      </c>
      <c r="O28" s="39"/>
      <c r="P28" s="36" t="str">
        <f t="shared" si="3"/>
        <v>1-1</v>
      </c>
      <c r="Q28" s="36">
        <f>IF((D28&lt;&gt;"")*(E28&lt;&gt;"")=1,COUNTIF(P$12:P28,P28),"")</f>
        <v>17</v>
      </c>
      <c r="R28" s="36" t="str">
        <f t="shared" si="4"/>
        <v>1-1-17</v>
      </c>
      <c r="S28" s="36" t="e">
        <f t="shared" si="5"/>
        <v>#N/A</v>
      </c>
      <c r="T28" s="36" t="e">
        <f t="shared" si="6"/>
        <v>#N/A</v>
      </c>
      <c r="U28" s="36" t="e">
        <f t="shared" si="7"/>
        <v>#N/A</v>
      </c>
      <c r="V28" s="36" t="e">
        <f t="shared" si="0"/>
        <v>#N/A</v>
      </c>
      <c r="W28" s="78"/>
      <c r="X28" s="78" t="str">
        <f t="shared" si="8"/>
        <v/>
      </c>
      <c r="Y28" s="78" t="str">
        <f>IF((J28&lt;&gt;"")*(K28&lt;&gt;"")=1,COUNTIF(X$12:X28,X28),"")</f>
        <v/>
      </c>
      <c r="Z28" s="78" t="str">
        <f t="shared" si="9"/>
        <v/>
      </c>
    </row>
    <row r="29" spans="1:26" ht="19.2" customHeight="1" x14ac:dyDescent="0.25">
      <c r="A29" s="36">
        <v>18</v>
      </c>
      <c r="B29" s="9" t="str">
        <f>IFERROR(INDEX('Risk identification'!B$7:H$72,MATCH(A29,'Risk identification'!N$7:N$72,0),1),"")</f>
        <v>D-2</v>
      </c>
      <c r="C29" s="21" t="str">
        <f>IFERROR(INDEX('Risk identification'!B$7:H$72,MATCH(A29,'Risk identification'!N$7:N$72,0),7),"")</f>
        <v>Flow rate degrades over time</v>
      </c>
      <c r="D29" s="112">
        <v>1</v>
      </c>
      <c r="E29" s="112">
        <v>1</v>
      </c>
      <c r="F29" s="54">
        <f t="shared" si="1"/>
        <v>2</v>
      </c>
      <c r="G29" s="101">
        <f>IFERROR(VLOOKUP(CONCATENATE(D29,"-",E29),Feuil2!C$2:G$101,5,FALSE),"")</f>
        <v>1</v>
      </c>
      <c r="H29" s="39"/>
      <c r="I29" s="55" t="b">
        <f>IF(IFERROR(MATCH(A29,'Risk identification'!N$7:N$72,0)&gt;0,FALSE),TRUE,FALSE)</f>
        <v>1</v>
      </c>
      <c r="J29" s="112"/>
      <c r="K29" s="112"/>
      <c r="L29" s="54">
        <f t="shared" si="2"/>
        <v>0</v>
      </c>
      <c r="M29" s="101" t="str">
        <f>IFERROR(VLOOKUP(CONCATENATE(J29,"-",K29),Feuil2!C$2:G$101,5,FALSE),"")</f>
        <v/>
      </c>
      <c r="N29" s="63" t="str">
        <f>IF(COUNTIF('Risk identification'!B$7:B$60,'Risk assessment'!B29)&gt;0,(HYPERLINK(CONCATENATE("https://www.georisk-project.eu/risk-information/?id=",IF(LEN(B29)=5,LEFT(B29,3),B29)), "(Info)")),"")</f>
        <v>(Info)</v>
      </c>
      <c r="O29" s="39"/>
      <c r="P29" s="36" t="str">
        <f t="shared" si="3"/>
        <v>1-1</v>
      </c>
      <c r="Q29" s="36">
        <f>IF((D29&lt;&gt;"")*(E29&lt;&gt;"")=1,COUNTIF(P$12:P29,P29),"")</f>
        <v>18</v>
      </c>
      <c r="R29" s="36" t="str">
        <f t="shared" si="4"/>
        <v>1-1-18</v>
      </c>
      <c r="S29" s="36" t="e">
        <f t="shared" si="5"/>
        <v>#N/A</v>
      </c>
      <c r="T29" s="36" t="e">
        <f t="shared" si="6"/>
        <v>#N/A</v>
      </c>
      <c r="U29" s="36" t="e">
        <f t="shared" si="7"/>
        <v>#N/A</v>
      </c>
      <c r="V29" s="36" t="e">
        <f t="shared" si="0"/>
        <v>#N/A</v>
      </c>
      <c r="W29" s="78"/>
      <c r="X29" s="78" t="str">
        <f t="shared" si="8"/>
        <v/>
      </c>
      <c r="Y29" s="78" t="str">
        <f>IF((J29&lt;&gt;"")*(K29&lt;&gt;"")=1,COUNTIF(X$12:X29,X29),"")</f>
        <v/>
      </c>
      <c r="Z29" s="78" t="str">
        <f t="shared" si="9"/>
        <v/>
      </c>
    </row>
    <row r="30" spans="1:26" ht="19.2" customHeight="1" x14ac:dyDescent="0.25">
      <c r="A30" s="36">
        <v>19</v>
      </c>
      <c r="B30" s="9" t="str">
        <f>IFERROR(INDEX('Risk identification'!B$7:H$72,MATCH(A30,'Risk identification'!N$7:N$72,0),1),"")</f>
        <v>D-3</v>
      </c>
      <c r="C30" s="21" t="str">
        <f>IFERROR(INDEX('Risk identification'!B$7:H$72,MATCH(A30,'Risk identification'!N$7:N$72,0),7),"")</f>
        <v>Temperature lower than expected (reservoir)</v>
      </c>
      <c r="D30" s="112">
        <v>1</v>
      </c>
      <c r="E30" s="112">
        <v>1</v>
      </c>
      <c r="F30" s="54">
        <f t="shared" si="1"/>
        <v>2</v>
      </c>
      <c r="G30" s="101">
        <f>IFERROR(VLOOKUP(CONCATENATE(D30,"-",E30),Feuil2!C$2:G$101,5,FALSE),"")</f>
        <v>1</v>
      </c>
      <c r="H30" s="39"/>
      <c r="I30" s="55" t="b">
        <f>IF(IFERROR(MATCH(A30,'Risk identification'!N$7:N$72,0)&gt;0,FALSE),TRUE,FALSE)</f>
        <v>1</v>
      </c>
      <c r="J30" s="112"/>
      <c r="K30" s="112"/>
      <c r="L30" s="54">
        <f t="shared" si="2"/>
        <v>0</v>
      </c>
      <c r="M30" s="101" t="str">
        <f>IFERROR(VLOOKUP(CONCATENATE(J30,"-",K30),Feuil2!C$2:G$101,5,FALSE),"")</f>
        <v/>
      </c>
      <c r="N30" s="63" t="str">
        <f>IF(COUNTIF('Risk identification'!B$7:B$60,'Risk assessment'!B30)&gt;0,(HYPERLINK(CONCATENATE("https://www.georisk-project.eu/risk-information/?id=",IF(LEN(B30)=5,LEFT(B30,3),B30)), "(Info)")),"")</f>
        <v>(Info)</v>
      </c>
      <c r="O30" s="39"/>
      <c r="P30" s="36" t="str">
        <f t="shared" si="3"/>
        <v>1-1</v>
      </c>
      <c r="Q30" s="36">
        <f>IF((D30&lt;&gt;"")*(E30&lt;&gt;"")=1,COUNTIF(P$12:P30,P30),"")</f>
        <v>19</v>
      </c>
      <c r="R30" s="36" t="str">
        <f t="shared" si="4"/>
        <v>1-1-19</v>
      </c>
      <c r="S30" s="36" t="e">
        <f t="shared" si="5"/>
        <v>#N/A</v>
      </c>
      <c r="T30" s="36" t="e">
        <f t="shared" si="6"/>
        <v>#N/A</v>
      </c>
      <c r="U30" s="36" t="e">
        <f t="shared" si="7"/>
        <v>#N/A</v>
      </c>
      <c r="V30" s="36" t="e">
        <f t="shared" si="0"/>
        <v>#N/A</v>
      </c>
      <c r="W30" s="78"/>
      <c r="X30" s="78" t="str">
        <f t="shared" si="8"/>
        <v/>
      </c>
      <c r="Y30" s="78" t="str">
        <f>IF((J30&lt;&gt;"")*(K30&lt;&gt;"")=1,COUNTIF(X$12:X30,X30),"")</f>
        <v/>
      </c>
      <c r="Z30" s="78" t="str">
        <f t="shared" si="9"/>
        <v/>
      </c>
    </row>
    <row r="31" spans="1:26" ht="19.2" customHeight="1" x14ac:dyDescent="0.25">
      <c r="A31" s="36">
        <v>20</v>
      </c>
      <c r="B31" s="9" t="str">
        <f>IFERROR(INDEX('Risk identification'!B$7:H$72,MATCH(A31,'Risk identification'!N$7:N$72,0),1),"")</f>
        <v>D-4</v>
      </c>
      <c r="C31" s="21" t="str">
        <f>IFERROR(INDEX('Risk identification'!B$7:H$72,MATCH(A31,'Risk identification'!N$7:N$72,0),7),"")</f>
        <v>Temperature degrades too quickly</v>
      </c>
      <c r="D31" s="112">
        <v>1</v>
      </c>
      <c r="E31" s="112">
        <v>1</v>
      </c>
      <c r="F31" s="54">
        <f t="shared" si="1"/>
        <v>2</v>
      </c>
      <c r="G31" s="101">
        <f>IFERROR(VLOOKUP(CONCATENATE(D31,"-",E31),Feuil2!C$2:G$101,5,FALSE),"")</f>
        <v>1</v>
      </c>
      <c r="H31" s="39"/>
      <c r="I31" s="55" t="b">
        <f>IF(IFERROR(MATCH(A31,'Risk identification'!N$7:N$72,0)&gt;0,FALSE),TRUE,FALSE)</f>
        <v>1</v>
      </c>
      <c r="J31" s="112"/>
      <c r="K31" s="112"/>
      <c r="L31" s="54">
        <f t="shared" si="2"/>
        <v>0</v>
      </c>
      <c r="M31" s="101" t="str">
        <f>IFERROR(VLOOKUP(CONCATENATE(J31,"-",K31),Feuil2!C$2:G$101,5,FALSE),"")</f>
        <v/>
      </c>
      <c r="N31" s="63" t="str">
        <f>IF(COUNTIF('Risk identification'!B$7:B$60,'Risk assessment'!B31)&gt;0,(HYPERLINK(CONCATENATE("https://www.georisk-project.eu/risk-information/?id=",IF(LEN(B31)=5,LEFT(B31,3),B31)), "(Info)")),"")</f>
        <v>(Info)</v>
      </c>
      <c r="O31" s="39"/>
      <c r="P31" s="36" t="str">
        <f t="shared" si="3"/>
        <v>1-1</v>
      </c>
      <c r="Q31" s="36">
        <f>IF((D31&lt;&gt;"")*(E31&lt;&gt;"")=1,COUNTIF(P$12:P31,P31),"")</f>
        <v>20</v>
      </c>
      <c r="R31" s="36" t="str">
        <f t="shared" si="4"/>
        <v>1-1-20</v>
      </c>
      <c r="S31" s="36" t="e">
        <f t="shared" si="5"/>
        <v>#N/A</v>
      </c>
      <c r="T31" s="36" t="e">
        <f t="shared" si="6"/>
        <v>#N/A</v>
      </c>
      <c r="U31" s="36" t="e">
        <f t="shared" si="7"/>
        <v>#N/A</v>
      </c>
      <c r="V31" s="36" t="e">
        <f t="shared" si="0"/>
        <v>#N/A</v>
      </c>
      <c r="W31" s="78"/>
      <c r="X31" s="78" t="str">
        <f t="shared" si="8"/>
        <v/>
      </c>
      <c r="Y31" s="78" t="str">
        <f>IF((J31&lt;&gt;"")*(K31&lt;&gt;"")=1,COUNTIF(X$12:X31,X31),"")</f>
        <v/>
      </c>
      <c r="Z31" s="78" t="str">
        <f t="shared" si="9"/>
        <v/>
      </c>
    </row>
    <row r="32" spans="1:26" ht="19.2" customHeight="1" x14ac:dyDescent="0.25">
      <c r="A32" s="36">
        <v>21</v>
      </c>
      <c r="B32" s="9" t="str">
        <f>IFERROR(INDEX('Risk identification'!B$7:H$72,MATCH(A32,'Risk identification'!N$7:N$72,0),1),"")</f>
        <v>D-5</v>
      </c>
      <c r="C32" s="21" t="str">
        <f>IFERROR(INDEX('Risk identification'!B$7:H$72,MATCH(A32,'Risk identification'!N$7:N$72,0),7),"")</f>
        <v>Pressure lower/higher than expected</v>
      </c>
      <c r="D32" s="112">
        <v>1</v>
      </c>
      <c r="E32" s="112">
        <v>1</v>
      </c>
      <c r="F32" s="54">
        <f t="shared" si="1"/>
        <v>2</v>
      </c>
      <c r="G32" s="101">
        <f>IFERROR(VLOOKUP(CONCATENATE(D32,"-",E32),Feuil2!C$2:G$101,5,FALSE),"")</f>
        <v>1</v>
      </c>
      <c r="H32" s="39"/>
      <c r="I32" s="55" t="b">
        <f>IF(IFERROR(MATCH(A32,'Risk identification'!N$7:N$72,0)&gt;0,FALSE),TRUE,FALSE)</f>
        <v>1</v>
      </c>
      <c r="J32" s="112"/>
      <c r="K32" s="112"/>
      <c r="L32" s="54">
        <f t="shared" si="2"/>
        <v>0</v>
      </c>
      <c r="M32" s="101" t="str">
        <f>IFERROR(VLOOKUP(CONCATENATE(J32,"-",K32),Feuil2!C$2:G$101,5,FALSE),"")</f>
        <v/>
      </c>
      <c r="N32" s="63" t="str">
        <f>IF(COUNTIF('Risk identification'!B$7:B$60,'Risk assessment'!B32)&gt;0,(HYPERLINK(CONCATENATE("https://www.georisk-project.eu/risk-information/?id=",IF(LEN(B32)=5,LEFT(B32,3),B32)), "(Info)")),"")</f>
        <v>(Info)</v>
      </c>
      <c r="O32" s="39"/>
      <c r="P32" s="36" t="str">
        <f t="shared" si="3"/>
        <v>1-1</v>
      </c>
      <c r="Q32" s="36">
        <f>IF((D32&lt;&gt;"")*(E32&lt;&gt;"")=1,COUNTIF(P$12:P32,P32),"")</f>
        <v>21</v>
      </c>
      <c r="R32" s="36" t="str">
        <f t="shared" si="4"/>
        <v>1-1-21</v>
      </c>
      <c r="S32" s="36" t="e">
        <f t="shared" si="5"/>
        <v>#N/A</v>
      </c>
      <c r="T32" s="36" t="e">
        <f t="shared" si="6"/>
        <v>#N/A</v>
      </c>
      <c r="U32" s="36" t="e">
        <f t="shared" si="7"/>
        <v>#N/A</v>
      </c>
      <c r="V32" s="36" t="e">
        <f t="shared" si="0"/>
        <v>#N/A</v>
      </c>
      <c r="W32" s="78"/>
      <c r="X32" s="78" t="str">
        <f t="shared" si="8"/>
        <v/>
      </c>
      <c r="Y32" s="78" t="str">
        <f>IF((J32&lt;&gt;"")*(K32&lt;&gt;"")=1,COUNTIF(X$12:X32,X32),"")</f>
        <v/>
      </c>
      <c r="Z32" s="78" t="str">
        <f t="shared" si="9"/>
        <v/>
      </c>
    </row>
    <row r="33" spans="1:26" ht="19.2" customHeight="1" x14ac:dyDescent="0.25">
      <c r="A33" s="36">
        <v>22</v>
      </c>
      <c r="B33" s="9" t="str">
        <f>IFERROR(INDEX('Risk identification'!B$7:H$72,MATCH(A33,'Risk identification'!N$7:N$72,0),1),"")</f>
        <v>D-6</v>
      </c>
      <c r="C33" s="21" t="str">
        <f>IFERROR(INDEX('Risk identification'!B$7:H$72,MATCH(A33,'Risk identification'!N$7:N$72,0),7),"")</f>
        <v>Pressure is changing during the operation in an unexpected way</v>
      </c>
      <c r="D33" s="112">
        <v>1</v>
      </c>
      <c r="E33" s="112">
        <v>1</v>
      </c>
      <c r="F33" s="54">
        <f t="shared" si="1"/>
        <v>2</v>
      </c>
      <c r="G33" s="101">
        <f>IFERROR(VLOOKUP(CONCATENATE(D33,"-",E33),Feuil2!C$2:G$101,5,FALSE),"")</f>
        <v>1</v>
      </c>
      <c r="H33" s="39"/>
      <c r="I33" s="55" t="b">
        <f>IF(IFERROR(MATCH(A33,'Risk identification'!N$7:N$72,0)&gt;0,FALSE),TRUE,FALSE)</f>
        <v>1</v>
      </c>
      <c r="J33" s="112"/>
      <c r="K33" s="112"/>
      <c r="L33" s="54">
        <f t="shared" si="2"/>
        <v>0</v>
      </c>
      <c r="M33" s="101" t="str">
        <f>IFERROR(VLOOKUP(CONCATENATE(J33,"-",K33),Feuil2!C$2:G$101,5,FALSE),"")</f>
        <v/>
      </c>
      <c r="N33" s="63" t="str">
        <f>IF(COUNTIF('Risk identification'!B$7:B$60,'Risk assessment'!B33)&gt;0,(HYPERLINK(CONCATENATE("https://www.georisk-project.eu/risk-information/?id=",IF(LEN(B33)=5,LEFT(B33,3),B33)), "(Info)")),"")</f>
        <v>(Info)</v>
      </c>
      <c r="O33" s="39"/>
      <c r="P33" s="36" t="str">
        <f t="shared" si="3"/>
        <v>1-1</v>
      </c>
      <c r="Q33" s="36">
        <f>IF((D33&lt;&gt;"")*(E33&lt;&gt;"")=1,COUNTIF(P$12:P33,P33),"")</f>
        <v>22</v>
      </c>
      <c r="R33" s="36" t="str">
        <f t="shared" si="4"/>
        <v>1-1-22</v>
      </c>
      <c r="S33" s="36" t="e">
        <f t="shared" si="5"/>
        <v>#N/A</v>
      </c>
      <c r="T33" s="36" t="e">
        <f t="shared" si="6"/>
        <v>#N/A</v>
      </c>
      <c r="U33" s="36" t="e">
        <f t="shared" si="7"/>
        <v>#N/A</v>
      </c>
      <c r="V33" s="36" t="e">
        <f t="shared" si="0"/>
        <v>#N/A</v>
      </c>
      <c r="W33" s="78"/>
      <c r="X33" s="78" t="str">
        <f t="shared" si="8"/>
        <v/>
      </c>
      <c r="Y33" s="78" t="str">
        <f>IF((J33&lt;&gt;"")*(K33&lt;&gt;"")=1,COUNTIF(X$12:X33,X33),"")</f>
        <v/>
      </c>
      <c r="Z33" s="78" t="str">
        <f t="shared" si="9"/>
        <v/>
      </c>
    </row>
    <row r="34" spans="1:26" ht="19.2" customHeight="1" x14ac:dyDescent="0.25">
      <c r="A34" s="36">
        <v>23</v>
      </c>
      <c r="B34" s="9" t="str">
        <f>IFERROR(INDEX('Risk identification'!B$7:H$72,MATCH(A34,'Risk identification'!N$7:N$72,0),1),"")</f>
        <v>B-7</v>
      </c>
      <c r="C34" s="21" t="str">
        <f>IFERROR(INDEX('Risk identification'!B$7:H$72,MATCH(A34,'Risk identification'!N$7:N$72,0),7),"")</f>
        <v>Neighbouring operators cause negative changes to the reservoir parameters.</v>
      </c>
      <c r="D34" s="112">
        <v>1</v>
      </c>
      <c r="E34" s="112">
        <v>1</v>
      </c>
      <c r="F34" s="54">
        <f t="shared" si="1"/>
        <v>2</v>
      </c>
      <c r="G34" s="101">
        <f>IFERROR(VLOOKUP(CONCATENATE(D34,"-",E34),Feuil2!C$2:G$101,5,FALSE),"")</f>
        <v>1</v>
      </c>
      <c r="H34" s="39"/>
      <c r="I34" s="55" t="b">
        <f>IF(IFERROR(MATCH(A34,'Risk identification'!N$7:N$72,0)&gt;0,FALSE),TRUE,FALSE)</f>
        <v>1</v>
      </c>
      <c r="J34" s="112"/>
      <c r="K34" s="112"/>
      <c r="L34" s="54">
        <f t="shared" si="2"/>
        <v>0</v>
      </c>
      <c r="M34" s="101" t="str">
        <f>IFERROR(VLOOKUP(CONCATENATE(J34,"-",K34),Feuil2!C$2:G$101,5,FALSE),"")</f>
        <v/>
      </c>
      <c r="N34" s="63" t="str">
        <f>IF(COUNTIF('Risk identification'!B$7:B$60,'Risk assessment'!B34)&gt;0,(HYPERLINK(CONCATENATE("https://www.georisk-project.eu/risk-information/?id=",IF(LEN(B34)=5,LEFT(B34,3),B34)), "(Info)")),"")</f>
        <v>(Info)</v>
      </c>
      <c r="O34" s="39"/>
      <c r="P34" s="36" t="str">
        <f t="shared" si="3"/>
        <v>1-1</v>
      </c>
      <c r="Q34" s="36">
        <f>IF((D34&lt;&gt;"")*(E34&lt;&gt;"")=1,COUNTIF(P$12:P34,P34),"")</f>
        <v>23</v>
      </c>
      <c r="R34" s="36" t="str">
        <f t="shared" si="4"/>
        <v>1-1-23</v>
      </c>
      <c r="S34" s="36" t="e">
        <f t="shared" si="5"/>
        <v>#N/A</v>
      </c>
      <c r="T34" s="36" t="e">
        <f t="shared" si="6"/>
        <v>#N/A</v>
      </c>
      <c r="U34" s="36" t="e">
        <f t="shared" si="7"/>
        <v>#N/A</v>
      </c>
      <c r="V34" s="36" t="e">
        <f t="shared" si="0"/>
        <v>#N/A</v>
      </c>
      <c r="W34" s="78"/>
      <c r="X34" s="78" t="str">
        <f t="shared" si="8"/>
        <v/>
      </c>
      <c r="Y34" s="78" t="str">
        <f>IF((J34&lt;&gt;"")*(K34&lt;&gt;"")=1,COUNTIF(X$12:X34,X34),"")</f>
        <v/>
      </c>
      <c r="Z34" s="78" t="str">
        <f t="shared" si="9"/>
        <v/>
      </c>
    </row>
    <row r="35" spans="1:26" ht="19.2" customHeight="1" x14ac:dyDescent="0.25">
      <c r="A35" s="36">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112">
        <v>1</v>
      </c>
      <c r="E35" s="112">
        <v>1</v>
      </c>
      <c r="F35" s="54">
        <f t="shared" si="1"/>
        <v>2</v>
      </c>
      <c r="G35" s="101">
        <f>IFERROR(VLOOKUP(CONCATENATE(D35,"-",E35),Feuil2!C$2:G$101,5,FALSE),"")</f>
        <v>1</v>
      </c>
      <c r="H35" s="39"/>
      <c r="I35" s="55" t="b">
        <f>IF(IFERROR(MATCH(A35,'Risk identification'!N$7:N$72,0)&gt;0,FALSE),TRUE,FALSE)</f>
        <v>1</v>
      </c>
      <c r="J35" s="112"/>
      <c r="K35" s="112"/>
      <c r="L35" s="54">
        <f t="shared" si="2"/>
        <v>0</v>
      </c>
      <c r="M35" s="101" t="str">
        <f>IFERROR(VLOOKUP(CONCATENATE(J35,"-",K35),Feuil2!C$2:G$101,5,FALSE),"")</f>
        <v/>
      </c>
      <c r="N35" s="63" t="str">
        <f>IF(COUNTIF('Risk identification'!B$7:B$60,'Risk assessment'!B35)&gt;0,(HYPERLINK(CONCATENATE("https://www.georisk-project.eu/risk-information/?id=",IF(LEN(B35)=5,LEFT(B35,3),B35)), "(Info)")),"")</f>
        <v>(Info)</v>
      </c>
      <c r="O35" s="39"/>
      <c r="P35" s="36" t="str">
        <f t="shared" si="3"/>
        <v>1-1</v>
      </c>
      <c r="Q35" s="36">
        <f>IF((D35&lt;&gt;"")*(E35&lt;&gt;"")=1,COUNTIF(P$12:P35,P35),"")</f>
        <v>24</v>
      </c>
      <c r="R35" s="36" t="str">
        <f t="shared" si="4"/>
        <v>1-1-24</v>
      </c>
      <c r="S35" s="36" t="e">
        <f t="shared" si="5"/>
        <v>#N/A</v>
      </c>
      <c r="T35" s="36" t="e">
        <f t="shared" si="6"/>
        <v>#N/A</v>
      </c>
      <c r="U35" s="36" t="e">
        <f t="shared" si="7"/>
        <v>#N/A</v>
      </c>
      <c r="V35" s="36" t="e">
        <f t="shared" si="0"/>
        <v>#N/A</v>
      </c>
      <c r="W35" s="78"/>
      <c r="X35" s="78" t="str">
        <f t="shared" si="8"/>
        <v/>
      </c>
      <c r="Y35" s="78" t="str">
        <f>IF((J35&lt;&gt;"")*(K35&lt;&gt;"")=1,COUNTIF(X$12:X35,X35),"")</f>
        <v/>
      </c>
      <c r="Z35" s="78" t="str">
        <f t="shared" si="9"/>
        <v/>
      </c>
    </row>
    <row r="36" spans="1:26" ht="19.2" customHeight="1" x14ac:dyDescent="0.25">
      <c r="A36" s="36">
        <v>25</v>
      </c>
      <c r="B36" s="9" t="str">
        <f>IFERROR(INDEX('Risk identification'!B$7:H$72,MATCH(A36,'Risk identification'!N$7:N$72,0),1),"")</f>
        <v>F-6</v>
      </c>
      <c r="C36" s="21" t="str">
        <f>IFERROR(INDEX('Risk identification'!B$7:H$72,MATCH(A36,'Risk identification'!N$7:N$72,0),7),"")</f>
        <v>NCG Production</v>
      </c>
      <c r="D36" s="112">
        <v>1</v>
      </c>
      <c r="E36" s="112">
        <v>1</v>
      </c>
      <c r="F36" s="54">
        <f t="shared" si="1"/>
        <v>2</v>
      </c>
      <c r="G36" s="101">
        <f>IFERROR(VLOOKUP(CONCATENATE(D36,"-",E36),Feuil2!C$2:G$101,5,FALSE),"")</f>
        <v>1</v>
      </c>
      <c r="H36" s="39"/>
      <c r="I36" s="55" t="b">
        <f>IF(IFERROR(MATCH(A36,'Risk identification'!N$7:N$72,0)&gt;0,FALSE),TRUE,FALSE)</f>
        <v>1</v>
      </c>
      <c r="J36" s="112"/>
      <c r="K36" s="112"/>
      <c r="L36" s="54">
        <f t="shared" si="2"/>
        <v>0</v>
      </c>
      <c r="M36" s="101" t="str">
        <f>IFERROR(VLOOKUP(CONCATENATE(J36,"-",K36),Feuil2!C$2:G$101,5,FALSE),"")</f>
        <v/>
      </c>
      <c r="N36" s="63" t="str">
        <f>IF(COUNTIF('Risk identification'!B$7:B$60,'Risk assessment'!B36)&gt;0,(HYPERLINK(CONCATENATE("https://www.georisk-project.eu/risk-information/?id=",IF(LEN(B36)=5,LEFT(B36,3),B36)), "(Info)")),"")</f>
        <v>(Info)</v>
      </c>
      <c r="O36" s="39"/>
      <c r="P36" s="36" t="str">
        <f t="shared" si="3"/>
        <v>1-1</v>
      </c>
      <c r="Q36" s="36">
        <f>IF((D36&lt;&gt;"")*(E36&lt;&gt;"")=1,COUNTIF(P$12:P36,P36),"")</f>
        <v>25</v>
      </c>
      <c r="R36" s="36" t="str">
        <f t="shared" si="4"/>
        <v>1-1-25</v>
      </c>
      <c r="S36" s="36" t="e">
        <f t="shared" si="5"/>
        <v>#N/A</v>
      </c>
      <c r="T36" s="36" t="e">
        <f t="shared" si="6"/>
        <v>#N/A</v>
      </c>
      <c r="U36" s="36" t="e">
        <f t="shared" si="7"/>
        <v>#N/A</v>
      </c>
      <c r="V36" s="36" t="e">
        <f t="shared" si="0"/>
        <v>#N/A</v>
      </c>
      <c r="W36" s="78"/>
      <c r="X36" s="78" t="str">
        <f t="shared" si="8"/>
        <v/>
      </c>
      <c r="Y36" s="78" t="str">
        <f>IF((J36&lt;&gt;"")*(K36&lt;&gt;"")=1,COUNTIF(X$12:X36,X36),"")</f>
        <v/>
      </c>
      <c r="Z36" s="78" t="str">
        <f t="shared" si="9"/>
        <v/>
      </c>
    </row>
    <row r="37" spans="1:26" ht="19.2" customHeight="1" x14ac:dyDescent="0.25">
      <c r="A37" s="36">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112">
        <v>1</v>
      </c>
      <c r="E37" s="112">
        <v>1</v>
      </c>
      <c r="F37" s="54">
        <f t="shared" si="1"/>
        <v>2</v>
      </c>
      <c r="G37" s="101">
        <f>IFERROR(VLOOKUP(CONCATENATE(D37,"-",E37),Feuil2!C$2:G$101,5,FALSE),"")</f>
        <v>1</v>
      </c>
      <c r="H37" s="39"/>
      <c r="I37" s="55" t="b">
        <f>IF(IFERROR(MATCH(A37,'Risk identification'!N$7:N$72,0)&gt;0,FALSE),TRUE,FALSE)</f>
        <v>1</v>
      </c>
      <c r="J37" s="112"/>
      <c r="K37" s="112"/>
      <c r="L37" s="54">
        <f t="shared" si="2"/>
        <v>0</v>
      </c>
      <c r="M37" s="101" t="str">
        <f>IFERROR(VLOOKUP(CONCATENATE(J37,"-",K37),Feuil2!C$2:G$101,5,FALSE),"")</f>
        <v/>
      </c>
      <c r="N37" s="63" t="str">
        <f>IF(COUNTIF('Risk identification'!B$7:B$60,'Risk assessment'!B37)&gt;0,(HYPERLINK(CONCATENATE("https://www.georisk-project.eu/risk-information/?id=",IF(LEN(B37)=5,LEFT(B37,3),B37)), "(Info)")),"")</f>
        <v>(Info)</v>
      </c>
      <c r="O37" s="39"/>
      <c r="P37" s="36" t="str">
        <f t="shared" si="3"/>
        <v>1-1</v>
      </c>
      <c r="Q37" s="36">
        <f>IF((D37&lt;&gt;"")*(E37&lt;&gt;"")=1,COUNTIF(P$12:P37,P37),"")</f>
        <v>26</v>
      </c>
      <c r="R37" s="36" t="str">
        <f t="shared" si="4"/>
        <v>1-1-26</v>
      </c>
      <c r="S37" s="36" t="e">
        <f t="shared" si="5"/>
        <v>#N/A</v>
      </c>
      <c r="T37" s="36" t="e">
        <f t="shared" si="6"/>
        <v>#N/A</v>
      </c>
      <c r="U37" s="36" t="e">
        <f t="shared" si="7"/>
        <v>#N/A</v>
      </c>
      <c r="V37" s="36" t="e">
        <f t="shared" si="0"/>
        <v>#N/A</v>
      </c>
      <c r="W37" s="78"/>
      <c r="X37" s="78" t="str">
        <f t="shared" si="8"/>
        <v/>
      </c>
      <c r="Y37" s="78" t="str">
        <f>IF((J37&lt;&gt;"")*(K37&lt;&gt;"")=1,COUNTIF(X$12:X37,X37),"")</f>
        <v/>
      </c>
      <c r="Z37" s="78" t="str">
        <f t="shared" si="9"/>
        <v/>
      </c>
    </row>
    <row r="38" spans="1:26" ht="19.2" customHeight="1" x14ac:dyDescent="0.25">
      <c r="A38" s="36">
        <v>27</v>
      </c>
      <c r="B38" s="9" t="str">
        <f>IFERROR(INDEX('Risk identification'!B$7:H$72,MATCH(A38,'Risk identification'!N$7:N$72,0),1),"")</f>
        <v>D-8</v>
      </c>
      <c r="C38" s="21" t="str">
        <f>IFERROR(INDEX('Risk identification'!B$7:H$72,MATCH(A38,'Risk identification'!N$7:N$72,0),7),"")</f>
        <v>Fluid chemistry/ gas content / physical properties change</v>
      </c>
      <c r="D38" s="112">
        <v>1</v>
      </c>
      <c r="E38" s="112">
        <v>1</v>
      </c>
      <c r="F38" s="54">
        <f t="shared" si="1"/>
        <v>2</v>
      </c>
      <c r="G38" s="101">
        <f>IFERROR(VLOOKUP(CONCATENATE(D38,"-",E38),Feuil2!C$2:G$101,5,FALSE),"")</f>
        <v>1</v>
      </c>
      <c r="H38" s="39"/>
      <c r="I38" s="55" t="b">
        <f>IF(IFERROR(MATCH(A38,'Risk identification'!N$7:N$72,0)&gt;0,FALSE),TRUE,FALSE)</f>
        <v>1</v>
      </c>
      <c r="J38" s="112"/>
      <c r="K38" s="112"/>
      <c r="L38" s="54">
        <f t="shared" si="2"/>
        <v>0</v>
      </c>
      <c r="M38" s="101" t="str">
        <f>IFERROR(VLOOKUP(CONCATENATE(J38,"-",K38),Feuil2!C$2:G$101,5,FALSE),"")</f>
        <v/>
      </c>
      <c r="N38" s="63" t="str">
        <f>IF(COUNTIF('Risk identification'!B$7:B$60,'Risk assessment'!B38)&gt;0,(HYPERLINK(CONCATENATE("https://www.georisk-project.eu/risk-information/?id=",IF(LEN(B38)=5,LEFT(B38,3),B38)), "(Info)")),"")</f>
        <v>(Info)</v>
      </c>
      <c r="O38" s="39"/>
      <c r="P38" s="36" t="str">
        <f t="shared" si="3"/>
        <v>1-1</v>
      </c>
      <c r="Q38" s="36">
        <f>IF((D38&lt;&gt;"")*(E38&lt;&gt;"")=1,COUNTIF(P$12:P38,P38),"")</f>
        <v>27</v>
      </c>
      <c r="R38" s="36" t="str">
        <f t="shared" si="4"/>
        <v>1-1-27</v>
      </c>
      <c r="S38" s="36" t="e">
        <f t="shared" si="5"/>
        <v>#N/A</v>
      </c>
      <c r="T38" s="36" t="e">
        <f t="shared" si="6"/>
        <v>#N/A</v>
      </c>
      <c r="U38" s="36" t="e">
        <f t="shared" si="7"/>
        <v>#N/A</v>
      </c>
      <c r="V38" s="36" t="e">
        <f t="shared" si="0"/>
        <v>#N/A</v>
      </c>
      <c r="W38" s="78"/>
      <c r="X38" s="78" t="str">
        <f t="shared" si="8"/>
        <v/>
      </c>
      <c r="Y38" s="78" t="str">
        <f>IF((J38&lt;&gt;"")*(K38&lt;&gt;"")=1,COUNTIF(X$12:X38,X38),"")</f>
        <v/>
      </c>
      <c r="Z38" s="78" t="str">
        <f t="shared" si="9"/>
        <v/>
      </c>
    </row>
    <row r="39" spans="1:26" ht="19.2" customHeight="1" x14ac:dyDescent="0.25">
      <c r="A39" s="36">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112">
        <v>1</v>
      </c>
      <c r="E39" s="112">
        <v>1</v>
      </c>
      <c r="F39" s="54">
        <f t="shared" si="1"/>
        <v>2</v>
      </c>
      <c r="G39" s="101">
        <f>IFERROR(VLOOKUP(CONCATENATE(D39,"-",E39),Feuil2!C$2:G$101,5,FALSE),"")</f>
        <v>1</v>
      </c>
      <c r="H39" s="39"/>
      <c r="I39" s="55" t="b">
        <f>IF(IFERROR(MATCH(A39,'Risk identification'!N$7:N$72,0)&gt;0,FALSE),TRUE,FALSE)</f>
        <v>1</v>
      </c>
      <c r="J39" s="112"/>
      <c r="K39" s="112"/>
      <c r="L39" s="54">
        <f t="shared" si="2"/>
        <v>0</v>
      </c>
      <c r="M39" s="101" t="str">
        <f>IFERROR(VLOOKUP(CONCATENATE(J39,"-",K39),Feuil2!C$2:G$101,5,FALSE),"")</f>
        <v/>
      </c>
      <c r="N39" s="63" t="str">
        <f>IF(COUNTIF('Risk identification'!B$7:B$60,'Risk assessment'!B39)&gt;0,(HYPERLINK(CONCATENATE("https://www.georisk-project.eu/risk-information/?id=",IF(LEN(B39)=5,LEFT(B39,3),B39)), "(Info)")),"")</f>
        <v>(Info)</v>
      </c>
      <c r="O39" s="39"/>
      <c r="P39" s="36" t="str">
        <f t="shared" si="3"/>
        <v>1-1</v>
      </c>
      <c r="Q39" s="36">
        <f>IF((D39&lt;&gt;"")*(E39&lt;&gt;"")=1,COUNTIF(P$12:P39,P39),"")</f>
        <v>28</v>
      </c>
      <c r="R39" s="36" t="str">
        <f t="shared" si="4"/>
        <v>1-1-28</v>
      </c>
      <c r="S39" s="36" t="e">
        <f t="shared" si="5"/>
        <v>#N/A</v>
      </c>
      <c r="T39" s="36" t="e">
        <f t="shared" si="6"/>
        <v>#N/A</v>
      </c>
      <c r="U39" s="36" t="e">
        <f t="shared" si="7"/>
        <v>#N/A</v>
      </c>
      <c r="V39" s="36" t="e">
        <f t="shared" si="0"/>
        <v>#N/A</v>
      </c>
      <c r="W39" s="78"/>
      <c r="X39" s="78" t="str">
        <f t="shared" si="8"/>
        <v/>
      </c>
      <c r="Y39" s="78" t="str">
        <f>IF((J39&lt;&gt;"")*(K39&lt;&gt;"")=1,COUNTIF(X$12:X39,X39),"")</f>
        <v/>
      </c>
      <c r="Z39" s="78" t="str">
        <f t="shared" si="9"/>
        <v/>
      </c>
    </row>
    <row r="40" spans="1:26" ht="19.2" customHeight="1" x14ac:dyDescent="0.25">
      <c r="A40" s="36">
        <v>29</v>
      </c>
      <c r="B40" s="9" t="str">
        <f>IFERROR(INDEX('Risk identification'!B$7:H$72,MATCH(A40,'Risk identification'!N$7:N$72,0),1),"")</f>
        <v>D-10</v>
      </c>
      <c r="C40" s="21" t="str">
        <f>IFERROR(INDEX('Risk identification'!B$7:H$72,MATCH(A40,'Risk identification'!N$7:N$72,0),7),"")</f>
        <v>Target formation has no/insufficient fluid for commercial production</v>
      </c>
      <c r="D40" s="112">
        <v>1</v>
      </c>
      <c r="E40" s="112">
        <v>1</v>
      </c>
      <c r="F40" s="54">
        <f t="shared" si="1"/>
        <v>2</v>
      </c>
      <c r="G40" s="101">
        <f>IFERROR(VLOOKUP(CONCATENATE(D40,"-",E40),Feuil2!C$2:G$101,5,FALSE),"")</f>
        <v>1</v>
      </c>
      <c r="H40" s="39"/>
      <c r="I40" s="55" t="b">
        <f>IF(IFERROR(MATCH(A40,'Risk identification'!N$7:N$72,0)&gt;0,FALSE),TRUE,FALSE)</f>
        <v>1</v>
      </c>
      <c r="J40" s="112"/>
      <c r="K40" s="112"/>
      <c r="L40" s="54">
        <f t="shared" si="2"/>
        <v>0</v>
      </c>
      <c r="M40" s="101" t="str">
        <f>IFERROR(VLOOKUP(CONCATENATE(J40,"-",K40),Feuil2!C$2:G$101,5,FALSE),"")</f>
        <v/>
      </c>
      <c r="N40" s="63" t="str">
        <f>IF(COUNTIF('Risk identification'!B$7:B$60,'Risk assessment'!B40)&gt;0,(HYPERLINK(CONCATENATE("https://www.georisk-project.eu/risk-information/?id=",IF(LEN(B40)=5,LEFT(B40,3),B40)), "(Info)")),"")</f>
        <v>(Info)</v>
      </c>
      <c r="O40" s="39"/>
      <c r="P40" s="36" t="str">
        <f t="shared" si="3"/>
        <v>1-1</v>
      </c>
      <c r="Q40" s="36">
        <f>IF((D40&lt;&gt;"")*(E40&lt;&gt;"")=1,COUNTIF(P$12:P40,P40),"")</f>
        <v>29</v>
      </c>
      <c r="R40" s="36" t="str">
        <f t="shared" si="4"/>
        <v>1-1-29</v>
      </c>
      <c r="S40" s="36" t="e">
        <f t="shared" si="5"/>
        <v>#N/A</v>
      </c>
      <c r="T40" s="36" t="e">
        <f t="shared" si="6"/>
        <v>#N/A</v>
      </c>
      <c r="U40" s="36" t="e">
        <f t="shared" si="7"/>
        <v>#N/A</v>
      </c>
      <c r="V40" s="36" t="e">
        <f t="shared" si="0"/>
        <v>#N/A</v>
      </c>
      <c r="W40" s="78"/>
      <c r="X40" s="78" t="str">
        <f t="shared" si="8"/>
        <v/>
      </c>
      <c r="Y40" s="78" t="str">
        <f>IF((J40&lt;&gt;"")*(K40&lt;&gt;"")=1,COUNTIF(X$12:X40,X40),"")</f>
        <v/>
      </c>
      <c r="Z40" s="78" t="str">
        <f t="shared" si="9"/>
        <v/>
      </c>
    </row>
    <row r="41" spans="1:26" ht="19.2" customHeight="1" x14ac:dyDescent="0.25">
      <c r="A41" s="36">
        <v>30</v>
      </c>
      <c r="B41" s="9" t="str">
        <f>IFERROR(INDEX('Risk identification'!B$7:H$72,MATCH(A41,'Risk identification'!N$7:N$72,0),1),"")</f>
        <v>D-11</v>
      </c>
      <c r="C41" s="21" t="str">
        <f>IFERROR(INDEX('Risk identification'!B$7:H$72,MATCH(A41,'Risk identification'!N$7:N$72,0),7),"")</f>
        <v>Geological lithology or stratigraphy is different than expected</v>
      </c>
      <c r="D41" s="112">
        <v>1</v>
      </c>
      <c r="E41" s="112">
        <v>1</v>
      </c>
      <c r="F41" s="54">
        <f t="shared" si="1"/>
        <v>2</v>
      </c>
      <c r="G41" s="101">
        <f>IFERROR(VLOOKUP(CONCATENATE(D41,"-",E41),Feuil2!C$2:G$101,5,FALSE),"")</f>
        <v>1</v>
      </c>
      <c r="H41" s="39"/>
      <c r="I41" s="55" t="b">
        <f>IF(IFERROR(MATCH(A41,'Risk identification'!N$7:N$72,0)&gt;0,FALSE),TRUE,FALSE)</f>
        <v>1</v>
      </c>
      <c r="J41" s="112"/>
      <c r="K41" s="112"/>
      <c r="L41" s="54">
        <f t="shared" si="2"/>
        <v>0</v>
      </c>
      <c r="M41" s="101" t="str">
        <f>IFERROR(VLOOKUP(CONCATENATE(J41,"-",K41),Feuil2!C$2:G$101,5,FALSE),"")</f>
        <v/>
      </c>
      <c r="N41" s="63" t="str">
        <f>IF(COUNTIF('Risk identification'!B$7:B$60,'Risk assessment'!B41)&gt;0,(HYPERLINK(CONCATENATE("https://www.georisk-project.eu/risk-information/?id=",IF(LEN(B41)=5,LEFT(B41,3),B41)), "(Info)")),"")</f>
        <v>(Info)</v>
      </c>
      <c r="O41" s="39"/>
      <c r="P41" s="36" t="str">
        <f t="shared" si="3"/>
        <v>1-1</v>
      </c>
      <c r="Q41" s="36">
        <f>IF((D41&lt;&gt;"")*(E41&lt;&gt;"")=1,COUNTIF(P$12:P41,P41),"")</f>
        <v>30</v>
      </c>
      <c r="R41" s="36" t="str">
        <f t="shared" si="4"/>
        <v>1-1-30</v>
      </c>
      <c r="S41" s="36" t="e">
        <f t="shared" si="5"/>
        <v>#N/A</v>
      </c>
      <c r="T41" s="36" t="e">
        <f t="shared" si="6"/>
        <v>#N/A</v>
      </c>
      <c r="U41" s="36" t="e">
        <f t="shared" si="7"/>
        <v>#N/A</v>
      </c>
      <c r="V41" s="36" t="e">
        <f t="shared" si="0"/>
        <v>#N/A</v>
      </c>
      <c r="W41" s="78"/>
      <c r="X41" s="78" t="str">
        <f t="shared" si="8"/>
        <v/>
      </c>
      <c r="Y41" s="78" t="str">
        <f>IF((J41&lt;&gt;"")*(K41&lt;&gt;"")=1,COUNTIF(X$12:X41,X41),"")</f>
        <v/>
      </c>
      <c r="Z41" s="78" t="str">
        <f t="shared" si="9"/>
        <v/>
      </c>
    </row>
    <row r="42" spans="1:26" ht="19.2" customHeight="1" x14ac:dyDescent="0.25">
      <c r="A42" s="36">
        <v>31</v>
      </c>
      <c r="B42" s="9" t="str">
        <f>IFERROR(INDEX('Risk identification'!B$7:H$72,MATCH(A42,'Risk identification'!N$7:N$72,0),1),"")</f>
        <v>D-12</v>
      </c>
      <c r="C42" s="21" t="str">
        <f>IFERROR(INDEX('Risk identification'!B$7:H$72,MATCH(A42,'Risk identification'!N$7:N$72,0),7),"")</f>
        <v>Excessive scaling in the geothermal loop</v>
      </c>
      <c r="D42" s="112">
        <v>1</v>
      </c>
      <c r="E42" s="112">
        <v>1</v>
      </c>
      <c r="F42" s="54">
        <f t="shared" si="1"/>
        <v>2</v>
      </c>
      <c r="G42" s="101">
        <f>IFERROR(VLOOKUP(CONCATENATE(D42,"-",E42),Feuil2!C$2:G$101,5,FALSE),"")</f>
        <v>1</v>
      </c>
      <c r="H42" s="39"/>
      <c r="I42" s="55" t="b">
        <f>IF(IFERROR(MATCH(A42,'Risk identification'!N$7:N$72,0)&gt;0,FALSE),TRUE,FALSE)</f>
        <v>1</v>
      </c>
      <c r="J42" s="112"/>
      <c r="K42" s="112"/>
      <c r="L42" s="54">
        <f t="shared" si="2"/>
        <v>0</v>
      </c>
      <c r="M42" s="101" t="str">
        <f>IFERROR(VLOOKUP(CONCATENATE(J42,"-",K42),Feuil2!C$2:G$101,5,FALSE),"")</f>
        <v/>
      </c>
      <c r="N42" s="63" t="str">
        <f>IF(COUNTIF('Risk identification'!B$7:B$60,'Risk assessment'!B42)&gt;0,(HYPERLINK(CONCATENATE("https://www.georisk-project.eu/risk-information/?id=",IF(LEN(B42)=5,LEFT(B42,3),B42)), "(Info)")),"")</f>
        <v>(Info)</v>
      </c>
      <c r="O42" s="39"/>
      <c r="P42" s="36" t="str">
        <f t="shared" si="3"/>
        <v>1-1</v>
      </c>
      <c r="Q42" s="36">
        <f>IF((D42&lt;&gt;"")*(E42&lt;&gt;"")=1,COUNTIF(P$12:P42,P42),"")</f>
        <v>31</v>
      </c>
      <c r="R42" s="36" t="str">
        <f t="shared" si="4"/>
        <v>1-1-31</v>
      </c>
      <c r="S42" s="36" t="e">
        <f t="shared" si="5"/>
        <v>#N/A</v>
      </c>
      <c r="T42" s="36" t="e">
        <f t="shared" si="6"/>
        <v>#N/A</v>
      </c>
      <c r="U42" s="36" t="e">
        <f t="shared" si="7"/>
        <v>#N/A</v>
      </c>
      <c r="V42" s="36" t="e">
        <f t="shared" si="0"/>
        <v>#N/A</v>
      </c>
      <c r="W42" s="78"/>
      <c r="X42" s="78" t="str">
        <f t="shared" si="8"/>
        <v/>
      </c>
      <c r="Y42" s="78" t="str">
        <f>IF((J42&lt;&gt;"")*(K42&lt;&gt;"")=1,COUNTIF(X$12:X42,X42),"")</f>
        <v/>
      </c>
      <c r="Z42" s="78" t="str">
        <f t="shared" si="9"/>
        <v/>
      </c>
    </row>
    <row r="43" spans="1:26" ht="19.2" customHeight="1" x14ac:dyDescent="0.25">
      <c r="A43" s="36">
        <v>32</v>
      </c>
      <c r="B43" s="9" t="str">
        <f>IFERROR(INDEX('Risk identification'!B$7:H$72,MATCH(A43,'Risk identification'!N$7:N$72,0),1),"")</f>
        <v>D-13</v>
      </c>
      <c r="C43" s="21" t="str">
        <f>IFERROR(INDEX('Risk identification'!B$7:H$72,MATCH(A43,'Risk identification'!N$7:N$72,0),7),"")</f>
        <v>Excessive corrosion in the geothermal loop</v>
      </c>
      <c r="D43" s="112">
        <v>1</v>
      </c>
      <c r="E43" s="112">
        <v>1</v>
      </c>
      <c r="F43" s="54">
        <f t="shared" si="1"/>
        <v>2</v>
      </c>
      <c r="G43" s="101">
        <f>IFERROR(VLOOKUP(CONCATENATE(D43,"-",E43),Feuil2!C$2:G$101,5,FALSE),"")</f>
        <v>1</v>
      </c>
      <c r="H43" s="39"/>
      <c r="I43" s="55" t="b">
        <f>IF(IFERROR(MATCH(A43,'Risk identification'!N$7:N$72,0)&gt;0,FALSE),TRUE,FALSE)</f>
        <v>1</v>
      </c>
      <c r="J43" s="112"/>
      <c r="K43" s="112"/>
      <c r="L43" s="54">
        <f t="shared" si="2"/>
        <v>0</v>
      </c>
      <c r="M43" s="101" t="str">
        <f>IFERROR(VLOOKUP(CONCATENATE(J43,"-",K43),Feuil2!C$2:G$101,5,FALSE),"")</f>
        <v/>
      </c>
      <c r="N43" s="63" t="str">
        <f>IF(COUNTIF('Risk identification'!B$7:B$60,'Risk assessment'!B43)&gt;0,(HYPERLINK(CONCATENATE("https://www.georisk-project.eu/risk-information/?id=",IF(LEN(B43)=5,LEFT(B43,3),B43)), "(Info)")),"")</f>
        <v>(Info)</v>
      </c>
      <c r="O43" s="39"/>
      <c r="P43" s="36" t="str">
        <f t="shared" si="3"/>
        <v>1-1</v>
      </c>
      <c r="Q43" s="36">
        <f>IF((D43&lt;&gt;"")*(E43&lt;&gt;"")=1,COUNTIF(P$12:P43,P43),"")</f>
        <v>32</v>
      </c>
      <c r="R43" s="36" t="str">
        <f t="shared" si="4"/>
        <v>1-1-32</v>
      </c>
      <c r="S43" s="36" t="e">
        <f t="shared" si="5"/>
        <v>#N/A</v>
      </c>
      <c r="T43" s="36" t="e">
        <f t="shared" si="6"/>
        <v>#N/A</v>
      </c>
      <c r="U43" s="36" t="e">
        <f t="shared" si="7"/>
        <v>#N/A</v>
      </c>
      <c r="V43" s="36" t="e">
        <f t="shared" si="0"/>
        <v>#N/A</v>
      </c>
      <c r="W43" s="78"/>
      <c r="X43" s="78" t="str">
        <f t="shared" si="8"/>
        <v/>
      </c>
      <c r="Y43" s="78" t="str">
        <f>IF((J43&lt;&gt;"")*(K43&lt;&gt;"")=1,COUNTIF(X$12:X43,X43),"")</f>
        <v/>
      </c>
      <c r="Z43" s="78" t="str">
        <f t="shared" si="9"/>
        <v/>
      </c>
    </row>
    <row r="44" spans="1:26" ht="19.2" customHeight="1" x14ac:dyDescent="0.25">
      <c r="A44" s="36">
        <v>33</v>
      </c>
      <c r="B44" s="9" t="str">
        <f>IFERROR(INDEX('Risk identification'!B$7:H$72,MATCH(A44,'Risk identification'!N$7:N$72,0),1),"")</f>
        <v>D-14</v>
      </c>
      <c r="C44" s="21" t="str">
        <f>IFERROR(INDEX('Risk identification'!B$7:H$72,MATCH(A44,'Risk identification'!N$7:N$72,0),7),"")</f>
        <v>Particle production ("sanding")</v>
      </c>
      <c r="D44" s="112">
        <v>1</v>
      </c>
      <c r="E44" s="112">
        <v>1</v>
      </c>
      <c r="F44" s="54">
        <f t="shared" si="1"/>
        <v>2</v>
      </c>
      <c r="G44" s="101">
        <f>IFERROR(VLOOKUP(CONCATENATE(D44,"-",E44),Feuil2!C$2:G$101,5,FALSE),"")</f>
        <v>1</v>
      </c>
      <c r="H44" s="39"/>
      <c r="I44" s="55" t="b">
        <f>IF(IFERROR(MATCH(A44,'Risk identification'!N$7:N$72,0)&gt;0,FALSE),TRUE,FALSE)</f>
        <v>1</v>
      </c>
      <c r="J44" s="112"/>
      <c r="K44" s="112"/>
      <c r="L44" s="54">
        <f t="shared" si="2"/>
        <v>0</v>
      </c>
      <c r="M44" s="101" t="str">
        <f>IFERROR(VLOOKUP(CONCATENATE(J44,"-",K44),Feuil2!C$2:G$101,5,FALSE),"")</f>
        <v/>
      </c>
      <c r="N44" s="63" t="str">
        <f>IF(COUNTIF('Risk identification'!B$7:B$60,'Risk assessment'!B44)&gt;0,(HYPERLINK(CONCATENATE("https://www.georisk-project.eu/risk-information/?id=",IF(LEN(B44)=5,LEFT(B44,3),B44)), "(Info)")),"")</f>
        <v>(Info)</v>
      </c>
      <c r="O44" s="39"/>
      <c r="P44" s="36" t="str">
        <f t="shared" si="3"/>
        <v>1-1</v>
      </c>
      <c r="Q44" s="36">
        <f>IF((D44&lt;&gt;"")*(E44&lt;&gt;"")=1,COUNTIF(P$12:P44,P44),"")</f>
        <v>33</v>
      </c>
      <c r="R44" s="36" t="str">
        <f t="shared" si="4"/>
        <v>1-1-33</v>
      </c>
      <c r="S44" s="36" t="e">
        <f t="shared" si="5"/>
        <v>#N/A</v>
      </c>
      <c r="T44" s="36" t="e">
        <f t="shared" si="6"/>
        <v>#N/A</v>
      </c>
      <c r="U44" s="36" t="e">
        <f t="shared" si="7"/>
        <v>#N/A</v>
      </c>
      <c r="V44" s="36" t="e">
        <f t="shared" si="0"/>
        <v>#N/A</v>
      </c>
      <c r="W44" s="78"/>
      <c r="X44" s="78" t="str">
        <f t="shared" si="8"/>
        <v/>
      </c>
      <c r="Y44" s="78" t="str">
        <f>IF((J44&lt;&gt;"")*(K44&lt;&gt;"")=1,COUNTIF(X$12:X44,X44),"")</f>
        <v/>
      </c>
      <c r="Z44" s="78" t="str">
        <f t="shared" si="9"/>
        <v/>
      </c>
    </row>
    <row r="45" spans="1:26" ht="19.2" customHeight="1" x14ac:dyDescent="0.25">
      <c r="A45" s="36">
        <v>34</v>
      </c>
      <c r="B45" s="9" t="str">
        <f>IFERROR(INDEX('Risk identification'!B$7:H$72,MATCH(A45,'Risk identification'!N$7:N$72,0),1),"")</f>
        <v>D-15</v>
      </c>
      <c r="C45" s="21" t="str">
        <f>IFERROR(INDEX('Risk identification'!B$7:H$72,MATCH(A45,'Risk identification'!N$7:N$72,0),7),"")</f>
        <v>Hydraulic connectivity between wells is insufficient for commercial use</v>
      </c>
      <c r="D45" s="112">
        <v>1</v>
      </c>
      <c r="E45" s="112">
        <v>1</v>
      </c>
      <c r="F45" s="54">
        <f t="shared" si="1"/>
        <v>2</v>
      </c>
      <c r="G45" s="101">
        <f>IFERROR(VLOOKUP(CONCATENATE(D45,"-",E45),Feuil2!C$2:G$101,5,FALSE),"")</f>
        <v>1</v>
      </c>
      <c r="H45" s="39"/>
      <c r="I45" s="55" t="b">
        <f>IF(IFERROR(MATCH(A45,'Risk identification'!N$7:N$72,0)&gt;0,FALSE),TRUE,FALSE)</f>
        <v>1</v>
      </c>
      <c r="J45" s="112"/>
      <c r="K45" s="112"/>
      <c r="L45" s="54">
        <f t="shared" si="2"/>
        <v>0</v>
      </c>
      <c r="M45" s="101" t="str">
        <f>IFERROR(VLOOKUP(CONCATENATE(J45,"-",K45),Feuil2!C$2:G$101,5,FALSE),"")</f>
        <v/>
      </c>
      <c r="N45" s="63" t="str">
        <f>IF(COUNTIF('Risk identification'!B$7:B$60,'Risk assessment'!B45)&gt;0,(HYPERLINK(CONCATENATE("https://www.georisk-project.eu/risk-information/?id=",IF(LEN(B45)=5,LEFT(B45,3),B45)), "(Info)")),"")</f>
        <v>(Info)</v>
      </c>
      <c r="O45" s="39"/>
      <c r="P45" s="36" t="str">
        <f t="shared" si="3"/>
        <v>1-1</v>
      </c>
      <c r="Q45" s="36">
        <f>IF((D45&lt;&gt;"")*(E45&lt;&gt;"")=1,COUNTIF(P$12:P45,P45),"")</f>
        <v>34</v>
      </c>
      <c r="R45" s="36" t="str">
        <f t="shared" si="4"/>
        <v>1-1-34</v>
      </c>
      <c r="S45" s="36" t="e">
        <f t="shared" si="5"/>
        <v>#N/A</v>
      </c>
      <c r="T45" s="36" t="e">
        <f t="shared" si="6"/>
        <v>#N/A</v>
      </c>
      <c r="U45" s="36" t="e">
        <f t="shared" si="7"/>
        <v>#N/A</v>
      </c>
      <c r="V45" s="36" t="e">
        <f t="shared" si="0"/>
        <v>#N/A</v>
      </c>
      <c r="W45" s="78"/>
      <c r="X45" s="78" t="str">
        <f t="shared" si="8"/>
        <v/>
      </c>
      <c r="Y45" s="78" t="str">
        <f>IF((J45&lt;&gt;"")*(K45&lt;&gt;"")=1,COUNTIF(X$12:X45,X45),"")</f>
        <v/>
      </c>
      <c r="Z45" s="78" t="str">
        <f t="shared" si="9"/>
        <v/>
      </c>
    </row>
    <row r="46" spans="1:26" ht="19.2" customHeight="1" x14ac:dyDescent="0.25">
      <c r="A46" s="36">
        <v>35</v>
      </c>
      <c r="B46" s="9" t="str">
        <f>IFERROR(INDEX('Risk identification'!B$7:H$72,MATCH(A46,'Risk identification'!N$7:N$72,0),1),"")</f>
        <v>D-16</v>
      </c>
      <c r="C46" s="21" t="str">
        <f>IFERROR(INDEX('Risk identification'!B$7:H$72,MATCH(A46,'Risk identification'!N$7:N$72,0),7),"")</f>
        <v>Re-injection of the fluid is more difficult than expected</v>
      </c>
      <c r="D46" s="112">
        <v>1</v>
      </c>
      <c r="E46" s="112">
        <v>1</v>
      </c>
      <c r="F46" s="54">
        <f t="shared" si="1"/>
        <v>2</v>
      </c>
      <c r="G46" s="101">
        <f>IFERROR(VLOOKUP(CONCATENATE(D46,"-",E46),Feuil2!C$2:G$101,5,FALSE),"")</f>
        <v>1</v>
      </c>
      <c r="H46" s="39"/>
      <c r="I46" s="55" t="b">
        <f>IF(IFERROR(MATCH(A46,'Risk identification'!N$7:N$72,0)&gt;0,FALSE),TRUE,FALSE)</f>
        <v>1</v>
      </c>
      <c r="J46" s="112"/>
      <c r="K46" s="112"/>
      <c r="L46" s="54">
        <f t="shared" si="2"/>
        <v>0</v>
      </c>
      <c r="M46" s="101" t="str">
        <f>IFERROR(VLOOKUP(CONCATENATE(J46,"-",K46),Feuil2!C$2:G$101,5,FALSE),"")</f>
        <v/>
      </c>
      <c r="N46" s="63" t="str">
        <f>IF(COUNTIF('Risk identification'!B$7:B$60,'Risk assessment'!B46)&gt;0,(HYPERLINK(CONCATENATE("https://www.georisk-project.eu/risk-information/?id=",IF(LEN(B46)=5,LEFT(B46,3),B46)), "(Info)")),"")</f>
        <v>(Info)</v>
      </c>
      <c r="O46" s="39"/>
      <c r="P46" s="36" t="str">
        <f t="shared" si="3"/>
        <v>1-1</v>
      </c>
      <c r="Q46" s="36">
        <f>IF((D46&lt;&gt;"")*(E46&lt;&gt;"")=1,COUNTIF(P$12:P46,P46),"")</f>
        <v>35</v>
      </c>
      <c r="R46" s="36" t="str">
        <f t="shared" si="4"/>
        <v>1-1-35</v>
      </c>
      <c r="S46" s="36" t="e">
        <f t="shared" si="5"/>
        <v>#N/A</v>
      </c>
      <c r="T46" s="36" t="e">
        <f t="shared" si="6"/>
        <v>#N/A</v>
      </c>
      <c r="U46" s="36" t="e">
        <f t="shared" si="7"/>
        <v>#N/A</v>
      </c>
      <c r="V46" s="36" t="e">
        <f t="shared" si="0"/>
        <v>#N/A</v>
      </c>
      <c r="W46" s="78"/>
      <c r="X46" s="78" t="str">
        <f t="shared" si="8"/>
        <v/>
      </c>
      <c r="Y46" s="78" t="str">
        <f>IF((J46&lt;&gt;"")*(K46&lt;&gt;"")=1,COUNTIF(X$12:X46,X46),"")</f>
        <v/>
      </c>
      <c r="Z46" s="78" t="str">
        <f t="shared" si="9"/>
        <v/>
      </c>
    </row>
    <row r="47" spans="1:26" ht="19.2" customHeight="1" x14ac:dyDescent="0.25">
      <c r="A47" s="36">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112">
        <v>1</v>
      </c>
      <c r="E47" s="112">
        <v>1</v>
      </c>
      <c r="F47" s="54">
        <f t="shared" si="1"/>
        <v>2</v>
      </c>
      <c r="G47" s="101">
        <f>IFERROR(VLOOKUP(CONCATENATE(D47,"-",E47),Feuil2!C$2:G$101,5,FALSE),"")</f>
        <v>1</v>
      </c>
      <c r="H47" s="39"/>
      <c r="I47" s="55" t="b">
        <f>IF(IFERROR(MATCH(A47,'Risk identification'!N$7:N$72,0)&gt;0,FALSE),TRUE,FALSE)</f>
        <v>1</v>
      </c>
      <c r="J47" s="112"/>
      <c r="K47" s="112"/>
      <c r="L47" s="54">
        <f t="shared" si="2"/>
        <v>0</v>
      </c>
      <c r="M47" s="101" t="str">
        <f>IFERROR(VLOOKUP(CONCATENATE(J47,"-",K47),Feuil2!C$2:G$101,5,FALSE),"")</f>
        <v/>
      </c>
      <c r="N47" s="63" t="str">
        <f>IF(COUNTIF('Risk identification'!B$7:B$60,'Risk assessment'!B47)&gt;0,(HYPERLINK(CONCATENATE("https://www.georisk-project.eu/risk-information/?id=",IF(LEN(B47)=5,LEFT(B47,3),B47)), "(Info)")),"")</f>
        <v>(Info)</v>
      </c>
      <c r="O47" s="39"/>
      <c r="P47" s="36" t="str">
        <f t="shared" si="3"/>
        <v>1-1</v>
      </c>
      <c r="Q47" s="36">
        <f>IF((D47&lt;&gt;"")*(E47&lt;&gt;"")=1,COUNTIF(P$12:P47,P47),"")</f>
        <v>36</v>
      </c>
      <c r="R47" s="36" t="str">
        <f t="shared" si="4"/>
        <v>1-1-36</v>
      </c>
      <c r="S47" s="36" t="e">
        <f t="shared" si="5"/>
        <v>#N/A</v>
      </c>
      <c r="T47" s="36" t="e">
        <f t="shared" si="6"/>
        <v>#N/A</v>
      </c>
      <c r="U47" s="36" t="e">
        <f t="shared" si="7"/>
        <v>#N/A</v>
      </c>
      <c r="V47" s="36" t="e">
        <f t="shared" si="0"/>
        <v>#N/A</v>
      </c>
      <c r="W47" s="78"/>
      <c r="X47" s="78" t="str">
        <f t="shared" si="8"/>
        <v/>
      </c>
      <c r="Y47" s="78" t="str">
        <f>IF((J47&lt;&gt;"")*(K47&lt;&gt;"")=1,COUNTIF(X$12:X47,X47),"")</f>
        <v/>
      </c>
      <c r="Z47" s="78" t="str">
        <f t="shared" si="9"/>
        <v/>
      </c>
    </row>
    <row r="48" spans="1:26" ht="19.2" customHeight="1" x14ac:dyDescent="0.25">
      <c r="A48" s="36">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112">
        <v>1</v>
      </c>
      <c r="E48" s="112">
        <v>1</v>
      </c>
      <c r="F48" s="54">
        <f t="shared" si="1"/>
        <v>2</v>
      </c>
      <c r="G48" s="101">
        <f>IFERROR(VLOOKUP(CONCATENATE(D48,"-",E48),Feuil2!C$2:G$101,5,FALSE),"")</f>
        <v>1</v>
      </c>
      <c r="H48" s="39"/>
      <c r="I48" s="55" t="b">
        <f>IF(IFERROR(MATCH(A48,'Risk identification'!N$7:N$72,0)&gt;0,FALSE),TRUE,FALSE)</f>
        <v>1</v>
      </c>
      <c r="J48" s="112"/>
      <c r="K48" s="112"/>
      <c r="L48" s="54">
        <f t="shared" si="2"/>
        <v>0</v>
      </c>
      <c r="M48" s="101" t="str">
        <f>IFERROR(VLOOKUP(CONCATENATE(J48,"-",K48),Feuil2!C$2:G$101,5,FALSE),"")</f>
        <v/>
      </c>
      <c r="N48" s="63" t="str">
        <f>IF(COUNTIF('Risk identification'!B$7:B$60,'Risk assessment'!B48)&gt;0,(HYPERLINK(CONCATENATE("https://www.georisk-project.eu/risk-information/?id=",IF(LEN(B48)=5,LEFT(B48,3),B48)), "(Info)")),"")</f>
        <v>(Info)</v>
      </c>
      <c r="O48" s="39"/>
      <c r="P48" s="36" t="str">
        <f t="shared" si="3"/>
        <v>1-1</v>
      </c>
      <c r="Q48" s="36">
        <f>IF((D48&lt;&gt;"")*(E48&lt;&gt;"")=1,COUNTIF(P$12:P48,P48),"")</f>
        <v>37</v>
      </c>
      <c r="R48" s="36" t="str">
        <f t="shared" si="4"/>
        <v>1-1-37</v>
      </c>
      <c r="S48" s="36" t="e">
        <f t="shared" si="5"/>
        <v>#N/A</v>
      </c>
      <c r="T48" s="36" t="e">
        <f t="shared" si="6"/>
        <v>#N/A</v>
      </c>
      <c r="U48" s="36" t="e">
        <f t="shared" si="7"/>
        <v>#N/A</v>
      </c>
      <c r="V48" s="36" t="e">
        <f t="shared" si="0"/>
        <v>#N/A</v>
      </c>
      <c r="W48" s="78"/>
      <c r="X48" s="78" t="str">
        <f t="shared" si="8"/>
        <v/>
      </c>
      <c r="Y48" s="78" t="str">
        <f>IF((J48&lt;&gt;"")*(K48&lt;&gt;"")=1,COUNTIF(X$12:X48,X48),"")</f>
        <v/>
      </c>
      <c r="Z48" s="78" t="str">
        <f t="shared" si="9"/>
        <v/>
      </c>
    </row>
    <row r="49" spans="1:26" ht="19.2" customHeight="1" x14ac:dyDescent="0.25">
      <c r="A49" s="36">
        <v>38</v>
      </c>
      <c r="B49" s="9" t="str">
        <f>IFERROR(INDEX('Risk identification'!B$7:H$72,MATCH(A49,'Risk identification'!N$7:N$72,0),1),"")</f>
        <v>E-1</v>
      </c>
      <c r="C49" s="21" t="str">
        <f>IFERROR(INDEX('Risk identification'!B$7:H$72,MATCH(A49,'Risk identification'!N$7:N$72,0),7),"")</f>
        <v>Fluid losses leading to severe technical issues</v>
      </c>
      <c r="D49" s="112">
        <v>1</v>
      </c>
      <c r="E49" s="112">
        <v>1</v>
      </c>
      <c r="F49" s="54">
        <f t="shared" si="1"/>
        <v>2</v>
      </c>
      <c r="G49" s="101">
        <f>IFERROR(VLOOKUP(CONCATENATE(D49,"-",E49),Feuil2!C$2:G$101,5,FALSE),"")</f>
        <v>1</v>
      </c>
      <c r="H49" s="39"/>
      <c r="I49" s="55" t="b">
        <f>IF(IFERROR(MATCH(A49,'Risk identification'!N$7:N$72,0)&gt;0,FALSE),TRUE,FALSE)</f>
        <v>1</v>
      </c>
      <c r="J49" s="112"/>
      <c r="K49" s="112"/>
      <c r="L49" s="54">
        <f t="shared" si="2"/>
        <v>0</v>
      </c>
      <c r="M49" s="101" t="str">
        <f>IFERROR(VLOOKUP(CONCATENATE(J49,"-",K49),Feuil2!C$2:G$101,5,FALSE),"")</f>
        <v/>
      </c>
      <c r="N49" s="63" t="str">
        <f>IF(COUNTIF('Risk identification'!B$7:B$60,'Risk assessment'!B49)&gt;0,(HYPERLINK(CONCATENATE("https://www.georisk-project.eu/risk-information/?id=",IF(LEN(B49)=5,LEFT(B49,3),B49)), "(Info)")),"")</f>
        <v>(Info)</v>
      </c>
      <c r="O49" s="39"/>
      <c r="P49" s="36" t="str">
        <f t="shared" si="3"/>
        <v>1-1</v>
      </c>
      <c r="Q49" s="36">
        <f>IF((D49&lt;&gt;"")*(E49&lt;&gt;"")=1,COUNTIF(P$12:P49,P49),"")</f>
        <v>38</v>
      </c>
      <c r="R49" s="36" t="str">
        <f t="shared" si="4"/>
        <v>1-1-38</v>
      </c>
      <c r="S49" s="36" t="e">
        <f t="shared" si="5"/>
        <v>#N/A</v>
      </c>
      <c r="T49" s="36" t="e">
        <f t="shared" si="6"/>
        <v>#N/A</v>
      </c>
      <c r="U49" s="36" t="e">
        <f t="shared" si="7"/>
        <v>#N/A</v>
      </c>
      <c r="V49" s="36" t="e">
        <f t="shared" si="0"/>
        <v>#N/A</v>
      </c>
      <c r="W49" s="78"/>
      <c r="X49" s="78" t="str">
        <f t="shared" si="8"/>
        <v/>
      </c>
      <c r="Y49" s="78" t="str">
        <f>IF((J49&lt;&gt;"")*(K49&lt;&gt;"")=1,COUNTIF(X$12:X49,X49),"")</f>
        <v/>
      </c>
      <c r="Z49" s="78" t="str">
        <f t="shared" si="9"/>
        <v/>
      </c>
    </row>
    <row r="50" spans="1:26" ht="19.2" customHeight="1" x14ac:dyDescent="0.25">
      <c r="A50" s="36">
        <v>39</v>
      </c>
      <c r="B50" s="9" t="str">
        <f>IFERROR(INDEX('Risk identification'!B$7:H$72,MATCH(A50,'Risk identification'!N$7:N$72,0),1),"")</f>
        <v>C-7</v>
      </c>
      <c r="C50" s="21" t="str">
        <f>IFERROR(INDEX('Risk identification'!B$7:H$72,MATCH(A50,'Risk identification'!N$7:N$72,0),7),"")</f>
        <v>Damage to the well/reservoir while drilling or testing</v>
      </c>
      <c r="D50" s="112">
        <v>1</v>
      </c>
      <c r="E50" s="112">
        <v>1</v>
      </c>
      <c r="F50" s="54">
        <f t="shared" si="1"/>
        <v>2</v>
      </c>
      <c r="G50" s="101">
        <f>IFERROR(VLOOKUP(CONCATENATE(D50,"-",E50),Feuil2!C$2:G$101,5,FALSE),"")</f>
        <v>1</v>
      </c>
      <c r="H50" s="39"/>
      <c r="I50" s="55" t="b">
        <f>IF(IFERROR(MATCH(A50,'Risk identification'!N$7:N$72,0)&gt;0,FALSE),TRUE,FALSE)</f>
        <v>1</v>
      </c>
      <c r="J50" s="112"/>
      <c r="K50" s="112"/>
      <c r="L50" s="54">
        <f t="shared" si="2"/>
        <v>0</v>
      </c>
      <c r="M50" s="101" t="str">
        <f>IFERROR(VLOOKUP(CONCATENATE(J50,"-",K50),Feuil2!C$2:G$101,5,FALSE),"")</f>
        <v/>
      </c>
      <c r="N50" s="63" t="str">
        <f>IF(COUNTIF('Risk identification'!B$7:B$60,'Risk assessment'!B50)&gt;0,(HYPERLINK(CONCATENATE("https://www.georisk-project.eu/risk-information/?id=",IF(LEN(B50)=5,LEFT(B50,3),B50)), "(Info)")),"")</f>
        <v>(Info)</v>
      </c>
      <c r="O50" s="39"/>
      <c r="P50" s="36" t="str">
        <f t="shared" si="3"/>
        <v>1-1</v>
      </c>
      <c r="Q50" s="36">
        <f>IF((D50&lt;&gt;"")*(E50&lt;&gt;"")=1,COUNTIF(P$12:P50,P50),"")</f>
        <v>39</v>
      </c>
      <c r="R50" s="36" t="str">
        <f t="shared" si="4"/>
        <v>1-1-39</v>
      </c>
      <c r="S50" s="36" t="e">
        <f t="shared" si="5"/>
        <v>#N/A</v>
      </c>
      <c r="T50" s="36" t="e">
        <f t="shared" si="6"/>
        <v>#N/A</v>
      </c>
      <c r="U50" s="36" t="e">
        <f t="shared" si="7"/>
        <v>#N/A</v>
      </c>
      <c r="V50" s="36" t="e">
        <f t="shared" si="0"/>
        <v>#N/A</v>
      </c>
      <c r="W50" s="78"/>
      <c r="X50" s="78" t="str">
        <f t="shared" si="8"/>
        <v/>
      </c>
      <c r="Y50" s="78" t="str">
        <f>IF((J50&lt;&gt;"")*(K50&lt;&gt;"")=1,COUNTIF(X$12:X50,X50),"")</f>
        <v/>
      </c>
      <c r="Z50" s="78" t="str">
        <f t="shared" si="9"/>
        <v/>
      </c>
    </row>
    <row r="51" spans="1:26" ht="19.2" customHeight="1" x14ac:dyDescent="0.25">
      <c r="A51" s="36">
        <v>40</v>
      </c>
      <c r="B51" s="9" t="str">
        <f>IFERROR(INDEX('Risk identification'!B$7:H$72,MATCH(A51,'Risk identification'!N$7:N$72,0),1),"")</f>
        <v>E-2</v>
      </c>
      <c r="C51" s="21" t="str">
        <f>IFERROR(INDEX('Risk identification'!B$7:H$72,MATCH(A51,'Risk identification'!N$7:N$72,0),7),"")</f>
        <v>Wellbore instability </v>
      </c>
      <c r="D51" s="112">
        <v>1</v>
      </c>
      <c r="E51" s="112">
        <v>1</v>
      </c>
      <c r="F51" s="54">
        <f t="shared" si="1"/>
        <v>2</v>
      </c>
      <c r="G51" s="101">
        <f>IFERROR(VLOOKUP(CONCATENATE(D51,"-",E51),Feuil2!C$2:G$101,5,FALSE),"")</f>
        <v>1</v>
      </c>
      <c r="H51" s="39"/>
      <c r="I51" s="55" t="b">
        <f>IF(IFERROR(MATCH(A51,'Risk identification'!N$7:N$72,0)&gt;0,FALSE),TRUE,FALSE)</f>
        <v>1</v>
      </c>
      <c r="J51" s="112"/>
      <c r="K51" s="112"/>
      <c r="L51" s="54">
        <f t="shared" si="2"/>
        <v>0</v>
      </c>
      <c r="M51" s="101" t="str">
        <f>IFERROR(VLOOKUP(CONCATENATE(J51,"-",K51),Feuil2!C$2:G$101,5,FALSE),"")</f>
        <v/>
      </c>
      <c r="N51" s="63" t="str">
        <f>IF(COUNTIF('Risk identification'!B$7:B$60,'Risk assessment'!B51)&gt;0,(HYPERLINK(CONCATENATE("https://www.georisk-project.eu/risk-information/?id=",IF(LEN(B51)=5,LEFT(B51,3),B51)), "(Info)")),"")</f>
        <v>(Info)</v>
      </c>
      <c r="O51" s="39"/>
      <c r="P51" s="36" t="str">
        <f t="shared" si="3"/>
        <v>1-1</v>
      </c>
      <c r="Q51" s="36">
        <f>IF((D51&lt;&gt;"")*(E51&lt;&gt;"")=1,COUNTIF(P$12:P51,P51),"")</f>
        <v>40</v>
      </c>
      <c r="R51" s="36" t="str">
        <f t="shared" si="4"/>
        <v>1-1-40</v>
      </c>
      <c r="S51" s="36" t="e">
        <f t="shared" si="5"/>
        <v>#N/A</v>
      </c>
      <c r="T51" s="36" t="e">
        <f t="shared" si="6"/>
        <v>#N/A</v>
      </c>
      <c r="U51" s="36" t="e">
        <f t="shared" si="7"/>
        <v>#N/A</v>
      </c>
      <c r="V51" s="36" t="e">
        <f t="shared" si="0"/>
        <v>#N/A</v>
      </c>
      <c r="W51" s="78"/>
      <c r="X51" s="78" t="str">
        <f t="shared" si="8"/>
        <v/>
      </c>
      <c r="Y51" s="78" t="str">
        <f>IF((J51&lt;&gt;"")*(K51&lt;&gt;"")=1,COUNTIF(X$12:X51,X51),"")</f>
        <v/>
      </c>
      <c r="Z51" s="78" t="str">
        <f t="shared" si="9"/>
        <v/>
      </c>
    </row>
    <row r="52" spans="1:26" ht="19.2" customHeight="1" x14ac:dyDescent="0.25">
      <c r="A52" s="36">
        <v>41</v>
      </c>
      <c r="B52" s="9" t="str">
        <f>IFERROR(INDEX('Risk identification'!B$7:H$72,MATCH(A52,'Risk identification'!N$7:N$72,0),1),"")</f>
        <v>E-3</v>
      </c>
      <c r="C52" s="21" t="str">
        <f>IFERROR(INDEX('Risk identification'!B$7:H$72,MATCH(A52,'Risk identification'!N$7:N$72,0),7),"")</f>
        <v>Trajectory issues (deviation from target)</v>
      </c>
      <c r="D52" s="112">
        <v>1</v>
      </c>
      <c r="E52" s="112">
        <v>1</v>
      </c>
      <c r="F52" s="54">
        <f t="shared" si="1"/>
        <v>2</v>
      </c>
      <c r="G52" s="101">
        <f>IFERROR(VLOOKUP(CONCATENATE(D52,"-",E52),Feuil2!C$2:G$101,5,FALSE),"")</f>
        <v>1</v>
      </c>
      <c r="H52" s="39"/>
      <c r="I52" s="55" t="b">
        <f>IF(IFERROR(MATCH(A52,'Risk identification'!N$7:N$72,0)&gt;0,FALSE),TRUE,FALSE)</f>
        <v>1</v>
      </c>
      <c r="J52" s="112"/>
      <c r="K52" s="112"/>
      <c r="L52" s="54">
        <f t="shared" si="2"/>
        <v>0</v>
      </c>
      <c r="M52" s="101" t="str">
        <f>IFERROR(VLOOKUP(CONCATENATE(J52,"-",K52),Feuil2!C$2:G$101,5,FALSE),"")</f>
        <v/>
      </c>
      <c r="N52" s="63" t="str">
        <f>IF(COUNTIF('Risk identification'!B$7:B$60,'Risk assessment'!B52)&gt;0,(HYPERLINK(CONCATENATE("https://www.georisk-project.eu/risk-information/?id=",IF(LEN(B52)=5,LEFT(B52,3),B52)), "(Info)")),"")</f>
        <v>(Info)</v>
      </c>
      <c r="O52" s="39"/>
      <c r="P52" s="36" t="str">
        <f t="shared" si="3"/>
        <v>1-1</v>
      </c>
      <c r="Q52" s="36">
        <f>IF((D52&lt;&gt;"")*(E52&lt;&gt;"")=1,COUNTIF(P$12:P52,P52),"")</f>
        <v>41</v>
      </c>
      <c r="R52" s="36" t="str">
        <f t="shared" si="4"/>
        <v>1-1-41</v>
      </c>
      <c r="S52" s="36" t="e">
        <f t="shared" si="5"/>
        <v>#N/A</v>
      </c>
      <c r="T52" s="36" t="e">
        <f t="shared" si="6"/>
        <v>#N/A</v>
      </c>
      <c r="U52" s="36" t="e">
        <f t="shared" si="7"/>
        <v>#N/A</v>
      </c>
      <c r="V52" s="36" t="e">
        <f t="shared" si="0"/>
        <v>#N/A</v>
      </c>
      <c r="W52" s="78"/>
      <c r="X52" s="78" t="str">
        <f t="shared" si="8"/>
        <v/>
      </c>
      <c r="Y52" s="78" t="str">
        <f>IF((J52&lt;&gt;"")*(K52&lt;&gt;"")=1,COUNTIF(X$12:X52,X52),"")</f>
        <v/>
      </c>
      <c r="Z52" s="78" t="str">
        <f t="shared" si="9"/>
        <v/>
      </c>
    </row>
    <row r="53" spans="1:26" ht="19.2" customHeight="1" x14ac:dyDescent="0.25">
      <c r="A53" s="36">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112">
        <v>1</v>
      </c>
      <c r="E53" s="112">
        <v>1</v>
      </c>
      <c r="F53" s="54">
        <f t="shared" si="1"/>
        <v>2</v>
      </c>
      <c r="G53" s="101">
        <f>IFERROR(VLOOKUP(CONCATENATE(D53,"-",E53),Feuil2!C$2:G$101,5,FALSE),"")</f>
        <v>1</v>
      </c>
      <c r="H53" s="39"/>
      <c r="I53" s="55" t="b">
        <f>IF(IFERROR(MATCH(A53,'Risk identification'!N$7:N$72,0)&gt;0,FALSE),TRUE,FALSE)</f>
        <v>1</v>
      </c>
      <c r="J53" s="112"/>
      <c r="K53" s="112"/>
      <c r="L53" s="54">
        <f t="shared" si="2"/>
        <v>0</v>
      </c>
      <c r="M53" s="101" t="str">
        <f>IFERROR(VLOOKUP(CONCATENATE(J53,"-",K53),Feuil2!C$2:G$101,5,FALSE),"")</f>
        <v/>
      </c>
      <c r="N53" s="63" t="str">
        <f>IF(COUNTIF('Risk identification'!B$7:B$60,'Risk assessment'!B53)&gt;0,(HYPERLINK(CONCATENATE("https://www.georisk-project.eu/risk-information/?id=",IF(LEN(B53)=5,LEFT(B53,3),B53)), "(Info)")),"")</f>
        <v>(Info)</v>
      </c>
      <c r="O53" s="39"/>
      <c r="P53" s="36" t="str">
        <f t="shared" si="3"/>
        <v>1-1</v>
      </c>
      <c r="Q53" s="36">
        <f>IF((D53&lt;&gt;"")*(E53&lt;&gt;"")=1,COUNTIF(P$12:P53,P53),"")</f>
        <v>42</v>
      </c>
      <c r="R53" s="36" t="str">
        <f t="shared" si="4"/>
        <v>1-1-42</v>
      </c>
      <c r="S53" s="36" t="e">
        <f t="shared" si="5"/>
        <v>#N/A</v>
      </c>
      <c r="T53" s="36" t="e">
        <f t="shared" si="6"/>
        <v>#N/A</v>
      </c>
      <c r="U53" s="36" t="e">
        <f t="shared" si="7"/>
        <v>#N/A</v>
      </c>
      <c r="V53" s="36" t="e">
        <f t="shared" si="0"/>
        <v>#N/A</v>
      </c>
      <c r="W53" s="78"/>
      <c r="X53" s="78" t="str">
        <f t="shared" si="8"/>
        <v/>
      </c>
      <c r="Y53" s="78" t="str">
        <f>IF((J53&lt;&gt;"")*(K53&lt;&gt;"")=1,COUNTIF(X$12:X53,X53),"")</f>
        <v/>
      </c>
      <c r="Z53" s="78" t="str">
        <f t="shared" si="9"/>
        <v/>
      </c>
    </row>
    <row r="54" spans="1:26" ht="19.2" customHeight="1" x14ac:dyDescent="0.25">
      <c r="A54" s="36">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112">
        <v>1</v>
      </c>
      <c r="E54" s="112">
        <v>1</v>
      </c>
      <c r="F54" s="54">
        <f t="shared" si="1"/>
        <v>2</v>
      </c>
      <c r="G54" s="101">
        <f>IFERROR(VLOOKUP(CONCATENATE(D54,"-",E54),Feuil2!C$2:G$101,5,FALSE),"")</f>
        <v>1</v>
      </c>
      <c r="H54" s="39"/>
      <c r="I54" s="55" t="b">
        <f>IF(IFERROR(MATCH(A54,'Risk identification'!N$7:N$72,0)&gt;0,FALSE),TRUE,FALSE)</f>
        <v>1</v>
      </c>
      <c r="J54" s="112"/>
      <c r="K54" s="112"/>
      <c r="L54" s="54">
        <f t="shared" si="2"/>
        <v>0</v>
      </c>
      <c r="M54" s="101" t="str">
        <f>IFERROR(VLOOKUP(CONCATENATE(J54,"-",K54),Feuil2!C$2:G$101,5,FALSE),"")</f>
        <v/>
      </c>
      <c r="N54" s="63" t="str">
        <f>IF(COUNTIF('Risk identification'!B$7:B$60,'Risk assessment'!B54)&gt;0,(HYPERLINK(CONCATENATE("https://www.georisk-project.eu/risk-information/?id=",IF(LEN(B54)=5,LEFT(B54,3),B54)), "(Info)")),"")</f>
        <v>(Info)</v>
      </c>
      <c r="O54" s="39"/>
      <c r="P54" s="36" t="str">
        <f t="shared" si="3"/>
        <v>1-1</v>
      </c>
      <c r="Q54" s="36">
        <f>IF((D54&lt;&gt;"")*(E54&lt;&gt;"")=1,COUNTIF(P$12:P54,P54),"")</f>
        <v>43</v>
      </c>
      <c r="R54" s="36" t="str">
        <f t="shared" si="4"/>
        <v>1-1-43</v>
      </c>
      <c r="S54" s="36" t="e">
        <f t="shared" si="5"/>
        <v>#N/A</v>
      </c>
      <c r="T54" s="36" t="e">
        <f t="shared" si="6"/>
        <v>#N/A</v>
      </c>
      <c r="U54" s="36" t="e">
        <f t="shared" si="7"/>
        <v>#N/A</v>
      </c>
      <c r="V54" s="36" t="e">
        <f t="shared" si="0"/>
        <v>#N/A</v>
      </c>
      <c r="W54" s="78"/>
      <c r="X54" s="78" t="str">
        <f t="shared" si="8"/>
        <v/>
      </c>
      <c r="Y54" s="78" t="str">
        <f>IF((J54&lt;&gt;"")*(K54&lt;&gt;"")=1,COUNTIF(X$12:X54,X54),"")</f>
        <v/>
      </c>
      <c r="Z54" s="78" t="str">
        <f t="shared" si="9"/>
        <v/>
      </c>
    </row>
    <row r="55" spans="1:26" ht="19.2" customHeight="1" x14ac:dyDescent="0.25">
      <c r="A55" s="36">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112">
        <v>1</v>
      </c>
      <c r="E55" s="112">
        <v>1</v>
      </c>
      <c r="F55" s="54">
        <f t="shared" si="1"/>
        <v>2</v>
      </c>
      <c r="G55" s="101">
        <f>IFERROR(VLOOKUP(CONCATENATE(D55,"-",E55),Feuil2!C$2:G$101,5,FALSE),"")</f>
        <v>1</v>
      </c>
      <c r="H55" s="39"/>
      <c r="I55" s="55" t="b">
        <f>IF(IFERROR(MATCH(A55,'Risk identification'!N$7:N$72,0)&gt;0,FALSE),TRUE,FALSE)</f>
        <v>1</v>
      </c>
      <c r="J55" s="112"/>
      <c r="K55" s="112"/>
      <c r="L55" s="54">
        <f t="shared" si="2"/>
        <v>0</v>
      </c>
      <c r="M55" s="101" t="str">
        <f>IFERROR(VLOOKUP(CONCATENATE(J55,"-",K55),Feuil2!C$2:G$101,5,FALSE),"")</f>
        <v/>
      </c>
      <c r="N55" s="63" t="str">
        <f>IF(COUNTIF('Risk identification'!B$7:B$60,'Risk assessment'!B55)&gt;0,(HYPERLINK(CONCATENATE("https://www.georisk-project.eu/risk-information/?id=",IF(LEN(B55)=5,LEFT(B55,3),B55)), "(Info)")),"")</f>
        <v>(Info)</v>
      </c>
      <c r="O55" s="39"/>
      <c r="P55" s="36" t="str">
        <f t="shared" si="3"/>
        <v>1-1</v>
      </c>
      <c r="Q55" s="36">
        <f>IF((D55&lt;&gt;"")*(E55&lt;&gt;"")=1,COUNTIF(P$12:P55,P55),"")</f>
        <v>44</v>
      </c>
      <c r="R55" s="36" t="str">
        <f t="shared" si="4"/>
        <v>1-1-44</v>
      </c>
      <c r="S55" s="36" t="e">
        <f t="shared" si="5"/>
        <v>#N/A</v>
      </c>
      <c r="T55" s="36" t="e">
        <f t="shared" si="6"/>
        <v>#N/A</v>
      </c>
      <c r="U55" s="36" t="e">
        <f t="shared" si="7"/>
        <v>#N/A</v>
      </c>
      <c r="V55" s="36" t="e">
        <f t="shared" si="0"/>
        <v>#N/A</v>
      </c>
      <c r="W55" s="78"/>
      <c r="X55" s="78" t="str">
        <f t="shared" si="8"/>
        <v/>
      </c>
      <c r="Y55" s="78" t="str">
        <f>IF((J55&lt;&gt;"")*(K55&lt;&gt;"")=1,COUNTIF(X$12:X55,X55),"")</f>
        <v/>
      </c>
      <c r="Z55" s="78" t="str">
        <f t="shared" si="9"/>
        <v/>
      </c>
    </row>
    <row r="56" spans="1:26" ht="19.2" customHeight="1" x14ac:dyDescent="0.25">
      <c r="A56" s="36">
        <v>45</v>
      </c>
      <c r="B56" s="9" t="str">
        <f>IFERROR(INDEX('Risk identification'!B$7:H$72,MATCH(A56,'Risk identification'!N$7:N$72,0),1),"")</f>
        <v>E-7</v>
      </c>
      <c r="C56" s="21" t="str">
        <f>IFERROR(INDEX('Risk identification'!B$7:H$72,MATCH(A56,'Risk identification'!N$7:N$72,0),7),"")</f>
        <v>Issues in transporting/handling radioactive sources for logging</v>
      </c>
      <c r="D56" s="112">
        <v>1</v>
      </c>
      <c r="E56" s="112">
        <v>1</v>
      </c>
      <c r="F56" s="54">
        <f t="shared" si="1"/>
        <v>2</v>
      </c>
      <c r="G56" s="101">
        <f>IFERROR(VLOOKUP(CONCATENATE(D56,"-",E56),Feuil2!C$2:G$101,5,FALSE),"")</f>
        <v>1</v>
      </c>
      <c r="H56" s="39"/>
      <c r="I56" s="55" t="b">
        <f>IF(IFERROR(MATCH(A56,'Risk identification'!N$7:N$72,0)&gt;0,FALSE),TRUE,FALSE)</f>
        <v>1</v>
      </c>
      <c r="J56" s="112"/>
      <c r="K56" s="112"/>
      <c r="L56" s="54">
        <f t="shared" si="2"/>
        <v>0</v>
      </c>
      <c r="M56" s="101" t="str">
        <f>IFERROR(VLOOKUP(CONCATENATE(J56,"-",K56),Feuil2!C$2:G$101,5,FALSE),"")</f>
        <v/>
      </c>
      <c r="N56" s="63" t="str">
        <f>IF(COUNTIF('Risk identification'!B$7:B$60,'Risk assessment'!B56)&gt;0,(HYPERLINK(CONCATENATE("https://www.georisk-project.eu/risk-information/?id=",IF(LEN(B56)=5,LEFT(B56,3),B56)), "(Info)")),"")</f>
        <v>(Info)</v>
      </c>
      <c r="O56" s="39"/>
      <c r="P56" s="36" t="str">
        <f t="shared" si="3"/>
        <v>1-1</v>
      </c>
      <c r="Q56" s="36">
        <f>IF((D56&lt;&gt;"")*(E56&lt;&gt;"")=1,COUNTIF(P$12:P56,P56),"")</f>
        <v>45</v>
      </c>
      <c r="R56" s="36" t="str">
        <f t="shared" si="4"/>
        <v>1-1-45</v>
      </c>
      <c r="S56" s="36" t="e">
        <f t="shared" si="5"/>
        <v>#N/A</v>
      </c>
      <c r="T56" s="36" t="e">
        <f t="shared" si="6"/>
        <v>#N/A</v>
      </c>
      <c r="U56" s="36" t="e">
        <f t="shared" si="7"/>
        <v>#N/A</v>
      </c>
      <c r="V56" s="36" t="e">
        <f t="shared" si="0"/>
        <v>#N/A</v>
      </c>
      <c r="W56" s="78"/>
      <c r="X56" s="78" t="str">
        <f t="shared" si="8"/>
        <v/>
      </c>
      <c r="Y56" s="78" t="str">
        <f>IF((J56&lt;&gt;"")*(K56&lt;&gt;"")=1,COUNTIF(X$12:X56,X56),"")</f>
        <v/>
      </c>
      <c r="Z56" s="78" t="str">
        <f t="shared" si="9"/>
        <v/>
      </c>
    </row>
    <row r="57" spans="1:26" ht="19.2" customHeight="1" x14ac:dyDescent="0.25">
      <c r="A57" s="36">
        <v>46</v>
      </c>
      <c r="B57" s="9" t="str">
        <f>IFERROR(INDEX('Risk identification'!B$7:H$72,MATCH(A57,'Risk identification'!N$7:N$72,0),1),"")</f>
        <v>E-8</v>
      </c>
      <c r="C57" s="21" t="str">
        <f>IFERROR(INDEX('Risk identification'!B$7:H$72,MATCH(A57,'Risk identification'!N$7:N$72,0),7),"")</f>
        <v>Technical failure of the equipment</v>
      </c>
      <c r="D57" s="112">
        <v>1</v>
      </c>
      <c r="E57" s="112">
        <v>1</v>
      </c>
      <c r="F57" s="54">
        <f t="shared" si="1"/>
        <v>2</v>
      </c>
      <c r="G57" s="101">
        <f>IFERROR(VLOOKUP(CONCATENATE(D57,"-",E57),Feuil2!C$2:G$101,5,FALSE),"")</f>
        <v>1</v>
      </c>
      <c r="H57" s="39"/>
      <c r="I57" s="55" t="b">
        <f>IF(IFERROR(MATCH(A57,'Risk identification'!N$7:N$72,0)&gt;0,FALSE),TRUE,FALSE)</f>
        <v>1</v>
      </c>
      <c r="J57" s="112"/>
      <c r="K57" s="112"/>
      <c r="L57" s="54">
        <f t="shared" si="2"/>
        <v>0</v>
      </c>
      <c r="M57" s="101" t="str">
        <f>IFERROR(VLOOKUP(CONCATENATE(J57,"-",K57),Feuil2!C$2:G$101,5,FALSE),"")</f>
        <v/>
      </c>
      <c r="N57" s="63" t="str">
        <f>IF(COUNTIF('Risk identification'!B$7:B$60,'Risk assessment'!B57)&gt;0,(HYPERLINK(CONCATENATE("https://www.georisk-project.eu/risk-information/?id=",IF(LEN(B57)=5,LEFT(B57,3),B57)), "(Info)")),"")</f>
        <v>(Info)</v>
      </c>
      <c r="O57" s="39"/>
      <c r="P57" s="36" t="str">
        <f t="shared" si="3"/>
        <v>1-1</v>
      </c>
      <c r="Q57" s="36">
        <f>IF((D57&lt;&gt;"")*(E57&lt;&gt;"")=1,COUNTIF(P$12:P57,P57),"")</f>
        <v>46</v>
      </c>
      <c r="R57" s="36" t="str">
        <f t="shared" si="4"/>
        <v>1-1-46</v>
      </c>
      <c r="S57" s="36" t="e">
        <f t="shared" si="5"/>
        <v>#N/A</v>
      </c>
      <c r="T57" s="36" t="e">
        <f t="shared" si="6"/>
        <v>#N/A</v>
      </c>
      <c r="U57" s="36" t="e">
        <f t="shared" si="7"/>
        <v>#N/A</v>
      </c>
      <c r="V57" s="36" t="e">
        <f t="shared" si="0"/>
        <v>#N/A</v>
      </c>
      <c r="W57" s="78"/>
      <c r="X57" s="78" t="str">
        <f t="shared" si="8"/>
        <v/>
      </c>
      <c r="Y57" s="78" t="str">
        <f>IF((J57&lt;&gt;"")*(K57&lt;&gt;"")=1,COUNTIF(X$12:X57,X57),"")</f>
        <v/>
      </c>
      <c r="Z57" s="78" t="str">
        <f t="shared" si="9"/>
        <v/>
      </c>
    </row>
    <row r="58" spans="1:26" ht="19.2" customHeight="1" x14ac:dyDescent="0.25">
      <c r="A58" s="36">
        <v>47</v>
      </c>
      <c r="B58" s="9" t="str">
        <f>IFERROR(INDEX('Risk identification'!B$7:H$72,MATCH(A58,'Risk identification'!N$7:N$72,0),1),"")</f>
        <v>E-9</v>
      </c>
      <c r="C58" s="21" t="str">
        <f>IFERROR(INDEX('Risk identification'!B$7:H$72,MATCH(A58,'Risk identification'!N$7:N$72,0),7),"")</f>
        <v>Well casing collapse</v>
      </c>
      <c r="D58" s="112">
        <v>1</v>
      </c>
      <c r="E58" s="112">
        <v>1</v>
      </c>
      <c r="F58" s="54">
        <f t="shared" si="1"/>
        <v>2</v>
      </c>
      <c r="G58" s="101">
        <f>IFERROR(VLOOKUP(CONCATENATE(D58,"-",E58),Feuil2!C$2:G$101,5,FALSE),"")</f>
        <v>1</v>
      </c>
      <c r="H58" s="39"/>
      <c r="I58" s="55" t="b">
        <f>IF(IFERROR(MATCH(A58,'Risk identification'!N$7:N$72,0)&gt;0,FALSE),TRUE,FALSE)</f>
        <v>1</v>
      </c>
      <c r="J58" s="112"/>
      <c r="K58" s="112"/>
      <c r="L58" s="54">
        <f t="shared" si="2"/>
        <v>0</v>
      </c>
      <c r="M58" s="101" t="str">
        <f>IFERROR(VLOOKUP(CONCATENATE(J58,"-",K58),Feuil2!C$2:G$101,5,FALSE),"")</f>
        <v/>
      </c>
      <c r="N58" s="63" t="str">
        <f>IF(COUNTIF('Risk identification'!B$7:B$60,'Risk assessment'!B58)&gt;0,(HYPERLINK(CONCATENATE("https://www.georisk-project.eu/risk-information/?id=",IF(LEN(B58)=5,LEFT(B58,3),B58)), "(Info)")),"")</f>
        <v>(Info)</v>
      </c>
      <c r="O58" s="39"/>
      <c r="P58" s="36" t="str">
        <f t="shared" si="3"/>
        <v>1-1</v>
      </c>
      <c r="Q58" s="36">
        <f>IF((D58&lt;&gt;"")*(E58&lt;&gt;"")=1,COUNTIF(P$12:P58,P58),"")</f>
        <v>47</v>
      </c>
      <c r="R58" s="36" t="str">
        <f t="shared" si="4"/>
        <v>1-1-47</v>
      </c>
      <c r="S58" s="36" t="e">
        <f t="shared" si="5"/>
        <v>#N/A</v>
      </c>
      <c r="T58" s="36" t="e">
        <f t="shared" si="6"/>
        <v>#N/A</v>
      </c>
      <c r="U58" s="36" t="e">
        <f t="shared" si="7"/>
        <v>#N/A</v>
      </c>
      <c r="V58" s="36" t="e">
        <f t="shared" si="0"/>
        <v>#N/A</v>
      </c>
      <c r="W58" s="78"/>
      <c r="X58" s="78" t="str">
        <f t="shared" si="8"/>
        <v/>
      </c>
      <c r="Y58" s="78" t="str">
        <f>IF((J58&lt;&gt;"")*(K58&lt;&gt;"")=1,COUNTIF(X$12:X58,X58),"")</f>
        <v/>
      </c>
      <c r="Z58" s="78" t="str">
        <f t="shared" si="9"/>
        <v/>
      </c>
    </row>
    <row r="59" spans="1:26" ht="19.2" customHeight="1" x14ac:dyDescent="0.25">
      <c r="A59" s="36">
        <v>48</v>
      </c>
      <c r="B59" s="9" t="str">
        <f>IFERROR(INDEX('Risk identification'!B$7:H$72,MATCH(A59,'Risk identification'!N$7:N$72,0),1),"")</f>
        <v>F-1</v>
      </c>
      <c r="C59" s="21" t="str">
        <f>IFERROR(INDEX('Risk identification'!B$7:H$72,MATCH(A59,'Risk identification'!N$7:N$72,0),7),"")</f>
        <v>Blowouts</v>
      </c>
      <c r="D59" s="112">
        <v>1</v>
      </c>
      <c r="E59" s="112">
        <v>1</v>
      </c>
      <c r="F59" s="54">
        <f t="shared" si="1"/>
        <v>2</v>
      </c>
      <c r="G59" s="101">
        <f>IFERROR(VLOOKUP(CONCATENATE(D59,"-",E59),Feuil2!C$2:G$101,5,FALSE),"")</f>
        <v>1</v>
      </c>
      <c r="H59" s="39"/>
      <c r="I59" s="55" t="b">
        <f>IF(IFERROR(MATCH(A59,'Risk identification'!N$7:N$72,0)&gt;0,FALSE),TRUE,FALSE)</f>
        <v>1</v>
      </c>
      <c r="J59" s="112"/>
      <c r="K59" s="112"/>
      <c r="L59" s="54">
        <f t="shared" si="2"/>
        <v>0</v>
      </c>
      <c r="M59" s="101" t="str">
        <f>IFERROR(VLOOKUP(CONCATENATE(J59,"-",K59),Feuil2!C$2:G$101,5,FALSE),"")</f>
        <v/>
      </c>
      <c r="N59" s="63" t="str">
        <f>IF(COUNTIF('Risk identification'!B$7:B$60,'Risk assessment'!B59)&gt;0,(HYPERLINK(CONCATENATE("https://www.georisk-project.eu/risk-information/?id=",IF(LEN(B59)=5,LEFT(B59,3),B59)), "(Info)")),"")</f>
        <v>(Info)</v>
      </c>
      <c r="O59" s="39"/>
      <c r="P59" s="36" t="str">
        <f t="shared" si="3"/>
        <v>1-1</v>
      </c>
      <c r="Q59" s="36">
        <f>IF((D59&lt;&gt;"")*(E59&lt;&gt;"")=1,COUNTIF(P$12:P59,P59),"")</f>
        <v>48</v>
      </c>
      <c r="R59" s="36" t="str">
        <f t="shared" si="4"/>
        <v>1-1-48</v>
      </c>
      <c r="S59" s="36" t="e">
        <f t="shared" si="5"/>
        <v>#N/A</v>
      </c>
      <c r="T59" s="36" t="e">
        <f t="shared" si="6"/>
        <v>#N/A</v>
      </c>
      <c r="U59" s="36" t="e">
        <f t="shared" si="7"/>
        <v>#N/A</v>
      </c>
      <c r="V59" s="36" t="e">
        <f t="shared" si="0"/>
        <v>#N/A</v>
      </c>
      <c r="W59" s="78"/>
      <c r="X59" s="78" t="str">
        <f t="shared" si="8"/>
        <v/>
      </c>
      <c r="Y59" s="78" t="str">
        <f>IF((J59&lt;&gt;"")*(K59&lt;&gt;"")=1,COUNTIF(X$12:X59,X59),"")</f>
        <v/>
      </c>
      <c r="Z59" s="78" t="str">
        <f t="shared" si="9"/>
        <v/>
      </c>
    </row>
    <row r="60" spans="1:26" ht="19.2" customHeight="1" x14ac:dyDescent="0.25">
      <c r="A60" s="36">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112">
        <v>1</v>
      </c>
      <c r="E60" s="112">
        <v>1</v>
      </c>
      <c r="F60" s="54">
        <f t="shared" si="1"/>
        <v>2</v>
      </c>
      <c r="G60" s="101">
        <f>IFERROR(VLOOKUP(CONCATENATE(D60,"-",E60),Feuil2!C$2:G$101,5,FALSE),"")</f>
        <v>1</v>
      </c>
      <c r="H60" s="39"/>
      <c r="I60" s="55" t="b">
        <f>IF(IFERROR(MATCH(A60,'Risk identification'!N$7:N$72,0)&gt;0,FALSE),TRUE,FALSE)</f>
        <v>1</v>
      </c>
      <c r="J60" s="112"/>
      <c r="K60" s="112"/>
      <c r="L60" s="54">
        <f t="shared" si="2"/>
        <v>0</v>
      </c>
      <c r="M60" s="101" t="str">
        <f>IFERROR(VLOOKUP(CONCATENATE(J60,"-",K60),Feuil2!C$2:G$101,5,FALSE),"")</f>
        <v/>
      </c>
      <c r="N60" s="63" t="str">
        <f>IF(COUNTIF('Risk identification'!B$7:B$60,'Risk assessment'!B60)&gt;0,(HYPERLINK(CONCATENATE("https://www.georisk-project.eu/risk-information/?id=",IF(LEN(B60)=5,LEFT(B60,3),B60)), "(Info)")),"")</f>
        <v>(Info)</v>
      </c>
      <c r="O60" s="39"/>
      <c r="P60" s="36" t="str">
        <f t="shared" si="3"/>
        <v>1-1</v>
      </c>
      <c r="Q60" s="36">
        <f>IF((D60&lt;&gt;"")*(E60&lt;&gt;"")=1,COUNTIF(P$12:P60,P60),"")</f>
        <v>49</v>
      </c>
      <c r="R60" s="36" t="str">
        <f t="shared" si="4"/>
        <v>1-1-49</v>
      </c>
      <c r="S60" s="36" t="e">
        <f t="shared" si="5"/>
        <v>#N/A</v>
      </c>
      <c r="T60" s="36" t="e">
        <f t="shared" si="6"/>
        <v>#N/A</v>
      </c>
      <c r="U60" s="36" t="e">
        <f t="shared" si="7"/>
        <v>#N/A</v>
      </c>
      <c r="V60" s="36" t="e">
        <f t="shared" si="0"/>
        <v>#N/A</v>
      </c>
      <c r="W60" s="78"/>
      <c r="X60" s="78" t="str">
        <f t="shared" si="8"/>
        <v/>
      </c>
      <c r="Y60" s="78" t="str">
        <f>IF((J60&lt;&gt;"")*(K60&lt;&gt;"")=1,COUNTIF(X$12:X60,X60),"")</f>
        <v/>
      </c>
      <c r="Z60" s="78" t="str">
        <f t="shared" si="9"/>
        <v/>
      </c>
    </row>
    <row r="61" spans="1:26" ht="19.2" customHeight="1" x14ac:dyDescent="0.25">
      <c r="A61" s="36">
        <v>50</v>
      </c>
      <c r="B61" s="9" t="str">
        <f>IFERROR(INDEX('Risk identification'!B$7:H$72,MATCH(A61,'Risk identification'!N$7:N$72,0),1),"")</f>
        <v>F-3</v>
      </c>
      <c r="C61" s="21" t="str">
        <f>IFERROR(INDEX('Risk identification'!B$7:H$72,MATCH(A61,'Risk identification'!N$7:N$72,0),7),"")</f>
        <v>Induced seismicity (above sensitivity level)</v>
      </c>
      <c r="D61" s="112">
        <v>1</v>
      </c>
      <c r="E61" s="112">
        <v>1</v>
      </c>
      <c r="F61" s="54">
        <f t="shared" si="1"/>
        <v>2</v>
      </c>
      <c r="G61" s="101">
        <f>IFERROR(VLOOKUP(CONCATENATE(D61,"-",E61),Feuil2!C$2:G$101,5,FALSE),"")</f>
        <v>1</v>
      </c>
      <c r="H61" s="39"/>
      <c r="I61" s="55" t="b">
        <f>IF(IFERROR(MATCH(A61,'Risk identification'!N$7:N$72,0)&gt;0,FALSE),TRUE,FALSE)</f>
        <v>1</v>
      </c>
      <c r="J61" s="112"/>
      <c r="K61" s="112"/>
      <c r="L61" s="54">
        <f t="shared" si="2"/>
        <v>0</v>
      </c>
      <c r="M61" s="101" t="str">
        <f>IFERROR(VLOOKUP(CONCATENATE(J61,"-",K61),Feuil2!C$2:G$101,5,FALSE),"")</f>
        <v/>
      </c>
      <c r="N61" s="63" t="str">
        <f>IF(COUNTIF('Risk identification'!B$7:B$60,'Risk assessment'!B61)&gt;0,(HYPERLINK(CONCATENATE("https://www.georisk-project.eu/risk-information/?id=",IF(LEN(B61)=5,LEFT(B61,3),B61)), "(Info)")),"")</f>
        <v>(Info)</v>
      </c>
      <c r="O61" s="39"/>
      <c r="P61" s="36" t="str">
        <f t="shared" si="3"/>
        <v>1-1</v>
      </c>
      <c r="Q61" s="36">
        <f>IF((D61&lt;&gt;"")*(E61&lt;&gt;"")=1,COUNTIF(P$12:P61,P61),"")</f>
        <v>50</v>
      </c>
      <c r="R61" s="36" t="str">
        <f t="shared" si="4"/>
        <v>1-1-50</v>
      </c>
      <c r="S61" s="36" t="e">
        <f t="shared" si="5"/>
        <v>#N/A</v>
      </c>
      <c r="T61" s="36" t="e">
        <f t="shared" si="6"/>
        <v>#N/A</v>
      </c>
      <c r="U61" s="36" t="e">
        <f t="shared" si="7"/>
        <v>#N/A</v>
      </c>
      <c r="V61" s="36" t="e">
        <f t="shared" si="0"/>
        <v>#N/A</v>
      </c>
      <c r="W61" s="78"/>
      <c r="X61" s="78" t="str">
        <f t="shared" si="8"/>
        <v/>
      </c>
      <c r="Y61" s="78" t="str">
        <f>IF((J61&lt;&gt;"")*(K61&lt;&gt;"")=1,COUNTIF(X$12:X61,X61),"")</f>
        <v/>
      </c>
      <c r="Z61" s="78" t="str">
        <f t="shared" si="9"/>
        <v/>
      </c>
    </row>
    <row r="62" spans="1:26" ht="19.2" customHeight="1" x14ac:dyDescent="0.25">
      <c r="A62" s="36">
        <v>51</v>
      </c>
      <c r="B62" s="9" t="str">
        <f>IFERROR(INDEX('Risk identification'!B$7:H$72,MATCH(A62,'Risk identification'!N$7:N$72,0),1),"")</f>
        <v>F-4</v>
      </c>
      <c r="C62" s="21" t="str">
        <f>IFERROR(INDEX('Risk identification'!B$7:H$72,MATCH(A62,'Risk identification'!N$7:N$72,0),7),"")</f>
        <v>Surface subsidence or uplift</v>
      </c>
      <c r="D62" s="112">
        <v>1</v>
      </c>
      <c r="E62" s="112">
        <v>1</v>
      </c>
      <c r="F62" s="54">
        <f t="shared" si="1"/>
        <v>2</v>
      </c>
      <c r="G62" s="101">
        <f>IFERROR(VLOOKUP(CONCATENATE(D62,"-",E62),Feuil2!C$2:G$101,5,FALSE),"")</f>
        <v>1</v>
      </c>
      <c r="H62" s="39"/>
      <c r="I62" s="55" t="b">
        <f>IF(IFERROR(MATCH(A62,'Risk identification'!N$7:N$72,0)&gt;0,FALSE),TRUE,FALSE)</f>
        <v>1</v>
      </c>
      <c r="J62" s="112"/>
      <c r="K62" s="112"/>
      <c r="L62" s="54">
        <f t="shared" si="2"/>
        <v>0</v>
      </c>
      <c r="M62" s="101" t="str">
        <f>IFERROR(VLOOKUP(CONCATENATE(J62,"-",K62),Feuil2!C$2:G$101,5,FALSE),"")</f>
        <v/>
      </c>
      <c r="N62" s="63" t="str">
        <f>IF(COUNTIF('Risk identification'!B$7:B$60,'Risk assessment'!B62)&gt;0,(HYPERLINK(CONCATENATE("https://www.georisk-project.eu/risk-information/?id=",IF(LEN(B62)=5,LEFT(B62,3),B62)), "(Info)")),"")</f>
        <v>(Info)</v>
      </c>
      <c r="O62" s="39"/>
      <c r="P62" s="36" t="str">
        <f t="shared" si="3"/>
        <v>1-1</v>
      </c>
      <c r="Q62" s="36">
        <f>IF((D62&lt;&gt;"")*(E62&lt;&gt;"")=1,COUNTIF(P$12:P62,P62),"")</f>
        <v>51</v>
      </c>
      <c r="R62" s="36" t="str">
        <f t="shared" si="4"/>
        <v>1-1-51</v>
      </c>
      <c r="S62" s="36" t="e">
        <f t="shared" si="5"/>
        <v>#N/A</v>
      </c>
      <c r="T62" s="36" t="e">
        <f t="shared" si="6"/>
        <v>#N/A</v>
      </c>
      <c r="U62" s="36" t="e">
        <f t="shared" si="7"/>
        <v>#N/A</v>
      </c>
      <c r="V62" s="36" t="e">
        <f t="shared" si="0"/>
        <v>#N/A</v>
      </c>
      <c r="W62" s="78"/>
      <c r="X62" s="78" t="str">
        <f t="shared" si="8"/>
        <v/>
      </c>
      <c r="Y62" s="78" t="str">
        <f>IF((J62&lt;&gt;"")*(K62&lt;&gt;"")=1,COUNTIF(X$12:X62,X62),"")</f>
        <v/>
      </c>
      <c r="Z62" s="78" t="str">
        <f t="shared" si="9"/>
        <v/>
      </c>
    </row>
    <row r="63" spans="1:26" ht="19.2" customHeight="1" x14ac:dyDescent="0.25">
      <c r="A63" s="36">
        <v>52</v>
      </c>
      <c r="B63" s="9" t="str">
        <f>IFERROR(INDEX('Risk identification'!B$7:H$72,MATCH(A63,'Risk identification'!N$7:N$72,0),1),"")</f>
        <v>F-5</v>
      </c>
      <c r="C63" s="21" t="str">
        <f>IFERROR(INDEX('Risk identification'!B$7:H$72,MATCH(A63,'Risk identification'!N$7:N$72,0),7),"")</f>
        <v>Toxic emissions due to gases and fluids produced in-situ</v>
      </c>
      <c r="D63" s="112">
        <v>1</v>
      </c>
      <c r="E63" s="112">
        <v>1</v>
      </c>
      <c r="F63" s="54">
        <f t="shared" si="1"/>
        <v>2</v>
      </c>
      <c r="G63" s="101">
        <f>IFERROR(VLOOKUP(CONCATENATE(D63,"-",E63),Feuil2!C$2:G$101,5,FALSE),"")</f>
        <v>1</v>
      </c>
      <c r="H63" s="39"/>
      <c r="I63" s="55" t="b">
        <f>IF(IFERROR(MATCH(A63,'Risk identification'!N$7:N$72,0)&gt;0,FALSE),TRUE,FALSE)</f>
        <v>1</v>
      </c>
      <c r="J63" s="112"/>
      <c r="K63" s="112"/>
      <c r="L63" s="54">
        <f t="shared" si="2"/>
        <v>0</v>
      </c>
      <c r="M63" s="101" t="str">
        <f>IFERROR(VLOOKUP(CONCATENATE(J63,"-",K63),Feuil2!C$2:G$101,5,FALSE),"")</f>
        <v/>
      </c>
      <c r="N63" s="63" t="str">
        <f>IF(COUNTIF('Risk identification'!B$7:B$60,'Risk assessment'!B63)&gt;0,(HYPERLINK(CONCATENATE("https://www.georisk-project.eu/risk-information/?id=",IF(LEN(B63)=5,LEFT(B63,3),B63)), "(Info)")),"")</f>
        <v>(Info)</v>
      </c>
      <c r="O63" s="39"/>
      <c r="P63" s="36" t="str">
        <f t="shared" si="3"/>
        <v>1-1</v>
      </c>
      <c r="Q63" s="36">
        <f>IF((D63&lt;&gt;"")*(E63&lt;&gt;"")=1,COUNTIF(P$12:P63,P63),"")</f>
        <v>52</v>
      </c>
      <c r="R63" s="36" t="str">
        <f t="shared" si="4"/>
        <v>1-1-52</v>
      </c>
      <c r="S63" s="36" t="e">
        <f t="shared" si="5"/>
        <v>#N/A</v>
      </c>
      <c r="T63" s="36" t="e">
        <f t="shared" si="6"/>
        <v>#N/A</v>
      </c>
      <c r="U63" s="36" t="e">
        <f t="shared" si="7"/>
        <v>#N/A</v>
      </c>
      <c r="V63" s="36" t="e">
        <f t="shared" si="0"/>
        <v>#N/A</v>
      </c>
      <c r="W63" s="78"/>
      <c r="X63" s="78" t="str">
        <f t="shared" si="8"/>
        <v/>
      </c>
      <c r="Y63" s="78" t="str">
        <f>IF((J63&lt;&gt;"")*(K63&lt;&gt;"")=1,COUNTIF(X$12:X63,X63),"")</f>
        <v/>
      </c>
      <c r="Z63" s="78" t="str">
        <f t="shared" si="9"/>
        <v/>
      </c>
    </row>
    <row r="64" spans="1:26" ht="19.2" customHeight="1" x14ac:dyDescent="0.25">
      <c r="A64" s="36">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112">
        <v>1</v>
      </c>
      <c r="E64" s="112">
        <v>1</v>
      </c>
      <c r="F64" s="54">
        <f t="shared" si="1"/>
        <v>2</v>
      </c>
      <c r="G64" s="101">
        <f>IFERROR(VLOOKUP(CONCATENATE(D64,"-",E64),Feuil2!C$2:G$101,5,FALSE),"")</f>
        <v>1</v>
      </c>
      <c r="H64" s="39"/>
      <c r="I64" s="55" t="b">
        <f>IF(IFERROR(MATCH(A64,'Risk identification'!N$7:N$72,0)&gt;0,FALSE),TRUE,FALSE)</f>
        <v>1</v>
      </c>
      <c r="J64" s="112"/>
      <c r="K64" s="112"/>
      <c r="L64" s="54">
        <f t="shared" si="2"/>
        <v>0</v>
      </c>
      <c r="M64" s="101" t="str">
        <f>IFERROR(VLOOKUP(CONCATENATE(J64,"-",K64),Feuil2!C$2:G$101,5,FALSE),"")</f>
        <v/>
      </c>
      <c r="N64" s="63" t="str">
        <f>IF(COUNTIF('Risk identification'!B$7:B$60,'Risk assessment'!B64)&gt;0,(HYPERLINK(CONCATENATE("https://www.georisk-project.eu/risk-information/?id=",IF(LEN(B64)=5,LEFT(B64,3),B64)), "(Info)")),"")</f>
        <v>(Info)</v>
      </c>
      <c r="O64" s="39"/>
      <c r="P64" s="36" t="str">
        <f t="shared" si="3"/>
        <v>1-1</v>
      </c>
      <c r="Q64" s="36">
        <f>IF((D64&lt;&gt;"")*(E64&lt;&gt;"")=1,COUNTIF(P$12:P64,P64),"")</f>
        <v>53</v>
      </c>
      <c r="R64" s="36" t="str">
        <f t="shared" si="4"/>
        <v>1-1-53</v>
      </c>
      <c r="S64" s="36" t="e">
        <f t="shared" si="5"/>
        <v>#N/A</v>
      </c>
      <c r="T64" s="36" t="e">
        <f t="shared" si="6"/>
        <v>#N/A</v>
      </c>
      <c r="U64" s="36" t="e">
        <f t="shared" si="7"/>
        <v>#N/A</v>
      </c>
      <c r="V64" s="36" t="e">
        <f t="shared" si="0"/>
        <v>#N/A</v>
      </c>
      <c r="W64" s="78"/>
      <c r="X64" s="78" t="str">
        <f t="shared" si="8"/>
        <v/>
      </c>
      <c r="Y64" s="78" t="str">
        <f>IF((J64&lt;&gt;"")*(K64&lt;&gt;"")=1,COUNTIF(X$12:X64,X64),"")</f>
        <v/>
      </c>
      <c r="Z64" s="78" t="str">
        <f t="shared" si="9"/>
        <v/>
      </c>
    </row>
    <row r="65" spans="1:26" ht="19.2" customHeight="1" x14ac:dyDescent="0.25">
      <c r="A65" s="36">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112">
        <v>1</v>
      </c>
      <c r="E65" s="112">
        <v>1</v>
      </c>
      <c r="F65" s="54">
        <f t="shared" si="1"/>
        <v>2</v>
      </c>
      <c r="G65" s="101">
        <f>IFERROR(VLOOKUP(CONCATENATE(D65,"-",E65),Feuil2!C$2:G$101,5,FALSE),"")</f>
        <v>1</v>
      </c>
      <c r="H65" s="39"/>
      <c r="I65" s="55" t="b">
        <f>IF(IFERROR(MATCH(A65,'Risk identification'!N$7:N$72,0)&gt;0,FALSE),TRUE,FALSE)</f>
        <v>1</v>
      </c>
      <c r="J65" s="112"/>
      <c r="K65" s="112"/>
      <c r="L65" s="54">
        <f t="shared" si="2"/>
        <v>0</v>
      </c>
      <c r="M65" s="101" t="str">
        <f>IFERROR(VLOOKUP(CONCATENATE(J65,"-",K65),Feuil2!C$2:G$101,5,FALSE),"")</f>
        <v/>
      </c>
      <c r="N65" s="63" t="str">
        <f>IF(COUNTIF('Risk identification'!B$7:B$60,'Risk assessment'!B65)&gt;0,(HYPERLINK(CONCATENATE("https://www.georisk-project.eu/risk-information/?id=",IF(LEN(B65)=5,LEFT(B65,3),B65)), "(Info)")),"")</f>
        <v>(Info)</v>
      </c>
      <c r="O65" s="39"/>
      <c r="P65" s="36" t="str">
        <f t="shared" si="3"/>
        <v>1-1</v>
      </c>
      <c r="Q65" s="36">
        <f>IF((D65&lt;&gt;"")*(E65&lt;&gt;"")=1,COUNTIF(P$12:P65,P65),"")</f>
        <v>54</v>
      </c>
      <c r="R65" s="36" t="str">
        <f t="shared" si="4"/>
        <v>1-1-54</v>
      </c>
      <c r="S65" s="36" t="e">
        <f t="shared" si="5"/>
        <v>#N/A</v>
      </c>
      <c r="T65" s="36" t="e">
        <f t="shared" si="6"/>
        <v>#N/A</v>
      </c>
      <c r="U65" s="36" t="e">
        <f t="shared" si="7"/>
        <v>#N/A</v>
      </c>
      <c r="V65" s="36" t="e">
        <f t="shared" si="0"/>
        <v>#N/A</v>
      </c>
      <c r="W65" s="78"/>
      <c r="X65" s="78" t="str">
        <f t="shared" si="8"/>
        <v/>
      </c>
      <c r="Y65" s="78" t="str">
        <f>IF((J65&lt;&gt;"")*(K65&lt;&gt;"")=1,COUNTIF(X$12:X65,X65),"")</f>
        <v/>
      </c>
      <c r="Z65" s="78" t="str">
        <f t="shared" si="9"/>
        <v/>
      </c>
    </row>
    <row r="66" spans="1:26" ht="19.2" customHeight="1" x14ac:dyDescent="0.25">
      <c r="A66" s="36">
        <v>55</v>
      </c>
      <c r="B66" s="9" t="str">
        <f>IFERROR(INDEX('Risk identification'!B$7:H$72,MATCH(A66,'Risk identification'!N$7:N$72,0),1),"")</f>
        <v>N-1</v>
      </c>
      <c r="C66" s="21" t="str">
        <f>IFERROR(INDEX('Risk identification'!B$7:H$72,MATCH(A66,'Risk identification'!N$7:N$72,0),7),"")</f>
        <v>My new risk</v>
      </c>
      <c r="D66" s="112">
        <v>1</v>
      </c>
      <c r="E66" s="112">
        <v>1</v>
      </c>
      <c r="F66" s="54">
        <f t="shared" si="1"/>
        <v>2</v>
      </c>
      <c r="G66" s="101">
        <f>IFERROR(VLOOKUP(CONCATENATE(D66,"-",E66),Feuil2!C$2:G$101,5,FALSE),"")</f>
        <v>1</v>
      </c>
      <c r="H66" s="39"/>
      <c r="I66" s="55" t="b">
        <f>IF(IFERROR(MATCH(A66,'Risk identification'!N$7:N$72,0)&gt;0,FALSE),TRUE,FALSE)</f>
        <v>1</v>
      </c>
      <c r="J66" s="112"/>
      <c r="K66" s="112"/>
      <c r="L66" s="54">
        <f t="shared" si="2"/>
        <v>0</v>
      </c>
      <c r="M66" s="101" t="str">
        <f>IFERROR(VLOOKUP(CONCATENATE(J66,"-",K66),Feuil2!C$2:G$101,5,FALSE),"")</f>
        <v/>
      </c>
      <c r="N66" s="63" t="str">
        <f>IF(COUNTIF('Risk identification'!B$7:B$60,'Risk assessment'!B66)&gt;0,(HYPERLINK(CONCATENATE("https://www.georisk-project.eu/risk-information/?id=",IF(LEN(B61)=5,LEFT(B61,3),B61)), "(Info)")),"")</f>
        <v/>
      </c>
      <c r="O66" s="39"/>
      <c r="P66" s="36" t="str">
        <f t="shared" si="3"/>
        <v>1-1</v>
      </c>
      <c r="Q66" s="36">
        <f>IF((D66&lt;&gt;"")*(E66&lt;&gt;"")=1,COUNTIF(P$12:P66,P66),"")</f>
        <v>55</v>
      </c>
      <c r="R66" s="36" t="str">
        <f t="shared" si="4"/>
        <v>1-1-55</v>
      </c>
      <c r="S66" s="36" t="e">
        <f t="shared" si="5"/>
        <v>#N/A</v>
      </c>
      <c r="T66" s="36" t="e">
        <f t="shared" si="6"/>
        <v>#N/A</v>
      </c>
      <c r="U66" s="36" t="e">
        <f t="shared" si="7"/>
        <v>#N/A</v>
      </c>
      <c r="V66" s="36" t="e">
        <f t="shared" si="0"/>
        <v>#N/A</v>
      </c>
      <c r="W66" s="78"/>
      <c r="X66" s="78" t="str">
        <f t="shared" si="8"/>
        <v/>
      </c>
      <c r="Y66" s="78" t="str">
        <f>IF((J66&lt;&gt;"")*(K66&lt;&gt;"")=1,COUNTIF(X$12:X66,X66),"")</f>
        <v/>
      </c>
      <c r="Z66" s="78" t="str">
        <f t="shared" si="9"/>
        <v/>
      </c>
    </row>
    <row r="67" spans="1:26" ht="19.2" customHeight="1" x14ac:dyDescent="0.25">
      <c r="A67" s="36">
        <v>56</v>
      </c>
      <c r="B67" s="9" t="str">
        <f>IFERROR(INDEX('Risk identification'!B$7:H$72,MATCH(A67,'Risk identification'!N$7:N$72,0),1),"")</f>
        <v>N-2</v>
      </c>
      <c r="C67" s="21" t="str">
        <f>IFERROR(INDEX('Risk identification'!B$7:H$72,MATCH(A67,'Risk identification'!N$7:N$72,0),7),"")</f>
        <v>My new risk 2</v>
      </c>
      <c r="D67" s="112">
        <v>1</v>
      </c>
      <c r="E67" s="112">
        <v>1</v>
      </c>
      <c r="F67" s="54">
        <f t="shared" si="1"/>
        <v>2</v>
      </c>
      <c r="G67" s="101">
        <f>IFERROR(VLOOKUP(CONCATENATE(D67,"-",E67),Feuil2!C$2:G$101,5,FALSE),"")</f>
        <v>1</v>
      </c>
      <c r="H67" s="39"/>
      <c r="I67" s="55" t="b">
        <f>IF(IFERROR(MATCH(A67,'Risk identification'!N$7:N$72,0)&gt;0,FALSE),TRUE,FALSE)</f>
        <v>1</v>
      </c>
      <c r="J67" s="112"/>
      <c r="K67" s="112"/>
      <c r="L67" s="54">
        <f t="shared" si="2"/>
        <v>0</v>
      </c>
      <c r="M67" s="101" t="str">
        <f>IFERROR(VLOOKUP(CONCATENATE(J67,"-",K67),Feuil2!C$2:G$101,5,FALSE),"")</f>
        <v/>
      </c>
      <c r="N67" s="63" t="str">
        <f>IF(COUNTIF('Risk identification'!B$7:B$60,'Risk assessment'!B67)&gt;0,(HYPERLINK(CONCATENATE("https://www.georisk-project.eu/risk-information/?id=",IF(LEN(B62)=5,LEFT(B62,3),B62)), "(Info)")),"")</f>
        <v/>
      </c>
      <c r="O67" s="39"/>
      <c r="P67" s="36" t="str">
        <f t="shared" si="3"/>
        <v>1-1</v>
      </c>
      <c r="Q67" s="36">
        <f>IF((D67&lt;&gt;"")*(E67&lt;&gt;"")=1,COUNTIF(P$12:P67,P67),"")</f>
        <v>56</v>
      </c>
      <c r="R67" s="36" t="str">
        <f t="shared" si="4"/>
        <v>1-1-56</v>
      </c>
      <c r="S67" s="36" t="e">
        <f t="shared" si="5"/>
        <v>#N/A</v>
      </c>
      <c r="T67" s="36" t="e">
        <f t="shared" si="6"/>
        <v>#N/A</v>
      </c>
      <c r="U67" s="36" t="e">
        <f t="shared" si="7"/>
        <v>#N/A</v>
      </c>
      <c r="V67" s="36" t="e">
        <f t="shared" si="0"/>
        <v>#N/A</v>
      </c>
      <c r="W67" s="78"/>
      <c r="X67" s="78" t="str">
        <f t="shared" si="8"/>
        <v/>
      </c>
      <c r="Y67" s="78" t="str">
        <f>IF((J67&lt;&gt;"")*(K67&lt;&gt;"")=1,COUNTIF(X$12:X67,X67),"")</f>
        <v/>
      </c>
      <c r="Z67" s="78" t="str">
        <f t="shared" si="9"/>
        <v/>
      </c>
    </row>
    <row r="68" spans="1:26" ht="19.2" customHeight="1" x14ac:dyDescent="0.25">
      <c r="A68" s="36">
        <v>57</v>
      </c>
      <c r="B68" s="9" t="str">
        <f>IFERROR(INDEX('Risk identification'!B$7:H$72,MATCH(A68,'Risk identification'!N$7:N$72,0),1),"")</f>
        <v>N-3</v>
      </c>
      <c r="C68" s="21" t="str">
        <f>IFERROR(INDEX('Risk identification'!B$7:H$72,MATCH(A68,'Risk identification'!N$7:N$72,0),7),"")</f>
        <v>My new risk 3</v>
      </c>
      <c r="D68" s="112">
        <v>1</v>
      </c>
      <c r="E68" s="112">
        <v>1</v>
      </c>
      <c r="F68" s="54">
        <f t="shared" si="1"/>
        <v>2</v>
      </c>
      <c r="G68" s="101">
        <f>IFERROR(VLOOKUP(CONCATENATE(D68,"-",E68),Feuil2!C$2:G$101,5,FALSE),"")</f>
        <v>1</v>
      </c>
      <c r="H68" s="39"/>
      <c r="I68" s="55" t="b">
        <f>IF(IFERROR(MATCH(A68,'Risk identification'!N$7:N$72,0)&gt;0,FALSE),TRUE,FALSE)</f>
        <v>1</v>
      </c>
      <c r="J68" s="112"/>
      <c r="K68" s="112"/>
      <c r="L68" s="54">
        <f t="shared" si="2"/>
        <v>0</v>
      </c>
      <c r="M68" s="101" t="str">
        <f>IFERROR(VLOOKUP(CONCATENATE(J68,"-",K68),Feuil2!C$2:G$101,5,FALSE),"")</f>
        <v/>
      </c>
      <c r="N68" s="63" t="str">
        <f>IF(COUNTIF('Risk identification'!B$7:B$60,'Risk assessment'!B68)&gt;0,(HYPERLINK(CONCATENATE("https://www.georisk-project.eu/risk-information/?id=",IF(LEN(B63)=5,LEFT(B63,3),B63)), "(Info)")),"")</f>
        <v/>
      </c>
      <c r="O68" s="39"/>
      <c r="P68" s="36" t="str">
        <f t="shared" si="3"/>
        <v>1-1</v>
      </c>
      <c r="Q68" s="36">
        <f>IF((D68&lt;&gt;"")*(E68&lt;&gt;"")=1,COUNTIF(P$12:P68,P68),"")</f>
        <v>57</v>
      </c>
      <c r="R68" s="36" t="str">
        <f t="shared" si="4"/>
        <v>1-1-57</v>
      </c>
      <c r="S68" s="36" t="e">
        <f t="shared" si="5"/>
        <v>#N/A</v>
      </c>
      <c r="T68" s="36" t="e">
        <f t="shared" si="6"/>
        <v>#N/A</v>
      </c>
      <c r="U68" s="36" t="e">
        <f t="shared" si="7"/>
        <v>#N/A</v>
      </c>
      <c r="V68" s="36" t="e">
        <f t="shared" si="0"/>
        <v>#N/A</v>
      </c>
      <c r="W68" s="78"/>
      <c r="X68" s="78" t="str">
        <f t="shared" si="8"/>
        <v/>
      </c>
      <c r="Y68" s="78" t="str">
        <f>IF((J68&lt;&gt;"")*(K68&lt;&gt;"")=1,COUNTIF(X$12:X68,X68),"")</f>
        <v/>
      </c>
      <c r="Z68" s="78" t="str">
        <f t="shared" si="9"/>
        <v/>
      </c>
    </row>
    <row r="69" spans="1:26" ht="19.2" customHeight="1" x14ac:dyDescent="0.25">
      <c r="A69" s="36">
        <v>58</v>
      </c>
      <c r="B69" s="9" t="str">
        <f>IFERROR(INDEX('Risk identification'!B$7:H$72,MATCH(A69,'Risk identification'!N$7:N$72,0),1),"")</f>
        <v/>
      </c>
      <c r="C69" s="21" t="str">
        <f>IFERROR(INDEX('Risk identification'!B$7:H$72,MATCH(A69,'Risk identification'!N$7:N$72,0),7),"")</f>
        <v/>
      </c>
      <c r="D69" s="112"/>
      <c r="E69" s="112"/>
      <c r="F69" s="54" t="str">
        <f t="shared" si="1"/>
        <v/>
      </c>
      <c r="G69" s="101" t="str">
        <f>IFERROR(VLOOKUP(CONCATENATE(D69,"-",E69),Feuil2!C$2:G$101,5,FALSE),"")</f>
        <v/>
      </c>
      <c r="H69" s="39"/>
      <c r="I69" s="55" t="b">
        <f>IF(IFERROR(MATCH(A69,'Risk identification'!N$7:N$72,0)&gt;0,FALSE),TRUE,FALSE)</f>
        <v>0</v>
      </c>
      <c r="J69" s="112"/>
      <c r="K69" s="112"/>
      <c r="L69" s="54" t="str">
        <f t="shared" si="2"/>
        <v/>
      </c>
      <c r="M69" s="101" t="str">
        <f>IFERROR(VLOOKUP(CONCATENATE(J69,"-",K69),Feuil2!C$2:G$101,5,FALSE),"")</f>
        <v/>
      </c>
      <c r="N69" s="63" t="str">
        <f>IF(COUNTIF('Risk identification'!B$7:B$60,'Risk assessment'!B69)&gt;0,(HYPERLINK(CONCATENATE("https://www.georisk-project.eu/risk-information/?id=",IF(LEN(B64)=5,LEFT(B64,3),B64)), "(Info)")),"")</f>
        <v/>
      </c>
      <c r="O69" s="39"/>
      <c r="P69" s="36" t="str">
        <f t="shared" si="3"/>
        <v/>
      </c>
      <c r="Q69" s="36" t="str">
        <f>IF((D69&lt;&gt;"")*(E69&lt;&gt;"")=1,COUNTIF(P$12:P69,P69),"")</f>
        <v/>
      </c>
      <c r="R69" s="36" t="str">
        <f t="shared" si="4"/>
        <v/>
      </c>
      <c r="S69" s="36" t="e">
        <f t="shared" si="5"/>
        <v>#N/A</v>
      </c>
      <c r="T69" s="36" t="e">
        <f t="shared" si="6"/>
        <v>#N/A</v>
      </c>
      <c r="U69" s="36" t="e">
        <f t="shared" si="7"/>
        <v>#N/A</v>
      </c>
      <c r="V69" s="36" t="e">
        <f t="shared" si="0"/>
        <v>#N/A</v>
      </c>
      <c r="W69" s="78"/>
      <c r="X69" s="78" t="str">
        <f t="shared" si="8"/>
        <v/>
      </c>
      <c r="Y69" s="78" t="str">
        <f>IF((J69&lt;&gt;"")*(K69&lt;&gt;"")=1,COUNTIF(X$12:X69,X69),"")</f>
        <v/>
      </c>
      <c r="Z69" s="78" t="str">
        <f t="shared" si="9"/>
        <v/>
      </c>
    </row>
    <row r="70" spans="1:26" ht="19.2" customHeight="1" x14ac:dyDescent="0.25">
      <c r="A70" s="36">
        <v>59</v>
      </c>
      <c r="B70" s="9" t="str">
        <f>IFERROR(INDEX('Risk identification'!B$7:H$72,MATCH(A70,'Risk identification'!N$7:N$72,0),1),"")</f>
        <v/>
      </c>
      <c r="C70" s="21" t="str">
        <f>IFERROR(INDEX('Risk identification'!B$7:H$72,MATCH(A70,'Risk identification'!N$7:N$72,0),7),"")</f>
        <v/>
      </c>
      <c r="D70" s="112"/>
      <c r="E70" s="112"/>
      <c r="F70" s="54" t="str">
        <f t="shared" si="1"/>
        <v/>
      </c>
      <c r="G70" s="101" t="str">
        <f>IFERROR(VLOOKUP(CONCATENATE(D70,"-",E70),Feuil2!C$2:G$101,5,FALSE),"")</f>
        <v/>
      </c>
      <c r="H70" s="39"/>
      <c r="I70" s="55" t="b">
        <f>IF(IFERROR(MATCH(A70,'Risk identification'!N$7:N$72,0)&gt;0,FALSE),TRUE,FALSE)</f>
        <v>0</v>
      </c>
      <c r="J70" s="112"/>
      <c r="K70" s="112"/>
      <c r="L70" s="54" t="str">
        <f t="shared" si="2"/>
        <v/>
      </c>
      <c r="M70" s="101" t="str">
        <f>IFERROR(VLOOKUP(CONCATENATE(J70,"-",K70),Feuil2!C$2:G$101,5,FALSE),"")</f>
        <v/>
      </c>
      <c r="N70" s="63" t="str">
        <f>IF(COUNTIF('Risk identification'!B$7:B$60,'Risk assessment'!B70)&gt;0,(HYPERLINK(CONCATENATE("https://www.georisk-project.eu/risk-information/?id=",IF(LEN(B65)=5,LEFT(B65,3),B65)), "(Info)")),"")</f>
        <v/>
      </c>
      <c r="O70" s="39"/>
      <c r="P70" s="36" t="str">
        <f t="shared" si="3"/>
        <v/>
      </c>
      <c r="Q70" s="36" t="str">
        <f>IF((D70&lt;&gt;"")*(E70&lt;&gt;"")=1,COUNTIF(P$12:P70,P70),"")</f>
        <v/>
      </c>
      <c r="R70" s="36" t="str">
        <f t="shared" si="4"/>
        <v/>
      </c>
      <c r="S70" s="36" t="e">
        <f t="shared" si="5"/>
        <v>#N/A</v>
      </c>
      <c r="T70" s="36" t="e">
        <f t="shared" si="6"/>
        <v>#N/A</v>
      </c>
      <c r="U70" s="36" t="e">
        <f t="shared" si="7"/>
        <v>#N/A</v>
      </c>
      <c r="V70" s="36" t="e">
        <f t="shared" si="0"/>
        <v>#N/A</v>
      </c>
      <c r="W70" s="78"/>
      <c r="X70" s="78" t="str">
        <f t="shared" si="8"/>
        <v/>
      </c>
      <c r="Y70" s="78" t="str">
        <f>IF((J70&lt;&gt;"")*(K70&lt;&gt;"")=1,COUNTIF(X$12:X70,X70),"")</f>
        <v/>
      </c>
      <c r="Z70" s="78" t="str">
        <f t="shared" si="9"/>
        <v/>
      </c>
    </row>
    <row r="71" spans="1:26" ht="19.2" customHeight="1" x14ac:dyDescent="0.25">
      <c r="A71" s="36">
        <v>60</v>
      </c>
      <c r="B71" s="9" t="str">
        <f>IFERROR(INDEX('Risk identification'!B$7:H$72,MATCH(A71,'Risk identification'!N$7:N$72,0),1),"")</f>
        <v/>
      </c>
      <c r="C71" s="21" t="str">
        <f>IFERROR(INDEX('Risk identification'!B$7:H$72,MATCH(A71,'Risk identification'!N$7:N$72,0),7),"")</f>
        <v/>
      </c>
      <c r="D71" s="112"/>
      <c r="E71" s="112"/>
      <c r="F71" s="54" t="str">
        <f t="shared" si="1"/>
        <v/>
      </c>
      <c r="G71" s="101" t="str">
        <f>IFERROR(VLOOKUP(CONCATENATE(D71,"-",E71),Feuil2!C$2:G$101,5,FALSE),"")</f>
        <v/>
      </c>
      <c r="H71" s="39"/>
      <c r="I71" s="55" t="b">
        <f>IF(IFERROR(MATCH(A71,'Risk identification'!N$7:N$72,0)&gt;0,FALSE),TRUE,FALSE)</f>
        <v>0</v>
      </c>
      <c r="J71" s="112"/>
      <c r="K71" s="112"/>
      <c r="L71" s="54" t="str">
        <f t="shared" si="2"/>
        <v/>
      </c>
      <c r="M71" s="101" t="str">
        <f>IFERROR(VLOOKUP(CONCATENATE(J71,"-",K71),Feuil2!C$2:G$101,5,FALSE),"")</f>
        <v/>
      </c>
      <c r="N71" s="63" t="str">
        <f>IF(COUNTIF('Risk identification'!B$7:B$60,'Risk assessment'!B71)&gt;0,(HYPERLINK(CONCATENATE("https://www.georisk-project.eu/risk-information/?id=",IF(LEN(B66)=5,LEFT(B66,3),B66)), "(Info)")),"")</f>
        <v/>
      </c>
      <c r="O71" s="39"/>
      <c r="P71" s="36" t="str">
        <f t="shared" si="3"/>
        <v/>
      </c>
      <c r="Q71" s="36" t="str">
        <f>IF((D71&lt;&gt;"")*(E71&lt;&gt;"")=1,COUNTIF(P$12:P71,P71),"")</f>
        <v/>
      </c>
      <c r="R71" s="36" t="str">
        <f t="shared" si="4"/>
        <v/>
      </c>
      <c r="S71" s="36" t="e">
        <f t="shared" si="5"/>
        <v>#N/A</v>
      </c>
      <c r="T71" s="36" t="e">
        <f t="shared" si="6"/>
        <v>#N/A</v>
      </c>
      <c r="U71" s="36" t="e">
        <f t="shared" si="7"/>
        <v>#N/A</v>
      </c>
      <c r="V71" s="36" t="e">
        <f t="shared" si="0"/>
        <v>#N/A</v>
      </c>
      <c r="W71" s="78"/>
      <c r="X71" s="78" t="str">
        <f t="shared" si="8"/>
        <v/>
      </c>
      <c r="Y71" s="78" t="str">
        <f>IF((J71&lt;&gt;"")*(K71&lt;&gt;"")=1,COUNTIF(X$12:X71,X71),"")</f>
        <v/>
      </c>
      <c r="Z71" s="78" t="str">
        <f t="shared" si="9"/>
        <v/>
      </c>
    </row>
    <row r="72" spans="1:26" ht="19.2" customHeight="1" x14ac:dyDescent="0.25">
      <c r="A72" s="36">
        <v>61</v>
      </c>
      <c r="B72" s="9" t="str">
        <f>IFERROR(INDEX('Risk identification'!B$7:H$72,MATCH(A72,'Risk identification'!N$7:N$72,0),1),"")</f>
        <v/>
      </c>
      <c r="C72" s="21" t="str">
        <f>IFERROR(INDEX('Risk identification'!B$7:H$72,MATCH(A72,'Risk identification'!N$7:N$72,0),7),"")</f>
        <v/>
      </c>
      <c r="D72" s="112"/>
      <c r="E72" s="112"/>
      <c r="F72" s="54" t="str">
        <f t="shared" si="1"/>
        <v/>
      </c>
      <c r="G72" s="101" t="str">
        <f>IFERROR(VLOOKUP(CONCATENATE(D72,"-",E72),Feuil2!C$2:G$101,5,FALSE),"")</f>
        <v/>
      </c>
      <c r="H72" s="39"/>
      <c r="I72" s="55" t="b">
        <f>IF(IFERROR(MATCH(A72,'Risk identification'!N$7:N$72,0)&gt;0,FALSE),TRUE,FALSE)</f>
        <v>0</v>
      </c>
      <c r="J72" s="112"/>
      <c r="K72" s="112"/>
      <c r="L72" s="54" t="str">
        <f t="shared" si="2"/>
        <v/>
      </c>
      <c r="M72" s="101" t="str">
        <f>IFERROR(VLOOKUP(CONCATENATE(J72,"-",K72),Feuil2!C$2:G$101,5,FALSE),"")</f>
        <v/>
      </c>
      <c r="N72" s="63" t="str">
        <f>IF(COUNTIF('Risk identification'!B$7:B$60,'Risk assessment'!B72)&gt;0,(HYPERLINK(CONCATENATE("https://www.georisk-project.eu/risk-information/?id=",IF(LEN(B67)=5,LEFT(B67,3),B67)), "(Info)")),"")</f>
        <v/>
      </c>
      <c r="O72" s="39"/>
      <c r="P72" s="36" t="str">
        <f t="shared" si="3"/>
        <v/>
      </c>
      <c r="Q72" s="36" t="str">
        <f>IF((D72&lt;&gt;"")*(E72&lt;&gt;"")=1,COUNTIF(P$12:P72,P72),"")</f>
        <v/>
      </c>
      <c r="R72" s="36" t="str">
        <f t="shared" si="4"/>
        <v/>
      </c>
      <c r="S72" s="36" t="e">
        <f t="shared" si="5"/>
        <v>#N/A</v>
      </c>
      <c r="T72" s="36" t="e">
        <f t="shared" si="6"/>
        <v>#N/A</v>
      </c>
      <c r="U72" s="36" t="e">
        <f t="shared" si="7"/>
        <v>#N/A</v>
      </c>
      <c r="V72" s="36" t="e">
        <f t="shared" si="0"/>
        <v>#N/A</v>
      </c>
      <c r="W72" s="78"/>
      <c r="X72" s="78" t="str">
        <f t="shared" si="8"/>
        <v/>
      </c>
      <c r="Y72" s="78" t="str">
        <f>IF((J72&lt;&gt;"")*(K72&lt;&gt;"")=1,COUNTIF(X$12:X72,X72),"")</f>
        <v/>
      </c>
      <c r="Z72" s="78" t="str">
        <f t="shared" si="9"/>
        <v/>
      </c>
    </row>
    <row r="73" spans="1:26" ht="19.2" customHeight="1" x14ac:dyDescent="0.25">
      <c r="A73" s="36">
        <v>62</v>
      </c>
      <c r="B73" s="9" t="str">
        <f>IFERROR(INDEX('Risk identification'!B$7:H$72,MATCH(A73,'Risk identification'!N$7:N$72,0),1),"")</f>
        <v/>
      </c>
      <c r="C73" s="21" t="str">
        <f>IFERROR(INDEX('Risk identification'!B$7:H$72,MATCH(A73,'Risk identification'!N$7:N$72,0),7),"")</f>
        <v/>
      </c>
      <c r="D73" s="112"/>
      <c r="E73" s="112"/>
      <c r="F73" s="54" t="str">
        <f t="shared" si="1"/>
        <v/>
      </c>
      <c r="G73" s="101" t="str">
        <f>IFERROR(VLOOKUP(CONCATENATE(D73,"-",E73),Feuil2!C$2:G$101,5,FALSE),"")</f>
        <v/>
      </c>
      <c r="H73" s="39"/>
      <c r="I73" s="55" t="b">
        <f>IF(IFERROR(MATCH(A73,'Risk identification'!N$7:N$72,0)&gt;0,FALSE),TRUE,FALSE)</f>
        <v>0</v>
      </c>
      <c r="J73" s="112"/>
      <c r="K73" s="112"/>
      <c r="L73" s="54" t="str">
        <f t="shared" si="2"/>
        <v/>
      </c>
      <c r="M73" s="101" t="str">
        <f>IFERROR(VLOOKUP(CONCATENATE(J73,"-",K73),Feuil2!C$2:G$101,5,FALSE),"")</f>
        <v/>
      </c>
      <c r="N73" s="63" t="str">
        <f>IF(COUNTIF('Risk identification'!B$7:B$60,'Risk assessment'!B73)&gt;0,(HYPERLINK(CONCATENATE("https://www.georisk-project.eu/risk-information/?id=",IF(LEN(B68)=5,LEFT(B68,3),B68)), "(Info)")),"")</f>
        <v/>
      </c>
      <c r="O73" s="39"/>
      <c r="P73" s="36" t="str">
        <f t="shared" si="3"/>
        <v/>
      </c>
      <c r="Q73" s="36" t="str">
        <f>IF((D73&lt;&gt;"")*(E73&lt;&gt;"")=1,COUNTIF(P$12:P73,P73),"")</f>
        <v/>
      </c>
      <c r="R73" s="36" t="str">
        <f t="shared" si="4"/>
        <v/>
      </c>
      <c r="S73" s="36" t="e">
        <f t="shared" si="5"/>
        <v>#N/A</v>
      </c>
      <c r="T73" s="36" t="e">
        <f t="shared" si="6"/>
        <v>#N/A</v>
      </c>
      <c r="U73" s="36" t="e">
        <f t="shared" si="7"/>
        <v>#N/A</v>
      </c>
      <c r="V73" s="36" t="e">
        <f t="shared" si="0"/>
        <v>#N/A</v>
      </c>
      <c r="W73" s="78"/>
      <c r="X73" s="78" t="str">
        <f t="shared" si="8"/>
        <v/>
      </c>
      <c r="Y73" s="78" t="str">
        <f>IF((J73&lt;&gt;"")*(K73&lt;&gt;"")=1,COUNTIF(X$12:X73,X73),"")</f>
        <v/>
      </c>
      <c r="Z73" s="78" t="str">
        <f t="shared" si="9"/>
        <v/>
      </c>
    </row>
    <row r="74" spans="1:26" ht="19.2" customHeight="1" x14ac:dyDescent="0.25">
      <c r="A74" s="36">
        <v>63</v>
      </c>
      <c r="B74" s="9" t="str">
        <f>IFERROR(INDEX('Risk identification'!B$7:H$72,MATCH(A74,'Risk identification'!N$7:N$72,0),1),"")</f>
        <v/>
      </c>
      <c r="C74" s="21" t="str">
        <f>IFERROR(INDEX('Risk identification'!B$7:H$72,MATCH(A74,'Risk identification'!N$7:N$72,0),7),"")</f>
        <v/>
      </c>
      <c r="D74" s="112"/>
      <c r="E74" s="112"/>
      <c r="F74" s="54" t="str">
        <f t="shared" si="1"/>
        <v/>
      </c>
      <c r="G74" s="101" t="str">
        <f>IFERROR(VLOOKUP(CONCATENATE(D74,"-",E74),Feuil2!C$2:G$101,5,FALSE),"")</f>
        <v/>
      </c>
      <c r="H74" s="39"/>
      <c r="I74" s="55" t="b">
        <f>IF(IFERROR(MATCH(A74,'Risk identification'!N$7:N$72,0)&gt;0,FALSE),TRUE,FALSE)</f>
        <v>0</v>
      </c>
      <c r="J74" s="112"/>
      <c r="K74" s="112"/>
      <c r="L74" s="54" t="str">
        <f t="shared" si="2"/>
        <v/>
      </c>
      <c r="M74" s="101" t="str">
        <f>IFERROR(VLOOKUP(CONCATENATE(J74,"-",K74),Feuil2!C$2:G$101,5,FALSE),"")</f>
        <v/>
      </c>
      <c r="N74" s="63" t="str">
        <f>IF(COUNTIF('Risk identification'!B$7:B$60,'Risk assessment'!B74)&gt;0,(HYPERLINK(CONCATENATE("https://www.georisk-project.eu/risk-information/?id=",IF(LEN(B69)=5,LEFT(B69,3),B69)), "(Info)")),"")</f>
        <v/>
      </c>
      <c r="O74" s="39"/>
      <c r="P74" s="36" t="str">
        <f t="shared" si="3"/>
        <v/>
      </c>
      <c r="Q74" s="36" t="str">
        <f>IF((D74&lt;&gt;"")*(E74&lt;&gt;"")=1,COUNTIF(P$12:P74,P74),"")</f>
        <v/>
      </c>
      <c r="R74" s="36" t="str">
        <f t="shared" si="4"/>
        <v/>
      </c>
      <c r="S74" s="36" t="e">
        <f t="shared" si="5"/>
        <v>#N/A</v>
      </c>
      <c r="T74" s="36" t="e">
        <f t="shared" si="6"/>
        <v>#N/A</v>
      </c>
      <c r="U74" s="36" t="e">
        <f t="shared" si="7"/>
        <v>#N/A</v>
      </c>
      <c r="V74" s="36" t="e">
        <f t="shared" si="0"/>
        <v>#N/A</v>
      </c>
      <c r="W74" s="78"/>
      <c r="X74" s="78" t="str">
        <f t="shared" si="8"/>
        <v/>
      </c>
      <c r="Y74" s="78" t="str">
        <f>IF((J74&lt;&gt;"")*(K74&lt;&gt;"")=1,COUNTIF(X$12:X74,X74),"")</f>
        <v/>
      </c>
      <c r="Z74" s="78" t="str">
        <f t="shared" si="9"/>
        <v/>
      </c>
    </row>
    <row r="75" spans="1:26" ht="19.2" customHeight="1" x14ac:dyDescent="0.25">
      <c r="A75" s="36">
        <v>64</v>
      </c>
      <c r="B75" s="9" t="str">
        <f>IFERROR(INDEX('Risk identification'!B$7:H$72,MATCH(A75,'Risk identification'!N$7:N$72,0),1),"")</f>
        <v/>
      </c>
      <c r="C75" s="21" t="str">
        <f>IFERROR(INDEX('Risk identification'!B$7:H$72,MATCH(A75,'Risk identification'!N$7:N$72,0),7),"")</f>
        <v/>
      </c>
      <c r="D75" s="112"/>
      <c r="E75" s="112"/>
      <c r="F75" s="54" t="str">
        <f t="shared" si="1"/>
        <v/>
      </c>
      <c r="G75" s="101" t="str">
        <f>IFERROR(VLOOKUP(CONCATENATE(D75,"-",E75),Feuil2!C$2:G$101,5,FALSE),"")</f>
        <v/>
      </c>
      <c r="H75" s="39"/>
      <c r="I75" s="55" t="b">
        <f>IF(IFERROR(MATCH(A75,'Risk identification'!N$7:N$72,0)&gt;0,FALSE),TRUE,FALSE)</f>
        <v>0</v>
      </c>
      <c r="J75" s="112"/>
      <c r="K75" s="112"/>
      <c r="L75" s="54" t="str">
        <f t="shared" si="2"/>
        <v/>
      </c>
      <c r="M75" s="101" t="str">
        <f>IFERROR(VLOOKUP(CONCATENATE(J75,"-",K75),Feuil2!C$2:G$101,5,FALSE),"")</f>
        <v/>
      </c>
      <c r="N75" s="63" t="str">
        <f>IF(COUNTIF('Risk identification'!B$7:B$60,'Risk assessment'!B75)&gt;0,(HYPERLINK(CONCATENATE("https://www.georisk-project.eu/risk-information/?id=",IF(LEN(B70)=5,LEFT(B70,3),B70)), "(Info)")),"")</f>
        <v/>
      </c>
      <c r="O75" s="39"/>
      <c r="P75" s="36" t="str">
        <f t="shared" si="3"/>
        <v/>
      </c>
      <c r="Q75" s="36" t="str">
        <f>IF((D75&lt;&gt;"")*(E75&lt;&gt;"")=1,COUNTIF(P$12:P75,P75),"")</f>
        <v/>
      </c>
      <c r="R75" s="36" t="str">
        <f t="shared" si="4"/>
        <v/>
      </c>
      <c r="S75" s="36" t="e">
        <f t="shared" si="5"/>
        <v>#N/A</v>
      </c>
      <c r="T75" s="36" t="e">
        <f t="shared" si="6"/>
        <v>#N/A</v>
      </c>
      <c r="U75" s="36" t="e">
        <f t="shared" si="7"/>
        <v>#N/A</v>
      </c>
      <c r="V75" s="36" t="e">
        <f t="shared" si="0"/>
        <v>#N/A</v>
      </c>
      <c r="W75" s="78"/>
      <c r="X75" s="78" t="str">
        <f t="shared" si="8"/>
        <v/>
      </c>
      <c r="Y75" s="78" t="str">
        <f>IF((J75&lt;&gt;"")*(K75&lt;&gt;"")=1,COUNTIF(X$12:X75,X75),"")</f>
        <v/>
      </c>
      <c r="Z75" s="78" t="str">
        <f t="shared" si="9"/>
        <v/>
      </c>
    </row>
    <row r="76" spans="1:26" ht="19.2" customHeight="1" x14ac:dyDescent="0.25">
      <c r="A76" s="36">
        <v>65</v>
      </c>
      <c r="B76" s="9" t="str">
        <f>IFERROR(INDEX('Risk identification'!B$7:H$72,MATCH(A76,'Risk identification'!N$7:N$72,0),1),"")</f>
        <v/>
      </c>
      <c r="C76" s="21" t="str">
        <f>IFERROR(INDEX('Risk identification'!B$7:H$72,MATCH(A76,'Risk identification'!N$7:N$72,0),7),"")</f>
        <v/>
      </c>
      <c r="D76" s="112"/>
      <c r="E76" s="112"/>
      <c r="F76" s="54" t="str">
        <f t="shared" si="1"/>
        <v/>
      </c>
      <c r="G76" s="101" t="str">
        <f>IFERROR(VLOOKUP(CONCATENATE(D76,"-",E76),Feuil2!C$2:G$101,5,FALSE),"")</f>
        <v/>
      </c>
      <c r="H76" s="39"/>
      <c r="I76" s="55" t="b">
        <f>IF(IFERROR(MATCH(A76,'Risk identification'!N$7:N$72,0)&gt;0,FALSE),TRUE,FALSE)</f>
        <v>0</v>
      </c>
      <c r="J76" s="112"/>
      <c r="K76" s="112"/>
      <c r="L76" s="54" t="str">
        <f t="shared" si="2"/>
        <v/>
      </c>
      <c r="M76" s="101" t="str">
        <f>IFERROR(VLOOKUP(CONCATENATE(J76,"-",K76),Feuil2!C$2:G$101,5,FALSE),"")</f>
        <v/>
      </c>
      <c r="N76" s="63" t="str">
        <f>IF(COUNTIF('Risk identification'!B$7:B$60,'Risk assessment'!B76)&gt;0,(HYPERLINK(CONCATENATE("https://www.georisk-project.eu/risk-information/?id=",IF(LEN(B71)=5,LEFT(B71,3),B71)), "(Info)")),"")</f>
        <v/>
      </c>
      <c r="O76" s="39"/>
      <c r="P76" s="36" t="str">
        <f t="shared" si="3"/>
        <v/>
      </c>
      <c r="Q76" s="36" t="str">
        <f>IF((D76&lt;&gt;"")*(E76&lt;&gt;"")=1,COUNTIF(P$12:P76,P76),"")</f>
        <v/>
      </c>
      <c r="R76" s="36" t="str">
        <f t="shared" si="4"/>
        <v/>
      </c>
      <c r="S76" s="36" t="e">
        <f t="shared" si="5"/>
        <v>#N/A</v>
      </c>
      <c r="T76" s="36" t="e">
        <f t="shared" si="6"/>
        <v>#N/A</v>
      </c>
      <c r="U76" s="36" t="e">
        <f t="shared" si="7"/>
        <v>#N/A</v>
      </c>
      <c r="V76" s="36" t="e">
        <f t="shared" si="0"/>
        <v>#N/A</v>
      </c>
      <c r="W76" s="78"/>
      <c r="X76" s="78" t="str">
        <f t="shared" si="8"/>
        <v/>
      </c>
      <c r="Y76" s="78" t="str">
        <f>IF((J76&lt;&gt;"")*(K76&lt;&gt;"")=1,COUNTIF(X$12:X76,X76),"")</f>
        <v/>
      </c>
      <c r="Z76" s="78" t="str">
        <f t="shared" si="9"/>
        <v/>
      </c>
    </row>
    <row r="77" spans="1:26" ht="19.2" customHeight="1" x14ac:dyDescent="0.25">
      <c r="A77" s="36">
        <v>66</v>
      </c>
      <c r="B77" s="9" t="str">
        <f>IFERROR(INDEX('Risk identification'!B$7:H$72,MATCH(A77,'Risk identification'!N$7:N$72,0),1),"")</f>
        <v/>
      </c>
      <c r="C77" s="21" t="str">
        <f>IFERROR(INDEX('Risk identification'!B$7:H$72,MATCH(A77,'Risk identification'!N$7:N$72,0),7),"")</f>
        <v/>
      </c>
      <c r="D77" s="112"/>
      <c r="E77" s="112"/>
      <c r="F77" s="54" t="str">
        <f t="shared" ref="F77:F99" si="10">IF(I77,D77+E77,"")</f>
        <v/>
      </c>
      <c r="G77" s="101" t="str">
        <f>IFERROR(VLOOKUP(CONCATENATE(D77,"-",E77),Feuil2!C$2:G$101,5,FALSE),"")</f>
        <v/>
      </c>
      <c r="H77" s="39"/>
      <c r="I77" s="55" t="b">
        <f>IF(IFERROR(MATCH(A77,'Risk identification'!N$7:N$72,0)&gt;0,FALSE),TRUE,FALSE)</f>
        <v>0</v>
      </c>
      <c r="J77" s="112"/>
      <c r="K77" s="112"/>
      <c r="L77" s="54" t="str">
        <f t="shared" ref="L77:L99" si="11">IF(I77,J77+K77,"")</f>
        <v/>
      </c>
      <c r="M77" s="101" t="str">
        <f>IFERROR(VLOOKUP(CONCATENATE(J77,"-",K77),Feuil2!C$2:G$101,5,FALSE),"")</f>
        <v/>
      </c>
      <c r="N77" s="63" t="str">
        <f>IF(COUNTIF('Risk identification'!B$7:B$60,'Risk assessment'!B77)&gt;0,(HYPERLINK(CONCATENATE("https://www.georisk-project.eu/risk-information/?id=",IF(LEN(B72)=5,LEFT(B72,3),B72)), "(Info)")),"")</f>
        <v/>
      </c>
      <c r="O77" s="39"/>
      <c r="P77" s="36" t="str">
        <f t="shared" ref="P77:P108" si="12">IF((D77&lt;&gt;"")*(E77&lt;&gt;"")=1,CONCATENATE(D77,"-",E77),"")</f>
        <v/>
      </c>
      <c r="Q77" s="36" t="str">
        <f>IF((D77&lt;&gt;"")*(E77&lt;&gt;"")=1,COUNTIF(P$12:P77,P77),"")</f>
        <v/>
      </c>
      <c r="R77" s="36" t="str">
        <f t="shared" ref="R77:R108" si="13">IF((D77&lt;&gt;"")*(E77&lt;&gt;"")=1,CONCATENATE(P77,"-",Q77),"")</f>
        <v/>
      </c>
      <c r="S77" s="36" t="e">
        <f t="shared" ref="S77:S139" si="14">IF(G77=2,F77,NA())</f>
        <v>#N/A</v>
      </c>
      <c r="T77" s="36" t="e">
        <f t="shared" ref="T77:T139" si="15">IF(G77=3,F77,NA())</f>
        <v>#N/A</v>
      </c>
      <c r="U77" s="36" t="e">
        <f t="shared" ref="U77:U139" si="16">IF(M77=2,L77,NA())</f>
        <v>#N/A</v>
      </c>
      <c r="V77" s="36" t="e">
        <f t="shared" ref="V77:V139" si="17">IF(M77=3,L77,NA())</f>
        <v>#N/A</v>
      </c>
      <c r="W77" s="78"/>
      <c r="X77" s="78" t="str">
        <f t="shared" ref="X77:X139" si="18">IF((J77&lt;&gt;"")*(K77&lt;&gt;"")=1,CONCATENATE(J77,"-",K77),"")</f>
        <v/>
      </c>
      <c r="Y77" s="78" t="str">
        <f>IF((J77&lt;&gt;"")*(K77&lt;&gt;"")=1,COUNTIF(X$12:X77,X77),"")</f>
        <v/>
      </c>
      <c r="Z77" s="78" t="str">
        <f t="shared" ref="Z77:Z139" si="19">IF((J77&lt;&gt;"")*(K77&lt;&gt;"")=1,CONCATENATE(X77,"-",Y77),"")</f>
        <v/>
      </c>
    </row>
    <row r="78" spans="1:26" ht="19.2" customHeight="1" x14ac:dyDescent="0.25">
      <c r="A78" s="36">
        <v>67</v>
      </c>
      <c r="B78" s="9" t="str">
        <f>IFERROR(INDEX('Risk identification'!B$7:H$72,MATCH(A78,'Risk identification'!N$7:N$72,0),1),"")</f>
        <v/>
      </c>
      <c r="C78" s="21" t="str">
        <f>IFERROR(INDEX('Risk identification'!B$7:H$72,MATCH(A78,'Risk identification'!N$7:N$72,0),7),"")</f>
        <v/>
      </c>
      <c r="D78" s="112"/>
      <c r="E78" s="112"/>
      <c r="F78" s="54" t="str">
        <f t="shared" si="10"/>
        <v/>
      </c>
      <c r="G78" s="101" t="str">
        <f>IFERROR(VLOOKUP(CONCATENATE(D78,"-",E78),Feuil2!C$2:G$101,5,FALSE),"")</f>
        <v/>
      </c>
      <c r="H78" s="39"/>
      <c r="I78" s="55" t="b">
        <f>IF(IFERROR(MATCH(A78,'Risk identification'!N$7:N$72,0)&gt;0,FALSE),TRUE,FALSE)</f>
        <v>0</v>
      </c>
      <c r="J78" s="112"/>
      <c r="K78" s="112"/>
      <c r="L78" s="54" t="str">
        <f t="shared" si="11"/>
        <v/>
      </c>
      <c r="M78" s="101" t="str">
        <f>IFERROR(VLOOKUP(CONCATENATE(J78,"-",K78),Feuil2!C$2:G$101,5,FALSE),"")</f>
        <v/>
      </c>
      <c r="N78" s="63" t="str">
        <f>IF(COUNTIF('Risk identification'!B$7:B$60,'Risk assessment'!B78)&gt;0,(HYPERLINK(CONCATENATE("https://www.georisk-project.eu/risk-information/?id=",IF(LEN(B73)=5,LEFT(B73,3),B73)), "(Info)")),"")</f>
        <v/>
      </c>
      <c r="O78" s="39"/>
      <c r="P78" s="36" t="str">
        <f t="shared" si="12"/>
        <v/>
      </c>
      <c r="Q78" s="36" t="str">
        <f>IF((D78&lt;&gt;"")*(E78&lt;&gt;"")=1,COUNTIF(P$12:P78,P78),"")</f>
        <v/>
      </c>
      <c r="R78" s="36" t="str">
        <f t="shared" si="13"/>
        <v/>
      </c>
      <c r="S78" s="36" t="e">
        <f t="shared" si="14"/>
        <v>#N/A</v>
      </c>
      <c r="T78" s="36" t="e">
        <f t="shared" si="15"/>
        <v>#N/A</v>
      </c>
      <c r="U78" s="36" t="e">
        <f t="shared" si="16"/>
        <v>#N/A</v>
      </c>
      <c r="V78" s="36" t="e">
        <f t="shared" si="17"/>
        <v>#N/A</v>
      </c>
      <c r="W78" s="78"/>
      <c r="X78" s="78" t="str">
        <f t="shared" si="18"/>
        <v/>
      </c>
      <c r="Y78" s="78" t="str">
        <f>IF((J78&lt;&gt;"")*(K78&lt;&gt;"")=1,COUNTIF(X$12:X78,X78),"")</f>
        <v/>
      </c>
      <c r="Z78" s="78" t="str">
        <f t="shared" si="19"/>
        <v/>
      </c>
    </row>
    <row r="79" spans="1:26" ht="19.2" customHeight="1" x14ac:dyDescent="0.25">
      <c r="A79" s="36">
        <v>68</v>
      </c>
      <c r="B79" s="9" t="str">
        <f>IFERROR(INDEX('Risk identification'!B$7:H$72,MATCH(A79,'Risk identification'!N$7:N$72,0),1),"")</f>
        <v/>
      </c>
      <c r="C79" s="21" t="str">
        <f>IFERROR(INDEX('Risk identification'!B$7:H$72,MATCH(A79,'Risk identification'!N$7:N$72,0),7),"")</f>
        <v/>
      </c>
      <c r="D79" s="112"/>
      <c r="E79" s="112"/>
      <c r="F79" s="54" t="str">
        <f t="shared" si="10"/>
        <v/>
      </c>
      <c r="G79" s="101" t="str">
        <f>IFERROR(VLOOKUP(CONCATENATE(D79,"-",E79),Feuil2!C$2:G$101,5,FALSE),"")</f>
        <v/>
      </c>
      <c r="H79" s="39"/>
      <c r="I79" s="55" t="b">
        <f>IF(IFERROR(MATCH(A79,'Risk identification'!N$7:N$72,0)&gt;0,FALSE),TRUE,FALSE)</f>
        <v>0</v>
      </c>
      <c r="J79" s="112"/>
      <c r="K79" s="112"/>
      <c r="L79" s="54" t="str">
        <f t="shared" si="11"/>
        <v/>
      </c>
      <c r="M79" s="101" t="str">
        <f>IFERROR(VLOOKUP(CONCATENATE(J79,"-",K79),Feuil2!C$2:G$101,5,FALSE),"")</f>
        <v/>
      </c>
      <c r="N79" s="63" t="str">
        <f>IF(COUNTIF('Risk identification'!B$7:B$60,'Risk assessment'!B79)&gt;0,(HYPERLINK(CONCATENATE("https://www.georisk-project.eu/risk-information/?id=",IF(LEN(B74)=5,LEFT(B74,3),B74)), "(Info)")),"")</f>
        <v/>
      </c>
      <c r="O79" s="39"/>
      <c r="P79" s="36" t="str">
        <f t="shared" si="12"/>
        <v/>
      </c>
      <c r="Q79" s="36" t="str">
        <f>IF((D79&lt;&gt;"")*(E79&lt;&gt;"")=1,COUNTIF(P$12:P79,P79),"")</f>
        <v/>
      </c>
      <c r="R79" s="36" t="str">
        <f t="shared" si="13"/>
        <v/>
      </c>
      <c r="S79" s="36" t="e">
        <f t="shared" si="14"/>
        <v>#N/A</v>
      </c>
      <c r="T79" s="36" t="e">
        <f t="shared" si="15"/>
        <v>#N/A</v>
      </c>
      <c r="U79" s="36" t="e">
        <f t="shared" si="16"/>
        <v>#N/A</v>
      </c>
      <c r="V79" s="36" t="e">
        <f t="shared" si="17"/>
        <v>#N/A</v>
      </c>
      <c r="W79" s="78"/>
      <c r="X79" s="78" t="str">
        <f t="shared" si="18"/>
        <v/>
      </c>
      <c r="Y79" s="78" t="str">
        <f>IF((J79&lt;&gt;"")*(K79&lt;&gt;"")=1,COUNTIF(X$12:X79,X79),"")</f>
        <v/>
      </c>
      <c r="Z79" s="78" t="str">
        <f t="shared" si="19"/>
        <v/>
      </c>
    </row>
    <row r="80" spans="1:26" ht="19.2" customHeight="1" x14ac:dyDescent="0.25">
      <c r="A80" s="36">
        <v>69</v>
      </c>
      <c r="B80" s="9" t="str">
        <f>IFERROR(INDEX('Risk identification'!B$7:H$72,MATCH(A80,'Risk identification'!N$7:N$72,0),1),"")</f>
        <v/>
      </c>
      <c r="C80" s="21" t="str">
        <f>IFERROR(INDEX('Risk identification'!B$7:H$72,MATCH(A80,'Risk identification'!N$7:N$72,0),7),"")</f>
        <v/>
      </c>
      <c r="D80" s="112"/>
      <c r="E80" s="112"/>
      <c r="F80" s="54" t="str">
        <f t="shared" si="10"/>
        <v/>
      </c>
      <c r="G80" s="101" t="str">
        <f>IFERROR(VLOOKUP(CONCATENATE(D80,"-",E80),Feuil2!C$2:G$101,5,FALSE),"")</f>
        <v/>
      </c>
      <c r="H80" s="39"/>
      <c r="I80" s="55" t="b">
        <f>IF(IFERROR(MATCH(A80,'Risk identification'!N$7:N$72,0)&gt;0,FALSE),TRUE,FALSE)</f>
        <v>0</v>
      </c>
      <c r="J80" s="112"/>
      <c r="K80" s="112"/>
      <c r="L80" s="54" t="str">
        <f t="shared" si="11"/>
        <v/>
      </c>
      <c r="M80" s="101" t="str">
        <f>IFERROR(VLOOKUP(CONCATENATE(J80,"-",K80),Feuil2!C$2:G$101,5,FALSE),"")</f>
        <v/>
      </c>
      <c r="N80" s="63" t="str">
        <f>IF(COUNTIF('Risk identification'!B$7:B$60,'Risk assessment'!B80)&gt;0,(HYPERLINK(CONCATENATE("https://www.georisk-project.eu/risk-information/?id=",IF(LEN(B75)=5,LEFT(B75,3),B75)), "(Info)")),"")</f>
        <v/>
      </c>
      <c r="O80" s="39"/>
      <c r="P80" s="36" t="str">
        <f t="shared" si="12"/>
        <v/>
      </c>
      <c r="Q80" s="36" t="str">
        <f>IF((D80&lt;&gt;"")*(E80&lt;&gt;"")=1,COUNTIF(P$12:P80,P80),"")</f>
        <v/>
      </c>
      <c r="R80" s="36" t="str">
        <f t="shared" si="13"/>
        <v/>
      </c>
      <c r="S80" s="36" t="e">
        <f t="shared" si="14"/>
        <v>#N/A</v>
      </c>
      <c r="T80" s="36" t="e">
        <f t="shared" si="15"/>
        <v>#N/A</v>
      </c>
      <c r="U80" s="36" t="e">
        <f t="shared" si="16"/>
        <v>#N/A</v>
      </c>
      <c r="V80" s="36" t="e">
        <f t="shared" si="17"/>
        <v>#N/A</v>
      </c>
      <c r="W80" s="78"/>
      <c r="X80" s="78" t="str">
        <f t="shared" si="18"/>
        <v/>
      </c>
      <c r="Y80" s="78" t="str">
        <f>IF((J80&lt;&gt;"")*(K80&lt;&gt;"")=1,COUNTIF(X$12:X80,X80),"")</f>
        <v/>
      </c>
      <c r="Z80" s="78" t="str">
        <f t="shared" si="19"/>
        <v/>
      </c>
    </row>
    <row r="81" spans="1:26" ht="19.2" customHeight="1" x14ac:dyDescent="0.25">
      <c r="A81" s="36">
        <v>70</v>
      </c>
      <c r="B81" s="9" t="str">
        <f>IFERROR(INDEX('Risk identification'!B$7:H$72,MATCH(A81,'Risk identification'!N$7:N$72,0),1),"")</f>
        <v/>
      </c>
      <c r="C81" s="21" t="str">
        <f>IFERROR(INDEX('Risk identification'!B$7:H$72,MATCH(A81,'Risk identification'!N$7:N$72,0),7),"")</f>
        <v/>
      </c>
      <c r="D81" s="112"/>
      <c r="E81" s="112"/>
      <c r="F81" s="54" t="str">
        <f t="shared" si="10"/>
        <v/>
      </c>
      <c r="G81" s="101" t="str">
        <f>IFERROR(VLOOKUP(CONCATENATE(D81,"-",E81),Feuil2!C$2:G$101,5,FALSE),"")</f>
        <v/>
      </c>
      <c r="H81" s="39"/>
      <c r="I81" s="55" t="b">
        <f>IF(IFERROR(MATCH(A81,'Risk identification'!N$7:N$72,0)&gt;0,FALSE),TRUE,FALSE)</f>
        <v>0</v>
      </c>
      <c r="J81" s="112"/>
      <c r="K81" s="112"/>
      <c r="L81" s="54" t="str">
        <f t="shared" si="11"/>
        <v/>
      </c>
      <c r="M81" s="101" t="str">
        <f>IFERROR(VLOOKUP(CONCATENATE(J81,"-",K81),Feuil2!C$2:G$101,5,FALSE),"")</f>
        <v/>
      </c>
      <c r="N81" s="63" t="str">
        <f>IF(COUNTIF('Risk identification'!B$7:B$60,'Risk assessment'!B81)&gt;0,(HYPERLINK(CONCATENATE("https://www.georisk-project.eu/risk-information/?id=",IF(LEN(B76)=5,LEFT(B76,3),B76)), "(Info)")),"")</f>
        <v/>
      </c>
      <c r="O81" s="39"/>
      <c r="P81" s="36" t="str">
        <f t="shared" si="12"/>
        <v/>
      </c>
      <c r="Q81" s="36" t="str">
        <f>IF((D81&lt;&gt;"")*(E81&lt;&gt;"")=1,COUNTIF(P$12:P81,P81),"")</f>
        <v/>
      </c>
      <c r="R81" s="36" t="str">
        <f t="shared" si="13"/>
        <v/>
      </c>
      <c r="S81" s="36" t="e">
        <f t="shared" si="14"/>
        <v>#N/A</v>
      </c>
      <c r="T81" s="36" t="e">
        <f t="shared" si="15"/>
        <v>#N/A</v>
      </c>
      <c r="U81" s="36" t="e">
        <f t="shared" si="16"/>
        <v>#N/A</v>
      </c>
      <c r="V81" s="36" t="e">
        <f t="shared" si="17"/>
        <v>#N/A</v>
      </c>
      <c r="W81" s="78"/>
      <c r="X81" s="78" t="str">
        <f t="shared" si="18"/>
        <v/>
      </c>
      <c r="Y81" s="78" t="str">
        <f>IF((J81&lt;&gt;"")*(K81&lt;&gt;"")=1,COUNTIF(X$12:X81,X81),"")</f>
        <v/>
      </c>
      <c r="Z81" s="78" t="str">
        <f t="shared" si="19"/>
        <v/>
      </c>
    </row>
    <row r="82" spans="1:26" ht="19.2" customHeight="1" x14ac:dyDescent="0.25">
      <c r="A82" s="36">
        <v>71</v>
      </c>
      <c r="B82" s="9" t="str">
        <f>IFERROR(INDEX('Risk identification'!B$7:H$72,MATCH(A82,'Risk identification'!N$7:N$72,0),1),"")</f>
        <v/>
      </c>
      <c r="C82" s="21" t="str">
        <f>IFERROR(INDEX('Risk identification'!B$7:H$72,MATCH(A82,'Risk identification'!N$7:N$72,0),7),"")</f>
        <v/>
      </c>
      <c r="D82" s="112"/>
      <c r="E82" s="112"/>
      <c r="F82" s="54" t="str">
        <f t="shared" si="10"/>
        <v/>
      </c>
      <c r="G82" s="101" t="str">
        <f>IFERROR(VLOOKUP(CONCATENATE(D82,"-",E82),Feuil2!C$2:G$101,5,FALSE),"")</f>
        <v/>
      </c>
      <c r="H82" s="39"/>
      <c r="I82" s="55" t="b">
        <f>IF(IFERROR(MATCH(A82,'Risk identification'!N$7:N$72,0)&gt;0,FALSE),TRUE,FALSE)</f>
        <v>0</v>
      </c>
      <c r="J82" s="112"/>
      <c r="K82" s="112"/>
      <c r="L82" s="54" t="str">
        <f t="shared" si="11"/>
        <v/>
      </c>
      <c r="M82" s="101" t="str">
        <f>IFERROR(VLOOKUP(CONCATENATE(J82,"-",K82),Feuil2!C$2:G$101,5,FALSE),"")</f>
        <v/>
      </c>
      <c r="N82" s="63" t="str">
        <f>IF(COUNTIF('Risk identification'!B$7:B$60,'Risk assessment'!B82)&gt;0,(HYPERLINK(CONCATENATE("https://www.georisk-project.eu/risk-information/?id=",IF(LEN(B77)=5,LEFT(B77,3),B77)), "(Info)")),"")</f>
        <v/>
      </c>
      <c r="O82" s="39"/>
      <c r="P82" s="36" t="str">
        <f t="shared" si="12"/>
        <v/>
      </c>
      <c r="Q82" s="36" t="str">
        <f>IF((D82&lt;&gt;"")*(E82&lt;&gt;"")=1,COUNTIF(P$12:P82,P82),"")</f>
        <v/>
      </c>
      <c r="R82" s="36" t="str">
        <f t="shared" si="13"/>
        <v/>
      </c>
      <c r="S82" s="36" t="e">
        <f t="shared" si="14"/>
        <v>#N/A</v>
      </c>
      <c r="T82" s="36" t="e">
        <f t="shared" si="15"/>
        <v>#N/A</v>
      </c>
      <c r="U82" s="36" t="e">
        <f t="shared" si="16"/>
        <v>#N/A</v>
      </c>
      <c r="V82" s="36" t="e">
        <f t="shared" si="17"/>
        <v>#N/A</v>
      </c>
      <c r="W82" s="78"/>
      <c r="X82" s="78" t="str">
        <f t="shared" si="18"/>
        <v/>
      </c>
      <c r="Y82" s="78" t="str">
        <f>IF((J82&lt;&gt;"")*(K82&lt;&gt;"")=1,COUNTIF(X$12:X82,X82),"")</f>
        <v/>
      </c>
      <c r="Z82" s="78" t="str">
        <f t="shared" si="19"/>
        <v/>
      </c>
    </row>
    <row r="83" spans="1:26" ht="19.2" customHeight="1" x14ac:dyDescent="0.25">
      <c r="A83" s="36">
        <v>72</v>
      </c>
      <c r="B83" s="9" t="str">
        <f>IFERROR(INDEX('Risk identification'!B$7:H$72,MATCH(A83,'Risk identification'!N$7:N$72,0),1),"")</f>
        <v/>
      </c>
      <c r="C83" s="21" t="str">
        <f>IFERROR(INDEX('Risk identification'!B$7:H$72,MATCH(A83,'Risk identification'!N$7:N$72,0),7),"")</f>
        <v/>
      </c>
      <c r="D83" s="112"/>
      <c r="E83" s="112"/>
      <c r="F83" s="54" t="str">
        <f t="shared" si="10"/>
        <v/>
      </c>
      <c r="G83" s="101" t="str">
        <f>IFERROR(VLOOKUP(CONCATENATE(D83,"-",E83),Feuil2!C$2:G$101,5,FALSE),"")</f>
        <v/>
      </c>
      <c r="H83" s="39"/>
      <c r="I83" s="55" t="b">
        <f>IF(IFERROR(MATCH(A83,'Risk identification'!N$7:N$72,0)&gt;0,FALSE),TRUE,FALSE)</f>
        <v>0</v>
      </c>
      <c r="J83" s="112"/>
      <c r="K83" s="112"/>
      <c r="L83" s="54" t="str">
        <f t="shared" si="11"/>
        <v/>
      </c>
      <c r="M83" s="101" t="str">
        <f>IFERROR(VLOOKUP(CONCATENATE(J83,"-",K83),Feuil2!C$2:G$101,5,FALSE),"")</f>
        <v/>
      </c>
      <c r="N83" s="63" t="str">
        <f>IF(COUNTIF('Risk identification'!B$7:B$60,'Risk assessment'!B83)&gt;0,(HYPERLINK(CONCATENATE("https://www.georisk-project.eu/risk-information/?id=",IF(LEN(B78)=5,LEFT(B78,3),B78)), "(Info)")),"")</f>
        <v/>
      </c>
      <c r="O83" s="39"/>
      <c r="P83" s="36" t="str">
        <f t="shared" si="12"/>
        <v/>
      </c>
      <c r="Q83" s="36" t="str">
        <f>IF((D83&lt;&gt;"")*(E83&lt;&gt;"")=1,COUNTIF(P$12:P83,P83),"")</f>
        <v/>
      </c>
      <c r="R83" s="36" t="str">
        <f t="shared" si="13"/>
        <v/>
      </c>
      <c r="S83" s="36" t="e">
        <f t="shared" si="14"/>
        <v>#N/A</v>
      </c>
      <c r="T83" s="36" t="e">
        <f t="shared" si="15"/>
        <v>#N/A</v>
      </c>
      <c r="U83" s="36" t="e">
        <f t="shared" si="16"/>
        <v>#N/A</v>
      </c>
      <c r="V83" s="36" t="e">
        <f t="shared" si="17"/>
        <v>#N/A</v>
      </c>
      <c r="W83" s="78"/>
      <c r="X83" s="78" t="str">
        <f t="shared" si="18"/>
        <v/>
      </c>
      <c r="Y83" s="78" t="str">
        <f>IF((J83&lt;&gt;"")*(K83&lt;&gt;"")=1,COUNTIF(X$12:X83,X83),"")</f>
        <v/>
      </c>
      <c r="Z83" s="78" t="str">
        <f t="shared" si="19"/>
        <v/>
      </c>
    </row>
    <row r="84" spans="1:26" ht="19.2" customHeight="1" x14ac:dyDescent="0.25">
      <c r="A84" s="36">
        <v>73</v>
      </c>
      <c r="B84" s="9" t="str">
        <f>IFERROR(INDEX('Risk identification'!B$7:H$72,MATCH(A84,'Risk identification'!N$7:N$72,0),1),"")</f>
        <v/>
      </c>
      <c r="C84" s="21" t="str">
        <f>IFERROR(INDEX('Risk identification'!B$7:H$72,MATCH(A84,'Risk identification'!N$7:N$72,0),7),"")</f>
        <v/>
      </c>
      <c r="D84" s="112"/>
      <c r="E84" s="112"/>
      <c r="F84" s="54" t="str">
        <f t="shared" si="10"/>
        <v/>
      </c>
      <c r="G84" s="101" t="str">
        <f>IFERROR(VLOOKUP(CONCATENATE(D84,"-",E84),Feuil2!C$2:G$101,5,FALSE),"")</f>
        <v/>
      </c>
      <c r="H84" s="39"/>
      <c r="I84" s="55" t="b">
        <f>IF(IFERROR(MATCH(A84,'Risk identification'!N$7:N$72,0)&gt;0,FALSE),TRUE,FALSE)</f>
        <v>0</v>
      </c>
      <c r="J84" s="112"/>
      <c r="K84" s="112"/>
      <c r="L84" s="54" t="str">
        <f t="shared" si="11"/>
        <v/>
      </c>
      <c r="M84" s="101" t="str">
        <f>IFERROR(VLOOKUP(CONCATENATE(J84,"-",K84),Feuil2!C$2:G$101,5,FALSE),"")</f>
        <v/>
      </c>
      <c r="N84" s="63" t="str">
        <f>IF(COUNTIF('Risk identification'!B$7:B$60,'Risk assessment'!B84)&gt;0,(HYPERLINK(CONCATENATE("https://www.georisk-project.eu/risk-information/?id=",IF(LEN(B79)=5,LEFT(B79,3),B79)), "(Info)")),"")</f>
        <v/>
      </c>
      <c r="O84" s="39"/>
      <c r="P84" s="36" t="str">
        <f t="shared" si="12"/>
        <v/>
      </c>
      <c r="Q84" s="36" t="str">
        <f>IF((D84&lt;&gt;"")*(E84&lt;&gt;"")=1,COUNTIF(P$12:P84,P84),"")</f>
        <v/>
      </c>
      <c r="R84" s="36" t="str">
        <f t="shared" si="13"/>
        <v/>
      </c>
      <c r="S84" s="36" t="e">
        <f t="shared" si="14"/>
        <v>#N/A</v>
      </c>
      <c r="T84" s="36" t="e">
        <f t="shared" si="15"/>
        <v>#N/A</v>
      </c>
      <c r="U84" s="36" t="e">
        <f t="shared" si="16"/>
        <v>#N/A</v>
      </c>
      <c r="V84" s="36" t="e">
        <f t="shared" si="17"/>
        <v>#N/A</v>
      </c>
      <c r="W84" s="78"/>
      <c r="X84" s="78" t="str">
        <f t="shared" si="18"/>
        <v/>
      </c>
      <c r="Y84" s="78" t="str">
        <f>IF((J84&lt;&gt;"")*(K84&lt;&gt;"")=1,COUNTIF(X$12:X84,X84),"")</f>
        <v/>
      </c>
      <c r="Z84" s="78" t="str">
        <f t="shared" si="19"/>
        <v/>
      </c>
    </row>
    <row r="85" spans="1:26" ht="19.2" customHeight="1" x14ac:dyDescent="0.25">
      <c r="A85" s="36">
        <v>74</v>
      </c>
      <c r="B85" s="9" t="str">
        <f>IFERROR(INDEX('Risk identification'!B$7:H$72,MATCH(A85,'Risk identification'!N$7:N$72,0),1),"")</f>
        <v/>
      </c>
      <c r="C85" s="21" t="str">
        <f>IFERROR(INDEX('Risk identification'!B$7:H$72,MATCH(A85,'Risk identification'!N$7:N$72,0),7),"")</f>
        <v/>
      </c>
      <c r="D85" s="112"/>
      <c r="E85" s="112"/>
      <c r="F85" s="54" t="str">
        <f t="shared" si="10"/>
        <v/>
      </c>
      <c r="G85" s="101" t="str">
        <f>IFERROR(VLOOKUP(CONCATENATE(D85,"-",E85),Feuil2!C$2:G$101,5,FALSE),"")</f>
        <v/>
      </c>
      <c r="H85" s="39"/>
      <c r="I85" s="55" t="b">
        <f>IF(IFERROR(MATCH(A85,'Risk identification'!N$7:N$72,0)&gt;0,FALSE),TRUE,FALSE)</f>
        <v>0</v>
      </c>
      <c r="J85" s="112"/>
      <c r="K85" s="112"/>
      <c r="L85" s="54" t="str">
        <f t="shared" si="11"/>
        <v/>
      </c>
      <c r="M85" s="101" t="str">
        <f>IFERROR(VLOOKUP(CONCATENATE(J85,"-",K85),Feuil2!C$2:G$101,5,FALSE),"")</f>
        <v/>
      </c>
      <c r="N85" s="63" t="str">
        <f>IF(COUNTIF('Risk identification'!B$7:B$60,'Risk assessment'!B85)&gt;0,(HYPERLINK(CONCATENATE("https://www.georisk-project.eu/risk-information/?id=",IF(LEN(B80)=5,LEFT(B80,3),B80)), "(Info)")),"")</f>
        <v/>
      </c>
      <c r="O85" s="39"/>
      <c r="P85" s="36" t="str">
        <f t="shared" si="12"/>
        <v/>
      </c>
      <c r="Q85" s="36" t="str">
        <f>IF((D85&lt;&gt;"")*(E85&lt;&gt;"")=1,COUNTIF(P$12:P85,P85),"")</f>
        <v/>
      </c>
      <c r="R85" s="36" t="str">
        <f t="shared" si="13"/>
        <v/>
      </c>
      <c r="S85" s="36" t="e">
        <f t="shared" si="14"/>
        <v>#N/A</v>
      </c>
      <c r="T85" s="36" t="e">
        <f t="shared" si="15"/>
        <v>#N/A</v>
      </c>
      <c r="U85" s="36" t="e">
        <f t="shared" si="16"/>
        <v>#N/A</v>
      </c>
      <c r="V85" s="36" t="e">
        <f t="shared" si="17"/>
        <v>#N/A</v>
      </c>
      <c r="W85" s="78"/>
      <c r="X85" s="78" t="str">
        <f t="shared" si="18"/>
        <v/>
      </c>
      <c r="Y85" s="78" t="str">
        <f>IF((J85&lt;&gt;"")*(K85&lt;&gt;"")=1,COUNTIF(X$12:X85,X85),"")</f>
        <v/>
      </c>
      <c r="Z85" s="78" t="str">
        <f t="shared" si="19"/>
        <v/>
      </c>
    </row>
    <row r="86" spans="1:26" ht="19.2" customHeight="1" x14ac:dyDescent="0.25">
      <c r="A86" s="36">
        <v>75</v>
      </c>
      <c r="B86" s="9" t="str">
        <f>IFERROR(INDEX('Risk identification'!B$7:H$72,MATCH(A86,'Risk identification'!N$7:N$72,0),1),"")</f>
        <v/>
      </c>
      <c r="C86" s="21" t="str">
        <f>IFERROR(INDEX('Risk identification'!B$7:H$72,MATCH(A86,'Risk identification'!N$7:N$72,0),7),"")</f>
        <v/>
      </c>
      <c r="D86" s="112"/>
      <c r="E86" s="112"/>
      <c r="F86" s="54" t="str">
        <f t="shared" si="10"/>
        <v/>
      </c>
      <c r="G86" s="101" t="str">
        <f>IFERROR(VLOOKUP(CONCATENATE(D86,"-",E86),Feuil2!C$2:G$101,5,FALSE),"")</f>
        <v/>
      </c>
      <c r="H86" s="39"/>
      <c r="I86" s="55" t="b">
        <f>IF(IFERROR(MATCH(A86,'Risk identification'!N$7:N$72,0)&gt;0,FALSE),TRUE,FALSE)</f>
        <v>0</v>
      </c>
      <c r="J86" s="112"/>
      <c r="K86" s="112"/>
      <c r="L86" s="54" t="str">
        <f t="shared" si="11"/>
        <v/>
      </c>
      <c r="M86" s="101" t="str">
        <f>IFERROR(VLOOKUP(CONCATENATE(J86,"-",K86),Feuil2!C$2:G$101,5,FALSE),"")</f>
        <v/>
      </c>
      <c r="N86" s="63" t="str">
        <f>IF(COUNTIF('Risk identification'!B$7:B$60,'Risk assessment'!B86)&gt;0,(HYPERLINK(CONCATENATE("https://www.georisk-project.eu/risk-information/?id=",IF(LEN(B81)=5,LEFT(B81,3),B81)), "(Info)")),"")</f>
        <v/>
      </c>
      <c r="O86" s="39"/>
      <c r="P86" s="36" t="str">
        <f t="shared" si="12"/>
        <v/>
      </c>
      <c r="Q86" s="36" t="str">
        <f>IF((D86&lt;&gt;"")*(E86&lt;&gt;"")=1,COUNTIF(P$12:P86,P86),"")</f>
        <v/>
      </c>
      <c r="R86" s="36" t="str">
        <f t="shared" si="13"/>
        <v/>
      </c>
      <c r="S86" s="36" t="e">
        <f t="shared" si="14"/>
        <v>#N/A</v>
      </c>
      <c r="T86" s="36" t="e">
        <f t="shared" si="15"/>
        <v>#N/A</v>
      </c>
      <c r="U86" s="36" t="e">
        <f t="shared" si="16"/>
        <v>#N/A</v>
      </c>
      <c r="V86" s="36" t="e">
        <f t="shared" si="17"/>
        <v>#N/A</v>
      </c>
      <c r="W86" s="78"/>
      <c r="X86" s="78" t="str">
        <f t="shared" si="18"/>
        <v/>
      </c>
      <c r="Y86" s="78" t="str">
        <f>IF((J86&lt;&gt;"")*(K86&lt;&gt;"")=1,COUNTIF(X$12:X86,X86),"")</f>
        <v/>
      </c>
      <c r="Z86" s="78" t="str">
        <f t="shared" si="19"/>
        <v/>
      </c>
    </row>
    <row r="87" spans="1:26" ht="19.2" customHeight="1" x14ac:dyDescent="0.25">
      <c r="A87" s="36">
        <v>76</v>
      </c>
      <c r="B87" s="9" t="str">
        <f>IFERROR(INDEX('Risk identification'!B$7:H$72,MATCH(A87,'Risk identification'!N$7:N$72,0),1),"")</f>
        <v/>
      </c>
      <c r="C87" s="21" t="str">
        <f>IFERROR(INDEX('Risk identification'!B$7:H$72,MATCH(A87,'Risk identification'!N$7:N$72,0),7),"")</f>
        <v/>
      </c>
      <c r="D87" s="112"/>
      <c r="E87" s="112"/>
      <c r="F87" s="54" t="str">
        <f t="shared" si="10"/>
        <v/>
      </c>
      <c r="G87" s="101" t="str">
        <f>IFERROR(VLOOKUP(CONCATENATE(D87,"-",E87),Feuil2!C$2:G$101,5,FALSE),"")</f>
        <v/>
      </c>
      <c r="H87" s="39"/>
      <c r="I87" s="55" t="b">
        <f>IF(IFERROR(MATCH(A87,'Risk identification'!N$7:N$72,0)&gt;0,FALSE),TRUE,FALSE)</f>
        <v>0</v>
      </c>
      <c r="J87" s="112"/>
      <c r="K87" s="112"/>
      <c r="L87" s="54" t="str">
        <f t="shared" si="11"/>
        <v/>
      </c>
      <c r="M87" s="101" t="str">
        <f>IFERROR(VLOOKUP(CONCATENATE(J87,"-",K87),Feuil2!C$2:G$101,5,FALSE),"")</f>
        <v/>
      </c>
      <c r="N87" s="63" t="str">
        <f>IF(COUNTIF('Risk identification'!B$7:B$60,'Risk assessment'!B87)&gt;0,(HYPERLINK(CONCATENATE("https://www.georisk-project.eu/risk-information/?id=",IF(LEN(B82)=5,LEFT(B82,3),B82)), "(Info)")),"")</f>
        <v/>
      </c>
      <c r="O87" s="39"/>
      <c r="P87" s="36" t="str">
        <f t="shared" si="12"/>
        <v/>
      </c>
      <c r="Q87" s="36" t="str">
        <f>IF((D87&lt;&gt;"")*(E87&lt;&gt;"")=1,COUNTIF(P$12:P87,P87),"")</f>
        <v/>
      </c>
      <c r="R87" s="36" t="str">
        <f t="shared" si="13"/>
        <v/>
      </c>
      <c r="S87" s="36" t="e">
        <f t="shared" si="14"/>
        <v>#N/A</v>
      </c>
      <c r="T87" s="36" t="e">
        <f t="shared" si="15"/>
        <v>#N/A</v>
      </c>
      <c r="U87" s="36" t="e">
        <f t="shared" si="16"/>
        <v>#N/A</v>
      </c>
      <c r="V87" s="36" t="e">
        <f t="shared" si="17"/>
        <v>#N/A</v>
      </c>
      <c r="W87" s="78"/>
      <c r="X87" s="78" t="str">
        <f t="shared" si="18"/>
        <v/>
      </c>
      <c r="Y87" s="78" t="str">
        <f>IF((J87&lt;&gt;"")*(K87&lt;&gt;"")=1,COUNTIF(X$12:X87,X87),"")</f>
        <v/>
      </c>
      <c r="Z87" s="78" t="str">
        <f t="shared" si="19"/>
        <v/>
      </c>
    </row>
    <row r="88" spans="1:26" ht="19.2" customHeight="1" x14ac:dyDescent="0.25">
      <c r="A88" s="36">
        <v>77</v>
      </c>
      <c r="B88" s="9" t="str">
        <f>IFERROR(INDEX('Risk identification'!B$7:H$72,MATCH(A88,'Risk identification'!N$7:N$72,0),1),"")</f>
        <v/>
      </c>
      <c r="C88" s="21" t="str">
        <f>IFERROR(INDEX('Risk identification'!B$7:H$72,MATCH(A88,'Risk identification'!N$7:N$72,0),7),"")</f>
        <v/>
      </c>
      <c r="D88" s="112"/>
      <c r="E88" s="112"/>
      <c r="F88" s="54" t="str">
        <f t="shared" si="10"/>
        <v/>
      </c>
      <c r="G88" s="101" t="str">
        <f>IFERROR(VLOOKUP(CONCATENATE(D88,"-",E88),Feuil2!C$2:G$101,5,FALSE),"")</f>
        <v/>
      </c>
      <c r="H88" s="39"/>
      <c r="I88" s="55" t="b">
        <f>IF(IFERROR(MATCH(A88,'Risk identification'!N$7:N$72,0)&gt;0,FALSE),TRUE,FALSE)</f>
        <v>0</v>
      </c>
      <c r="J88" s="112"/>
      <c r="K88" s="112"/>
      <c r="L88" s="54" t="str">
        <f t="shared" si="11"/>
        <v/>
      </c>
      <c r="M88" s="101" t="str">
        <f>IFERROR(VLOOKUP(CONCATENATE(J88,"-",K88),Feuil2!C$2:G$101,5,FALSE),"")</f>
        <v/>
      </c>
      <c r="N88" s="63" t="str">
        <f>IF(COUNTIF('Risk identification'!B$7:B$60,'Risk assessment'!B88)&gt;0,(HYPERLINK(CONCATENATE("https://www.georisk-project.eu/risk-information/?id=",IF(LEN(B83)=5,LEFT(B83,3),B83)), "(Info)")),"")</f>
        <v/>
      </c>
      <c r="O88" s="39"/>
      <c r="P88" s="36" t="str">
        <f t="shared" si="12"/>
        <v/>
      </c>
      <c r="Q88" s="36" t="str">
        <f>IF((D88&lt;&gt;"")*(E88&lt;&gt;"")=1,COUNTIF(P$12:P88,P88),"")</f>
        <v/>
      </c>
      <c r="R88" s="36" t="str">
        <f t="shared" si="13"/>
        <v/>
      </c>
      <c r="S88" s="36" t="e">
        <f t="shared" si="14"/>
        <v>#N/A</v>
      </c>
      <c r="T88" s="36" t="e">
        <f t="shared" si="15"/>
        <v>#N/A</v>
      </c>
      <c r="U88" s="36" t="e">
        <f t="shared" si="16"/>
        <v>#N/A</v>
      </c>
      <c r="V88" s="36" t="e">
        <f t="shared" si="17"/>
        <v>#N/A</v>
      </c>
      <c r="W88" s="78"/>
      <c r="X88" s="78" t="str">
        <f t="shared" si="18"/>
        <v/>
      </c>
      <c r="Y88" s="78" t="str">
        <f>IF((J88&lt;&gt;"")*(K88&lt;&gt;"")=1,COUNTIF(X$12:X88,X88),"")</f>
        <v/>
      </c>
      <c r="Z88" s="78" t="str">
        <f t="shared" si="19"/>
        <v/>
      </c>
    </row>
    <row r="89" spans="1:26" ht="19.2" customHeight="1" x14ac:dyDescent="0.25">
      <c r="A89" s="36">
        <v>78</v>
      </c>
      <c r="B89" s="9" t="str">
        <f>IFERROR(INDEX('Risk identification'!B$7:H$72,MATCH(A89,'Risk identification'!N$7:N$72,0),1),"")</f>
        <v/>
      </c>
      <c r="C89" s="21" t="str">
        <f>IFERROR(INDEX('Risk identification'!B$7:H$72,MATCH(A89,'Risk identification'!N$7:N$72,0),7),"")</f>
        <v/>
      </c>
      <c r="D89" s="112"/>
      <c r="E89" s="112"/>
      <c r="F89" s="54" t="str">
        <f t="shared" si="10"/>
        <v/>
      </c>
      <c r="G89" s="101" t="str">
        <f>IFERROR(VLOOKUP(CONCATENATE(D89,"-",E89),Feuil2!C$2:G$101,5,FALSE),"")</f>
        <v/>
      </c>
      <c r="H89" s="39"/>
      <c r="I89" s="55" t="b">
        <f>IF(IFERROR(MATCH(A89,'Risk identification'!N$7:N$72,0)&gt;0,FALSE),TRUE,FALSE)</f>
        <v>0</v>
      </c>
      <c r="J89" s="112"/>
      <c r="K89" s="112"/>
      <c r="L89" s="54" t="str">
        <f t="shared" si="11"/>
        <v/>
      </c>
      <c r="M89" s="101" t="str">
        <f>IFERROR(VLOOKUP(CONCATENATE(J89,"-",K89),Feuil2!C$2:G$101,5,FALSE),"")</f>
        <v/>
      </c>
      <c r="N89" s="63" t="str">
        <f>IF(COUNTIF('Risk identification'!B$7:B$60,'Risk assessment'!B89)&gt;0,(HYPERLINK(CONCATENATE("https://www.georisk-project.eu/risk-information/?id=",IF(LEN(B84)=5,LEFT(B84,3),B84)), "(Info)")),"")</f>
        <v/>
      </c>
      <c r="O89" s="39"/>
      <c r="P89" s="36" t="str">
        <f t="shared" si="12"/>
        <v/>
      </c>
      <c r="Q89" s="36" t="str">
        <f>IF((D89&lt;&gt;"")*(E89&lt;&gt;"")=1,COUNTIF(P$12:P89,P89),"")</f>
        <v/>
      </c>
      <c r="R89" s="36" t="str">
        <f t="shared" si="13"/>
        <v/>
      </c>
      <c r="S89" s="36" t="e">
        <f t="shared" si="14"/>
        <v>#N/A</v>
      </c>
      <c r="T89" s="36" t="e">
        <f t="shared" si="15"/>
        <v>#N/A</v>
      </c>
      <c r="U89" s="36" t="e">
        <f t="shared" si="16"/>
        <v>#N/A</v>
      </c>
      <c r="V89" s="36" t="e">
        <f t="shared" si="17"/>
        <v>#N/A</v>
      </c>
      <c r="W89" s="78"/>
      <c r="X89" s="78" t="str">
        <f t="shared" si="18"/>
        <v/>
      </c>
      <c r="Y89" s="78" t="str">
        <f>IF((J89&lt;&gt;"")*(K89&lt;&gt;"")=1,COUNTIF(X$12:X89,X89),"")</f>
        <v/>
      </c>
      <c r="Z89" s="78" t="str">
        <f t="shared" si="19"/>
        <v/>
      </c>
    </row>
    <row r="90" spans="1:26" ht="19.2" customHeight="1" x14ac:dyDescent="0.25">
      <c r="A90" s="36">
        <v>79</v>
      </c>
      <c r="B90" s="9" t="str">
        <f>IFERROR(INDEX('Risk identification'!B$7:H$72,MATCH(A90,'Risk identification'!N$7:N$72,0),1),"")</f>
        <v/>
      </c>
      <c r="C90" s="21" t="str">
        <f>IFERROR(INDEX('Risk identification'!B$7:H$72,MATCH(A90,'Risk identification'!N$7:N$72,0),7),"")</f>
        <v/>
      </c>
      <c r="D90" s="112"/>
      <c r="E90" s="112"/>
      <c r="F90" s="54" t="str">
        <f t="shared" si="10"/>
        <v/>
      </c>
      <c r="G90" s="101" t="str">
        <f>IFERROR(VLOOKUP(CONCATENATE(D90,"-",E90),Feuil2!C$2:G$101,5,FALSE),"")</f>
        <v/>
      </c>
      <c r="H90" s="39"/>
      <c r="I90" s="55" t="b">
        <f>IF(IFERROR(MATCH(A90,'Risk identification'!N$7:N$72,0)&gt;0,FALSE),TRUE,FALSE)</f>
        <v>0</v>
      </c>
      <c r="J90" s="112"/>
      <c r="K90" s="112"/>
      <c r="L90" s="54" t="str">
        <f t="shared" si="11"/>
        <v/>
      </c>
      <c r="M90" s="101" t="str">
        <f>IFERROR(VLOOKUP(CONCATENATE(J90,"-",K90),Feuil2!C$2:G$101,5,FALSE),"")</f>
        <v/>
      </c>
      <c r="N90" s="63" t="str">
        <f>IF(COUNTIF('Risk identification'!B$7:B$60,'Risk assessment'!B90)&gt;0,(HYPERLINK(CONCATENATE("https://www.georisk-project.eu/risk-information/?id=",IF(LEN(B85)=5,LEFT(B85,3),B85)), "(Info)")),"")</f>
        <v/>
      </c>
      <c r="O90" s="39"/>
      <c r="P90" s="36" t="str">
        <f t="shared" si="12"/>
        <v/>
      </c>
      <c r="Q90" s="36" t="str">
        <f>IF((D90&lt;&gt;"")*(E90&lt;&gt;"")=1,COUNTIF(P$12:P90,P90),"")</f>
        <v/>
      </c>
      <c r="R90" s="36" t="str">
        <f t="shared" si="13"/>
        <v/>
      </c>
      <c r="S90" s="36" t="e">
        <f t="shared" si="14"/>
        <v>#N/A</v>
      </c>
      <c r="T90" s="36" t="e">
        <f t="shared" si="15"/>
        <v>#N/A</v>
      </c>
      <c r="U90" s="36" t="e">
        <f t="shared" si="16"/>
        <v>#N/A</v>
      </c>
      <c r="V90" s="36" t="e">
        <f t="shared" si="17"/>
        <v>#N/A</v>
      </c>
      <c r="W90" s="78"/>
      <c r="X90" s="78" t="str">
        <f t="shared" si="18"/>
        <v/>
      </c>
      <c r="Y90" s="78" t="str">
        <f>IF((J90&lt;&gt;"")*(K90&lt;&gt;"")=1,COUNTIF(X$12:X90,X90),"")</f>
        <v/>
      </c>
      <c r="Z90" s="78" t="str">
        <f t="shared" si="19"/>
        <v/>
      </c>
    </row>
    <row r="91" spans="1:26" ht="19.2" customHeight="1" x14ac:dyDescent="0.25">
      <c r="A91" s="36">
        <v>80</v>
      </c>
      <c r="B91" s="9" t="str">
        <f>IFERROR(INDEX('Risk identification'!B$7:H$72,MATCH(A91,'Risk identification'!N$7:N$72,0),1),"")</f>
        <v/>
      </c>
      <c r="C91" s="21" t="str">
        <f>IFERROR(INDEX('Risk identification'!B$7:H$72,MATCH(A91,'Risk identification'!N$7:N$72,0),7),"")</f>
        <v/>
      </c>
      <c r="D91" s="112"/>
      <c r="E91" s="112"/>
      <c r="F91" s="54" t="str">
        <f t="shared" si="10"/>
        <v/>
      </c>
      <c r="G91" s="101" t="str">
        <f>IFERROR(VLOOKUP(CONCATENATE(D91,"-",E91),Feuil2!C$2:G$101,5,FALSE),"")</f>
        <v/>
      </c>
      <c r="H91" s="39"/>
      <c r="I91" s="55" t="b">
        <f>IF(IFERROR(MATCH(A91,'Risk identification'!N$7:N$72,0)&gt;0,FALSE),TRUE,FALSE)</f>
        <v>0</v>
      </c>
      <c r="J91" s="112"/>
      <c r="K91" s="112"/>
      <c r="L91" s="54" t="str">
        <f t="shared" si="11"/>
        <v/>
      </c>
      <c r="M91" s="101" t="str">
        <f>IFERROR(VLOOKUP(CONCATENATE(J91,"-",K91),Feuil2!C$2:G$101,5,FALSE),"")</f>
        <v/>
      </c>
      <c r="N91" s="63" t="str">
        <f>IF(COUNTIF('Risk identification'!B$7:B$60,'Risk assessment'!B91)&gt;0,(HYPERLINK(CONCATENATE("https://www.georisk-project.eu/risk-information/?id=",IF(LEN(B86)=5,LEFT(B86,3),B86)), "(Info)")),"")</f>
        <v/>
      </c>
      <c r="O91" s="39"/>
      <c r="P91" s="36" t="str">
        <f t="shared" si="12"/>
        <v/>
      </c>
      <c r="Q91" s="36" t="str">
        <f>IF((D91&lt;&gt;"")*(E91&lt;&gt;"")=1,COUNTIF(P$12:P91,P91),"")</f>
        <v/>
      </c>
      <c r="R91" s="36" t="str">
        <f t="shared" si="13"/>
        <v/>
      </c>
      <c r="S91" s="36" t="e">
        <f t="shared" si="14"/>
        <v>#N/A</v>
      </c>
      <c r="T91" s="36" t="e">
        <f t="shared" si="15"/>
        <v>#N/A</v>
      </c>
      <c r="U91" s="36" t="e">
        <f t="shared" si="16"/>
        <v>#N/A</v>
      </c>
      <c r="V91" s="36" t="e">
        <f t="shared" si="17"/>
        <v>#N/A</v>
      </c>
      <c r="W91" s="78"/>
      <c r="X91" s="78" t="str">
        <f t="shared" si="18"/>
        <v/>
      </c>
      <c r="Y91" s="78" t="str">
        <f>IF((J91&lt;&gt;"")*(K91&lt;&gt;"")=1,COUNTIF(X$12:X91,X91),"")</f>
        <v/>
      </c>
      <c r="Z91" s="78" t="str">
        <f t="shared" si="19"/>
        <v/>
      </c>
    </row>
    <row r="92" spans="1:26" ht="19.2" customHeight="1" x14ac:dyDescent="0.25">
      <c r="A92" s="36">
        <v>81</v>
      </c>
      <c r="B92" s="9" t="str">
        <f>IFERROR(INDEX('Risk identification'!B$7:H$72,MATCH(A92,'Risk identification'!N$7:N$72,0),1),"")</f>
        <v/>
      </c>
      <c r="C92" s="21" t="str">
        <f>IFERROR(INDEX('Risk identification'!B$7:H$72,MATCH(A92,'Risk identification'!N$7:N$72,0),7),"")</f>
        <v/>
      </c>
      <c r="D92" s="112"/>
      <c r="E92" s="112"/>
      <c r="F92" s="54" t="str">
        <f t="shared" si="10"/>
        <v/>
      </c>
      <c r="G92" s="101" t="str">
        <f>IFERROR(VLOOKUP(CONCATENATE(D92,"-",E92),Feuil2!C$2:G$101,5,FALSE),"")</f>
        <v/>
      </c>
      <c r="H92" s="39"/>
      <c r="I92" s="55" t="b">
        <f>IF(IFERROR(MATCH(A92,'Risk identification'!N$7:N$72,0)&gt;0,FALSE),TRUE,FALSE)</f>
        <v>0</v>
      </c>
      <c r="J92" s="112"/>
      <c r="K92" s="112"/>
      <c r="L92" s="54" t="str">
        <f t="shared" si="11"/>
        <v/>
      </c>
      <c r="M92" s="101" t="str">
        <f>IFERROR(VLOOKUP(CONCATENATE(J92,"-",K92),Feuil2!C$2:G$101,5,FALSE),"")</f>
        <v/>
      </c>
      <c r="N92" s="63" t="str">
        <f>IF(COUNTIF('Risk identification'!B$7:B$60,'Risk assessment'!B92)&gt;0,(HYPERLINK(CONCATENATE("https://www.georisk-project.eu/risk-information/?id=",IF(LEN(B87)=5,LEFT(B87,3),B87)), "(Info)")),"")</f>
        <v/>
      </c>
      <c r="O92" s="39"/>
      <c r="P92" s="36" t="str">
        <f t="shared" si="12"/>
        <v/>
      </c>
      <c r="Q92" s="36" t="str">
        <f>IF((D92&lt;&gt;"")*(E92&lt;&gt;"")=1,COUNTIF(P$12:P92,P92),"")</f>
        <v/>
      </c>
      <c r="R92" s="36" t="str">
        <f t="shared" si="13"/>
        <v/>
      </c>
      <c r="S92" s="36" t="e">
        <f t="shared" si="14"/>
        <v>#N/A</v>
      </c>
      <c r="T92" s="36" t="e">
        <f t="shared" si="15"/>
        <v>#N/A</v>
      </c>
      <c r="U92" s="36" t="e">
        <f t="shared" si="16"/>
        <v>#N/A</v>
      </c>
      <c r="V92" s="36" t="e">
        <f t="shared" si="17"/>
        <v>#N/A</v>
      </c>
      <c r="W92" s="78"/>
      <c r="X92" s="78" t="str">
        <f t="shared" si="18"/>
        <v/>
      </c>
      <c r="Y92" s="78" t="str">
        <f>IF((J92&lt;&gt;"")*(K92&lt;&gt;"")=1,COUNTIF(X$12:X92,X92),"")</f>
        <v/>
      </c>
      <c r="Z92" s="78" t="str">
        <f t="shared" si="19"/>
        <v/>
      </c>
    </row>
    <row r="93" spans="1:26" ht="19.2" customHeight="1" x14ac:dyDescent="0.25">
      <c r="A93" s="36">
        <v>82</v>
      </c>
      <c r="B93" s="9" t="str">
        <f>IFERROR(INDEX('Risk identification'!B$7:H$72,MATCH(A93,'Risk identification'!N$7:N$72,0),1),"")</f>
        <v/>
      </c>
      <c r="C93" s="21" t="str">
        <f>IFERROR(INDEX('Risk identification'!B$7:H$72,MATCH(A93,'Risk identification'!N$7:N$72,0),7),"")</f>
        <v/>
      </c>
      <c r="D93" s="112"/>
      <c r="E93" s="112"/>
      <c r="F93" s="54" t="str">
        <f t="shared" si="10"/>
        <v/>
      </c>
      <c r="G93" s="101" t="str">
        <f>IFERROR(VLOOKUP(CONCATENATE(D93,"-",E93),Feuil2!C$2:G$101,5,FALSE),"")</f>
        <v/>
      </c>
      <c r="H93" s="39"/>
      <c r="I93" s="55" t="b">
        <f>IF(IFERROR(MATCH(A93,'Risk identification'!N$7:N$72,0)&gt;0,FALSE),TRUE,FALSE)</f>
        <v>0</v>
      </c>
      <c r="J93" s="112"/>
      <c r="K93" s="112"/>
      <c r="L93" s="54" t="str">
        <f t="shared" si="11"/>
        <v/>
      </c>
      <c r="M93" s="101" t="str">
        <f>IFERROR(VLOOKUP(CONCATENATE(J93,"-",K93),Feuil2!C$2:G$101,5,FALSE),"")</f>
        <v/>
      </c>
      <c r="N93" s="63" t="str">
        <f>IF(COUNTIF('Risk identification'!B$7:B$60,'Risk assessment'!B93)&gt;0,(HYPERLINK(CONCATENATE("https://www.georisk-project.eu/risk-information/?id=",IF(LEN(B88)=5,LEFT(B88,3),B88)), "(Info)")),"")</f>
        <v/>
      </c>
      <c r="O93" s="39"/>
      <c r="P93" s="36" t="str">
        <f t="shared" si="12"/>
        <v/>
      </c>
      <c r="Q93" s="36" t="str">
        <f>IF((D93&lt;&gt;"")*(E93&lt;&gt;"")=1,COUNTIF(P$12:P93,P93),"")</f>
        <v/>
      </c>
      <c r="R93" s="36" t="str">
        <f t="shared" si="13"/>
        <v/>
      </c>
      <c r="S93" s="36" t="e">
        <f t="shared" si="14"/>
        <v>#N/A</v>
      </c>
      <c r="T93" s="36" t="e">
        <f t="shared" si="15"/>
        <v>#N/A</v>
      </c>
      <c r="U93" s="36" t="e">
        <f t="shared" si="16"/>
        <v>#N/A</v>
      </c>
      <c r="V93" s="36" t="e">
        <f t="shared" si="17"/>
        <v>#N/A</v>
      </c>
      <c r="W93" s="78"/>
      <c r="X93" s="78" t="str">
        <f t="shared" si="18"/>
        <v/>
      </c>
      <c r="Y93" s="78" t="str">
        <f>IF((J93&lt;&gt;"")*(K93&lt;&gt;"")=1,COUNTIF(X$12:X93,X93),"")</f>
        <v/>
      </c>
      <c r="Z93" s="78" t="str">
        <f t="shared" si="19"/>
        <v/>
      </c>
    </row>
    <row r="94" spans="1:26" ht="19.2" customHeight="1" x14ac:dyDescent="0.25">
      <c r="A94" s="36">
        <v>83</v>
      </c>
      <c r="B94" s="9" t="str">
        <f>IFERROR(INDEX('Risk identification'!B$7:H$72,MATCH(A94,'Risk identification'!N$7:N$72,0),1),"")</f>
        <v/>
      </c>
      <c r="C94" s="21" t="str">
        <f>IFERROR(INDEX('Risk identification'!B$7:H$72,MATCH(A94,'Risk identification'!N$7:N$72,0),7),"")</f>
        <v/>
      </c>
      <c r="D94" s="112"/>
      <c r="E94" s="112"/>
      <c r="F94" s="54" t="str">
        <f t="shared" si="10"/>
        <v/>
      </c>
      <c r="G94" s="101" t="str">
        <f>IFERROR(VLOOKUP(CONCATENATE(D94,"-",E94),Feuil2!C$2:G$101,5,FALSE),"")</f>
        <v/>
      </c>
      <c r="H94" s="39"/>
      <c r="I94" s="55" t="b">
        <f>IF(IFERROR(MATCH(A94,'Risk identification'!N$7:N$72,0)&gt;0,FALSE),TRUE,FALSE)</f>
        <v>0</v>
      </c>
      <c r="J94" s="112"/>
      <c r="K94" s="112"/>
      <c r="L94" s="54" t="str">
        <f t="shared" si="11"/>
        <v/>
      </c>
      <c r="M94" s="101" t="str">
        <f>IFERROR(VLOOKUP(CONCATENATE(J94,"-",K94),Feuil2!C$2:G$101,5,FALSE),"")</f>
        <v/>
      </c>
      <c r="N94" s="63" t="str">
        <f>IF(COUNTIF('Risk identification'!B$7:B$60,'Risk assessment'!B94)&gt;0,(HYPERLINK(CONCATENATE("https://www.georisk-project.eu/risk-information/?id=",IF(LEN(B89)=5,LEFT(B89,3),B89)), "(Info)")),"")</f>
        <v/>
      </c>
      <c r="O94" s="39"/>
      <c r="P94" s="36" t="str">
        <f t="shared" si="12"/>
        <v/>
      </c>
      <c r="Q94" s="36" t="str">
        <f>IF((D94&lt;&gt;"")*(E94&lt;&gt;"")=1,COUNTIF(P$12:P94,P94),"")</f>
        <v/>
      </c>
      <c r="R94" s="36" t="str">
        <f t="shared" si="13"/>
        <v/>
      </c>
      <c r="S94" s="36" t="e">
        <f t="shared" si="14"/>
        <v>#N/A</v>
      </c>
      <c r="T94" s="36" t="e">
        <f t="shared" si="15"/>
        <v>#N/A</v>
      </c>
      <c r="U94" s="36" t="e">
        <f t="shared" si="16"/>
        <v>#N/A</v>
      </c>
      <c r="V94" s="36" t="e">
        <f t="shared" si="17"/>
        <v>#N/A</v>
      </c>
      <c r="W94" s="78"/>
      <c r="X94" s="78" t="str">
        <f t="shared" si="18"/>
        <v/>
      </c>
      <c r="Y94" s="78" t="str">
        <f>IF((J94&lt;&gt;"")*(K94&lt;&gt;"")=1,COUNTIF(X$12:X94,X94),"")</f>
        <v/>
      </c>
      <c r="Z94" s="78" t="str">
        <f t="shared" si="19"/>
        <v/>
      </c>
    </row>
    <row r="95" spans="1:26" ht="19.2" customHeight="1" x14ac:dyDescent="0.25">
      <c r="A95" s="36">
        <v>84</v>
      </c>
      <c r="B95" s="9" t="str">
        <f>IFERROR(INDEX('Risk identification'!B$7:H$72,MATCH(A95,'Risk identification'!N$7:N$72,0),1),"")</f>
        <v/>
      </c>
      <c r="C95" s="21" t="str">
        <f>IFERROR(INDEX('Risk identification'!B$7:H$72,MATCH(A95,'Risk identification'!N$7:N$72,0),7),"")</f>
        <v/>
      </c>
      <c r="D95" s="112"/>
      <c r="E95" s="112"/>
      <c r="F95" s="54" t="str">
        <f t="shared" si="10"/>
        <v/>
      </c>
      <c r="G95" s="101" t="str">
        <f>IFERROR(VLOOKUP(CONCATENATE(D95,"-",E95),Feuil2!C$2:G$101,5,FALSE),"")</f>
        <v/>
      </c>
      <c r="H95" s="39"/>
      <c r="I95" s="55" t="b">
        <f>IF(IFERROR(MATCH(A95,'Risk identification'!N$7:N$72,0)&gt;0,FALSE),TRUE,FALSE)</f>
        <v>0</v>
      </c>
      <c r="J95" s="112"/>
      <c r="K95" s="112"/>
      <c r="L95" s="54" t="str">
        <f t="shared" si="11"/>
        <v/>
      </c>
      <c r="M95" s="101" t="str">
        <f>IFERROR(VLOOKUP(CONCATENATE(J95,"-",K95),Feuil2!C$2:G$101,5,FALSE),"")</f>
        <v/>
      </c>
      <c r="N95" s="63" t="str">
        <f>IF(COUNTIF('Risk identification'!B$7:B$60,'Risk assessment'!B95)&gt;0,(HYPERLINK(CONCATENATE("https://www.georisk-project.eu/risk-information/?id=",IF(LEN(B90)=5,LEFT(B90,3),B90)), "(Info)")),"")</f>
        <v/>
      </c>
      <c r="O95" s="39"/>
      <c r="P95" s="36" t="str">
        <f t="shared" si="12"/>
        <v/>
      </c>
      <c r="Q95" s="36" t="str">
        <f>IF((D95&lt;&gt;"")*(E95&lt;&gt;"")=1,COUNTIF(P$12:P95,P95),"")</f>
        <v/>
      </c>
      <c r="R95" s="36" t="str">
        <f t="shared" si="13"/>
        <v/>
      </c>
      <c r="S95" s="36" t="e">
        <f t="shared" si="14"/>
        <v>#N/A</v>
      </c>
      <c r="T95" s="36" t="e">
        <f t="shared" si="15"/>
        <v>#N/A</v>
      </c>
      <c r="U95" s="36" t="e">
        <f t="shared" si="16"/>
        <v>#N/A</v>
      </c>
      <c r="V95" s="36" t="e">
        <f t="shared" si="17"/>
        <v>#N/A</v>
      </c>
      <c r="W95" s="78"/>
      <c r="X95" s="78" t="str">
        <f t="shared" si="18"/>
        <v/>
      </c>
      <c r="Y95" s="78" t="str">
        <f>IF((J95&lt;&gt;"")*(K95&lt;&gt;"")=1,COUNTIF(X$12:X95,X95),"")</f>
        <v/>
      </c>
      <c r="Z95" s="78" t="str">
        <f t="shared" si="19"/>
        <v/>
      </c>
    </row>
    <row r="96" spans="1:26" ht="19.2" customHeight="1" x14ac:dyDescent="0.25">
      <c r="A96" s="36">
        <v>85</v>
      </c>
      <c r="B96" s="9" t="str">
        <f>IFERROR(INDEX('Risk identification'!B$7:H$72,MATCH(A96,'Risk identification'!N$7:N$72,0),1),"")</f>
        <v/>
      </c>
      <c r="C96" s="21" t="str">
        <f>IFERROR(INDEX('Risk identification'!B$7:H$72,MATCH(A96,'Risk identification'!N$7:N$72,0),7),"")</f>
        <v/>
      </c>
      <c r="D96" s="112"/>
      <c r="E96" s="112"/>
      <c r="F96" s="54" t="str">
        <f t="shared" si="10"/>
        <v/>
      </c>
      <c r="G96" s="101" t="str">
        <f>IFERROR(VLOOKUP(CONCATENATE(D96,"-",E96),Feuil2!C$2:G$101,5,FALSE),"")</f>
        <v/>
      </c>
      <c r="H96" s="39"/>
      <c r="I96" s="55" t="b">
        <f>IF(IFERROR(MATCH(A96,'Risk identification'!N$7:N$72,0)&gt;0,FALSE),TRUE,FALSE)</f>
        <v>0</v>
      </c>
      <c r="J96" s="112"/>
      <c r="K96" s="112"/>
      <c r="L96" s="54" t="str">
        <f t="shared" si="11"/>
        <v/>
      </c>
      <c r="M96" s="101" t="str">
        <f>IFERROR(VLOOKUP(CONCATENATE(J96,"-",K96),Feuil2!C$2:G$101,5,FALSE),"")</f>
        <v/>
      </c>
      <c r="N96" s="63" t="str">
        <f>IF(COUNTIF('Risk identification'!B$7:B$60,'Risk assessment'!B96)&gt;0,(HYPERLINK(CONCATENATE("https://www.georisk-project.eu/risk-information/?id=",IF(LEN(B91)=5,LEFT(B91,3),B91)), "(Info)")),"")</f>
        <v/>
      </c>
      <c r="O96" s="39"/>
      <c r="P96" s="36" t="str">
        <f t="shared" si="12"/>
        <v/>
      </c>
      <c r="Q96" s="36" t="str">
        <f>IF((D96&lt;&gt;"")*(E96&lt;&gt;"")=1,COUNTIF(P$12:P96,P96),"")</f>
        <v/>
      </c>
      <c r="R96" s="36" t="str">
        <f t="shared" si="13"/>
        <v/>
      </c>
      <c r="S96" s="36" t="e">
        <f t="shared" si="14"/>
        <v>#N/A</v>
      </c>
      <c r="T96" s="36" t="e">
        <f t="shared" si="15"/>
        <v>#N/A</v>
      </c>
      <c r="U96" s="36" t="e">
        <f t="shared" si="16"/>
        <v>#N/A</v>
      </c>
      <c r="V96" s="36" t="e">
        <f t="shared" si="17"/>
        <v>#N/A</v>
      </c>
      <c r="W96" s="78"/>
      <c r="X96" s="78" t="str">
        <f t="shared" si="18"/>
        <v/>
      </c>
      <c r="Y96" s="78" t="str">
        <f>IF((J96&lt;&gt;"")*(K96&lt;&gt;"")=1,COUNTIF(X$12:X96,X96),"")</f>
        <v/>
      </c>
      <c r="Z96" s="78" t="str">
        <f t="shared" si="19"/>
        <v/>
      </c>
    </row>
    <row r="97" spans="1:26" ht="19.2" customHeight="1" x14ac:dyDescent="0.25">
      <c r="A97" s="36">
        <v>86</v>
      </c>
      <c r="B97" s="9" t="str">
        <f>IFERROR(INDEX('Risk identification'!B$7:H$72,MATCH(A97,'Risk identification'!N$7:N$72,0),1),"")</f>
        <v/>
      </c>
      <c r="C97" s="21" t="str">
        <f>IFERROR(INDEX('Risk identification'!B$7:H$72,MATCH(A97,'Risk identification'!N$7:N$72,0),7),"")</f>
        <v/>
      </c>
      <c r="D97" s="112"/>
      <c r="E97" s="112"/>
      <c r="F97" s="54" t="str">
        <f t="shared" si="10"/>
        <v/>
      </c>
      <c r="G97" s="101" t="str">
        <f>IFERROR(VLOOKUP(CONCATENATE(D97,"-",E97),Feuil2!C$2:G$101,5,FALSE),"")</f>
        <v/>
      </c>
      <c r="H97" s="1"/>
      <c r="I97" s="55" t="b">
        <f>IF(IFERROR(MATCH(A97,'Risk identification'!N$7:N$72,0)&gt;0,FALSE),TRUE,FALSE)</f>
        <v>0</v>
      </c>
      <c r="J97" s="112"/>
      <c r="K97" s="112"/>
      <c r="L97" s="54" t="str">
        <f t="shared" si="11"/>
        <v/>
      </c>
      <c r="M97" s="101" t="str">
        <f>IFERROR(VLOOKUP(CONCATENATE(J97,"-",K97),Feuil2!C$2:G$101,5,FALSE),"")</f>
        <v/>
      </c>
      <c r="N97" s="63" t="str">
        <f>IF(COUNTIF('Risk identification'!B$7:B$60,'Risk assessment'!B97)&gt;0,(HYPERLINK(CONCATENATE("https://www.georisk-project.eu/risk-information/?id=",IF(LEN(B92)=5,LEFT(B92,3),B92)), "(Info)")),"")</f>
        <v/>
      </c>
      <c r="O97" s="1"/>
      <c r="P97" s="36" t="str">
        <f t="shared" si="12"/>
        <v/>
      </c>
      <c r="Q97" s="36" t="str">
        <f>IF((D97&lt;&gt;"")*(E97&lt;&gt;"")=1,COUNTIF(P$12:P97,P97),"")</f>
        <v/>
      </c>
      <c r="R97" s="36" t="str">
        <f t="shared" si="13"/>
        <v/>
      </c>
      <c r="S97" s="36" t="e">
        <f t="shared" si="14"/>
        <v>#N/A</v>
      </c>
      <c r="T97" s="36" t="e">
        <f t="shared" si="15"/>
        <v>#N/A</v>
      </c>
      <c r="U97" s="36" t="e">
        <f t="shared" si="16"/>
        <v>#N/A</v>
      </c>
      <c r="V97" s="36" t="e">
        <f t="shared" si="17"/>
        <v>#N/A</v>
      </c>
      <c r="W97" s="78"/>
      <c r="X97" s="78" t="str">
        <f t="shared" si="18"/>
        <v/>
      </c>
      <c r="Y97" s="78" t="str">
        <f>IF((J97&lt;&gt;"")*(K97&lt;&gt;"")=1,COUNTIF(X$12:X97,X97),"")</f>
        <v/>
      </c>
      <c r="Z97" s="78" t="str">
        <f t="shared" si="19"/>
        <v/>
      </c>
    </row>
    <row r="98" spans="1:26" ht="19.2" customHeight="1" x14ac:dyDescent="0.25">
      <c r="A98" s="36">
        <v>87</v>
      </c>
      <c r="B98" s="9" t="str">
        <f>IFERROR(INDEX('Risk identification'!B$7:H$72,MATCH(A98,'Risk identification'!N$7:N$72,0),1),"")</f>
        <v/>
      </c>
      <c r="C98" s="21" t="str">
        <f>IFERROR(INDEX('Risk identification'!B$7:H$72,MATCH(A98,'Risk identification'!N$7:N$72,0),7),"")</f>
        <v/>
      </c>
      <c r="D98" s="112"/>
      <c r="E98" s="112"/>
      <c r="F98" s="54" t="str">
        <f t="shared" si="10"/>
        <v/>
      </c>
      <c r="G98" s="101" t="str">
        <f>IFERROR(VLOOKUP(CONCATENATE(D98,"-",E98),Feuil2!C$2:G$101,5,FALSE),"")</f>
        <v/>
      </c>
      <c r="H98" s="1"/>
      <c r="I98" s="55" t="b">
        <f>IF(IFERROR(MATCH(A98,'Risk identification'!N$7:N$72,0)&gt;0,FALSE),TRUE,FALSE)</f>
        <v>0</v>
      </c>
      <c r="J98" s="112"/>
      <c r="K98" s="112"/>
      <c r="L98" s="54" t="str">
        <f t="shared" si="11"/>
        <v/>
      </c>
      <c r="M98" s="101" t="str">
        <f>IFERROR(VLOOKUP(CONCATENATE(J98,"-",K98),Feuil2!C$2:G$101,5,FALSE),"")</f>
        <v/>
      </c>
      <c r="N98" s="63" t="str">
        <f>IF(COUNTIF('Risk identification'!B$7:B$60,'Risk assessment'!B98)&gt;0,(HYPERLINK(CONCATENATE("https://www.georisk-project.eu/risk-information/?id=",IF(LEN(B93)=5,LEFT(B93,3),B93)), "(Info)")),"")</f>
        <v/>
      </c>
      <c r="O98" s="1"/>
      <c r="P98" s="36" t="str">
        <f t="shared" si="12"/>
        <v/>
      </c>
      <c r="Q98" s="36" t="str">
        <f>IF((D98&lt;&gt;"")*(E98&lt;&gt;"")=1,COUNTIF(P$12:P98,P98),"")</f>
        <v/>
      </c>
      <c r="R98" s="36" t="str">
        <f t="shared" si="13"/>
        <v/>
      </c>
      <c r="S98" s="36" t="e">
        <f t="shared" si="14"/>
        <v>#N/A</v>
      </c>
      <c r="T98" s="36" t="e">
        <f t="shared" si="15"/>
        <v>#N/A</v>
      </c>
      <c r="U98" s="36" t="e">
        <f t="shared" si="16"/>
        <v>#N/A</v>
      </c>
      <c r="V98" s="36" t="e">
        <f t="shared" si="17"/>
        <v>#N/A</v>
      </c>
      <c r="W98" s="78"/>
      <c r="X98" s="78" t="str">
        <f t="shared" si="18"/>
        <v/>
      </c>
      <c r="Y98" s="78" t="str">
        <f>IF((J98&lt;&gt;"")*(K98&lt;&gt;"")=1,COUNTIF(X$12:X98,X98),"")</f>
        <v/>
      </c>
      <c r="Z98" s="78" t="str">
        <f t="shared" si="19"/>
        <v/>
      </c>
    </row>
    <row r="99" spans="1:26" ht="19.2" customHeight="1" x14ac:dyDescent="0.25">
      <c r="A99" s="36">
        <v>88</v>
      </c>
      <c r="B99" s="9" t="str">
        <f>IFERROR(INDEX('Risk identification'!B$7:H$72,MATCH(A99,'Risk identification'!N$7:N$72,0),1),"")</f>
        <v/>
      </c>
      <c r="C99" s="21" t="str">
        <f>IFERROR(INDEX('Risk identification'!B$7:H$72,MATCH(A99,'Risk identification'!N$7:N$72,0),7),"")</f>
        <v/>
      </c>
      <c r="D99" s="112"/>
      <c r="E99" s="112"/>
      <c r="F99" s="54" t="str">
        <f t="shared" si="10"/>
        <v/>
      </c>
      <c r="G99" s="101" t="str">
        <f>IFERROR(VLOOKUP(CONCATENATE(D99,"-",E99),Feuil2!C$2:G$101,5,FALSE),"")</f>
        <v/>
      </c>
      <c r="H99" s="1"/>
      <c r="I99" s="55" t="b">
        <f>IF(IFERROR(MATCH(A99,'Risk identification'!N$7:N$72,0)&gt;0,FALSE),TRUE,FALSE)</f>
        <v>0</v>
      </c>
      <c r="J99" s="112"/>
      <c r="K99" s="112"/>
      <c r="L99" s="54" t="str">
        <f t="shared" si="11"/>
        <v/>
      </c>
      <c r="M99" s="101" t="str">
        <f>IFERROR(VLOOKUP(CONCATENATE(J99,"-",K99),Feuil2!C$2:G$101,5,FALSE),"")</f>
        <v/>
      </c>
      <c r="N99" s="63" t="str">
        <f>IF(COUNTIF('Risk identification'!B$7:B$60,'Risk assessment'!B99)&gt;0,(HYPERLINK(CONCATENATE("https://www.georisk-project.eu/risk-information/?id=",IF(LEN(B94)=5,LEFT(B94,3),B94)), "(Info)")),"")</f>
        <v/>
      </c>
      <c r="O99" s="1"/>
      <c r="P99" s="36" t="str">
        <f t="shared" si="12"/>
        <v/>
      </c>
      <c r="Q99" s="36" t="str">
        <f>IF((D99&lt;&gt;"")*(E99&lt;&gt;"")=1,COUNTIF(P$12:P99,P99),"")</f>
        <v/>
      </c>
      <c r="R99" s="36" t="str">
        <f t="shared" si="13"/>
        <v/>
      </c>
      <c r="S99" s="36" t="e">
        <f t="shared" si="14"/>
        <v>#N/A</v>
      </c>
      <c r="T99" s="36" t="e">
        <f t="shared" si="15"/>
        <v>#N/A</v>
      </c>
      <c r="U99" s="36" t="e">
        <f t="shared" si="16"/>
        <v>#N/A</v>
      </c>
      <c r="V99" s="36" t="e">
        <f t="shared" si="17"/>
        <v>#N/A</v>
      </c>
      <c r="W99" s="78"/>
      <c r="X99" s="78" t="str">
        <f t="shared" si="18"/>
        <v/>
      </c>
      <c r="Y99" s="78" t="str">
        <f>IF((J99&lt;&gt;"")*(K99&lt;&gt;"")=1,COUNTIF(X$12:X99,X99),"")</f>
        <v/>
      </c>
      <c r="Z99" s="78" t="str">
        <f t="shared" si="19"/>
        <v/>
      </c>
    </row>
    <row r="100" spans="1:26" ht="19.2" customHeight="1" x14ac:dyDescent="0.25">
      <c r="A100" s="36">
        <v>89</v>
      </c>
      <c r="B100" s="9" t="str">
        <f>IFERROR(INDEX('Risk identification'!B$7:H$72,MATCH(A100,'Risk identification'!N$7:N$72,0),1),"")</f>
        <v/>
      </c>
      <c r="C100" s="21" t="str">
        <f>IFERROR(INDEX('Risk identification'!B$7:H$72,MATCH(A100,'Risk identification'!N$7:N$72,0),7),"")</f>
        <v/>
      </c>
      <c r="D100" s="113"/>
      <c r="E100" s="113"/>
      <c r="G100" s="101" t="str">
        <f>IFERROR(VLOOKUP(CONCATENATE(D100,"-",E100),Feuil2!C$2:G$101,5,FALSE),"")</f>
        <v/>
      </c>
      <c r="H100" s="1"/>
      <c r="I100" s="55" t="b">
        <f>IF(IFERROR(MATCH(A100,'Risk identification'!N$7:N$72,0)&gt;0,FALSE),TRUE,FALSE)</f>
        <v>0</v>
      </c>
      <c r="J100" s="113"/>
      <c r="K100" s="113"/>
      <c r="M100" s="101" t="str">
        <f>IFERROR(VLOOKUP(CONCATENATE(J100,"-",K100),Feuil2!C$2:G$101,5,FALSE),"")</f>
        <v/>
      </c>
      <c r="N100" s="63" t="str">
        <f>IF(COUNTIF('Risk identification'!B$7:B$60,'Risk assessment'!B100)&gt;0,(HYPERLINK(CONCATENATE("https://www.georisk-project.eu/risk-information/?id=",IF(LEN(B95)=5,LEFT(B95,3),B95)), "(Info)")),"")</f>
        <v/>
      </c>
      <c r="O100" s="1"/>
      <c r="P100" s="36" t="str">
        <f t="shared" si="12"/>
        <v/>
      </c>
      <c r="Q100" s="36" t="str">
        <f>IF((D100&lt;&gt;"")*(E100&lt;&gt;"")=1,COUNTIF(P$12:P100,P100),"")</f>
        <v/>
      </c>
      <c r="R100" s="36" t="str">
        <f t="shared" si="13"/>
        <v/>
      </c>
      <c r="S100" s="36" t="e">
        <f t="shared" si="14"/>
        <v>#N/A</v>
      </c>
      <c r="T100" s="36" t="e">
        <f t="shared" si="15"/>
        <v>#N/A</v>
      </c>
      <c r="U100" s="36" t="e">
        <f t="shared" si="16"/>
        <v>#N/A</v>
      </c>
      <c r="V100" s="36" t="e">
        <f t="shared" si="17"/>
        <v>#N/A</v>
      </c>
      <c r="W100" s="78"/>
      <c r="X100" s="78" t="str">
        <f t="shared" si="18"/>
        <v/>
      </c>
      <c r="Y100" s="78" t="str">
        <f>IF((J100&lt;&gt;"")*(K100&lt;&gt;"")=1,COUNTIF(X$12:X100,X100),"")</f>
        <v/>
      </c>
      <c r="Z100" s="78" t="str">
        <f t="shared" si="19"/>
        <v/>
      </c>
    </row>
    <row r="101" spans="1:26" ht="19.2" customHeight="1" x14ac:dyDescent="0.25">
      <c r="A101" s="36">
        <v>90</v>
      </c>
      <c r="B101" s="9" t="str">
        <f>IFERROR(INDEX('Risk identification'!B$7:H$72,MATCH(A101,'Risk identification'!N$7:N$72,0),1),"")</f>
        <v/>
      </c>
      <c r="C101" s="21" t="str">
        <f>IFERROR(INDEX('Risk identification'!B$7:H$72,MATCH(A101,'Risk identification'!N$7:N$72,0),7),"")</f>
        <v/>
      </c>
      <c r="D101" s="114"/>
      <c r="E101" s="114"/>
      <c r="F101" s="98"/>
      <c r="G101" s="101" t="str">
        <f>IFERROR(VLOOKUP(CONCATENATE(D101,"-",E101),Feuil2!C$2:G$101,5,FALSE),"")</f>
        <v/>
      </c>
      <c r="H101" s="116"/>
      <c r="I101" s="99" t="b">
        <f>IF(IFERROR(MATCH(A101,'Risk identification'!N$7:N$72,0)&gt;0,FALSE),TRUE,FALSE)</f>
        <v>0</v>
      </c>
      <c r="J101" s="114"/>
      <c r="K101" s="114"/>
      <c r="M101" s="101" t="str">
        <f>IFERROR(VLOOKUP(CONCATENATE(J101,"-",K101),Feuil2!C$2:G$101,5,FALSE),"")</f>
        <v/>
      </c>
      <c r="O101" s="1"/>
      <c r="P101" s="36" t="str">
        <f t="shared" si="12"/>
        <v/>
      </c>
      <c r="Q101" s="36" t="str">
        <f>IF((D101&lt;&gt;"")*(E101&lt;&gt;"")=1,COUNTIF(P$12:P101,P101),"")</f>
        <v/>
      </c>
      <c r="R101" s="36" t="str">
        <f t="shared" si="13"/>
        <v/>
      </c>
      <c r="S101" s="36" t="e">
        <f t="shared" si="14"/>
        <v>#N/A</v>
      </c>
      <c r="T101" s="36" t="e">
        <f t="shared" si="15"/>
        <v>#N/A</v>
      </c>
      <c r="U101" s="36" t="e">
        <f t="shared" si="16"/>
        <v>#N/A</v>
      </c>
      <c r="V101" s="36" t="e">
        <f t="shared" si="17"/>
        <v>#N/A</v>
      </c>
      <c r="W101" s="78"/>
      <c r="X101" s="78" t="str">
        <f t="shared" si="18"/>
        <v/>
      </c>
      <c r="Y101" s="78" t="str">
        <f>IF((J101&lt;&gt;"")*(K101&lt;&gt;"")=1,COUNTIF(X$12:X101,X101),"")</f>
        <v/>
      </c>
      <c r="Z101" s="78" t="str">
        <f t="shared" si="19"/>
        <v/>
      </c>
    </row>
    <row r="102" spans="1:26" ht="19.2" customHeight="1" x14ac:dyDescent="0.25">
      <c r="A102" s="36">
        <v>91</v>
      </c>
      <c r="B102" s="9" t="str">
        <f>IFERROR(INDEX('Risk identification'!B$7:H$72,MATCH(A102,'Risk identification'!N$7:N$72,0),1),"")</f>
        <v/>
      </c>
      <c r="C102" s="21" t="str">
        <f>IFERROR(INDEX('Risk identification'!B$7:H$72,MATCH(A102,'Risk identification'!N$7:N$72,0),7),"")</f>
        <v/>
      </c>
      <c r="D102" s="114"/>
      <c r="E102" s="114"/>
      <c r="F102" s="98"/>
      <c r="G102" s="101" t="str">
        <f>IFERROR(VLOOKUP(CONCATENATE(D102,"-",E102),Feuil2!C$2:G$101,5,FALSE),"")</f>
        <v/>
      </c>
      <c r="H102" s="116"/>
      <c r="I102" s="99" t="b">
        <f>IF(IFERROR(MATCH(A102,'Risk identification'!N$7:N$72,0)&gt;0,FALSE),TRUE,FALSE)</f>
        <v>0</v>
      </c>
      <c r="J102" s="114"/>
      <c r="K102" s="114"/>
      <c r="M102" s="101" t="str">
        <f>IFERROR(VLOOKUP(CONCATENATE(J102,"-",K102),Feuil2!C$2:G$101,5,FALSE),"")</f>
        <v/>
      </c>
      <c r="O102" s="1"/>
      <c r="P102" s="36" t="str">
        <f t="shared" si="12"/>
        <v/>
      </c>
      <c r="Q102" s="36" t="str">
        <f>IF((D102&lt;&gt;"")*(E102&lt;&gt;"")=1,COUNTIF(P$12:P102,P102),"")</f>
        <v/>
      </c>
      <c r="R102" s="36" t="str">
        <f t="shared" si="13"/>
        <v/>
      </c>
      <c r="S102" s="36" t="e">
        <f t="shared" si="14"/>
        <v>#N/A</v>
      </c>
      <c r="T102" s="36" t="e">
        <f t="shared" si="15"/>
        <v>#N/A</v>
      </c>
      <c r="U102" s="36" t="e">
        <f t="shared" si="16"/>
        <v>#N/A</v>
      </c>
      <c r="V102" s="36" t="e">
        <f t="shared" si="17"/>
        <v>#N/A</v>
      </c>
      <c r="W102" s="78"/>
      <c r="X102" s="78" t="str">
        <f t="shared" si="18"/>
        <v/>
      </c>
      <c r="Y102" s="78" t="str">
        <f>IF((J102&lt;&gt;"")*(K102&lt;&gt;"")=1,COUNTIF(X$12:X102,X102),"")</f>
        <v/>
      </c>
      <c r="Z102" s="78" t="str">
        <f t="shared" si="19"/>
        <v/>
      </c>
    </row>
    <row r="103" spans="1:26" ht="19.2" customHeight="1" x14ac:dyDescent="0.25">
      <c r="A103" s="36">
        <v>92</v>
      </c>
      <c r="B103" s="9" t="str">
        <f>IFERROR(INDEX('Risk identification'!B$7:H$72,MATCH(A103,'Risk identification'!N$7:N$72,0),1),"")</f>
        <v/>
      </c>
      <c r="C103" s="21" t="str">
        <f>IFERROR(INDEX('Risk identification'!B$7:H$72,MATCH(A103,'Risk identification'!N$7:N$72,0),7),"")</f>
        <v/>
      </c>
      <c r="D103" s="114"/>
      <c r="E103" s="114"/>
      <c r="F103" s="98"/>
      <c r="G103" s="101" t="str">
        <f>IFERROR(VLOOKUP(CONCATENATE(D103,"-",E103),Feuil2!C$2:G$101,5,FALSE),"")</f>
        <v/>
      </c>
      <c r="H103" s="116"/>
      <c r="I103" s="99" t="b">
        <f>IF(IFERROR(MATCH(A103,'Risk identification'!N$7:N$72,0)&gt;0,FALSE),TRUE,FALSE)</f>
        <v>0</v>
      </c>
      <c r="J103" s="114"/>
      <c r="K103" s="114"/>
      <c r="M103" s="101" t="str">
        <f>IFERROR(VLOOKUP(CONCATENATE(J103,"-",K103),Feuil2!C$2:G$101,5,FALSE),"")</f>
        <v/>
      </c>
      <c r="O103" s="1"/>
      <c r="P103" s="36" t="str">
        <f t="shared" si="12"/>
        <v/>
      </c>
      <c r="Q103" s="36" t="str">
        <f>IF((D103&lt;&gt;"")*(E103&lt;&gt;"")=1,COUNTIF(P$12:P103,P103),"")</f>
        <v/>
      </c>
      <c r="R103" s="36" t="str">
        <f t="shared" si="13"/>
        <v/>
      </c>
      <c r="S103" s="36" t="e">
        <f t="shared" si="14"/>
        <v>#N/A</v>
      </c>
      <c r="T103" s="36" t="e">
        <f t="shared" si="15"/>
        <v>#N/A</v>
      </c>
      <c r="U103" s="36" t="e">
        <f t="shared" si="16"/>
        <v>#N/A</v>
      </c>
      <c r="V103" s="36" t="e">
        <f t="shared" si="17"/>
        <v>#N/A</v>
      </c>
      <c r="W103" s="78"/>
      <c r="X103" s="78" t="str">
        <f t="shared" si="18"/>
        <v/>
      </c>
      <c r="Y103" s="78" t="str">
        <f>IF((J103&lt;&gt;"")*(K103&lt;&gt;"")=1,COUNTIF(X$12:X103,X103),"")</f>
        <v/>
      </c>
      <c r="Z103" s="78" t="str">
        <f t="shared" si="19"/>
        <v/>
      </c>
    </row>
    <row r="104" spans="1:26" ht="19.2" customHeight="1" x14ac:dyDescent="0.25">
      <c r="A104" s="36">
        <v>93</v>
      </c>
      <c r="B104" s="9" t="str">
        <f>IFERROR(INDEX('Risk identification'!B$7:H$72,MATCH(A104,'Risk identification'!N$7:N$72,0),1),"")</f>
        <v/>
      </c>
      <c r="C104" s="21" t="str">
        <f>IFERROR(INDEX('Risk identification'!B$7:H$72,MATCH(A104,'Risk identification'!N$7:N$72,0),7),"")</f>
        <v/>
      </c>
      <c r="D104" s="114"/>
      <c r="E104" s="114"/>
      <c r="F104" s="98"/>
      <c r="G104" s="101" t="str">
        <f>IFERROR(VLOOKUP(CONCATENATE(D104,"-",E104),Feuil2!C$2:G$101,5,FALSE),"")</f>
        <v/>
      </c>
      <c r="H104" s="116"/>
      <c r="I104" s="99" t="b">
        <f>IF(IFERROR(MATCH(A104,'Risk identification'!N$7:N$72,0)&gt;0,FALSE),TRUE,FALSE)</f>
        <v>0</v>
      </c>
      <c r="J104" s="114"/>
      <c r="K104" s="114"/>
      <c r="M104" s="101" t="str">
        <f>IFERROR(VLOOKUP(CONCATENATE(J104,"-",K104),Feuil2!C$2:G$101,5,FALSE),"")</f>
        <v/>
      </c>
      <c r="O104" s="1"/>
      <c r="P104" s="36" t="str">
        <f t="shared" si="12"/>
        <v/>
      </c>
      <c r="Q104" s="36" t="str">
        <f>IF((D104&lt;&gt;"")*(E104&lt;&gt;"")=1,COUNTIF(P$12:P104,P104),"")</f>
        <v/>
      </c>
      <c r="R104" s="36" t="str">
        <f t="shared" si="13"/>
        <v/>
      </c>
      <c r="S104" s="36" t="e">
        <f t="shared" si="14"/>
        <v>#N/A</v>
      </c>
      <c r="T104" s="36" t="e">
        <f t="shared" si="15"/>
        <v>#N/A</v>
      </c>
      <c r="U104" s="36" t="e">
        <f t="shared" si="16"/>
        <v>#N/A</v>
      </c>
      <c r="V104" s="36" t="e">
        <f t="shared" si="17"/>
        <v>#N/A</v>
      </c>
      <c r="W104" s="78"/>
      <c r="X104" s="78" t="str">
        <f t="shared" si="18"/>
        <v/>
      </c>
      <c r="Y104" s="78" t="str">
        <f>IF((J104&lt;&gt;"")*(K104&lt;&gt;"")=1,COUNTIF(X$12:X104,X104),"")</f>
        <v/>
      </c>
      <c r="Z104" s="78" t="str">
        <f t="shared" si="19"/>
        <v/>
      </c>
    </row>
    <row r="105" spans="1:26" ht="19.2" customHeight="1" x14ac:dyDescent="0.25">
      <c r="A105" s="36">
        <v>94</v>
      </c>
      <c r="B105" s="9" t="str">
        <f>IFERROR(INDEX('Risk identification'!B$7:H$72,MATCH(A105,'Risk identification'!N$7:N$72,0),1),"")</f>
        <v/>
      </c>
      <c r="C105" s="21" t="str">
        <f>IFERROR(INDEX('Risk identification'!B$7:H$72,MATCH(A105,'Risk identification'!N$7:N$72,0),7),"")</f>
        <v/>
      </c>
      <c r="D105" s="114"/>
      <c r="E105" s="114"/>
      <c r="F105" s="98"/>
      <c r="G105" s="101" t="str">
        <f>IFERROR(VLOOKUP(CONCATENATE(D105,"-",E105),Feuil2!C$2:G$101,5,FALSE),"")</f>
        <v/>
      </c>
      <c r="H105" s="116"/>
      <c r="I105" s="99" t="b">
        <f>IF(IFERROR(MATCH(A105,'Risk identification'!N$7:N$72,0)&gt;0,FALSE),TRUE,FALSE)</f>
        <v>0</v>
      </c>
      <c r="J105" s="114"/>
      <c r="K105" s="114"/>
      <c r="M105" s="101" t="str">
        <f>IFERROR(VLOOKUP(CONCATENATE(J105,"-",K105),Feuil2!C$2:G$101,5,FALSE),"")</f>
        <v/>
      </c>
      <c r="O105" s="1"/>
      <c r="P105" s="36" t="str">
        <f t="shared" si="12"/>
        <v/>
      </c>
      <c r="Q105" s="36" t="str">
        <f>IF((D105&lt;&gt;"")*(E105&lt;&gt;"")=1,COUNTIF(P$12:P105,P105),"")</f>
        <v/>
      </c>
      <c r="R105" s="36" t="str">
        <f t="shared" si="13"/>
        <v/>
      </c>
      <c r="S105" s="36" t="e">
        <f t="shared" si="14"/>
        <v>#N/A</v>
      </c>
      <c r="T105" s="36" t="e">
        <f t="shared" si="15"/>
        <v>#N/A</v>
      </c>
      <c r="U105" s="36" t="e">
        <f t="shared" si="16"/>
        <v>#N/A</v>
      </c>
      <c r="V105" s="36" t="e">
        <f t="shared" si="17"/>
        <v>#N/A</v>
      </c>
      <c r="W105" s="78"/>
      <c r="X105" s="78" t="str">
        <f t="shared" si="18"/>
        <v/>
      </c>
      <c r="Y105" s="78" t="str">
        <f>IF((J105&lt;&gt;"")*(K105&lt;&gt;"")=1,COUNTIF(X$12:X105,X105),"")</f>
        <v/>
      </c>
      <c r="Z105" s="78" t="str">
        <f t="shared" si="19"/>
        <v/>
      </c>
    </row>
    <row r="106" spans="1:26" ht="19.2" customHeight="1" x14ac:dyDescent="0.25">
      <c r="A106" s="36">
        <v>95</v>
      </c>
      <c r="B106" s="9" t="str">
        <f>IFERROR(INDEX('Risk identification'!B$7:H$72,MATCH(A106,'Risk identification'!N$7:N$72,0),1),"")</f>
        <v/>
      </c>
      <c r="C106" s="21" t="str">
        <f>IFERROR(INDEX('Risk identification'!B$7:H$72,MATCH(A106,'Risk identification'!N$7:N$72,0),7),"")</f>
        <v/>
      </c>
      <c r="D106" s="114"/>
      <c r="E106" s="114"/>
      <c r="F106" s="98"/>
      <c r="G106" s="101" t="str">
        <f>IFERROR(VLOOKUP(CONCATENATE(D106,"-",E106),Feuil2!C$2:G$101,5,FALSE),"")</f>
        <v/>
      </c>
      <c r="H106" s="116"/>
      <c r="I106" s="99" t="b">
        <f>IF(IFERROR(MATCH(A106,'Risk identification'!N$7:N$72,0)&gt;0,FALSE),TRUE,FALSE)</f>
        <v>0</v>
      </c>
      <c r="J106" s="114"/>
      <c r="K106" s="114"/>
      <c r="M106" s="101" t="str">
        <f>IFERROR(VLOOKUP(CONCATENATE(J106,"-",K106),Feuil2!C$2:G$101,5,FALSE),"")</f>
        <v/>
      </c>
      <c r="O106" s="1"/>
      <c r="P106" s="36" t="str">
        <f t="shared" si="12"/>
        <v/>
      </c>
      <c r="Q106" s="36" t="str">
        <f>IF((D106&lt;&gt;"")*(E106&lt;&gt;"")=1,COUNTIF(P$12:P106,P106),"")</f>
        <v/>
      </c>
      <c r="R106" s="36" t="str">
        <f t="shared" si="13"/>
        <v/>
      </c>
      <c r="S106" s="36" t="e">
        <f t="shared" si="14"/>
        <v>#N/A</v>
      </c>
      <c r="T106" s="36" t="e">
        <f t="shared" si="15"/>
        <v>#N/A</v>
      </c>
      <c r="U106" s="36" t="e">
        <f t="shared" si="16"/>
        <v>#N/A</v>
      </c>
      <c r="V106" s="36" t="e">
        <f t="shared" si="17"/>
        <v>#N/A</v>
      </c>
      <c r="W106" s="78"/>
      <c r="X106" s="78" t="str">
        <f t="shared" si="18"/>
        <v/>
      </c>
      <c r="Y106" s="78" t="str">
        <f>IF((J106&lt;&gt;"")*(K106&lt;&gt;"")=1,COUNTIF(X$12:X106,X106),"")</f>
        <v/>
      </c>
      <c r="Z106" s="78" t="str">
        <f t="shared" si="19"/>
        <v/>
      </c>
    </row>
    <row r="107" spans="1:26" ht="19.2" customHeight="1" x14ac:dyDescent="0.25">
      <c r="A107" s="36">
        <v>96</v>
      </c>
      <c r="B107" s="9" t="str">
        <f>IFERROR(INDEX('Risk identification'!B$7:H$72,MATCH(A107,'Risk identification'!N$7:N$72,0),1),"")</f>
        <v/>
      </c>
      <c r="C107" s="21" t="str">
        <f>IFERROR(INDEX('Risk identification'!B$7:H$72,MATCH(A107,'Risk identification'!N$7:N$72,0),7),"")</f>
        <v/>
      </c>
      <c r="D107" s="114"/>
      <c r="E107" s="114"/>
      <c r="F107" s="98"/>
      <c r="G107" s="101" t="str">
        <f>IFERROR(VLOOKUP(CONCATENATE(D107,"-",E107),Feuil2!C$2:G$101,5,FALSE),"")</f>
        <v/>
      </c>
      <c r="H107" s="116"/>
      <c r="I107" s="99" t="b">
        <f>IF(IFERROR(MATCH(A107,'Risk identification'!N$7:N$72,0)&gt;0,FALSE),TRUE,FALSE)</f>
        <v>0</v>
      </c>
      <c r="J107" s="114"/>
      <c r="K107" s="114"/>
      <c r="M107" s="101" t="str">
        <f>IFERROR(VLOOKUP(CONCATENATE(J107,"-",K107),Feuil2!C$2:G$101,5,FALSE),"")</f>
        <v/>
      </c>
      <c r="O107" s="1"/>
      <c r="P107" s="36" t="str">
        <f t="shared" si="12"/>
        <v/>
      </c>
      <c r="Q107" s="36" t="str">
        <f>IF((D107&lt;&gt;"")*(E107&lt;&gt;"")=1,COUNTIF(P$12:P107,P107),"")</f>
        <v/>
      </c>
      <c r="R107" s="36" t="str">
        <f t="shared" si="13"/>
        <v/>
      </c>
      <c r="S107" s="36" t="e">
        <f t="shared" si="14"/>
        <v>#N/A</v>
      </c>
      <c r="T107" s="36" t="e">
        <f t="shared" si="15"/>
        <v>#N/A</v>
      </c>
      <c r="U107" s="36" t="e">
        <f t="shared" si="16"/>
        <v>#N/A</v>
      </c>
      <c r="V107" s="36" t="e">
        <f t="shared" si="17"/>
        <v>#N/A</v>
      </c>
      <c r="W107" s="78"/>
      <c r="X107" s="78" t="str">
        <f t="shared" si="18"/>
        <v/>
      </c>
      <c r="Y107" s="78" t="str">
        <f>IF((J107&lt;&gt;"")*(K107&lt;&gt;"")=1,COUNTIF(X$12:X107,X107),"")</f>
        <v/>
      </c>
      <c r="Z107" s="78" t="str">
        <f t="shared" si="19"/>
        <v/>
      </c>
    </row>
    <row r="108" spans="1:26" ht="19.2" customHeight="1" x14ac:dyDescent="0.25">
      <c r="A108" s="36">
        <v>97</v>
      </c>
      <c r="B108" s="9" t="str">
        <f>IFERROR(INDEX('Risk identification'!B$7:H$72,MATCH(A108,'Risk identification'!N$7:N$72,0),1),"")</f>
        <v/>
      </c>
      <c r="C108" s="21" t="str">
        <f>IFERROR(INDEX('Risk identification'!B$7:H$72,MATCH(A108,'Risk identification'!N$7:N$72,0),7),"")</f>
        <v/>
      </c>
      <c r="D108" s="114"/>
      <c r="E108" s="114"/>
      <c r="F108" s="98"/>
      <c r="G108" s="101" t="str">
        <f>IFERROR(VLOOKUP(CONCATENATE(D108,"-",E108),Feuil2!C$2:G$101,5,FALSE),"")</f>
        <v/>
      </c>
      <c r="H108" s="116"/>
      <c r="I108" s="99" t="b">
        <f>IF(IFERROR(MATCH(A108,'Risk identification'!N$7:N$72,0)&gt;0,FALSE),TRUE,FALSE)</f>
        <v>0</v>
      </c>
      <c r="J108" s="114"/>
      <c r="K108" s="114"/>
      <c r="M108" s="101" t="str">
        <f>IFERROR(VLOOKUP(CONCATENATE(J108,"-",K108),Feuil2!C$2:G$101,5,FALSE),"")</f>
        <v/>
      </c>
      <c r="O108" s="1"/>
      <c r="P108" s="36" t="str">
        <f t="shared" si="12"/>
        <v/>
      </c>
      <c r="Q108" s="36" t="str">
        <f>IF((D108&lt;&gt;"")*(E108&lt;&gt;"")=1,COUNTIF(P$12:P108,P108),"")</f>
        <v/>
      </c>
      <c r="R108" s="36" t="str">
        <f t="shared" si="13"/>
        <v/>
      </c>
      <c r="S108" s="36" t="e">
        <f t="shared" si="14"/>
        <v>#N/A</v>
      </c>
      <c r="T108" s="36" t="e">
        <f t="shared" si="15"/>
        <v>#N/A</v>
      </c>
      <c r="U108" s="36" t="e">
        <f t="shared" si="16"/>
        <v>#N/A</v>
      </c>
      <c r="V108" s="36" t="e">
        <f t="shared" si="17"/>
        <v>#N/A</v>
      </c>
      <c r="W108" s="78"/>
      <c r="X108" s="78" t="str">
        <f t="shared" si="18"/>
        <v/>
      </c>
      <c r="Y108" s="78" t="str">
        <f>IF((J108&lt;&gt;"")*(K108&lt;&gt;"")=1,COUNTIF(X$12:X108,X108),"")</f>
        <v/>
      </c>
      <c r="Z108" s="78" t="str">
        <f t="shared" si="19"/>
        <v/>
      </c>
    </row>
    <row r="109" spans="1:26" ht="19.2" customHeight="1" x14ac:dyDescent="0.25">
      <c r="A109" s="36">
        <v>98</v>
      </c>
      <c r="B109" s="9" t="str">
        <f>IFERROR(INDEX('Risk identification'!B$7:H$72,MATCH(A109,'Risk identification'!N$7:N$72,0),1),"")</f>
        <v/>
      </c>
      <c r="C109" s="21" t="str">
        <f>IFERROR(INDEX('Risk identification'!B$7:H$72,MATCH(A109,'Risk identification'!N$7:N$72,0),7),"")</f>
        <v/>
      </c>
      <c r="D109" s="114"/>
      <c r="E109" s="114"/>
      <c r="F109" s="98"/>
      <c r="G109" s="101" t="str">
        <f>IFERROR(VLOOKUP(CONCATENATE(D109,"-",E109),Feuil2!C$2:G$101,5,FALSE),"")</f>
        <v/>
      </c>
      <c r="H109" s="116"/>
      <c r="I109" s="99" t="b">
        <f>IF(IFERROR(MATCH(A109,'Risk identification'!N$7:N$72,0)&gt;0,FALSE),TRUE,FALSE)</f>
        <v>0</v>
      </c>
      <c r="J109" s="114"/>
      <c r="K109" s="114"/>
      <c r="M109" s="101" t="str">
        <f>IFERROR(VLOOKUP(CONCATENATE(J109,"-",K109),Feuil2!C$2:G$101,5,FALSE),"")</f>
        <v/>
      </c>
      <c r="O109" s="1"/>
      <c r="P109" s="36" t="str">
        <f t="shared" ref="P109:P139" si="20">IF((D109&lt;&gt;"")*(E109&lt;&gt;"")=1,CONCATENATE(D109,"-",E109),"")</f>
        <v/>
      </c>
      <c r="Q109" s="36" t="str">
        <f>IF((D109&lt;&gt;"")*(E109&lt;&gt;"")=1,COUNTIF(P$12:P109,P109),"")</f>
        <v/>
      </c>
      <c r="R109" s="36" t="str">
        <f t="shared" ref="R109:R139" si="21">IF((D109&lt;&gt;"")*(E109&lt;&gt;"")=1,CONCATENATE(P109,"-",Q109),"")</f>
        <v/>
      </c>
      <c r="S109" s="36" t="e">
        <f t="shared" si="14"/>
        <v>#N/A</v>
      </c>
      <c r="T109" s="36" t="e">
        <f t="shared" si="15"/>
        <v>#N/A</v>
      </c>
      <c r="U109" s="36" t="e">
        <f t="shared" si="16"/>
        <v>#N/A</v>
      </c>
      <c r="V109" s="36" t="e">
        <f t="shared" si="17"/>
        <v>#N/A</v>
      </c>
      <c r="W109" s="78"/>
      <c r="X109" s="78" t="str">
        <f t="shared" si="18"/>
        <v/>
      </c>
      <c r="Y109" s="78" t="str">
        <f>IF((J109&lt;&gt;"")*(K109&lt;&gt;"")=1,COUNTIF(X$12:X109,X109),"")</f>
        <v/>
      </c>
      <c r="Z109" s="78" t="str">
        <f t="shared" si="19"/>
        <v/>
      </c>
    </row>
    <row r="110" spans="1:26" ht="19.2" customHeight="1" x14ac:dyDescent="0.25">
      <c r="A110" s="36">
        <v>99</v>
      </c>
      <c r="B110" s="9" t="str">
        <f>IFERROR(INDEX('Risk identification'!B$7:H$72,MATCH(A110,'Risk identification'!N$7:N$72,0),1),"")</f>
        <v/>
      </c>
      <c r="C110" s="21" t="str">
        <f>IFERROR(INDEX('Risk identification'!B$7:H$72,MATCH(A110,'Risk identification'!N$7:N$72,0),7),"")</f>
        <v/>
      </c>
      <c r="D110" s="114"/>
      <c r="E110" s="114"/>
      <c r="F110" s="98"/>
      <c r="G110" s="101" t="str">
        <f>IFERROR(VLOOKUP(CONCATENATE(D110,"-",E110),Feuil2!C$2:G$101,5,FALSE),"")</f>
        <v/>
      </c>
      <c r="H110" s="116"/>
      <c r="I110" s="99" t="b">
        <f>IF(IFERROR(MATCH(A110,'Risk identification'!N$7:N$72,0)&gt;0,FALSE),TRUE,FALSE)</f>
        <v>0</v>
      </c>
      <c r="J110" s="114"/>
      <c r="K110" s="114"/>
      <c r="M110" s="101" t="str">
        <f>IFERROR(VLOOKUP(CONCATENATE(J110,"-",K110),Feuil2!C$2:G$101,5,FALSE),"")</f>
        <v/>
      </c>
      <c r="O110" s="1"/>
      <c r="P110" s="36" t="str">
        <f t="shared" si="20"/>
        <v/>
      </c>
      <c r="Q110" s="36" t="str">
        <f>IF((D110&lt;&gt;"")*(E110&lt;&gt;"")=1,COUNTIF(P$12:P110,P110),"")</f>
        <v/>
      </c>
      <c r="R110" s="36" t="str">
        <f t="shared" si="21"/>
        <v/>
      </c>
      <c r="S110" s="36" t="e">
        <f t="shared" si="14"/>
        <v>#N/A</v>
      </c>
      <c r="T110" s="36" t="e">
        <f t="shared" si="15"/>
        <v>#N/A</v>
      </c>
      <c r="U110" s="36" t="e">
        <f t="shared" si="16"/>
        <v>#N/A</v>
      </c>
      <c r="V110" s="36" t="e">
        <f t="shared" si="17"/>
        <v>#N/A</v>
      </c>
      <c r="W110" s="78"/>
      <c r="X110" s="78" t="str">
        <f t="shared" si="18"/>
        <v/>
      </c>
      <c r="Y110" s="78" t="str">
        <f>IF((J110&lt;&gt;"")*(K110&lt;&gt;"")=1,COUNTIF(X$12:X110,X110),"")</f>
        <v/>
      </c>
      <c r="Z110" s="78" t="str">
        <f t="shared" si="19"/>
        <v/>
      </c>
    </row>
    <row r="111" spans="1:26" ht="19.2" customHeight="1" x14ac:dyDescent="0.25">
      <c r="A111" s="36">
        <v>100</v>
      </c>
      <c r="B111" s="9" t="str">
        <f>IFERROR(INDEX('Risk identification'!B$7:H$72,MATCH(A111,'Risk identification'!N$7:N$72,0),1),"")</f>
        <v/>
      </c>
      <c r="C111" s="21" t="str">
        <f>IFERROR(INDEX('Risk identification'!B$7:H$72,MATCH(A111,'Risk identification'!N$7:N$72,0),7),"")</f>
        <v/>
      </c>
      <c r="D111" s="114"/>
      <c r="E111" s="114"/>
      <c r="F111" s="98"/>
      <c r="G111" s="101" t="str">
        <f>IFERROR(VLOOKUP(CONCATENATE(D111,"-",E111),Feuil2!C$2:G$101,5,FALSE),"")</f>
        <v/>
      </c>
      <c r="H111" s="116"/>
      <c r="I111" s="99" t="b">
        <f>IF(IFERROR(MATCH(A111,'Risk identification'!N$7:N$72,0)&gt;0,FALSE),TRUE,FALSE)</f>
        <v>0</v>
      </c>
      <c r="J111" s="114"/>
      <c r="K111" s="114"/>
      <c r="M111" s="101" t="str">
        <f>IFERROR(VLOOKUP(CONCATENATE(J111,"-",K111),Feuil2!C$2:G$101,5,FALSE),"")</f>
        <v/>
      </c>
      <c r="O111" s="1"/>
      <c r="P111" s="36" t="str">
        <f t="shared" si="20"/>
        <v/>
      </c>
      <c r="Q111" s="36" t="str">
        <f>IF((D111&lt;&gt;"")*(E111&lt;&gt;"")=1,COUNTIF(P$12:P111,P111),"")</f>
        <v/>
      </c>
      <c r="R111" s="36" t="str">
        <f t="shared" si="21"/>
        <v/>
      </c>
      <c r="S111" s="36" t="e">
        <f t="shared" si="14"/>
        <v>#N/A</v>
      </c>
      <c r="T111" s="36" t="e">
        <f t="shared" si="15"/>
        <v>#N/A</v>
      </c>
      <c r="U111" s="36" t="e">
        <f t="shared" si="16"/>
        <v>#N/A</v>
      </c>
      <c r="V111" s="36" t="e">
        <f t="shared" si="17"/>
        <v>#N/A</v>
      </c>
      <c r="W111" s="78"/>
      <c r="X111" s="78" t="str">
        <f t="shared" si="18"/>
        <v/>
      </c>
      <c r="Y111" s="78" t="str">
        <f>IF((J111&lt;&gt;"")*(K111&lt;&gt;"")=1,COUNTIF(X$12:X111,X111),"")</f>
        <v/>
      </c>
      <c r="Z111" s="78" t="str">
        <f t="shared" si="19"/>
        <v/>
      </c>
    </row>
    <row r="112" spans="1:26" ht="19.2" customHeight="1" x14ac:dyDescent="0.25">
      <c r="A112" s="36">
        <v>101</v>
      </c>
      <c r="B112" s="9" t="str">
        <f>IFERROR(INDEX('Risk identification'!B$7:H$72,MATCH(A112,'Risk identification'!N$7:N$72,0),1),"")</f>
        <v/>
      </c>
      <c r="C112" s="21" t="str">
        <f>IFERROR(INDEX('Risk identification'!B$7:H$72,MATCH(A112,'Risk identification'!N$7:N$72,0),7),"")</f>
        <v/>
      </c>
      <c r="D112" s="114"/>
      <c r="E112" s="114"/>
      <c r="F112" s="98"/>
      <c r="G112" s="101" t="str">
        <f>IFERROR(VLOOKUP(CONCATENATE(D112,"-",E112),Feuil2!C$2:G$101,5,FALSE),"")</f>
        <v/>
      </c>
      <c r="H112" s="116"/>
      <c r="I112" s="99" t="b">
        <f>IF(IFERROR(MATCH(A112,'Risk identification'!N$7:N$72,0)&gt;0,FALSE),TRUE,FALSE)</f>
        <v>0</v>
      </c>
      <c r="J112" s="114"/>
      <c r="K112" s="114"/>
      <c r="M112" s="101" t="str">
        <f>IFERROR(VLOOKUP(CONCATENATE(J112,"-",K112),Feuil2!C$2:G$101,5,FALSE),"")</f>
        <v/>
      </c>
      <c r="O112" s="1"/>
      <c r="P112" s="36" t="str">
        <f t="shared" si="20"/>
        <v/>
      </c>
      <c r="Q112" s="36" t="str">
        <f>IF((D112&lt;&gt;"")*(E112&lt;&gt;"")=1,COUNTIF(P$12:P112,P112),"")</f>
        <v/>
      </c>
      <c r="R112" s="36" t="str">
        <f t="shared" si="21"/>
        <v/>
      </c>
      <c r="S112" s="36" t="e">
        <f t="shared" si="14"/>
        <v>#N/A</v>
      </c>
      <c r="T112" s="36" t="e">
        <f t="shared" si="15"/>
        <v>#N/A</v>
      </c>
      <c r="U112" s="36" t="e">
        <f t="shared" si="16"/>
        <v>#N/A</v>
      </c>
      <c r="V112" s="36" t="e">
        <f t="shared" si="17"/>
        <v>#N/A</v>
      </c>
      <c r="W112" s="78"/>
      <c r="X112" s="78" t="str">
        <f t="shared" si="18"/>
        <v/>
      </c>
      <c r="Y112" s="78" t="str">
        <f>IF((J112&lt;&gt;"")*(K112&lt;&gt;"")=1,COUNTIF(X$12:X112,X112),"")</f>
        <v/>
      </c>
      <c r="Z112" s="78" t="str">
        <f t="shared" si="19"/>
        <v/>
      </c>
    </row>
    <row r="113" spans="1:26" ht="19.2" customHeight="1" x14ac:dyDescent="0.25">
      <c r="A113" s="36">
        <v>102</v>
      </c>
      <c r="B113" s="9" t="str">
        <f>IFERROR(INDEX('Risk identification'!B$7:H$72,MATCH(A113,'Risk identification'!N$7:N$72,0),1),"")</f>
        <v/>
      </c>
      <c r="C113" s="21" t="str">
        <f>IFERROR(INDEX('Risk identification'!B$7:H$72,MATCH(A113,'Risk identification'!N$7:N$72,0),7),"")</f>
        <v/>
      </c>
      <c r="D113" s="114"/>
      <c r="E113" s="114"/>
      <c r="F113" s="98"/>
      <c r="G113" s="101" t="str">
        <f>IFERROR(VLOOKUP(CONCATENATE(D113,"-",E113),Feuil2!C$2:G$101,5,FALSE),"")</f>
        <v/>
      </c>
      <c r="H113" s="116"/>
      <c r="I113" s="99" t="b">
        <f>IF(IFERROR(MATCH(A113,'Risk identification'!N$7:N$72,0)&gt;0,FALSE),TRUE,FALSE)</f>
        <v>0</v>
      </c>
      <c r="J113" s="114"/>
      <c r="K113" s="114"/>
      <c r="M113" s="101" t="str">
        <f>IFERROR(VLOOKUP(CONCATENATE(J113,"-",K113),Feuil2!C$2:G$101,5,FALSE),"")</f>
        <v/>
      </c>
      <c r="O113" s="1"/>
      <c r="P113" s="36" t="str">
        <f t="shared" si="20"/>
        <v/>
      </c>
      <c r="Q113" s="36" t="str">
        <f>IF((D113&lt;&gt;"")*(E113&lt;&gt;"")=1,COUNTIF(P$12:P113,P113),"")</f>
        <v/>
      </c>
      <c r="R113" s="36" t="str">
        <f t="shared" si="21"/>
        <v/>
      </c>
      <c r="S113" s="36" t="e">
        <f t="shared" si="14"/>
        <v>#N/A</v>
      </c>
      <c r="T113" s="36" t="e">
        <f t="shared" si="15"/>
        <v>#N/A</v>
      </c>
      <c r="U113" s="36" t="e">
        <f t="shared" si="16"/>
        <v>#N/A</v>
      </c>
      <c r="V113" s="36" t="e">
        <f t="shared" si="17"/>
        <v>#N/A</v>
      </c>
      <c r="W113" s="78"/>
      <c r="X113" s="78" t="str">
        <f t="shared" si="18"/>
        <v/>
      </c>
      <c r="Y113" s="78" t="str">
        <f>IF((J113&lt;&gt;"")*(K113&lt;&gt;"")=1,COUNTIF(X$12:X113,X113),"")</f>
        <v/>
      </c>
      <c r="Z113" s="78" t="str">
        <f t="shared" si="19"/>
        <v/>
      </c>
    </row>
    <row r="114" spans="1:26" ht="19.2" customHeight="1" x14ac:dyDescent="0.25">
      <c r="A114" s="36">
        <v>103</v>
      </c>
      <c r="B114" s="9" t="str">
        <f>IFERROR(INDEX('Risk identification'!B$7:H$72,MATCH(A114,'Risk identification'!N$7:N$72,0),1),"")</f>
        <v/>
      </c>
      <c r="C114" s="21" t="str">
        <f>IFERROR(INDEX('Risk identification'!B$7:H$72,MATCH(A114,'Risk identification'!N$7:N$72,0),7),"")</f>
        <v/>
      </c>
      <c r="D114" s="114"/>
      <c r="E114" s="114"/>
      <c r="F114" s="98"/>
      <c r="G114" s="101" t="str">
        <f>IFERROR(VLOOKUP(CONCATENATE(D114,"-",E114),Feuil2!C$2:G$101,5,FALSE),"")</f>
        <v/>
      </c>
      <c r="H114" s="116"/>
      <c r="I114" s="99" t="b">
        <f>IF(IFERROR(MATCH(A114,'Risk identification'!N$7:N$72,0)&gt;0,FALSE),TRUE,FALSE)</f>
        <v>0</v>
      </c>
      <c r="J114" s="114"/>
      <c r="K114" s="114"/>
      <c r="M114" s="101" t="str">
        <f>IFERROR(VLOOKUP(CONCATENATE(J114,"-",K114),Feuil2!C$2:G$101,5,FALSE),"")</f>
        <v/>
      </c>
      <c r="O114" s="1"/>
      <c r="P114" s="36" t="str">
        <f t="shared" si="20"/>
        <v/>
      </c>
      <c r="Q114" s="36" t="str">
        <f>IF((D114&lt;&gt;"")*(E114&lt;&gt;"")=1,COUNTIF(P$12:P114,P114),"")</f>
        <v/>
      </c>
      <c r="R114" s="36" t="str">
        <f t="shared" si="21"/>
        <v/>
      </c>
      <c r="S114" s="36" t="e">
        <f t="shared" si="14"/>
        <v>#N/A</v>
      </c>
      <c r="T114" s="36" t="e">
        <f t="shared" si="15"/>
        <v>#N/A</v>
      </c>
      <c r="U114" s="36" t="e">
        <f t="shared" si="16"/>
        <v>#N/A</v>
      </c>
      <c r="V114" s="36" t="e">
        <f t="shared" si="17"/>
        <v>#N/A</v>
      </c>
      <c r="W114" s="78"/>
      <c r="X114" s="78" t="str">
        <f t="shared" si="18"/>
        <v/>
      </c>
      <c r="Y114" s="78" t="str">
        <f>IF((J114&lt;&gt;"")*(K114&lt;&gt;"")=1,COUNTIF(X$12:X114,X114),"")</f>
        <v/>
      </c>
      <c r="Z114" s="78" t="str">
        <f t="shared" si="19"/>
        <v/>
      </c>
    </row>
    <row r="115" spans="1:26" ht="19.2" customHeight="1" x14ac:dyDescent="0.25">
      <c r="A115" s="36">
        <v>104</v>
      </c>
      <c r="B115" s="9" t="str">
        <f>IFERROR(INDEX('Risk identification'!B$7:H$72,MATCH(A115,'Risk identification'!N$7:N$72,0),1),"")</f>
        <v/>
      </c>
      <c r="C115" s="21" t="str">
        <f>IFERROR(INDEX('Risk identification'!B$7:H$72,MATCH(A115,'Risk identification'!N$7:N$72,0),7),"")</f>
        <v/>
      </c>
      <c r="D115" s="114"/>
      <c r="E115" s="114"/>
      <c r="F115" s="98"/>
      <c r="G115" s="101" t="str">
        <f>IFERROR(VLOOKUP(CONCATENATE(D115,"-",E115),Feuil2!C$2:G$101,5,FALSE),"")</f>
        <v/>
      </c>
      <c r="H115" s="116"/>
      <c r="I115" s="99" t="b">
        <f>IF(IFERROR(MATCH(A115,'Risk identification'!N$7:N$72,0)&gt;0,FALSE),TRUE,FALSE)</f>
        <v>0</v>
      </c>
      <c r="J115" s="114"/>
      <c r="K115" s="114"/>
      <c r="M115" s="101" t="str">
        <f>IFERROR(VLOOKUP(CONCATENATE(J115,"-",K115),Feuil2!C$2:G$101,5,FALSE),"")</f>
        <v/>
      </c>
      <c r="O115" s="1"/>
      <c r="P115" s="36" t="str">
        <f t="shared" si="20"/>
        <v/>
      </c>
      <c r="Q115" s="36" t="str">
        <f>IF((D115&lt;&gt;"")*(E115&lt;&gt;"")=1,COUNTIF(P$12:P115,P115),"")</f>
        <v/>
      </c>
      <c r="R115" s="36" t="str">
        <f t="shared" si="21"/>
        <v/>
      </c>
      <c r="S115" s="36" t="e">
        <f t="shared" si="14"/>
        <v>#N/A</v>
      </c>
      <c r="T115" s="36" t="e">
        <f t="shared" si="15"/>
        <v>#N/A</v>
      </c>
      <c r="U115" s="36" t="e">
        <f t="shared" si="16"/>
        <v>#N/A</v>
      </c>
      <c r="V115" s="36" t="e">
        <f t="shared" si="17"/>
        <v>#N/A</v>
      </c>
      <c r="W115" s="78"/>
      <c r="X115" s="78" t="str">
        <f t="shared" si="18"/>
        <v/>
      </c>
      <c r="Y115" s="78" t="str">
        <f>IF((J115&lt;&gt;"")*(K115&lt;&gt;"")=1,COUNTIF(X$12:X115,X115),"")</f>
        <v/>
      </c>
      <c r="Z115" s="78" t="str">
        <f t="shared" si="19"/>
        <v/>
      </c>
    </row>
    <row r="116" spans="1:26" ht="19.2" customHeight="1" x14ac:dyDescent="0.25">
      <c r="A116" s="36">
        <v>105</v>
      </c>
      <c r="B116" s="9" t="str">
        <f>IFERROR(INDEX('Risk identification'!B$7:H$72,MATCH(A116,'Risk identification'!N$7:N$72,0),1),"")</f>
        <v/>
      </c>
      <c r="C116" s="21" t="str">
        <f>IFERROR(INDEX('Risk identification'!B$7:H$72,MATCH(A116,'Risk identification'!N$7:N$72,0),7),"")</f>
        <v/>
      </c>
      <c r="D116" s="114"/>
      <c r="E116" s="114"/>
      <c r="F116" s="98"/>
      <c r="G116" s="101" t="str">
        <f>IFERROR(VLOOKUP(CONCATENATE(D116,"-",E116),Feuil2!C$2:G$101,5,FALSE),"")</f>
        <v/>
      </c>
      <c r="H116" s="116"/>
      <c r="I116" s="99" t="b">
        <f>IF(IFERROR(MATCH(A116,'Risk identification'!N$7:N$72,0)&gt;0,FALSE),TRUE,FALSE)</f>
        <v>0</v>
      </c>
      <c r="J116" s="114"/>
      <c r="K116" s="114"/>
      <c r="M116" s="101" t="str">
        <f>IFERROR(VLOOKUP(CONCATENATE(J116,"-",K116),Feuil2!C$2:G$101,5,FALSE),"")</f>
        <v/>
      </c>
      <c r="O116" s="1"/>
      <c r="P116" s="36" t="str">
        <f t="shared" si="20"/>
        <v/>
      </c>
      <c r="Q116" s="36" t="str">
        <f>IF((D116&lt;&gt;"")*(E116&lt;&gt;"")=1,COUNTIF(P$12:P116,P116),"")</f>
        <v/>
      </c>
      <c r="R116" s="36" t="str">
        <f t="shared" si="21"/>
        <v/>
      </c>
      <c r="S116" s="36" t="e">
        <f t="shared" si="14"/>
        <v>#N/A</v>
      </c>
      <c r="T116" s="36" t="e">
        <f t="shared" si="15"/>
        <v>#N/A</v>
      </c>
      <c r="U116" s="36" t="e">
        <f t="shared" si="16"/>
        <v>#N/A</v>
      </c>
      <c r="V116" s="36" t="e">
        <f t="shared" si="17"/>
        <v>#N/A</v>
      </c>
      <c r="W116" s="78"/>
      <c r="X116" s="78" t="str">
        <f t="shared" si="18"/>
        <v/>
      </c>
      <c r="Y116" s="78" t="str">
        <f>IF((J116&lt;&gt;"")*(K116&lt;&gt;"")=1,COUNTIF(X$12:X116,X116),"")</f>
        <v/>
      </c>
      <c r="Z116" s="78" t="str">
        <f t="shared" si="19"/>
        <v/>
      </c>
    </row>
    <row r="117" spans="1:26" ht="19.2" customHeight="1" x14ac:dyDescent="0.25">
      <c r="A117" s="36">
        <v>106</v>
      </c>
      <c r="B117" s="9" t="str">
        <f>IFERROR(INDEX('Risk identification'!B$7:H$72,MATCH(A117,'Risk identification'!N$7:N$72,0),1),"")</f>
        <v/>
      </c>
      <c r="C117" s="21" t="str">
        <f>IFERROR(INDEX('Risk identification'!B$7:H$72,MATCH(A117,'Risk identification'!N$7:N$72,0),7),"")</f>
        <v/>
      </c>
      <c r="D117" s="114"/>
      <c r="E117" s="114"/>
      <c r="F117" s="98"/>
      <c r="G117" s="101" t="str">
        <f>IFERROR(VLOOKUP(CONCATENATE(D117,"-",E117),Feuil2!C$2:G$101,5,FALSE),"")</f>
        <v/>
      </c>
      <c r="H117" s="116"/>
      <c r="I117" s="99" t="b">
        <f>IF(IFERROR(MATCH(A117,'Risk identification'!N$7:N$72,0)&gt;0,FALSE),TRUE,FALSE)</f>
        <v>0</v>
      </c>
      <c r="J117" s="114"/>
      <c r="K117" s="114"/>
      <c r="M117" s="101" t="str">
        <f>IFERROR(VLOOKUP(CONCATENATE(J117,"-",K117),Feuil2!C$2:G$101,5,FALSE),"")</f>
        <v/>
      </c>
      <c r="O117" s="1"/>
      <c r="P117" s="36" t="str">
        <f t="shared" si="20"/>
        <v/>
      </c>
      <c r="Q117" s="36" t="str">
        <f>IF((D117&lt;&gt;"")*(E117&lt;&gt;"")=1,COUNTIF(P$12:P117,P117),"")</f>
        <v/>
      </c>
      <c r="R117" s="36" t="str">
        <f t="shared" si="21"/>
        <v/>
      </c>
      <c r="S117" s="36" t="e">
        <f t="shared" si="14"/>
        <v>#N/A</v>
      </c>
      <c r="T117" s="36" t="e">
        <f t="shared" si="15"/>
        <v>#N/A</v>
      </c>
      <c r="U117" s="36" t="e">
        <f t="shared" si="16"/>
        <v>#N/A</v>
      </c>
      <c r="V117" s="36" t="e">
        <f t="shared" si="17"/>
        <v>#N/A</v>
      </c>
      <c r="W117" s="78"/>
      <c r="X117" s="78" t="str">
        <f t="shared" si="18"/>
        <v/>
      </c>
      <c r="Y117" s="78" t="str">
        <f>IF((J117&lt;&gt;"")*(K117&lt;&gt;"")=1,COUNTIF(X$12:X117,X117),"")</f>
        <v/>
      </c>
      <c r="Z117" s="78" t="str">
        <f t="shared" si="19"/>
        <v/>
      </c>
    </row>
    <row r="118" spans="1:26" ht="19.2" customHeight="1" x14ac:dyDescent="0.25">
      <c r="A118" s="36">
        <v>107</v>
      </c>
      <c r="B118" s="9" t="str">
        <f>IFERROR(INDEX('Risk identification'!B$7:H$72,MATCH(A118,'Risk identification'!N$7:N$72,0),1),"")</f>
        <v/>
      </c>
      <c r="C118" s="21" t="str">
        <f>IFERROR(INDEX('Risk identification'!B$7:H$72,MATCH(A118,'Risk identification'!N$7:N$72,0),7),"")</f>
        <v/>
      </c>
      <c r="D118" s="114"/>
      <c r="E118" s="114"/>
      <c r="F118" s="98"/>
      <c r="G118" s="101" t="str">
        <f>IFERROR(VLOOKUP(CONCATENATE(D118,"-",E118),Feuil2!C$2:G$101,5,FALSE),"")</f>
        <v/>
      </c>
      <c r="H118" s="116"/>
      <c r="I118" s="99" t="b">
        <f>IF(IFERROR(MATCH(A118,'Risk identification'!N$7:N$72,0)&gt;0,FALSE),TRUE,FALSE)</f>
        <v>0</v>
      </c>
      <c r="J118" s="114"/>
      <c r="K118" s="114"/>
      <c r="M118" s="101" t="str">
        <f>IFERROR(VLOOKUP(CONCATENATE(J118,"-",K118),Feuil2!C$2:G$101,5,FALSE),"")</f>
        <v/>
      </c>
      <c r="O118" s="1"/>
      <c r="P118" s="36" t="str">
        <f t="shared" si="20"/>
        <v/>
      </c>
      <c r="Q118" s="36" t="str">
        <f>IF((D118&lt;&gt;"")*(E118&lt;&gt;"")=1,COUNTIF(P$12:P118,P118),"")</f>
        <v/>
      </c>
      <c r="R118" s="36" t="str">
        <f t="shared" si="21"/>
        <v/>
      </c>
      <c r="S118" s="36" t="e">
        <f t="shared" si="14"/>
        <v>#N/A</v>
      </c>
      <c r="T118" s="36" t="e">
        <f t="shared" si="15"/>
        <v>#N/A</v>
      </c>
      <c r="U118" s="36" t="e">
        <f t="shared" si="16"/>
        <v>#N/A</v>
      </c>
      <c r="V118" s="36" t="e">
        <f t="shared" si="17"/>
        <v>#N/A</v>
      </c>
      <c r="W118" s="78"/>
      <c r="X118" s="78" t="str">
        <f t="shared" si="18"/>
        <v/>
      </c>
      <c r="Y118" s="78" t="str">
        <f>IF((J118&lt;&gt;"")*(K118&lt;&gt;"")=1,COUNTIF(X$12:X118,X118),"")</f>
        <v/>
      </c>
      <c r="Z118" s="78" t="str">
        <f t="shared" si="19"/>
        <v/>
      </c>
    </row>
    <row r="119" spans="1:26" x14ac:dyDescent="0.25">
      <c r="A119" s="36">
        <v>159</v>
      </c>
      <c r="B119" s="9" t="str">
        <f>IFERROR(INDEX('Risk identification'!B$7:H$72,MATCH(A119,'Risk identification'!N$7:N$72,0),1),"")</f>
        <v/>
      </c>
      <c r="C119" s="21" t="str">
        <f>IFERROR(INDEX('Risk identification'!B$7:H$72,MATCH(A119,'Risk identification'!N$7:N$72,0),7),"")</f>
        <v/>
      </c>
      <c r="D119" s="115"/>
      <c r="E119" s="115"/>
      <c r="G119" s="101" t="str">
        <f>IFERROR(VLOOKUP(CONCATENATE(D119,"-",E119),Feuil2!C$2:G$101,5,FALSE),"")</f>
        <v/>
      </c>
      <c r="H119" s="1"/>
      <c r="I119" s="55" t="b">
        <f>IF(IFERROR(MATCH(A119,'Risk identification'!N$7:N$72,0)&gt;0,FALSE),TRUE,FALSE)</f>
        <v>0</v>
      </c>
      <c r="J119" s="115"/>
      <c r="K119" s="115"/>
      <c r="M119" s="101" t="str">
        <f>IFERROR(VLOOKUP(CONCATENATE(J119,"-",K119),Feuil2!C$2:G$101,5,FALSE),"")</f>
        <v/>
      </c>
      <c r="O119" s="1"/>
      <c r="P119" s="36" t="str">
        <f t="shared" si="20"/>
        <v/>
      </c>
      <c r="Q119" s="36" t="str">
        <f>IF((D119&lt;&gt;"")*(E119&lt;&gt;"")=1,COUNTIF(P$12:P119,P119),"")</f>
        <v/>
      </c>
      <c r="R119" s="36" t="str">
        <f t="shared" si="21"/>
        <v/>
      </c>
      <c r="S119" s="36" t="e">
        <f t="shared" si="14"/>
        <v>#N/A</v>
      </c>
      <c r="T119" s="36" t="e">
        <f t="shared" si="15"/>
        <v>#N/A</v>
      </c>
      <c r="U119" s="36" t="e">
        <f t="shared" si="16"/>
        <v>#N/A</v>
      </c>
      <c r="V119" s="36" t="e">
        <f t="shared" si="17"/>
        <v>#N/A</v>
      </c>
      <c r="W119" s="78"/>
      <c r="X119" s="78" t="str">
        <f t="shared" si="18"/>
        <v/>
      </c>
      <c r="Y119" s="78" t="str">
        <f>IF((J119&lt;&gt;"")*(K119&lt;&gt;"")=1,COUNTIF(X$12:X119,X119),"")</f>
        <v/>
      </c>
      <c r="Z119" s="78" t="str">
        <f t="shared" si="19"/>
        <v/>
      </c>
    </row>
    <row r="120" spans="1:26" x14ac:dyDescent="0.25">
      <c r="A120" s="36">
        <v>160</v>
      </c>
      <c r="B120" s="9" t="str">
        <f>IFERROR(INDEX('Risk identification'!B$7:H$72,MATCH(A120,'Risk identification'!N$7:N$72,0),1),"")</f>
        <v/>
      </c>
      <c r="C120" s="21" t="str">
        <f>IFERROR(INDEX('Risk identification'!B$7:H$72,MATCH(A120,'Risk identification'!N$7:N$72,0),7),"")</f>
        <v/>
      </c>
      <c r="D120" s="115"/>
      <c r="E120" s="115"/>
      <c r="G120" s="101" t="str">
        <f>IFERROR(VLOOKUP(CONCATENATE(D120,"-",E120),Feuil2!C$2:G$101,5,FALSE),"")</f>
        <v/>
      </c>
      <c r="H120" s="1"/>
      <c r="I120" s="55" t="b">
        <f>IF(IFERROR(MATCH(A120,'Risk identification'!N$7:N$72,0)&gt;0,FALSE),TRUE,FALSE)</f>
        <v>0</v>
      </c>
      <c r="J120" s="115"/>
      <c r="K120" s="115"/>
      <c r="M120" s="101" t="str">
        <f>IFERROR(VLOOKUP(CONCATENATE(J120,"-",K120),Feuil2!C$2:G$101,5,FALSE),"")</f>
        <v/>
      </c>
      <c r="O120" s="1"/>
      <c r="P120" s="36" t="str">
        <f t="shared" si="20"/>
        <v/>
      </c>
      <c r="Q120" s="36" t="str">
        <f>IF((D120&lt;&gt;"")*(E120&lt;&gt;"")=1,COUNTIF(P$12:P120,P120),"")</f>
        <v/>
      </c>
      <c r="R120" s="36" t="str">
        <f t="shared" si="21"/>
        <v/>
      </c>
      <c r="S120" s="36" t="e">
        <f t="shared" si="14"/>
        <v>#N/A</v>
      </c>
      <c r="T120" s="36" t="e">
        <f t="shared" si="15"/>
        <v>#N/A</v>
      </c>
      <c r="U120" s="36" t="e">
        <f t="shared" si="16"/>
        <v>#N/A</v>
      </c>
      <c r="V120" s="36" t="e">
        <f t="shared" si="17"/>
        <v>#N/A</v>
      </c>
      <c r="W120" s="78"/>
      <c r="X120" s="78" t="str">
        <f t="shared" si="18"/>
        <v/>
      </c>
      <c r="Y120" s="78" t="str">
        <f>IF((J120&lt;&gt;"")*(K120&lt;&gt;"")=1,COUNTIF(X$12:X120,X120),"")</f>
        <v/>
      </c>
      <c r="Z120" s="78" t="str">
        <f t="shared" si="19"/>
        <v/>
      </c>
    </row>
    <row r="121" spans="1:26" x14ac:dyDescent="0.25">
      <c r="A121" s="36">
        <v>161</v>
      </c>
      <c r="B121" s="9" t="str">
        <f>IFERROR(INDEX('Risk identification'!B$7:H$72,MATCH(A121,'Risk identification'!N$7:N$72,0),1),"")</f>
        <v/>
      </c>
      <c r="C121" s="21" t="str">
        <f>IFERROR(INDEX('Risk identification'!B$7:H$72,MATCH(A121,'Risk identification'!N$7:N$72,0),7),"")</f>
        <v/>
      </c>
      <c r="D121" s="115"/>
      <c r="E121" s="115"/>
      <c r="G121" s="101" t="str">
        <f>IFERROR(VLOOKUP(CONCATENATE(D121,"-",E121),Feuil2!C$2:G$101,5,FALSE),"")</f>
        <v/>
      </c>
      <c r="H121" s="1"/>
      <c r="I121" s="55" t="b">
        <f>IF(IFERROR(MATCH(A121,'Risk identification'!N$7:N$72,0)&gt;0,FALSE),TRUE,FALSE)</f>
        <v>0</v>
      </c>
      <c r="J121" s="115"/>
      <c r="K121" s="115"/>
      <c r="M121" s="101" t="str">
        <f>IFERROR(VLOOKUP(CONCATENATE(J121,"-",K121),Feuil2!C$2:G$101,5,FALSE),"")</f>
        <v/>
      </c>
      <c r="O121" s="1"/>
      <c r="P121" s="36" t="str">
        <f t="shared" si="20"/>
        <v/>
      </c>
      <c r="Q121" s="36" t="str">
        <f>IF((D121&lt;&gt;"")*(E121&lt;&gt;"")=1,COUNTIF(P$12:P121,P121),"")</f>
        <v/>
      </c>
      <c r="R121" s="36" t="str">
        <f t="shared" si="21"/>
        <v/>
      </c>
      <c r="S121" s="36" t="e">
        <f t="shared" si="14"/>
        <v>#N/A</v>
      </c>
      <c r="T121" s="36" t="e">
        <f t="shared" si="15"/>
        <v>#N/A</v>
      </c>
      <c r="U121" s="36" t="e">
        <f t="shared" si="16"/>
        <v>#N/A</v>
      </c>
      <c r="V121" s="36" t="e">
        <f t="shared" si="17"/>
        <v>#N/A</v>
      </c>
      <c r="W121" s="78"/>
      <c r="X121" s="78" t="str">
        <f t="shared" si="18"/>
        <v/>
      </c>
      <c r="Y121" s="78" t="str">
        <f>IF((J121&lt;&gt;"")*(K121&lt;&gt;"")=1,COUNTIF(X$12:X121,X121),"")</f>
        <v/>
      </c>
      <c r="Z121" s="78" t="str">
        <f t="shared" si="19"/>
        <v/>
      </c>
    </row>
    <row r="122" spans="1:26" x14ac:dyDescent="0.25">
      <c r="A122" s="36">
        <v>162</v>
      </c>
      <c r="B122" s="9" t="str">
        <f>IFERROR(INDEX('Risk identification'!B$7:H$72,MATCH(A122,'Risk identification'!N$7:N$72,0),1),"")</f>
        <v/>
      </c>
      <c r="C122" s="21" t="str">
        <f>IFERROR(INDEX('Risk identification'!B$7:H$72,MATCH(A122,'Risk identification'!N$7:N$72,0),7),"")</f>
        <v/>
      </c>
      <c r="D122" s="115"/>
      <c r="E122" s="115"/>
      <c r="G122" s="101" t="str">
        <f>IFERROR(VLOOKUP(CONCATENATE(D122,"-",E122),Feuil2!C$2:G$101,5,FALSE),"")</f>
        <v/>
      </c>
      <c r="H122" s="1"/>
      <c r="I122" s="55" t="b">
        <f>IF(IFERROR(MATCH(A122,'Risk identification'!N$7:N$72,0)&gt;0,FALSE),TRUE,FALSE)</f>
        <v>0</v>
      </c>
      <c r="J122" s="115"/>
      <c r="K122" s="115"/>
      <c r="M122" s="101" t="str">
        <f>IFERROR(VLOOKUP(CONCATENATE(J122,"-",K122),Feuil2!C$2:G$101,5,FALSE),"")</f>
        <v/>
      </c>
      <c r="O122" s="1"/>
      <c r="P122" s="36" t="str">
        <f t="shared" si="20"/>
        <v/>
      </c>
      <c r="Q122" s="36" t="str">
        <f>IF((D122&lt;&gt;"")*(E122&lt;&gt;"")=1,COUNTIF(P$12:P122,P122),"")</f>
        <v/>
      </c>
      <c r="R122" s="36" t="str">
        <f t="shared" si="21"/>
        <v/>
      </c>
      <c r="S122" s="36" t="e">
        <f t="shared" si="14"/>
        <v>#N/A</v>
      </c>
      <c r="T122" s="36" t="e">
        <f t="shared" si="15"/>
        <v>#N/A</v>
      </c>
      <c r="U122" s="36" t="e">
        <f t="shared" si="16"/>
        <v>#N/A</v>
      </c>
      <c r="V122" s="36" t="e">
        <f t="shared" si="17"/>
        <v>#N/A</v>
      </c>
      <c r="W122" s="78"/>
      <c r="X122" s="78" t="str">
        <f t="shared" si="18"/>
        <v/>
      </c>
      <c r="Y122" s="78" t="str">
        <f>IF((J122&lt;&gt;"")*(K122&lt;&gt;"")=1,COUNTIF(X$12:X122,X122),"")</f>
        <v/>
      </c>
      <c r="Z122" s="78" t="str">
        <f t="shared" si="19"/>
        <v/>
      </c>
    </row>
    <row r="123" spans="1:26" x14ac:dyDescent="0.25">
      <c r="A123" s="36">
        <v>163</v>
      </c>
      <c r="B123" s="9" t="str">
        <f>IFERROR(INDEX('Risk identification'!B$7:H$72,MATCH(A123,'Risk identification'!N$7:N$72,0),1),"")</f>
        <v/>
      </c>
      <c r="C123" s="21" t="str">
        <f>IFERROR(INDEX('Risk identification'!B$7:H$72,MATCH(A123,'Risk identification'!N$7:N$72,0),7),"")</f>
        <v/>
      </c>
      <c r="D123" s="115"/>
      <c r="E123" s="115"/>
      <c r="G123" s="101" t="str">
        <f>IFERROR(VLOOKUP(CONCATENATE(D123,"-",E123),Feuil2!C$2:G$101,5,FALSE),"")</f>
        <v/>
      </c>
      <c r="H123" s="1"/>
      <c r="I123" s="55" t="b">
        <f>IF(IFERROR(MATCH(A123,'Risk identification'!N$7:N$72,0)&gt;0,FALSE),TRUE,FALSE)</f>
        <v>0</v>
      </c>
      <c r="J123" s="115"/>
      <c r="K123" s="115"/>
      <c r="M123" s="101" t="str">
        <f>IFERROR(VLOOKUP(CONCATENATE(J123,"-",K123),Feuil2!C$2:G$101,5,FALSE),"")</f>
        <v/>
      </c>
      <c r="O123" s="1"/>
      <c r="P123" s="36" t="str">
        <f t="shared" si="20"/>
        <v/>
      </c>
      <c r="Q123" s="36" t="str">
        <f>IF((D123&lt;&gt;"")*(E123&lt;&gt;"")=1,COUNTIF(P$12:P123,P123),"")</f>
        <v/>
      </c>
      <c r="R123" s="36" t="str">
        <f t="shared" si="21"/>
        <v/>
      </c>
      <c r="S123" s="36" t="e">
        <f t="shared" si="14"/>
        <v>#N/A</v>
      </c>
      <c r="T123" s="36" t="e">
        <f t="shared" si="15"/>
        <v>#N/A</v>
      </c>
      <c r="U123" s="36" t="e">
        <f t="shared" si="16"/>
        <v>#N/A</v>
      </c>
      <c r="V123" s="36" t="e">
        <f t="shared" si="17"/>
        <v>#N/A</v>
      </c>
      <c r="W123" s="78"/>
      <c r="X123" s="78" t="str">
        <f t="shared" si="18"/>
        <v/>
      </c>
      <c r="Y123" s="78" t="str">
        <f>IF((J123&lt;&gt;"")*(K123&lt;&gt;"")=1,COUNTIF(X$12:X123,X123),"")</f>
        <v/>
      </c>
      <c r="Z123" s="78" t="str">
        <f t="shared" si="19"/>
        <v/>
      </c>
    </row>
    <row r="124" spans="1:26" x14ac:dyDescent="0.25">
      <c r="A124" s="36">
        <v>164</v>
      </c>
      <c r="B124" s="9" t="str">
        <f>IFERROR(INDEX('Risk identification'!B$7:H$72,MATCH(A124,'Risk identification'!N$7:N$72,0),1),"")</f>
        <v/>
      </c>
      <c r="C124" s="21" t="str">
        <f>IFERROR(INDEX('Risk identification'!B$7:H$72,MATCH(A124,'Risk identification'!N$7:N$72,0),7),"")</f>
        <v/>
      </c>
      <c r="D124" s="115"/>
      <c r="E124" s="115"/>
      <c r="G124" s="101" t="str">
        <f>IFERROR(VLOOKUP(CONCATENATE(D124,"-",E124),Feuil2!C$2:G$101,5,FALSE),"")</f>
        <v/>
      </c>
      <c r="H124" s="1"/>
      <c r="I124" s="55" t="b">
        <f>IF(IFERROR(MATCH(A124,'Risk identification'!N$7:N$72,0)&gt;0,FALSE),TRUE,FALSE)</f>
        <v>0</v>
      </c>
      <c r="J124" s="115"/>
      <c r="K124" s="115"/>
      <c r="M124" s="101" t="str">
        <f>IFERROR(VLOOKUP(CONCATENATE(J124,"-",K124),Feuil2!C$2:G$101,5,FALSE),"")</f>
        <v/>
      </c>
      <c r="O124" s="1"/>
      <c r="P124" s="36" t="str">
        <f t="shared" si="20"/>
        <v/>
      </c>
      <c r="Q124" s="36" t="str">
        <f>IF((D124&lt;&gt;"")*(E124&lt;&gt;"")=1,COUNTIF(P$12:P124,P124),"")</f>
        <v/>
      </c>
      <c r="R124" s="36" t="str">
        <f t="shared" si="21"/>
        <v/>
      </c>
      <c r="S124" s="36" t="e">
        <f t="shared" si="14"/>
        <v>#N/A</v>
      </c>
      <c r="T124" s="36" t="e">
        <f t="shared" si="15"/>
        <v>#N/A</v>
      </c>
      <c r="U124" s="36" t="e">
        <f t="shared" si="16"/>
        <v>#N/A</v>
      </c>
      <c r="V124" s="36" t="e">
        <f t="shared" si="17"/>
        <v>#N/A</v>
      </c>
      <c r="W124" s="78"/>
      <c r="X124" s="78" t="str">
        <f t="shared" si="18"/>
        <v/>
      </c>
      <c r="Y124" s="78" t="str">
        <f>IF((J124&lt;&gt;"")*(K124&lt;&gt;"")=1,COUNTIF(X$12:X124,X124),"")</f>
        <v/>
      </c>
      <c r="Z124" s="78" t="str">
        <f t="shared" si="19"/>
        <v/>
      </c>
    </row>
    <row r="125" spans="1:26" x14ac:dyDescent="0.25">
      <c r="A125" s="36">
        <v>165</v>
      </c>
      <c r="B125" s="9" t="str">
        <f>IFERROR(INDEX('Risk identification'!B$7:H$72,MATCH(A125,'Risk identification'!N$7:N$72,0),1),"")</f>
        <v/>
      </c>
      <c r="C125" s="21" t="str">
        <f>IFERROR(INDEX('Risk identification'!B$7:H$72,MATCH(A125,'Risk identification'!N$7:N$72,0),7),"")</f>
        <v/>
      </c>
      <c r="D125" s="115"/>
      <c r="E125" s="115"/>
      <c r="G125" s="101" t="str">
        <f>IFERROR(VLOOKUP(CONCATENATE(D125,"-",E125),Feuil2!C$2:G$101,5,FALSE),"")</f>
        <v/>
      </c>
      <c r="H125" s="1"/>
      <c r="I125" s="55" t="b">
        <f>IF(IFERROR(MATCH(A125,'Risk identification'!N$7:N$72,0)&gt;0,FALSE),TRUE,FALSE)</f>
        <v>0</v>
      </c>
      <c r="J125" s="115"/>
      <c r="K125" s="115"/>
      <c r="M125" s="101" t="str">
        <f>IFERROR(VLOOKUP(CONCATENATE(J125,"-",K125),Feuil2!C$2:G$101,5,FALSE),"")</f>
        <v/>
      </c>
      <c r="O125" s="1"/>
      <c r="P125" s="36" t="str">
        <f t="shared" si="20"/>
        <v/>
      </c>
      <c r="Q125" s="36" t="str">
        <f>IF((D125&lt;&gt;"")*(E125&lt;&gt;"")=1,COUNTIF(P$12:P125,P125),"")</f>
        <v/>
      </c>
      <c r="R125" s="36" t="str">
        <f t="shared" si="21"/>
        <v/>
      </c>
      <c r="S125" s="36" t="e">
        <f t="shared" si="14"/>
        <v>#N/A</v>
      </c>
      <c r="T125" s="36" t="e">
        <f t="shared" si="15"/>
        <v>#N/A</v>
      </c>
      <c r="U125" s="36" t="e">
        <f t="shared" si="16"/>
        <v>#N/A</v>
      </c>
      <c r="V125" s="36" t="e">
        <f t="shared" si="17"/>
        <v>#N/A</v>
      </c>
      <c r="W125" s="78"/>
      <c r="X125" s="78" t="str">
        <f t="shared" si="18"/>
        <v/>
      </c>
      <c r="Y125" s="78" t="str">
        <f>IF((J125&lt;&gt;"")*(K125&lt;&gt;"")=1,COUNTIF(X$12:X125,X125),"")</f>
        <v/>
      </c>
      <c r="Z125" s="78" t="str">
        <f t="shared" si="19"/>
        <v/>
      </c>
    </row>
    <row r="126" spans="1:26" x14ac:dyDescent="0.25">
      <c r="A126" s="36">
        <v>166</v>
      </c>
      <c r="B126" s="9" t="str">
        <f>IFERROR(INDEX('Risk identification'!B$7:H$72,MATCH(A126,'Risk identification'!N$7:N$72,0),1),"")</f>
        <v/>
      </c>
      <c r="C126" s="21" t="str">
        <f>IFERROR(INDEX('Risk identification'!B$7:H$72,MATCH(A126,'Risk identification'!N$7:N$72,0),7),"")</f>
        <v/>
      </c>
      <c r="D126" s="115"/>
      <c r="E126" s="115"/>
      <c r="G126" s="101" t="str">
        <f>IFERROR(VLOOKUP(CONCATENATE(D126,"-",E126),Feuil2!C$2:G$101,5,FALSE),"")</f>
        <v/>
      </c>
      <c r="H126" s="1"/>
      <c r="I126" s="55" t="b">
        <f>IF(IFERROR(MATCH(A126,'Risk identification'!N$7:N$72,0)&gt;0,FALSE),TRUE,FALSE)</f>
        <v>0</v>
      </c>
      <c r="J126" s="115"/>
      <c r="K126" s="115"/>
      <c r="M126" s="101" t="str">
        <f>IFERROR(VLOOKUP(CONCATENATE(J126,"-",K126),Feuil2!C$2:G$101,5,FALSE),"")</f>
        <v/>
      </c>
      <c r="O126" s="1"/>
      <c r="P126" s="36" t="str">
        <f t="shared" si="20"/>
        <v/>
      </c>
      <c r="Q126" s="36" t="str">
        <f>IF((D126&lt;&gt;"")*(E126&lt;&gt;"")=1,COUNTIF(P$12:P126,P126),"")</f>
        <v/>
      </c>
      <c r="R126" s="36" t="str">
        <f t="shared" si="21"/>
        <v/>
      </c>
      <c r="S126" s="36" t="e">
        <f t="shared" si="14"/>
        <v>#N/A</v>
      </c>
      <c r="T126" s="36" t="e">
        <f t="shared" si="15"/>
        <v>#N/A</v>
      </c>
      <c r="U126" s="36" t="e">
        <f t="shared" si="16"/>
        <v>#N/A</v>
      </c>
      <c r="V126" s="36" t="e">
        <f t="shared" si="17"/>
        <v>#N/A</v>
      </c>
      <c r="W126" s="78"/>
      <c r="X126" s="78" t="str">
        <f t="shared" si="18"/>
        <v/>
      </c>
      <c r="Y126" s="78" t="str">
        <f>IF((J126&lt;&gt;"")*(K126&lt;&gt;"")=1,COUNTIF(X$12:X126,X126),"")</f>
        <v/>
      </c>
      <c r="Z126" s="78" t="str">
        <f t="shared" si="19"/>
        <v/>
      </c>
    </row>
    <row r="127" spans="1:26" x14ac:dyDescent="0.25">
      <c r="A127" s="36">
        <v>167</v>
      </c>
      <c r="B127" s="9" t="str">
        <f>IFERROR(INDEX('Risk identification'!B$7:H$72,MATCH(A127,'Risk identification'!N$7:N$72,0),1),"")</f>
        <v/>
      </c>
      <c r="C127" s="21" t="str">
        <f>IFERROR(INDEX('Risk identification'!B$7:H$72,MATCH(A127,'Risk identification'!N$7:N$72,0),7),"")</f>
        <v/>
      </c>
      <c r="D127" s="115"/>
      <c r="E127" s="115"/>
      <c r="G127" s="101" t="str">
        <f>IFERROR(VLOOKUP(CONCATENATE(D127,"-",E127),Feuil2!C$2:G$101,5,FALSE),"")</f>
        <v/>
      </c>
      <c r="H127" s="1"/>
      <c r="I127" s="55" t="b">
        <f>IF(IFERROR(MATCH(A127,'Risk identification'!N$7:N$72,0)&gt;0,FALSE),TRUE,FALSE)</f>
        <v>0</v>
      </c>
      <c r="J127" s="115"/>
      <c r="K127" s="115"/>
      <c r="M127" s="101" t="str">
        <f>IFERROR(VLOOKUP(CONCATENATE(J127,"-",K127),Feuil2!C$2:G$101,5,FALSE),"")</f>
        <v/>
      </c>
      <c r="O127" s="1"/>
      <c r="P127" s="36" t="str">
        <f t="shared" si="20"/>
        <v/>
      </c>
      <c r="Q127" s="36" t="str">
        <f>IF((D127&lt;&gt;"")*(E127&lt;&gt;"")=1,COUNTIF(P$12:P127,P127),"")</f>
        <v/>
      </c>
      <c r="R127" s="36" t="str">
        <f t="shared" si="21"/>
        <v/>
      </c>
      <c r="S127" s="36" t="e">
        <f t="shared" si="14"/>
        <v>#N/A</v>
      </c>
      <c r="T127" s="36" t="e">
        <f t="shared" si="15"/>
        <v>#N/A</v>
      </c>
      <c r="U127" s="36" t="e">
        <f t="shared" si="16"/>
        <v>#N/A</v>
      </c>
      <c r="V127" s="36" t="e">
        <f t="shared" si="17"/>
        <v>#N/A</v>
      </c>
      <c r="W127" s="78"/>
      <c r="X127" s="78" t="str">
        <f t="shared" si="18"/>
        <v/>
      </c>
      <c r="Y127" s="78" t="str">
        <f>IF((J127&lt;&gt;"")*(K127&lt;&gt;"")=1,COUNTIF(X$12:X127,X127),"")</f>
        <v/>
      </c>
      <c r="Z127" s="78" t="str">
        <f t="shared" si="19"/>
        <v/>
      </c>
    </row>
    <row r="128" spans="1:26" x14ac:dyDescent="0.25">
      <c r="A128" s="36">
        <v>168</v>
      </c>
      <c r="B128" s="9" t="str">
        <f>IFERROR(INDEX('Risk identification'!B$7:H$72,MATCH(A128,'Risk identification'!N$7:N$72,0),1),"")</f>
        <v/>
      </c>
      <c r="C128" s="21" t="str">
        <f>IFERROR(INDEX('Risk identification'!B$7:H$72,MATCH(A128,'Risk identification'!N$7:N$72,0),7),"")</f>
        <v/>
      </c>
      <c r="D128" s="115"/>
      <c r="E128" s="115"/>
      <c r="G128" s="101" t="str">
        <f>IFERROR(VLOOKUP(CONCATENATE(D128,"-",E128),Feuil2!C$2:G$101,5,FALSE),"")</f>
        <v/>
      </c>
      <c r="H128" s="1"/>
      <c r="I128" s="55" t="b">
        <f>IF(IFERROR(MATCH(A128,'Risk identification'!N$7:N$72,0)&gt;0,FALSE),TRUE,FALSE)</f>
        <v>0</v>
      </c>
      <c r="J128" s="115"/>
      <c r="K128" s="115"/>
      <c r="M128" s="101" t="str">
        <f>IFERROR(VLOOKUP(CONCATENATE(J128,"-",K128),Feuil2!C$2:G$101,5,FALSE),"")</f>
        <v/>
      </c>
      <c r="O128" s="1"/>
      <c r="P128" s="36" t="str">
        <f t="shared" si="20"/>
        <v/>
      </c>
      <c r="Q128" s="36" t="str">
        <f>IF((D128&lt;&gt;"")*(E128&lt;&gt;"")=1,COUNTIF(P$12:P128,P128),"")</f>
        <v/>
      </c>
      <c r="R128" s="36" t="str">
        <f t="shared" si="21"/>
        <v/>
      </c>
      <c r="S128" s="36" t="e">
        <f t="shared" si="14"/>
        <v>#N/A</v>
      </c>
      <c r="T128" s="36" t="e">
        <f t="shared" si="15"/>
        <v>#N/A</v>
      </c>
      <c r="U128" s="36" t="e">
        <f t="shared" si="16"/>
        <v>#N/A</v>
      </c>
      <c r="V128" s="36" t="e">
        <f t="shared" si="17"/>
        <v>#N/A</v>
      </c>
      <c r="W128" s="78"/>
      <c r="X128" s="78" t="str">
        <f t="shared" si="18"/>
        <v/>
      </c>
      <c r="Y128" s="78" t="str">
        <f>IF((J128&lt;&gt;"")*(K128&lt;&gt;"")=1,COUNTIF(X$12:X128,X128),"")</f>
        <v/>
      </c>
      <c r="Z128" s="78" t="str">
        <f t="shared" si="19"/>
        <v/>
      </c>
    </row>
    <row r="129" spans="1:26" x14ac:dyDescent="0.25">
      <c r="A129" s="36">
        <v>169</v>
      </c>
      <c r="B129" s="9" t="str">
        <f>IFERROR(INDEX('Risk identification'!B$7:H$72,MATCH(A129,'Risk identification'!N$7:N$72,0),1),"")</f>
        <v/>
      </c>
      <c r="C129" s="21" t="str">
        <f>IFERROR(INDEX('Risk identification'!B$7:H$72,MATCH(A129,'Risk identification'!N$7:N$72,0),7),"")</f>
        <v/>
      </c>
      <c r="D129" s="115"/>
      <c r="E129" s="115"/>
      <c r="G129" s="101" t="str">
        <f>IFERROR(VLOOKUP(CONCATENATE(D129,"-",E129),Feuil2!C$2:G$101,5,FALSE),"")</f>
        <v/>
      </c>
      <c r="H129" s="1"/>
      <c r="I129" s="55" t="b">
        <f>IF(IFERROR(MATCH(A129,'Risk identification'!N$7:N$72,0)&gt;0,FALSE),TRUE,FALSE)</f>
        <v>0</v>
      </c>
      <c r="J129" s="115"/>
      <c r="K129" s="115"/>
      <c r="M129" s="101" t="str">
        <f>IFERROR(VLOOKUP(CONCATENATE(J129,"-",K129),Feuil2!C$2:G$101,5,FALSE),"")</f>
        <v/>
      </c>
      <c r="O129" s="1"/>
      <c r="P129" s="36" t="str">
        <f t="shared" si="20"/>
        <v/>
      </c>
      <c r="Q129" s="36" t="str">
        <f>IF((D129&lt;&gt;"")*(E129&lt;&gt;"")=1,COUNTIF(P$12:P129,P129),"")</f>
        <v/>
      </c>
      <c r="R129" s="36" t="str">
        <f t="shared" si="21"/>
        <v/>
      </c>
      <c r="S129" s="36" t="e">
        <f t="shared" si="14"/>
        <v>#N/A</v>
      </c>
      <c r="T129" s="36" t="e">
        <f t="shared" si="15"/>
        <v>#N/A</v>
      </c>
      <c r="U129" s="36" t="e">
        <f t="shared" si="16"/>
        <v>#N/A</v>
      </c>
      <c r="V129" s="36" t="e">
        <f t="shared" si="17"/>
        <v>#N/A</v>
      </c>
      <c r="W129" s="78"/>
      <c r="X129" s="78" t="str">
        <f t="shared" si="18"/>
        <v/>
      </c>
      <c r="Y129" s="78" t="str">
        <f>IF((J129&lt;&gt;"")*(K129&lt;&gt;"")=1,COUNTIF(X$12:X129,X129),"")</f>
        <v/>
      </c>
      <c r="Z129" s="78" t="str">
        <f t="shared" si="19"/>
        <v/>
      </c>
    </row>
    <row r="130" spans="1:26" x14ac:dyDescent="0.25">
      <c r="A130" s="36">
        <v>170</v>
      </c>
      <c r="B130" s="9" t="str">
        <f>IFERROR(INDEX('Risk identification'!B$7:H$72,MATCH(A130,'Risk identification'!N$7:N$72,0),1),"")</f>
        <v/>
      </c>
      <c r="C130" s="21" t="str">
        <f>IFERROR(INDEX('Risk identification'!B$7:H$72,MATCH(A130,'Risk identification'!N$7:N$72,0),7),"")</f>
        <v/>
      </c>
      <c r="D130" s="115"/>
      <c r="E130" s="115"/>
      <c r="G130" s="101" t="str">
        <f>IFERROR(VLOOKUP(CONCATENATE(D130,"-",E130),Feuil2!C$2:G$101,5,FALSE),"")</f>
        <v/>
      </c>
      <c r="H130" s="1"/>
      <c r="I130" s="55" t="b">
        <f>IF(IFERROR(MATCH(A130,'Risk identification'!N$7:N$72,0)&gt;0,FALSE),TRUE,FALSE)</f>
        <v>0</v>
      </c>
      <c r="J130" s="115"/>
      <c r="K130" s="115"/>
      <c r="M130" s="101" t="str">
        <f>IFERROR(VLOOKUP(CONCATENATE(J130,"-",K130),Feuil2!C$2:G$101,5,FALSE),"")</f>
        <v/>
      </c>
      <c r="O130" s="1"/>
      <c r="P130" s="36" t="str">
        <f t="shared" si="20"/>
        <v/>
      </c>
      <c r="Q130" s="36" t="str">
        <f>IF((D130&lt;&gt;"")*(E130&lt;&gt;"")=1,COUNTIF(P$12:P130,P130),"")</f>
        <v/>
      </c>
      <c r="R130" s="36" t="str">
        <f t="shared" si="21"/>
        <v/>
      </c>
      <c r="S130" s="36" t="e">
        <f t="shared" si="14"/>
        <v>#N/A</v>
      </c>
      <c r="T130" s="36" t="e">
        <f t="shared" si="15"/>
        <v>#N/A</v>
      </c>
      <c r="U130" s="36" t="e">
        <f t="shared" si="16"/>
        <v>#N/A</v>
      </c>
      <c r="V130" s="36" t="e">
        <f t="shared" si="17"/>
        <v>#N/A</v>
      </c>
      <c r="W130" s="78"/>
      <c r="X130" s="78" t="str">
        <f t="shared" si="18"/>
        <v/>
      </c>
      <c r="Y130" s="78" t="str">
        <f>IF((J130&lt;&gt;"")*(K130&lt;&gt;"")=1,COUNTIF(X$12:X130,X130),"")</f>
        <v/>
      </c>
      <c r="Z130" s="78" t="str">
        <f t="shared" si="19"/>
        <v/>
      </c>
    </row>
    <row r="131" spans="1:26" x14ac:dyDescent="0.25">
      <c r="A131" s="36">
        <v>171</v>
      </c>
      <c r="B131" s="9" t="str">
        <f>IFERROR(INDEX('Risk identification'!B$7:H$72,MATCH(A131,'Risk identification'!N$7:N$72,0),1),"")</f>
        <v/>
      </c>
      <c r="C131" s="21" t="str">
        <f>IFERROR(INDEX('Risk identification'!B$7:H$72,MATCH(A131,'Risk identification'!N$7:N$72,0),7),"")</f>
        <v/>
      </c>
      <c r="D131" s="115"/>
      <c r="E131" s="115"/>
      <c r="G131" s="101" t="str">
        <f>IFERROR(VLOOKUP(CONCATENATE(D131,"-",E131),Feuil2!C$2:G$101,5,FALSE),"")</f>
        <v/>
      </c>
      <c r="H131" s="1"/>
      <c r="I131" s="55" t="b">
        <f>IF(IFERROR(MATCH(A131,'Risk identification'!N$7:N$72,0)&gt;0,FALSE),TRUE,FALSE)</f>
        <v>0</v>
      </c>
      <c r="J131" s="115"/>
      <c r="K131" s="115"/>
      <c r="M131" s="101" t="str">
        <f>IFERROR(VLOOKUP(CONCATENATE(J131,"-",K131),Feuil2!C$2:G$101,5,FALSE),"")</f>
        <v/>
      </c>
      <c r="O131" s="1"/>
      <c r="P131" s="36" t="str">
        <f t="shared" si="20"/>
        <v/>
      </c>
      <c r="Q131" s="36" t="str">
        <f>IF((D131&lt;&gt;"")*(E131&lt;&gt;"")=1,COUNTIF(P$12:P131,P131),"")</f>
        <v/>
      </c>
      <c r="R131" s="36" t="str">
        <f t="shared" si="21"/>
        <v/>
      </c>
      <c r="S131" s="36" t="e">
        <f t="shared" si="14"/>
        <v>#N/A</v>
      </c>
      <c r="T131" s="36" t="e">
        <f t="shared" si="15"/>
        <v>#N/A</v>
      </c>
      <c r="U131" s="36" t="e">
        <f t="shared" si="16"/>
        <v>#N/A</v>
      </c>
      <c r="V131" s="36" t="e">
        <f t="shared" si="17"/>
        <v>#N/A</v>
      </c>
      <c r="W131" s="78"/>
      <c r="X131" s="78" t="str">
        <f t="shared" si="18"/>
        <v/>
      </c>
      <c r="Y131" s="78" t="str">
        <f>IF((J131&lt;&gt;"")*(K131&lt;&gt;"")=1,COUNTIF(X$12:X131,X131),"")</f>
        <v/>
      </c>
      <c r="Z131" s="78" t="str">
        <f t="shared" si="19"/>
        <v/>
      </c>
    </row>
    <row r="132" spans="1:26" x14ac:dyDescent="0.25">
      <c r="A132" s="36">
        <v>172</v>
      </c>
      <c r="C132" s="21" t="str">
        <f>IFERROR(INDEX('Risk identification'!B$7:H$72,MATCH(A132,'Risk identification'!N$7:N$72,0),7),"")</f>
        <v/>
      </c>
      <c r="D132" s="115"/>
      <c r="E132" s="115"/>
      <c r="G132" s="101" t="str">
        <f>IFERROR(VLOOKUP(CONCATENATE(D132,"-",E132),Feuil2!C$2:G$101,5,FALSE),"")</f>
        <v/>
      </c>
      <c r="H132" s="1"/>
      <c r="I132" s="55" t="b">
        <f>IF(IFERROR(MATCH(A132,'Risk identification'!N$7:N$72,0)&gt;0,FALSE),TRUE,FALSE)</f>
        <v>0</v>
      </c>
      <c r="J132" s="115"/>
      <c r="K132" s="115"/>
      <c r="M132" s="101" t="str">
        <f>IFERROR(VLOOKUP(CONCATENATE(J132,"-",K132),Feuil2!C$2:G$101,5,FALSE),"")</f>
        <v/>
      </c>
      <c r="O132" s="1"/>
      <c r="P132" s="36" t="str">
        <f t="shared" si="20"/>
        <v/>
      </c>
      <c r="Q132" s="36" t="str">
        <f>IF((D132&lt;&gt;"")*(E132&lt;&gt;"")=1,COUNTIF(P$12:P132,P132),"")</f>
        <v/>
      </c>
      <c r="R132" s="36" t="str">
        <f t="shared" si="21"/>
        <v/>
      </c>
      <c r="S132" s="36" t="e">
        <f t="shared" si="14"/>
        <v>#N/A</v>
      </c>
      <c r="T132" s="36" t="e">
        <f t="shared" si="15"/>
        <v>#N/A</v>
      </c>
      <c r="U132" s="36" t="e">
        <f t="shared" si="16"/>
        <v>#N/A</v>
      </c>
      <c r="V132" s="36" t="e">
        <f t="shared" si="17"/>
        <v>#N/A</v>
      </c>
      <c r="W132" s="78"/>
      <c r="X132" s="78" t="str">
        <f t="shared" si="18"/>
        <v/>
      </c>
      <c r="Y132" s="78" t="str">
        <f>IF((J132&lt;&gt;"")*(K132&lt;&gt;"")=1,COUNTIF(X$12:X132,X132),"")</f>
        <v/>
      </c>
      <c r="Z132" s="78" t="str">
        <f t="shared" si="19"/>
        <v/>
      </c>
    </row>
    <row r="133" spans="1:26" x14ac:dyDescent="0.25">
      <c r="A133" s="36">
        <v>173</v>
      </c>
      <c r="C133" s="21" t="str">
        <f>IFERROR(INDEX('Risk identification'!B$7:H$72,MATCH(A133,'Risk identification'!N$7:N$72,0),7),"")</f>
        <v/>
      </c>
      <c r="D133" s="115"/>
      <c r="E133" s="115"/>
      <c r="G133" s="101" t="str">
        <f>IFERROR(VLOOKUP(CONCATENATE(D133,"-",E133),Feuil2!C$2:G$101,5,FALSE),"")</f>
        <v/>
      </c>
      <c r="H133" s="1"/>
      <c r="I133" s="55" t="b">
        <f>IF(IFERROR(MATCH(A133,'Risk identification'!N$7:N$72,0)&gt;0,FALSE),TRUE,FALSE)</f>
        <v>0</v>
      </c>
      <c r="J133" s="115"/>
      <c r="K133" s="115"/>
      <c r="M133" s="101" t="str">
        <f>IFERROR(VLOOKUP(CONCATENATE(J133,"-",K133),Feuil2!C$2:G$101,5,FALSE),"")</f>
        <v/>
      </c>
      <c r="O133" s="1"/>
      <c r="P133" s="36" t="str">
        <f t="shared" si="20"/>
        <v/>
      </c>
      <c r="Q133" s="36" t="str">
        <f>IF((D133&lt;&gt;"")*(E133&lt;&gt;"")=1,COUNTIF(P$12:P133,P133),"")</f>
        <v/>
      </c>
      <c r="R133" s="36" t="str">
        <f t="shared" si="21"/>
        <v/>
      </c>
      <c r="S133" s="36" t="e">
        <f t="shared" si="14"/>
        <v>#N/A</v>
      </c>
      <c r="T133" s="36" t="e">
        <f t="shared" si="15"/>
        <v>#N/A</v>
      </c>
      <c r="U133" s="36" t="e">
        <f t="shared" si="16"/>
        <v>#N/A</v>
      </c>
      <c r="V133" s="36" t="e">
        <f t="shared" si="17"/>
        <v>#N/A</v>
      </c>
      <c r="W133" s="78"/>
      <c r="X133" s="78" t="str">
        <f t="shared" si="18"/>
        <v/>
      </c>
      <c r="Y133" s="78" t="str">
        <f>IF((J133&lt;&gt;"")*(K133&lt;&gt;"")=1,COUNTIF(X$12:X133,X133),"")</f>
        <v/>
      </c>
      <c r="Z133" s="78" t="str">
        <f t="shared" si="19"/>
        <v/>
      </c>
    </row>
    <row r="134" spans="1:26" x14ac:dyDescent="0.25">
      <c r="A134" s="36">
        <v>174</v>
      </c>
      <c r="C134" s="21" t="str">
        <f>IFERROR(INDEX('Risk identification'!B$7:H$72,MATCH(A134,'Risk identification'!N$7:N$72,0),7),"")</f>
        <v/>
      </c>
      <c r="D134" s="115"/>
      <c r="E134" s="115"/>
      <c r="G134" s="101" t="str">
        <f>IFERROR(VLOOKUP(CONCATENATE(D134,"-",E134),Feuil2!C$2:G$101,5,FALSE),"")</f>
        <v/>
      </c>
      <c r="H134" s="1"/>
      <c r="I134" s="55" t="b">
        <f>IF(IFERROR(MATCH(A134,'Risk identification'!N$7:N$72,0)&gt;0,FALSE),TRUE,FALSE)</f>
        <v>0</v>
      </c>
      <c r="J134" s="115"/>
      <c r="K134" s="115"/>
      <c r="M134" s="101" t="str">
        <f>IFERROR(VLOOKUP(CONCATENATE(J134,"-",K134),Feuil2!C$2:G$101,5,FALSE),"")</f>
        <v/>
      </c>
      <c r="O134" s="1"/>
      <c r="P134" s="36" t="str">
        <f t="shared" si="20"/>
        <v/>
      </c>
      <c r="Q134" s="36" t="str">
        <f>IF((D134&lt;&gt;"")*(E134&lt;&gt;"")=1,COUNTIF(P$12:P134,P134),"")</f>
        <v/>
      </c>
      <c r="R134" s="36" t="str">
        <f t="shared" si="21"/>
        <v/>
      </c>
      <c r="S134" s="36" t="e">
        <f t="shared" si="14"/>
        <v>#N/A</v>
      </c>
      <c r="T134" s="36" t="e">
        <f t="shared" si="15"/>
        <v>#N/A</v>
      </c>
      <c r="U134" s="36" t="e">
        <f t="shared" si="16"/>
        <v>#N/A</v>
      </c>
      <c r="V134" s="36" t="e">
        <f t="shared" si="17"/>
        <v>#N/A</v>
      </c>
      <c r="W134" s="78"/>
      <c r="X134" s="78" t="str">
        <f t="shared" si="18"/>
        <v/>
      </c>
      <c r="Y134" s="78" t="str">
        <f>IF((J134&lt;&gt;"")*(K134&lt;&gt;"")=1,COUNTIF(X$12:X134,X134),"")</f>
        <v/>
      </c>
      <c r="Z134" s="78" t="str">
        <f t="shared" si="19"/>
        <v/>
      </c>
    </row>
    <row r="135" spans="1:26" x14ac:dyDescent="0.25">
      <c r="A135" s="36">
        <v>175</v>
      </c>
      <c r="C135" s="21" t="str">
        <f>IFERROR(INDEX('Risk identification'!B$7:H$72,MATCH(A135,'Risk identification'!N$7:N$72,0),7),"")</f>
        <v/>
      </c>
      <c r="D135" s="115"/>
      <c r="E135" s="115"/>
      <c r="G135" s="101" t="str">
        <f>IFERROR(VLOOKUP(CONCATENATE(D135,"-",E135),Feuil2!C$2:G$101,5,FALSE),"")</f>
        <v/>
      </c>
      <c r="H135" s="1"/>
      <c r="I135" s="55" t="b">
        <f>IF(IFERROR(MATCH(A135,'Risk identification'!N$7:N$72,0)&gt;0,FALSE),TRUE,FALSE)</f>
        <v>0</v>
      </c>
      <c r="J135" s="115"/>
      <c r="K135" s="115"/>
      <c r="M135" s="101" t="str">
        <f>IFERROR(VLOOKUP(CONCATENATE(J135,"-",K135),Feuil2!C$2:G$101,5,FALSE),"")</f>
        <v/>
      </c>
      <c r="O135" s="1"/>
      <c r="P135" s="36" t="str">
        <f t="shared" si="20"/>
        <v/>
      </c>
      <c r="Q135" s="36" t="str">
        <f>IF((D135&lt;&gt;"")*(E135&lt;&gt;"")=1,COUNTIF(P$12:P135,P135),"")</f>
        <v/>
      </c>
      <c r="R135" s="36" t="str">
        <f t="shared" si="21"/>
        <v/>
      </c>
      <c r="S135" s="36" t="e">
        <f t="shared" si="14"/>
        <v>#N/A</v>
      </c>
      <c r="T135" s="36" t="e">
        <f t="shared" si="15"/>
        <v>#N/A</v>
      </c>
      <c r="U135" s="36" t="e">
        <f t="shared" si="16"/>
        <v>#N/A</v>
      </c>
      <c r="V135" s="36" t="e">
        <f t="shared" si="17"/>
        <v>#N/A</v>
      </c>
      <c r="W135" s="78"/>
      <c r="X135" s="78" t="str">
        <f t="shared" si="18"/>
        <v/>
      </c>
      <c r="Y135" s="78" t="str">
        <f>IF((J135&lt;&gt;"")*(K135&lt;&gt;"")=1,COUNTIF(X$12:X135,X135),"")</f>
        <v/>
      </c>
      <c r="Z135" s="78" t="str">
        <f t="shared" si="19"/>
        <v/>
      </c>
    </row>
    <row r="136" spans="1:26" x14ac:dyDescent="0.25">
      <c r="A136" s="36">
        <v>176</v>
      </c>
      <c r="C136" s="21" t="str">
        <f>IFERROR(INDEX('Risk identification'!B$7:H$72,MATCH(A136,'Risk identification'!N$7:N$72,0),7),"")</f>
        <v/>
      </c>
      <c r="D136" s="115"/>
      <c r="E136" s="115"/>
      <c r="G136" s="101" t="str">
        <f>IFERROR(VLOOKUP(CONCATENATE(D136,"-",E136),Feuil2!C$2:G$101,5,FALSE),"")</f>
        <v/>
      </c>
      <c r="H136" s="1"/>
      <c r="I136" s="55" t="b">
        <f>IF(IFERROR(MATCH(A136,'Risk identification'!N$7:N$72,0)&gt;0,FALSE),TRUE,FALSE)</f>
        <v>0</v>
      </c>
      <c r="J136" s="115"/>
      <c r="K136" s="115"/>
      <c r="M136" s="101" t="str">
        <f>IFERROR(VLOOKUP(CONCATENATE(J136,"-",K136),Feuil2!C$2:G$101,5,FALSE),"")</f>
        <v/>
      </c>
      <c r="O136" s="1"/>
      <c r="P136" s="36" t="str">
        <f t="shared" si="20"/>
        <v/>
      </c>
      <c r="Q136" s="36" t="str">
        <f>IF((D136&lt;&gt;"")*(E136&lt;&gt;"")=1,COUNTIF(P$12:P136,P136),"")</f>
        <v/>
      </c>
      <c r="R136" s="36" t="str">
        <f t="shared" si="21"/>
        <v/>
      </c>
      <c r="S136" s="36" t="e">
        <f t="shared" si="14"/>
        <v>#N/A</v>
      </c>
      <c r="T136" s="36" t="e">
        <f t="shared" si="15"/>
        <v>#N/A</v>
      </c>
      <c r="U136" s="36" t="e">
        <f t="shared" si="16"/>
        <v>#N/A</v>
      </c>
      <c r="V136" s="36" t="e">
        <f t="shared" si="17"/>
        <v>#N/A</v>
      </c>
      <c r="W136" s="78"/>
      <c r="X136" s="78" t="str">
        <f t="shared" si="18"/>
        <v/>
      </c>
      <c r="Y136" s="78" t="str">
        <f>IF((J136&lt;&gt;"")*(K136&lt;&gt;"")=1,COUNTIF(X$12:X136,X136),"")</f>
        <v/>
      </c>
      <c r="Z136" s="78" t="str">
        <f t="shared" si="19"/>
        <v/>
      </c>
    </row>
    <row r="137" spans="1:26" x14ac:dyDescent="0.25">
      <c r="A137" s="36">
        <v>177</v>
      </c>
      <c r="C137" s="21" t="str">
        <f>IFERROR(INDEX('Risk identification'!B$7:H$72,MATCH(A137,'Risk identification'!N$7:N$72,0),7),"")</f>
        <v/>
      </c>
      <c r="D137" s="115"/>
      <c r="E137" s="115"/>
      <c r="G137" s="101" t="str">
        <f>IFERROR(VLOOKUP(CONCATENATE(D137,"-",E137),Feuil2!C$2:G$101,5,FALSE),"")</f>
        <v/>
      </c>
      <c r="H137" s="1"/>
      <c r="I137" s="55" t="b">
        <f>IF(IFERROR(MATCH(A137,'Risk identification'!N$7:N$72,0)&gt;0,FALSE),TRUE,FALSE)</f>
        <v>0</v>
      </c>
      <c r="J137" s="115"/>
      <c r="K137" s="115"/>
      <c r="M137" s="101" t="str">
        <f>IFERROR(VLOOKUP(CONCATENATE(J137,"-",K137),Feuil2!C$2:G$101,5,FALSE),"")</f>
        <v/>
      </c>
      <c r="O137" s="1"/>
      <c r="P137" s="36" t="str">
        <f t="shared" si="20"/>
        <v/>
      </c>
      <c r="Q137" s="36" t="str">
        <f>IF((D137&lt;&gt;"")*(E137&lt;&gt;"")=1,COUNTIF(P$12:P137,P137),"")</f>
        <v/>
      </c>
      <c r="R137" s="36" t="str">
        <f t="shared" si="21"/>
        <v/>
      </c>
      <c r="S137" s="36" t="e">
        <f t="shared" si="14"/>
        <v>#N/A</v>
      </c>
      <c r="T137" s="36" t="e">
        <f t="shared" si="15"/>
        <v>#N/A</v>
      </c>
      <c r="U137" s="36" t="e">
        <f t="shared" si="16"/>
        <v>#N/A</v>
      </c>
      <c r="V137" s="36" t="e">
        <f t="shared" si="17"/>
        <v>#N/A</v>
      </c>
      <c r="W137" s="78"/>
      <c r="X137" s="78" t="str">
        <f t="shared" si="18"/>
        <v/>
      </c>
      <c r="Y137" s="78" t="str">
        <f>IF((J137&lt;&gt;"")*(K137&lt;&gt;"")=1,COUNTIF(X$12:X137,X137),"")</f>
        <v/>
      </c>
      <c r="Z137" s="78" t="str">
        <f t="shared" si="19"/>
        <v/>
      </c>
    </row>
    <row r="138" spans="1:26" x14ac:dyDescent="0.25">
      <c r="A138" s="36">
        <v>178</v>
      </c>
      <c r="C138" s="21" t="str">
        <f>IFERROR(INDEX('Risk identification'!B$7:H$72,MATCH(A138,'Risk identification'!N$7:N$72,0),7),"")</f>
        <v/>
      </c>
      <c r="D138" s="115"/>
      <c r="E138" s="115"/>
      <c r="G138" s="101" t="str">
        <f>IFERROR(VLOOKUP(CONCATENATE(D138,"-",E138),Feuil2!C$2:G$101,5,FALSE),"")</f>
        <v/>
      </c>
      <c r="H138" s="1"/>
      <c r="I138" s="55" t="b">
        <f>IF(IFERROR(MATCH(A138,'Risk identification'!N$7:N$72,0)&gt;0,FALSE),TRUE,FALSE)</f>
        <v>0</v>
      </c>
      <c r="J138" s="115"/>
      <c r="K138" s="115"/>
      <c r="M138" s="101" t="str">
        <f>IFERROR(VLOOKUP(CONCATENATE(J138,"-",K138),Feuil2!C$2:G$101,5,FALSE),"")</f>
        <v/>
      </c>
      <c r="O138" s="1"/>
      <c r="P138" s="36" t="str">
        <f t="shared" si="20"/>
        <v/>
      </c>
      <c r="Q138" s="36" t="str">
        <f>IF((D138&lt;&gt;"")*(E138&lt;&gt;"")=1,COUNTIF(P$12:P138,P138),"")</f>
        <v/>
      </c>
      <c r="R138" s="36" t="str">
        <f t="shared" si="21"/>
        <v/>
      </c>
      <c r="S138" s="36" t="e">
        <f t="shared" si="14"/>
        <v>#N/A</v>
      </c>
      <c r="T138" s="36" t="e">
        <f t="shared" si="15"/>
        <v>#N/A</v>
      </c>
      <c r="U138" s="36" t="e">
        <f t="shared" si="16"/>
        <v>#N/A</v>
      </c>
      <c r="V138" s="36" t="e">
        <f t="shared" si="17"/>
        <v>#N/A</v>
      </c>
      <c r="W138" s="78"/>
      <c r="X138" s="78" t="str">
        <f t="shared" si="18"/>
        <v/>
      </c>
      <c r="Y138" s="78" t="str">
        <f>IF((J138&lt;&gt;"")*(K138&lt;&gt;"")=1,COUNTIF(X$12:X138,X138),"")</f>
        <v/>
      </c>
      <c r="Z138" s="78" t="str">
        <f t="shared" si="19"/>
        <v/>
      </c>
    </row>
    <row r="139" spans="1:26" x14ac:dyDescent="0.25">
      <c r="A139" s="36">
        <v>179</v>
      </c>
      <c r="C139" s="21" t="str">
        <f>IFERROR(INDEX('Risk identification'!B$7:H$72,MATCH(A139,'Risk identification'!N$7:N$72,0),7),"")</f>
        <v/>
      </c>
      <c r="D139" s="115"/>
      <c r="E139" s="115"/>
      <c r="G139" s="101" t="str">
        <f>IFERROR(VLOOKUP(CONCATENATE(D139,"-",E139),Feuil2!C$2:G$101,5,FALSE),"")</f>
        <v/>
      </c>
      <c r="H139" s="1"/>
      <c r="I139" s="55" t="b">
        <f>IF(IFERROR(MATCH(A139,'Risk identification'!N$7:N$72,0)&gt;0,FALSE),TRUE,FALSE)</f>
        <v>0</v>
      </c>
      <c r="J139" s="115"/>
      <c r="K139" s="115"/>
      <c r="M139" s="101" t="str">
        <f>IFERROR(VLOOKUP(CONCATENATE(J139,"-",K139),Feuil2!C$2:G$101,5,FALSE),"")</f>
        <v/>
      </c>
      <c r="O139" s="1"/>
      <c r="P139" s="36" t="str">
        <f t="shared" si="20"/>
        <v/>
      </c>
      <c r="Q139" s="36" t="str">
        <f>IF((D139&lt;&gt;"")*(E139&lt;&gt;"")=1,COUNTIF(P$12:P139,P139),"")</f>
        <v/>
      </c>
      <c r="R139" s="36" t="str">
        <f t="shared" si="21"/>
        <v/>
      </c>
      <c r="S139" s="36" t="e">
        <f t="shared" si="14"/>
        <v>#N/A</v>
      </c>
      <c r="T139" s="36" t="e">
        <f t="shared" si="15"/>
        <v>#N/A</v>
      </c>
      <c r="U139" s="36" t="e">
        <f t="shared" si="16"/>
        <v>#N/A</v>
      </c>
      <c r="V139" s="36" t="e">
        <f t="shared" si="17"/>
        <v>#N/A</v>
      </c>
      <c r="W139" s="78"/>
      <c r="X139" s="78" t="str">
        <f t="shared" si="18"/>
        <v/>
      </c>
      <c r="Y139" s="78" t="str">
        <f>IF((J139&lt;&gt;"")*(K139&lt;&gt;"")=1,COUNTIF(X$12:X139,X139),"")</f>
        <v/>
      </c>
      <c r="Z139" s="78" t="str">
        <f t="shared" si="19"/>
        <v/>
      </c>
    </row>
  </sheetData>
  <sheetProtection sheet="1" objects="1" scenarios="1"/>
  <mergeCells count="6">
    <mergeCell ref="L10:M10"/>
    <mergeCell ref="B2:F5"/>
    <mergeCell ref="D10:E10"/>
    <mergeCell ref="J10:K10"/>
    <mergeCell ref="J2:J4"/>
    <mergeCell ref="F10:G10"/>
  </mergeCells>
  <conditionalFormatting sqref="C12:O12 M13:M139 C13:C139 D13:L100 N13:O100">
    <cfRule type="expression" dxfId="30" priority="115">
      <formula>$I12=FALSE</formula>
    </cfRule>
  </conditionalFormatting>
  <conditionalFormatting sqref="J12:K118">
    <cfRule type="expression" dxfId="29" priority="2">
      <formula>J12=""</formula>
    </cfRule>
  </conditionalFormatting>
  <conditionalFormatting sqref="B12:B100">
    <cfRule type="expression" dxfId="28" priority="118">
      <formula>AND($A12&gt;($J$5+$J$6+$J$7),$A12&lt;=($J$5+$J$6+$J$7+$J$8))</formula>
    </cfRule>
    <cfRule type="expression" dxfId="27" priority="119">
      <formula>AND($A12&gt;($J$5+$J$6),$A12&lt;=($J$5+$J$6+$J$7))</formula>
    </cfRule>
    <cfRule type="expression" dxfId="26" priority="120">
      <formula>AND($A12&gt;$J$5,$A12&lt;=($J$5+$J$6))</formula>
    </cfRule>
    <cfRule type="expression" dxfId="25" priority="121">
      <formula>$A12&lt;=$J$5</formula>
    </cfRule>
  </conditionalFormatting>
  <conditionalFormatting sqref="J12:J100">
    <cfRule type="expression" dxfId="24" priority="4">
      <formula>($D12&lt;&gt;$J12)</formula>
    </cfRule>
  </conditionalFormatting>
  <conditionalFormatting sqref="K12:K100">
    <cfRule type="expression" dxfId="23"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D12:D103 J12:J103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K59"/>
  <sheetViews>
    <sheetView showGridLines="0" workbookViewId="0">
      <selection activeCell="B2" sqref="B2:K2"/>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6" t="s">
        <v>171</v>
      </c>
      <c r="C2" s="206"/>
      <c r="D2" s="206"/>
      <c r="E2" s="206"/>
      <c r="F2" s="206"/>
      <c r="G2" s="206"/>
      <c r="H2" s="206"/>
      <c r="I2" s="206"/>
      <c r="J2" s="206"/>
      <c r="K2" s="206"/>
    </row>
    <row r="37" spans="2:6" x14ac:dyDescent="0.25">
      <c r="B37" s="207" t="s">
        <v>177</v>
      </c>
      <c r="C37" s="207" t="s">
        <v>178</v>
      </c>
      <c r="E37" s="207" t="s">
        <v>225</v>
      </c>
      <c r="F37" s="207" t="s">
        <v>178</v>
      </c>
    </row>
    <row r="38" spans="2:6" x14ac:dyDescent="0.25">
      <c r="B38" s="208"/>
      <c r="C38" s="208"/>
      <c r="E38" s="208"/>
      <c r="F38" s="208"/>
    </row>
    <row r="39" spans="2:6" x14ac:dyDescent="0.25">
      <c r="B39" s="31">
        <v>2</v>
      </c>
      <c r="C39" s="31">
        <f>IF(B39="","",COUNTIF('Risk assessment'!F$12:F$100,B39))</f>
        <v>57</v>
      </c>
      <c r="E39" s="31">
        <v>1</v>
      </c>
      <c r="F39" s="31">
        <f>IF(E39="","",COUNTIF('Risk assessment'!G$12:G$100,E39))</f>
        <v>57</v>
      </c>
    </row>
    <row r="40" spans="2:6" x14ac:dyDescent="0.25">
      <c r="B40" s="31">
        <f>IFERROR(IF(B39+1&lt;=('Rating tables'!E$11+'Rating tables'!J$11),B39+1,""),"")</f>
        <v>3</v>
      </c>
      <c r="C40" s="31">
        <f>IF(B40="","",COUNTIF('Risk assessment'!F$12:F$100,B40))</f>
        <v>0</v>
      </c>
      <c r="E40" s="31">
        <v>2</v>
      </c>
      <c r="F40" s="31">
        <f>IF(E40="","",COUNTIF('Risk assessment'!G$12:G$100,E40))</f>
        <v>0</v>
      </c>
    </row>
    <row r="41" spans="2:6" x14ac:dyDescent="0.25">
      <c r="B41" s="31">
        <f>IFERROR(IF(B40+1&lt;=('Rating tables'!E$11+'Rating tables'!J$11),B40+1,""),"")</f>
        <v>4</v>
      </c>
      <c r="C41" s="31">
        <f>IF(B41="","",COUNTIF('Risk assessment'!F$12:F$100,B41))</f>
        <v>0</v>
      </c>
      <c r="E41" s="31">
        <v>3</v>
      </c>
      <c r="F41" s="31">
        <f>IF(E41="","",COUNTIF('Risk assessment'!G$12:G$100,E41))</f>
        <v>0</v>
      </c>
    </row>
    <row r="42" spans="2:6" x14ac:dyDescent="0.25">
      <c r="B42" s="31">
        <f>IFERROR(IF(B41+1&lt;=('Rating tables'!E$11+'Rating tables'!J$11),B41+1,""),"")</f>
        <v>5</v>
      </c>
      <c r="C42" s="31">
        <f>IF(B42="","",COUNTIF('Risk assessment'!F$12:F$100,B42))</f>
        <v>0</v>
      </c>
    </row>
    <row r="43" spans="2:6" x14ac:dyDescent="0.25">
      <c r="B43" s="31">
        <f>IFERROR(IF(B42+1&lt;=('Rating tables'!E$11+'Rating tables'!J$11),B42+1,""),"")</f>
        <v>6</v>
      </c>
      <c r="C43" s="31">
        <f>IF(B43="","",COUNTIF('Risk assessment'!F$12:F$100,B43))</f>
        <v>0</v>
      </c>
    </row>
    <row r="44" spans="2:6" x14ac:dyDescent="0.25">
      <c r="B44" s="31">
        <f>IFERROR(IF(B43+1&lt;=('Rating tables'!E$11+'Rating tables'!J$11),B43+1,""),"")</f>
        <v>7</v>
      </c>
      <c r="C44" s="31">
        <f>IF(B44="","",COUNTIF('Risk assessment'!F$12:F$100,B44))</f>
        <v>0</v>
      </c>
    </row>
    <row r="45" spans="2:6" x14ac:dyDescent="0.25">
      <c r="B45" s="31">
        <f>IFERROR(IF(B44+1&lt;=('Rating tables'!E$11+'Rating tables'!J$11),B44+1,""),"")</f>
        <v>8</v>
      </c>
      <c r="C45" s="31">
        <f>IF(B45="","",COUNTIF('Risk assessment'!F$12:F$100,B45))</f>
        <v>0</v>
      </c>
    </row>
    <row r="46" spans="2:6" x14ac:dyDescent="0.25">
      <c r="B46" s="31" t="str">
        <f>IFERROR(IF(B45+1&lt;=('Rating tables'!E$11+'Rating tables'!J$11),B45+1,""),"")</f>
        <v/>
      </c>
      <c r="C46" s="31" t="str">
        <f>IF(B46="","",COUNTIF('Risk assessment'!F$12:F$100,B46))</f>
        <v/>
      </c>
    </row>
    <row r="47" spans="2:6" x14ac:dyDescent="0.25">
      <c r="B47" s="31" t="str">
        <f>IFERROR(IF(B46+1&lt;=('Rating tables'!E$11+'Rating tables'!J$11),B46+1,""),"")</f>
        <v/>
      </c>
      <c r="C47" s="31" t="str">
        <f>IF(B47="","",COUNTIF('Risk assessment'!F$12:F$100,B47))</f>
        <v/>
      </c>
    </row>
    <row r="48" spans="2:6" x14ac:dyDescent="0.25">
      <c r="B48" s="31" t="str">
        <f>IFERROR(IF(B47+1&lt;=('Rating tables'!E$11+'Rating tables'!J$11),B47+1,""),"")</f>
        <v/>
      </c>
      <c r="C48" s="31" t="str">
        <f>IF(B48="","",COUNTIF('Risk assessment'!F$12:F$100,B48))</f>
        <v/>
      </c>
    </row>
    <row r="49" spans="2:3" x14ac:dyDescent="0.25">
      <c r="B49" s="31" t="str">
        <f>IFERROR(IF(B48+1&lt;=('Rating tables'!E$11+'Rating tables'!J$11),B48+1,""),"")</f>
        <v/>
      </c>
      <c r="C49" s="31" t="str">
        <f>IF(B49="","",COUNTIF('Risk assessment'!F$12:F$100,B49))</f>
        <v/>
      </c>
    </row>
    <row r="50" spans="2:3" x14ac:dyDescent="0.25">
      <c r="B50" s="31" t="str">
        <f>IFERROR(IF(B49+1&lt;=('Rating tables'!E$11+'Rating tables'!J$11),B49+1,""),"")</f>
        <v/>
      </c>
      <c r="C50" s="31" t="str">
        <f>IF(B50="","",COUNTIF('Risk assessment'!F$12:F$100,B50))</f>
        <v/>
      </c>
    </row>
    <row r="51" spans="2:3" x14ac:dyDescent="0.25">
      <c r="B51" s="31" t="str">
        <f>IFERROR(IF(B50+1&lt;=('Rating tables'!E$11+'Rating tables'!J$11),B50+1,""),"")</f>
        <v/>
      </c>
      <c r="C51" s="31" t="str">
        <f>IF(B51="","",COUNTIF('Risk assessment'!F$12:F$100,B51))</f>
        <v/>
      </c>
    </row>
    <row r="52" spans="2:3" x14ac:dyDescent="0.25">
      <c r="B52" s="31" t="str">
        <f>IFERROR(IF(B51+1&lt;=('Rating tables'!E$11+'Rating tables'!J$11),B51+1,""),"")</f>
        <v/>
      </c>
      <c r="C52" s="31" t="str">
        <f>IF(B52="","",COUNTIF('Risk assessment'!F$12:F$100,B52))</f>
        <v/>
      </c>
    </row>
    <row r="53" spans="2:3" x14ac:dyDescent="0.25">
      <c r="B53" s="31" t="str">
        <f>IFERROR(IF(B52+1&lt;=('Rating tables'!E$11+'Rating tables'!J$11),B52+1,""),"")</f>
        <v/>
      </c>
      <c r="C53" s="31" t="str">
        <f>IF(B53="","",COUNTIF('Risk assessment'!F$12:F$100,B53))</f>
        <v/>
      </c>
    </row>
    <row r="54" spans="2:3" x14ac:dyDescent="0.25">
      <c r="B54" s="31" t="str">
        <f>IFERROR(IF(B53+1&lt;=('Rating tables'!E$11+'Rating tables'!J$11),B53+1,""),"")</f>
        <v/>
      </c>
      <c r="C54" s="31" t="str">
        <f>IF(B54="","",COUNTIF('Risk assessment'!F$12:F$100,B54))</f>
        <v/>
      </c>
    </row>
    <row r="55" spans="2:3" x14ac:dyDescent="0.25">
      <c r="B55" s="31" t="str">
        <f>IFERROR(IF(B54+1&lt;=('Rating tables'!E$11+'Rating tables'!J$11),B54+1,""),"")</f>
        <v/>
      </c>
      <c r="C55" s="31" t="str">
        <f>IF(B55="","",COUNTIF('Risk assessment'!F$12:F$100,B55))</f>
        <v/>
      </c>
    </row>
    <row r="56" spans="2:3" x14ac:dyDescent="0.25">
      <c r="B56" s="31" t="str">
        <f>IFERROR(IF(B55+1&lt;=('Rating tables'!E$11+'Rating tables'!J$11),B55+1,""),"")</f>
        <v/>
      </c>
      <c r="C56" s="31" t="str">
        <f>IF(B56="","",COUNTIF('Risk assessment'!F$12:F$100,B56))</f>
        <v/>
      </c>
    </row>
    <row r="57" spans="2:3" x14ac:dyDescent="0.25">
      <c r="B57" s="31"/>
      <c r="C57" s="31"/>
    </row>
    <row r="58" spans="2:3" x14ac:dyDescent="0.25">
      <c r="B58" s="31"/>
      <c r="C58" s="31"/>
    </row>
    <row r="59" spans="2:3" x14ac:dyDescent="0.25">
      <c r="B59" s="31"/>
      <c r="C59" s="31"/>
    </row>
  </sheetData>
  <sheetProtection sheet="1" objects="1" scenarios="1"/>
  <sortState ref="E40:E45">
    <sortCondition ref="E40"/>
  </sortState>
  <mergeCells count="5">
    <mergeCell ref="B2:K2"/>
    <mergeCell ref="C37:C38"/>
    <mergeCell ref="B37:B38"/>
    <mergeCell ref="E37:E38"/>
    <mergeCell ref="F37:F38"/>
  </mergeCells>
  <conditionalFormatting sqref="B2">
    <cfRule type="expression" dxfId="22" priority="4">
      <formula>B2&lt;&gt;""</formula>
    </cfRule>
  </conditionalFormatting>
  <conditionalFormatting sqref="B39:C60">
    <cfRule type="expression" dxfId="21" priority="3">
      <formula>$B39&lt;&gt;""</formula>
    </cfRule>
  </conditionalFormatting>
  <conditionalFormatting sqref="E39:F41">
    <cfRule type="expression" dxfId="20"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6" t="s">
        <v>171</v>
      </c>
      <c r="C2" s="206"/>
      <c r="D2" s="206"/>
      <c r="E2" s="206"/>
      <c r="F2" s="206"/>
      <c r="G2" s="206"/>
      <c r="H2" s="206"/>
      <c r="I2" s="206"/>
      <c r="J2" s="206"/>
      <c r="K2" s="206"/>
    </row>
    <row r="37" spans="2:6" x14ac:dyDescent="0.25">
      <c r="B37" s="207" t="s">
        <v>177</v>
      </c>
      <c r="C37" s="207" t="s">
        <v>178</v>
      </c>
      <c r="E37" s="207" t="s">
        <v>225</v>
      </c>
      <c r="F37" s="207" t="s">
        <v>178</v>
      </c>
    </row>
    <row r="38" spans="2:6" x14ac:dyDescent="0.25">
      <c r="B38" s="208"/>
      <c r="C38" s="208"/>
      <c r="E38" s="208"/>
      <c r="F38" s="208"/>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sheetProtection sheet="1" objects="1" scenarios="1"/>
  <mergeCells count="5">
    <mergeCell ref="B2:K2"/>
    <mergeCell ref="B37:B38"/>
    <mergeCell ref="C37:C38"/>
    <mergeCell ref="E37:E38"/>
    <mergeCell ref="F37:F38"/>
  </mergeCells>
  <conditionalFormatting sqref="B2">
    <cfRule type="expression" dxfId="19" priority="4">
      <formula>B2&lt;&gt;""</formula>
    </cfRule>
  </conditionalFormatting>
  <conditionalFormatting sqref="B39:C60">
    <cfRule type="expression" dxfId="18" priority="3">
      <formula>$B39&lt;&gt;""</formula>
    </cfRule>
  </conditionalFormatting>
  <conditionalFormatting sqref="E39:F41">
    <cfRule type="expression" dxfId="17"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A2" sqref="A2:C3"/>
    </sheetView>
  </sheetViews>
  <sheetFormatPr baseColWidth="10" defaultRowHeight="13.8" x14ac:dyDescent="0.25"/>
  <cols>
    <col min="1" max="2" width="11.19921875" style="9"/>
    <col min="3" max="3" width="72.5" style="9" customWidth="1"/>
    <col min="4" max="8" width="6.3984375" style="58" customWidth="1"/>
    <col min="9" max="13" width="6.3984375" style="9" customWidth="1"/>
    <col min="14" max="14" width="4.69921875" style="9" customWidth="1"/>
    <col min="15" max="15" width="6.5" style="9" customWidth="1"/>
    <col min="16" max="16384" width="11.19921875" style="9"/>
  </cols>
  <sheetData>
    <row r="2" spans="1:15" ht="13.8" customHeight="1" x14ac:dyDescent="0.25">
      <c r="A2" s="163" t="s">
        <v>191</v>
      </c>
      <c r="B2" s="210"/>
      <c r="C2" s="211"/>
    </row>
    <row r="3" spans="1:15" ht="70.2" customHeight="1" x14ac:dyDescent="0.25">
      <c r="A3" s="212"/>
      <c r="B3" s="213"/>
      <c r="C3" s="214"/>
    </row>
    <row r="4" spans="1:15" x14ac:dyDescent="0.25">
      <c r="I4" s="9">
        <v>1</v>
      </c>
      <c r="J4" s="9">
        <v>0.4</v>
      </c>
    </row>
    <row r="5" spans="1:15" x14ac:dyDescent="0.25">
      <c r="A5" s="209" t="s">
        <v>179</v>
      </c>
      <c r="B5" s="209"/>
      <c r="C5" s="209"/>
      <c r="D5" s="58" t="s">
        <v>21</v>
      </c>
      <c r="E5" s="58" t="s">
        <v>154</v>
      </c>
      <c r="G5" s="58" t="s">
        <v>21</v>
      </c>
      <c r="H5" s="58" t="s">
        <v>154</v>
      </c>
      <c r="I5" s="58"/>
      <c r="J5" s="80" t="str">
        <f>D5</f>
        <v>Likelihood</v>
      </c>
      <c r="K5" s="80" t="str">
        <f>E5</f>
        <v>Damage level</v>
      </c>
      <c r="L5" s="80" t="str">
        <f>G5</f>
        <v>Likelihood</v>
      </c>
      <c r="M5" s="80" t="str">
        <f>H5</f>
        <v>Damage level</v>
      </c>
    </row>
    <row r="6" spans="1:15" x14ac:dyDescent="0.25">
      <c r="A6" s="68"/>
      <c r="B6" s="145"/>
      <c r="C6" s="77" t="str">
        <f>IFERROR(VLOOKUP(PlotMatrix_dots!B6,'Risk assessment'!B$12:C$100,2,0),"")</f>
        <v/>
      </c>
      <c r="D6" s="58" t="str">
        <f>IFERROR(VLOOKUP(PlotMatrix_dots!B6,'Risk assessment'!B$12:F$100,3,0),"")</f>
        <v/>
      </c>
      <c r="E6" s="58" t="str">
        <f>IFERROR(VLOOKUP(PlotMatrix_dots!B6,'Risk assessment'!B$12:F$100,4,0),"")</f>
        <v/>
      </c>
      <c r="F6" s="58" t="str">
        <f>IFERROR(D6+E6,"")</f>
        <v/>
      </c>
      <c r="G6" s="58" t="str">
        <f>IFERROR(IF(VLOOKUP(PlotMatrix_dots!B6,'Risk assessment'!B$12:K$100,9,0)&gt;0,(VLOOKUP(PlotMatrix_dots!B6,'Risk assessment'!B$12:K$100,9,0)),""),"")</f>
        <v/>
      </c>
      <c r="H6" s="58" t="str">
        <f>IFERROR(IF(VLOOKUP(PlotMatrix_dots!B6,'Risk assessment'!B$12:K$100,10,0)&gt;0,(VLOOKUP(PlotMatrix_dots!B6,'Risk assessment'!B$12:K$100,10,0)),""),"")</f>
        <v/>
      </c>
      <c r="I6" s="58" t="str">
        <f>IFERROR(G6+H6,"")</f>
        <v/>
      </c>
      <c r="J6" s="81" t="str">
        <f ca="1">IF(D6&lt;&gt;"",0.01*RANDBETWEEN(100*(D6-J$4),100*D6),"")</f>
        <v/>
      </c>
      <c r="K6" s="81" t="str">
        <f ca="1">IF(E6&lt;&gt;"",0.01*RANDBETWEEN(100*(E6-J$4),100*E6),"")</f>
        <v/>
      </c>
      <c r="L6" s="81" t="str">
        <f t="shared" ref="L6:L17" ca="1" si="0">IF(G6&lt;&gt;"",0.01*RANDBETWEEN(100*(G6-J$4),100*G6),"")</f>
        <v/>
      </c>
      <c r="M6" s="81" t="str">
        <f t="shared" ref="M6:M17" ca="1" si="1">IF(H6&lt;&gt;"",0.01*RANDBETWEEN(100*(H6-J$4),100*H6),"")</f>
        <v/>
      </c>
      <c r="N6" s="81">
        <f t="shared" ref="N6:N16" ca="1" si="2">IFERROR(IF(L6+M6&gt;0,1,0),0)</f>
        <v>0</v>
      </c>
      <c r="O6" s="81">
        <f>IF(ISNUMBER(F6),1,0)</f>
        <v>0</v>
      </c>
    </row>
    <row r="7" spans="1:15" x14ac:dyDescent="0.25">
      <c r="A7" s="66"/>
      <c r="B7" s="145"/>
      <c r="C7" s="77" t="str">
        <f>IFERROR(VLOOKUP(PlotMatrix_dots!B7,'Risk assessment'!B$12:C$100,2,0),"")</f>
        <v/>
      </c>
      <c r="D7" s="58" t="str">
        <f>IFERROR(VLOOKUP(PlotMatrix_dots!B7,'Risk assessment'!B$12:F$100,3,0),"")</f>
        <v/>
      </c>
      <c r="E7" s="58" t="str">
        <f>IFERROR(VLOOKUP(PlotMatrix_dots!B7,'Risk assessment'!B$12:F$100,4,0),"")</f>
        <v/>
      </c>
      <c r="F7" s="58" t="str">
        <f t="shared" ref="F7:F17" si="3">IFERROR(D7+E7,"")</f>
        <v/>
      </c>
      <c r="G7" s="58" t="str">
        <f>IFERROR(IF(VLOOKUP(PlotMatrix_dots!B7,'Risk assessment'!B$12:K$100,9,0)&gt;0,(VLOOKUP(PlotMatrix_dots!B7,'Risk assessment'!B$12:K$100,9,0)),""),"")</f>
        <v/>
      </c>
      <c r="H7" s="58" t="str">
        <f>IFERROR(IF(VLOOKUP(PlotMatrix_dots!B7,'Risk assessment'!B$12:K$100,10,0)&gt;0,(VLOOKUP(PlotMatrix_dots!B7,'Risk assessment'!B$12:K$100,10,0)),""),"")</f>
        <v/>
      </c>
      <c r="I7" s="58" t="str">
        <f t="shared" ref="I7:I19" si="4">IFERROR(G7+H7,"")</f>
        <v/>
      </c>
      <c r="J7" s="81" t="str">
        <f t="shared" ref="J7:J17" ca="1" si="5">IF(D7&lt;&gt;"",0.01*RANDBETWEEN(100*(D7-J$4),100*D7),"")</f>
        <v/>
      </c>
      <c r="K7" s="81" t="str">
        <f t="shared" ref="K7:K17" ca="1" si="6">IF(E7&lt;&gt;"",0.01*RANDBETWEEN(100*(E7-J$4),100*E7),"")</f>
        <v/>
      </c>
      <c r="L7" s="81" t="str">
        <f t="shared" ca="1" si="0"/>
        <v/>
      </c>
      <c r="M7" s="81" t="str">
        <f t="shared" ca="1" si="1"/>
        <v/>
      </c>
      <c r="N7" s="81">
        <f t="shared" ca="1" si="2"/>
        <v>0</v>
      </c>
      <c r="O7" s="81">
        <f t="shared" ref="O7:O17" si="7">IF(ISNUMBER(F7),1,0)</f>
        <v>0</v>
      </c>
    </row>
    <row r="8" spans="1:15" x14ac:dyDescent="0.25">
      <c r="A8" s="67"/>
      <c r="B8" s="146"/>
      <c r="C8" s="77" t="str">
        <f>IFERROR(VLOOKUP(PlotMatrix_dots!B8,'Risk assessment'!B$12:C$100,2,0),"")</f>
        <v/>
      </c>
      <c r="D8" s="58" t="str">
        <f>IFERROR(VLOOKUP(PlotMatrix_dots!B8,'Risk assessment'!B$12:F$100,3,0),"")</f>
        <v/>
      </c>
      <c r="E8" s="58" t="str">
        <f>IFERROR(VLOOKUP(PlotMatrix_dots!B8,'Risk assessment'!B$12:F$100,4,0),"")</f>
        <v/>
      </c>
      <c r="F8" s="58" t="str">
        <f t="shared" si="3"/>
        <v/>
      </c>
      <c r="G8" s="58" t="str">
        <f>IFERROR(IF(VLOOKUP(PlotMatrix_dots!B8,'Risk assessment'!B$12:K$100,9,0)&gt;0,(VLOOKUP(PlotMatrix_dots!B8,'Risk assessment'!B$12:K$100,9,0)),""),"")</f>
        <v/>
      </c>
      <c r="H8" s="58" t="str">
        <f>IFERROR(IF(VLOOKUP(PlotMatrix_dots!B8,'Risk assessment'!B$12:K$100,10,0)&gt;0,(VLOOKUP(PlotMatrix_dots!B8,'Risk assessment'!B$12:K$100,10,0)),""),"")</f>
        <v/>
      </c>
      <c r="I8" s="58" t="str">
        <f t="shared" si="4"/>
        <v/>
      </c>
      <c r="J8" s="81" t="str">
        <f t="shared" ca="1" si="5"/>
        <v/>
      </c>
      <c r="K8" s="81" t="str">
        <f t="shared" ca="1" si="6"/>
        <v/>
      </c>
      <c r="L8" s="81" t="str">
        <f t="shared" ca="1" si="0"/>
        <v/>
      </c>
      <c r="M8" s="81" t="str">
        <f t="shared" ca="1" si="1"/>
        <v/>
      </c>
      <c r="N8" s="81">
        <f t="shared" ca="1" si="2"/>
        <v>0</v>
      </c>
      <c r="O8" s="81">
        <f t="shared" si="7"/>
        <v>0</v>
      </c>
    </row>
    <row r="9" spans="1:15" x14ac:dyDescent="0.25">
      <c r="A9" s="69"/>
      <c r="B9" s="146"/>
      <c r="C9" s="77" t="str">
        <f>IFERROR(VLOOKUP(PlotMatrix_dots!B9,'Risk assessment'!B$12:C$100,2,0),"")</f>
        <v/>
      </c>
      <c r="D9" s="58" t="str">
        <f>IFERROR(VLOOKUP(PlotMatrix_dots!B9,'Risk assessment'!B$12:F$100,3,0),"")</f>
        <v/>
      </c>
      <c r="E9" s="58" t="str">
        <f>IFERROR(VLOOKUP(PlotMatrix_dots!B9,'Risk assessment'!B$12:F$100,4,0),"")</f>
        <v/>
      </c>
      <c r="F9" s="58" t="str">
        <f t="shared" si="3"/>
        <v/>
      </c>
      <c r="G9" s="58" t="str">
        <f>IFERROR(IF(VLOOKUP(PlotMatrix_dots!B9,'Risk assessment'!B$12:K$100,9,0)&gt;0,(VLOOKUP(PlotMatrix_dots!B9,'Risk assessment'!B$12:K$100,9,0)),""),"")</f>
        <v/>
      </c>
      <c r="H9" s="58" t="str">
        <f>IFERROR(IF(VLOOKUP(PlotMatrix_dots!B9,'Risk assessment'!B$12:K$100,10,0)&gt;0,(VLOOKUP(PlotMatrix_dots!B9,'Risk assessment'!B$12:K$100,10,0)),""),"")</f>
        <v/>
      </c>
      <c r="I9" s="58" t="str">
        <f t="shared" si="4"/>
        <v/>
      </c>
      <c r="J9" s="81" t="str">
        <f t="shared" ca="1" si="5"/>
        <v/>
      </c>
      <c r="K9" s="81" t="str">
        <f t="shared" ca="1" si="6"/>
        <v/>
      </c>
      <c r="L9" s="81" t="str">
        <f t="shared" ca="1" si="0"/>
        <v/>
      </c>
      <c r="M9" s="81" t="str">
        <f t="shared" ca="1" si="1"/>
        <v/>
      </c>
      <c r="N9" s="81">
        <f t="shared" ca="1" si="2"/>
        <v>0</v>
      </c>
      <c r="O9" s="81">
        <f t="shared" si="7"/>
        <v>0</v>
      </c>
    </row>
    <row r="10" spans="1:15" x14ac:dyDescent="0.25">
      <c r="A10" s="65"/>
      <c r="B10" s="146"/>
      <c r="C10" s="77" t="str">
        <f>IFERROR(VLOOKUP(PlotMatrix_dots!B10,'Risk assessment'!B$12:C$100,2,0),"")</f>
        <v/>
      </c>
      <c r="D10" s="58" t="str">
        <f>IFERROR(VLOOKUP(PlotMatrix_dots!B10,'Risk assessment'!B$12:F$100,3,0),"")</f>
        <v/>
      </c>
      <c r="E10" s="58" t="str">
        <f>IFERROR(VLOOKUP(PlotMatrix_dots!B10,'Risk assessment'!B$12:F$100,4,0),"")</f>
        <v/>
      </c>
      <c r="F10" s="58" t="str">
        <f t="shared" si="3"/>
        <v/>
      </c>
      <c r="G10" s="58" t="str">
        <f>IFERROR(IF(VLOOKUP(PlotMatrix_dots!B10,'Risk assessment'!B$12:K$100,9,0)&gt;0,(VLOOKUP(PlotMatrix_dots!B10,'Risk assessment'!B$12:K$100,9,0)),""),"")</f>
        <v/>
      </c>
      <c r="H10" s="58" t="str">
        <f>IFERROR(IF(VLOOKUP(PlotMatrix_dots!B10,'Risk assessment'!B$12:K$100,10,0)&gt;0,(VLOOKUP(PlotMatrix_dots!B10,'Risk assessment'!B$12:K$100,10,0)),""),"")</f>
        <v/>
      </c>
      <c r="I10" s="58" t="str">
        <f t="shared" si="4"/>
        <v/>
      </c>
      <c r="J10" s="81" t="str">
        <f t="shared" ca="1" si="5"/>
        <v/>
      </c>
      <c r="K10" s="81" t="str">
        <f t="shared" ca="1" si="6"/>
        <v/>
      </c>
      <c r="L10" s="81" t="str">
        <f t="shared" ca="1" si="0"/>
        <v/>
      </c>
      <c r="M10" s="81" t="str">
        <f t="shared" ca="1" si="1"/>
        <v/>
      </c>
      <c r="N10" s="81">
        <f t="shared" ca="1" si="2"/>
        <v>0</v>
      </c>
      <c r="O10" s="81">
        <f t="shared" si="7"/>
        <v>0</v>
      </c>
    </row>
    <row r="11" spans="1:15" x14ac:dyDescent="0.25">
      <c r="A11" s="70"/>
      <c r="B11" s="146"/>
      <c r="C11" s="77" t="str">
        <f>IFERROR(VLOOKUP(PlotMatrix_dots!B11,'Risk assessment'!B$12:C$100,2,0),"")</f>
        <v/>
      </c>
      <c r="D11" s="58" t="str">
        <f>IFERROR(VLOOKUP(PlotMatrix_dots!B11,'Risk assessment'!B$12:F$100,3,0),"")</f>
        <v/>
      </c>
      <c r="E11" s="58" t="str">
        <f>IFERROR(VLOOKUP(PlotMatrix_dots!B11,'Risk assessment'!B$12:F$100,4,0),"")</f>
        <v/>
      </c>
      <c r="F11" s="58" t="str">
        <f t="shared" si="3"/>
        <v/>
      </c>
      <c r="G11" s="58" t="str">
        <f>IFERROR(IF(VLOOKUP(PlotMatrix_dots!B11,'Risk assessment'!B$12:K$100,9,0)&gt;0,(VLOOKUP(PlotMatrix_dots!B11,'Risk assessment'!B$12:K$100,9,0)),""),"")</f>
        <v/>
      </c>
      <c r="H11" s="58" t="str">
        <f>IFERROR(IF(VLOOKUP(PlotMatrix_dots!B11,'Risk assessment'!B$12:K$100,10,0)&gt;0,(VLOOKUP(PlotMatrix_dots!B11,'Risk assessment'!B$12:K$100,10,0)),""),"")</f>
        <v/>
      </c>
      <c r="I11" s="58" t="str">
        <f t="shared" si="4"/>
        <v/>
      </c>
      <c r="J11" s="81" t="str">
        <f t="shared" ca="1" si="5"/>
        <v/>
      </c>
      <c r="K11" s="81" t="str">
        <f t="shared" ca="1" si="6"/>
        <v/>
      </c>
      <c r="L11" s="81" t="str">
        <f t="shared" ca="1" si="0"/>
        <v/>
      </c>
      <c r="M11" s="81" t="str">
        <f t="shared" ca="1" si="1"/>
        <v/>
      </c>
      <c r="N11" s="81">
        <f t="shared" ca="1" si="2"/>
        <v>0</v>
      </c>
      <c r="O11" s="81">
        <f t="shared" si="7"/>
        <v>0</v>
      </c>
    </row>
    <row r="12" spans="1:15" x14ac:dyDescent="0.25">
      <c r="A12" s="71"/>
      <c r="B12" s="146"/>
      <c r="C12" s="77" t="str">
        <f>IFERROR(VLOOKUP(PlotMatrix_dots!B12,'Risk assessment'!B$12:C$100,2,0),"")</f>
        <v/>
      </c>
      <c r="D12" s="58" t="str">
        <f>IFERROR(VLOOKUP(PlotMatrix_dots!B12,'Risk assessment'!B$12:F$100,3,0),"")</f>
        <v/>
      </c>
      <c r="E12" s="58" t="str">
        <f>IFERROR(VLOOKUP(PlotMatrix_dots!B12,'Risk assessment'!B$12:F$100,4,0),"")</f>
        <v/>
      </c>
      <c r="F12" s="58" t="str">
        <f t="shared" si="3"/>
        <v/>
      </c>
      <c r="G12" s="58" t="str">
        <f>IFERROR(IF(VLOOKUP(PlotMatrix_dots!B12,'Risk assessment'!B$12:K$100,9,0)&gt;0,(VLOOKUP(PlotMatrix_dots!B12,'Risk assessment'!B$12:K$100,9,0)),""),"")</f>
        <v/>
      </c>
      <c r="H12" s="58" t="str">
        <f>IFERROR(IF(VLOOKUP(PlotMatrix_dots!B12,'Risk assessment'!B$12:K$100,10,0)&gt;0,(VLOOKUP(PlotMatrix_dots!B12,'Risk assessment'!B$12:K$100,10,0)),""),"")</f>
        <v/>
      </c>
      <c r="I12" s="58" t="str">
        <f t="shared" si="4"/>
        <v/>
      </c>
      <c r="J12" s="81" t="str">
        <f t="shared" ca="1" si="5"/>
        <v/>
      </c>
      <c r="K12" s="81" t="str">
        <f t="shared" ca="1" si="6"/>
        <v/>
      </c>
      <c r="L12" s="81" t="str">
        <f t="shared" ca="1" si="0"/>
        <v/>
      </c>
      <c r="M12" s="81" t="str">
        <f t="shared" ca="1" si="1"/>
        <v/>
      </c>
      <c r="N12" s="81">
        <f t="shared" ca="1" si="2"/>
        <v>0</v>
      </c>
      <c r="O12" s="81">
        <f t="shared" si="7"/>
        <v>0</v>
      </c>
    </row>
    <row r="13" spans="1:15" x14ac:dyDescent="0.25">
      <c r="A13" s="73"/>
      <c r="B13" s="146"/>
      <c r="C13" s="77" t="str">
        <f>IFERROR(VLOOKUP(PlotMatrix_dots!B13,'Risk assessment'!B$12:C$100,2,0),"")</f>
        <v/>
      </c>
      <c r="D13" s="58" t="str">
        <f>IFERROR(VLOOKUP(PlotMatrix_dots!B13,'Risk assessment'!B$12:F$100,3,0),"")</f>
        <v/>
      </c>
      <c r="E13" s="58" t="str">
        <f>IFERROR(VLOOKUP(PlotMatrix_dots!B13,'Risk assessment'!B$12:F$100,4,0),"")</f>
        <v/>
      </c>
      <c r="F13" s="58" t="str">
        <f t="shared" si="3"/>
        <v/>
      </c>
      <c r="G13" s="58" t="str">
        <f>IFERROR(IF(VLOOKUP(PlotMatrix_dots!B13,'Risk assessment'!B$12:K$100,9,0)&gt;0,(VLOOKUP(PlotMatrix_dots!B13,'Risk assessment'!B$12:K$100,9,0)),""),"")</f>
        <v/>
      </c>
      <c r="H13" s="58" t="str">
        <f>IFERROR(IF(VLOOKUP(PlotMatrix_dots!B13,'Risk assessment'!B$12:K$100,10,0)&gt;0,(VLOOKUP(PlotMatrix_dots!B13,'Risk assessment'!B$12:K$100,10,0)),""),"")</f>
        <v/>
      </c>
      <c r="I13" s="58" t="str">
        <f t="shared" si="4"/>
        <v/>
      </c>
      <c r="J13" s="81" t="str">
        <f t="shared" ca="1" si="5"/>
        <v/>
      </c>
      <c r="K13" s="81" t="str">
        <f t="shared" ca="1" si="6"/>
        <v/>
      </c>
      <c r="L13" s="81" t="str">
        <f t="shared" ca="1" si="0"/>
        <v/>
      </c>
      <c r="M13" s="81" t="str">
        <f t="shared" ca="1" si="1"/>
        <v/>
      </c>
      <c r="N13" s="81">
        <f t="shared" ca="1" si="2"/>
        <v>0</v>
      </c>
      <c r="O13" s="81">
        <f t="shared" si="7"/>
        <v>0</v>
      </c>
    </row>
    <row r="14" spans="1:15" x14ac:dyDescent="0.25">
      <c r="A14" s="74"/>
      <c r="B14" s="146"/>
      <c r="C14" s="77" t="str">
        <f>IFERROR(VLOOKUP(PlotMatrix_dots!B14,'Risk assessment'!B$12:C$100,2,0),"")</f>
        <v/>
      </c>
      <c r="D14" s="58" t="str">
        <f>IFERROR(VLOOKUP(PlotMatrix_dots!B14,'Risk assessment'!B$12:F$100,3,0),"")</f>
        <v/>
      </c>
      <c r="E14" s="58" t="str">
        <f>IFERROR(VLOOKUP(PlotMatrix_dots!B14,'Risk assessment'!B$12:F$100,4,0),"")</f>
        <v/>
      </c>
      <c r="F14" s="58" t="str">
        <f t="shared" si="3"/>
        <v/>
      </c>
      <c r="G14" s="58" t="str">
        <f>IFERROR(IF(VLOOKUP(PlotMatrix_dots!B14,'Risk assessment'!B$12:K$100,9,0)&gt;0,(VLOOKUP(PlotMatrix_dots!B14,'Risk assessment'!B$12:K$100,9,0)),""),"")</f>
        <v/>
      </c>
      <c r="H14" s="58" t="str">
        <f>IFERROR(IF(VLOOKUP(PlotMatrix_dots!B14,'Risk assessment'!B$12:K$100,10,0)&gt;0,(VLOOKUP(PlotMatrix_dots!B14,'Risk assessment'!B$12:K$100,10,0)),""),"")</f>
        <v/>
      </c>
      <c r="I14" s="58" t="str">
        <f t="shared" si="4"/>
        <v/>
      </c>
      <c r="J14" s="81" t="str">
        <f t="shared" ca="1" si="5"/>
        <v/>
      </c>
      <c r="K14" s="81" t="str">
        <f t="shared" ca="1" si="6"/>
        <v/>
      </c>
      <c r="L14" s="81" t="str">
        <f t="shared" ca="1" si="0"/>
        <v/>
      </c>
      <c r="M14" s="81" t="str">
        <f t="shared" ca="1" si="1"/>
        <v/>
      </c>
      <c r="N14" s="81">
        <f t="shared" ca="1" si="2"/>
        <v>0</v>
      </c>
      <c r="O14" s="81">
        <f t="shared" si="7"/>
        <v>0</v>
      </c>
    </row>
    <row r="15" spans="1:15" x14ac:dyDescent="0.25">
      <c r="A15" s="72"/>
      <c r="B15" s="146"/>
      <c r="C15" s="77" t="str">
        <f>IFERROR(VLOOKUP(PlotMatrix_dots!B15,'Risk assessment'!B$12:C$100,2,0),"")</f>
        <v/>
      </c>
      <c r="D15" s="58" t="str">
        <f>IFERROR(VLOOKUP(PlotMatrix_dots!B15,'Risk assessment'!B$12:F$100,3,0),"")</f>
        <v/>
      </c>
      <c r="E15" s="58" t="str">
        <f>IFERROR(VLOOKUP(PlotMatrix_dots!B15,'Risk assessment'!B$12:F$100,4,0),"")</f>
        <v/>
      </c>
      <c r="F15" s="58" t="str">
        <f t="shared" si="3"/>
        <v/>
      </c>
      <c r="G15" s="58" t="str">
        <f>IFERROR(IF(VLOOKUP(PlotMatrix_dots!B15,'Risk assessment'!B$12:K$100,9,0)&gt;0,(VLOOKUP(PlotMatrix_dots!B15,'Risk assessment'!B$12:K$100,9,0)),""),"")</f>
        <v/>
      </c>
      <c r="H15" s="58" t="str">
        <f>IFERROR(IF(VLOOKUP(PlotMatrix_dots!B15,'Risk assessment'!B$12:K$100,10,0)&gt;0,(VLOOKUP(PlotMatrix_dots!B15,'Risk assessment'!B$12:K$100,10,0)),""),"")</f>
        <v/>
      </c>
      <c r="I15" s="58" t="str">
        <f t="shared" si="4"/>
        <v/>
      </c>
      <c r="J15" s="81" t="str">
        <f t="shared" ca="1" si="5"/>
        <v/>
      </c>
      <c r="K15" s="81" t="str">
        <f t="shared" ca="1" si="6"/>
        <v/>
      </c>
      <c r="L15" s="81" t="str">
        <f t="shared" ca="1" si="0"/>
        <v/>
      </c>
      <c r="M15" s="81" t="str">
        <f t="shared" ca="1" si="1"/>
        <v/>
      </c>
      <c r="N15" s="81">
        <f t="shared" ca="1" si="2"/>
        <v>0</v>
      </c>
      <c r="O15" s="81">
        <f t="shared" si="7"/>
        <v>0</v>
      </c>
    </row>
    <row r="16" spans="1:15" x14ac:dyDescent="0.25">
      <c r="A16" s="76"/>
      <c r="B16" s="146"/>
      <c r="C16" s="77" t="str">
        <f>IFERROR(VLOOKUP(PlotMatrix_dots!B16,'Risk assessment'!B$12:C$100,2,0),"")</f>
        <v/>
      </c>
      <c r="D16" s="58" t="str">
        <f>IFERROR(VLOOKUP(PlotMatrix_dots!B16,'Risk assessment'!B$12:F$100,3,0),"")</f>
        <v/>
      </c>
      <c r="E16" s="58" t="str">
        <f>IFERROR(VLOOKUP(PlotMatrix_dots!B16,'Risk assessment'!B$12:F$100,4,0),"")</f>
        <v/>
      </c>
      <c r="F16" s="58" t="str">
        <f t="shared" si="3"/>
        <v/>
      </c>
      <c r="G16" s="58" t="str">
        <f>IFERROR(IF(VLOOKUP(PlotMatrix_dots!B16,'Risk assessment'!B$12:K$100,9,0)&gt;0,(VLOOKUP(PlotMatrix_dots!B16,'Risk assessment'!B$12:K$100,9,0)),""),"")</f>
        <v/>
      </c>
      <c r="H16" s="58" t="str">
        <f>IFERROR(IF(VLOOKUP(PlotMatrix_dots!B16,'Risk assessment'!B$12:K$100,10,0)&gt;0,(VLOOKUP(PlotMatrix_dots!B16,'Risk assessment'!B$12:K$100,10,0)),""),"")</f>
        <v/>
      </c>
      <c r="I16" s="58" t="str">
        <f t="shared" si="4"/>
        <v/>
      </c>
      <c r="J16" s="81" t="str">
        <f t="shared" ca="1" si="5"/>
        <v/>
      </c>
      <c r="K16" s="81" t="str">
        <f t="shared" ca="1" si="6"/>
        <v/>
      </c>
      <c r="L16" s="81" t="str">
        <f t="shared" ca="1" si="0"/>
        <v/>
      </c>
      <c r="M16" s="81" t="str">
        <f t="shared" ca="1" si="1"/>
        <v/>
      </c>
      <c r="N16" s="81">
        <f t="shared" ca="1" si="2"/>
        <v>0</v>
      </c>
      <c r="O16" s="81">
        <f t="shared" si="7"/>
        <v>0</v>
      </c>
    </row>
    <row r="17" spans="1:15" x14ac:dyDescent="0.25">
      <c r="A17" s="75"/>
      <c r="B17" s="146"/>
      <c r="C17" s="77" t="str">
        <f>IFERROR(VLOOKUP(PlotMatrix_dots!B17,'Risk assessment'!B$12:C$100,2,0),"")</f>
        <v/>
      </c>
      <c r="D17" s="58" t="str">
        <f>IFERROR(VLOOKUP(PlotMatrix_dots!B17,'Risk assessment'!B$12:F$100,3,0),"")</f>
        <v/>
      </c>
      <c r="E17" s="58" t="str">
        <f>IFERROR(VLOOKUP(PlotMatrix_dots!B17,'Risk assessment'!B$12:F$100,4,0),"")</f>
        <v/>
      </c>
      <c r="F17" s="58" t="str">
        <f t="shared" si="3"/>
        <v/>
      </c>
      <c r="G17" s="58" t="str">
        <f>IFERROR(IF(VLOOKUP(PlotMatrix_dots!B17,'Risk assessment'!B$12:K$100,9,0)&gt;0,(VLOOKUP(PlotMatrix_dots!B17,'Risk assessment'!B$12:K$100,9,0)),""),"")</f>
        <v/>
      </c>
      <c r="H17" s="58" t="str">
        <f>IFERROR(IF(VLOOKUP(PlotMatrix_dots!B17,'Risk assessment'!B$12:K$100,10,0)&gt;0,(VLOOKUP(PlotMatrix_dots!B17,'Risk assessment'!B$12:K$100,10,0)),""),"")</f>
        <v/>
      </c>
      <c r="I17" s="58" t="str">
        <f t="shared" si="4"/>
        <v/>
      </c>
      <c r="J17" s="81" t="str">
        <f t="shared" ca="1" si="5"/>
        <v/>
      </c>
      <c r="K17" s="81" t="str">
        <f t="shared" ca="1" si="6"/>
        <v/>
      </c>
      <c r="L17" s="81" t="str">
        <f t="shared" ca="1" si="0"/>
        <v/>
      </c>
      <c r="M17" s="81" t="str">
        <f t="shared" ca="1" si="1"/>
        <v/>
      </c>
      <c r="N17" s="81">
        <f ca="1">IFERROR(IF(L17+M17&gt;0,1,0),0)</f>
        <v>0</v>
      </c>
      <c r="O17" s="81">
        <f t="shared" si="7"/>
        <v>0</v>
      </c>
    </row>
    <row r="18" spans="1:15" x14ac:dyDescent="0.25">
      <c r="D18" s="58" t="str">
        <f>IFERROR(VLOOKUP(PlotMatrix_dots!B18,'Risk assessment'!B$12:F$100,3),"")</f>
        <v/>
      </c>
      <c r="E18" s="58" t="str">
        <f>IFERROR(VLOOKUP(PlotMatrix_dots!B18,'Risk assessment'!B$12:F$100,4),"")</f>
        <v/>
      </c>
      <c r="F18" s="58" t="str">
        <f t="shared" ref="F18:F19" si="8">IFERROR(D18+E18,"")</f>
        <v/>
      </c>
      <c r="G18" s="58" t="str">
        <f>IFERROR(IF(VLOOKUP(PlotMatrix_dots!B18,'Risk assessment'!B$12:K$100,8)&gt;0,(VLOOKUP(PlotMatrix_dots!B18,'Risk assessment'!B$12:K$100,8)),""),"")</f>
        <v/>
      </c>
      <c r="H18" s="58" t="str">
        <f>IFERROR(IF(VLOOKUP(PlotMatrix_dots!B18,'Risk assessment'!B$12:K$100,9)&gt;0,(VLOOKUP(PlotMatrix_dots!B18,'Risk assessment'!B$12:K$100,9)),""),"")</f>
        <v/>
      </c>
      <c r="I18" s="9" t="str">
        <f t="shared" si="4"/>
        <v/>
      </c>
    </row>
    <row r="19" spans="1:15" x14ac:dyDescent="0.25">
      <c r="D19" s="58" t="str">
        <f>IFERROR(VLOOKUP(PlotMatrix_dots!B19,'Risk assessment'!B$12:F$100,3),"")</f>
        <v/>
      </c>
      <c r="E19" s="58" t="str">
        <f>IFERROR(VLOOKUP(PlotMatrix_dots!B19,'Risk assessment'!B$12:F$100,4),"")</f>
        <v/>
      </c>
      <c r="F19" s="58" t="str">
        <f t="shared" si="8"/>
        <v/>
      </c>
      <c r="G19" s="58" t="str">
        <f>IFERROR(IF(VLOOKUP(PlotMatrix_dots!B19,'Risk assessment'!B$12:K$100,8)&gt;0,(VLOOKUP(PlotMatrix_dots!B19,'Risk assessment'!B$12:K$100,8)),""),"")</f>
        <v/>
      </c>
      <c r="H19" s="58" t="str">
        <f>IFERROR(IF(VLOOKUP(PlotMatrix_dots!B19,'Risk assessment'!B$12:K$100,9)&gt;0,(VLOOKUP(PlotMatrix_dots!B19,'Risk assessment'!B$12:K$100,9)),""),"")</f>
        <v/>
      </c>
      <c r="I19" s="9" t="str">
        <f t="shared" si="4"/>
        <v/>
      </c>
    </row>
    <row r="21" spans="1:15" x14ac:dyDescent="0.25">
      <c r="B21" s="78"/>
      <c r="C21" s="78"/>
    </row>
    <row r="22" spans="1:15" x14ac:dyDescent="0.25">
      <c r="B22" s="78"/>
      <c r="C22" s="78"/>
    </row>
    <row r="23" spans="1:15" x14ac:dyDescent="0.25">
      <c r="B23" s="78"/>
      <c r="C23" s="78"/>
    </row>
    <row r="24" spans="1:15" x14ac:dyDescent="0.25">
      <c r="B24" s="78"/>
      <c r="C24" s="78"/>
    </row>
    <row r="25" spans="1:15" x14ac:dyDescent="0.25">
      <c r="B25" s="78"/>
      <c r="C25" s="78"/>
    </row>
    <row r="26" spans="1:15" x14ac:dyDescent="0.25">
      <c r="B26" s="78"/>
      <c r="C26" s="78"/>
    </row>
    <row r="27" spans="1:15" x14ac:dyDescent="0.25">
      <c r="B27" s="78"/>
      <c r="C27" s="78"/>
    </row>
    <row r="28" spans="1:15" x14ac:dyDescent="0.25">
      <c r="B28" s="78"/>
      <c r="C28" s="79"/>
    </row>
    <row r="29" spans="1:15" x14ac:dyDescent="0.25">
      <c r="B29" s="78"/>
      <c r="C29" s="79"/>
    </row>
    <row r="30" spans="1:15" x14ac:dyDescent="0.25">
      <c r="B30" s="78"/>
      <c r="C30" s="79"/>
    </row>
    <row r="31" spans="1:15" x14ac:dyDescent="0.25">
      <c r="B31" s="78"/>
      <c r="C31" s="79"/>
    </row>
    <row r="32" spans="1:15" x14ac:dyDescent="0.25">
      <c r="B32" s="78"/>
      <c r="C32" s="79"/>
    </row>
    <row r="33" spans="2:3" x14ac:dyDescent="0.25">
      <c r="B33" s="78"/>
      <c r="C33" s="79"/>
    </row>
    <row r="34" spans="2:3" x14ac:dyDescent="0.25">
      <c r="B34" s="78"/>
      <c r="C34" s="79"/>
    </row>
    <row r="35" spans="2:3" x14ac:dyDescent="0.25">
      <c r="B35" s="78"/>
      <c r="C35" s="79"/>
    </row>
    <row r="36" spans="2:3" x14ac:dyDescent="0.25">
      <c r="B36" s="78"/>
      <c r="C36" s="79"/>
    </row>
    <row r="37" spans="2:3" x14ac:dyDescent="0.25">
      <c r="B37" s="78"/>
      <c r="C37" s="79"/>
    </row>
    <row r="38" spans="2:3" x14ac:dyDescent="0.25">
      <c r="B38" s="78"/>
      <c r="C38" s="79"/>
    </row>
    <row r="39" spans="2:3" x14ac:dyDescent="0.25">
      <c r="B39" s="78"/>
      <c r="C39" s="79"/>
    </row>
    <row r="40" spans="2:3" x14ac:dyDescent="0.25">
      <c r="B40" s="78"/>
      <c r="C40" s="79"/>
    </row>
    <row r="41" spans="2:3" x14ac:dyDescent="0.25">
      <c r="B41" s="78"/>
      <c r="C41" s="79"/>
    </row>
    <row r="42" spans="2:3" x14ac:dyDescent="0.25">
      <c r="B42" s="78"/>
      <c r="C42" s="79"/>
    </row>
    <row r="43" spans="2:3" x14ac:dyDescent="0.25">
      <c r="B43" s="78"/>
      <c r="C43" s="79"/>
    </row>
    <row r="44" spans="2:3" x14ac:dyDescent="0.25">
      <c r="B44" s="78"/>
      <c r="C44" s="79"/>
    </row>
    <row r="45" spans="2:3" x14ac:dyDescent="0.25">
      <c r="B45" s="78"/>
      <c r="C45" s="79"/>
    </row>
    <row r="46" spans="2:3" x14ac:dyDescent="0.25">
      <c r="B46" s="78"/>
      <c r="C46" s="79"/>
    </row>
    <row r="47" spans="2:3" x14ac:dyDescent="0.25">
      <c r="B47" s="78"/>
      <c r="C47" s="79"/>
    </row>
    <row r="48" spans="2:3" x14ac:dyDescent="0.25">
      <c r="B48" s="78"/>
      <c r="C48" s="79"/>
    </row>
    <row r="49" spans="2:3" x14ac:dyDescent="0.25">
      <c r="B49" s="78"/>
      <c r="C49" s="79"/>
    </row>
    <row r="50" spans="2:3" x14ac:dyDescent="0.25">
      <c r="B50" s="78"/>
      <c r="C50" s="79"/>
    </row>
    <row r="51" spans="2:3" x14ac:dyDescent="0.25">
      <c r="B51" s="78"/>
      <c r="C51" s="79"/>
    </row>
    <row r="52" spans="2:3" x14ac:dyDescent="0.25">
      <c r="B52" s="78"/>
      <c r="C52" s="79"/>
    </row>
    <row r="53" spans="2:3" x14ac:dyDescent="0.25">
      <c r="B53" s="78"/>
      <c r="C53" s="79"/>
    </row>
    <row r="54" spans="2:3" x14ac:dyDescent="0.25">
      <c r="B54" s="78"/>
      <c r="C54" s="79"/>
    </row>
    <row r="55" spans="2:3" x14ac:dyDescent="0.25">
      <c r="B55" s="78"/>
      <c r="C55" s="79"/>
    </row>
    <row r="56" spans="2:3" x14ac:dyDescent="0.25">
      <c r="B56" s="78"/>
      <c r="C56" s="79"/>
    </row>
    <row r="57" spans="2:3" x14ac:dyDescent="0.25">
      <c r="B57" s="78"/>
      <c r="C57" s="79"/>
    </row>
    <row r="58" spans="2:3" x14ac:dyDescent="0.25">
      <c r="B58" s="78"/>
      <c r="C58" s="79"/>
    </row>
    <row r="59" spans="2:3" x14ac:dyDescent="0.25">
      <c r="B59" s="78"/>
      <c r="C59" s="79"/>
    </row>
    <row r="60" spans="2:3" x14ac:dyDescent="0.25">
      <c r="B60" s="78"/>
      <c r="C60" s="79"/>
    </row>
    <row r="61" spans="2:3" x14ac:dyDescent="0.25">
      <c r="B61" s="78"/>
      <c r="C61" s="79"/>
    </row>
    <row r="62" spans="2:3" x14ac:dyDescent="0.25">
      <c r="B62" s="78"/>
      <c r="C62" s="79"/>
    </row>
    <row r="63" spans="2:3" x14ac:dyDescent="0.25">
      <c r="B63" s="78"/>
      <c r="C63" s="79"/>
    </row>
    <row r="64" spans="2:3" x14ac:dyDescent="0.25">
      <c r="B64" s="78"/>
      <c r="C64" s="79"/>
    </row>
    <row r="65" spans="2:3" x14ac:dyDescent="0.25">
      <c r="B65" s="78"/>
      <c r="C65" s="79"/>
    </row>
    <row r="66" spans="2:3" x14ac:dyDescent="0.25">
      <c r="B66" s="78"/>
      <c r="C66" s="79"/>
    </row>
    <row r="67" spans="2:3" x14ac:dyDescent="0.25">
      <c r="B67" s="78"/>
      <c r="C67" s="79"/>
    </row>
    <row r="68" spans="2:3" x14ac:dyDescent="0.25">
      <c r="B68" s="78"/>
      <c r="C68" s="79"/>
    </row>
    <row r="69" spans="2:3" x14ac:dyDescent="0.25">
      <c r="B69" s="78"/>
      <c r="C69" s="79"/>
    </row>
    <row r="70" spans="2:3" x14ac:dyDescent="0.25">
      <c r="B70" s="78"/>
      <c r="C70" s="79"/>
    </row>
    <row r="71" spans="2:3" x14ac:dyDescent="0.25">
      <c r="B71" s="78"/>
      <c r="C71" s="79"/>
    </row>
    <row r="72" spans="2:3" x14ac:dyDescent="0.25">
      <c r="B72" s="78"/>
      <c r="C72" s="79"/>
    </row>
    <row r="73" spans="2:3" x14ac:dyDescent="0.25">
      <c r="B73" s="78"/>
      <c r="C73" s="79"/>
    </row>
    <row r="74" spans="2:3" x14ac:dyDescent="0.25">
      <c r="B74" s="78"/>
      <c r="C74" s="79"/>
    </row>
    <row r="75" spans="2:3" x14ac:dyDescent="0.25">
      <c r="B75" s="78"/>
      <c r="C75" s="79"/>
    </row>
    <row r="76" spans="2:3" x14ac:dyDescent="0.25">
      <c r="B76" s="78"/>
      <c r="C76" s="79"/>
    </row>
    <row r="77" spans="2:3" x14ac:dyDescent="0.25">
      <c r="B77" s="78"/>
      <c r="C77" s="79"/>
    </row>
    <row r="78" spans="2:3" x14ac:dyDescent="0.25">
      <c r="B78" s="78"/>
      <c r="C78" s="79"/>
    </row>
    <row r="79" spans="2:3" x14ac:dyDescent="0.25">
      <c r="B79" s="78"/>
      <c r="C79" s="79"/>
    </row>
    <row r="80" spans="2:3" x14ac:dyDescent="0.25">
      <c r="B80" s="78"/>
      <c r="C80" s="79"/>
    </row>
    <row r="81" spans="2:3" x14ac:dyDescent="0.25">
      <c r="B81" s="78"/>
      <c r="C81" s="79"/>
    </row>
    <row r="82" spans="2:3" x14ac:dyDescent="0.25">
      <c r="B82" s="78"/>
      <c r="C82" s="79"/>
    </row>
    <row r="83" spans="2:3" x14ac:dyDescent="0.25">
      <c r="B83" s="78"/>
      <c r="C83" s="79"/>
    </row>
    <row r="84" spans="2:3" x14ac:dyDescent="0.25">
      <c r="B84" s="78"/>
      <c r="C84" s="79"/>
    </row>
    <row r="85" spans="2:3" x14ac:dyDescent="0.25">
      <c r="B85" s="78"/>
      <c r="C85" s="79"/>
    </row>
    <row r="86" spans="2:3" x14ac:dyDescent="0.25">
      <c r="B86" s="78"/>
      <c r="C86" s="79"/>
    </row>
    <row r="87" spans="2:3" x14ac:dyDescent="0.25">
      <c r="B87" s="78"/>
      <c r="C87" s="79"/>
    </row>
    <row r="88" spans="2:3" x14ac:dyDescent="0.25">
      <c r="B88" s="78"/>
      <c r="C88" s="79"/>
    </row>
    <row r="89" spans="2:3" x14ac:dyDescent="0.25">
      <c r="B89" s="78"/>
      <c r="C89" s="79"/>
    </row>
    <row r="90" spans="2:3" x14ac:dyDescent="0.25">
      <c r="B90" s="78"/>
      <c r="C90" s="79"/>
    </row>
    <row r="91" spans="2:3" x14ac:dyDescent="0.25">
      <c r="B91" s="78"/>
      <c r="C91" s="79"/>
    </row>
  </sheetData>
  <sheetProtection sheet="1" objects="1" scenarios="1"/>
  <mergeCells count="2">
    <mergeCell ref="A5:C5"/>
    <mergeCell ref="A2:C3"/>
  </mergeCells>
  <conditionalFormatting sqref="A2">
    <cfRule type="expression" dxfId="16"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G2" sqref="G2"/>
    </sheetView>
  </sheetViews>
  <sheetFormatPr baseColWidth="10" defaultRowHeight="13.8" x14ac:dyDescent="0.25"/>
  <cols>
    <col min="4" max="6" width="11.19921875" style="9"/>
  </cols>
  <sheetData>
    <row r="1" spans="2:127" x14ac:dyDescent="0.25">
      <c r="B1" t="s">
        <v>188</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09257-E7D3-422B-A636-21292053BC1D}">
  <ds:schemaRefs>
    <ds:schemaRef ds:uri="http://purl.org/dc/terms/"/>
    <ds:schemaRef ds:uri="http://schemas.openxmlformats.org/package/2006/metadata/core-properties"/>
    <ds:schemaRef ds:uri="eae1e9ee-20d9-4721-92ac-2247ffc4a7ac"/>
    <ds:schemaRef ds:uri="http://schemas.microsoft.com/office/2006/documentManagement/types"/>
    <ds:schemaRef ds:uri="http://schemas.microsoft.com/office/infopath/2007/PartnerControls"/>
    <ds:schemaRef ds:uri="http://purl.org/dc/elements/1.1/"/>
    <ds:schemaRef ds:uri="http://schemas.microsoft.com/office/2006/metadata/properties"/>
    <ds:schemaRef ds:uri="696547af-8dc5-40ee-91c0-d86b83848b84"/>
    <ds:schemaRef ds:uri="http://www.w3.org/XML/1998/namespace"/>
    <ds:schemaRef ds:uri="http://purl.org/dc/dcmitype/"/>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Introduction</vt:lpstr>
      <vt:lpstr>Risk identification</vt:lpstr>
      <vt:lpstr>Rating tables</vt:lpstr>
      <vt:lpstr>Feuil2</vt:lpstr>
      <vt:lpstr>Risk assessment</vt:lpstr>
      <vt:lpstr>Plots</vt:lpstr>
      <vt:lpstr>Re-assessment plots </vt:lpstr>
      <vt:lpstr>PlotMatrix_dots</vt:lpstr>
      <vt:lpstr>Feuil1</vt:lpstr>
      <vt:lpstr>Feuil1 (2)</vt:lpstr>
      <vt:lpstr>PlotMatrix_Heat</vt:lpstr>
      <vt:lpstr>Re_PlotMatrix_Heat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2021-09-01T13:29:33Z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