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C:\Users\loschetter\Desktop\"/>
    </mc:Choice>
  </mc:AlternateContent>
  <bookViews>
    <workbookView xWindow="0" yWindow="0" windowWidth="17256" windowHeight="5772" tabRatio="552" activeTab="1"/>
  </bookViews>
  <sheets>
    <sheet name="Introduction" sheetId="5" r:id="rId1"/>
    <sheet name="Risk identification" sheetId="10" r:id="rId2"/>
    <sheet name="Rating table" sheetId="12" r:id="rId3"/>
    <sheet name="Feuil2" sheetId="16" state="hidden" r:id="rId4"/>
    <sheet name="Risk assessment" sheetId="11" r:id="rId5"/>
    <sheet name="Plots" sheetId="9" r:id="rId6"/>
    <sheet name="PlotMatrix" sheetId="13" r:id="rId7"/>
    <sheet name="Feuil1" sheetId="14" state="hidden" r:id="rId8"/>
    <sheet name="PlotMatrix_2" sheetId="15" r:id="rId9"/>
    <sheet name="Help" sheetId="7" r:id="rId10"/>
  </sheets>
  <definedNames>
    <definedName name="_xlnm._FilterDatabase" localSheetId="1" hidden="1">'Risk identification'!$A$6:$L$72</definedName>
    <definedName name="d">OFFSET('Risk assessment'!$B$12,'Risk assessment'!$J$5+'Risk assessment'!$J$6,0,'Risk assessment'!$J$7,1)</definedName>
    <definedName name="d_d">OFFSET('Risk assessment'!$E$12,'Risk assessment'!$J$5+'Risk assessment'!$J$6,0,'Risk assessment'!$J$7,1)</definedName>
    <definedName name="d_l">OFFSET('Risk assessment'!$D$12,'Risk assessment'!$J$5+'Risk assessment'!$J$6,0,'Risk assessment'!$J$7,1)</definedName>
    <definedName name="m">OFFSET('Risk assessment'!$B$12,0,0,'Risk assessment'!$J$5,1)</definedName>
    <definedName name="m_d">OFFSET('Risk assessment'!$E$12,0,0,'Risk assessment'!$J$5,1)</definedName>
    <definedName name="m_l">OFFSET('Risk assessment'!$D$12,0,0,'Risk assessment'!$J$5,1)</definedName>
    <definedName name="n">OFFSET('Risk assessment'!$B$12,'Risk assessment'!$J$5+'Risk assessment'!$J$6+'Risk assessment'!$J$7,0,'Risk assessment'!$J$8,1)</definedName>
    <definedName name="n_d">OFFSET('Risk assessment'!$E$12,'Risk assessment'!$J$5+'Risk assessment'!$J$6+'Risk assessment'!$J$7,0,'Risk assessment'!$J$8,1)</definedName>
    <definedName name="n_l">OFFSET('Risk assessment'!$D$12,'Risk assessment'!$J$5+'Risk assessment'!$J$6+'Risk assessment'!$J$7,0,'Risk assessment'!$J$8,1)</definedName>
    <definedName name="o">OFFSET('Risk assessment'!$B$12,'Risk assessment'!$J$5,0,'Risk assessment'!$J$6,1)</definedName>
    <definedName name="o_d">OFFSET('Risk assessment'!$E$12,'Risk assessment'!$J$5,0,'Risk assessment'!$J$6,1)</definedName>
    <definedName name="o_l">OFFSET('Risk assessment'!$D$12,'Risk assessment'!$J$5,0,'Risk assessment'!$J$6,1)</definedName>
    <definedName name="RI">OFFSET('Risk assessment'!$F$12,0,0,'Risk assessment'!$K$8,1)</definedName>
    <definedName name="Risk_Likelihood_Level">Help!$B$15:$B$18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11" l="1"/>
  <c r="J6" i="11"/>
  <c r="J5" i="11"/>
  <c r="J8" i="11"/>
  <c r="C13" i="11" l="1"/>
  <c r="C14" i="11"/>
  <c r="C15" i="11"/>
  <c r="C16" i="11"/>
  <c r="C17" i="11"/>
  <c r="C18" i="11"/>
  <c r="C19" i="11"/>
  <c r="C20" i="11"/>
  <c r="C21" i="11"/>
  <c r="C22" i="11"/>
  <c r="C23" i="11"/>
  <c r="C24" i="11"/>
  <c r="C25" i="11"/>
  <c r="C26" i="11"/>
  <c r="C27" i="11"/>
  <c r="C12" i="11"/>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D19" i="15" l="1"/>
  <c r="E19" i="15"/>
  <c r="F19" i="15"/>
  <c r="G19" i="15"/>
  <c r="H19" i="15"/>
  <c r="I19" i="15"/>
  <c r="J19" i="15"/>
  <c r="K19" i="15"/>
  <c r="L19" i="15"/>
  <c r="M19" i="15"/>
  <c r="D20" i="15"/>
  <c r="E20" i="15"/>
  <c r="F20" i="15"/>
  <c r="G20" i="15"/>
  <c r="H20" i="15"/>
  <c r="I20" i="15"/>
  <c r="J20" i="15"/>
  <c r="K20" i="15"/>
  <c r="L20" i="15"/>
  <c r="M20" i="15"/>
  <c r="D21" i="15"/>
  <c r="E21" i="15"/>
  <c r="F21" i="15"/>
  <c r="G21" i="15"/>
  <c r="H21" i="15"/>
  <c r="I21" i="15"/>
  <c r="J21" i="15"/>
  <c r="K21" i="15"/>
  <c r="L21" i="15"/>
  <c r="M21" i="15"/>
  <c r="D22" i="15"/>
  <c r="E22" i="15"/>
  <c r="F22" i="15"/>
  <c r="G22" i="15"/>
  <c r="H22" i="15"/>
  <c r="I22" i="15"/>
  <c r="J22" i="15"/>
  <c r="K22" i="15"/>
  <c r="L22" i="15"/>
  <c r="M22" i="15"/>
  <c r="E18" i="15"/>
  <c r="F18" i="15"/>
  <c r="G18" i="15"/>
  <c r="I18" i="15"/>
  <c r="J18" i="15"/>
  <c r="K18" i="15"/>
  <c r="L18" i="15"/>
  <c r="M18" i="15"/>
  <c r="D18" i="15"/>
  <c r="M17"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114" i="11"/>
  <c r="M115" i="11"/>
  <c r="M116" i="11"/>
  <c r="M117" i="11"/>
  <c r="M118" i="11"/>
  <c r="M119" i="11"/>
  <c r="M120" i="11"/>
  <c r="M121" i="11"/>
  <c r="M122" i="11"/>
  <c r="M123" i="11"/>
  <c r="M124" i="11"/>
  <c r="M125" i="11"/>
  <c r="M126" i="11"/>
  <c r="M127" i="11"/>
  <c r="M128" i="11"/>
  <c r="M129" i="11"/>
  <c r="M130" i="11"/>
  <c r="M131" i="11"/>
  <c r="M132" i="11"/>
  <c r="M133" i="11"/>
  <c r="M134" i="11"/>
  <c r="M135" i="11"/>
  <c r="M136" i="11"/>
  <c r="M137" i="11"/>
  <c r="M138" i="11"/>
  <c r="M139"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E3" i="15"/>
  <c r="F3" i="15"/>
  <c r="G3" i="15"/>
  <c r="H3" i="15"/>
  <c r="I3" i="15"/>
  <c r="J3" i="15"/>
  <c r="K3" i="15"/>
  <c r="L3" i="15"/>
  <c r="M3" i="15"/>
  <c r="E4" i="15"/>
  <c r="F4" i="15"/>
  <c r="G4" i="15"/>
  <c r="H4" i="15"/>
  <c r="I4" i="15"/>
  <c r="J4" i="15"/>
  <c r="K4" i="15"/>
  <c r="L4" i="15"/>
  <c r="M4" i="15"/>
  <c r="E5" i="15"/>
  <c r="F5" i="15"/>
  <c r="G5" i="15"/>
  <c r="H5" i="15"/>
  <c r="I5" i="15"/>
  <c r="J5" i="15"/>
  <c r="K5" i="15"/>
  <c r="L5" i="15"/>
  <c r="M5" i="15"/>
  <c r="E6" i="15"/>
  <c r="F6" i="15"/>
  <c r="G6" i="15"/>
  <c r="H6" i="15"/>
  <c r="I6" i="15"/>
  <c r="J6" i="15"/>
  <c r="K6" i="15"/>
  <c r="L6" i="15"/>
  <c r="M6" i="15"/>
  <c r="D3" i="15"/>
  <c r="D4" i="15"/>
  <c r="D5" i="15"/>
  <c r="D6" i="15"/>
  <c r="I106" i="14"/>
  <c r="J106" i="14"/>
  <c r="K106" i="14"/>
  <c r="L106" i="14"/>
  <c r="M106" i="14"/>
  <c r="N106" i="14"/>
  <c r="O106" i="14"/>
  <c r="P106" i="14"/>
  <c r="Q106" i="14"/>
  <c r="R106" i="14"/>
  <c r="S106" i="14"/>
  <c r="T106" i="14"/>
  <c r="U106" i="14"/>
  <c r="V106" i="14"/>
  <c r="W106" i="14"/>
  <c r="X106" i="14"/>
  <c r="Y106" i="14"/>
  <c r="Z106" i="14"/>
  <c r="AA106" i="14"/>
  <c r="AB106" i="14"/>
  <c r="AC106" i="14"/>
  <c r="AD106" i="14"/>
  <c r="AE106" i="14"/>
  <c r="AF106" i="14"/>
  <c r="AG106" i="14"/>
  <c r="AH106" i="14"/>
  <c r="AI106" i="14"/>
  <c r="AJ106" i="14"/>
  <c r="AK106" i="14"/>
  <c r="AL106" i="14"/>
  <c r="AM106" i="14"/>
  <c r="AN106" i="14"/>
  <c r="AO106" i="14"/>
  <c r="AP106" i="14"/>
  <c r="AQ106" i="14"/>
  <c r="AR106" i="14"/>
  <c r="AS106" i="14"/>
  <c r="AT106" i="14"/>
  <c r="AU106" i="14"/>
  <c r="AV106" i="14"/>
  <c r="AW106" i="14"/>
  <c r="AX106" i="14"/>
  <c r="AY106" i="14"/>
  <c r="AZ106" i="14"/>
  <c r="BA106" i="14"/>
  <c r="BB106" i="14"/>
  <c r="BC106" i="14"/>
  <c r="BD106" i="14"/>
  <c r="BE106" i="14"/>
  <c r="BF106" i="14"/>
  <c r="BG106" i="14"/>
  <c r="BH106" i="14"/>
  <c r="BI106" i="14"/>
  <c r="BJ106" i="14"/>
  <c r="BK106" i="14"/>
  <c r="BL106" i="14"/>
  <c r="BM106" i="14"/>
  <c r="BN106" i="14"/>
  <c r="BO106" i="14"/>
  <c r="BP106" i="14"/>
  <c r="BQ106" i="14"/>
  <c r="I107" i="14"/>
  <c r="J107" i="14"/>
  <c r="K107" i="14"/>
  <c r="L107" i="14"/>
  <c r="M107" i="14"/>
  <c r="N107" i="14"/>
  <c r="O107" i="14"/>
  <c r="P107" i="14"/>
  <c r="Q107" i="14"/>
  <c r="R107" i="14"/>
  <c r="S107" i="14"/>
  <c r="T107" i="14"/>
  <c r="U107" i="14"/>
  <c r="V107" i="14"/>
  <c r="W107" i="14"/>
  <c r="X107" i="14"/>
  <c r="Y107" i="14"/>
  <c r="Z107" i="14"/>
  <c r="AA107" i="14"/>
  <c r="AB107" i="14"/>
  <c r="AC107" i="14"/>
  <c r="AD107" i="14"/>
  <c r="AE107" i="14"/>
  <c r="AF107" i="14"/>
  <c r="AG107" i="14"/>
  <c r="AH107" i="14"/>
  <c r="AI107" i="14"/>
  <c r="AJ107" i="14"/>
  <c r="AK107" i="14"/>
  <c r="AL107" i="14"/>
  <c r="AM107" i="14"/>
  <c r="AN107" i="14"/>
  <c r="AO107" i="14"/>
  <c r="AP107" i="14"/>
  <c r="AQ107" i="14"/>
  <c r="AR107" i="14"/>
  <c r="AS107" i="14"/>
  <c r="AT107" i="14"/>
  <c r="AU107" i="14"/>
  <c r="AV107" i="14"/>
  <c r="AW107" i="14"/>
  <c r="AX107" i="14"/>
  <c r="AY107" i="14"/>
  <c r="AZ107" i="14"/>
  <c r="BA107" i="14"/>
  <c r="BB107" i="14"/>
  <c r="BC107" i="14"/>
  <c r="BD107" i="14"/>
  <c r="BE107" i="14"/>
  <c r="BF107" i="14"/>
  <c r="BG107" i="14"/>
  <c r="BH107" i="14"/>
  <c r="BI107" i="14"/>
  <c r="BJ107" i="14"/>
  <c r="BK107" i="14"/>
  <c r="BL107" i="14"/>
  <c r="BM107" i="14"/>
  <c r="BN107" i="14"/>
  <c r="BO107" i="14"/>
  <c r="BP107" i="14"/>
  <c r="BQ107" i="14"/>
  <c r="I108" i="14"/>
  <c r="J108" i="14"/>
  <c r="K108" i="14"/>
  <c r="L108" i="14"/>
  <c r="M108" i="14"/>
  <c r="N108" i="14"/>
  <c r="O108" i="14"/>
  <c r="P108" i="14"/>
  <c r="Q108" i="14"/>
  <c r="R108" i="14"/>
  <c r="S108" i="14"/>
  <c r="T108" i="14"/>
  <c r="U108" i="14"/>
  <c r="V108" i="14"/>
  <c r="W108" i="14"/>
  <c r="X108" i="14"/>
  <c r="Y108" i="14"/>
  <c r="Z108" i="14"/>
  <c r="AA108" i="14"/>
  <c r="AB108" i="14"/>
  <c r="AC108" i="14"/>
  <c r="AD108" i="14"/>
  <c r="AE108" i="14"/>
  <c r="AF108" i="14"/>
  <c r="AG108" i="14"/>
  <c r="AH108" i="14"/>
  <c r="AI108" i="14"/>
  <c r="AJ108" i="14"/>
  <c r="AK108" i="14"/>
  <c r="AL108" i="14"/>
  <c r="AM108" i="14"/>
  <c r="AN108" i="14"/>
  <c r="AO108" i="14"/>
  <c r="AP108" i="14"/>
  <c r="AQ108" i="14"/>
  <c r="AR108" i="14"/>
  <c r="AS108" i="14"/>
  <c r="AT108" i="14"/>
  <c r="AU108" i="14"/>
  <c r="AV108" i="14"/>
  <c r="AW108" i="14"/>
  <c r="AX108" i="14"/>
  <c r="AY108" i="14"/>
  <c r="AZ108" i="14"/>
  <c r="BA108" i="14"/>
  <c r="BB108" i="14"/>
  <c r="BC108" i="14"/>
  <c r="BD108" i="14"/>
  <c r="BE108" i="14"/>
  <c r="BF108" i="14"/>
  <c r="BG108" i="14"/>
  <c r="BH108" i="14"/>
  <c r="BI108" i="14"/>
  <c r="BJ108" i="14"/>
  <c r="BK108" i="14"/>
  <c r="BL108" i="14"/>
  <c r="BM108" i="14"/>
  <c r="BN108" i="14"/>
  <c r="BO108" i="14"/>
  <c r="BP108" i="14"/>
  <c r="BQ108" i="14"/>
  <c r="I109" i="14"/>
  <c r="J109" i="14"/>
  <c r="K109" i="14"/>
  <c r="L109" i="14"/>
  <c r="M109" i="14"/>
  <c r="N109" i="14"/>
  <c r="O109" i="14"/>
  <c r="P109" i="14"/>
  <c r="Q109" i="14"/>
  <c r="R109" i="14"/>
  <c r="S109" i="14"/>
  <c r="T109" i="14"/>
  <c r="U109" i="14"/>
  <c r="V109" i="14"/>
  <c r="W109" i="14"/>
  <c r="X109" i="14"/>
  <c r="Y109" i="14"/>
  <c r="Z109" i="14"/>
  <c r="AA109" i="14"/>
  <c r="AB109" i="14"/>
  <c r="AC109" i="14"/>
  <c r="AD109" i="14"/>
  <c r="AE109" i="14"/>
  <c r="AF109" i="14"/>
  <c r="AG109" i="14"/>
  <c r="AH109" i="14"/>
  <c r="AI109" i="14"/>
  <c r="AJ109" i="14"/>
  <c r="AK109" i="14"/>
  <c r="AL109" i="14"/>
  <c r="AM109" i="14"/>
  <c r="AN109" i="14"/>
  <c r="AO109" i="14"/>
  <c r="AP109" i="14"/>
  <c r="AQ109" i="14"/>
  <c r="AR109" i="14"/>
  <c r="AS109" i="14"/>
  <c r="AT109" i="14"/>
  <c r="AU109" i="14"/>
  <c r="AV109" i="14"/>
  <c r="AW109" i="14"/>
  <c r="AX109" i="14"/>
  <c r="AY109" i="14"/>
  <c r="AZ109" i="14"/>
  <c r="BA109" i="14"/>
  <c r="BB109" i="14"/>
  <c r="BC109" i="14"/>
  <c r="BD109" i="14"/>
  <c r="BE109" i="14"/>
  <c r="BF109" i="14"/>
  <c r="BG109" i="14"/>
  <c r="BH109" i="14"/>
  <c r="BI109" i="14"/>
  <c r="BJ109" i="14"/>
  <c r="BK109" i="14"/>
  <c r="BL109" i="14"/>
  <c r="BM109" i="14"/>
  <c r="BN109" i="14"/>
  <c r="BO109" i="14"/>
  <c r="BP109" i="14"/>
  <c r="BQ109" i="14"/>
  <c r="I110" i="14"/>
  <c r="J110" i="14"/>
  <c r="K110" i="14"/>
  <c r="L110" i="14"/>
  <c r="M110" i="14"/>
  <c r="N110" i="14"/>
  <c r="O110" i="14"/>
  <c r="P110" i="14"/>
  <c r="Q110" i="14"/>
  <c r="R110" i="14"/>
  <c r="S110" i="14"/>
  <c r="T110" i="14"/>
  <c r="U110" i="14"/>
  <c r="V110" i="14"/>
  <c r="W110" i="14"/>
  <c r="X110" i="14"/>
  <c r="Y110" i="14"/>
  <c r="Z110" i="14"/>
  <c r="AA110" i="14"/>
  <c r="AB110" i="14"/>
  <c r="AC110" i="14"/>
  <c r="AD110" i="14"/>
  <c r="AE110" i="14"/>
  <c r="AF110" i="14"/>
  <c r="AG110" i="14"/>
  <c r="AH110" i="14"/>
  <c r="AI110" i="14"/>
  <c r="AJ110" i="14"/>
  <c r="AK110" i="14"/>
  <c r="AL110" i="14"/>
  <c r="AM110" i="14"/>
  <c r="AN110" i="14"/>
  <c r="AO110" i="14"/>
  <c r="AP110" i="14"/>
  <c r="AQ110" i="14"/>
  <c r="AR110" i="14"/>
  <c r="AS110" i="14"/>
  <c r="AT110" i="14"/>
  <c r="AU110" i="14"/>
  <c r="AV110" i="14"/>
  <c r="AW110" i="14"/>
  <c r="AX110" i="14"/>
  <c r="AY110" i="14"/>
  <c r="AZ110" i="14"/>
  <c r="BA110" i="14"/>
  <c r="BB110" i="14"/>
  <c r="BC110" i="14"/>
  <c r="BD110" i="14"/>
  <c r="BE110" i="14"/>
  <c r="BF110" i="14"/>
  <c r="BG110" i="14"/>
  <c r="BH110" i="14"/>
  <c r="BI110" i="14"/>
  <c r="BJ110" i="14"/>
  <c r="BK110" i="14"/>
  <c r="BL110" i="14"/>
  <c r="BM110" i="14"/>
  <c r="BN110" i="14"/>
  <c r="BO110" i="14"/>
  <c r="BP110" i="14"/>
  <c r="BQ110" i="14"/>
  <c r="I111" i="14"/>
  <c r="J111" i="14"/>
  <c r="K111" i="14"/>
  <c r="L111" i="14"/>
  <c r="M111" i="14"/>
  <c r="N111" i="14"/>
  <c r="O111" i="14"/>
  <c r="P111" i="14"/>
  <c r="Q111" i="14"/>
  <c r="R111" i="14"/>
  <c r="S111" i="14"/>
  <c r="T111" i="14"/>
  <c r="U111" i="14"/>
  <c r="V111" i="14"/>
  <c r="W111" i="14"/>
  <c r="X111" i="14"/>
  <c r="Y111" i="14"/>
  <c r="Z111" i="14"/>
  <c r="AA111" i="14"/>
  <c r="AB111" i="14"/>
  <c r="AC111" i="14"/>
  <c r="AD111" i="14"/>
  <c r="AE111" i="14"/>
  <c r="AF111" i="14"/>
  <c r="AG111" i="14"/>
  <c r="AH111" i="14"/>
  <c r="AI111" i="14"/>
  <c r="AJ111" i="14"/>
  <c r="AK111" i="14"/>
  <c r="AL111" i="14"/>
  <c r="AM111" i="14"/>
  <c r="AN111" i="14"/>
  <c r="AO111" i="14"/>
  <c r="AP111" i="14"/>
  <c r="AQ111" i="14"/>
  <c r="AR111" i="14"/>
  <c r="AS111" i="14"/>
  <c r="AT111" i="14"/>
  <c r="AU111" i="14"/>
  <c r="AV111" i="14"/>
  <c r="AW111" i="14"/>
  <c r="AX111" i="14"/>
  <c r="AY111" i="14"/>
  <c r="AZ111" i="14"/>
  <c r="BA111" i="14"/>
  <c r="BB111" i="14"/>
  <c r="BC111" i="14"/>
  <c r="BD111" i="14"/>
  <c r="BE111" i="14"/>
  <c r="BF111" i="14"/>
  <c r="BG111" i="14"/>
  <c r="BH111" i="14"/>
  <c r="BI111" i="14"/>
  <c r="BJ111" i="14"/>
  <c r="BK111" i="14"/>
  <c r="BL111" i="14"/>
  <c r="BM111" i="14"/>
  <c r="BN111" i="14"/>
  <c r="BO111" i="14"/>
  <c r="BP111" i="14"/>
  <c r="BQ111" i="14"/>
  <c r="I112" i="14"/>
  <c r="J112" i="14"/>
  <c r="K112" i="14"/>
  <c r="L112" i="14"/>
  <c r="M112" i="14"/>
  <c r="N112" i="14"/>
  <c r="O112" i="14"/>
  <c r="P112" i="14"/>
  <c r="Q112" i="14"/>
  <c r="R112" i="14"/>
  <c r="S112" i="14"/>
  <c r="T112" i="14"/>
  <c r="U112" i="14"/>
  <c r="V112" i="14"/>
  <c r="W112" i="14"/>
  <c r="X112" i="14"/>
  <c r="Y112" i="14"/>
  <c r="Z112" i="14"/>
  <c r="AA112" i="14"/>
  <c r="AB112" i="14"/>
  <c r="AC112" i="14"/>
  <c r="AD112" i="14"/>
  <c r="AE112" i="14"/>
  <c r="AF112" i="14"/>
  <c r="AG112" i="14"/>
  <c r="AH112" i="14"/>
  <c r="AI112" i="14"/>
  <c r="AJ112" i="14"/>
  <c r="AK112" i="14"/>
  <c r="AL112" i="14"/>
  <c r="AM112" i="14"/>
  <c r="AN112" i="14"/>
  <c r="AO112" i="14"/>
  <c r="AP112" i="14"/>
  <c r="AQ112" i="14"/>
  <c r="AR112" i="14"/>
  <c r="AS112" i="14"/>
  <c r="AT112" i="14"/>
  <c r="AU112" i="14"/>
  <c r="AV112" i="14"/>
  <c r="AW112" i="14"/>
  <c r="AX112" i="14"/>
  <c r="AY112" i="14"/>
  <c r="AZ112" i="14"/>
  <c r="BA112" i="14"/>
  <c r="BB112" i="14"/>
  <c r="BC112" i="14"/>
  <c r="BD112" i="14"/>
  <c r="BE112" i="14"/>
  <c r="BF112" i="14"/>
  <c r="BG112" i="14"/>
  <c r="BH112" i="14"/>
  <c r="BI112" i="14"/>
  <c r="BJ112" i="14"/>
  <c r="BK112" i="14"/>
  <c r="BL112" i="14"/>
  <c r="BM112" i="14"/>
  <c r="BN112" i="14"/>
  <c r="BO112" i="14"/>
  <c r="BP112" i="14"/>
  <c r="BQ112" i="14"/>
  <c r="I113" i="14"/>
  <c r="J113" i="14"/>
  <c r="K113" i="14"/>
  <c r="L113" i="14"/>
  <c r="M113" i="14"/>
  <c r="N113" i="14"/>
  <c r="O113" i="14"/>
  <c r="P113" i="14"/>
  <c r="Q113" i="14"/>
  <c r="R113" i="14"/>
  <c r="S113" i="14"/>
  <c r="T113" i="14"/>
  <c r="U113" i="14"/>
  <c r="V113" i="14"/>
  <c r="W113" i="14"/>
  <c r="X113" i="14"/>
  <c r="Y113" i="14"/>
  <c r="Z113" i="14"/>
  <c r="AA113" i="14"/>
  <c r="AB113" i="14"/>
  <c r="AC113" i="14"/>
  <c r="AD113" i="14"/>
  <c r="AE113" i="14"/>
  <c r="AF113" i="14"/>
  <c r="AG113" i="14"/>
  <c r="AH113" i="14"/>
  <c r="AI113" i="14"/>
  <c r="AJ113" i="14"/>
  <c r="AK113" i="14"/>
  <c r="AL113" i="14"/>
  <c r="AM113" i="14"/>
  <c r="AN113" i="14"/>
  <c r="AO113" i="14"/>
  <c r="AP113" i="14"/>
  <c r="AQ113" i="14"/>
  <c r="AR113" i="14"/>
  <c r="AS113" i="14"/>
  <c r="AT113" i="14"/>
  <c r="AU113" i="14"/>
  <c r="AV113" i="14"/>
  <c r="AW113" i="14"/>
  <c r="AX113" i="14"/>
  <c r="AY113" i="14"/>
  <c r="AZ113" i="14"/>
  <c r="BA113" i="14"/>
  <c r="BB113" i="14"/>
  <c r="BC113" i="14"/>
  <c r="BD113" i="14"/>
  <c r="BE113" i="14"/>
  <c r="BF113" i="14"/>
  <c r="BG113" i="14"/>
  <c r="BH113" i="14"/>
  <c r="BI113" i="14"/>
  <c r="BJ113" i="14"/>
  <c r="BK113" i="14"/>
  <c r="BL113" i="14"/>
  <c r="BM113" i="14"/>
  <c r="BN113" i="14"/>
  <c r="BO113" i="14"/>
  <c r="BP113" i="14"/>
  <c r="BQ113" i="14"/>
  <c r="I114" i="14"/>
  <c r="J114" i="14"/>
  <c r="K114" i="14"/>
  <c r="L114" i="14"/>
  <c r="M114" i="14"/>
  <c r="N114" i="14"/>
  <c r="O114" i="14"/>
  <c r="P114" i="14"/>
  <c r="Q114" i="14"/>
  <c r="R114" i="14"/>
  <c r="S114" i="14"/>
  <c r="T114" i="14"/>
  <c r="U114" i="14"/>
  <c r="V114" i="14"/>
  <c r="W114" i="14"/>
  <c r="X114" i="14"/>
  <c r="Y114" i="14"/>
  <c r="Z114" i="14"/>
  <c r="AA114" i="14"/>
  <c r="AB114" i="14"/>
  <c r="AC114" i="14"/>
  <c r="AD114" i="14"/>
  <c r="AE114" i="14"/>
  <c r="AF114" i="14"/>
  <c r="AG114" i="14"/>
  <c r="AH114" i="14"/>
  <c r="AI114" i="14"/>
  <c r="AJ114" i="14"/>
  <c r="AK114" i="14"/>
  <c r="AL114" i="14"/>
  <c r="AM114" i="14"/>
  <c r="AN114" i="14"/>
  <c r="AO114" i="14"/>
  <c r="AP114" i="14"/>
  <c r="AQ114" i="14"/>
  <c r="AR114" i="14"/>
  <c r="AS114" i="14"/>
  <c r="AT114" i="14"/>
  <c r="AU114" i="14"/>
  <c r="AV114" i="14"/>
  <c r="AW114" i="14"/>
  <c r="AX114" i="14"/>
  <c r="AY114" i="14"/>
  <c r="AZ114" i="14"/>
  <c r="BA114" i="14"/>
  <c r="BB114" i="14"/>
  <c r="BC114" i="14"/>
  <c r="BD114" i="14"/>
  <c r="BE114" i="14"/>
  <c r="BF114" i="14"/>
  <c r="BG114" i="14"/>
  <c r="BH114" i="14"/>
  <c r="BI114" i="14"/>
  <c r="BJ114" i="14"/>
  <c r="BK114" i="14"/>
  <c r="BL114" i="14"/>
  <c r="BM114" i="14"/>
  <c r="BN114" i="14"/>
  <c r="BO114" i="14"/>
  <c r="BP114" i="14"/>
  <c r="BQ114" i="14"/>
  <c r="I115" i="14"/>
  <c r="J115" i="14"/>
  <c r="K115" i="14"/>
  <c r="L115" i="14"/>
  <c r="M115" i="14"/>
  <c r="N115" i="14"/>
  <c r="O115" i="14"/>
  <c r="P115" i="14"/>
  <c r="Q115" i="14"/>
  <c r="R115" i="14"/>
  <c r="S115" i="14"/>
  <c r="T115" i="14"/>
  <c r="U115" i="14"/>
  <c r="V115" i="14"/>
  <c r="W115" i="14"/>
  <c r="X115" i="14"/>
  <c r="Y115" i="14"/>
  <c r="Z115" i="14"/>
  <c r="AA115" i="14"/>
  <c r="AB115" i="14"/>
  <c r="AC115" i="14"/>
  <c r="AD115" i="14"/>
  <c r="AE115" i="14"/>
  <c r="AF115" i="14"/>
  <c r="AG115" i="14"/>
  <c r="AH115" i="14"/>
  <c r="AI115" i="14"/>
  <c r="AJ115" i="14"/>
  <c r="AK115" i="14"/>
  <c r="AL115" i="14"/>
  <c r="AM115" i="14"/>
  <c r="AN115" i="14"/>
  <c r="AO115" i="14"/>
  <c r="AP115" i="14"/>
  <c r="AQ115" i="14"/>
  <c r="AR115" i="14"/>
  <c r="AS115" i="14"/>
  <c r="AT115" i="14"/>
  <c r="AU115" i="14"/>
  <c r="AV115" i="14"/>
  <c r="AW115" i="14"/>
  <c r="AX115" i="14"/>
  <c r="AY115" i="14"/>
  <c r="AZ115" i="14"/>
  <c r="BA115" i="14"/>
  <c r="BB115" i="14"/>
  <c r="BC115" i="14"/>
  <c r="BD115" i="14"/>
  <c r="BE115" i="14"/>
  <c r="BF115" i="14"/>
  <c r="BG115" i="14"/>
  <c r="BH115" i="14"/>
  <c r="BI115" i="14"/>
  <c r="BJ115" i="14"/>
  <c r="BK115" i="14"/>
  <c r="BL115" i="14"/>
  <c r="BM115" i="14"/>
  <c r="BN115" i="14"/>
  <c r="BO115" i="14"/>
  <c r="BP115" i="14"/>
  <c r="BQ115" i="14"/>
  <c r="I116" i="14"/>
  <c r="J116" i="14"/>
  <c r="K116" i="14"/>
  <c r="L116" i="14"/>
  <c r="M116" i="14"/>
  <c r="N116" i="14"/>
  <c r="O116" i="14"/>
  <c r="P116" i="14"/>
  <c r="Q116" i="14"/>
  <c r="R116" i="14"/>
  <c r="S116" i="14"/>
  <c r="T116" i="14"/>
  <c r="U116" i="14"/>
  <c r="V116" i="14"/>
  <c r="W116" i="14"/>
  <c r="X116" i="14"/>
  <c r="Y116" i="14"/>
  <c r="Z116" i="14"/>
  <c r="AA116" i="14"/>
  <c r="AB116" i="14"/>
  <c r="AC116" i="14"/>
  <c r="AD116" i="14"/>
  <c r="AE116" i="14"/>
  <c r="AF116" i="14"/>
  <c r="AG116" i="14"/>
  <c r="AH116" i="14"/>
  <c r="AI116" i="14"/>
  <c r="AJ116" i="14"/>
  <c r="AK116" i="14"/>
  <c r="AL116" i="14"/>
  <c r="AM116" i="14"/>
  <c r="AN116" i="14"/>
  <c r="AO116" i="14"/>
  <c r="AP116" i="14"/>
  <c r="AQ116" i="14"/>
  <c r="AR116" i="14"/>
  <c r="AS116" i="14"/>
  <c r="AT116" i="14"/>
  <c r="AU116" i="14"/>
  <c r="AV116" i="14"/>
  <c r="AW116" i="14"/>
  <c r="AX116" i="14"/>
  <c r="AY116" i="14"/>
  <c r="AZ116" i="14"/>
  <c r="BA116" i="14"/>
  <c r="BB116" i="14"/>
  <c r="BC116" i="14"/>
  <c r="BD116" i="14"/>
  <c r="BE116" i="14"/>
  <c r="BF116" i="14"/>
  <c r="BG116" i="14"/>
  <c r="BH116" i="14"/>
  <c r="BI116" i="14"/>
  <c r="BJ116" i="14"/>
  <c r="BK116" i="14"/>
  <c r="BL116" i="14"/>
  <c r="BM116" i="14"/>
  <c r="BN116" i="14"/>
  <c r="BO116" i="14"/>
  <c r="BP116" i="14"/>
  <c r="BQ116" i="14"/>
  <c r="I117" i="14"/>
  <c r="J117" i="14"/>
  <c r="K117" i="14"/>
  <c r="L117" i="14"/>
  <c r="M117" i="14"/>
  <c r="N117" i="14"/>
  <c r="O117" i="14"/>
  <c r="P117" i="14"/>
  <c r="Q117" i="14"/>
  <c r="R117" i="14"/>
  <c r="S117" i="14"/>
  <c r="T117" i="14"/>
  <c r="U117" i="14"/>
  <c r="V117" i="14"/>
  <c r="W117" i="14"/>
  <c r="X117" i="14"/>
  <c r="Y117" i="14"/>
  <c r="Z117" i="14"/>
  <c r="AA117" i="14"/>
  <c r="AB117" i="14"/>
  <c r="AC117" i="14"/>
  <c r="AD117" i="14"/>
  <c r="AE117" i="14"/>
  <c r="AF117" i="14"/>
  <c r="AG117" i="14"/>
  <c r="AH117" i="14"/>
  <c r="AI117" i="14"/>
  <c r="AJ117" i="14"/>
  <c r="AK117" i="14"/>
  <c r="AL117" i="14"/>
  <c r="AM117" i="14"/>
  <c r="AN117" i="14"/>
  <c r="AO117" i="14"/>
  <c r="AP117" i="14"/>
  <c r="AQ117" i="14"/>
  <c r="AR117" i="14"/>
  <c r="AS117" i="14"/>
  <c r="AT117" i="14"/>
  <c r="AU117" i="14"/>
  <c r="AV117" i="14"/>
  <c r="AW117" i="14"/>
  <c r="AX117" i="14"/>
  <c r="AY117" i="14"/>
  <c r="AZ117" i="14"/>
  <c r="BA117" i="14"/>
  <c r="BB117" i="14"/>
  <c r="BC117" i="14"/>
  <c r="BD117" i="14"/>
  <c r="BE117" i="14"/>
  <c r="BF117" i="14"/>
  <c r="BG117" i="14"/>
  <c r="BH117" i="14"/>
  <c r="BI117" i="14"/>
  <c r="BJ117" i="14"/>
  <c r="BK117" i="14"/>
  <c r="BL117" i="14"/>
  <c r="BM117" i="14"/>
  <c r="BN117" i="14"/>
  <c r="BO117" i="14"/>
  <c r="BP117" i="14"/>
  <c r="BQ117" i="14"/>
  <c r="I118" i="14"/>
  <c r="J118" i="14"/>
  <c r="K118" i="14"/>
  <c r="L118" i="14"/>
  <c r="M118" i="14"/>
  <c r="N118" i="14"/>
  <c r="O118" i="14"/>
  <c r="P118" i="14"/>
  <c r="Q118" i="14"/>
  <c r="R118" i="14"/>
  <c r="S118" i="14"/>
  <c r="T118" i="14"/>
  <c r="U118" i="14"/>
  <c r="V118" i="14"/>
  <c r="W118" i="14"/>
  <c r="X118" i="14"/>
  <c r="Y118" i="14"/>
  <c r="Z118" i="14"/>
  <c r="AA118" i="14"/>
  <c r="AB118" i="14"/>
  <c r="AC118" i="14"/>
  <c r="AD118" i="14"/>
  <c r="AE118" i="14"/>
  <c r="AF118" i="14"/>
  <c r="AG118" i="14"/>
  <c r="AH118" i="14"/>
  <c r="AI118" i="14"/>
  <c r="AJ118" i="14"/>
  <c r="AK118" i="14"/>
  <c r="AL118" i="14"/>
  <c r="AM118" i="14"/>
  <c r="AN118" i="14"/>
  <c r="AO118" i="14"/>
  <c r="AP118" i="14"/>
  <c r="AQ118" i="14"/>
  <c r="AR118" i="14"/>
  <c r="AS118" i="14"/>
  <c r="AT118" i="14"/>
  <c r="AU118" i="14"/>
  <c r="AV118" i="14"/>
  <c r="AW118" i="14"/>
  <c r="AX118" i="14"/>
  <c r="AY118" i="14"/>
  <c r="AZ118" i="14"/>
  <c r="BA118" i="14"/>
  <c r="BB118" i="14"/>
  <c r="BC118" i="14"/>
  <c r="BD118" i="14"/>
  <c r="BE118" i="14"/>
  <c r="BF118" i="14"/>
  <c r="BG118" i="14"/>
  <c r="BH118" i="14"/>
  <c r="BI118" i="14"/>
  <c r="BJ118" i="14"/>
  <c r="BK118" i="14"/>
  <c r="BL118" i="14"/>
  <c r="BM118" i="14"/>
  <c r="BN118" i="14"/>
  <c r="BO118" i="14"/>
  <c r="BP118" i="14"/>
  <c r="BQ118" i="14"/>
  <c r="I119" i="14"/>
  <c r="J119" i="14"/>
  <c r="K119" i="14"/>
  <c r="L119" i="14"/>
  <c r="M119" i="14"/>
  <c r="N119" i="14"/>
  <c r="O119" i="14"/>
  <c r="P119" i="14"/>
  <c r="Q119" i="14"/>
  <c r="R119" i="14"/>
  <c r="S119" i="14"/>
  <c r="T119" i="14"/>
  <c r="U119" i="14"/>
  <c r="V119" i="14"/>
  <c r="W119" i="14"/>
  <c r="X119" i="14"/>
  <c r="Y119" i="14"/>
  <c r="Z119" i="14"/>
  <c r="AA119" i="14"/>
  <c r="AB119" i="14"/>
  <c r="AC119" i="14"/>
  <c r="AD119" i="14"/>
  <c r="AE119" i="14"/>
  <c r="AF119" i="14"/>
  <c r="AG119" i="14"/>
  <c r="AH119" i="14"/>
  <c r="AI119" i="14"/>
  <c r="AJ119" i="14"/>
  <c r="AK119" i="14"/>
  <c r="AL119" i="14"/>
  <c r="AM119" i="14"/>
  <c r="AN119" i="14"/>
  <c r="AO119" i="14"/>
  <c r="AP119" i="14"/>
  <c r="AQ119" i="14"/>
  <c r="AR119" i="14"/>
  <c r="AS119" i="14"/>
  <c r="AT119" i="14"/>
  <c r="AU119" i="14"/>
  <c r="AV119" i="14"/>
  <c r="AW119" i="14"/>
  <c r="AX119" i="14"/>
  <c r="AY119" i="14"/>
  <c r="AZ119" i="14"/>
  <c r="BA119" i="14"/>
  <c r="BB119" i="14"/>
  <c r="BC119" i="14"/>
  <c r="BD119" i="14"/>
  <c r="BE119" i="14"/>
  <c r="BF119" i="14"/>
  <c r="BG119" i="14"/>
  <c r="BH119" i="14"/>
  <c r="BI119" i="14"/>
  <c r="BJ119" i="14"/>
  <c r="BK119" i="14"/>
  <c r="BL119" i="14"/>
  <c r="BM119" i="14"/>
  <c r="BN119" i="14"/>
  <c r="BO119" i="14"/>
  <c r="BP119" i="14"/>
  <c r="BQ119" i="14"/>
  <c r="I120" i="14"/>
  <c r="J120" i="14"/>
  <c r="K120" i="14"/>
  <c r="L120" i="14"/>
  <c r="M120" i="14"/>
  <c r="N120" i="14"/>
  <c r="O120" i="14"/>
  <c r="P120" i="14"/>
  <c r="Q120" i="14"/>
  <c r="R120" i="14"/>
  <c r="S120" i="14"/>
  <c r="T120" i="14"/>
  <c r="U120" i="14"/>
  <c r="V120" i="14"/>
  <c r="W120" i="14"/>
  <c r="X120" i="14"/>
  <c r="Y120" i="14"/>
  <c r="Z120" i="14"/>
  <c r="AA120" i="14"/>
  <c r="AB120" i="14"/>
  <c r="AC120" i="14"/>
  <c r="AD120" i="14"/>
  <c r="AE120" i="14"/>
  <c r="AF120" i="14"/>
  <c r="AG120" i="14"/>
  <c r="AH120" i="14"/>
  <c r="AI120" i="14"/>
  <c r="AJ120" i="14"/>
  <c r="AK120" i="14"/>
  <c r="AL120" i="14"/>
  <c r="AM120" i="14"/>
  <c r="AN120" i="14"/>
  <c r="AO120" i="14"/>
  <c r="AP120" i="14"/>
  <c r="AQ120" i="14"/>
  <c r="AR120" i="14"/>
  <c r="AS120" i="14"/>
  <c r="AT120" i="14"/>
  <c r="AU120" i="14"/>
  <c r="AV120" i="14"/>
  <c r="AW120" i="14"/>
  <c r="AX120" i="14"/>
  <c r="AY120" i="14"/>
  <c r="AZ120" i="14"/>
  <c r="BA120" i="14"/>
  <c r="BB120" i="14"/>
  <c r="BC120" i="14"/>
  <c r="BD120" i="14"/>
  <c r="BE120" i="14"/>
  <c r="BF120" i="14"/>
  <c r="BG120" i="14"/>
  <c r="BH120" i="14"/>
  <c r="BI120" i="14"/>
  <c r="BJ120" i="14"/>
  <c r="BK120" i="14"/>
  <c r="BL120" i="14"/>
  <c r="BM120" i="14"/>
  <c r="BN120" i="14"/>
  <c r="BO120" i="14"/>
  <c r="BP120" i="14"/>
  <c r="BQ120" i="14"/>
  <c r="I121" i="14"/>
  <c r="J121" i="14"/>
  <c r="K121" i="14"/>
  <c r="L121" i="14"/>
  <c r="M121" i="14"/>
  <c r="N121" i="14"/>
  <c r="O121" i="14"/>
  <c r="P121" i="14"/>
  <c r="Q121" i="14"/>
  <c r="R121" i="14"/>
  <c r="S121" i="14"/>
  <c r="T121" i="14"/>
  <c r="U121" i="14"/>
  <c r="V121" i="14"/>
  <c r="W121" i="14"/>
  <c r="X121" i="14"/>
  <c r="Y121" i="14"/>
  <c r="Z121" i="14"/>
  <c r="AA121" i="14"/>
  <c r="AB121" i="14"/>
  <c r="AC121" i="14"/>
  <c r="AD121" i="14"/>
  <c r="AE121" i="14"/>
  <c r="AF121" i="14"/>
  <c r="AG121" i="14"/>
  <c r="AH121" i="14"/>
  <c r="AI121" i="14"/>
  <c r="AJ121" i="14"/>
  <c r="AK121" i="14"/>
  <c r="AL121" i="14"/>
  <c r="AM121" i="14"/>
  <c r="AN121" i="14"/>
  <c r="AO121" i="14"/>
  <c r="AP121" i="14"/>
  <c r="AQ121" i="14"/>
  <c r="AR121" i="14"/>
  <c r="AS121" i="14"/>
  <c r="AT121" i="14"/>
  <c r="AU121" i="14"/>
  <c r="AV121" i="14"/>
  <c r="AW121" i="14"/>
  <c r="AX121" i="14"/>
  <c r="AY121" i="14"/>
  <c r="AZ121" i="14"/>
  <c r="BA121" i="14"/>
  <c r="BB121" i="14"/>
  <c r="BC121" i="14"/>
  <c r="BD121" i="14"/>
  <c r="BE121" i="14"/>
  <c r="BF121" i="14"/>
  <c r="BG121" i="14"/>
  <c r="BH121" i="14"/>
  <c r="BI121" i="14"/>
  <c r="BJ121" i="14"/>
  <c r="BK121" i="14"/>
  <c r="BL121" i="14"/>
  <c r="BM121" i="14"/>
  <c r="BN121" i="14"/>
  <c r="BO121" i="14"/>
  <c r="BP121" i="14"/>
  <c r="BQ121" i="14"/>
  <c r="I122" i="14"/>
  <c r="J122" i="14"/>
  <c r="K122" i="14"/>
  <c r="L122" i="14"/>
  <c r="M122" i="14"/>
  <c r="N122" i="14"/>
  <c r="O122" i="14"/>
  <c r="P122" i="14"/>
  <c r="Q122" i="14"/>
  <c r="R122" i="14"/>
  <c r="S122" i="14"/>
  <c r="T122" i="14"/>
  <c r="U122" i="14"/>
  <c r="V122" i="14"/>
  <c r="W122" i="14"/>
  <c r="X122" i="14"/>
  <c r="Y122" i="14"/>
  <c r="Z122" i="14"/>
  <c r="AA122" i="14"/>
  <c r="AB122" i="14"/>
  <c r="AC122" i="14"/>
  <c r="AD122" i="14"/>
  <c r="AE122" i="14"/>
  <c r="AF122" i="14"/>
  <c r="AG122" i="14"/>
  <c r="AH122" i="14"/>
  <c r="AI122" i="14"/>
  <c r="AJ122" i="14"/>
  <c r="AK122" i="14"/>
  <c r="AL122" i="14"/>
  <c r="AM122" i="14"/>
  <c r="AN122" i="14"/>
  <c r="AO122" i="14"/>
  <c r="AP122" i="14"/>
  <c r="AQ122" i="14"/>
  <c r="AR122" i="14"/>
  <c r="AS122" i="14"/>
  <c r="AT122" i="14"/>
  <c r="AU122" i="14"/>
  <c r="AV122" i="14"/>
  <c r="AW122" i="14"/>
  <c r="AX122" i="14"/>
  <c r="AY122" i="14"/>
  <c r="AZ122" i="14"/>
  <c r="BA122" i="14"/>
  <c r="BB122" i="14"/>
  <c r="BC122" i="14"/>
  <c r="BD122" i="14"/>
  <c r="BE122" i="14"/>
  <c r="BF122" i="14"/>
  <c r="BG122" i="14"/>
  <c r="BH122" i="14"/>
  <c r="BI122" i="14"/>
  <c r="BJ122" i="14"/>
  <c r="BK122" i="14"/>
  <c r="BL122" i="14"/>
  <c r="BM122" i="14"/>
  <c r="BN122" i="14"/>
  <c r="BO122" i="14"/>
  <c r="BP122" i="14"/>
  <c r="BQ122" i="14"/>
  <c r="H106" i="14"/>
  <c r="H107" i="14"/>
  <c r="H108" i="14"/>
  <c r="H109" i="14"/>
  <c r="H110" i="14"/>
  <c r="H111" i="14"/>
  <c r="H112" i="14"/>
  <c r="H113" i="14"/>
  <c r="H114" i="14"/>
  <c r="H115" i="14"/>
  <c r="H116" i="14"/>
  <c r="H117" i="14"/>
  <c r="H118" i="14"/>
  <c r="H119" i="14"/>
  <c r="H120" i="14"/>
  <c r="H121" i="14"/>
  <c r="H12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2" i="14"/>
  <c r="R73" i="11"/>
  <c r="R74" i="11"/>
  <c r="R75" i="11"/>
  <c r="R76" i="11"/>
  <c r="R77" i="11"/>
  <c r="R78" i="11"/>
  <c r="R79" i="11"/>
  <c r="R80" i="11"/>
  <c r="R81" i="11"/>
  <c r="R82" i="11"/>
  <c r="R83" i="11"/>
  <c r="R84" i="11"/>
  <c r="R85" i="11"/>
  <c r="R86" i="11"/>
  <c r="R87" i="11"/>
  <c r="R88" i="11"/>
  <c r="R89" i="11"/>
  <c r="R90" i="11"/>
  <c r="R91" i="11"/>
  <c r="R92" i="11"/>
  <c r="R93" i="11"/>
  <c r="R94" i="11"/>
  <c r="R95" i="11"/>
  <c r="R96" i="11"/>
  <c r="R97" i="11"/>
  <c r="R98" i="11"/>
  <c r="R99" i="11"/>
  <c r="R100" i="11"/>
  <c r="R101" i="11"/>
  <c r="R102" i="11"/>
  <c r="R103" i="11"/>
  <c r="R104" i="11"/>
  <c r="R105" i="11"/>
  <c r="R106" i="11"/>
  <c r="R107" i="11"/>
  <c r="R108" i="11"/>
  <c r="R109" i="11"/>
  <c r="R110" i="11"/>
  <c r="R111" i="11"/>
  <c r="R112" i="11"/>
  <c r="R113" i="11"/>
  <c r="R114" i="11"/>
  <c r="R115" i="11"/>
  <c r="R116" i="11"/>
  <c r="R117" i="11"/>
  <c r="R118" i="11"/>
  <c r="R119" i="11"/>
  <c r="R120" i="11"/>
  <c r="R121" i="11"/>
  <c r="R122" i="11"/>
  <c r="R123" i="11"/>
  <c r="R124" i="11"/>
  <c r="R125" i="11"/>
  <c r="R126" i="11"/>
  <c r="R127" i="11"/>
  <c r="R128" i="11"/>
  <c r="R129" i="11"/>
  <c r="R130" i="11"/>
  <c r="R131" i="11"/>
  <c r="R132" i="11"/>
  <c r="R133" i="11"/>
  <c r="R134" i="11"/>
  <c r="R135" i="11"/>
  <c r="R136" i="11"/>
  <c r="R137" i="11"/>
  <c r="R138" i="11"/>
  <c r="R139" i="11"/>
  <c r="Q73" i="11"/>
  <c r="Q74" i="11"/>
  <c r="Q75" i="11"/>
  <c r="Q76" i="11"/>
  <c r="Q77" i="11"/>
  <c r="Q78" i="11"/>
  <c r="Q79" i="11"/>
  <c r="Q80" i="11"/>
  <c r="Q81" i="11"/>
  <c r="Q82" i="11"/>
  <c r="Q83" i="11"/>
  <c r="Q84" i="11"/>
  <c r="Q85" i="11"/>
  <c r="Q86" i="11"/>
  <c r="Q87" i="11"/>
  <c r="Q88" i="11"/>
  <c r="Q89" i="11"/>
  <c r="Q90" i="11"/>
  <c r="Q91" i="11"/>
  <c r="Q92" i="11"/>
  <c r="Q93" i="11"/>
  <c r="Q94" i="11"/>
  <c r="Q95" i="11"/>
  <c r="Q96" i="11"/>
  <c r="Q97" i="11"/>
  <c r="Q98" i="11"/>
  <c r="Q99" i="11"/>
  <c r="Q100" i="11"/>
  <c r="Q101" i="11"/>
  <c r="Q102" i="11"/>
  <c r="Q103" i="11"/>
  <c r="Q104" i="11"/>
  <c r="Q105" i="11"/>
  <c r="Q106" i="11"/>
  <c r="Q107" i="11"/>
  <c r="Q108" i="11"/>
  <c r="Q109" i="11"/>
  <c r="Q110" i="11"/>
  <c r="Q111" i="11"/>
  <c r="Q112" i="11"/>
  <c r="Q113" i="11"/>
  <c r="Q114" i="11"/>
  <c r="Q115" i="11"/>
  <c r="Q116" i="11"/>
  <c r="Q117" i="11"/>
  <c r="Q118" i="11"/>
  <c r="Q119" i="11"/>
  <c r="Q120" i="11"/>
  <c r="Q121" i="11"/>
  <c r="Q122" i="11"/>
  <c r="Q123" i="11"/>
  <c r="Q124" i="11"/>
  <c r="Q125" i="11"/>
  <c r="Q126" i="11"/>
  <c r="Q127" i="11"/>
  <c r="Q128" i="11"/>
  <c r="Q129" i="11"/>
  <c r="Q130" i="11"/>
  <c r="Q131" i="11"/>
  <c r="Q132" i="11"/>
  <c r="Q133" i="11"/>
  <c r="Q134" i="11"/>
  <c r="Q135" i="11"/>
  <c r="Q136" i="11"/>
  <c r="Q137" i="11"/>
  <c r="Q138" i="11"/>
  <c r="Q139" i="11"/>
  <c r="P12" i="11"/>
  <c r="Q12" i="11" s="1"/>
  <c r="R12" i="11" s="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 r="P97" i="11"/>
  <c r="P98" i="11"/>
  <c r="P99" i="11"/>
  <c r="P100" i="11"/>
  <c r="P101" i="11"/>
  <c r="P102" i="11"/>
  <c r="P103" i="11"/>
  <c r="P104" i="11"/>
  <c r="P105" i="11"/>
  <c r="P106" i="11"/>
  <c r="P107" i="11"/>
  <c r="P108" i="11"/>
  <c r="P109" i="11"/>
  <c r="P110" i="11"/>
  <c r="P111" i="11"/>
  <c r="P112" i="11"/>
  <c r="P113" i="11"/>
  <c r="P114" i="11"/>
  <c r="P115" i="11"/>
  <c r="P116" i="11"/>
  <c r="P117" i="11"/>
  <c r="P118" i="11"/>
  <c r="P119" i="11"/>
  <c r="P120" i="11"/>
  <c r="P121" i="11"/>
  <c r="P122" i="11"/>
  <c r="P123" i="11"/>
  <c r="P124" i="11"/>
  <c r="P125" i="11"/>
  <c r="P126" i="11"/>
  <c r="P127" i="11"/>
  <c r="P128" i="11"/>
  <c r="P129" i="11"/>
  <c r="P130" i="11"/>
  <c r="P131" i="11"/>
  <c r="P132" i="11"/>
  <c r="P133" i="11"/>
  <c r="P134" i="11"/>
  <c r="P135" i="11"/>
  <c r="P136" i="11"/>
  <c r="P137" i="11"/>
  <c r="P138" i="11"/>
  <c r="P139" i="11"/>
  <c r="F3" i="16"/>
  <c r="G3" i="16" s="1"/>
  <c r="E28" i="15" s="1"/>
  <c r="F4" i="16"/>
  <c r="G4" i="16" s="1"/>
  <c r="F28" i="15" s="1"/>
  <c r="F5" i="16"/>
  <c r="G5" i="16" s="1"/>
  <c r="G28" i="15" s="1"/>
  <c r="F6" i="16"/>
  <c r="G6" i="16" s="1"/>
  <c r="M20" i="11" s="1"/>
  <c r="F7" i="16"/>
  <c r="G7" i="16" s="1"/>
  <c r="G20" i="11" s="1"/>
  <c r="F8" i="16"/>
  <c r="G8" i="16" s="1"/>
  <c r="F9" i="16"/>
  <c r="G9" i="16" s="1"/>
  <c r="F10" i="16"/>
  <c r="G10" i="16" s="1"/>
  <c r="L28" i="15" s="1"/>
  <c r="F11" i="16"/>
  <c r="G11" i="16" s="1"/>
  <c r="M28" i="15" s="1"/>
  <c r="F12" i="16"/>
  <c r="G12" i="16" s="1"/>
  <c r="D27" i="15" s="1"/>
  <c r="F13" i="16"/>
  <c r="G13" i="16" s="1"/>
  <c r="E27" i="15" s="1"/>
  <c r="F14" i="16"/>
  <c r="G14" i="16" s="1"/>
  <c r="F15" i="16"/>
  <c r="G15" i="16" s="1"/>
  <c r="G27" i="15" s="1"/>
  <c r="F16" i="16"/>
  <c r="G16" i="16" s="1"/>
  <c r="H27" i="15" s="1"/>
  <c r="F17" i="16"/>
  <c r="G17" i="16" s="1"/>
  <c r="I27" i="15" s="1"/>
  <c r="F18" i="16"/>
  <c r="G18" i="16" s="1"/>
  <c r="J27" i="15" s="1"/>
  <c r="F19" i="16"/>
  <c r="G19" i="16" s="1"/>
  <c r="K27" i="15" s="1"/>
  <c r="F20" i="16"/>
  <c r="G20" i="16" s="1"/>
  <c r="L27" i="15" s="1"/>
  <c r="F21" i="16"/>
  <c r="G21" i="16" s="1"/>
  <c r="F22" i="16"/>
  <c r="G22" i="16" s="1"/>
  <c r="D26" i="15" s="1"/>
  <c r="F23" i="16"/>
  <c r="G23" i="16" s="1"/>
  <c r="M19" i="11" s="1"/>
  <c r="F24" i="16"/>
  <c r="G24" i="16" s="1"/>
  <c r="F26" i="15" s="1"/>
  <c r="F25" i="16"/>
  <c r="G25" i="16" s="1"/>
  <c r="G26" i="15" s="1"/>
  <c r="F26" i="16"/>
  <c r="G26" i="16" s="1"/>
  <c r="H26" i="15" s="1"/>
  <c r="F27" i="16"/>
  <c r="G27" i="16" s="1"/>
  <c r="I26" i="15" s="1"/>
  <c r="F28" i="16"/>
  <c r="G28" i="16" s="1"/>
  <c r="F29" i="16"/>
  <c r="G29" i="16" s="1"/>
  <c r="K26" i="15" s="1"/>
  <c r="F30" i="16"/>
  <c r="G30" i="16" s="1"/>
  <c r="F31" i="16"/>
  <c r="G31" i="16" s="1"/>
  <c r="M26" i="15" s="1"/>
  <c r="F32" i="16"/>
  <c r="G32" i="16" s="1"/>
  <c r="D25" i="15" s="1"/>
  <c r="F33" i="16"/>
  <c r="G33" i="16" s="1"/>
  <c r="E25" i="15" s="1"/>
  <c r="F34" i="16"/>
  <c r="G34" i="16" s="1"/>
  <c r="F25" i="15" s="1"/>
  <c r="F35" i="16"/>
  <c r="G35" i="16" s="1"/>
  <c r="G25" i="15" s="1"/>
  <c r="F36" i="16"/>
  <c r="G36" i="16" s="1"/>
  <c r="H25" i="15" s="1"/>
  <c r="F37" i="16"/>
  <c r="G37" i="16" s="1"/>
  <c r="I25" i="15" s="1"/>
  <c r="F38" i="16"/>
  <c r="G38" i="16" s="1"/>
  <c r="J25" i="15" s="1"/>
  <c r="F39" i="16"/>
  <c r="G39" i="16" s="1"/>
  <c r="G41" i="11" s="1"/>
  <c r="F40" i="16"/>
  <c r="G40" i="16" s="1"/>
  <c r="F41" i="16"/>
  <c r="G41" i="16" s="1"/>
  <c r="M25" i="15" s="1"/>
  <c r="F42" i="16"/>
  <c r="G42" i="16" s="1"/>
  <c r="D24" i="15" s="1"/>
  <c r="F43" i="16"/>
  <c r="G43" i="16" s="1"/>
  <c r="E24" i="15" s="1"/>
  <c r="F44" i="16"/>
  <c r="G44" i="16" s="1"/>
  <c r="F24" i="15" s="1"/>
  <c r="F45" i="16"/>
  <c r="G45" i="16" s="1"/>
  <c r="G24" i="15" s="1"/>
  <c r="F46" i="16"/>
  <c r="G46" i="16" s="1"/>
  <c r="H24" i="15" s="1"/>
  <c r="F47" i="16"/>
  <c r="G47" i="16" s="1"/>
  <c r="I24" i="15" s="1"/>
  <c r="F48" i="16"/>
  <c r="G48" i="16" s="1"/>
  <c r="J24" i="15" s="1"/>
  <c r="F49" i="16"/>
  <c r="G49" i="16" s="1"/>
  <c r="K24" i="15" s="1"/>
  <c r="F50" i="16"/>
  <c r="G50" i="16" s="1"/>
  <c r="L24" i="15" s="1"/>
  <c r="F51" i="16"/>
  <c r="G51" i="16" s="1"/>
  <c r="M24" i="15" s="1"/>
  <c r="F52" i="16"/>
  <c r="G52" i="16" s="1"/>
  <c r="D23" i="15" s="1"/>
  <c r="F53" i="16"/>
  <c r="G53" i="16" s="1"/>
  <c r="G12" i="11" s="1"/>
  <c r="F54" i="16"/>
  <c r="G54" i="16" s="1"/>
  <c r="F23" i="15" s="1"/>
  <c r="F55" i="16"/>
  <c r="G55" i="16" s="1"/>
  <c r="G23" i="15" s="1"/>
  <c r="F56" i="16"/>
  <c r="G56" i="16" s="1"/>
  <c r="H23" i="15" s="1"/>
  <c r="F57" i="16"/>
  <c r="G57" i="16" s="1"/>
  <c r="I23" i="15" s="1"/>
  <c r="F58" i="16"/>
  <c r="G58" i="16" s="1"/>
  <c r="J23" i="15" s="1"/>
  <c r="F59" i="16"/>
  <c r="G59" i="16" s="1"/>
  <c r="K23" i="15" s="1"/>
  <c r="F60" i="16"/>
  <c r="G60" i="16" s="1"/>
  <c r="L23" i="15" s="1"/>
  <c r="F61" i="16"/>
  <c r="G61" i="16" s="1"/>
  <c r="M23" i="15" s="1"/>
  <c r="F62" i="16"/>
  <c r="G62" i="16" s="1"/>
  <c r="F63" i="16"/>
  <c r="G63" i="16" s="1"/>
  <c r="F64" i="16"/>
  <c r="G64" i="16" s="1"/>
  <c r="F65" i="16"/>
  <c r="G65" i="16" s="1"/>
  <c r="F66" i="16"/>
  <c r="G66" i="16" s="1"/>
  <c r="F67" i="16"/>
  <c r="G67" i="16" s="1"/>
  <c r="F68" i="16"/>
  <c r="G68" i="16" s="1"/>
  <c r="F69" i="16"/>
  <c r="G69" i="16" s="1"/>
  <c r="F70" i="16"/>
  <c r="G70" i="16" s="1"/>
  <c r="F71" i="16"/>
  <c r="G71" i="16" s="1"/>
  <c r="F72" i="16"/>
  <c r="G72" i="16" s="1"/>
  <c r="F73" i="16"/>
  <c r="G73" i="16" s="1"/>
  <c r="F74" i="16"/>
  <c r="G74" i="16" s="1"/>
  <c r="F75" i="16"/>
  <c r="G75" i="16" s="1"/>
  <c r="F76" i="16"/>
  <c r="G76" i="16" s="1"/>
  <c r="F77" i="16"/>
  <c r="G77" i="16" s="1"/>
  <c r="F78" i="16"/>
  <c r="G78" i="16" s="1"/>
  <c r="F79" i="16"/>
  <c r="G79" i="16" s="1"/>
  <c r="F80" i="16"/>
  <c r="G80" i="16" s="1"/>
  <c r="F81" i="16"/>
  <c r="G81" i="16" s="1"/>
  <c r="F82" i="16"/>
  <c r="G82" i="16" s="1"/>
  <c r="F83" i="16"/>
  <c r="G83" i="16" s="1"/>
  <c r="F84" i="16"/>
  <c r="G84" i="16" s="1"/>
  <c r="F85" i="16"/>
  <c r="G85" i="16" s="1"/>
  <c r="F86" i="16"/>
  <c r="G86" i="16" s="1"/>
  <c r="F87" i="16"/>
  <c r="G87" i="16" s="1"/>
  <c r="F88" i="16"/>
  <c r="G88" i="16" s="1"/>
  <c r="F89" i="16"/>
  <c r="G89" i="16" s="1"/>
  <c r="F90" i="16"/>
  <c r="G90" i="16" s="1"/>
  <c r="F91" i="16"/>
  <c r="G91" i="16" s="1"/>
  <c r="F92" i="16"/>
  <c r="G92" i="16" s="1"/>
  <c r="F93" i="16"/>
  <c r="G93" i="16" s="1"/>
  <c r="F94" i="16"/>
  <c r="G94" i="16" s="1"/>
  <c r="F95" i="16"/>
  <c r="G95" i="16" s="1"/>
  <c r="F96" i="16"/>
  <c r="G96" i="16" s="1"/>
  <c r="F97" i="16"/>
  <c r="G97" i="16" s="1"/>
  <c r="F98" i="16"/>
  <c r="G98" i="16" s="1"/>
  <c r="F99" i="16"/>
  <c r="G99" i="16" s="1"/>
  <c r="F100" i="16"/>
  <c r="G100" i="16" s="1"/>
  <c r="F101" i="16"/>
  <c r="G101" i="16" s="1"/>
  <c r="F2" i="16"/>
  <c r="G2" i="16" s="1"/>
  <c r="D28" i="15" s="1"/>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2" i="16"/>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2" i="16"/>
  <c r="C2" i="16"/>
  <c r="A3" i="16"/>
  <c r="B3" i="16" s="1"/>
  <c r="Q14" i="11" l="1"/>
  <c r="R14" i="11" s="1"/>
  <c r="G63" i="11"/>
  <c r="G48" i="11"/>
  <c r="G64" i="11"/>
  <c r="G40" i="11"/>
  <c r="G39" i="11"/>
  <c r="G14" i="11"/>
  <c r="G60" i="11"/>
  <c r="Q39" i="11"/>
  <c r="R39" i="11" s="1"/>
  <c r="Q47" i="11"/>
  <c r="H18" i="15"/>
  <c r="J28" i="15"/>
  <c r="E26" i="15"/>
  <c r="K25" i="15"/>
  <c r="I28" i="15"/>
  <c r="F27" i="15"/>
  <c r="L26" i="15"/>
  <c r="H28" i="15"/>
  <c r="M27" i="15"/>
  <c r="E23" i="15"/>
  <c r="K28" i="15"/>
  <c r="J26" i="15"/>
  <c r="L25" i="15"/>
  <c r="M21" i="11"/>
  <c r="G33" i="11"/>
  <c r="G28" i="11"/>
  <c r="G18" i="11"/>
  <c r="M14" i="11"/>
  <c r="G17" i="11"/>
  <c r="G55" i="11"/>
  <c r="G38" i="11"/>
  <c r="G70" i="11"/>
  <c r="G29" i="11"/>
  <c r="G58" i="11"/>
  <c r="G19" i="11"/>
  <c r="G56" i="11"/>
  <c r="G50" i="11"/>
  <c r="G13" i="11"/>
  <c r="G57" i="11"/>
  <c r="G30" i="11"/>
  <c r="M15" i="11"/>
  <c r="G47" i="11"/>
  <c r="G72" i="11"/>
  <c r="G69" i="11"/>
  <c r="G46" i="11"/>
  <c r="G66" i="11"/>
  <c r="M12" i="11"/>
  <c r="G45" i="11"/>
  <c r="G24" i="11"/>
  <c r="G42" i="11"/>
  <c r="G16" i="11"/>
  <c r="G26" i="11"/>
  <c r="M13" i="11"/>
  <c r="G36" i="11"/>
  <c r="G27" i="11"/>
  <c r="G52" i="11"/>
  <c r="G67" i="11"/>
  <c r="M18" i="11"/>
  <c r="G54" i="11"/>
  <c r="G25" i="11"/>
  <c r="G15" i="11"/>
  <c r="G51" i="11"/>
  <c r="G49" i="11"/>
  <c r="G71" i="11"/>
  <c r="G35" i="11"/>
  <c r="G32" i="11"/>
  <c r="G59" i="11"/>
  <c r="G23" i="11"/>
  <c r="G21" i="11"/>
  <c r="G53" i="11"/>
  <c r="G61" i="11"/>
  <c r="G44" i="11"/>
  <c r="G68" i="11"/>
  <c r="G22" i="11"/>
  <c r="M16" i="11"/>
  <c r="G37" i="11"/>
  <c r="G43" i="11"/>
  <c r="G34" i="11"/>
  <c r="G31" i="11"/>
  <c r="G65" i="11"/>
  <c r="G62" i="11"/>
  <c r="Q70" i="11"/>
  <c r="R70" i="11" s="1"/>
  <c r="Q54" i="11"/>
  <c r="Q46" i="11"/>
  <c r="R46" i="11" s="1"/>
  <c r="Q30" i="11"/>
  <c r="Q22" i="11"/>
  <c r="R22" i="11" s="1"/>
  <c r="Q62" i="11"/>
  <c r="R62" i="11" s="1"/>
  <c r="Q38" i="11"/>
  <c r="R38" i="11" s="1"/>
  <c r="Q72" i="11"/>
  <c r="R72" i="11" s="1"/>
  <c r="Q68" i="11"/>
  <c r="R68" i="11" s="1"/>
  <c r="Q64" i="11"/>
  <c r="R64" i="11" s="1"/>
  <c r="Q60" i="11"/>
  <c r="R60" i="11" s="1"/>
  <c r="Q56" i="11"/>
  <c r="R56" i="11" s="1"/>
  <c r="Q52" i="11"/>
  <c r="R52" i="11" s="1"/>
  <c r="Q48" i="11"/>
  <c r="R48" i="11" s="1"/>
  <c r="Q44" i="11"/>
  <c r="R44" i="11" s="1"/>
  <c r="Q40" i="11"/>
  <c r="R40" i="11" s="1"/>
  <c r="Q36" i="11"/>
  <c r="R36" i="11" s="1"/>
  <c r="Q32" i="11"/>
  <c r="R32" i="11" s="1"/>
  <c r="Q28" i="11"/>
  <c r="R28" i="11" s="1"/>
  <c r="Q24" i="11"/>
  <c r="R24" i="11" s="1"/>
  <c r="Q20" i="11"/>
  <c r="R20" i="11" s="1"/>
  <c r="Q16" i="11"/>
  <c r="R16" i="11" s="1"/>
  <c r="Q67" i="11"/>
  <c r="R67" i="11" s="1"/>
  <c r="Q59" i="11"/>
  <c r="R59" i="11" s="1"/>
  <c r="Q51" i="11"/>
  <c r="R51" i="11" s="1"/>
  <c r="Q43" i="11"/>
  <c r="R43" i="11" s="1"/>
  <c r="Q35" i="11"/>
  <c r="R35" i="11" s="1"/>
  <c r="Q27" i="11"/>
  <c r="R27" i="11" s="1"/>
  <c r="Q19" i="11"/>
  <c r="R19" i="11" s="1"/>
  <c r="Q66" i="11"/>
  <c r="R66" i="11" s="1"/>
  <c r="Q58" i="11"/>
  <c r="R58" i="11" s="1"/>
  <c r="Q50" i="11"/>
  <c r="R50" i="11" s="1"/>
  <c r="Q42" i="11"/>
  <c r="R42" i="11" s="1"/>
  <c r="Q34" i="11"/>
  <c r="R34" i="11" s="1"/>
  <c r="Q26" i="11"/>
  <c r="R26" i="11" s="1"/>
  <c r="Q18" i="11"/>
  <c r="R18" i="11" s="1"/>
  <c r="R47" i="11"/>
  <c r="Q69" i="11"/>
  <c r="R69" i="11" s="1"/>
  <c r="Q65" i="11"/>
  <c r="R65" i="11" s="1"/>
  <c r="Q61" i="11"/>
  <c r="R61" i="11" s="1"/>
  <c r="Q57" i="11"/>
  <c r="R57" i="11" s="1"/>
  <c r="Q53" i="11"/>
  <c r="R53" i="11" s="1"/>
  <c r="Q49" i="11"/>
  <c r="R49" i="11" s="1"/>
  <c r="Q45" i="11"/>
  <c r="R45" i="11" s="1"/>
  <c r="Q41" i="11"/>
  <c r="R41" i="11" s="1"/>
  <c r="Q37" i="11"/>
  <c r="R37" i="11" s="1"/>
  <c r="Q33" i="11"/>
  <c r="R33" i="11" s="1"/>
  <c r="Q29" i="11"/>
  <c r="R29" i="11" s="1"/>
  <c r="Q25" i="11"/>
  <c r="R25" i="11" s="1"/>
  <c r="Q21" i="11"/>
  <c r="R21" i="11" s="1"/>
  <c r="Q17" i="11"/>
  <c r="R17" i="11" s="1"/>
  <c r="Q13" i="11"/>
  <c r="R13" i="11" s="1"/>
  <c r="R54" i="11"/>
  <c r="R30" i="11"/>
  <c r="Q71" i="11"/>
  <c r="R71" i="11" s="1"/>
  <c r="Q63" i="11"/>
  <c r="R63" i="11" s="1"/>
  <c r="Q55" i="11"/>
  <c r="R55" i="11" s="1"/>
  <c r="Q31" i="11"/>
  <c r="R31" i="11" s="1"/>
  <c r="Q23" i="11"/>
  <c r="R23" i="11" s="1"/>
  <c r="Q15" i="11"/>
  <c r="R15" i="11" s="1"/>
  <c r="A4" i="16"/>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C3" i="16"/>
  <c r="K29" i="12"/>
  <c r="K30" i="12" s="1"/>
  <c r="K31" i="12" s="1"/>
  <c r="M27" i="12"/>
  <c r="N27" i="12" s="1"/>
  <c r="O27" i="12" s="1"/>
  <c r="P27" i="12" s="1"/>
  <c r="Q27" i="12" s="1"/>
  <c r="R27" i="12" s="1"/>
  <c r="S27" i="12" s="1"/>
  <c r="T27" i="12" s="1"/>
  <c r="U27" i="12" s="1"/>
  <c r="L15" i="12"/>
  <c r="K16" i="12"/>
  <c r="L16" i="12" s="1"/>
  <c r="M14" i="12"/>
  <c r="N14" i="12" s="1"/>
  <c r="E13" i="15"/>
  <c r="F13" i="15" s="1"/>
  <c r="G13" i="15" s="1"/>
  <c r="H13" i="15" s="1"/>
  <c r="I13" i="15" s="1"/>
  <c r="J13" i="15" s="1"/>
  <c r="K13" i="15" s="1"/>
  <c r="L13" i="15" s="1"/>
  <c r="M13" i="15" s="1"/>
  <c r="C11" i="15"/>
  <c r="C10" i="15" s="1"/>
  <c r="C9" i="15" s="1"/>
  <c r="C8" i="15" s="1"/>
  <c r="C7" i="15" s="1"/>
  <c r="C6" i="15" s="1"/>
  <c r="C5" i="15" s="1"/>
  <c r="C4" i="15" s="1"/>
  <c r="C3" i="15" s="1"/>
  <c r="B3" i="14"/>
  <c r="B4" i="14" s="1"/>
  <c r="B5" i="14" s="1"/>
  <c r="B6" i="14" s="1"/>
  <c r="B7" i="14" s="1"/>
  <c r="B8" i="14" s="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47" i="14" s="1"/>
  <c r="B48" i="14" s="1"/>
  <c r="B49" i="14" s="1"/>
  <c r="B50" i="14" s="1"/>
  <c r="B51" i="14" s="1"/>
  <c r="B52" i="14" s="1"/>
  <c r="B53" i="14" s="1"/>
  <c r="B54"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B4" i="16" l="1"/>
  <c r="K32" i="12"/>
  <c r="K17" i="12"/>
  <c r="N17" i="12" s="1"/>
  <c r="M16" i="12"/>
  <c r="O14" i="12"/>
  <c r="N16" i="12"/>
  <c r="N15" i="12"/>
  <c r="M15" i="12"/>
  <c r="E117" i="14"/>
  <c r="F117" i="14" s="1"/>
  <c r="E118" i="14"/>
  <c r="F118" i="14" s="1"/>
  <c r="E109" i="14"/>
  <c r="F109" i="14" s="1"/>
  <c r="E110" i="14"/>
  <c r="F110" i="14" s="1"/>
  <c r="E122" i="14"/>
  <c r="F122" i="14" s="1"/>
  <c r="E121" i="14"/>
  <c r="F121" i="14" s="1"/>
  <c r="E114" i="14"/>
  <c r="F114" i="14" s="1"/>
  <c r="E113" i="14"/>
  <c r="F113" i="14" s="1"/>
  <c r="E106" i="14"/>
  <c r="F106" i="14" s="1"/>
  <c r="E120" i="14"/>
  <c r="F120" i="14" s="1"/>
  <c r="E116" i="14"/>
  <c r="F116" i="14" s="1"/>
  <c r="E112" i="14"/>
  <c r="F112" i="14" s="1"/>
  <c r="E108" i="14"/>
  <c r="F108" i="14" s="1"/>
  <c r="G2" i="14"/>
  <c r="E119" i="14"/>
  <c r="F119" i="14" s="1"/>
  <c r="E115" i="14"/>
  <c r="F115" i="14" s="1"/>
  <c r="E111" i="14"/>
  <c r="F111" i="14" s="1"/>
  <c r="E107" i="14"/>
  <c r="F107" i="14" s="1"/>
  <c r="C3" i="14"/>
  <c r="M5" i="13"/>
  <c r="L5" i="13"/>
  <c r="K5" i="13"/>
  <c r="J5" i="13"/>
  <c r="M2" i="14" l="1"/>
  <c r="Q2" i="14"/>
  <c r="U2" i="14"/>
  <c r="Y2" i="14"/>
  <c r="AC2" i="14"/>
  <c r="AG2" i="14"/>
  <c r="AK2" i="14"/>
  <c r="AO2" i="14"/>
  <c r="AS2" i="14"/>
  <c r="AW2" i="14"/>
  <c r="BA2" i="14"/>
  <c r="BE2" i="14"/>
  <c r="BI2" i="14"/>
  <c r="BM2" i="14"/>
  <c r="BQ2" i="14"/>
  <c r="J2" i="14"/>
  <c r="N2" i="14"/>
  <c r="R2" i="14"/>
  <c r="V2" i="14"/>
  <c r="Z2" i="14"/>
  <c r="AD2" i="14"/>
  <c r="AH2" i="14"/>
  <c r="AL2" i="14"/>
  <c r="AP2" i="14"/>
  <c r="AT2" i="14"/>
  <c r="AX2" i="14"/>
  <c r="BB2" i="14"/>
  <c r="BF2" i="14"/>
  <c r="BJ2" i="14"/>
  <c r="BN2" i="14"/>
  <c r="K2" i="14"/>
  <c r="O2" i="14"/>
  <c r="S2" i="14"/>
  <c r="W2" i="14"/>
  <c r="AA2" i="14"/>
  <c r="AE2" i="14"/>
  <c r="AI2" i="14"/>
  <c r="AM2" i="14"/>
  <c r="AQ2" i="14"/>
  <c r="AU2" i="14"/>
  <c r="AY2" i="14"/>
  <c r="BC2" i="14"/>
  <c r="BG2" i="14"/>
  <c r="BK2" i="14"/>
  <c r="BO2" i="14"/>
  <c r="P2" i="14"/>
  <c r="AF2" i="14"/>
  <c r="AV2" i="14"/>
  <c r="BL2" i="14"/>
  <c r="T2" i="14"/>
  <c r="AJ2" i="14"/>
  <c r="AZ2" i="14"/>
  <c r="BP2" i="14"/>
  <c r="AB2" i="14"/>
  <c r="BH2" i="14"/>
  <c r="L2" i="14"/>
  <c r="BD2" i="14"/>
  <c r="X2" i="14"/>
  <c r="AN2" i="14"/>
  <c r="AR2" i="14"/>
  <c r="C4" i="16"/>
  <c r="B5" i="16"/>
  <c r="K33" i="12"/>
  <c r="M17" i="12"/>
  <c r="L17" i="12"/>
  <c r="K18" i="12"/>
  <c r="O18" i="12" s="1"/>
  <c r="P14" i="12"/>
  <c r="O15" i="12"/>
  <c r="O17" i="12"/>
  <c r="O16" i="12"/>
  <c r="G3" i="14"/>
  <c r="C4" i="14"/>
  <c r="B40" i="9"/>
  <c r="B41" i="9" s="1"/>
  <c r="L3" i="14" l="1"/>
  <c r="P3" i="14"/>
  <c r="T3" i="14"/>
  <c r="X3" i="14"/>
  <c r="AB3" i="14"/>
  <c r="AF3" i="14"/>
  <c r="AJ3" i="14"/>
  <c r="AN3" i="14"/>
  <c r="AR3" i="14"/>
  <c r="AV3" i="14"/>
  <c r="AZ3" i="14"/>
  <c r="BD3" i="14"/>
  <c r="BH3" i="14"/>
  <c r="BL3" i="14"/>
  <c r="BP3" i="14"/>
  <c r="M3" i="14"/>
  <c r="Q3" i="14"/>
  <c r="U3" i="14"/>
  <c r="Y3" i="14"/>
  <c r="AC3" i="14"/>
  <c r="AG3" i="14"/>
  <c r="AK3" i="14"/>
  <c r="AO3" i="14"/>
  <c r="AS3" i="14"/>
  <c r="AW3" i="14"/>
  <c r="BA3" i="14"/>
  <c r="BE3" i="14"/>
  <c r="BI3" i="14"/>
  <c r="BM3" i="14"/>
  <c r="BQ3" i="14"/>
  <c r="J3" i="14"/>
  <c r="N3" i="14"/>
  <c r="R3" i="14"/>
  <c r="V3" i="14"/>
  <c r="Z3" i="14"/>
  <c r="AD3" i="14"/>
  <c r="AH3" i="14"/>
  <c r="AL3" i="14"/>
  <c r="AP3" i="14"/>
  <c r="AT3" i="14"/>
  <c r="AX3" i="14"/>
  <c r="BB3" i="14"/>
  <c r="BF3" i="14"/>
  <c r="BJ3" i="14"/>
  <c r="BN3" i="14"/>
  <c r="S3" i="14"/>
  <c r="AI3" i="14"/>
  <c r="AY3" i="14"/>
  <c r="BO3" i="14"/>
  <c r="W3" i="14"/>
  <c r="AM3" i="14"/>
  <c r="BC3" i="14"/>
  <c r="AE3" i="14"/>
  <c r="BK3" i="14"/>
  <c r="AQ3" i="14"/>
  <c r="K3" i="14"/>
  <c r="AU3" i="14"/>
  <c r="O3" i="14"/>
  <c r="AA3" i="14"/>
  <c r="BG3" i="14"/>
  <c r="B6" i="16"/>
  <c r="C5" i="16"/>
  <c r="K34" i="12"/>
  <c r="K19" i="12"/>
  <c r="P19" i="12" s="1"/>
  <c r="M18" i="12"/>
  <c r="L18" i="12"/>
  <c r="N18" i="12"/>
  <c r="Q14" i="12"/>
  <c r="Q15" i="12" s="1"/>
  <c r="P16" i="12"/>
  <c r="P18" i="12"/>
  <c r="P15" i="12"/>
  <c r="P17" i="12"/>
  <c r="G4" i="14"/>
  <c r="CY3" i="14"/>
  <c r="DI3" i="14"/>
  <c r="DF2" i="14"/>
  <c r="DK2" i="14"/>
  <c r="CD3" i="14"/>
  <c r="BS2" i="14"/>
  <c r="CA2" i="14"/>
  <c r="BR2" i="14"/>
  <c r="CW3" i="14"/>
  <c r="CE3" i="14"/>
  <c r="CP3" i="14"/>
  <c r="BY2" i="14"/>
  <c r="CP2" i="14"/>
  <c r="DJ3" i="14"/>
  <c r="DB3" i="14"/>
  <c r="CG3" i="14"/>
  <c r="DH3" i="14"/>
  <c r="CZ3" i="14"/>
  <c r="DD3" i="14"/>
  <c r="DK3" i="14"/>
  <c r="DH2" i="14"/>
  <c r="BT2" i="14"/>
  <c r="CI3" i="14"/>
  <c r="CT3" i="14"/>
  <c r="BT3" i="14"/>
  <c r="CA3" i="14"/>
  <c r="CU3" i="14"/>
  <c r="CQ2" i="14"/>
  <c r="CT2" i="14"/>
  <c r="DD2" i="14"/>
  <c r="CW2" i="14"/>
  <c r="CM2" i="14"/>
  <c r="CO2" i="14"/>
  <c r="CC2" i="14"/>
  <c r="CG2" i="14"/>
  <c r="DJ2" i="14"/>
  <c r="CR3" i="14"/>
  <c r="CM3" i="14"/>
  <c r="CO3" i="14"/>
  <c r="BZ3" i="14"/>
  <c r="CF3" i="14"/>
  <c r="DC3" i="14"/>
  <c r="DG3" i="14"/>
  <c r="BU3" i="14"/>
  <c r="CJ3" i="14"/>
  <c r="BV3" i="14"/>
  <c r="BY3" i="14"/>
  <c r="DE3" i="14"/>
  <c r="CL2" i="14"/>
  <c r="CK2" i="14"/>
  <c r="DA3" i="14"/>
  <c r="CU2" i="14"/>
  <c r="CS2" i="14"/>
  <c r="CZ2" i="14"/>
  <c r="CV2" i="14"/>
  <c r="BZ2" i="14"/>
  <c r="CH2" i="14"/>
  <c r="BX3" i="14"/>
  <c r="CQ3" i="14"/>
  <c r="DF3" i="14"/>
  <c r="CS3" i="14"/>
  <c r="CN2" i="14"/>
  <c r="CF2" i="14"/>
  <c r="CI2" i="14"/>
  <c r="CJ2" i="14"/>
  <c r="BW2" i="14"/>
  <c r="CB3" i="14"/>
  <c r="BR3" i="14"/>
  <c r="BS3" i="14"/>
  <c r="CL3" i="14"/>
  <c r="CC3" i="14"/>
  <c r="CK3" i="14"/>
  <c r="CH3" i="14"/>
  <c r="CN3" i="14"/>
  <c r="CV3" i="14"/>
  <c r="BW3" i="14"/>
  <c r="DG2" i="14"/>
  <c r="DI2" i="14"/>
  <c r="DA2" i="14"/>
  <c r="CX3" i="14"/>
  <c r="CE2" i="14"/>
  <c r="BX2" i="14"/>
  <c r="CD2" i="14"/>
  <c r="BU2" i="14"/>
  <c r="CR2" i="14"/>
  <c r="CB2" i="14"/>
  <c r="CY2" i="14"/>
  <c r="CX2" i="14"/>
  <c r="DE2" i="14"/>
  <c r="BV2" i="14"/>
  <c r="DC2" i="14"/>
  <c r="DB2" i="14"/>
  <c r="C5" i="14"/>
  <c r="B42" i="9"/>
  <c r="N66" i="10"/>
  <c r="N68" i="10"/>
  <c r="N69" i="10"/>
  <c r="N71" i="10"/>
  <c r="N72" i="10"/>
  <c r="N53" i="10"/>
  <c r="N54" i="10"/>
  <c r="N55" i="10"/>
  <c r="N56" i="10"/>
  <c r="N57" i="10"/>
  <c r="N58" i="10"/>
  <c r="N59" i="10"/>
  <c r="N60" i="10"/>
  <c r="N45" i="10"/>
  <c r="N46" i="10"/>
  <c r="N47" i="10"/>
  <c r="N48" i="10"/>
  <c r="N49" i="10"/>
  <c r="N50" i="10"/>
  <c r="N51" i="10"/>
  <c r="N52" i="10"/>
  <c r="N7" i="10"/>
  <c r="N44" i="10"/>
  <c r="N25" i="10"/>
  <c r="N26" i="10"/>
  <c r="N27" i="10"/>
  <c r="N28" i="10"/>
  <c r="N29" i="10"/>
  <c r="N30" i="10"/>
  <c r="N31" i="10"/>
  <c r="N32" i="10"/>
  <c r="N33" i="10"/>
  <c r="N34" i="10"/>
  <c r="N35" i="10"/>
  <c r="N36" i="10"/>
  <c r="N37" i="10"/>
  <c r="N38" i="10"/>
  <c r="N39" i="10"/>
  <c r="N40" i="10"/>
  <c r="N41" i="10"/>
  <c r="N42" i="10"/>
  <c r="N43" i="10"/>
  <c r="N24" i="10"/>
  <c r="N23" i="10"/>
  <c r="C29" i="11" l="1"/>
  <c r="C33" i="11"/>
  <c r="C37" i="11"/>
  <c r="C41" i="11"/>
  <c r="C30" i="11"/>
  <c r="C34" i="11"/>
  <c r="C38" i="11"/>
  <c r="C42" i="11"/>
  <c r="C31" i="11"/>
  <c r="C35" i="11"/>
  <c r="C39" i="11"/>
  <c r="C43" i="11"/>
  <c r="C32" i="11"/>
  <c r="C36" i="11"/>
  <c r="C40" i="11"/>
  <c r="C44" i="11"/>
  <c r="K4" i="14"/>
  <c r="O4" i="14"/>
  <c r="S4" i="14"/>
  <c r="W4" i="14"/>
  <c r="AA4" i="14"/>
  <c r="AE4" i="14"/>
  <c r="AI4" i="14"/>
  <c r="AM4" i="14"/>
  <c r="AQ4" i="14"/>
  <c r="AU4" i="14"/>
  <c r="AY4" i="14"/>
  <c r="BC4" i="14"/>
  <c r="BG4" i="14"/>
  <c r="BK4" i="14"/>
  <c r="BO4" i="14"/>
  <c r="L4" i="14"/>
  <c r="P4" i="14"/>
  <c r="T4" i="14"/>
  <c r="X4" i="14"/>
  <c r="AB4" i="14"/>
  <c r="AF4" i="14"/>
  <c r="AJ4" i="14"/>
  <c r="AN4" i="14"/>
  <c r="AR4" i="14"/>
  <c r="AV4" i="14"/>
  <c r="AZ4" i="14"/>
  <c r="BD4" i="14"/>
  <c r="BH4" i="14"/>
  <c r="BL4" i="14"/>
  <c r="BP4" i="14"/>
  <c r="M4" i="14"/>
  <c r="Q4" i="14"/>
  <c r="U4" i="14"/>
  <c r="Y4" i="14"/>
  <c r="AC4" i="14"/>
  <c r="AG4" i="14"/>
  <c r="AK4" i="14"/>
  <c r="AO4" i="14"/>
  <c r="AS4" i="14"/>
  <c r="AW4" i="14"/>
  <c r="BA4" i="14"/>
  <c r="BE4" i="14"/>
  <c r="BI4" i="14"/>
  <c r="BM4" i="14"/>
  <c r="BQ4" i="14"/>
  <c r="V4" i="14"/>
  <c r="AL4" i="14"/>
  <c r="BB4" i="14"/>
  <c r="J4" i="14"/>
  <c r="Z4" i="14"/>
  <c r="AP4" i="14"/>
  <c r="BF4" i="14"/>
  <c r="AH4" i="14"/>
  <c r="BN4" i="14"/>
  <c r="R4" i="14"/>
  <c r="BJ4" i="14"/>
  <c r="AD4" i="14"/>
  <c r="AT4" i="14"/>
  <c r="AX4" i="14"/>
  <c r="N4" i="14"/>
  <c r="B7" i="16"/>
  <c r="C6" i="16"/>
  <c r="K35" i="12"/>
  <c r="N34" i="12"/>
  <c r="O34" i="12"/>
  <c r="Q34" i="12"/>
  <c r="M34" i="12"/>
  <c r="P34" i="12"/>
  <c r="L34" i="12"/>
  <c r="CP4" i="14"/>
  <c r="K20" i="12"/>
  <c r="M19" i="12"/>
  <c r="N19" i="12"/>
  <c r="L19" i="12"/>
  <c r="O19" i="12"/>
  <c r="CX4" i="14"/>
  <c r="DI4" i="14"/>
  <c r="CA4" i="14"/>
  <c r="CJ4" i="14"/>
  <c r="CV4" i="14"/>
  <c r="CY4" i="14"/>
  <c r="DD4" i="14"/>
  <c r="BV4" i="14"/>
  <c r="CM4" i="14"/>
  <c r="BY4" i="14"/>
  <c r="BZ4" i="14"/>
  <c r="CL4" i="14"/>
  <c r="DG4" i="14"/>
  <c r="BT4" i="14"/>
  <c r="BR4" i="14"/>
  <c r="CI4" i="14"/>
  <c r="DC4" i="14"/>
  <c r="CU4" i="14"/>
  <c r="CK4" i="14"/>
  <c r="CO4" i="14"/>
  <c r="BX4" i="14"/>
  <c r="DB4" i="14"/>
  <c r="CZ4" i="14"/>
  <c r="DF4" i="14"/>
  <c r="CC4" i="14"/>
  <c r="CF4" i="14"/>
  <c r="BW4" i="14"/>
  <c r="CN4" i="14"/>
  <c r="CH4" i="14"/>
  <c r="CG4" i="14"/>
  <c r="CB4" i="14"/>
  <c r="DJ4" i="14"/>
  <c r="DE4" i="14"/>
  <c r="CT4" i="14"/>
  <c r="CR4" i="14"/>
  <c r="CS4" i="14"/>
  <c r="CD4" i="14"/>
  <c r="DH4" i="14"/>
  <c r="DK4" i="14"/>
  <c r="DA4" i="14"/>
  <c r="CE4" i="14"/>
  <c r="BU4" i="14"/>
  <c r="CW4" i="14"/>
  <c r="CQ4" i="14"/>
  <c r="BS4" i="14"/>
  <c r="R14" i="12"/>
  <c r="R34" i="12" s="1"/>
  <c r="Q16" i="12"/>
  <c r="Q18" i="12"/>
  <c r="Q17" i="12"/>
  <c r="Q19" i="12"/>
  <c r="G5" i="14"/>
  <c r="C6" i="14"/>
  <c r="B43" i="9"/>
  <c r="N65" i="10"/>
  <c r="N62" i="10"/>
  <c r="N64" i="10"/>
  <c r="K8" i="11"/>
  <c r="I30" i="12"/>
  <c r="H19" i="12"/>
  <c r="I19" i="12" s="1"/>
  <c r="D19" i="12"/>
  <c r="F19" i="12"/>
  <c r="F20" i="12" s="1"/>
  <c r="H14" i="12"/>
  <c r="B19" i="12"/>
  <c r="B20" i="12" s="1"/>
  <c r="D14" i="12"/>
  <c r="I12" i="11"/>
  <c r="B12" i="11"/>
  <c r="N12" i="11" s="1"/>
  <c r="J5" i="14" l="1"/>
  <c r="N5" i="14"/>
  <c r="R5" i="14"/>
  <c r="V5" i="14"/>
  <c r="Z5" i="14"/>
  <c r="AD5" i="14"/>
  <c r="AH5" i="14"/>
  <c r="AL5" i="14"/>
  <c r="AP5" i="14"/>
  <c r="AT5" i="14"/>
  <c r="AX5" i="14"/>
  <c r="BB5" i="14"/>
  <c r="BF5" i="14"/>
  <c r="BJ5" i="14"/>
  <c r="BN5" i="14"/>
  <c r="K5" i="14"/>
  <c r="O5" i="14"/>
  <c r="S5" i="14"/>
  <c r="W5" i="14"/>
  <c r="AA5" i="14"/>
  <c r="AE5" i="14"/>
  <c r="AI5" i="14"/>
  <c r="AM5" i="14"/>
  <c r="AQ5" i="14"/>
  <c r="AU5" i="14"/>
  <c r="AY5" i="14"/>
  <c r="BC5" i="14"/>
  <c r="BG5" i="14"/>
  <c r="BK5" i="14"/>
  <c r="BO5" i="14"/>
  <c r="L5" i="14"/>
  <c r="P5" i="14"/>
  <c r="T5" i="14"/>
  <c r="X5" i="14"/>
  <c r="AB5" i="14"/>
  <c r="AF5" i="14"/>
  <c r="AJ5" i="14"/>
  <c r="AN5" i="14"/>
  <c r="AR5" i="14"/>
  <c r="AV5" i="14"/>
  <c r="AZ5" i="14"/>
  <c r="BD5" i="14"/>
  <c r="BH5" i="14"/>
  <c r="BL5" i="14"/>
  <c r="BP5" i="14"/>
  <c r="Y5" i="14"/>
  <c r="AO5" i="14"/>
  <c r="BE5" i="14"/>
  <c r="M5" i="14"/>
  <c r="AC5" i="14"/>
  <c r="AS5" i="14"/>
  <c r="BI5" i="14"/>
  <c r="AK5" i="14"/>
  <c r="BQ5" i="14"/>
  <c r="AW5" i="14"/>
  <c r="Q5" i="14"/>
  <c r="BA5" i="14"/>
  <c r="BM5" i="14"/>
  <c r="U5" i="14"/>
  <c r="AG5" i="14"/>
  <c r="D7" i="13"/>
  <c r="C7" i="13"/>
  <c r="E7" i="13"/>
  <c r="K7" i="13" s="1"/>
  <c r="G7" i="13"/>
  <c r="L7" i="13" s="1"/>
  <c r="H7" i="13"/>
  <c r="M7" i="13" s="1"/>
  <c r="B8" i="16"/>
  <c r="C7" i="16"/>
  <c r="O35" i="12"/>
  <c r="L35" i="12"/>
  <c r="K36" i="12"/>
  <c r="R35" i="12"/>
  <c r="N35" i="12"/>
  <c r="P35" i="12"/>
  <c r="Q35" i="12"/>
  <c r="M35" i="12"/>
  <c r="K21" i="12"/>
  <c r="R21" i="12" s="1"/>
  <c r="M20" i="12"/>
  <c r="L20" i="12"/>
  <c r="N20" i="12"/>
  <c r="O20" i="12"/>
  <c r="P20" i="12"/>
  <c r="Q20" i="12"/>
  <c r="S14" i="12"/>
  <c r="S34" i="12" s="1"/>
  <c r="R17" i="12"/>
  <c r="R19" i="12"/>
  <c r="R16" i="12"/>
  <c r="R18" i="12"/>
  <c r="R20" i="12"/>
  <c r="R15" i="12"/>
  <c r="G6" i="14"/>
  <c r="C7" i="14"/>
  <c r="CF5" i="14"/>
  <c r="CV5" i="14"/>
  <c r="CC5" i="14"/>
  <c r="CX5" i="14"/>
  <c r="BV5" i="14"/>
  <c r="CY5" i="14"/>
  <c r="CE5" i="14"/>
  <c r="DG5" i="14"/>
  <c r="CG5" i="14"/>
  <c r="DK5" i="14"/>
  <c r="CP5" i="14"/>
  <c r="CJ5" i="14"/>
  <c r="CH5" i="14"/>
  <c r="DC5" i="14"/>
  <c r="CD5" i="14"/>
  <c r="CL5" i="14"/>
  <c r="CU5" i="14"/>
  <c r="BU5" i="14"/>
  <c r="BX5" i="14"/>
  <c r="DD5" i="14"/>
  <c r="BR5" i="14"/>
  <c r="DI5" i="14"/>
  <c r="CK5" i="14"/>
  <c r="CT5" i="14"/>
  <c r="CI5" i="14"/>
  <c r="DE5" i="14"/>
  <c r="DH5" i="14"/>
  <c r="BY5" i="14"/>
  <c r="CW5" i="14"/>
  <c r="BT5" i="14"/>
  <c r="CZ5" i="14"/>
  <c r="DF5" i="14"/>
  <c r="CA5" i="14"/>
  <c r="CN5" i="14"/>
  <c r="BZ5" i="14"/>
  <c r="CR5" i="14"/>
  <c r="BW5" i="14"/>
  <c r="CS5" i="14"/>
  <c r="CQ5" i="14"/>
  <c r="DA5" i="14"/>
  <c r="BS5" i="14"/>
  <c r="DB5" i="14"/>
  <c r="CM5" i="14"/>
  <c r="DJ5" i="14"/>
  <c r="CB5" i="14"/>
  <c r="CO5" i="14"/>
  <c r="B44" i="9"/>
  <c r="F12" i="11"/>
  <c r="L12" i="11"/>
  <c r="C20" i="12"/>
  <c r="D20" i="12" s="1"/>
  <c r="F21" i="12"/>
  <c r="G20" i="12"/>
  <c r="H20" i="12" s="1"/>
  <c r="I20" i="12" s="1"/>
  <c r="B21" i="12"/>
  <c r="N8" i="10"/>
  <c r="N9" i="10"/>
  <c r="N10" i="10"/>
  <c r="N11" i="10"/>
  <c r="N12" i="10"/>
  <c r="N13" i="10"/>
  <c r="N14" i="10"/>
  <c r="N15" i="10"/>
  <c r="N16" i="10"/>
  <c r="N17" i="10"/>
  <c r="N18" i="10"/>
  <c r="N19" i="10"/>
  <c r="N20" i="10"/>
  <c r="N21" i="10"/>
  <c r="N22" i="10"/>
  <c r="B15" i="11" l="1"/>
  <c r="N15" i="11" s="1"/>
  <c r="I15" i="11"/>
  <c r="I19" i="11"/>
  <c r="I20" i="11"/>
  <c r="N70" i="10"/>
  <c r="I13" i="11"/>
  <c r="I17" i="11"/>
  <c r="I14" i="11"/>
  <c r="I18" i="11"/>
  <c r="I16" i="11"/>
  <c r="I6" i="14"/>
  <c r="M6" i="14"/>
  <c r="Q6" i="14"/>
  <c r="U6" i="14"/>
  <c r="Y6" i="14"/>
  <c r="AC6" i="14"/>
  <c r="AG6" i="14"/>
  <c r="AK6" i="14"/>
  <c r="AO6" i="14"/>
  <c r="J6" i="14"/>
  <c r="N6" i="14"/>
  <c r="R6" i="14"/>
  <c r="V6" i="14"/>
  <c r="Z6" i="14"/>
  <c r="AD6" i="14"/>
  <c r="AH6" i="14"/>
  <c r="AL6" i="14"/>
  <c r="AP6" i="14"/>
  <c r="K6" i="14"/>
  <c r="O6" i="14"/>
  <c r="L6" i="14"/>
  <c r="W6" i="14"/>
  <c r="AE6" i="14"/>
  <c r="AM6" i="14"/>
  <c r="AS6" i="14"/>
  <c r="AW6" i="14"/>
  <c r="BA6" i="14"/>
  <c r="BE6" i="14"/>
  <c r="BI6" i="14"/>
  <c r="BM6" i="14"/>
  <c r="BQ6" i="14"/>
  <c r="P6" i="14"/>
  <c r="X6" i="14"/>
  <c r="AF6" i="14"/>
  <c r="AN6" i="14"/>
  <c r="AT6" i="14"/>
  <c r="AX6" i="14"/>
  <c r="BB6" i="14"/>
  <c r="BF6" i="14"/>
  <c r="BJ6" i="14"/>
  <c r="BN6" i="14"/>
  <c r="AB6" i="14"/>
  <c r="AR6" i="14"/>
  <c r="AZ6" i="14"/>
  <c r="BH6" i="14"/>
  <c r="BP6" i="14"/>
  <c r="T6" i="14"/>
  <c r="AQ6" i="14"/>
  <c r="BC6" i="14"/>
  <c r="BL6" i="14"/>
  <c r="AA6" i="14"/>
  <c r="AU6" i="14"/>
  <c r="BD6" i="14"/>
  <c r="BO6" i="14"/>
  <c r="AV6" i="14"/>
  <c r="S6" i="14"/>
  <c r="AY6" i="14"/>
  <c r="BG6" i="14"/>
  <c r="BK6" i="14"/>
  <c r="AI6" i="14"/>
  <c r="AJ6" i="14"/>
  <c r="J7" i="13"/>
  <c r="F7" i="13"/>
  <c r="C8" i="16"/>
  <c r="B9" i="16"/>
  <c r="S35" i="12"/>
  <c r="P36" i="12"/>
  <c r="L36" i="12"/>
  <c r="Q36" i="12"/>
  <c r="S36" i="12"/>
  <c r="O36" i="12"/>
  <c r="M36" i="12"/>
  <c r="K37" i="12"/>
  <c r="R36" i="12"/>
  <c r="N36" i="12"/>
  <c r="K22" i="12"/>
  <c r="S22" i="12" s="1"/>
  <c r="N21" i="12"/>
  <c r="M21" i="12"/>
  <c r="L21" i="12"/>
  <c r="O21" i="12"/>
  <c r="P21" i="12"/>
  <c r="Q21" i="12"/>
  <c r="T14" i="12"/>
  <c r="T36" i="12" s="1"/>
  <c r="S15" i="12"/>
  <c r="S17" i="12"/>
  <c r="S19" i="12"/>
  <c r="S21" i="12"/>
  <c r="S16" i="12"/>
  <c r="S18" i="12"/>
  <c r="S20" i="12"/>
  <c r="C8" i="14"/>
  <c r="G7" i="14"/>
  <c r="BZ6" i="14"/>
  <c r="CP6" i="14"/>
  <c r="DF6" i="14"/>
  <c r="BU6" i="14"/>
  <c r="CQ6" i="14"/>
  <c r="CG6" i="14"/>
  <c r="DC6" i="14"/>
  <c r="CY6" i="14"/>
  <c r="CZ6" i="14"/>
  <c r="CI6" i="14"/>
  <c r="CJ6" i="14"/>
  <c r="CS6" i="14"/>
  <c r="BV6" i="14"/>
  <c r="DB6" i="14"/>
  <c r="CK6" i="14"/>
  <c r="CD6" i="14"/>
  <c r="CT6" i="14"/>
  <c r="DJ6" i="14"/>
  <c r="CA6" i="14"/>
  <c r="CV6" i="14"/>
  <c r="CM6" i="14"/>
  <c r="DH6" i="14"/>
  <c r="BS6" i="14"/>
  <c r="DI6" i="14"/>
  <c r="BT6" i="14"/>
  <c r="DK6" i="14"/>
  <c r="DD6" i="14"/>
  <c r="DE6" i="14"/>
  <c r="CU6" i="14"/>
  <c r="CL6" i="14"/>
  <c r="CB6" i="14"/>
  <c r="CN6" i="14"/>
  <c r="BY6" i="14"/>
  <c r="BR6" i="14"/>
  <c r="CH6" i="14"/>
  <c r="CX6" i="14"/>
  <c r="CF6" i="14"/>
  <c r="DA6" i="14"/>
  <c r="BW6" i="14"/>
  <c r="CR6" i="14"/>
  <c r="CC6" i="14"/>
  <c r="CE6" i="14"/>
  <c r="BX6" i="14"/>
  <c r="DG6" i="14"/>
  <c r="CW6" i="14"/>
  <c r="CO6" i="14"/>
  <c r="B45" i="9"/>
  <c r="N61" i="10"/>
  <c r="C28" i="11" s="1"/>
  <c r="N63" i="10"/>
  <c r="N67" i="10"/>
  <c r="I24" i="11"/>
  <c r="I32" i="11"/>
  <c r="I36" i="11"/>
  <c r="I40" i="11"/>
  <c r="I44" i="11"/>
  <c r="I34" i="11"/>
  <c r="I42" i="11"/>
  <c r="I27" i="11"/>
  <c r="I35" i="11"/>
  <c r="I43" i="11"/>
  <c r="I21" i="11"/>
  <c r="I25" i="11"/>
  <c r="I29" i="11"/>
  <c r="I33" i="11"/>
  <c r="I37" i="11"/>
  <c r="I41" i="11"/>
  <c r="I22" i="11"/>
  <c r="I26" i="11"/>
  <c r="I30" i="11"/>
  <c r="I38" i="11"/>
  <c r="I23" i="11"/>
  <c r="I31" i="11"/>
  <c r="I39" i="11"/>
  <c r="B22" i="12"/>
  <c r="G21" i="12"/>
  <c r="H21" i="12" s="1"/>
  <c r="I21" i="12" s="1"/>
  <c r="F22" i="12"/>
  <c r="C21" i="12"/>
  <c r="D21" i="12" s="1"/>
  <c r="B36" i="11"/>
  <c r="B24" i="11"/>
  <c r="B43" i="11"/>
  <c r="B39" i="11"/>
  <c r="B35" i="11"/>
  <c r="B31" i="11"/>
  <c r="B27" i="11"/>
  <c r="B23" i="11"/>
  <c r="B19" i="11"/>
  <c r="B40" i="11"/>
  <c r="B20" i="11"/>
  <c r="N20" i="11" s="1"/>
  <c r="B42" i="11"/>
  <c r="B38" i="11"/>
  <c r="B34" i="11"/>
  <c r="B30" i="11"/>
  <c r="B26" i="11"/>
  <c r="B22" i="11"/>
  <c r="B18" i="11"/>
  <c r="B14" i="11"/>
  <c r="N14" i="11" s="1"/>
  <c r="B44" i="11"/>
  <c r="B32" i="11"/>
  <c r="B16" i="11"/>
  <c r="N16" i="11" s="1"/>
  <c r="B41" i="11"/>
  <c r="B37" i="11"/>
  <c r="B33" i="11"/>
  <c r="B29" i="11"/>
  <c r="B25" i="11"/>
  <c r="B21" i="11"/>
  <c r="B17" i="11"/>
  <c r="N17" i="11" s="1"/>
  <c r="B13" i="11"/>
  <c r="N13" i="11" s="1"/>
  <c r="N21" i="11" l="1"/>
  <c r="I61" i="11"/>
  <c r="B59" i="11"/>
  <c r="B53" i="11"/>
  <c r="B65" i="11"/>
  <c r="N65" i="11" s="1"/>
  <c r="B60" i="11"/>
  <c r="I60" i="11"/>
  <c r="F60" i="11" s="1"/>
  <c r="B46" i="11"/>
  <c r="N46" i="11" s="1"/>
  <c r="I54" i="11"/>
  <c r="B45" i="11"/>
  <c r="N45" i="11" s="1"/>
  <c r="I57" i="11"/>
  <c r="F57" i="11" s="1"/>
  <c r="B49" i="11"/>
  <c r="N49" i="11" s="1"/>
  <c r="B62" i="11"/>
  <c r="I45" i="11"/>
  <c r="F45" i="11" s="1"/>
  <c r="I64" i="11"/>
  <c r="L64" i="11" s="1"/>
  <c r="I47" i="11"/>
  <c r="F47" i="11" s="1"/>
  <c r="I62" i="11"/>
  <c r="B55" i="11"/>
  <c r="B64" i="11"/>
  <c r="N64" i="11" s="1"/>
  <c r="I53" i="11"/>
  <c r="F53" i="11" s="1"/>
  <c r="I59" i="11"/>
  <c r="I58" i="11"/>
  <c r="F58" i="11" s="1"/>
  <c r="B57" i="11"/>
  <c r="B54" i="11"/>
  <c r="N54" i="11" s="1"/>
  <c r="B63" i="11"/>
  <c r="I63" i="11"/>
  <c r="F63" i="11" s="1"/>
  <c r="I46" i="11"/>
  <c r="L46" i="11" s="1"/>
  <c r="I56" i="11"/>
  <c r="F56" i="11" s="1"/>
  <c r="I49" i="11"/>
  <c r="B61" i="11"/>
  <c r="B58" i="11"/>
  <c r="B56" i="11"/>
  <c r="B47" i="11"/>
  <c r="I55" i="11"/>
  <c r="L55" i="11" s="1"/>
  <c r="I48" i="11"/>
  <c r="F48" i="11" s="1"/>
  <c r="C65" i="11"/>
  <c r="C45" i="11"/>
  <c r="C61" i="11"/>
  <c r="C58" i="11"/>
  <c r="C55" i="11"/>
  <c r="C48" i="11"/>
  <c r="C64" i="11"/>
  <c r="C49" i="11"/>
  <c r="C46" i="11"/>
  <c r="C62" i="11"/>
  <c r="C59" i="11"/>
  <c r="C52" i="11"/>
  <c r="C53" i="11"/>
  <c r="C50" i="11"/>
  <c r="C47" i="11"/>
  <c r="C63" i="11"/>
  <c r="C56" i="11"/>
  <c r="C57" i="11"/>
  <c r="C54" i="11"/>
  <c r="C51" i="11"/>
  <c r="C60" i="11"/>
  <c r="B66" i="11"/>
  <c r="I2" i="14" s="1"/>
  <c r="B70" i="11"/>
  <c r="N70" i="11" s="1"/>
  <c r="B68" i="11"/>
  <c r="N68" i="11" s="1"/>
  <c r="I65" i="11"/>
  <c r="F65" i="11" s="1"/>
  <c r="C77" i="11"/>
  <c r="C93" i="11"/>
  <c r="C117" i="11"/>
  <c r="C78" i="11"/>
  <c r="C94" i="11"/>
  <c r="C110" i="11"/>
  <c r="C130" i="11"/>
  <c r="C75" i="11"/>
  <c r="C91" i="11"/>
  <c r="C107" i="11"/>
  <c r="C123" i="11"/>
  <c r="C139" i="11"/>
  <c r="C72" i="11"/>
  <c r="C88" i="11"/>
  <c r="C104" i="11"/>
  <c r="C120" i="11"/>
  <c r="C136" i="11"/>
  <c r="C129" i="11"/>
  <c r="C81" i="11"/>
  <c r="C97" i="11"/>
  <c r="C125" i="11"/>
  <c r="C66" i="11"/>
  <c r="C82" i="11"/>
  <c r="C98" i="11"/>
  <c r="C114" i="11"/>
  <c r="C79" i="11"/>
  <c r="C95" i="11"/>
  <c r="C111" i="11"/>
  <c r="C127" i="11"/>
  <c r="C76" i="11"/>
  <c r="C92" i="11"/>
  <c r="C108" i="11"/>
  <c r="C124" i="11"/>
  <c r="C105" i="11"/>
  <c r="C133" i="11"/>
  <c r="C69" i="11"/>
  <c r="C85" i="11"/>
  <c r="C101" i="11"/>
  <c r="C137" i="11"/>
  <c r="C70" i="11"/>
  <c r="C86" i="11"/>
  <c r="C102" i="11"/>
  <c r="C118" i="11"/>
  <c r="C67" i="11"/>
  <c r="C83" i="11"/>
  <c r="C99" i="11"/>
  <c r="C115" i="11"/>
  <c r="C131" i="11"/>
  <c r="C80" i="11"/>
  <c r="C96" i="11"/>
  <c r="C112" i="11"/>
  <c r="C128" i="11"/>
  <c r="C113" i="11"/>
  <c r="C126" i="11"/>
  <c r="C73" i="11"/>
  <c r="C89" i="11"/>
  <c r="C109" i="11"/>
  <c r="C134" i="11"/>
  <c r="C74" i="11"/>
  <c r="C90" i="11"/>
  <c r="C106" i="11"/>
  <c r="C122" i="11"/>
  <c r="C71" i="11"/>
  <c r="C87" i="11"/>
  <c r="C103" i="11"/>
  <c r="C119" i="11"/>
  <c r="C135" i="11"/>
  <c r="C68" i="11"/>
  <c r="C84" i="11"/>
  <c r="C100" i="11"/>
  <c r="C116" i="11"/>
  <c r="C132" i="11"/>
  <c r="C121" i="11"/>
  <c r="C138" i="11"/>
  <c r="H6" i="14"/>
  <c r="E6" i="14" s="1"/>
  <c r="F6" i="14" s="1"/>
  <c r="H12" i="15" s="1"/>
  <c r="N41" i="11"/>
  <c r="I68" i="11"/>
  <c r="L68" i="11" s="1"/>
  <c r="B67" i="11"/>
  <c r="N67" i="11" s="1"/>
  <c r="I67" i="11"/>
  <c r="F67" i="11" s="1"/>
  <c r="I66" i="11"/>
  <c r="F66" i="11" s="1"/>
  <c r="B71" i="11"/>
  <c r="N71" i="11" s="1"/>
  <c r="I71" i="11"/>
  <c r="L71" i="11" s="1"/>
  <c r="N37" i="11"/>
  <c r="L20" i="11"/>
  <c r="F20" i="11"/>
  <c r="N23" i="11"/>
  <c r="N39" i="11"/>
  <c r="N59" i="11"/>
  <c r="N24" i="11"/>
  <c r="F16" i="11"/>
  <c r="L16" i="11"/>
  <c r="F13" i="11"/>
  <c r="L13" i="11"/>
  <c r="L19" i="11"/>
  <c r="F19" i="11"/>
  <c r="B72" i="11"/>
  <c r="N72" i="11" s="1"/>
  <c r="N62" i="11"/>
  <c r="B28" i="11"/>
  <c r="N28" i="11" s="1"/>
  <c r="N36" i="11"/>
  <c r="I73" i="11"/>
  <c r="F73" i="11" s="1"/>
  <c r="F18" i="11"/>
  <c r="L18" i="11"/>
  <c r="F15" i="11"/>
  <c r="L15" i="11"/>
  <c r="I28" i="11"/>
  <c r="F28" i="11" s="1"/>
  <c r="L17" i="11"/>
  <c r="F17" i="11"/>
  <c r="N40" i="11"/>
  <c r="L14" i="11"/>
  <c r="F14" i="11"/>
  <c r="N22" i="11"/>
  <c r="N27" i="11"/>
  <c r="N43" i="11"/>
  <c r="N63" i="11"/>
  <c r="N38" i="11"/>
  <c r="N26" i="11"/>
  <c r="N32" i="11"/>
  <c r="N30" i="11"/>
  <c r="N66" i="11"/>
  <c r="N31" i="11"/>
  <c r="N47" i="11"/>
  <c r="N42" i="11"/>
  <c r="N25" i="11"/>
  <c r="N29" i="11"/>
  <c r="N44" i="11"/>
  <c r="N18" i="11"/>
  <c r="N34" i="11"/>
  <c r="N19" i="11"/>
  <c r="N35" i="11"/>
  <c r="B89" i="11"/>
  <c r="N89" i="11" s="1"/>
  <c r="I132" i="11"/>
  <c r="I81" i="11"/>
  <c r="F81" i="11" s="1"/>
  <c r="I4" i="14"/>
  <c r="H2" i="14"/>
  <c r="E2" i="14" s="1"/>
  <c r="F2" i="14" s="1"/>
  <c r="D12" i="15" s="1"/>
  <c r="H3" i="14"/>
  <c r="H5" i="14"/>
  <c r="B131" i="11"/>
  <c r="L7" i="14"/>
  <c r="P7" i="14"/>
  <c r="T7" i="14"/>
  <c r="X7" i="14"/>
  <c r="AB7" i="14"/>
  <c r="AF7" i="14"/>
  <c r="AJ7" i="14"/>
  <c r="AN7" i="14"/>
  <c r="AR7" i="14"/>
  <c r="AV7" i="14"/>
  <c r="AZ7" i="14"/>
  <c r="BD7" i="14"/>
  <c r="BH7" i="14"/>
  <c r="BL7" i="14"/>
  <c r="BP7" i="14"/>
  <c r="I7" i="14"/>
  <c r="M7" i="14"/>
  <c r="Q7" i="14"/>
  <c r="U7" i="14"/>
  <c r="Y7" i="14"/>
  <c r="AC7" i="14"/>
  <c r="AG7" i="14"/>
  <c r="AK7" i="14"/>
  <c r="AO7" i="14"/>
  <c r="AS7" i="14"/>
  <c r="AW7" i="14"/>
  <c r="BA7" i="14"/>
  <c r="BE7" i="14"/>
  <c r="BI7" i="14"/>
  <c r="BM7" i="14"/>
  <c r="BQ7" i="14"/>
  <c r="O7" i="14"/>
  <c r="W7" i="14"/>
  <c r="AE7" i="14"/>
  <c r="AM7" i="14"/>
  <c r="AU7" i="14"/>
  <c r="BC7" i="14"/>
  <c r="BK7" i="14"/>
  <c r="N7" i="14"/>
  <c r="Z7" i="14"/>
  <c r="AI7" i="14"/>
  <c r="AT7" i="14"/>
  <c r="BF7" i="14"/>
  <c r="BO7" i="14"/>
  <c r="R7" i="14"/>
  <c r="AA7" i="14"/>
  <c r="AL7" i="14"/>
  <c r="AX7" i="14"/>
  <c r="BG7" i="14"/>
  <c r="J7" i="14"/>
  <c r="AD7" i="14"/>
  <c r="AY7" i="14"/>
  <c r="K7" i="14"/>
  <c r="AH7" i="14"/>
  <c r="BB7" i="14"/>
  <c r="AP7" i="14"/>
  <c r="AQ7" i="14"/>
  <c r="S7" i="14"/>
  <c r="V7" i="14"/>
  <c r="BN7" i="14"/>
  <c r="H7" i="14"/>
  <c r="BJ7" i="14"/>
  <c r="H4" i="14"/>
  <c r="B118" i="11"/>
  <c r="I5" i="14"/>
  <c r="B50" i="11"/>
  <c r="N50" i="11" s="1"/>
  <c r="I3" i="14"/>
  <c r="G8" i="13"/>
  <c r="L8" i="13" s="1"/>
  <c r="G13" i="13"/>
  <c r="L13" i="13" s="1"/>
  <c r="E9" i="13"/>
  <c r="K9" i="13" s="1"/>
  <c r="E17" i="13"/>
  <c r="K17" i="13" s="1"/>
  <c r="C9" i="13"/>
  <c r="E8" i="13"/>
  <c r="K8" i="13" s="1"/>
  <c r="E16" i="13"/>
  <c r="K16" i="13" s="1"/>
  <c r="H17" i="13"/>
  <c r="M17" i="13" s="1"/>
  <c r="G17" i="13"/>
  <c r="L17" i="13" s="1"/>
  <c r="G16" i="13"/>
  <c r="L16" i="13" s="1"/>
  <c r="G14" i="13"/>
  <c r="L14" i="13" s="1"/>
  <c r="D13" i="13"/>
  <c r="G10" i="13"/>
  <c r="L10" i="13" s="1"/>
  <c r="C8" i="13"/>
  <c r="H13" i="13"/>
  <c r="M13" i="13" s="1"/>
  <c r="D14" i="13"/>
  <c r="C13" i="13"/>
  <c r="E10" i="13"/>
  <c r="K10" i="13" s="1"/>
  <c r="D6" i="13"/>
  <c r="J6" i="13" s="1"/>
  <c r="C6" i="13"/>
  <c r="G15" i="13"/>
  <c r="L15" i="13" s="1"/>
  <c r="H15" i="13"/>
  <c r="M15" i="13" s="1"/>
  <c r="D15" i="13"/>
  <c r="C15" i="13"/>
  <c r="E13" i="13"/>
  <c r="K13" i="13" s="1"/>
  <c r="D8" i="13"/>
  <c r="D16" i="13"/>
  <c r="C17" i="13"/>
  <c r="C10" i="13"/>
  <c r="H16" i="13"/>
  <c r="M16" i="13" s="1"/>
  <c r="G9" i="13"/>
  <c r="L9" i="13" s="1"/>
  <c r="H14" i="13"/>
  <c r="M14" i="13" s="1"/>
  <c r="H8" i="13"/>
  <c r="M8" i="13" s="1"/>
  <c r="D9" i="13"/>
  <c r="D17" i="13"/>
  <c r="E15" i="13"/>
  <c r="K15" i="13" s="1"/>
  <c r="C16" i="13"/>
  <c r="D10" i="13"/>
  <c r="E6" i="13"/>
  <c r="K6" i="13" s="1"/>
  <c r="E14" i="13"/>
  <c r="K14" i="13" s="1"/>
  <c r="C14" i="13"/>
  <c r="H9" i="13"/>
  <c r="M9" i="13" s="1"/>
  <c r="H6" i="13"/>
  <c r="M6" i="13" s="1"/>
  <c r="H10" i="13"/>
  <c r="M10" i="13" s="1"/>
  <c r="G6" i="13"/>
  <c r="L6" i="13" s="1"/>
  <c r="I100" i="11"/>
  <c r="I70" i="11"/>
  <c r="F70" i="11" s="1"/>
  <c r="B10" i="16"/>
  <c r="C9" i="16"/>
  <c r="T34" i="12"/>
  <c r="T35" i="12"/>
  <c r="Q37" i="12"/>
  <c r="M37" i="12"/>
  <c r="N37" i="12"/>
  <c r="T37" i="12"/>
  <c r="P37" i="12"/>
  <c r="L37" i="12"/>
  <c r="R37" i="12"/>
  <c r="S37" i="12"/>
  <c r="O37" i="12"/>
  <c r="K23" i="12"/>
  <c r="T23" i="12" s="1"/>
  <c r="M22" i="12"/>
  <c r="N22" i="12"/>
  <c r="L22" i="12"/>
  <c r="O22" i="12"/>
  <c r="P22" i="12"/>
  <c r="Q22" i="12"/>
  <c r="R22" i="12"/>
  <c r="U14" i="12"/>
  <c r="U37" i="12" s="1"/>
  <c r="T21" i="12"/>
  <c r="T16" i="12"/>
  <c r="T18" i="12"/>
  <c r="T20" i="12"/>
  <c r="T15" i="12"/>
  <c r="T22" i="12"/>
  <c r="T17" i="12"/>
  <c r="T19" i="12"/>
  <c r="C9" i="14"/>
  <c r="G8" i="14"/>
  <c r="CE7" i="14"/>
  <c r="CU7" i="14"/>
  <c r="DK7" i="14"/>
  <c r="BZ7" i="14"/>
  <c r="CV7" i="14"/>
  <c r="CL7" i="14"/>
  <c r="DH7" i="14"/>
  <c r="BR7" i="14"/>
  <c r="DI7" i="14"/>
  <c r="BT7" i="14"/>
  <c r="DJ7" i="14"/>
  <c r="DD7" i="14"/>
  <c r="DE7" i="14"/>
  <c r="CT7" i="14"/>
  <c r="CQ7" i="14"/>
  <c r="CP7" i="14"/>
  <c r="DB7" i="14"/>
  <c r="CZ7" i="14"/>
  <c r="CJ7" i="14"/>
  <c r="BS7" i="14"/>
  <c r="CI7" i="14"/>
  <c r="CY7" i="14"/>
  <c r="CF7" i="14"/>
  <c r="DA7" i="14"/>
  <c r="BV7" i="14"/>
  <c r="CR7" i="14"/>
  <c r="CC7" i="14"/>
  <c r="CD7" i="14"/>
  <c r="BX7" i="14"/>
  <c r="BY7" i="14"/>
  <c r="CA7" i="14"/>
  <c r="DG7" i="14"/>
  <c r="BU7" i="14"/>
  <c r="CG7" i="14"/>
  <c r="CX7" i="14"/>
  <c r="CH7" i="14"/>
  <c r="BW7" i="14"/>
  <c r="CM7" i="14"/>
  <c r="DC7" i="14"/>
  <c r="CK7" i="14"/>
  <c r="DF7" i="14"/>
  <c r="CB7" i="14"/>
  <c r="CW7" i="14"/>
  <c r="CN7" i="14"/>
  <c r="CO7" i="14"/>
  <c r="CS7" i="14"/>
  <c r="B97" i="11"/>
  <c r="N97" i="11" s="1"/>
  <c r="B87" i="11"/>
  <c r="N87" i="11" s="1"/>
  <c r="I126" i="11"/>
  <c r="I52" i="11"/>
  <c r="F52" i="11" s="1"/>
  <c r="B73" i="11"/>
  <c r="N73" i="11" s="1"/>
  <c r="B105" i="11"/>
  <c r="B84" i="11"/>
  <c r="N84" i="11" s="1"/>
  <c r="B86" i="11"/>
  <c r="N86" i="11" s="1"/>
  <c r="B100" i="11"/>
  <c r="N100" i="11" s="1"/>
  <c r="B103" i="11"/>
  <c r="B120" i="11"/>
  <c r="B81" i="11"/>
  <c r="N81" i="11" s="1"/>
  <c r="B113" i="11"/>
  <c r="B126" i="11"/>
  <c r="B52" i="11"/>
  <c r="N52" i="11" s="1"/>
  <c r="B108" i="11"/>
  <c r="B102" i="11"/>
  <c r="I99" i="11"/>
  <c r="L99" i="11" s="1"/>
  <c r="I102" i="11"/>
  <c r="B69" i="11"/>
  <c r="N69" i="11" s="1"/>
  <c r="B85" i="11"/>
  <c r="N85" i="11" s="1"/>
  <c r="B101" i="11"/>
  <c r="B117" i="11"/>
  <c r="B130" i="11"/>
  <c r="B96" i="11"/>
  <c r="N96" i="11" s="1"/>
  <c r="B125" i="11"/>
  <c r="B74" i="11"/>
  <c r="N74" i="11" s="1"/>
  <c r="B90" i="11"/>
  <c r="N90" i="11" s="1"/>
  <c r="B106" i="11"/>
  <c r="B119" i="11"/>
  <c r="B112" i="11"/>
  <c r="B75" i="11"/>
  <c r="N75" i="11" s="1"/>
  <c r="B91" i="11"/>
  <c r="N91" i="11" s="1"/>
  <c r="B107" i="11"/>
  <c r="B128" i="11"/>
  <c r="B80" i="11"/>
  <c r="N80" i="11" s="1"/>
  <c r="I137" i="11"/>
  <c r="I96" i="11"/>
  <c r="F96" i="11" s="1"/>
  <c r="I128" i="11"/>
  <c r="I91" i="11"/>
  <c r="F91" i="11" s="1"/>
  <c r="I133" i="11"/>
  <c r="I94" i="11"/>
  <c r="F94" i="11" s="1"/>
  <c r="I131" i="11"/>
  <c r="I122" i="11"/>
  <c r="I113" i="11"/>
  <c r="B78" i="11"/>
  <c r="N78" i="11" s="1"/>
  <c r="B94" i="11"/>
  <c r="N94" i="11" s="1"/>
  <c r="B110" i="11"/>
  <c r="B123" i="11"/>
  <c r="B76" i="11"/>
  <c r="N76" i="11" s="1"/>
  <c r="B129" i="11"/>
  <c r="B79" i="11"/>
  <c r="N79" i="11" s="1"/>
  <c r="B95" i="11"/>
  <c r="N95" i="11" s="1"/>
  <c r="B111" i="11"/>
  <c r="I125" i="11"/>
  <c r="I84" i="11"/>
  <c r="F84" i="11" s="1"/>
  <c r="I78" i="11"/>
  <c r="L78" i="11" s="1"/>
  <c r="I120" i="11"/>
  <c r="I115" i="11"/>
  <c r="I87" i="11"/>
  <c r="L87" i="11" s="1"/>
  <c r="I119" i="11"/>
  <c r="I118" i="11"/>
  <c r="I86" i="11"/>
  <c r="L86" i="11" s="1"/>
  <c r="I123" i="11"/>
  <c r="I101" i="11"/>
  <c r="B77" i="11"/>
  <c r="N77" i="11" s="1"/>
  <c r="B93" i="11"/>
  <c r="N93" i="11" s="1"/>
  <c r="B109" i="11"/>
  <c r="B122" i="11"/>
  <c r="B116" i="11"/>
  <c r="B82" i="11"/>
  <c r="N82" i="11" s="1"/>
  <c r="B98" i="11"/>
  <c r="N98" i="11" s="1"/>
  <c r="B114" i="11"/>
  <c r="B127" i="11"/>
  <c r="B88" i="11"/>
  <c r="N88" i="11" s="1"/>
  <c r="B51" i="11"/>
  <c r="N51" i="11" s="1"/>
  <c r="B83" i="11"/>
  <c r="N83" i="11" s="1"/>
  <c r="B99" i="11"/>
  <c r="N99" i="11" s="1"/>
  <c r="B115" i="11"/>
  <c r="I104" i="11"/>
  <c r="I80" i="11"/>
  <c r="L80" i="11" s="1"/>
  <c r="I121" i="11"/>
  <c r="I107" i="11"/>
  <c r="I74" i="11"/>
  <c r="L74" i="11" s="1"/>
  <c r="I106" i="11"/>
  <c r="I77" i="11"/>
  <c r="L77" i="11" s="1"/>
  <c r="I138" i="11"/>
  <c r="B46" i="9"/>
  <c r="I51" i="11"/>
  <c r="F51" i="11" s="1"/>
  <c r="I76" i="11"/>
  <c r="L76" i="11" s="1"/>
  <c r="B92" i="11"/>
  <c r="N92" i="11" s="1"/>
  <c r="B121" i="11"/>
  <c r="I116" i="11"/>
  <c r="I88" i="11"/>
  <c r="L88" i="11" s="1"/>
  <c r="I136" i="11"/>
  <c r="I103" i="11"/>
  <c r="I83" i="11"/>
  <c r="L83" i="11" s="1"/>
  <c r="I127" i="11"/>
  <c r="I110" i="11"/>
  <c r="I90" i="11"/>
  <c r="L90" i="11" s="1"/>
  <c r="I69" i="11"/>
  <c r="F69" i="11" s="1"/>
  <c r="I130" i="11"/>
  <c r="I117" i="11"/>
  <c r="I85" i="11"/>
  <c r="L85" i="11" s="1"/>
  <c r="I97" i="11"/>
  <c r="F97" i="11" s="1"/>
  <c r="I50" i="11"/>
  <c r="F50" i="11" s="1"/>
  <c r="B124" i="11"/>
  <c r="B48" i="11"/>
  <c r="N48" i="11" s="1"/>
  <c r="B104" i="11"/>
  <c r="I108" i="11"/>
  <c r="I92" i="11"/>
  <c r="F92" i="11" s="1"/>
  <c r="I75" i="11"/>
  <c r="L75" i="11" s="1"/>
  <c r="I129" i="11"/>
  <c r="I112" i="11"/>
  <c r="I124" i="11"/>
  <c r="I111" i="11"/>
  <c r="I95" i="11"/>
  <c r="F95" i="11" s="1"/>
  <c r="I79" i="11"/>
  <c r="L79" i="11" s="1"/>
  <c r="I135" i="11"/>
  <c r="I114" i="11"/>
  <c r="I98" i="11"/>
  <c r="F98" i="11" s="1"/>
  <c r="I82" i="11"/>
  <c r="L82" i="11" s="1"/>
  <c r="I139" i="11"/>
  <c r="I134" i="11"/>
  <c r="I105" i="11"/>
  <c r="I89" i="11"/>
  <c r="F89" i="11" s="1"/>
  <c r="I72" i="11"/>
  <c r="F72" i="11" s="1"/>
  <c r="I109" i="11"/>
  <c r="I93" i="11"/>
  <c r="F93" i="11" s="1"/>
  <c r="L62" i="11"/>
  <c r="F62" i="11"/>
  <c r="L45" i="11"/>
  <c r="F34" i="11"/>
  <c r="L34" i="11"/>
  <c r="F39" i="11"/>
  <c r="L39" i="11"/>
  <c r="L54" i="11"/>
  <c r="F54" i="11"/>
  <c r="F26" i="11"/>
  <c r="L26" i="11"/>
  <c r="L41" i="11"/>
  <c r="F41" i="11"/>
  <c r="L25" i="11"/>
  <c r="F25" i="11"/>
  <c r="F43" i="11"/>
  <c r="L43" i="11"/>
  <c r="F64" i="11"/>
  <c r="F32" i="11"/>
  <c r="L32" i="11"/>
  <c r="F61" i="11"/>
  <c r="L61" i="11"/>
  <c r="F29" i="11"/>
  <c r="L29" i="11"/>
  <c r="L31" i="11"/>
  <c r="F31" i="11"/>
  <c r="L22" i="11"/>
  <c r="F22" i="11"/>
  <c r="F37" i="11"/>
  <c r="L37" i="11"/>
  <c r="F21" i="11"/>
  <c r="L21" i="11"/>
  <c r="F35" i="11"/>
  <c r="L35" i="11"/>
  <c r="L60" i="11"/>
  <c r="F44" i="11"/>
  <c r="L44" i="11"/>
  <c r="L30" i="11"/>
  <c r="F30" i="11"/>
  <c r="F36" i="11"/>
  <c r="L36" i="11"/>
  <c r="F55" i="11"/>
  <c r="F23" i="11"/>
  <c r="L23" i="11"/>
  <c r="L38" i="11"/>
  <c r="F38" i="11"/>
  <c r="F49" i="11"/>
  <c r="L49" i="11"/>
  <c r="F33" i="11"/>
  <c r="L33" i="11"/>
  <c r="F59" i="11"/>
  <c r="L59" i="11"/>
  <c r="F27" i="11"/>
  <c r="L27" i="11"/>
  <c r="F42" i="11"/>
  <c r="L42" i="11"/>
  <c r="L40" i="11"/>
  <c r="F40" i="11"/>
  <c r="L24" i="11"/>
  <c r="F24" i="11"/>
  <c r="F71" i="11"/>
  <c r="L67" i="11"/>
  <c r="C22" i="12"/>
  <c r="D22" i="12" s="1"/>
  <c r="F23" i="12"/>
  <c r="F24" i="12" s="1"/>
  <c r="B23" i="12"/>
  <c r="G22" i="12"/>
  <c r="H22" i="12" s="1"/>
  <c r="L96" i="11" l="1"/>
  <c r="N58" i="11"/>
  <c r="N61" i="11"/>
  <c r="N60" i="11"/>
  <c r="L63" i="11"/>
  <c r="L58" i="11"/>
  <c r="F68" i="11"/>
  <c r="F46" i="11"/>
  <c r="L48" i="11"/>
  <c r="L57" i="11"/>
  <c r="L56" i="11"/>
  <c r="L47" i="11"/>
  <c r="L65" i="11"/>
  <c r="L53" i="11"/>
  <c r="L73" i="11"/>
  <c r="L66" i="11"/>
  <c r="I8" i="13"/>
  <c r="F86" i="11"/>
  <c r="N33" i="11"/>
  <c r="L28" i="11"/>
  <c r="L81" i="11"/>
  <c r="N56" i="11"/>
  <c r="N57" i="11"/>
  <c r="N55" i="11"/>
  <c r="F74" i="11"/>
  <c r="N53" i="11"/>
  <c r="E4" i="14"/>
  <c r="F4" i="14" s="1"/>
  <c r="F12" i="15" s="1"/>
  <c r="L70" i="11"/>
  <c r="L97" i="11"/>
  <c r="F87" i="11"/>
  <c r="F77" i="11"/>
  <c r="E3" i="14"/>
  <c r="F3" i="14" s="1"/>
  <c r="E12" i="15" s="1"/>
  <c r="F99" i="11"/>
  <c r="F78" i="11"/>
  <c r="F83" i="11"/>
  <c r="F85" i="11"/>
  <c r="F80" i="11"/>
  <c r="K8" i="14"/>
  <c r="O8" i="14"/>
  <c r="S8" i="14"/>
  <c r="W8" i="14"/>
  <c r="AA8" i="14"/>
  <c r="AE8" i="14"/>
  <c r="AI8" i="14"/>
  <c r="AM8" i="14"/>
  <c r="AQ8" i="14"/>
  <c r="AU8" i="14"/>
  <c r="AY8" i="14"/>
  <c r="BC8" i="14"/>
  <c r="BG8" i="14"/>
  <c r="BK8" i="14"/>
  <c r="BO8" i="14"/>
  <c r="L8" i="14"/>
  <c r="P8" i="14"/>
  <c r="T8" i="14"/>
  <c r="X8" i="14"/>
  <c r="AB8" i="14"/>
  <c r="AF8" i="14"/>
  <c r="AJ8" i="14"/>
  <c r="AN8" i="14"/>
  <c r="AR8" i="14"/>
  <c r="AV8" i="14"/>
  <c r="AZ8" i="14"/>
  <c r="BD8" i="14"/>
  <c r="BH8" i="14"/>
  <c r="BL8" i="14"/>
  <c r="BP8" i="14"/>
  <c r="J8" i="14"/>
  <c r="R8" i="14"/>
  <c r="Z8" i="14"/>
  <c r="AH8" i="14"/>
  <c r="AP8" i="14"/>
  <c r="AX8" i="14"/>
  <c r="BF8" i="14"/>
  <c r="BN8" i="14"/>
  <c r="Q8" i="14"/>
  <c r="AC8" i="14"/>
  <c r="AL8" i="14"/>
  <c r="AW8" i="14"/>
  <c r="BI8" i="14"/>
  <c r="I8" i="14"/>
  <c r="U8" i="14"/>
  <c r="AD8" i="14"/>
  <c r="AO8" i="14"/>
  <c r="BA8" i="14"/>
  <c r="BJ8" i="14"/>
  <c r="M8" i="14"/>
  <c r="AG8" i="14"/>
  <c r="BB8" i="14"/>
  <c r="N8" i="14"/>
  <c r="AK8" i="14"/>
  <c r="BE8" i="14"/>
  <c r="V8" i="14"/>
  <c r="BM8" i="14"/>
  <c r="Y8" i="14"/>
  <c r="BQ8" i="14"/>
  <c r="AS8" i="14"/>
  <c r="AT8" i="14"/>
  <c r="H8" i="14"/>
  <c r="E5" i="14"/>
  <c r="F5" i="14" s="1"/>
  <c r="G12" i="15" s="1"/>
  <c r="F76" i="11"/>
  <c r="J8" i="13"/>
  <c r="F8" i="13"/>
  <c r="E11" i="13"/>
  <c r="K11" i="13" s="1"/>
  <c r="D12" i="13"/>
  <c r="L69" i="11"/>
  <c r="L51" i="11"/>
  <c r="E12" i="13"/>
  <c r="K12" i="13" s="1"/>
  <c r="C12" i="13"/>
  <c r="J15" i="13"/>
  <c r="F15" i="13"/>
  <c r="J14" i="13"/>
  <c r="F14" i="13"/>
  <c r="G12" i="13"/>
  <c r="L12" i="13" s="1"/>
  <c r="D11" i="13"/>
  <c r="J17" i="13"/>
  <c r="F17" i="13"/>
  <c r="C11" i="13"/>
  <c r="J10" i="13"/>
  <c r="F10" i="13"/>
  <c r="J9" i="13"/>
  <c r="F9" i="13"/>
  <c r="J16" i="13"/>
  <c r="F16" i="13"/>
  <c r="H12" i="13"/>
  <c r="M12" i="13" s="1"/>
  <c r="H11" i="13"/>
  <c r="M11" i="13" s="1"/>
  <c r="J13" i="13"/>
  <c r="F13" i="13"/>
  <c r="G11" i="13"/>
  <c r="L11" i="13" s="1"/>
  <c r="B11" i="16"/>
  <c r="C10" i="16"/>
  <c r="U34" i="12"/>
  <c r="U35" i="12"/>
  <c r="U36" i="12"/>
  <c r="K24" i="12"/>
  <c r="N23" i="12"/>
  <c r="M23" i="12"/>
  <c r="L23" i="12"/>
  <c r="O23" i="12"/>
  <c r="P23" i="12"/>
  <c r="Q23" i="12"/>
  <c r="R23" i="12"/>
  <c r="S23" i="12"/>
  <c r="U21" i="12"/>
  <c r="U23" i="12"/>
  <c r="U16" i="12"/>
  <c r="U18" i="12"/>
  <c r="U20" i="12"/>
  <c r="U15" i="12"/>
  <c r="U22" i="12"/>
  <c r="U24" i="12"/>
  <c r="U17" i="12"/>
  <c r="U19" i="12"/>
  <c r="E7" i="14"/>
  <c r="F7" i="14" s="1"/>
  <c r="I12" i="15" s="1"/>
  <c r="CF8" i="14"/>
  <c r="CV8" i="14"/>
  <c r="CG8" i="14"/>
  <c r="DB8" i="14"/>
  <c r="CC8" i="14"/>
  <c r="DE8" i="14"/>
  <c r="CD8" i="14"/>
  <c r="DF8" i="14"/>
  <c r="CE8" i="14"/>
  <c r="DJ8" i="14"/>
  <c r="CO8" i="14"/>
  <c r="DC8" i="14"/>
  <c r="BT8" i="14"/>
  <c r="DG8" i="14"/>
  <c r="CI8" i="14"/>
  <c r="CK8" i="14"/>
  <c r="CT8" i="14"/>
  <c r="CJ8" i="14"/>
  <c r="CZ8" i="14"/>
  <c r="CL8" i="14"/>
  <c r="DK8" i="14"/>
  <c r="BS8" i="14"/>
  <c r="BY8" i="14"/>
  <c r="BX8" i="14"/>
  <c r="CN8" i="14"/>
  <c r="DD8" i="14"/>
  <c r="BV8" i="14"/>
  <c r="CQ8" i="14"/>
  <c r="CP8" i="14"/>
  <c r="CS8" i="14"/>
  <c r="DI8" i="14"/>
  <c r="CH8" i="14"/>
  <c r="CM8" i="14"/>
  <c r="DA8" i="14"/>
  <c r="BZ8" i="14"/>
  <c r="CB8" i="14"/>
  <c r="CR8" i="14"/>
  <c r="DH8" i="14"/>
  <c r="CA8" i="14"/>
  <c r="CW8" i="14"/>
  <c r="BU8" i="14"/>
  <c r="CX8" i="14"/>
  <c r="BW8" i="14"/>
  <c r="CY8" i="14"/>
  <c r="BR8" i="14"/>
  <c r="CU8" i="14"/>
  <c r="C10" i="14"/>
  <c r="G9" i="14"/>
  <c r="I13" i="13"/>
  <c r="L72" i="11"/>
  <c r="L50" i="11"/>
  <c r="L94" i="11"/>
  <c r="L84" i="11"/>
  <c r="L91" i="11"/>
  <c r="F79" i="11"/>
  <c r="L52" i="11"/>
  <c r="F75" i="11"/>
  <c r="F90" i="11"/>
  <c r="F88" i="11"/>
  <c r="D19" i="13"/>
  <c r="G19" i="13"/>
  <c r="G18" i="13"/>
  <c r="D18" i="13"/>
  <c r="H19" i="13"/>
  <c r="F6" i="13"/>
  <c r="E18" i="13"/>
  <c r="I10" i="13"/>
  <c r="E19" i="13"/>
  <c r="I7" i="13"/>
  <c r="I6" i="13"/>
  <c r="H18" i="13"/>
  <c r="B47" i="9"/>
  <c r="L92" i="11"/>
  <c r="L98" i="11"/>
  <c r="L93" i="11"/>
  <c r="F82" i="11"/>
  <c r="L89" i="11"/>
  <c r="L95" i="11"/>
  <c r="B24" i="12"/>
  <c r="B25" i="12" s="1"/>
  <c r="C23" i="12"/>
  <c r="D23" i="12" s="1"/>
  <c r="G23" i="12"/>
  <c r="H23" i="12" s="1"/>
  <c r="I23" i="12" s="1"/>
  <c r="I22" i="12"/>
  <c r="F25" i="12"/>
  <c r="I12" i="13" l="1"/>
  <c r="C41" i="9"/>
  <c r="J9" i="14"/>
  <c r="N9" i="14"/>
  <c r="R9" i="14"/>
  <c r="V9" i="14"/>
  <c r="Z9" i="14"/>
  <c r="AD9" i="14"/>
  <c r="AH9" i="14"/>
  <c r="AL9" i="14"/>
  <c r="AP9" i="14"/>
  <c r="AT9" i="14"/>
  <c r="AX9" i="14"/>
  <c r="BB9" i="14"/>
  <c r="BF9" i="14"/>
  <c r="BJ9" i="14"/>
  <c r="BN9" i="14"/>
  <c r="K9" i="14"/>
  <c r="O9" i="14"/>
  <c r="S9" i="14"/>
  <c r="W9" i="14"/>
  <c r="AA9" i="14"/>
  <c r="AE9" i="14"/>
  <c r="AI9" i="14"/>
  <c r="AM9" i="14"/>
  <c r="AQ9" i="14"/>
  <c r="AU9" i="14"/>
  <c r="AY9" i="14"/>
  <c r="BC9" i="14"/>
  <c r="BG9" i="14"/>
  <c r="BK9" i="14"/>
  <c r="BO9" i="14"/>
  <c r="M9" i="14"/>
  <c r="U9" i="14"/>
  <c r="AC9" i="14"/>
  <c r="AK9" i="14"/>
  <c r="AS9" i="14"/>
  <c r="BA9" i="14"/>
  <c r="BI9" i="14"/>
  <c r="BQ9" i="14"/>
  <c r="I9" i="14"/>
  <c r="T9" i="14"/>
  <c r="AF9" i="14"/>
  <c r="AO9" i="14"/>
  <c r="AZ9" i="14"/>
  <c r="BL9" i="14"/>
  <c r="L9" i="14"/>
  <c r="X9" i="14"/>
  <c r="AG9" i="14"/>
  <c r="AR9" i="14"/>
  <c r="BD9" i="14"/>
  <c r="BM9" i="14"/>
  <c r="P9" i="14"/>
  <c r="AJ9" i="14"/>
  <c r="BE9" i="14"/>
  <c r="Q9" i="14"/>
  <c r="AN9" i="14"/>
  <c r="BH9" i="14"/>
  <c r="AV9" i="14"/>
  <c r="AW9" i="14"/>
  <c r="BP9" i="14"/>
  <c r="Y9" i="14"/>
  <c r="AB9" i="14"/>
  <c r="H9" i="14"/>
  <c r="J11" i="13"/>
  <c r="F11" i="13"/>
  <c r="J12" i="13"/>
  <c r="F12" i="13"/>
  <c r="C11" i="16"/>
  <c r="B12" i="16"/>
  <c r="L24" i="12"/>
  <c r="N24" i="12"/>
  <c r="M24" i="12"/>
  <c r="O24" i="12"/>
  <c r="P24" i="12"/>
  <c r="Q24" i="12"/>
  <c r="R24" i="12"/>
  <c r="S24" i="12"/>
  <c r="T24" i="12"/>
  <c r="C44" i="9"/>
  <c r="C42" i="9"/>
  <c r="E8" i="14"/>
  <c r="F8" i="14" s="1"/>
  <c r="J12" i="15" s="1"/>
  <c r="G10" i="14"/>
  <c r="C11" i="14"/>
  <c r="CG9" i="14"/>
  <c r="CW9" i="14"/>
  <c r="CF9" i="14"/>
  <c r="DB9" i="14"/>
  <c r="CB9" i="14"/>
  <c r="DD9" i="14"/>
  <c r="CD9" i="14"/>
  <c r="DF9" i="14"/>
  <c r="CM9" i="14"/>
  <c r="BZ9" i="14"/>
  <c r="BR9" i="14"/>
  <c r="CU9" i="14"/>
  <c r="DJ9" i="14"/>
  <c r="CO9" i="14"/>
  <c r="CQ9" i="14"/>
  <c r="DC9" i="14"/>
  <c r="DH9" i="14"/>
  <c r="CC9" i="14"/>
  <c r="CV9" i="14"/>
  <c r="BT9" i="14"/>
  <c r="BX9" i="14"/>
  <c r="BU9" i="14"/>
  <c r="CK9" i="14"/>
  <c r="DA9" i="14"/>
  <c r="CL9" i="14"/>
  <c r="DG9" i="14"/>
  <c r="CI9" i="14"/>
  <c r="DK9" i="14"/>
  <c r="CJ9" i="14"/>
  <c r="CZ9" i="14"/>
  <c r="CN9" i="14"/>
  <c r="CT9" i="14"/>
  <c r="CE9" i="14"/>
  <c r="BY9" i="14"/>
  <c r="DE9" i="14"/>
  <c r="BV9" i="14"/>
  <c r="CP9" i="14"/>
  <c r="CR9" i="14"/>
  <c r="CH9" i="14"/>
  <c r="DI9" i="14"/>
  <c r="CA9" i="14"/>
  <c r="BW9" i="14"/>
  <c r="CS9" i="14"/>
  <c r="CX9" i="14"/>
  <c r="CY9" i="14"/>
  <c r="BS9" i="14"/>
  <c r="I11" i="13"/>
  <c r="C39" i="9"/>
  <c r="C43" i="9"/>
  <c r="C46" i="9"/>
  <c r="C45" i="9"/>
  <c r="C40" i="9"/>
  <c r="I9" i="13"/>
  <c r="F18" i="13"/>
  <c r="I14" i="13"/>
  <c r="I16" i="13"/>
  <c r="I18" i="13"/>
  <c r="I19" i="13"/>
  <c r="F19" i="13"/>
  <c r="I17" i="13"/>
  <c r="I15" i="13"/>
  <c r="B48" i="9"/>
  <c r="C47" i="9"/>
  <c r="C24" i="12"/>
  <c r="D24" i="12" s="1"/>
  <c r="G24" i="12"/>
  <c r="H24" i="12" s="1"/>
  <c r="I24" i="12" s="1"/>
  <c r="F26" i="12"/>
  <c r="I10" i="14" l="1"/>
  <c r="M10" i="14"/>
  <c r="Q10" i="14"/>
  <c r="U10" i="14"/>
  <c r="Y10" i="14"/>
  <c r="AC10" i="14"/>
  <c r="AG10" i="14"/>
  <c r="AK10" i="14"/>
  <c r="AO10" i="14"/>
  <c r="AS10" i="14"/>
  <c r="AW10" i="14"/>
  <c r="BA10" i="14"/>
  <c r="BE10" i="14"/>
  <c r="BI10" i="14"/>
  <c r="BM10" i="14"/>
  <c r="BQ10" i="14"/>
  <c r="J10" i="14"/>
  <c r="N10" i="14"/>
  <c r="R10" i="14"/>
  <c r="V10" i="14"/>
  <c r="Z10" i="14"/>
  <c r="AD10" i="14"/>
  <c r="AH10" i="14"/>
  <c r="AL10" i="14"/>
  <c r="AP10" i="14"/>
  <c r="AT10" i="14"/>
  <c r="AX10" i="14"/>
  <c r="BB10" i="14"/>
  <c r="BF10" i="14"/>
  <c r="BJ10" i="14"/>
  <c r="BN10" i="14"/>
  <c r="P10" i="14"/>
  <c r="X10" i="14"/>
  <c r="AF10" i="14"/>
  <c r="AN10" i="14"/>
  <c r="AV10" i="14"/>
  <c r="BD10" i="14"/>
  <c r="BL10" i="14"/>
  <c r="L10" i="14"/>
  <c r="W10" i="14"/>
  <c r="AI10" i="14"/>
  <c r="AR10" i="14"/>
  <c r="BC10" i="14"/>
  <c r="BO10" i="14"/>
  <c r="O10" i="14"/>
  <c r="AA10" i="14"/>
  <c r="AJ10" i="14"/>
  <c r="AU10" i="14"/>
  <c r="BG10" i="14"/>
  <c r="BP10" i="14"/>
  <c r="S10" i="14"/>
  <c r="AM10" i="14"/>
  <c r="BH10" i="14"/>
  <c r="T10" i="14"/>
  <c r="AQ10" i="14"/>
  <c r="BK10" i="14"/>
  <c r="AB10" i="14"/>
  <c r="AE10" i="14"/>
  <c r="K10" i="14"/>
  <c r="H10" i="14"/>
  <c r="AZ10" i="14"/>
  <c r="AY10" i="14"/>
  <c r="B13" i="16"/>
  <c r="C12" i="16"/>
  <c r="E9" i="14"/>
  <c r="F9" i="14" s="1"/>
  <c r="K12" i="15" s="1"/>
  <c r="G11" i="14"/>
  <c r="C12" i="14"/>
  <c r="BT10" i="14"/>
  <c r="CJ10" i="14"/>
  <c r="CZ10" i="14"/>
  <c r="BU10" i="14"/>
  <c r="CP10" i="14"/>
  <c r="DK10" i="14"/>
  <c r="CA10" i="14"/>
  <c r="CW10" i="14"/>
  <c r="CS10" i="14"/>
  <c r="DE10" i="14"/>
  <c r="DI10" i="14"/>
  <c r="DJ10" i="14"/>
  <c r="CY10" i="14"/>
  <c r="CN10" i="14"/>
  <c r="CC10" i="14"/>
  <c r="CF10" i="14"/>
  <c r="BV10" i="14"/>
  <c r="CH10" i="14"/>
  <c r="CM10" i="14"/>
  <c r="BX10" i="14"/>
  <c r="DD10" i="14"/>
  <c r="BZ10" i="14"/>
  <c r="CU10" i="14"/>
  <c r="CG10" i="14"/>
  <c r="DB10" i="14"/>
  <c r="DC10" i="14"/>
  <c r="BY10" i="14"/>
  <c r="CV10" i="14"/>
  <c r="DF10" i="14"/>
  <c r="CT10" i="14"/>
  <c r="CB10" i="14"/>
  <c r="CR10" i="14"/>
  <c r="DH10" i="14"/>
  <c r="CE10" i="14"/>
  <c r="DA10" i="14"/>
  <c r="CL10" i="14"/>
  <c r="DG10" i="14"/>
  <c r="BW10" i="14"/>
  <c r="CI10" i="14"/>
  <c r="BR10" i="14"/>
  <c r="BS10" i="14"/>
  <c r="CX10" i="14"/>
  <c r="CD10" i="14"/>
  <c r="CK10" i="14"/>
  <c r="CQ10" i="14"/>
  <c r="CO10" i="14"/>
  <c r="B49" i="9"/>
  <c r="C48" i="9"/>
  <c r="G25" i="12"/>
  <c r="H25" i="12" s="1"/>
  <c r="I25" i="12" s="1"/>
  <c r="B26" i="12"/>
  <c r="C25" i="12"/>
  <c r="D25" i="12" s="1"/>
  <c r="F27" i="12"/>
  <c r="L11" i="14" l="1"/>
  <c r="P11" i="14"/>
  <c r="T11" i="14"/>
  <c r="X11" i="14"/>
  <c r="AB11" i="14"/>
  <c r="AF11" i="14"/>
  <c r="AJ11" i="14"/>
  <c r="AN11" i="14"/>
  <c r="AR11" i="14"/>
  <c r="AV11" i="14"/>
  <c r="AZ11" i="14"/>
  <c r="BD11" i="14"/>
  <c r="BH11" i="14"/>
  <c r="BL11" i="14"/>
  <c r="BP11" i="14"/>
  <c r="I11" i="14"/>
  <c r="M11" i="14"/>
  <c r="Q11" i="14"/>
  <c r="U11" i="14"/>
  <c r="Y11" i="14"/>
  <c r="AC11" i="14"/>
  <c r="AG11" i="14"/>
  <c r="AK11" i="14"/>
  <c r="AO11" i="14"/>
  <c r="AS11" i="14"/>
  <c r="AW11" i="14"/>
  <c r="BA11" i="14"/>
  <c r="BE11" i="14"/>
  <c r="BI11" i="14"/>
  <c r="BM11" i="14"/>
  <c r="BQ11" i="14"/>
  <c r="K11" i="14"/>
  <c r="S11" i="14"/>
  <c r="AA11" i="14"/>
  <c r="AI11" i="14"/>
  <c r="AQ11" i="14"/>
  <c r="AY11" i="14"/>
  <c r="BG11" i="14"/>
  <c r="BO11" i="14"/>
  <c r="O11" i="14"/>
  <c r="Z11" i="14"/>
  <c r="AL11" i="14"/>
  <c r="AU11" i="14"/>
  <c r="BF11" i="14"/>
  <c r="R11" i="14"/>
  <c r="AD11" i="14"/>
  <c r="AM11" i="14"/>
  <c r="AX11" i="14"/>
  <c r="BJ11" i="14"/>
  <c r="V11" i="14"/>
  <c r="AP11" i="14"/>
  <c r="BK11" i="14"/>
  <c r="W11" i="14"/>
  <c r="AT11" i="14"/>
  <c r="BN11" i="14"/>
  <c r="J11" i="14"/>
  <c r="BB11" i="14"/>
  <c r="N11" i="14"/>
  <c r="BC11" i="14"/>
  <c r="AE11" i="14"/>
  <c r="AH11" i="14"/>
  <c r="H11" i="14"/>
  <c r="B14" i="16"/>
  <c r="C13" i="16"/>
  <c r="E10" i="14"/>
  <c r="F10" i="14" s="1"/>
  <c r="L12" i="15" s="1"/>
  <c r="C13" i="14"/>
  <c r="G12" i="14"/>
  <c r="G26" i="12"/>
  <c r="H26" i="12" s="1"/>
  <c r="I26" i="12" s="1"/>
  <c r="CG11" i="14"/>
  <c r="CW11" i="14"/>
  <c r="CE11" i="14"/>
  <c r="CZ11" i="14"/>
  <c r="CL11" i="14"/>
  <c r="DG11" i="14"/>
  <c r="BW11" i="14"/>
  <c r="CI11" i="14"/>
  <c r="BR11" i="14"/>
  <c r="BS11" i="14"/>
  <c r="CB11" i="14"/>
  <c r="CY11" i="14"/>
  <c r="CS11" i="14"/>
  <c r="CU11" i="14"/>
  <c r="DB11" i="14"/>
  <c r="DC11" i="14"/>
  <c r="BU11" i="14"/>
  <c r="CK11" i="14"/>
  <c r="DA11" i="14"/>
  <c r="CJ11" i="14"/>
  <c r="DF11" i="14"/>
  <c r="BV11" i="14"/>
  <c r="CQ11" i="14"/>
  <c r="CH11" i="14"/>
  <c r="CT11" i="14"/>
  <c r="CM11" i="14"/>
  <c r="CN11" i="14"/>
  <c r="BY11" i="14"/>
  <c r="CO11" i="14"/>
  <c r="DE11" i="14"/>
  <c r="BT11" i="14"/>
  <c r="CP11" i="14"/>
  <c r="DK11" i="14"/>
  <c r="CA11" i="14"/>
  <c r="CV11" i="14"/>
  <c r="CR11" i="14"/>
  <c r="DD11" i="14"/>
  <c r="DH11" i="14"/>
  <c r="DJ11" i="14"/>
  <c r="CD11" i="14"/>
  <c r="CC11" i="14"/>
  <c r="DI11" i="14"/>
  <c r="BZ11" i="14"/>
  <c r="CF11" i="14"/>
  <c r="BX11" i="14"/>
  <c r="CX11" i="14"/>
  <c r="B50" i="9"/>
  <c r="C49" i="9"/>
  <c r="C26" i="12"/>
  <c r="D26" i="12" s="1"/>
  <c r="B27" i="12"/>
  <c r="F28" i="12"/>
  <c r="K12" i="14" l="1"/>
  <c r="O12" i="14"/>
  <c r="S12" i="14"/>
  <c r="W12" i="14"/>
  <c r="AA12" i="14"/>
  <c r="AE12" i="14"/>
  <c r="AI12" i="14"/>
  <c r="AM12" i="14"/>
  <c r="AQ12" i="14"/>
  <c r="AU12" i="14"/>
  <c r="AY12" i="14"/>
  <c r="BC12" i="14"/>
  <c r="BG12" i="14"/>
  <c r="BK12" i="14"/>
  <c r="BO12" i="14"/>
  <c r="L12" i="14"/>
  <c r="P12" i="14"/>
  <c r="T12" i="14"/>
  <c r="X12" i="14"/>
  <c r="AB12" i="14"/>
  <c r="AF12" i="14"/>
  <c r="AJ12" i="14"/>
  <c r="AN12" i="14"/>
  <c r="AR12" i="14"/>
  <c r="AV12" i="14"/>
  <c r="AZ12" i="14"/>
  <c r="BD12" i="14"/>
  <c r="BH12" i="14"/>
  <c r="BL12" i="14"/>
  <c r="BP12" i="14"/>
  <c r="N12" i="14"/>
  <c r="V12" i="14"/>
  <c r="AD12" i="14"/>
  <c r="AL12" i="14"/>
  <c r="AT12" i="14"/>
  <c r="BB12" i="14"/>
  <c r="BJ12" i="14"/>
  <c r="I12" i="14"/>
  <c r="R12" i="14"/>
  <c r="AC12" i="14"/>
  <c r="AO12" i="14"/>
  <c r="AX12" i="14"/>
  <c r="BI12" i="14"/>
  <c r="J12" i="14"/>
  <c r="U12" i="14"/>
  <c r="AG12" i="14"/>
  <c r="AP12" i="14"/>
  <c r="BA12" i="14"/>
  <c r="BM12" i="14"/>
  <c r="Y12" i="14"/>
  <c r="AS12" i="14"/>
  <c r="BN12" i="14"/>
  <c r="Z12" i="14"/>
  <c r="AW12" i="14"/>
  <c r="BQ12" i="14"/>
  <c r="AH12" i="14"/>
  <c r="AK12" i="14"/>
  <c r="BE12" i="14"/>
  <c r="BF12" i="14"/>
  <c r="M12" i="14"/>
  <c r="H12" i="14"/>
  <c r="Q12" i="14"/>
  <c r="C14" i="16"/>
  <c r="B15" i="16"/>
  <c r="G27" i="12"/>
  <c r="H27" i="12" s="1"/>
  <c r="I27" i="12" s="1"/>
  <c r="E11" i="14"/>
  <c r="F11" i="14" s="1"/>
  <c r="M12" i="15" s="1"/>
  <c r="CD12" i="14"/>
  <c r="CT12" i="14"/>
  <c r="DJ12" i="14"/>
  <c r="BY12" i="14"/>
  <c r="CU12" i="14"/>
  <c r="CF12" i="14"/>
  <c r="DA12" i="14"/>
  <c r="DC12" i="14"/>
  <c r="BX12" i="14"/>
  <c r="CB12" i="14"/>
  <c r="BZ12" i="14"/>
  <c r="DK12" i="14"/>
  <c r="DD12" i="14"/>
  <c r="CY12" i="14"/>
  <c r="BR12" i="14"/>
  <c r="CH12" i="14"/>
  <c r="CX12" i="14"/>
  <c r="CE12" i="14"/>
  <c r="CZ12" i="14"/>
  <c r="CK12" i="14"/>
  <c r="DG12" i="14"/>
  <c r="BW12" i="14"/>
  <c r="CI12" i="14"/>
  <c r="BS12" i="14"/>
  <c r="CW12" i="14"/>
  <c r="CC12" i="14"/>
  <c r="CP12" i="14"/>
  <c r="BT12" i="14"/>
  <c r="CV12" i="14"/>
  <c r="DI12" i="14"/>
  <c r="BV12" i="14"/>
  <c r="CL12" i="14"/>
  <c r="DB12" i="14"/>
  <c r="CJ12" i="14"/>
  <c r="DE12" i="14"/>
  <c r="BU12" i="14"/>
  <c r="CQ12" i="14"/>
  <c r="CG12" i="14"/>
  <c r="CS12" i="14"/>
  <c r="CM12" i="14"/>
  <c r="CN12" i="14"/>
  <c r="DF12" i="14"/>
  <c r="CO12" i="14"/>
  <c r="CA12" i="14"/>
  <c r="CR12" i="14"/>
  <c r="DH12" i="14"/>
  <c r="C14" i="14"/>
  <c r="G13" i="14"/>
  <c r="B51" i="9"/>
  <c r="C50" i="9"/>
  <c r="B28" i="12"/>
  <c r="C27" i="12"/>
  <c r="D27" i="12" s="1"/>
  <c r="G28" i="12"/>
  <c r="H28" i="12" s="1"/>
  <c r="I28" i="12" s="1"/>
  <c r="F29" i="12"/>
  <c r="J13" i="14" l="1"/>
  <c r="N13" i="14"/>
  <c r="R13" i="14"/>
  <c r="V13" i="14"/>
  <c r="Z13" i="14"/>
  <c r="AD13" i="14"/>
  <c r="AH13" i="14"/>
  <c r="AL13" i="14"/>
  <c r="AP13" i="14"/>
  <c r="AT13" i="14"/>
  <c r="AX13" i="14"/>
  <c r="BB13" i="14"/>
  <c r="BF13" i="14"/>
  <c r="BJ13" i="14"/>
  <c r="BN13" i="14"/>
  <c r="K13" i="14"/>
  <c r="O13" i="14"/>
  <c r="S13" i="14"/>
  <c r="W13" i="14"/>
  <c r="AA13" i="14"/>
  <c r="AE13" i="14"/>
  <c r="AI13" i="14"/>
  <c r="AM13" i="14"/>
  <c r="AQ13" i="14"/>
  <c r="AU13" i="14"/>
  <c r="AY13" i="14"/>
  <c r="BC13" i="14"/>
  <c r="BG13" i="14"/>
  <c r="BK13" i="14"/>
  <c r="BO13" i="14"/>
  <c r="I13" i="14"/>
  <c r="Q13" i="14"/>
  <c r="Y13" i="14"/>
  <c r="AG13" i="14"/>
  <c r="AO13" i="14"/>
  <c r="AW13" i="14"/>
  <c r="BE13" i="14"/>
  <c r="BM13" i="14"/>
  <c r="L13" i="14"/>
  <c r="U13" i="14"/>
  <c r="AF13" i="14"/>
  <c r="AR13" i="14"/>
  <c r="BA13" i="14"/>
  <c r="BL13" i="14"/>
  <c r="M13" i="14"/>
  <c r="X13" i="14"/>
  <c r="AJ13" i="14"/>
  <c r="AS13" i="14"/>
  <c r="BD13" i="14"/>
  <c r="BP13" i="14"/>
  <c r="AB13" i="14"/>
  <c r="AV13" i="14"/>
  <c r="BQ13" i="14"/>
  <c r="AC13" i="14"/>
  <c r="AZ13" i="14"/>
  <c r="P13" i="14"/>
  <c r="BH13" i="14"/>
  <c r="T13" i="14"/>
  <c r="BI13" i="14"/>
  <c r="AN13" i="14"/>
  <c r="H13" i="14"/>
  <c r="AK13" i="14"/>
  <c r="B16" i="16"/>
  <c r="C15" i="16"/>
  <c r="E12" i="14"/>
  <c r="F12" i="14" s="1"/>
  <c r="D11" i="15" s="1"/>
  <c r="CE13" i="14"/>
  <c r="CU13" i="14"/>
  <c r="DK13" i="14"/>
  <c r="BY13" i="14"/>
  <c r="CT13" i="14"/>
  <c r="CF13" i="14"/>
  <c r="DA13" i="14"/>
  <c r="DB13" i="14"/>
  <c r="BX13" i="14"/>
  <c r="CB13" i="14"/>
  <c r="BS13" i="14"/>
  <c r="CY13" i="14"/>
  <c r="CD13" i="14"/>
  <c r="DF13" i="14"/>
  <c r="BR13" i="14"/>
  <c r="CW13" i="14"/>
  <c r="CM13" i="14"/>
  <c r="CJ13" i="14"/>
  <c r="CL13" i="14"/>
  <c r="CN13" i="14"/>
  <c r="CA13" i="14"/>
  <c r="DJ13" i="14"/>
  <c r="DD13" i="14"/>
  <c r="CI13" i="14"/>
  <c r="CZ13" i="14"/>
  <c r="CK13" i="14"/>
  <c r="BV13" i="14"/>
  <c r="CH13" i="14"/>
  <c r="BW13" i="14"/>
  <c r="DC13" i="14"/>
  <c r="DE13" i="14"/>
  <c r="CP13" i="14"/>
  <c r="CS13" i="14"/>
  <c r="CX13" i="14"/>
  <c r="DG13" i="14"/>
  <c r="BT13" i="14"/>
  <c r="CV13" i="14"/>
  <c r="CR13" i="14"/>
  <c r="DH13" i="14"/>
  <c r="BU13" i="14"/>
  <c r="CG13" i="14"/>
  <c r="CC13" i="14"/>
  <c r="CQ13" i="14"/>
  <c r="CO13" i="14"/>
  <c r="BZ13" i="14"/>
  <c r="DI13" i="14"/>
  <c r="G14" i="14"/>
  <c r="C15" i="14"/>
  <c r="B52" i="9"/>
  <c r="C51" i="9"/>
  <c r="C28" i="12"/>
  <c r="D28" i="12" s="1"/>
  <c r="B29" i="12"/>
  <c r="F30" i="12"/>
  <c r="G29" i="12"/>
  <c r="H29" i="12"/>
  <c r="I29" i="12" s="1"/>
  <c r="I14" i="14" l="1"/>
  <c r="M14" i="14"/>
  <c r="Q14" i="14"/>
  <c r="U14" i="14"/>
  <c r="Y14" i="14"/>
  <c r="AC14" i="14"/>
  <c r="AG14" i="14"/>
  <c r="AK14" i="14"/>
  <c r="AO14" i="14"/>
  <c r="AS14" i="14"/>
  <c r="AW14" i="14"/>
  <c r="BA14" i="14"/>
  <c r="BE14" i="14"/>
  <c r="BI14" i="14"/>
  <c r="BM14" i="14"/>
  <c r="BQ14" i="14"/>
  <c r="J14" i="14"/>
  <c r="N14" i="14"/>
  <c r="R14" i="14"/>
  <c r="V14" i="14"/>
  <c r="Z14" i="14"/>
  <c r="AD14" i="14"/>
  <c r="AH14" i="14"/>
  <c r="AL14" i="14"/>
  <c r="AP14" i="14"/>
  <c r="AT14" i="14"/>
  <c r="AX14" i="14"/>
  <c r="BB14" i="14"/>
  <c r="BF14" i="14"/>
  <c r="BJ14" i="14"/>
  <c r="BN14" i="14"/>
  <c r="L14" i="14"/>
  <c r="T14" i="14"/>
  <c r="AB14" i="14"/>
  <c r="AJ14" i="14"/>
  <c r="AR14" i="14"/>
  <c r="AZ14" i="14"/>
  <c r="BH14" i="14"/>
  <c r="BP14" i="14"/>
  <c r="O14" i="14"/>
  <c r="X14" i="14"/>
  <c r="AI14" i="14"/>
  <c r="AU14" i="14"/>
  <c r="BD14" i="14"/>
  <c r="BO14" i="14"/>
  <c r="P14" i="14"/>
  <c r="AA14" i="14"/>
  <c r="AM14" i="14"/>
  <c r="AV14" i="14"/>
  <c r="BG14" i="14"/>
  <c r="AE14" i="14"/>
  <c r="AY14" i="14"/>
  <c r="K14" i="14"/>
  <c r="AF14" i="14"/>
  <c r="BC14" i="14"/>
  <c r="AN14" i="14"/>
  <c r="AQ14" i="14"/>
  <c r="S14" i="14"/>
  <c r="W14" i="14"/>
  <c r="BK14" i="14"/>
  <c r="H14" i="14"/>
  <c r="BL14" i="14"/>
  <c r="B17" i="16"/>
  <c r="C16" i="16"/>
  <c r="E13" i="14"/>
  <c r="F13" i="14" s="1"/>
  <c r="E11" i="15" s="1"/>
  <c r="C16" i="14"/>
  <c r="G15" i="14"/>
  <c r="CB14" i="14"/>
  <c r="CR14" i="14"/>
  <c r="DH14" i="14"/>
  <c r="BY14" i="14"/>
  <c r="CT14" i="14"/>
  <c r="CE14" i="14"/>
  <c r="DA14" i="14"/>
  <c r="CQ14" i="14"/>
  <c r="DC14" i="14"/>
  <c r="DG14" i="14"/>
  <c r="DI14" i="14"/>
  <c r="CX14" i="14"/>
  <c r="CZ14" i="14"/>
  <c r="CI14" i="14"/>
  <c r="BU14" i="14"/>
  <c r="CP14" i="14"/>
  <c r="BR14" i="14"/>
  <c r="CA14" i="14"/>
  <c r="CN14" i="14"/>
  <c r="BS14" i="14"/>
  <c r="CU14" i="14"/>
  <c r="CM14" i="14"/>
  <c r="CC14" i="14"/>
  <c r="CF14" i="14"/>
  <c r="CV14" i="14"/>
  <c r="CD14" i="14"/>
  <c r="CY14" i="14"/>
  <c r="CK14" i="14"/>
  <c r="DF14" i="14"/>
  <c r="DB14" i="14"/>
  <c r="BW14" i="14"/>
  <c r="CJ14" i="14"/>
  <c r="DE14" i="14"/>
  <c r="DK14" i="14"/>
  <c r="CW14" i="14"/>
  <c r="BX14" i="14"/>
  <c r="CO14" i="14"/>
  <c r="BZ14" i="14"/>
  <c r="CS14" i="14"/>
  <c r="BT14" i="14"/>
  <c r="BV14" i="14"/>
  <c r="CH14" i="14"/>
  <c r="DD14" i="14"/>
  <c r="DJ14" i="14"/>
  <c r="CG14" i="14"/>
  <c r="CL14" i="14"/>
  <c r="B53" i="9"/>
  <c r="C52" i="9"/>
  <c r="B30" i="12"/>
  <c r="A30" i="12"/>
  <c r="C29" i="12"/>
  <c r="D29" i="12"/>
  <c r="G30" i="12"/>
  <c r="L15" i="14" l="1"/>
  <c r="P15" i="14"/>
  <c r="T15" i="14"/>
  <c r="X15" i="14"/>
  <c r="AB15" i="14"/>
  <c r="AF15" i="14"/>
  <c r="AJ15" i="14"/>
  <c r="AN15" i="14"/>
  <c r="AR15" i="14"/>
  <c r="AV15" i="14"/>
  <c r="AZ15" i="14"/>
  <c r="BD15" i="14"/>
  <c r="BH15" i="14"/>
  <c r="BL15" i="14"/>
  <c r="BP15" i="14"/>
  <c r="I15" i="14"/>
  <c r="M15" i="14"/>
  <c r="Q15" i="14"/>
  <c r="U15" i="14"/>
  <c r="Y15" i="14"/>
  <c r="AC15" i="14"/>
  <c r="AG15" i="14"/>
  <c r="AK15" i="14"/>
  <c r="AO15" i="14"/>
  <c r="AS15" i="14"/>
  <c r="AW15" i="14"/>
  <c r="BA15" i="14"/>
  <c r="BE15" i="14"/>
  <c r="BI15" i="14"/>
  <c r="BM15" i="14"/>
  <c r="BQ15" i="14"/>
  <c r="O15" i="14"/>
  <c r="W15" i="14"/>
  <c r="AE15" i="14"/>
  <c r="AM15" i="14"/>
  <c r="AU15" i="14"/>
  <c r="BC15" i="14"/>
  <c r="BK15" i="14"/>
  <c r="R15" i="14"/>
  <c r="AA15" i="14"/>
  <c r="AL15" i="14"/>
  <c r="AX15" i="14"/>
  <c r="BG15" i="14"/>
  <c r="J15" i="14"/>
  <c r="S15" i="14"/>
  <c r="AD15" i="14"/>
  <c r="AP15" i="14"/>
  <c r="AY15" i="14"/>
  <c r="BJ15" i="14"/>
  <c r="K15" i="14"/>
  <c r="AH15" i="14"/>
  <c r="BB15" i="14"/>
  <c r="N15" i="14"/>
  <c r="AI15" i="14"/>
  <c r="BF15" i="14"/>
  <c r="V15" i="14"/>
  <c r="BN15" i="14"/>
  <c r="Z15" i="14"/>
  <c r="BO15" i="14"/>
  <c r="AQ15" i="14"/>
  <c r="AT15" i="14"/>
  <c r="H15" i="14"/>
  <c r="B18" i="16"/>
  <c r="C17" i="16"/>
  <c r="E14" i="14"/>
  <c r="F14" i="14" s="1"/>
  <c r="F11" i="15" s="1"/>
  <c r="CD15" i="14"/>
  <c r="CT15" i="14"/>
  <c r="DJ15" i="14"/>
  <c r="BY15" i="14"/>
  <c r="CU15" i="14"/>
  <c r="CF15" i="14"/>
  <c r="DA15" i="14"/>
  <c r="DH15" i="14"/>
  <c r="BS15" i="14"/>
  <c r="DI15" i="14"/>
  <c r="DC15" i="14"/>
  <c r="BR15" i="14"/>
  <c r="CX15" i="14"/>
  <c r="CE15" i="14"/>
  <c r="CK15" i="14"/>
  <c r="BV15" i="14"/>
  <c r="CL15" i="14"/>
  <c r="DB15" i="14"/>
  <c r="CJ15" i="14"/>
  <c r="DE15" i="14"/>
  <c r="BU15" i="14"/>
  <c r="CQ15" i="14"/>
  <c r="CM15" i="14"/>
  <c r="CN15" i="14"/>
  <c r="BW15" i="14"/>
  <c r="CS15" i="14"/>
  <c r="CI15" i="14"/>
  <c r="CH15" i="14"/>
  <c r="CZ15" i="14"/>
  <c r="DG15" i="14"/>
  <c r="CB15" i="14"/>
  <c r="CC15" i="14"/>
  <c r="BX15" i="14"/>
  <c r="CG15" i="14"/>
  <c r="BZ15" i="14"/>
  <c r="CP15" i="14"/>
  <c r="DF15" i="14"/>
  <c r="BT15" i="14"/>
  <c r="CO15" i="14"/>
  <c r="DK15" i="14"/>
  <c r="CA15" i="14"/>
  <c r="CV15" i="14"/>
  <c r="CW15" i="14"/>
  <c r="CY15" i="14"/>
  <c r="CR15" i="14"/>
  <c r="DD15" i="14"/>
  <c r="C17" i="14"/>
  <c r="G16" i="14"/>
  <c r="B54" i="9"/>
  <c r="C53" i="9"/>
  <c r="C30" i="12"/>
  <c r="D30" i="12"/>
  <c r="K16" i="14" l="1"/>
  <c r="O16" i="14"/>
  <c r="S16" i="14"/>
  <c r="L16" i="14"/>
  <c r="P16" i="14"/>
  <c r="J16" i="14"/>
  <c r="R16" i="14"/>
  <c r="W16" i="14"/>
  <c r="AA16" i="14"/>
  <c r="AE16" i="14"/>
  <c r="AI16" i="14"/>
  <c r="AM16" i="14"/>
  <c r="AQ16" i="14"/>
  <c r="AU16" i="14"/>
  <c r="AY16" i="14"/>
  <c r="BC16" i="14"/>
  <c r="BG16" i="14"/>
  <c r="BK16" i="14"/>
  <c r="BO16" i="14"/>
  <c r="I16" i="14"/>
  <c r="T16" i="14"/>
  <c r="Y16" i="14"/>
  <c r="AD16" i="14"/>
  <c r="AJ16" i="14"/>
  <c r="AO16" i="14"/>
  <c r="AT16" i="14"/>
  <c r="AZ16" i="14"/>
  <c r="BE16" i="14"/>
  <c r="BJ16" i="14"/>
  <c r="BP16" i="14"/>
  <c r="M16" i="14"/>
  <c r="U16" i="14"/>
  <c r="Z16" i="14"/>
  <c r="AF16" i="14"/>
  <c r="AK16" i="14"/>
  <c r="AP16" i="14"/>
  <c r="AV16" i="14"/>
  <c r="BA16" i="14"/>
  <c r="BF16" i="14"/>
  <c r="BL16" i="14"/>
  <c r="BQ16" i="14"/>
  <c r="N16" i="14"/>
  <c r="AB16" i="14"/>
  <c r="AL16" i="14"/>
  <c r="AW16" i="14"/>
  <c r="BH16" i="14"/>
  <c r="Q16" i="14"/>
  <c r="AC16" i="14"/>
  <c r="AN16" i="14"/>
  <c r="AX16" i="14"/>
  <c r="BI16" i="14"/>
  <c r="AG16" i="14"/>
  <c r="BB16" i="14"/>
  <c r="AH16" i="14"/>
  <c r="BD16" i="14"/>
  <c r="AR16" i="14"/>
  <c r="AS16" i="14"/>
  <c r="BM16" i="14"/>
  <c r="X16" i="14"/>
  <c r="BN16" i="14"/>
  <c r="V16" i="14"/>
  <c r="H16" i="14"/>
  <c r="C18" i="16"/>
  <c r="B19" i="16"/>
  <c r="E15" i="14"/>
  <c r="F15" i="14" s="1"/>
  <c r="G11" i="15" s="1"/>
  <c r="C18" i="14"/>
  <c r="G17" i="14"/>
  <c r="CE16" i="14"/>
  <c r="CU16" i="14"/>
  <c r="DK16" i="14"/>
  <c r="BY16" i="14"/>
  <c r="CT16" i="14"/>
  <c r="CF16" i="14"/>
  <c r="DA16" i="14"/>
  <c r="DH16" i="14"/>
  <c r="BR16" i="14"/>
  <c r="DI16" i="14"/>
  <c r="CG16" i="14"/>
  <c r="DD16" i="14"/>
  <c r="BS16" i="14"/>
  <c r="CI16" i="14"/>
  <c r="CY16" i="14"/>
  <c r="CD16" i="14"/>
  <c r="CZ16" i="14"/>
  <c r="CK16" i="14"/>
  <c r="DF16" i="14"/>
  <c r="CB16" i="14"/>
  <c r="CC16" i="14"/>
  <c r="BX16" i="14"/>
  <c r="BW16" i="14"/>
  <c r="CM16" i="14"/>
  <c r="DC16" i="14"/>
  <c r="CJ16" i="14"/>
  <c r="DE16" i="14"/>
  <c r="BU16" i="14"/>
  <c r="CP16" i="14"/>
  <c r="CL16" i="14"/>
  <c r="CN16" i="14"/>
  <c r="BV16" i="14"/>
  <c r="CS16" i="14"/>
  <c r="CH16" i="14"/>
  <c r="CO16" i="14"/>
  <c r="CV16" i="14"/>
  <c r="CR16" i="14"/>
  <c r="DB16" i="14"/>
  <c r="CA16" i="14"/>
  <c r="CQ16" i="14"/>
  <c r="DG16" i="14"/>
  <c r="BT16" i="14"/>
  <c r="DJ16" i="14"/>
  <c r="BZ16" i="14"/>
  <c r="CW16" i="14"/>
  <c r="CX16" i="14"/>
  <c r="B55" i="9"/>
  <c r="C54" i="9"/>
  <c r="J17" i="14" l="1"/>
  <c r="N17" i="14"/>
  <c r="R17" i="14"/>
  <c r="V17" i="14"/>
  <c r="Z17" i="14"/>
  <c r="AD17" i="14"/>
  <c r="AH17" i="14"/>
  <c r="AL17" i="14"/>
  <c r="AP17" i="14"/>
  <c r="AT17" i="14"/>
  <c r="AX17" i="14"/>
  <c r="BB17" i="14"/>
  <c r="BF17" i="14"/>
  <c r="BJ17" i="14"/>
  <c r="BN17" i="14"/>
  <c r="L17" i="14"/>
  <c r="Q17" i="14"/>
  <c r="W17" i="14"/>
  <c r="AB17" i="14"/>
  <c r="AG17" i="14"/>
  <c r="AM17" i="14"/>
  <c r="AR17" i="14"/>
  <c r="AW17" i="14"/>
  <c r="BC17" i="14"/>
  <c r="BH17" i="14"/>
  <c r="BM17" i="14"/>
  <c r="M17" i="14"/>
  <c r="S17" i="14"/>
  <c r="X17" i="14"/>
  <c r="AC17" i="14"/>
  <c r="AI17" i="14"/>
  <c r="AN17" i="14"/>
  <c r="AS17" i="14"/>
  <c r="AY17" i="14"/>
  <c r="BD17" i="14"/>
  <c r="BI17" i="14"/>
  <c r="BO17" i="14"/>
  <c r="I17" i="14"/>
  <c r="T17" i="14"/>
  <c r="AE17" i="14"/>
  <c r="AO17" i="14"/>
  <c r="AZ17" i="14"/>
  <c r="BK17" i="14"/>
  <c r="K17" i="14"/>
  <c r="U17" i="14"/>
  <c r="AF17" i="14"/>
  <c r="AQ17" i="14"/>
  <c r="BA17" i="14"/>
  <c r="BL17" i="14"/>
  <c r="O17" i="14"/>
  <c r="AJ17" i="14"/>
  <c r="BE17" i="14"/>
  <c r="P17" i="14"/>
  <c r="AK17" i="14"/>
  <c r="BG17" i="14"/>
  <c r="Y17" i="14"/>
  <c r="BP17" i="14"/>
  <c r="AA17" i="14"/>
  <c r="BQ17" i="14"/>
  <c r="AV17" i="14"/>
  <c r="AU17" i="14"/>
  <c r="H17" i="14"/>
  <c r="B20" i="16"/>
  <c r="C19" i="16"/>
  <c r="E16" i="14"/>
  <c r="F16" i="14" s="1"/>
  <c r="H11" i="15" s="1"/>
  <c r="CD17" i="14"/>
  <c r="CT17" i="14"/>
  <c r="DJ17" i="14"/>
  <c r="CE17" i="14"/>
  <c r="CU17" i="14"/>
  <c r="DK17" i="14"/>
  <c r="CR17" i="14"/>
  <c r="CC17" i="14"/>
  <c r="DI17" i="14"/>
  <c r="CN17" i="14"/>
  <c r="BY17" i="14"/>
  <c r="CF17" i="14"/>
  <c r="CH17" i="14"/>
  <c r="CX17" i="14"/>
  <c r="BS17" i="14"/>
  <c r="CY17" i="14"/>
  <c r="BT17" i="14"/>
  <c r="CZ17" i="14"/>
  <c r="CK17" i="14"/>
  <c r="DD17" i="14"/>
  <c r="CV17" i="14"/>
  <c r="BV17" i="14"/>
  <c r="DB17" i="14"/>
  <c r="CM17" i="14"/>
  <c r="DH17" i="14"/>
  <c r="CS17" i="14"/>
  <c r="CG17" i="14"/>
  <c r="BU17" i="14"/>
  <c r="BR17" i="14"/>
  <c r="CI17" i="14"/>
  <c r="CO17" i="14"/>
  <c r="CL17" i="14"/>
  <c r="BW17" i="14"/>
  <c r="DC17" i="14"/>
  <c r="CB17" i="14"/>
  <c r="DE17" i="14"/>
  <c r="CW17" i="14"/>
  <c r="BZ17" i="14"/>
  <c r="CP17" i="14"/>
  <c r="CA17" i="14"/>
  <c r="DG17" i="14"/>
  <c r="BX17" i="14"/>
  <c r="DF17" i="14"/>
  <c r="CQ17" i="14"/>
  <c r="CJ17" i="14"/>
  <c r="DA17" i="14"/>
  <c r="G18" i="14"/>
  <c r="C19" i="14"/>
  <c r="B56" i="9"/>
  <c r="C56" i="9" s="1"/>
  <c r="C55" i="9"/>
  <c r="I18" i="14" l="1"/>
  <c r="M18" i="14"/>
  <c r="Q18" i="14"/>
  <c r="U18" i="14"/>
  <c r="Y18" i="14"/>
  <c r="AC18" i="14"/>
  <c r="AG18" i="14"/>
  <c r="AK18" i="14"/>
  <c r="AO18" i="14"/>
  <c r="AS18" i="14"/>
  <c r="AW18" i="14"/>
  <c r="BA18" i="14"/>
  <c r="BE18" i="14"/>
  <c r="BI18" i="14"/>
  <c r="BM18" i="14"/>
  <c r="BQ18" i="14"/>
  <c r="J18" i="14"/>
  <c r="O18" i="14"/>
  <c r="T18" i="14"/>
  <c r="Z18" i="14"/>
  <c r="AE18" i="14"/>
  <c r="AJ18" i="14"/>
  <c r="AP18" i="14"/>
  <c r="AU18" i="14"/>
  <c r="AZ18" i="14"/>
  <c r="BF18" i="14"/>
  <c r="BK18" i="14"/>
  <c r="BP18" i="14"/>
  <c r="K18" i="14"/>
  <c r="P18" i="14"/>
  <c r="V18" i="14"/>
  <c r="AA18" i="14"/>
  <c r="AF18" i="14"/>
  <c r="AL18" i="14"/>
  <c r="AQ18" i="14"/>
  <c r="AV18" i="14"/>
  <c r="BB18" i="14"/>
  <c r="BG18" i="14"/>
  <c r="BL18" i="14"/>
  <c r="L18" i="14"/>
  <c r="W18" i="14"/>
  <c r="AH18" i="14"/>
  <c r="AR18" i="14"/>
  <c r="BC18" i="14"/>
  <c r="BN18" i="14"/>
  <c r="N18" i="14"/>
  <c r="X18" i="14"/>
  <c r="AI18" i="14"/>
  <c r="AT18" i="14"/>
  <c r="BD18" i="14"/>
  <c r="BO18" i="14"/>
  <c r="R18" i="14"/>
  <c r="AM18" i="14"/>
  <c r="BH18" i="14"/>
  <c r="S18" i="14"/>
  <c r="AN18" i="14"/>
  <c r="BJ18" i="14"/>
  <c r="AX18" i="14"/>
  <c r="AY18" i="14"/>
  <c r="AB18" i="14"/>
  <c r="H18" i="14"/>
  <c r="AD18" i="14"/>
  <c r="B21" i="16"/>
  <c r="C20" i="16"/>
  <c r="E17" i="14"/>
  <c r="F17" i="14" s="1"/>
  <c r="I11" i="15" s="1"/>
  <c r="G19" i="14"/>
  <c r="C20" i="14"/>
  <c r="CE18" i="14"/>
  <c r="CU18" i="14"/>
  <c r="DK18" i="14"/>
  <c r="CF18" i="14"/>
  <c r="CV18" i="14"/>
  <c r="BY18" i="14"/>
  <c r="DE18" i="14"/>
  <c r="CP18" i="14"/>
  <c r="DJ18" i="14"/>
  <c r="CL18" i="14"/>
  <c r="BR18" i="14"/>
  <c r="CX18" i="14"/>
  <c r="CQ18" i="14"/>
  <c r="DG18" i="14"/>
  <c r="DH18" i="14"/>
  <c r="CW18" i="14"/>
  <c r="CH18" i="14"/>
  <c r="DI18" i="14"/>
  <c r="CT18" i="14"/>
  <c r="BS18" i="14"/>
  <c r="CI18" i="14"/>
  <c r="CY18" i="14"/>
  <c r="BT18" i="14"/>
  <c r="CJ18" i="14"/>
  <c r="CZ18" i="14"/>
  <c r="CG18" i="14"/>
  <c r="CC18" i="14"/>
  <c r="BV18" i="14"/>
  <c r="BW18" i="14"/>
  <c r="CM18" i="14"/>
  <c r="DC18" i="14"/>
  <c r="BX18" i="14"/>
  <c r="CN18" i="14"/>
  <c r="DD18" i="14"/>
  <c r="CO18" i="14"/>
  <c r="BZ18" i="14"/>
  <c r="DF18" i="14"/>
  <c r="CS18" i="14"/>
  <c r="CD18" i="14"/>
  <c r="BU18" i="14"/>
  <c r="DB18" i="14"/>
  <c r="CA18" i="14"/>
  <c r="CB18" i="14"/>
  <c r="CR18" i="14"/>
  <c r="DA18" i="14"/>
  <c r="CK18" i="14"/>
  <c r="L19" i="14" l="1"/>
  <c r="P19" i="14"/>
  <c r="T19" i="14"/>
  <c r="X19" i="14"/>
  <c r="AB19" i="14"/>
  <c r="AF19" i="14"/>
  <c r="AJ19" i="14"/>
  <c r="AN19" i="14"/>
  <c r="AR19" i="14"/>
  <c r="AV19" i="14"/>
  <c r="AZ19" i="14"/>
  <c r="BD19" i="14"/>
  <c r="BH19" i="14"/>
  <c r="BL19" i="14"/>
  <c r="BP19" i="14"/>
  <c r="M19" i="14"/>
  <c r="R19" i="14"/>
  <c r="W19" i="14"/>
  <c r="AC19" i="14"/>
  <c r="AH19" i="14"/>
  <c r="AM19" i="14"/>
  <c r="AS19" i="14"/>
  <c r="AX19" i="14"/>
  <c r="BC19" i="14"/>
  <c r="BI19" i="14"/>
  <c r="BN19" i="14"/>
  <c r="I19" i="14"/>
  <c r="N19" i="14"/>
  <c r="S19" i="14"/>
  <c r="Y19" i="14"/>
  <c r="AD19" i="14"/>
  <c r="AI19" i="14"/>
  <c r="AO19" i="14"/>
  <c r="AT19" i="14"/>
  <c r="AY19" i="14"/>
  <c r="BE19" i="14"/>
  <c r="BJ19" i="14"/>
  <c r="BO19" i="14"/>
  <c r="O19" i="14"/>
  <c r="Z19" i="14"/>
  <c r="AK19" i="14"/>
  <c r="AU19" i="14"/>
  <c r="BF19" i="14"/>
  <c r="BQ19" i="14"/>
  <c r="Q19" i="14"/>
  <c r="AA19" i="14"/>
  <c r="AL19" i="14"/>
  <c r="AW19" i="14"/>
  <c r="BG19" i="14"/>
  <c r="U19" i="14"/>
  <c r="AP19" i="14"/>
  <c r="BK19" i="14"/>
  <c r="V19" i="14"/>
  <c r="AQ19" i="14"/>
  <c r="BM19" i="14"/>
  <c r="AE19" i="14"/>
  <c r="AG19" i="14"/>
  <c r="BA19" i="14"/>
  <c r="K19" i="14"/>
  <c r="BB19" i="14"/>
  <c r="H19" i="14"/>
  <c r="J19" i="14"/>
  <c r="B22" i="16"/>
  <c r="C21" i="16"/>
  <c r="E18" i="14"/>
  <c r="F18" i="14" s="1"/>
  <c r="J11" i="15" s="1"/>
  <c r="C21" i="14"/>
  <c r="G20" i="14"/>
  <c r="CF19" i="14"/>
  <c r="CV19" i="14"/>
  <c r="BU19" i="14"/>
  <c r="CK19" i="14"/>
  <c r="DA19" i="14"/>
  <c r="CD19" i="14"/>
  <c r="DJ19" i="14"/>
  <c r="CU19" i="14"/>
  <c r="CY19" i="14"/>
  <c r="CQ19" i="14"/>
  <c r="DG19" i="14"/>
  <c r="BT19" i="14"/>
  <c r="CJ19" i="14"/>
  <c r="CZ19" i="14"/>
  <c r="BY19" i="14"/>
  <c r="CO19" i="14"/>
  <c r="DE19" i="14"/>
  <c r="CL19" i="14"/>
  <c r="BW19" i="14"/>
  <c r="DC19" i="14"/>
  <c r="BR19" i="14"/>
  <c r="BZ19" i="14"/>
  <c r="CB19" i="14"/>
  <c r="CR19" i="14"/>
  <c r="DH19" i="14"/>
  <c r="CW19" i="14"/>
  <c r="BV19" i="14"/>
  <c r="DB19" i="14"/>
  <c r="CM19" i="14"/>
  <c r="CX19" i="14"/>
  <c r="CI19" i="14"/>
  <c r="BX19" i="14"/>
  <c r="CN19" i="14"/>
  <c r="DD19" i="14"/>
  <c r="CC19" i="14"/>
  <c r="CS19" i="14"/>
  <c r="DI19" i="14"/>
  <c r="CT19" i="14"/>
  <c r="CE19" i="14"/>
  <c r="DK19" i="14"/>
  <c r="CH19" i="14"/>
  <c r="BS19" i="14"/>
  <c r="CP19" i="14"/>
  <c r="DF19" i="14"/>
  <c r="CA19" i="14"/>
  <c r="CG19" i="14"/>
  <c r="K20" i="14" l="1"/>
  <c r="O20" i="14"/>
  <c r="S20" i="14"/>
  <c r="W20" i="14"/>
  <c r="AA20" i="14"/>
  <c r="AE20" i="14"/>
  <c r="AI20" i="14"/>
  <c r="AM20" i="14"/>
  <c r="AQ20" i="14"/>
  <c r="AU20" i="14"/>
  <c r="AY20" i="14"/>
  <c r="BC20" i="14"/>
  <c r="BG20" i="14"/>
  <c r="BK20" i="14"/>
  <c r="BO20" i="14"/>
  <c r="J20" i="14"/>
  <c r="P20" i="14"/>
  <c r="U20" i="14"/>
  <c r="Z20" i="14"/>
  <c r="AF20" i="14"/>
  <c r="AK20" i="14"/>
  <c r="AP20" i="14"/>
  <c r="AV20" i="14"/>
  <c r="BA20" i="14"/>
  <c r="BF20" i="14"/>
  <c r="BL20" i="14"/>
  <c r="BQ20" i="14"/>
  <c r="L20" i="14"/>
  <c r="Q20" i="14"/>
  <c r="V20" i="14"/>
  <c r="AB20" i="14"/>
  <c r="AG20" i="14"/>
  <c r="AL20" i="14"/>
  <c r="AR20" i="14"/>
  <c r="AW20" i="14"/>
  <c r="BB20" i="14"/>
  <c r="BH20" i="14"/>
  <c r="BM20" i="14"/>
  <c r="R20" i="14"/>
  <c r="AC20" i="14"/>
  <c r="AN20" i="14"/>
  <c r="AX20" i="14"/>
  <c r="BI20" i="14"/>
  <c r="I20" i="14"/>
  <c r="T20" i="14"/>
  <c r="AD20" i="14"/>
  <c r="AO20" i="14"/>
  <c r="AZ20" i="14"/>
  <c r="BJ20" i="14"/>
  <c r="X20" i="14"/>
  <c r="AS20" i="14"/>
  <c r="BN20" i="14"/>
  <c r="Y20" i="14"/>
  <c r="AT20" i="14"/>
  <c r="BP20" i="14"/>
  <c r="M20" i="14"/>
  <c r="BD20" i="14"/>
  <c r="N20" i="14"/>
  <c r="BE20" i="14"/>
  <c r="H20" i="14"/>
  <c r="AJ20" i="14"/>
  <c r="AH20" i="14"/>
  <c r="B23" i="16"/>
  <c r="C22" i="16"/>
  <c r="E19" i="14"/>
  <c r="F19" i="14" s="1"/>
  <c r="K11" i="15" s="1"/>
  <c r="C22" i="14"/>
  <c r="G21" i="14"/>
  <c r="CG20" i="14"/>
  <c r="CW20" i="14"/>
  <c r="BR20" i="14"/>
  <c r="CH20" i="14"/>
  <c r="CX20" i="14"/>
  <c r="BS20" i="14"/>
  <c r="CY20" i="14"/>
  <c r="CJ20" i="14"/>
  <c r="DC20" i="14"/>
  <c r="CN20" i="14"/>
  <c r="DK20" i="14"/>
  <c r="BU20" i="14"/>
  <c r="CK20" i="14"/>
  <c r="DA20" i="14"/>
  <c r="BV20" i="14"/>
  <c r="DB20" i="14"/>
  <c r="CA20" i="14"/>
  <c r="DG20" i="14"/>
  <c r="CR20" i="14"/>
  <c r="DD20" i="14"/>
  <c r="CU20" i="14"/>
  <c r="DJ20" i="14"/>
  <c r="CM20" i="14"/>
  <c r="CL20" i="14"/>
  <c r="CS20" i="14"/>
  <c r="CT20" i="14"/>
  <c r="CQ20" i="14"/>
  <c r="DH20" i="14"/>
  <c r="CE20" i="14"/>
  <c r="BY20" i="14"/>
  <c r="CO20" i="14"/>
  <c r="DE20" i="14"/>
  <c r="BZ20" i="14"/>
  <c r="CP20" i="14"/>
  <c r="DF20" i="14"/>
  <c r="CI20" i="14"/>
  <c r="BT20" i="14"/>
  <c r="CZ20" i="14"/>
  <c r="BW20" i="14"/>
  <c r="CF20" i="14"/>
  <c r="CV20" i="14"/>
  <c r="CC20" i="14"/>
  <c r="DI20" i="14"/>
  <c r="CD20" i="14"/>
  <c r="CB20" i="14"/>
  <c r="BX20" i="14"/>
  <c r="J21" i="14" l="1"/>
  <c r="N21" i="14"/>
  <c r="R21" i="14"/>
  <c r="V21" i="14"/>
  <c r="Z21" i="14"/>
  <c r="AD21" i="14"/>
  <c r="AH21" i="14"/>
  <c r="AL21" i="14"/>
  <c r="AP21" i="14"/>
  <c r="AT21" i="14"/>
  <c r="AX21" i="14"/>
  <c r="BB21" i="14"/>
  <c r="M21" i="14"/>
  <c r="S21" i="14"/>
  <c r="X21" i="14"/>
  <c r="AC21" i="14"/>
  <c r="AI21" i="14"/>
  <c r="AN21" i="14"/>
  <c r="AS21" i="14"/>
  <c r="AY21" i="14"/>
  <c r="BD21" i="14"/>
  <c r="BH21" i="14"/>
  <c r="BL21" i="14"/>
  <c r="BP21" i="14"/>
  <c r="I21" i="14"/>
  <c r="O21" i="14"/>
  <c r="T21" i="14"/>
  <c r="Y21" i="14"/>
  <c r="AE21" i="14"/>
  <c r="AJ21" i="14"/>
  <c r="AO21" i="14"/>
  <c r="AU21" i="14"/>
  <c r="AZ21" i="14"/>
  <c r="BE21" i="14"/>
  <c r="BI21" i="14"/>
  <c r="BM21" i="14"/>
  <c r="BQ21" i="14"/>
  <c r="K21" i="14"/>
  <c r="U21" i="14"/>
  <c r="AF21" i="14"/>
  <c r="AQ21" i="14"/>
  <c r="BA21" i="14"/>
  <c r="BJ21" i="14"/>
  <c r="L21" i="14"/>
  <c r="W21" i="14"/>
  <c r="AG21" i="14"/>
  <c r="AR21" i="14"/>
  <c r="BC21" i="14"/>
  <c r="BK21" i="14"/>
  <c r="AA21" i="14"/>
  <c r="AV21" i="14"/>
  <c r="BN21" i="14"/>
  <c r="AB21" i="14"/>
  <c r="AW21" i="14"/>
  <c r="BO21" i="14"/>
  <c r="AK21" i="14"/>
  <c r="AM21" i="14"/>
  <c r="P21" i="14"/>
  <c r="BG21" i="14"/>
  <c r="H21" i="14"/>
  <c r="Q21" i="14"/>
  <c r="BF21" i="14"/>
  <c r="C23" i="16"/>
  <c r="B24" i="16"/>
  <c r="E20" i="14"/>
  <c r="F20" i="14" s="1"/>
  <c r="L11" i="15" s="1"/>
  <c r="CD21" i="14"/>
  <c r="CT21" i="14"/>
  <c r="DJ21" i="14"/>
  <c r="CE21" i="14"/>
  <c r="CU21" i="14"/>
  <c r="DK21" i="14"/>
  <c r="CV21" i="14"/>
  <c r="CO21" i="14"/>
  <c r="DI21" i="14"/>
  <c r="CK21" i="14"/>
  <c r="BR21" i="14"/>
  <c r="CH21" i="14"/>
  <c r="BS21" i="14"/>
  <c r="CI21" i="14"/>
  <c r="DD21" i="14"/>
  <c r="CB21" i="14"/>
  <c r="BU21" i="14"/>
  <c r="CP21" i="14"/>
  <c r="DG21" i="14"/>
  <c r="CG21" i="14"/>
  <c r="CZ21" i="14"/>
  <c r="CX21" i="14"/>
  <c r="CY21" i="14"/>
  <c r="BX21" i="14"/>
  <c r="CW21" i="14"/>
  <c r="DF21" i="14"/>
  <c r="CA21" i="14"/>
  <c r="CN21" i="14"/>
  <c r="CS21" i="14"/>
  <c r="BV21" i="14"/>
  <c r="CL21" i="14"/>
  <c r="DB21" i="14"/>
  <c r="BW21" i="14"/>
  <c r="CM21" i="14"/>
  <c r="DC21" i="14"/>
  <c r="CF21" i="14"/>
  <c r="BY21" i="14"/>
  <c r="DE21" i="14"/>
  <c r="CR21" i="14"/>
  <c r="CC21" i="14"/>
  <c r="BT21" i="14"/>
  <c r="DA21" i="14"/>
  <c r="BZ21" i="14"/>
  <c r="CQ21" i="14"/>
  <c r="DH21" i="14"/>
  <c r="CJ21" i="14"/>
  <c r="G22" i="14"/>
  <c r="C23" i="14"/>
  <c r="K22" i="14" l="1"/>
  <c r="O22" i="14"/>
  <c r="S22" i="14"/>
  <c r="W22" i="14"/>
  <c r="AA22" i="14"/>
  <c r="AE22" i="14"/>
  <c r="AI22" i="14"/>
  <c r="AM22" i="14"/>
  <c r="AQ22" i="14"/>
  <c r="AU22" i="14"/>
  <c r="AY22" i="14"/>
  <c r="BC22" i="14"/>
  <c r="BG22" i="14"/>
  <c r="BK22" i="14"/>
  <c r="BO22" i="14"/>
  <c r="L22" i="14"/>
  <c r="P22" i="14"/>
  <c r="T22" i="14"/>
  <c r="X22" i="14"/>
  <c r="AB22" i="14"/>
  <c r="AF22" i="14"/>
  <c r="AJ22" i="14"/>
  <c r="AN22" i="14"/>
  <c r="AR22" i="14"/>
  <c r="AV22" i="14"/>
  <c r="AZ22" i="14"/>
  <c r="BD22" i="14"/>
  <c r="BH22" i="14"/>
  <c r="BL22" i="14"/>
  <c r="BP22" i="14"/>
  <c r="I22" i="14"/>
  <c r="Q22" i="14"/>
  <c r="Y22" i="14"/>
  <c r="AG22" i="14"/>
  <c r="AO22" i="14"/>
  <c r="AW22" i="14"/>
  <c r="BE22" i="14"/>
  <c r="BM22" i="14"/>
  <c r="J22" i="14"/>
  <c r="R22" i="14"/>
  <c r="Z22" i="14"/>
  <c r="AH22" i="14"/>
  <c r="AP22" i="14"/>
  <c r="AX22" i="14"/>
  <c r="BF22" i="14"/>
  <c r="BN22" i="14"/>
  <c r="U22" i="14"/>
  <c r="AK22" i="14"/>
  <c r="BA22" i="14"/>
  <c r="BQ22" i="14"/>
  <c r="V22" i="14"/>
  <c r="AL22" i="14"/>
  <c r="BB22" i="14"/>
  <c r="M22" i="14"/>
  <c r="AS22" i="14"/>
  <c r="N22" i="14"/>
  <c r="AT22" i="14"/>
  <c r="AC22" i="14"/>
  <c r="H22" i="14"/>
  <c r="BJ22" i="14"/>
  <c r="AD22" i="14"/>
  <c r="BI22" i="14"/>
  <c r="B25" i="16"/>
  <c r="C24" i="16"/>
  <c r="E21" i="14"/>
  <c r="F21" i="14" s="1"/>
  <c r="M11" i="15" s="1"/>
  <c r="G23" i="14"/>
  <c r="C24" i="14"/>
  <c r="CE22" i="14"/>
  <c r="CU22" i="14"/>
  <c r="DK22" i="14"/>
  <c r="CF22" i="14"/>
  <c r="CV22" i="14"/>
  <c r="BU22" i="14"/>
  <c r="DA22" i="14"/>
  <c r="CL22" i="14"/>
  <c r="CX22" i="14"/>
  <c r="CP22" i="14"/>
  <c r="DF22" i="14"/>
  <c r="CI22" i="14"/>
  <c r="BT22" i="14"/>
  <c r="CJ22" i="14"/>
  <c r="DI22" i="14"/>
  <c r="CT22" i="14"/>
  <c r="BY22" i="14"/>
  <c r="CK22" i="14"/>
  <c r="CQ22" i="14"/>
  <c r="CB22" i="14"/>
  <c r="CW22" i="14"/>
  <c r="BS22" i="14"/>
  <c r="CY22" i="14"/>
  <c r="CZ22" i="14"/>
  <c r="CC22" i="14"/>
  <c r="BW22" i="14"/>
  <c r="DC22" i="14"/>
  <c r="CN22" i="14"/>
  <c r="DD22" i="14"/>
  <c r="BV22" i="14"/>
  <c r="CG22" i="14"/>
  <c r="CO22" i="14"/>
  <c r="BZ22" i="14"/>
  <c r="DG22" i="14"/>
  <c r="CR22" i="14"/>
  <c r="CS22" i="14"/>
  <c r="DJ22" i="14"/>
  <c r="CM22" i="14"/>
  <c r="BX22" i="14"/>
  <c r="DB22" i="14"/>
  <c r="BR22" i="14"/>
  <c r="DE22" i="14"/>
  <c r="CA22" i="14"/>
  <c r="DH22" i="14"/>
  <c r="CD22" i="14"/>
  <c r="CH22" i="14"/>
  <c r="J23" i="14" l="1"/>
  <c r="N23" i="14"/>
  <c r="R23" i="14"/>
  <c r="V23" i="14"/>
  <c r="Z23" i="14"/>
  <c r="AD23" i="14"/>
  <c r="AH23" i="14"/>
  <c r="AL23" i="14"/>
  <c r="AP23" i="14"/>
  <c r="AT23" i="14"/>
  <c r="AX23" i="14"/>
  <c r="BB23" i="14"/>
  <c r="BF23" i="14"/>
  <c r="BJ23" i="14"/>
  <c r="BN23" i="14"/>
  <c r="K23" i="14"/>
  <c r="O23" i="14"/>
  <c r="S23" i="14"/>
  <c r="W23" i="14"/>
  <c r="AA23" i="14"/>
  <c r="AE23" i="14"/>
  <c r="AI23" i="14"/>
  <c r="AM23" i="14"/>
  <c r="AQ23" i="14"/>
  <c r="AU23" i="14"/>
  <c r="AY23" i="14"/>
  <c r="BC23" i="14"/>
  <c r="BG23" i="14"/>
  <c r="BK23" i="14"/>
  <c r="BO23" i="14"/>
  <c r="L23" i="14"/>
  <c r="T23" i="14"/>
  <c r="AB23" i="14"/>
  <c r="AJ23" i="14"/>
  <c r="AR23" i="14"/>
  <c r="AZ23" i="14"/>
  <c r="BH23" i="14"/>
  <c r="BP23" i="14"/>
  <c r="M23" i="14"/>
  <c r="U23" i="14"/>
  <c r="AC23" i="14"/>
  <c r="AK23" i="14"/>
  <c r="AS23" i="14"/>
  <c r="BA23" i="14"/>
  <c r="BI23" i="14"/>
  <c r="BQ23" i="14"/>
  <c r="X23" i="14"/>
  <c r="AN23" i="14"/>
  <c r="BD23" i="14"/>
  <c r="I23" i="14"/>
  <c r="Y23" i="14"/>
  <c r="AO23" i="14"/>
  <c r="BE23" i="14"/>
  <c r="P23" i="14"/>
  <c r="AV23" i="14"/>
  <c r="Q23" i="14"/>
  <c r="AW23" i="14"/>
  <c r="AF23" i="14"/>
  <c r="BM23" i="14"/>
  <c r="AG23" i="14"/>
  <c r="H23" i="14"/>
  <c r="BL23" i="14"/>
  <c r="B26" i="16"/>
  <c r="C25" i="16"/>
  <c r="E22" i="14"/>
  <c r="F22" i="14" s="1"/>
  <c r="D10" i="15" s="1"/>
  <c r="CF23" i="14"/>
  <c r="CV23" i="14"/>
  <c r="BU23" i="14"/>
  <c r="CK23" i="14"/>
  <c r="DA23" i="14"/>
  <c r="BZ23" i="14"/>
  <c r="DF23" i="14"/>
  <c r="CQ23" i="14"/>
  <c r="DC23" i="14"/>
  <c r="BT23" i="14"/>
  <c r="CJ23" i="14"/>
  <c r="BY23" i="14"/>
  <c r="DE23" i="14"/>
  <c r="CH23" i="14"/>
  <c r="BS23" i="14"/>
  <c r="CT23" i="14"/>
  <c r="BX23" i="14"/>
  <c r="CN23" i="14"/>
  <c r="DD23" i="14"/>
  <c r="CC23" i="14"/>
  <c r="CS23" i="14"/>
  <c r="CL23" i="14"/>
  <c r="CD23" i="14"/>
  <c r="CU23" i="14"/>
  <c r="CB23" i="14"/>
  <c r="DH23" i="14"/>
  <c r="CW23" i="14"/>
  <c r="BR23" i="14"/>
  <c r="CM23" i="14"/>
  <c r="CZ23" i="14"/>
  <c r="CO23" i="14"/>
  <c r="CY23" i="14"/>
  <c r="BV23" i="14"/>
  <c r="CE23" i="14"/>
  <c r="DI23" i="14"/>
  <c r="CP23" i="14"/>
  <c r="CA23" i="14"/>
  <c r="DG23" i="14"/>
  <c r="BW23" i="14"/>
  <c r="DK23" i="14"/>
  <c r="CR23" i="14"/>
  <c r="CG23" i="14"/>
  <c r="CX23" i="14"/>
  <c r="CI23" i="14"/>
  <c r="DB23" i="14"/>
  <c r="DJ23" i="14"/>
  <c r="C25" i="14"/>
  <c r="G24" i="14"/>
  <c r="I24" i="14" l="1"/>
  <c r="M24" i="14"/>
  <c r="Q24" i="14"/>
  <c r="U24" i="14"/>
  <c r="Y24" i="14"/>
  <c r="AC24" i="14"/>
  <c r="AG24" i="14"/>
  <c r="AK24" i="14"/>
  <c r="AO24" i="14"/>
  <c r="AS24" i="14"/>
  <c r="AW24" i="14"/>
  <c r="BA24" i="14"/>
  <c r="BE24" i="14"/>
  <c r="BI24" i="14"/>
  <c r="BM24" i="14"/>
  <c r="BQ24" i="14"/>
  <c r="J24" i="14"/>
  <c r="N24" i="14"/>
  <c r="R24" i="14"/>
  <c r="V24" i="14"/>
  <c r="Z24" i="14"/>
  <c r="AD24" i="14"/>
  <c r="AH24" i="14"/>
  <c r="AL24" i="14"/>
  <c r="AP24" i="14"/>
  <c r="AT24" i="14"/>
  <c r="AX24" i="14"/>
  <c r="BB24" i="14"/>
  <c r="BF24" i="14"/>
  <c r="BJ24" i="14"/>
  <c r="BN24" i="14"/>
  <c r="O24" i="14"/>
  <c r="W24" i="14"/>
  <c r="AE24" i="14"/>
  <c r="AM24" i="14"/>
  <c r="AU24" i="14"/>
  <c r="BC24" i="14"/>
  <c r="BK24" i="14"/>
  <c r="P24" i="14"/>
  <c r="X24" i="14"/>
  <c r="AF24" i="14"/>
  <c r="AN24" i="14"/>
  <c r="AV24" i="14"/>
  <c r="BD24" i="14"/>
  <c r="BL24" i="14"/>
  <c r="K24" i="14"/>
  <c r="AA24" i="14"/>
  <c r="AQ24" i="14"/>
  <c r="BG24" i="14"/>
  <c r="L24" i="14"/>
  <c r="AB24" i="14"/>
  <c r="AR24" i="14"/>
  <c r="BH24" i="14"/>
  <c r="S24" i="14"/>
  <c r="AY24" i="14"/>
  <c r="T24" i="14"/>
  <c r="AZ24" i="14"/>
  <c r="AI24" i="14"/>
  <c r="BP24" i="14"/>
  <c r="AJ24" i="14"/>
  <c r="BO24" i="14"/>
  <c r="H24" i="14"/>
  <c r="B27" i="16"/>
  <c r="C26" i="16"/>
  <c r="E23" i="14"/>
  <c r="F23" i="14" s="1"/>
  <c r="E10" i="15" s="1"/>
  <c r="CG24" i="14"/>
  <c r="CW24" i="14"/>
  <c r="BR24" i="14"/>
  <c r="CH24" i="14"/>
  <c r="CX24" i="14"/>
  <c r="BW24" i="14"/>
  <c r="DC24" i="14"/>
  <c r="CN24" i="14"/>
  <c r="DH24" i="14"/>
  <c r="CJ24" i="14"/>
  <c r="BU24" i="14"/>
  <c r="CK24" i="14"/>
  <c r="DA24" i="14"/>
  <c r="BV24" i="14"/>
  <c r="CL24" i="14"/>
  <c r="DB24" i="14"/>
  <c r="DK24" i="14"/>
  <c r="CV24" i="14"/>
  <c r="CA24" i="14"/>
  <c r="CO24" i="14"/>
  <c r="DE24" i="14"/>
  <c r="DF24" i="14"/>
  <c r="DD24" i="14"/>
  <c r="BS24" i="14"/>
  <c r="CC24" i="14"/>
  <c r="DI24" i="14"/>
  <c r="DG24" i="14"/>
  <c r="CE24" i="14"/>
  <c r="BT24" i="14"/>
  <c r="BZ24" i="14"/>
  <c r="CM24" i="14"/>
  <c r="CQ24" i="14"/>
  <c r="CZ24" i="14"/>
  <c r="DJ24" i="14"/>
  <c r="CU24" i="14"/>
  <c r="CY24" i="14"/>
  <c r="BY24" i="14"/>
  <c r="CP24" i="14"/>
  <c r="BX24" i="14"/>
  <c r="CB24" i="14"/>
  <c r="CS24" i="14"/>
  <c r="CD24" i="14"/>
  <c r="CT24" i="14"/>
  <c r="CF24" i="14"/>
  <c r="CR24" i="14"/>
  <c r="CI24" i="14"/>
  <c r="C26" i="14"/>
  <c r="G25" i="14"/>
  <c r="L25" i="14" l="1"/>
  <c r="P25" i="14"/>
  <c r="T25" i="14"/>
  <c r="X25" i="14"/>
  <c r="AB25" i="14"/>
  <c r="AF25" i="14"/>
  <c r="AJ25" i="14"/>
  <c r="AN25" i="14"/>
  <c r="AR25" i="14"/>
  <c r="AV25" i="14"/>
  <c r="AZ25" i="14"/>
  <c r="BD25" i="14"/>
  <c r="BH25" i="14"/>
  <c r="BL25" i="14"/>
  <c r="BP25" i="14"/>
  <c r="I25" i="14"/>
  <c r="M25" i="14"/>
  <c r="Q25" i="14"/>
  <c r="U25" i="14"/>
  <c r="Y25" i="14"/>
  <c r="AC25" i="14"/>
  <c r="AG25" i="14"/>
  <c r="AK25" i="14"/>
  <c r="AO25" i="14"/>
  <c r="AS25" i="14"/>
  <c r="AW25" i="14"/>
  <c r="BA25" i="14"/>
  <c r="BE25" i="14"/>
  <c r="BI25" i="14"/>
  <c r="BM25" i="14"/>
  <c r="BQ25" i="14"/>
  <c r="J25" i="14"/>
  <c r="R25" i="14"/>
  <c r="Z25" i="14"/>
  <c r="AH25" i="14"/>
  <c r="AP25" i="14"/>
  <c r="AX25" i="14"/>
  <c r="BF25" i="14"/>
  <c r="BN25" i="14"/>
  <c r="K25" i="14"/>
  <c r="S25" i="14"/>
  <c r="AA25" i="14"/>
  <c r="AI25" i="14"/>
  <c r="AQ25" i="14"/>
  <c r="AY25" i="14"/>
  <c r="BG25" i="14"/>
  <c r="BO25" i="14"/>
  <c r="N25" i="14"/>
  <c r="AD25" i="14"/>
  <c r="AT25" i="14"/>
  <c r="BJ25" i="14"/>
  <c r="O25" i="14"/>
  <c r="AE25" i="14"/>
  <c r="AU25" i="14"/>
  <c r="BK25" i="14"/>
  <c r="V25" i="14"/>
  <c r="BB25" i="14"/>
  <c r="W25" i="14"/>
  <c r="BC25" i="14"/>
  <c r="AL25" i="14"/>
  <c r="AM25" i="14"/>
  <c r="H25" i="14"/>
  <c r="C27" i="16"/>
  <c r="B28" i="16"/>
  <c r="E24" i="14"/>
  <c r="F24" i="14" s="1"/>
  <c r="F10" i="15" s="1"/>
  <c r="CF25" i="14"/>
  <c r="CV25" i="14"/>
  <c r="BU25" i="14"/>
  <c r="CK25" i="14"/>
  <c r="DA25" i="14"/>
  <c r="CD25" i="14"/>
  <c r="DJ25" i="14"/>
  <c r="CU25" i="14"/>
  <c r="DG25" i="14"/>
  <c r="CI25" i="14"/>
  <c r="BY25" i="14"/>
  <c r="CL25" i="14"/>
  <c r="BW25" i="14"/>
  <c r="BZ25" i="14"/>
  <c r="CT25" i="14"/>
  <c r="BT25" i="14"/>
  <c r="CJ25" i="14"/>
  <c r="CZ25" i="14"/>
  <c r="CO25" i="14"/>
  <c r="DE25" i="14"/>
  <c r="DC25" i="14"/>
  <c r="BS25" i="14"/>
  <c r="BX25" i="14"/>
  <c r="DD25" i="14"/>
  <c r="CS25" i="14"/>
  <c r="CE25" i="14"/>
  <c r="CP25" i="14"/>
  <c r="CA25" i="14"/>
  <c r="CY25" i="14"/>
  <c r="CB25" i="14"/>
  <c r="CR25" i="14"/>
  <c r="DH25" i="14"/>
  <c r="CG25" i="14"/>
  <c r="CW25" i="14"/>
  <c r="BV25" i="14"/>
  <c r="DB25" i="14"/>
  <c r="CM25" i="14"/>
  <c r="DF25" i="14"/>
  <c r="CQ25" i="14"/>
  <c r="CX25" i="14"/>
  <c r="CH25" i="14"/>
  <c r="CN25" i="14"/>
  <c r="CC25" i="14"/>
  <c r="DI25" i="14"/>
  <c r="DK25" i="14"/>
  <c r="BR25" i="14"/>
  <c r="G26" i="14"/>
  <c r="C27" i="14"/>
  <c r="K26" i="14" l="1"/>
  <c r="O26" i="14"/>
  <c r="S26" i="14"/>
  <c r="W26" i="14"/>
  <c r="AA26" i="14"/>
  <c r="AE26" i="14"/>
  <c r="AI26" i="14"/>
  <c r="AM26" i="14"/>
  <c r="AQ26" i="14"/>
  <c r="AU26" i="14"/>
  <c r="AY26" i="14"/>
  <c r="BC26" i="14"/>
  <c r="BG26" i="14"/>
  <c r="BK26" i="14"/>
  <c r="BO26" i="14"/>
  <c r="L26" i="14"/>
  <c r="P26" i="14"/>
  <c r="T26" i="14"/>
  <c r="X26" i="14"/>
  <c r="AB26" i="14"/>
  <c r="AF26" i="14"/>
  <c r="AJ26" i="14"/>
  <c r="AN26" i="14"/>
  <c r="AR26" i="14"/>
  <c r="AV26" i="14"/>
  <c r="AZ26" i="14"/>
  <c r="BD26" i="14"/>
  <c r="BH26" i="14"/>
  <c r="BL26" i="14"/>
  <c r="BP26" i="14"/>
  <c r="M26" i="14"/>
  <c r="U26" i="14"/>
  <c r="AC26" i="14"/>
  <c r="AK26" i="14"/>
  <c r="AS26" i="14"/>
  <c r="BA26" i="14"/>
  <c r="BI26" i="14"/>
  <c r="BQ26" i="14"/>
  <c r="N26" i="14"/>
  <c r="V26" i="14"/>
  <c r="AD26" i="14"/>
  <c r="AL26" i="14"/>
  <c r="AT26" i="14"/>
  <c r="BB26" i="14"/>
  <c r="BJ26" i="14"/>
  <c r="Q26" i="14"/>
  <c r="AG26" i="14"/>
  <c r="AW26" i="14"/>
  <c r="BM26" i="14"/>
  <c r="R26" i="14"/>
  <c r="AH26" i="14"/>
  <c r="AX26" i="14"/>
  <c r="BN26" i="14"/>
  <c r="Y26" i="14"/>
  <c r="BE26" i="14"/>
  <c r="Z26" i="14"/>
  <c r="BF26" i="14"/>
  <c r="AO26" i="14"/>
  <c r="H26" i="14"/>
  <c r="J26" i="14"/>
  <c r="AP26" i="14"/>
  <c r="I26" i="14"/>
  <c r="B29" i="16"/>
  <c r="C28" i="16"/>
  <c r="E25" i="14"/>
  <c r="F25" i="14" s="1"/>
  <c r="G10" i="15" s="1"/>
  <c r="CJ26" i="14"/>
  <c r="CC26" i="14"/>
  <c r="CS26" i="14"/>
  <c r="DI26" i="14"/>
  <c r="CD26" i="14"/>
  <c r="CT26" i="14"/>
  <c r="DJ26" i="14"/>
  <c r="CQ26" i="14"/>
  <c r="CB26" i="14"/>
  <c r="DH26" i="14"/>
  <c r="CU26" i="14"/>
  <c r="CF26" i="14"/>
  <c r="BX26" i="14"/>
  <c r="CG26" i="14"/>
  <c r="CW26" i="14"/>
  <c r="BR26" i="14"/>
  <c r="CH26" i="14"/>
  <c r="CX26" i="14"/>
  <c r="BS26" i="14"/>
  <c r="CY26" i="14"/>
  <c r="DK26" i="14"/>
  <c r="CV26" i="14"/>
  <c r="CN26" i="14"/>
  <c r="BU26" i="14"/>
  <c r="CK26" i="14"/>
  <c r="DA26" i="14"/>
  <c r="BV26" i="14"/>
  <c r="CL26" i="14"/>
  <c r="DB26" i="14"/>
  <c r="CA26" i="14"/>
  <c r="DG26" i="14"/>
  <c r="CR26" i="14"/>
  <c r="DD26" i="14"/>
  <c r="DF26" i="14"/>
  <c r="BT26" i="14"/>
  <c r="CM26" i="14"/>
  <c r="BY26" i="14"/>
  <c r="CZ26" i="14"/>
  <c r="DC26" i="14"/>
  <c r="CO26" i="14"/>
  <c r="BZ26" i="14"/>
  <c r="CI26" i="14"/>
  <c r="CE26" i="14"/>
  <c r="BW26" i="14"/>
  <c r="DE26" i="14"/>
  <c r="CP26" i="14"/>
  <c r="C28" i="14"/>
  <c r="G27" i="14"/>
  <c r="J27" i="14" l="1"/>
  <c r="N27" i="14"/>
  <c r="R27" i="14"/>
  <c r="V27" i="14"/>
  <c r="Z27" i="14"/>
  <c r="AD27" i="14"/>
  <c r="AH27" i="14"/>
  <c r="AL27" i="14"/>
  <c r="AP27" i="14"/>
  <c r="AT27" i="14"/>
  <c r="AX27" i="14"/>
  <c r="BB27" i="14"/>
  <c r="BF27" i="14"/>
  <c r="BJ27" i="14"/>
  <c r="BN27" i="14"/>
  <c r="K27" i="14"/>
  <c r="O27" i="14"/>
  <c r="S27" i="14"/>
  <c r="W27" i="14"/>
  <c r="AA27" i="14"/>
  <c r="AE27" i="14"/>
  <c r="AI27" i="14"/>
  <c r="AM27" i="14"/>
  <c r="AQ27" i="14"/>
  <c r="AU27" i="14"/>
  <c r="AY27" i="14"/>
  <c r="BC27" i="14"/>
  <c r="BG27" i="14"/>
  <c r="BK27" i="14"/>
  <c r="BO27" i="14"/>
  <c r="P27" i="14"/>
  <c r="X27" i="14"/>
  <c r="AF27" i="14"/>
  <c r="AN27" i="14"/>
  <c r="AV27" i="14"/>
  <c r="BD27" i="14"/>
  <c r="BL27" i="14"/>
  <c r="I27" i="14"/>
  <c r="Q27" i="14"/>
  <c r="Y27" i="14"/>
  <c r="AG27" i="14"/>
  <c r="AO27" i="14"/>
  <c r="AW27" i="14"/>
  <c r="BE27" i="14"/>
  <c r="BM27" i="14"/>
  <c r="T27" i="14"/>
  <c r="AJ27" i="14"/>
  <c r="AZ27" i="14"/>
  <c r="BP27" i="14"/>
  <c r="U27" i="14"/>
  <c r="AK27" i="14"/>
  <c r="BA27" i="14"/>
  <c r="BQ27" i="14"/>
  <c r="AB27" i="14"/>
  <c r="BH27" i="14"/>
  <c r="AC27" i="14"/>
  <c r="BI27" i="14"/>
  <c r="AR27" i="14"/>
  <c r="M27" i="14"/>
  <c r="AS27" i="14"/>
  <c r="H27" i="14"/>
  <c r="L27" i="14"/>
  <c r="B30" i="16"/>
  <c r="C29" i="16"/>
  <c r="E26" i="14"/>
  <c r="F26" i="14" s="1"/>
  <c r="H10" i="15" s="1"/>
  <c r="CD27" i="14"/>
  <c r="CT27" i="14"/>
  <c r="DJ27" i="14"/>
  <c r="CE27" i="14"/>
  <c r="CU27" i="14"/>
  <c r="DK27" i="14"/>
  <c r="CV27" i="14"/>
  <c r="CO27" i="14"/>
  <c r="DA27" i="14"/>
  <c r="CS27" i="14"/>
  <c r="CH27" i="14"/>
  <c r="CX27" i="14"/>
  <c r="BS27" i="14"/>
  <c r="CI27" i="14"/>
  <c r="DD27" i="14"/>
  <c r="CW27" i="14"/>
  <c r="CC27" i="14"/>
  <c r="BV27" i="14"/>
  <c r="CL27" i="14"/>
  <c r="DB27" i="14"/>
  <c r="BW27" i="14"/>
  <c r="CM27" i="14"/>
  <c r="DC27" i="14"/>
  <c r="CF27" i="14"/>
  <c r="BY27" i="14"/>
  <c r="DE27" i="14"/>
  <c r="CJ27" i="14"/>
  <c r="BU27" i="14"/>
  <c r="CB27" i="14"/>
  <c r="DI27" i="14"/>
  <c r="CR27" i="14"/>
  <c r="DF27" i="14"/>
  <c r="CQ27" i="14"/>
  <c r="CN27" i="14"/>
  <c r="CG27" i="14"/>
  <c r="CZ27" i="14"/>
  <c r="DH27" i="14"/>
  <c r="BR27" i="14"/>
  <c r="CY27" i="14"/>
  <c r="BX27" i="14"/>
  <c r="BT27" i="14"/>
  <c r="BZ27" i="14"/>
  <c r="CP27" i="14"/>
  <c r="CA27" i="14"/>
  <c r="DG27" i="14"/>
  <c r="CK27" i="14"/>
  <c r="C29" i="14"/>
  <c r="G28" i="14"/>
  <c r="I28" i="14" l="1"/>
  <c r="M28" i="14"/>
  <c r="Q28" i="14"/>
  <c r="U28" i="14"/>
  <c r="Y28" i="14"/>
  <c r="AC28" i="14"/>
  <c r="AG28" i="14"/>
  <c r="AK28" i="14"/>
  <c r="AO28" i="14"/>
  <c r="AS28" i="14"/>
  <c r="AW28" i="14"/>
  <c r="BA28" i="14"/>
  <c r="BE28" i="14"/>
  <c r="BI28" i="14"/>
  <c r="BM28" i="14"/>
  <c r="BQ28" i="14"/>
  <c r="J28" i="14"/>
  <c r="N28" i="14"/>
  <c r="R28" i="14"/>
  <c r="V28" i="14"/>
  <c r="Z28" i="14"/>
  <c r="AD28" i="14"/>
  <c r="AH28" i="14"/>
  <c r="AL28" i="14"/>
  <c r="AP28" i="14"/>
  <c r="AT28" i="14"/>
  <c r="AX28" i="14"/>
  <c r="BB28" i="14"/>
  <c r="BF28" i="14"/>
  <c r="BJ28" i="14"/>
  <c r="BN28" i="14"/>
  <c r="K28" i="14"/>
  <c r="S28" i="14"/>
  <c r="AA28" i="14"/>
  <c r="AI28" i="14"/>
  <c r="AQ28" i="14"/>
  <c r="AY28" i="14"/>
  <c r="BG28" i="14"/>
  <c r="BO28" i="14"/>
  <c r="L28" i="14"/>
  <c r="T28" i="14"/>
  <c r="AB28" i="14"/>
  <c r="AJ28" i="14"/>
  <c r="AR28" i="14"/>
  <c r="AZ28" i="14"/>
  <c r="BH28" i="14"/>
  <c r="BP28" i="14"/>
  <c r="W28" i="14"/>
  <c r="AM28" i="14"/>
  <c r="BC28" i="14"/>
  <c r="X28" i="14"/>
  <c r="AN28" i="14"/>
  <c r="BD28" i="14"/>
  <c r="AE28" i="14"/>
  <c r="BK28" i="14"/>
  <c r="AF28" i="14"/>
  <c r="BL28" i="14"/>
  <c r="AU28" i="14"/>
  <c r="H28" i="14"/>
  <c r="P28" i="14"/>
  <c r="AV28" i="14"/>
  <c r="O28" i="14"/>
  <c r="B31" i="16"/>
  <c r="C30" i="16"/>
  <c r="E27" i="14"/>
  <c r="F27" i="14" s="1"/>
  <c r="I10" i="15" s="1"/>
  <c r="CE28" i="14"/>
  <c r="CU28" i="14"/>
  <c r="DK28" i="14"/>
  <c r="CF28" i="14"/>
  <c r="CV28" i="14"/>
  <c r="BU28" i="14"/>
  <c r="DA28" i="14"/>
  <c r="CL28" i="14"/>
  <c r="DE28" i="14"/>
  <c r="CP28" i="14"/>
  <c r="CH28" i="14"/>
  <c r="BS28" i="14"/>
  <c r="CI28" i="14"/>
  <c r="CY28" i="14"/>
  <c r="BT28" i="14"/>
  <c r="CJ28" i="14"/>
  <c r="CZ28" i="14"/>
  <c r="CC28" i="14"/>
  <c r="DI28" i="14"/>
  <c r="CT28" i="14"/>
  <c r="DF28" i="14"/>
  <c r="BR28" i="14"/>
  <c r="CM28" i="14"/>
  <c r="CN28" i="14"/>
  <c r="CK28" i="14"/>
  <c r="BV28" i="14"/>
  <c r="BY28" i="14"/>
  <c r="CX28" i="14"/>
  <c r="CA28" i="14"/>
  <c r="DG28" i="14"/>
  <c r="CR28" i="14"/>
  <c r="DH28" i="14"/>
  <c r="DJ28" i="14"/>
  <c r="CO28" i="14"/>
  <c r="BZ28" i="14"/>
  <c r="CG28" i="14"/>
  <c r="BW28" i="14"/>
  <c r="DC28" i="14"/>
  <c r="BX28" i="14"/>
  <c r="DD28" i="14"/>
  <c r="DB28" i="14"/>
  <c r="CQ28" i="14"/>
  <c r="CB28" i="14"/>
  <c r="CS28" i="14"/>
  <c r="CD28" i="14"/>
  <c r="CW28" i="14"/>
  <c r="C30" i="14"/>
  <c r="G29" i="14"/>
  <c r="L29" i="14" l="1"/>
  <c r="P29" i="14"/>
  <c r="T29" i="14"/>
  <c r="X29" i="14"/>
  <c r="AB29" i="14"/>
  <c r="AF29" i="14"/>
  <c r="AJ29" i="14"/>
  <c r="AN29" i="14"/>
  <c r="AR29" i="14"/>
  <c r="AV29" i="14"/>
  <c r="AZ29" i="14"/>
  <c r="BD29" i="14"/>
  <c r="BH29" i="14"/>
  <c r="BL29" i="14"/>
  <c r="BP29" i="14"/>
  <c r="I29" i="14"/>
  <c r="M29" i="14"/>
  <c r="Q29" i="14"/>
  <c r="U29" i="14"/>
  <c r="Y29" i="14"/>
  <c r="AC29" i="14"/>
  <c r="AG29" i="14"/>
  <c r="AK29" i="14"/>
  <c r="AO29" i="14"/>
  <c r="AS29" i="14"/>
  <c r="AW29" i="14"/>
  <c r="BA29" i="14"/>
  <c r="BE29" i="14"/>
  <c r="BI29" i="14"/>
  <c r="BM29" i="14"/>
  <c r="BQ29" i="14"/>
  <c r="N29" i="14"/>
  <c r="V29" i="14"/>
  <c r="AD29" i="14"/>
  <c r="AL29" i="14"/>
  <c r="AT29" i="14"/>
  <c r="BB29" i="14"/>
  <c r="BJ29" i="14"/>
  <c r="O29" i="14"/>
  <c r="W29" i="14"/>
  <c r="AE29" i="14"/>
  <c r="AM29" i="14"/>
  <c r="AU29" i="14"/>
  <c r="BC29" i="14"/>
  <c r="BK29" i="14"/>
  <c r="J29" i="14"/>
  <c r="Z29" i="14"/>
  <c r="AP29" i="14"/>
  <c r="BF29" i="14"/>
  <c r="K29" i="14"/>
  <c r="AA29" i="14"/>
  <c r="AQ29" i="14"/>
  <c r="BG29" i="14"/>
  <c r="AH29" i="14"/>
  <c r="BN29" i="14"/>
  <c r="AI29" i="14"/>
  <c r="BO29" i="14"/>
  <c r="AX29" i="14"/>
  <c r="S29" i="14"/>
  <c r="H29" i="14"/>
  <c r="AY29" i="14"/>
  <c r="R29" i="14"/>
  <c r="B32" i="16"/>
  <c r="C31" i="16"/>
  <c r="E28" i="14"/>
  <c r="F28" i="14" s="1"/>
  <c r="J10" i="15" s="1"/>
  <c r="CF29" i="14"/>
  <c r="CV29" i="14"/>
  <c r="BU29" i="14"/>
  <c r="CK29" i="14"/>
  <c r="DA29" i="14"/>
  <c r="BZ29" i="14"/>
  <c r="DF29" i="14"/>
  <c r="CQ29" i="14"/>
  <c r="DK29" i="14"/>
  <c r="CM29" i="14"/>
  <c r="BT29" i="14"/>
  <c r="CJ29" i="14"/>
  <c r="CZ29" i="14"/>
  <c r="BY29" i="14"/>
  <c r="CO29" i="14"/>
  <c r="DE29" i="14"/>
  <c r="CH29" i="14"/>
  <c r="BS29" i="14"/>
  <c r="CY29" i="14"/>
  <c r="CD29" i="14"/>
  <c r="DC29" i="14"/>
  <c r="CB29" i="14"/>
  <c r="DH29" i="14"/>
  <c r="CG29" i="14"/>
  <c r="BR29" i="14"/>
  <c r="CI29" i="14"/>
  <c r="DJ29" i="14"/>
  <c r="BX29" i="14"/>
  <c r="CN29" i="14"/>
  <c r="DD29" i="14"/>
  <c r="CC29" i="14"/>
  <c r="CS29" i="14"/>
  <c r="DI29" i="14"/>
  <c r="CP29" i="14"/>
  <c r="CA29" i="14"/>
  <c r="DG29" i="14"/>
  <c r="CT29" i="14"/>
  <c r="CE29" i="14"/>
  <c r="CL29" i="14"/>
  <c r="DB29" i="14"/>
  <c r="BV29" i="14"/>
  <c r="CR29" i="14"/>
  <c r="CW29" i="14"/>
  <c r="CX29" i="14"/>
  <c r="CU29" i="14"/>
  <c r="BW29" i="14"/>
  <c r="G30" i="14"/>
  <c r="C31" i="14"/>
  <c r="K30" i="14" l="1"/>
  <c r="O30" i="14"/>
  <c r="S30" i="14"/>
  <c r="W30" i="14"/>
  <c r="AA30" i="14"/>
  <c r="AE30" i="14"/>
  <c r="AI30" i="14"/>
  <c r="AM30" i="14"/>
  <c r="AQ30" i="14"/>
  <c r="AU30" i="14"/>
  <c r="AY30" i="14"/>
  <c r="BC30" i="14"/>
  <c r="BG30" i="14"/>
  <c r="BK30" i="14"/>
  <c r="BO30" i="14"/>
  <c r="L30" i="14"/>
  <c r="P30" i="14"/>
  <c r="T30" i="14"/>
  <c r="X30" i="14"/>
  <c r="AB30" i="14"/>
  <c r="AF30" i="14"/>
  <c r="AJ30" i="14"/>
  <c r="AN30" i="14"/>
  <c r="AR30" i="14"/>
  <c r="AV30" i="14"/>
  <c r="AZ30" i="14"/>
  <c r="BD30" i="14"/>
  <c r="BH30" i="14"/>
  <c r="BL30" i="14"/>
  <c r="BP30" i="14"/>
  <c r="I30" i="14"/>
  <c r="Q30" i="14"/>
  <c r="Y30" i="14"/>
  <c r="AG30" i="14"/>
  <c r="AO30" i="14"/>
  <c r="AW30" i="14"/>
  <c r="BE30" i="14"/>
  <c r="BM30" i="14"/>
  <c r="J30" i="14"/>
  <c r="R30" i="14"/>
  <c r="Z30" i="14"/>
  <c r="AH30" i="14"/>
  <c r="AP30" i="14"/>
  <c r="AX30" i="14"/>
  <c r="BF30" i="14"/>
  <c r="BN30" i="14"/>
  <c r="M30" i="14"/>
  <c r="AC30" i="14"/>
  <c r="AS30" i="14"/>
  <c r="BI30" i="14"/>
  <c r="N30" i="14"/>
  <c r="AD30" i="14"/>
  <c r="AT30" i="14"/>
  <c r="BJ30" i="14"/>
  <c r="AK30" i="14"/>
  <c r="BQ30" i="14"/>
  <c r="AL30" i="14"/>
  <c r="BA30" i="14"/>
  <c r="H30" i="14"/>
  <c r="V30" i="14"/>
  <c r="BB30" i="14"/>
  <c r="U30" i="14"/>
  <c r="B33" i="16"/>
  <c r="C32" i="16"/>
  <c r="E29" i="14"/>
  <c r="F29" i="14" s="1"/>
  <c r="K10" i="15" s="1"/>
  <c r="G31" i="14"/>
  <c r="C32" i="14"/>
  <c r="CG30" i="14"/>
  <c r="CW30" i="14"/>
  <c r="BR30" i="14"/>
  <c r="CH30" i="14"/>
  <c r="CX30" i="14"/>
  <c r="BW30" i="14"/>
  <c r="DC30" i="14"/>
  <c r="CN30" i="14"/>
  <c r="CZ30" i="14"/>
  <c r="CR30" i="14"/>
  <c r="BU30" i="14"/>
  <c r="DA30" i="14"/>
  <c r="BV30" i="14"/>
  <c r="DB30" i="14"/>
  <c r="DK30" i="14"/>
  <c r="CV30" i="14"/>
  <c r="CB30" i="14"/>
  <c r="CI30" i="14"/>
  <c r="DH30" i="14"/>
  <c r="CK30" i="14"/>
  <c r="CL30" i="14"/>
  <c r="CE30" i="14"/>
  <c r="BS30" i="14"/>
  <c r="CA30" i="14"/>
  <c r="CS30" i="14"/>
  <c r="CD30" i="14"/>
  <c r="DG30" i="14"/>
  <c r="BY30" i="14"/>
  <c r="CO30" i="14"/>
  <c r="DE30" i="14"/>
  <c r="BZ30" i="14"/>
  <c r="CP30" i="14"/>
  <c r="DF30" i="14"/>
  <c r="CM30" i="14"/>
  <c r="BX30" i="14"/>
  <c r="DD30" i="14"/>
  <c r="BT30" i="14"/>
  <c r="CQ30" i="14"/>
  <c r="CC30" i="14"/>
  <c r="DI30" i="14"/>
  <c r="CT30" i="14"/>
  <c r="DJ30" i="14"/>
  <c r="CU30" i="14"/>
  <c r="CF30" i="14"/>
  <c r="CY30" i="14"/>
  <c r="CJ30" i="14"/>
  <c r="J31" i="14" l="1"/>
  <c r="N31" i="14"/>
  <c r="R31" i="14"/>
  <c r="V31" i="14"/>
  <c r="Z31" i="14"/>
  <c r="AD31" i="14"/>
  <c r="AH31" i="14"/>
  <c r="AL31" i="14"/>
  <c r="AP31" i="14"/>
  <c r="AT31" i="14"/>
  <c r="AX31" i="14"/>
  <c r="BB31" i="14"/>
  <c r="BF31" i="14"/>
  <c r="BJ31" i="14"/>
  <c r="BN31" i="14"/>
  <c r="K31" i="14"/>
  <c r="O31" i="14"/>
  <c r="S31" i="14"/>
  <c r="W31" i="14"/>
  <c r="AA31" i="14"/>
  <c r="AE31" i="14"/>
  <c r="AI31" i="14"/>
  <c r="AM31" i="14"/>
  <c r="AQ31" i="14"/>
  <c r="AU31" i="14"/>
  <c r="AY31" i="14"/>
  <c r="BC31" i="14"/>
  <c r="BG31" i="14"/>
  <c r="BK31" i="14"/>
  <c r="BO31" i="14"/>
  <c r="L31" i="14"/>
  <c r="T31" i="14"/>
  <c r="AB31" i="14"/>
  <c r="AJ31" i="14"/>
  <c r="AR31" i="14"/>
  <c r="AZ31" i="14"/>
  <c r="BH31" i="14"/>
  <c r="BP31" i="14"/>
  <c r="M31" i="14"/>
  <c r="U31" i="14"/>
  <c r="AC31" i="14"/>
  <c r="AK31" i="14"/>
  <c r="AS31" i="14"/>
  <c r="BA31" i="14"/>
  <c r="BI31" i="14"/>
  <c r="BQ31" i="14"/>
  <c r="P31" i="14"/>
  <c r="AF31" i="14"/>
  <c r="AV31" i="14"/>
  <c r="BL31" i="14"/>
  <c r="Q31" i="14"/>
  <c r="AG31" i="14"/>
  <c r="AW31" i="14"/>
  <c r="BM31" i="14"/>
  <c r="AN31" i="14"/>
  <c r="I31" i="14"/>
  <c r="AO31" i="14"/>
  <c r="BD31" i="14"/>
  <c r="Y31" i="14"/>
  <c r="BE31" i="14"/>
  <c r="H31" i="14"/>
  <c r="X31" i="14"/>
  <c r="B34" i="16"/>
  <c r="C33" i="16"/>
  <c r="E30" i="14"/>
  <c r="F30" i="14" s="1"/>
  <c r="L10" i="15" s="1"/>
  <c r="C33" i="14"/>
  <c r="G32" i="14"/>
  <c r="CA31" i="14"/>
  <c r="CQ31" i="14"/>
  <c r="DG31" i="14"/>
  <c r="CD31" i="14"/>
  <c r="CZ31" i="14"/>
  <c r="BZ31" i="14"/>
  <c r="CV31" i="14"/>
  <c r="DB31" i="14"/>
  <c r="CH31" i="14"/>
  <c r="CL31" i="14"/>
  <c r="DI31" i="14"/>
  <c r="DE31" i="14"/>
  <c r="CF31" i="14"/>
  <c r="BV31" i="14"/>
  <c r="DH31" i="14"/>
  <c r="CB31" i="14"/>
  <c r="CI31" i="14"/>
  <c r="DJ31" i="14"/>
  <c r="CK31" i="14"/>
  <c r="CG31" i="14"/>
  <c r="DD31" i="14"/>
  <c r="BR31" i="14"/>
  <c r="CE31" i="14"/>
  <c r="CU31" i="14"/>
  <c r="DK31" i="14"/>
  <c r="CJ31" i="14"/>
  <c r="DA31" i="14"/>
  <c r="CS31" i="14"/>
  <c r="CW31" i="14"/>
  <c r="BS31" i="14"/>
  <c r="CY31" i="14"/>
  <c r="BT31" i="14"/>
  <c r="CO31" i="14"/>
  <c r="DF31" i="14"/>
  <c r="BW31" i="14"/>
  <c r="CM31" i="14"/>
  <c r="DC31" i="14"/>
  <c r="BY31" i="14"/>
  <c r="CT31" i="14"/>
  <c r="BU31" i="14"/>
  <c r="CP31" i="14"/>
  <c r="CR31" i="14"/>
  <c r="BX31" i="14"/>
  <c r="CN31" i="14"/>
  <c r="CC31" i="14"/>
  <c r="CX31" i="14"/>
  <c r="I32" i="14" l="1"/>
  <c r="M32" i="14"/>
  <c r="Q32" i="14"/>
  <c r="U32" i="14"/>
  <c r="Y32" i="14"/>
  <c r="AC32" i="14"/>
  <c r="AG32" i="14"/>
  <c r="AK32" i="14"/>
  <c r="AO32" i="14"/>
  <c r="AS32" i="14"/>
  <c r="AW32" i="14"/>
  <c r="BA32" i="14"/>
  <c r="BE32" i="14"/>
  <c r="BI32" i="14"/>
  <c r="BM32" i="14"/>
  <c r="BQ32" i="14"/>
  <c r="J32" i="14"/>
  <c r="N32" i="14"/>
  <c r="R32" i="14"/>
  <c r="V32" i="14"/>
  <c r="Z32" i="14"/>
  <c r="AD32" i="14"/>
  <c r="AH32" i="14"/>
  <c r="AL32" i="14"/>
  <c r="AP32" i="14"/>
  <c r="AT32" i="14"/>
  <c r="AX32" i="14"/>
  <c r="BB32" i="14"/>
  <c r="BF32" i="14"/>
  <c r="BJ32" i="14"/>
  <c r="BN32" i="14"/>
  <c r="O32" i="14"/>
  <c r="W32" i="14"/>
  <c r="AE32" i="14"/>
  <c r="AM32" i="14"/>
  <c r="AU32" i="14"/>
  <c r="BC32" i="14"/>
  <c r="BK32" i="14"/>
  <c r="P32" i="14"/>
  <c r="X32" i="14"/>
  <c r="AF32" i="14"/>
  <c r="AN32" i="14"/>
  <c r="AV32" i="14"/>
  <c r="BD32" i="14"/>
  <c r="BL32" i="14"/>
  <c r="S32" i="14"/>
  <c r="AI32" i="14"/>
  <c r="AY32" i="14"/>
  <c r="BO32" i="14"/>
  <c r="T32" i="14"/>
  <c r="AJ32" i="14"/>
  <c r="AZ32" i="14"/>
  <c r="BP32" i="14"/>
  <c r="K32" i="14"/>
  <c r="AQ32" i="14"/>
  <c r="L32" i="14"/>
  <c r="AR32" i="14"/>
  <c r="BG32" i="14"/>
  <c r="AB32" i="14"/>
  <c r="BH32" i="14"/>
  <c r="AA32" i="14"/>
  <c r="H32" i="14"/>
  <c r="B35" i="16"/>
  <c r="C34" i="16"/>
  <c r="E31" i="14"/>
  <c r="F31" i="14" s="1"/>
  <c r="M10" i="15" s="1"/>
  <c r="CF32" i="14"/>
  <c r="CV32" i="14"/>
  <c r="CD32" i="14"/>
  <c r="CY32" i="14"/>
  <c r="CK32" i="14"/>
  <c r="DF32" i="14"/>
  <c r="DB32" i="14"/>
  <c r="BW32" i="14"/>
  <c r="BT32" i="14"/>
  <c r="CJ32" i="14"/>
  <c r="CZ32" i="14"/>
  <c r="CI32" i="14"/>
  <c r="DE32" i="14"/>
  <c r="BU32" i="14"/>
  <c r="CP32" i="14"/>
  <c r="DK32" i="14"/>
  <c r="BV32" i="14"/>
  <c r="CH32" i="14"/>
  <c r="BR32" i="14"/>
  <c r="CW32" i="14"/>
  <c r="CX32" i="14"/>
  <c r="CC32" i="14"/>
  <c r="BX32" i="14"/>
  <c r="CN32" i="14"/>
  <c r="DD32" i="14"/>
  <c r="BS32" i="14"/>
  <c r="CO32" i="14"/>
  <c r="DJ32" i="14"/>
  <c r="BZ32" i="14"/>
  <c r="CU32" i="14"/>
  <c r="CG32" i="14"/>
  <c r="CS32" i="14"/>
  <c r="CL32" i="14"/>
  <c r="CM32" i="14"/>
  <c r="CA32" i="14"/>
  <c r="CB32" i="14"/>
  <c r="CR32" i="14"/>
  <c r="DH32" i="14"/>
  <c r="BY32" i="14"/>
  <c r="CT32" i="14"/>
  <c r="CE32" i="14"/>
  <c r="DA32" i="14"/>
  <c r="CQ32" i="14"/>
  <c r="DC32" i="14"/>
  <c r="DG32" i="14"/>
  <c r="DI32" i="14"/>
  <c r="C34" i="14"/>
  <c r="G33" i="14"/>
  <c r="L33" i="14" l="1"/>
  <c r="I33" i="14"/>
  <c r="M33" i="14"/>
  <c r="Q33" i="14"/>
  <c r="U33" i="14"/>
  <c r="Y33" i="14"/>
  <c r="AC33" i="14"/>
  <c r="AG33" i="14"/>
  <c r="AK33" i="14"/>
  <c r="AO33" i="14"/>
  <c r="AS33" i="14"/>
  <c r="AW33" i="14"/>
  <c r="BA33" i="14"/>
  <c r="BE33" i="14"/>
  <c r="BI33" i="14"/>
  <c r="BM33" i="14"/>
  <c r="BQ33" i="14"/>
  <c r="J33" i="14"/>
  <c r="P33" i="14"/>
  <c r="V33" i="14"/>
  <c r="AA33" i="14"/>
  <c r="AF33" i="14"/>
  <c r="AL33" i="14"/>
  <c r="AQ33" i="14"/>
  <c r="AV33" i="14"/>
  <c r="BB33" i="14"/>
  <c r="BG33" i="14"/>
  <c r="BL33" i="14"/>
  <c r="K33" i="14"/>
  <c r="R33" i="14"/>
  <c r="W33" i="14"/>
  <c r="AB33" i="14"/>
  <c r="AH33" i="14"/>
  <c r="AM33" i="14"/>
  <c r="AR33" i="14"/>
  <c r="AX33" i="14"/>
  <c r="BC33" i="14"/>
  <c r="BH33" i="14"/>
  <c r="BN33" i="14"/>
  <c r="S33" i="14"/>
  <c r="AD33" i="14"/>
  <c r="AN33" i="14"/>
  <c r="AY33" i="14"/>
  <c r="BJ33" i="14"/>
  <c r="T33" i="14"/>
  <c r="AE33" i="14"/>
  <c r="AP33" i="14"/>
  <c r="AZ33" i="14"/>
  <c r="BK33" i="14"/>
  <c r="N33" i="14"/>
  <c r="AI33" i="14"/>
  <c r="BD33" i="14"/>
  <c r="O33" i="14"/>
  <c r="AJ33" i="14"/>
  <c r="BF33" i="14"/>
  <c r="AT33" i="14"/>
  <c r="Z33" i="14"/>
  <c r="BP33" i="14"/>
  <c r="AU33" i="14"/>
  <c r="X33" i="14"/>
  <c r="BO33" i="14"/>
  <c r="H33" i="14"/>
  <c r="B36" i="16"/>
  <c r="C35" i="16"/>
  <c r="E32" i="14"/>
  <c r="F32" i="14" s="1"/>
  <c r="D9" i="15" s="1"/>
  <c r="CG33" i="14"/>
  <c r="CW33" i="14"/>
  <c r="CD33" i="14"/>
  <c r="CY33" i="14"/>
  <c r="CJ33" i="14"/>
  <c r="DF33" i="14"/>
  <c r="DB33" i="14"/>
  <c r="BW33" i="14"/>
  <c r="CA33" i="14"/>
  <c r="CK33" i="14"/>
  <c r="DD33" i="14"/>
  <c r="CP33" i="14"/>
  <c r="CH33" i="14"/>
  <c r="DK33" i="14"/>
  <c r="BY33" i="14"/>
  <c r="CO33" i="14"/>
  <c r="DE33" i="14"/>
  <c r="BS33" i="14"/>
  <c r="CN33" i="14"/>
  <c r="DJ33" i="14"/>
  <c r="BZ33" i="14"/>
  <c r="CU33" i="14"/>
  <c r="CF33" i="14"/>
  <c r="CR33" i="14"/>
  <c r="CL33" i="14"/>
  <c r="CM33" i="14"/>
  <c r="CX33" i="14"/>
  <c r="DG33" i="14"/>
  <c r="CB33" i="14"/>
  <c r="BU33" i="14"/>
  <c r="DA33" i="14"/>
  <c r="CI33" i="14"/>
  <c r="BT33" i="14"/>
  <c r="BV33" i="14"/>
  <c r="CV33" i="14"/>
  <c r="CC33" i="14"/>
  <c r="CS33" i="14"/>
  <c r="DI33" i="14"/>
  <c r="BX33" i="14"/>
  <c r="CT33" i="14"/>
  <c r="CE33" i="14"/>
  <c r="CZ33" i="14"/>
  <c r="CQ33" i="14"/>
  <c r="DC33" i="14"/>
  <c r="DH33" i="14"/>
  <c r="BR33" i="14"/>
  <c r="G34" i="14"/>
  <c r="C35" i="14"/>
  <c r="L34" i="14" l="1"/>
  <c r="P34" i="14"/>
  <c r="T34" i="14"/>
  <c r="X34" i="14"/>
  <c r="AB34" i="14"/>
  <c r="AF34" i="14"/>
  <c r="AJ34" i="14"/>
  <c r="AN34" i="14"/>
  <c r="AR34" i="14"/>
  <c r="AV34" i="14"/>
  <c r="AZ34" i="14"/>
  <c r="BD34" i="14"/>
  <c r="BH34" i="14"/>
  <c r="BL34" i="14"/>
  <c r="BP34" i="14"/>
  <c r="I34" i="14"/>
  <c r="N34" i="14"/>
  <c r="S34" i="14"/>
  <c r="Y34" i="14"/>
  <c r="AD34" i="14"/>
  <c r="AI34" i="14"/>
  <c r="AO34" i="14"/>
  <c r="AT34" i="14"/>
  <c r="AY34" i="14"/>
  <c r="BE34" i="14"/>
  <c r="BJ34" i="14"/>
  <c r="BO34" i="14"/>
  <c r="J34" i="14"/>
  <c r="O34" i="14"/>
  <c r="U34" i="14"/>
  <c r="Z34" i="14"/>
  <c r="AE34" i="14"/>
  <c r="AK34" i="14"/>
  <c r="AP34" i="14"/>
  <c r="AU34" i="14"/>
  <c r="BA34" i="14"/>
  <c r="BF34" i="14"/>
  <c r="BK34" i="14"/>
  <c r="BQ34" i="14"/>
  <c r="K34" i="14"/>
  <c r="V34" i="14"/>
  <c r="AG34" i="14"/>
  <c r="AQ34" i="14"/>
  <c r="BB34" i="14"/>
  <c r="BM34" i="14"/>
  <c r="M34" i="14"/>
  <c r="W34" i="14"/>
  <c r="AH34" i="14"/>
  <c r="AS34" i="14"/>
  <c r="BC34" i="14"/>
  <c r="BN34" i="14"/>
  <c r="Q34" i="14"/>
  <c r="AL34" i="14"/>
  <c r="BG34" i="14"/>
  <c r="R34" i="14"/>
  <c r="AM34" i="14"/>
  <c r="BI34" i="14"/>
  <c r="AA34" i="14"/>
  <c r="H34" i="14"/>
  <c r="AX34" i="14"/>
  <c r="AC34" i="14"/>
  <c r="AW34" i="14"/>
  <c r="B37" i="16"/>
  <c r="C36" i="16"/>
  <c r="E33" i="14"/>
  <c r="F33" i="14" s="1"/>
  <c r="E9" i="15" s="1"/>
  <c r="G35" i="14"/>
  <c r="C36" i="14"/>
  <c r="CD34" i="14"/>
  <c r="CT34" i="14"/>
  <c r="DJ34" i="14"/>
  <c r="BX34" i="14"/>
  <c r="CS34" i="14"/>
  <c r="CE34" i="14"/>
  <c r="CZ34" i="14"/>
  <c r="CQ34" i="14"/>
  <c r="DC34" i="14"/>
  <c r="DG34" i="14"/>
  <c r="DH34" i="14"/>
  <c r="CW34" i="14"/>
  <c r="CL34" i="14"/>
  <c r="DD34" i="14"/>
  <c r="DK34" i="14"/>
  <c r="CB34" i="14"/>
  <c r="BR34" i="14"/>
  <c r="CH34" i="14"/>
  <c r="CX34" i="14"/>
  <c r="CC34" i="14"/>
  <c r="CY34" i="14"/>
  <c r="CJ34" i="14"/>
  <c r="DE34" i="14"/>
  <c r="DA34" i="14"/>
  <c r="BW34" i="14"/>
  <c r="CA34" i="14"/>
  <c r="BT34" i="14"/>
  <c r="BU34" i="14"/>
  <c r="BV34" i="14"/>
  <c r="BZ34" i="14"/>
  <c r="CP34" i="14"/>
  <c r="DF34" i="14"/>
  <c r="BS34" i="14"/>
  <c r="CN34" i="14"/>
  <c r="DI34" i="14"/>
  <c r="BY34" i="14"/>
  <c r="CU34" i="14"/>
  <c r="CF34" i="14"/>
  <c r="CR34" i="14"/>
  <c r="CK34" i="14"/>
  <c r="CM34" i="14"/>
  <c r="DB34" i="14"/>
  <c r="CI34" i="14"/>
  <c r="CO34" i="14"/>
  <c r="CG34" i="14"/>
  <c r="CV34" i="14"/>
  <c r="K35" i="14" l="1"/>
  <c r="O35" i="14"/>
  <c r="S35" i="14"/>
  <c r="W35" i="14"/>
  <c r="AA35" i="14"/>
  <c r="AE35" i="14"/>
  <c r="AI35" i="14"/>
  <c r="AM35" i="14"/>
  <c r="AQ35" i="14"/>
  <c r="AU35" i="14"/>
  <c r="AY35" i="14"/>
  <c r="BC35" i="14"/>
  <c r="L35" i="14"/>
  <c r="Q35" i="14"/>
  <c r="V35" i="14"/>
  <c r="AB35" i="14"/>
  <c r="AG35" i="14"/>
  <c r="AL35" i="14"/>
  <c r="AR35" i="14"/>
  <c r="AW35" i="14"/>
  <c r="BB35" i="14"/>
  <c r="BG35" i="14"/>
  <c r="BK35" i="14"/>
  <c r="BO35" i="14"/>
  <c r="M35" i="14"/>
  <c r="R35" i="14"/>
  <c r="X35" i="14"/>
  <c r="AC35" i="14"/>
  <c r="AH35" i="14"/>
  <c r="AN35" i="14"/>
  <c r="AS35" i="14"/>
  <c r="AX35" i="14"/>
  <c r="BD35" i="14"/>
  <c r="BH35" i="14"/>
  <c r="BL35" i="14"/>
  <c r="BP35" i="14"/>
  <c r="N35" i="14"/>
  <c r="Y35" i="14"/>
  <c r="AJ35" i="14"/>
  <c r="AT35" i="14"/>
  <c r="BE35" i="14"/>
  <c r="BM35" i="14"/>
  <c r="P35" i="14"/>
  <c r="Z35" i="14"/>
  <c r="AK35" i="14"/>
  <c r="AV35" i="14"/>
  <c r="BF35" i="14"/>
  <c r="BN35" i="14"/>
  <c r="T35" i="14"/>
  <c r="AO35" i="14"/>
  <c r="BI35" i="14"/>
  <c r="U35" i="14"/>
  <c r="AP35" i="14"/>
  <c r="BJ35" i="14"/>
  <c r="I35" i="14"/>
  <c r="AZ35" i="14"/>
  <c r="AF35" i="14"/>
  <c r="J35" i="14"/>
  <c r="BA35" i="14"/>
  <c r="H35" i="14"/>
  <c r="AD35" i="14"/>
  <c r="BQ35" i="14"/>
  <c r="C37" i="16"/>
  <c r="B38" i="16"/>
  <c r="E34" i="14"/>
  <c r="F34" i="14" s="1"/>
  <c r="F9" i="15" s="1"/>
  <c r="C37" i="14"/>
  <c r="G36" i="14"/>
  <c r="CE35" i="14"/>
  <c r="CU35" i="14"/>
  <c r="DK35" i="14"/>
  <c r="BX35" i="14"/>
  <c r="CS35" i="14"/>
  <c r="CD35" i="14"/>
  <c r="CZ35" i="14"/>
  <c r="CP35" i="14"/>
  <c r="DB35" i="14"/>
  <c r="DF35" i="14"/>
  <c r="DH35" i="14"/>
  <c r="BW35" i="14"/>
  <c r="CM35" i="14"/>
  <c r="DC35" i="14"/>
  <c r="CH35" i="14"/>
  <c r="DD35" i="14"/>
  <c r="BT35" i="14"/>
  <c r="CO35" i="14"/>
  <c r="DJ35" i="14"/>
  <c r="BU35" i="14"/>
  <c r="CG35" i="14"/>
  <c r="CW35" i="14"/>
  <c r="CQ35" i="14"/>
  <c r="CN35" i="14"/>
  <c r="BY35" i="14"/>
  <c r="CF35" i="14"/>
  <c r="CR35" i="14"/>
  <c r="CK35" i="14"/>
  <c r="CB35" i="14"/>
  <c r="BS35" i="14"/>
  <c r="CI35" i="14"/>
  <c r="CY35" i="14"/>
  <c r="CC35" i="14"/>
  <c r="CX35" i="14"/>
  <c r="CJ35" i="14"/>
  <c r="DE35" i="14"/>
  <c r="DA35" i="14"/>
  <c r="BV35" i="14"/>
  <c r="BZ35" i="14"/>
  <c r="CV35" i="14"/>
  <c r="CA35" i="14"/>
  <c r="DG35" i="14"/>
  <c r="BR35" i="14"/>
  <c r="DI35" i="14"/>
  <c r="CT35" i="14"/>
  <c r="CL35" i="14"/>
  <c r="J36" i="14" l="1"/>
  <c r="N36" i="14"/>
  <c r="R36" i="14"/>
  <c r="V36" i="14"/>
  <c r="Z36" i="14"/>
  <c r="AD36" i="14"/>
  <c r="AH36" i="14"/>
  <c r="AL36" i="14"/>
  <c r="AP36" i="14"/>
  <c r="AT36" i="14"/>
  <c r="AX36" i="14"/>
  <c r="BB36" i="14"/>
  <c r="BF36" i="14"/>
  <c r="BJ36" i="14"/>
  <c r="BN36" i="14"/>
  <c r="K36" i="14"/>
  <c r="O36" i="14"/>
  <c r="S36" i="14"/>
  <c r="W36" i="14"/>
  <c r="AA36" i="14"/>
  <c r="AE36" i="14"/>
  <c r="AI36" i="14"/>
  <c r="AM36" i="14"/>
  <c r="AQ36" i="14"/>
  <c r="AU36" i="14"/>
  <c r="AY36" i="14"/>
  <c r="BC36" i="14"/>
  <c r="BG36" i="14"/>
  <c r="BK36" i="14"/>
  <c r="BO36" i="14"/>
  <c r="L36" i="14"/>
  <c r="T36" i="14"/>
  <c r="AB36" i="14"/>
  <c r="AJ36" i="14"/>
  <c r="AR36" i="14"/>
  <c r="AZ36" i="14"/>
  <c r="BH36" i="14"/>
  <c r="BP36" i="14"/>
  <c r="M36" i="14"/>
  <c r="U36" i="14"/>
  <c r="AC36" i="14"/>
  <c r="AK36" i="14"/>
  <c r="AS36" i="14"/>
  <c r="BA36" i="14"/>
  <c r="BI36" i="14"/>
  <c r="BQ36" i="14"/>
  <c r="P36" i="14"/>
  <c r="AF36" i="14"/>
  <c r="AV36" i="14"/>
  <c r="BL36" i="14"/>
  <c r="Q36" i="14"/>
  <c r="AG36" i="14"/>
  <c r="AW36" i="14"/>
  <c r="BM36" i="14"/>
  <c r="X36" i="14"/>
  <c r="BD36" i="14"/>
  <c r="H36" i="14"/>
  <c r="I36" i="14"/>
  <c r="AO36" i="14"/>
  <c r="Y36" i="14"/>
  <c r="BE36" i="14"/>
  <c r="AN36" i="14"/>
  <c r="B39" i="16"/>
  <c r="C38" i="16"/>
  <c r="E35" i="14"/>
  <c r="F35" i="14" s="1"/>
  <c r="G9" i="15" s="1"/>
  <c r="CF36" i="14"/>
  <c r="CV36" i="14"/>
  <c r="CC36" i="14"/>
  <c r="CX36" i="14"/>
  <c r="CI36" i="14"/>
  <c r="DE36" i="14"/>
  <c r="DA36" i="14"/>
  <c r="DB36" i="14"/>
  <c r="DF36" i="14"/>
  <c r="DG36" i="14"/>
  <c r="CW36" i="14"/>
  <c r="BT36" i="14"/>
  <c r="CJ36" i="14"/>
  <c r="CH36" i="14"/>
  <c r="DC36" i="14"/>
  <c r="CO36" i="14"/>
  <c r="DJ36" i="14"/>
  <c r="BU36" i="14"/>
  <c r="BV36" i="14"/>
  <c r="BX36" i="14"/>
  <c r="DD36" i="14"/>
  <c r="BR36" i="14"/>
  <c r="DI36" i="14"/>
  <c r="CT36" i="14"/>
  <c r="CA36" i="14"/>
  <c r="CB36" i="14"/>
  <c r="CR36" i="14"/>
  <c r="DH36" i="14"/>
  <c r="BW36" i="14"/>
  <c r="CS36" i="14"/>
  <c r="CD36" i="14"/>
  <c r="CY36" i="14"/>
  <c r="CP36" i="14"/>
  <c r="CZ36" i="14"/>
  <c r="BS36" i="14"/>
  <c r="DK36" i="14"/>
  <c r="BZ36" i="14"/>
  <c r="CN36" i="14"/>
  <c r="CM36" i="14"/>
  <c r="BY36" i="14"/>
  <c r="CE36" i="14"/>
  <c r="CG36" i="14"/>
  <c r="CU36" i="14"/>
  <c r="CK36" i="14"/>
  <c r="CL36" i="14"/>
  <c r="CQ36" i="14"/>
  <c r="C38" i="14"/>
  <c r="G37" i="14"/>
  <c r="I37" i="14" l="1"/>
  <c r="M37" i="14"/>
  <c r="Q37" i="14"/>
  <c r="U37" i="14"/>
  <c r="Y37" i="14"/>
  <c r="AC37" i="14"/>
  <c r="AG37" i="14"/>
  <c r="AK37" i="14"/>
  <c r="AO37" i="14"/>
  <c r="AS37" i="14"/>
  <c r="AW37" i="14"/>
  <c r="BA37" i="14"/>
  <c r="BE37" i="14"/>
  <c r="BI37" i="14"/>
  <c r="BM37" i="14"/>
  <c r="BQ37" i="14"/>
  <c r="J37" i="14"/>
  <c r="N37" i="14"/>
  <c r="R37" i="14"/>
  <c r="V37" i="14"/>
  <c r="Z37" i="14"/>
  <c r="AD37" i="14"/>
  <c r="AH37" i="14"/>
  <c r="AL37" i="14"/>
  <c r="AP37" i="14"/>
  <c r="AT37" i="14"/>
  <c r="AX37" i="14"/>
  <c r="BB37" i="14"/>
  <c r="BF37" i="14"/>
  <c r="BJ37" i="14"/>
  <c r="BN37" i="14"/>
  <c r="O37" i="14"/>
  <c r="W37" i="14"/>
  <c r="AE37" i="14"/>
  <c r="AM37" i="14"/>
  <c r="AU37" i="14"/>
  <c r="BC37" i="14"/>
  <c r="BK37" i="14"/>
  <c r="P37" i="14"/>
  <c r="X37" i="14"/>
  <c r="AF37" i="14"/>
  <c r="AN37" i="14"/>
  <c r="AV37" i="14"/>
  <c r="BD37" i="14"/>
  <c r="BL37" i="14"/>
  <c r="S37" i="14"/>
  <c r="AI37" i="14"/>
  <c r="AY37" i="14"/>
  <c r="BO37" i="14"/>
  <c r="T37" i="14"/>
  <c r="AJ37" i="14"/>
  <c r="AZ37" i="14"/>
  <c r="BP37" i="14"/>
  <c r="AA37" i="14"/>
  <c r="BG37" i="14"/>
  <c r="L37" i="14"/>
  <c r="AR37" i="14"/>
  <c r="H37" i="14"/>
  <c r="AB37" i="14"/>
  <c r="BH37" i="14"/>
  <c r="K37" i="14"/>
  <c r="AQ37" i="14"/>
  <c r="B40" i="16"/>
  <c r="C39" i="16"/>
  <c r="E36" i="14"/>
  <c r="F36" i="14" s="1"/>
  <c r="H9" i="15" s="1"/>
  <c r="BR37" i="14"/>
  <c r="CH37" i="14"/>
  <c r="CX37" i="14"/>
  <c r="BS37" i="14"/>
  <c r="CI37" i="14"/>
  <c r="CY37" i="14"/>
  <c r="BT37" i="14"/>
  <c r="CZ37" i="14"/>
  <c r="CK37" i="14"/>
  <c r="CO37" i="14"/>
  <c r="BZ37" i="14"/>
  <c r="CQ37" i="14"/>
  <c r="CJ37" i="14"/>
  <c r="CF37" i="14"/>
  <c r="BX37" i="14"/>
  <c r="CD37" i="14"/>
  <c r="DJ37" i="14"/>
  <c r="DK37" i="14"/>
  <c r="CV37" i="14"/>
  <c r="DD37" i="14"/>
  <c r="BV37" i="14"/>
  <c r="CL37" i="14"/>
  <c r="DB37" i="14"/>
  <c r="BW37" i="14"/>
  <c r="CM37" i="14"/>
  <c r="DC37" i="14"/>
  <c r="CB37" i="14"/>
  <c r="DH37" i="14"/>
  <c r="CS37" i="14"/>
  <c r="CN37" i="14"/>
  <c r="DE37" i="14"/>
  <c r="DF37" i="14"/>
  <c r="DG37" i="14"/>
  <c r="DA37" i="14"/>
  <c r="BY37" i="14"/>
  <c r="CE37" i="14"/>
  <c r="DI37" i="14"/>
  <c r="CW37" i="14"/>
  <c r="CP37" i="14"/>
  <c r="CA37" i="14"/>
  <c r="BU37" i="14"/>
  <c r="CG37" i="14"/>
  <c r="CT37" i="14"/>
  <c r="CU37" i="14"/>
  <c r="CR37" i="14"/>
  <c r="CC37" i="14"/>
  <c r="C39" i="14"/>
  <c r="G38" i="14"/>
  <c r="L38" i="14" l="1"/>
  <c r="P38" i="14"/>
  <c r="T38" i="14"/>
  <c r="X38" i="14"/>
  <c r="AB38" i="14"/>
  <c r="AF38" i="14"/>
  <c r="AJ38" i="14"/>
  <c r="AN38" i="14"/>
  <c r="AR38" i="14"/>
  <c r="AV38" i="14"/>
  <c r="AZ38" i="14"/>
  <c r="BD38" i="14"/>
  <c r="BH38" i="14"/>
  <c r="BL38" i="14"/>
  <c r="BP38" i="14"/>
  <c r="I38" i="14"/>
  <c r="M38" i="14"/>
  <c r="Q38" i="14"/>
  <c r="U38" i="14"/>
  <c r="Y38" i="14"/>
  <c r="AC38" i="14"/>
  <c r="AG38" i="14"/>
  <c r="AK38" i="14"/>
  <c r="J38" i="14"/>
  <c r="R38" i="14"/>
  <c r="Z38" i="14"/>
  <c r="AH38" i="14"/>
  <c r="AO38" i="14"/>
  <c r="AT38" i="14"/>
  <c r="AY38" i="14"/>
  <c r="BE38" i="14"/>
  <c r="BJ38" i="14"/>
  <c r="BO38" i="14"/>
  <c r="K38" i="14"/>
  <c r="S38" i="14"/>
  <c r="AA38" i="14"/>
  <c r="AI38" i="14"/>
  <c r="AP38" i="14"/>
  <c r="AU38" i="14"/>
  <c r="BA38" i="14"/>
  <c r="BF38" i="14"/>
  <c r="BK38" i="14"/>
  <c r="BQ38" i="14"/>
  <c r="V38" i="14"/>
  <c r="AL38" i="14"/>
  <c r="AW38" i="14"/>
  <c r="BG38" i="14"/>
  <c r="W38" i="14"/>
  <c r="AM38" i="14"/>
  <c r="AX38" i="14"/>
  <c r="BI38" i="14"/>
  <c r="AD38" i="14"/>
  <c r="BB38" i="14"/>
  <c r="H38" i="14"/>
  <c r="O38" i="14"/>
  <c r="AS38" i="14"/>
  <c r="BN38" i="14"/>
  <c r="AE38" i="14"/>
  <c r="BC38" i="14"/>
  <c r="N38" i="14"/>
  <c r="AQ38" i="14"/>
  <c r="BM38" i="14"/>
  <c r="B41" i="16"/>
  <c r="C40" i="16"/>
  <c r="E37" i="14"/>
  <c r="F37" i="14" s="1"/>
  <c r="I9" i="15" s="1"/>
  <c r="CE38" i="14"/>
  <c r="CU38" i="14"/>
  <c r="DK38" i="14"/>
  <c r="CF38" i="14"/>
  <c r="CV38" i="14"/>
  <c r="BY38" i="14"/>
  <c r="DE38" i="14"/>
  <c r="CP38" i="14"/>
  <c r="DB38" i="14"/>
  <c r="CT38" i="14"/>
  <c r="CA38" i="14"/>
  <c r="CQ38" i="14"/>
  <c r="DG38" i="14"/>
  <c r="CB38" i="14"/>
  <c r="DH38" i="14"/>
  <c r="CW38" i="14"/>
  <c r="CH38" i="14"/>
  <c r="DA38" i="14"/>
  <c r="DJ38" i="14"/>
  <c r="BS38" i="14"/>
  <c r="CI38" i="14"/>
  <c r="CY38" i="14"/>
  <c r="BT38" i="14"/>
  <c r="CJ38" i="14"/>
  <c r="CZ38" i="14"/>
  <c r="CG38" i="14"/>
  <c r="BR38" i="14"/>
  <c r="CX38" i="14"/>
  <c r="BU38" i="14"/>
  <c r="CS38" i="14"/>
  <c r="CL38" i="14"/>
  <c r="BW38" i="14"/>
  <c r="CM38" i="14"/>
  <c r="DC38" i="14"/>
  <c r="BX38" i="14"/>
  <c r="CN38" i="14"/>
  <c r="DD38" i="14"/>
  <c r="CO38" i="14"/>
  <c r="BZ38" i="14"/>
  <c r="DF38" i="14"/>
  <c r="CK38" i="14"/>
  <c r="BV38" i="14"/>
  <c r="CC38" i="14"/>
  <c r="CD38" i="14"/>
  <c r="CR38" i="14"/>
  <c r="DI38" i="14"/>
  <c r="G39" i="14"/>
  <c r="C40" i="14"/>
  <c r="K39" i="14" l="1"/>
  <c r="O39" i="14"/>
  <c r="S39" i="14"/>
  <c r="W39" i="14"/>
  <c r="AA39" i="14"/>
  <c r="AE39" i="14"/>
  <c r="AI39" i="14"/>
  <c r="AM39" i="14"/>
  <c r="AQ39" i="14"/>
  <c r="AU39" i="14"/>
  <c r="AY39" i="14"/>
  <c r="BC39" i="14"/>
  <c r="BG39" i="14"/>
  <c r="BK39" i="14"/>
  <c r="BO39" i="14"/>
  <c r="L39" i="14"/>
  <c r="Q39" i="14"/>
  <c r="V39" i="14"/>
  <c r="AB39" i="14"/>
  <c r="AG39" i="14"/>
  <c r="AL39" i="14"/>
  <c r="AR39" i="14"/>
  <c r="AW39" i="14"/>
  <c r="BB39" i="14"/>
  <c r="BH39" i="14"/>
  <c r="BM39" i="14"/>
  <c r="M39" i="14"/>
  <c r="R39" i="14"/>
  <c r="X39" i="14"/>
  <c r="AC39" i="14"/>
  <c r="AH39" i="14"/>
  <c r="AN39" i="14"/>
  <c r="AS39" i="14"/>
  <c r="AX39" i="14"/>
  <c r="BD39" i="14"/>
  <c r="BI39" i="14"/>
  <c r="BN39" i="14"/>
  <c r="I39" i="14"/>
  <c r="T39" i="14"/>
  <c r="AD39" i="14"/>
  <c r="AO39" i="14"/>
  <c r="AZ39" i="14"/>
  <c r="BJ39" i="14"/>
  <c r="J39" i="14"/>
  <c r="U39" i="14"/>
  <c r="AF39" i="14"/>
  <c r="AP39" i="14"/>
  <c r="BA39" i="14"/>
  <c r="BL39" i="14"/>
  <c r="N39" i="14"/>
  <c r="AJ39" i="14"/>
  <c r="BE39" i="14"/>
  <c r="Z39" i="14"/>
  <c r="AV39" i="14"/>
  <c r="BQ39" i="14"/>
  <c r="P39" i="14"/>
  <c r="AK39" i="14"/>
  <c r="BF39" i="14"/>
  <c r="H39" i="14"/>
  <c r="Y39" i="14"/>
  <c r="AT39" i="14"/>
  <c r="BP39" i="14"/>
  <c r="B42" i="16"/>
  <c r="C41" i="16"/>
  <c r="E38" i="14"/>
  <c r="F38" i="14" s="1"/>
  <c r="J9" i="15" s="1"/>
  <c r="C41" i="14"/>
  <c r="G40" i="14"/>
  <c r="CF39" i="14"/>
  <c r="CV39" i="14"/>
  <c r="BU39" i="14"/>
  <c r="CK39" i="14"/>
  <c r="DA39" i="14"/>
  <c r="CD39" i="14"/>
  <c r="DJ39" i="14"/>
  <c r="CU39" i="14"/>
  <c r="DG39" i="14"/>
  <c r="BT39" i="14"/>
  <c r="CZ39" i="14"/>
  <c r="BY39" i="14"/>
  <c r="DE39" i="14"/>
  <c r="DC39" i="14"/>
  <c r="BZ39" i="14"/>
  <c r="CH39" i="14"/>
  <c r="BX39" i="14"/>
  <c r="CN39" i="14"/>
  <c r="DD39" i="14"/>
  <c r="CC39" i="14"/>
  <c r="CS39" i="14"/>
  <c r="DI39" i="14"/>
  <c r="CT39" i="14"/>
  <c r="CE39" i="14"/>
  <c r="DK39" i="14"/>
  <c r="CP39" i="14"/>
  <c r="CA39" i="14"/>
  <c r="BR39" i="14"/>
  <c r="BS39" i="14"/>
  <c r="CR39" i="14"/>
  <c r="CG39" i="14"/>
  <c r="DB39" i="14"/>
  <c r="CQ39" i="14"/>
  <c r="CY39" i="14"/>
  <c r="CJ39" i="14"/>
  <c r="CO39" i="14"/>
  <c r="CL39" i="14"/>
  <c r="BW39" i="14"/>
  <c r="CB39" i="14"/>
  <c r="DH39" i="14"/>
  <c r="CW39" i="14"/>
  <c r="BV39" i="14"/>
  <c r="CM39" i="14"/>
  <c r="DF39" i="14"/>
  <c r="CX39" i="14"/>
  <c r="CI39" i="14"/>
  <c r="J40" i="14" l="1"/>
  <c r="N40" i="14"/>
  <c r="R40" i="14"/>
  <c r="V40" i="14"/>
  <c r="Z40" i="14"/>
  <c r="AD40" i="14"/>
  <c r="AH40" i="14"/>
  <c r="AL40" i="14"/>
  <c r="AP40" i="14"/>
  <c r="AT40" i="14"/>
  <c r="AX40" i="14"/>
  <c r="BB40" i="14"/>
  <c r="BF40" i="14"/>
  <c r="BJ40" i="14"/>
  <c r="BN40" i="14"/>
  <c r="I40" i="14"/>
  <c r="O40" i="14"/>
  <c r="T40" i="14"/>
  <c r="Y40" i="14"/>
  <c r="AE40" i="14"/>
  <c r="AJ40" i="14"/>
  <c r="AO40" i="14"/>
  <c r="AU40" i="14"/>
  <c r="AZ40" i="14"/>
  <c r="BE40" i="14"/>
  <c r="BK40" i="14"/>
  <c r="BP40" i="14"/>
  <c r="K40" i="14"/>
  <c r="P40" i="14"/>
  <c r="U40" i="14"/>
  <c r="AA40" i="14"/>
  <c r="AF40" i="14"/>
  <c r="AK40" i="14"/>
  <c r="AQ40" i="14"/>
  <c r="AV40" i="14"/>
  <c r="BA40" i="14"/>
  <c r="BG40" i="14"/>
  <c r="BL40" i="14"/>
  <c r="BQ40" i="14"/>
  <c r="L40" i="14"/>
  <c r="W40" i="14"/>
  <c r="AG40" i="14"/>
  <c r="AR40" i="14"/>
  <c r="BC40" i="14"/>
  <c r="BM40" i="14"/>
  <c r="M40" i="14"/>
  <c r="X40" i="14"/>
  <c r="AI40" i="14"/>
  <c r="AS40" i="14"/>
  <c r="BD40" i="14"/>
  <c r="BO40" i="14"/>
  <c r="Q40" i="14"/>
  <c r="AM40" i="14"/>
  <c r="BH40" i="14"/>
  <c r="AC40" i="14"/>
  <c r="AY40" i="14"/>
  <c r="S40" i="14"/>
  <c r="AN40" i="14"/>
  <c r="BI40" i="14"/>
  <c r="AB40" i="14"/>
  <c r="AW40" i="14"/>
  <c r="H40" i="14"/>
  <c r="B43" i="16"/>
  <c r="C42" i="16"/>
  <c r="E39" i="14"/>
  <c r="F39" i="14" s="1"/>
  <c r="K9" i="15" s="1"/>
  <c r="CG40" i="14"/>
  <c r="CW40" i="14"/>
  <c r="BR40" i="14"/>
  <c r="CH40" i="14"/>
  <c r="CX40" i="14"/>
  <c r="BS40" i="14"/>
  <c r="CY40" i="14"/>
  <c r="CJ40" i="14"/>
  <c r="DK40" i="14"/>
  <c r="CV40" i="14"/>
  <c r="DD40" i="14"/>
  <c r="BW40" i="14"/>
  <c r="CK40" i="14"/>
  <c r="CL40" i="14"/>
  <c r="DB40" i="14"/>
  <c r="CA40" i="14"/>
  <c r="DE40" i="14"/>
  <c r="CP40" i="14"/>
  <c r="DF40" i="14"/>
  <c r="CI40" i="14"/>
  <c r="BT40" i="14"/>
  <c r="CE40" i="14"/>
  <c r="CM40" i="14"/>
  <c r="BX40" i="14"/>
  <c r="CC40" i="14"/>
  <c r="DI40" i="14"/>
  <c r="CD40" i="14"/>
  <c r="DH40" i="14"/>
  <c r="CF40" i="14"/>
  <c r="BU40" i="14"/>
  <c r="DA40" i="14"/>
  <c r="BV40" i="14"/>
  <c r="DG40" i="14"/>
  <c r="CR40" i="14"/>
  <c r="DC40" i="14"/>
  <c r="BY40" i="14"/>
  <c r="CO40" i="14"/>
  <c r="BZ40" i="14"/>
  <c r="CZ40" i="14"/>
  <c r="CN40" i="14"/>
  <c r="CS40" i="14"/>
  <c r="CT40" i="14"/>
  <c r="DJ40" i="14"/>
  <c r="CQ40" i="14"/>
  <c r="CB40" i="14"/>
  <c r="CU40" i="14"/>
  <c r="C42" i="14"/>
  <c r="G41" i="14"/>
  <c r="I41" i="14" l="1"/>
  <c r="M41" i="14"/>
  <c r="Q41" i="14"/>
  <c r="U41" i="14"/>
  <c r="Y41" i="14"/>
  <c r="AC41" i="14"/>
  <c r="AG41" i="14"/>
  <c r="AK41" i="14"/>
  <c r="AO41" i="14"/>
  <c r="AS41" i="14"/>
  <c r="AW41" i="14"/>
  <c r="BA41" i="14"/>
  <c r="BE41" i="14"/>
  <c r="BI41" i="14"/>
  <c r="BM41" i="14"/>
  <c r="BQ41" i="14"/>
  <c r="L41" i="14"/>
  <c r="R41" i="14"/>
  <c r="W41" i="14"/>
  <c r="AB41" i="14"/>
  <c r="AH41" i="14"/>
  <c r="AM41" i="14"/>
  <c r="AR41" i="14"/>
  <c r="AX41" i="14"/>
  <c r="BC41" i="14"/>
  <c r="BH41" i="14"/>
  <c r="BN41" i="14"/>
  <c r="N41" i="14"/>
  <c r="S41" i="14"/>
  <c r="X41" i="14"/>
  <c r="AD41" i="14"/>
  <c r="AI41" i="14"/>
  <c r="AN41" i="14"/>
  <c r="AT41" i="14"/>
  <c r="AY41" i="14"/>
  <c r="BD41" i="14"/>
  <c r="BJ41" i="14"/>
  <c r="BO41" i="14"/>
  <c r="O41" i="14"/>
  <c r="Z41" i="14"/>
  <c r="AJ41" i="14"/>
  <c r="AU41" i="14"/>
  <c r="BF41" i="14"/>
  <c r="BP41" i="14"/>
  <c r="P41" i="14"/>
  <c r="AA41" i="14"/>
  <c r="AL41" i="14"/>
  <c r="AV41" i="14"/>
  <c r="BG41" i="14"/>
  <c r="T41" i="14"/>
  <c r="AP41" i="14"/>
  <c r="BK41" i="14"/>
  <c r="K41" i="14"/>
  <c r="AF41" i="14"/>
  <c r="BB41" i="14"/>
  <c r="V41" i="14"/>
  <c r="AQ41" i="14"/>
  <c r="BL41" i="14"/>
  <c r="J41" i="14"/>
  <c r="AE41" i="14"/>
  <c r="AZ41" i="14"/>
  <c r="H41" i="14"/>
  <c r="B44" i="16"/>
  <c r="C43" i="16"/>
  <c r="E40" i="14"/>
  <c r="F40" i="14" s="1"/>
  <c r="L9" i="15" s="1"/>
  <c r="CD41" i="14"/>
  <c r="CT41" i="14"/>
  <c r="DJ41" i="14"/>
  <c r="CE41" i="14"/>
  <c r="CU41" i="14"/>
  <c r="DK41" i="14"/>
  <c r="CV41" i="14"/>
  <c r="CO41" i="14"/>
  <c r="DA41" i="14"/>
  <c r="CB41" i="14"/>
  <c r="CS41" i="14"/>
  <c r="BZ41" i="14"/>
  <c r="CQ41" i="14"/>
  <c r="CZ41" i="14"/>
  <c r="DI41" i="14"/>
  <c r="BR41" i="14"/>
  <c r="CH41" i="14"/>
  <c r="CX41" i="14"/>
  <c r="BS41" i="14"/>
  <c r="CI41" i="14"/>
  <c r="CY41" i="14"/>
  <c r="BX41" i="14"/>
  <c r="DD41" i="14"/>
  <c r="CW41" i="14"/>
  <c r="BT41" i="14"/>
  <c r="CR41" i="14"/>
  <c r="BV41" i="14"/>
  <c r="CL41" i="14"/>
  <c r="CM41" i="14"/>
  <c r="DC41" i="14"/>
  <c r="CF41" i="14"/>
  <c r="DE41" i="14"/>
  <c r="BU41" i="14"/>
  <c r="CP41" i="14"/>
  <c r="CA41" i="14"/>
  <c r="CN41" i="14"/>
  <c r="CK41" i="14"/>
  <c r="DB41" i="14"/>
  <c r="BW41" i="14"/>
  <c r="BY41" i="14"/>
  <c r="CJ41" i="14"/>
  <c r="CC41" i="14"/>
  <c r="DF41" i="14"/>
  <c r="DG41" i="14"/>
  <c r="CG41" i="14"/>
  <c r="DH41" i="14"/>
  <c r="C43" i="14"/>
  <c r="G42" i="14"/>
  <c r="L42" i="14" l="1"/>
  <c r="P42" i="14"/>
  <c r="T42" i="14"/>
  <c r="X42" i="14"/>
  <c r="AB42" i="14"/>
  <c r="AF42" i="14"/>
  <c r="AJ42" i="14"/>
  <c r="AN42" i="14"/>
  <c r="AR42" i="14"/>
  <c r="AV42" i="14"/>
  <c r="AZ42" i="14"/>
  <c r="BD42" i="14"/>
  <c r="BH42" i="14"/>
  <c r="BL42" i="14"/>
  <c r="BP42" i="14"/>
  <c r="J42" i="14"/>
  <c r="O42" i="14"/>
  <c r="U42" i="14"/>
  <c r="Z42" i="14"/>
  <c r="AE42" i="14"/>
  <c r="AK42" i="14"/>
  <c r="AP42" i="14"/>
  <c r="AU42" i="14"/>
  <c r="BA42" i="14"/>
  <c r="BF42" i="14"/>
  <c r="BK42" i="14"/>
  <c r="BQ42" i="14"/>
  <c r="K42" i="14"/>
  <c r="Q42" i="14"/>
  <c r="V42" i="14"/>
  <c r="AA42" i="14"/>
  <c r="AG42" i="14"/>
  <c r="AL42" i="14"/>
  <c r="AQ42" i="14"/>
  <c r="AW42" i="14"/>
  <c r="BB42" i="14"/>
  <c r="BG42" i="14"/>
  <c r="BM42" i="14"/>
  <c r="R42" i="14"/>
  <c r="AC42" i="14"/>
  <c r="AM42" i="14"/>
  <c r="AX42" i="14"/>
  <c r="BI42" i="14"/>
  <c r="I42" i="14"/>
  <c r="S42" i="14"/>
  <c r="AD42" i="14"/>
  <c r="AO42" i="14"/>
  <c r="AY42" i="14"/>
  <c r="BJ42" i="14"/>
  <c r="W42" i="14"/>
  <c r="AS42" i="14"/>
  <c r="BN42" i="14"/>
  <c r="H42" i="14"/>
  <c r="N42" i="14"/>
  <c r="AI42" i="14"/>
  <c r="BE42" i="14"/>
  <c r="Y42" i="14"/>
  <c r="AT42" i="14"/>
  <c r="BO42" i="14"/>
  <c r="M42" i="14"/>
  <c r="AH42" i="14"/>
  <c r="BC42" i="14"/>
  <c r="B45" i="16"/>
  <c r="C44" i="16"/>
  <c r="E41" i="14"/>
  <c r="F41" i="14" s="1"/>
  <c r="M9" i="15" s="1"/>
  <c r="CE42" i="14"/>
  <c r="CU42" i="14"/>
  <c r="DK42" i="14"/>
  <c r="CF42" i="14"/>
  <c r="CV42" i="14"/>
  <c r="BU42" i="14"/>
  <c r="DA42" i="14"/>
  <c r="CL42" i="14"/>
  <c r="DE42" i="14"/>
  <c r="CP42" i="14"/>
  <c r="CG42" i="14"/>
  <c r="BW42" i="14"/>
  <c r="CN42" i="14"/>
  <c r="CK42" i="14"/>
  <c r="BV42" i="14"/>
  <c r="BY42" i="14"/>
  <c r="CH42" i="14"/>
  <c r="BS42" i="14"/>
  <c r="CJ42" i="14"/>
  <c r="CT42" i="14"/>
  <c r="DF42" i="14"/>
  <c r="CM42" i="14"/>
  <c r="DC42" i="14"/>
  <c r="BX42" i="14"/>
  <c r="DD42" i="14"/>
  <c r="DB42" i="14"/>
  <c r="CX42" i="14"/>
  <c r="CA42" i="14"/>
  <c r="CQ42" i="14"/>
  <c r="DG42" i="14"/>
  <c r="CB42" i="14"/>
  <c r="CR42" i="14"/>
  <c r="DH42" i="14"/>
  <c r="CS42" i="14"/>
  <c r="CD42" i="14"/>
  <c r="DJ42" i="14"/>
  <c r="CO42" i="14"/>
  <c r="BZ42" i="14"/>
  <c r="CW42" i="14"/>
  <c r="CI42" i="14"/>
  <c r="CY42" i="14"/>
  <c r="BT42" i="14"/>
  <c r="CZ42" i="14"/>
  <c r="CC42" i="14"/>
  <c r="DI42" i="14"/>
  <c r="BR42" i="14"/>
  <c r="G43" i="14"/>
  <c r="C44" i="14"/>
  <c r="K43" i="14" l="1"/>
  <c r="O43" i="14"/>
  <c r="S43" i="14"/>
  <c r="W43" i="14"/>
  <c r="AA43" i="14"/>
  <c r="AE43" i="14"/>
  <c r="AI43" i="14"/>
  <c r="AM43" i="14"/>
  <c r="AQ43" i="14"/>
  <c r="AU43" i="14"/>
  <c r="AY43" i="14"/>
  <c r="BC43" i="14"/>
  <c r="BG43" i="14"/>
  <c r="BK43" i="14"/>
  <c r="BO43" i="14"/>
  <c r="M43" i="14"/>
  <c r="R43" i="14"/>
  <c r="X43" i="14"/>
  <c r="AC43" i="14"/>
  <c r="AH43" i="14"/>
  <c r="AN43" i="14"/>
  <c r="AS43" i="14"/>
  <c r="AX43" i="14"/>
  <c r="BD43" i="14"/>
  <c r="BI43" i="14"/>
  <c r="BN43" i="14"/>
  <c r="I43" i="14"/>
  <c r="N43" i="14"/>
  <c r="T43" i="14"/>
  <c r="Y43" i="14"/>
  <c r="AD43" i="14"/>
  <c r="AJ43" i="14"/>
  <c r="AO43" i="14"/>
  <c r="AT43" i="14"/>
  <c r="AZ43" i="14"/>
  <c r="BE43" i="14"/>
  <c r="BJ43" i="14"/>
  <c r="BP43" i="14"/>
  <c r="J43" i="14"/>
  <c r="U43" i="14"/>
  <c r="AF43" i="14"/>
  <c r="AP43" i="14"/>
  <c r="BA43" i="14"/>
  <c r="BL43" i="14"/>
  <c r="L43" i="14"/>
  <c r="V43" i="14"/>
  <c r="AG43" i="14"/>
  <c r="AR43" i="14"/>
  <c r="BB43" i="14"/>
  <c r="BM43" i="14"/>
  <c r="Z43" i="14"/>
  <c r="AV43" i="14"/>
  <c r="BQ43" i="14"/>
  <c r="Q43" i="14"/>
  <c r="AL43" i="14"/>
  <c r="BH43" i="14"/>
  <c r="AB43" i="14"/>
  <c r="AW43" i="14"/>
  <c r="H43" i="14"/>
  <c r="P43" i="14"/>
  <c r="AK43" i="14"/>
  <c r="BF43" i="14"/>
  <c r="B46" i="16"/>
  <c r="C45" i="16"/>
  <c r="E42" i="14"/>
  <c r="F42" i="14" s="1"/>
  <c r="D8" i="15" s="1"/>
  <c r="G44" i="14"/>
  <c r="C45" i="14"/>
  <c r="CF43" i="14"/>
  <c r="CV43" i="14"/>
  <c r="BU43" i="14"/>
  <c r="CK43" i="14"/>
  <c r="DA43" i="14"/>
  <c r="BZ43" i="14"/>
  <c r="DF43" i="14"/>
  <c r="CQ43" i="14"/>
  <c r="DK43" i="14"/>
  <c r="DB43" i="14"/>
  <c r="CN43" i="14"/>
  <c r="CC43" i="14"/>
  <c r="DI43" i="14"/>
  <c r="DG43" i="14"/>
  <c r="CL43" i="14"/>
  <c r="BT43" i="14"/>
  <c r="CJ43" i="14"/>
  <c r="CZ43" i="14"/>
  <c r="BY43" i="14"/>
  <c r="CO43" i="14"/>
  <c r="DE43" i="14"/>
  <c r="CH43" i="14"/>
  <c r="BS43" i="14"/>
  <c r="CY43" i="14"/>
  <c r="CD43" i="14"/>
  <c r="CM43" i="14"/>
  <c r="BW43" i="14"/>
  <c r="DD43" i="14"/>
  <c r="CS43" i="14"/>
  <c r="CA43" i="14"/>
  <c r="CE43" i="14"/>
  <c r="DC43" i="14"/>
  <c r="CB43" i="14"/>
  <c r="CR43" i="14"/>
  <c r="DH43" i="14"/>
  <c r="CG43" i="14"/>
  <c r="CW43" i="14"/>
  <c r="BR43" i="14"/>
  <c r="CX43" i="14"/>
  <c r="CI43" i="14"/>
  <c r="DJ43" i="14"/>
  <c r="CU43" i="14"/>
  <c r="BV43" i="14"/>
  <c r="BX43" i="14"/>
  <c r="CP43" i="14"/>
  <c r="CT43" i="14"/>
  <c r="J44" i="14" l="1"/>
  <c r="N44" i="14"/>
  <c r="R44" i="14"/>
  <c r="V44" i="14"/>
  <c r="Z44" i="14"/>
  <c r="AD44" i="14"/>
  <c r="AH44" i="14"/>
  <c r="AL44" i="14"/>
  <c r="AP44" i="14"/>
  <c r="AT44" i="14"/>
  <c r="AX44" i="14"/>
  <c r="BB44" i="14"/>
  <c r="BF44" i="14"/>
  <c r="BJ44" i="14"/>
  <c r="BN44" i="14"/>
  <c r="K44" i="14"/>
  <c r="P44" i="14"/>
  <c r="U44" i="14"/>
  <c r="AA44" i="14"/>
  <c r="AF44" i="14"/>
  <c r="AK44" i="14"/>
  <c r="AQ44" i="14"/>
  <c r="AV44" i="14"/>
  <c r="BA44" i="14"/>
  <c r="BG44" i="14"/>
  <c r="BL44" i="14"/>
  <c r="BQ44" i="14"/>
  <c r="L44" i="14"/>
  <c r="Q44" i="14"/>
  <c r="W44" i="14"/>
  <c r="AB44" i="14"/>
  <c r="AG44" i="14"/>
  <c r="AM44" i="14"/>
  <c r="AR44" i="14"/>
  <c r="AW44" i="14"/>
  <c r="BC44" i="14"/>
  <c r="BH44" i="14"/>
  <c r="BM44" i="14"/>
  <c r="M44" i="14"/>
  <c r="X44" i="14"/>
  <c r="AI44" i="14"/>
  <c r="AS44" i="14"/>
  <c r="BD44" i="14"/>
  <c r="BO44" i="14"/>
  <c r="O44" i="14"/>
  <c r="Y44" i="14"/>
  <c r="AJ44" i="14"/>
  <c r="AU44" i="14"/>
  <c r="BE44" i="14"/>
  <c r="BP44" i="14"/>
  <c r="AC44" i="14"/>
  <c r="AY44" i="14"/>
  <c r="H44" i="14"/>
  <c r="T44" i="14"/>
  <c r="AO44" i="14"/>
  <c r="BK44" i="14"/>
  <c r="I44" i="14"/>
  <c r="AE44" i="14"/>
  <c r="AZ44" i="14"/>
  <c r="S44" i="14"/>
  <c r="AN44" i="14"/>
  <c r="BI44" i="14"/>
  <c r="C46" i="16"/>
  <c r="B47" i="16"/>
  <c r="E43" i="14"/>
  <c r="F43" i="14" s="1"/>
  <c r="E8" i="15" s="1"/>
  <c r="G45" i="14"/>
  <c r="C46" i="14"/>
  <c r="CG44" i="14"/>
  <c r="CW44" i="14"/>
  <c r="BR44" i="14"/>
  <c r="CH44" i="14"/>
  <c r="CX44" i="14"/>
  <c r="BW44" i="14"/>
  <c r="DC44" i="14"/>
  <c r="CN44" i="14"/>
  <c r="CZ44" i="14"/>
  <c r="CR44" i="14"/>
  <c r="BY44" i="14"/>
  <c r="DE44" i="14"/>
  <c r="CP44" i="14"/>
  <c r="DD44" i="14"/>
  <c r="BT44" i="14"/>
  <c r="BU44" i="14"/>
  <c r="CK44" i="14"/>
  <c r="DA44" i="14"/>
  <c r="BV44" i="14"/>
  <c r="CL44" i="14"/>
  <c r="DB44" i="14"/>
  <c r="CE44" i="14"/>
  <c r="DK44" i="14"/>
  <c r="CV44" i="14"/>
  <c r="BS44" i="14"/>
  <c r="CQ44" i="14"/>
  <c r="CO44" i="14"/>
  <c r="BZ44" i="14"/>
  <c r="DF44" i="14"/>
  <c r="CM44" i="14"/>
  <c r="BX44" i="14"/>
  <c r="CI44" i="14"/>
  <c r="CA44" i="14"/>
  <c r="CB44" i="14"/>
  <c r="CC44" i="14"/>
  <c r="CS44" i="14"/>
  <c r="DI44" i="14"/>
  <c r="CD44" i="14"/>
  <c r="CT44" i="14"/>
  <c r="DJ44" i="14"/>
  <c r="CU44" i="14"/>
  <c r="CF44" i="14"/>
  <c r="CY44" i="14"/>
  <c r="CJ44" i="14"/>
  <c r="DG44" i="14"/>
  <c r="DH44" i="14"/>
  <c r="I45" i="14" l="1"/>
  <c r="M45" i="14"/>
  <c r="Q45" i="14"/>
  <c r="U45" i="14"/>
  <c r="Y45" i="14"/>
  <c r="AC45" i="14"/>
  <c r="AG45" i="14"/>
  <c r="AK45" i="14"/>
  <c r="AO45" i="14"/>
  <c r="AS45" i="14"/>
  <c r="AW45" i="14"/>
  <c r="BA45" i="14"/>
  <c r="BE45" i="14"/>
  <c r="BI45" i="14"/>
  <c r="BM45" i="14"/>
  <c r="BQ45" i="14"/>
  <c r="N45" i="14"/>
  <c r="S45" i="14"/>
  <c r="X45" i="14"/>
  <c r="AD45" i="14"/>
  <c r="AI45" i="14"/>
  <c r="AN45" i="14"/>
  <c r="AT45" i="14"/>
  <c r="AY45" i="14"/>
  <c r="BD45" i="14"/>
  <c r="BJ45" i="14"/>
  <c r="BO45" i="14"/>
  <c r="J45" i="14"/>
  <c r="O45" i="14"/>
  <c r="T45" i="14"/>
  <c r="Z45" i="14"/>
  <c r="AE45" i="14"/>
  <c r="AJ45" i="14"/>
  <c r="AP45" i="14"/>
  <c r="AU45" i="14"/>
  <c r="AZ45" i="14"/>
  <c r="BF45" i="14"/>
  <c r="BK45" i="14"/>
  <c r="BP45" i="14"/>
  <c r="P45" i="14"/>
  <c r="AA45" i="14"/>
  <c r="AL45" i="14"/>
  <c r="AV45" i="14"/>
  <c r="BG45" i="14"/>
  <c r="R45" i="14"/>
  <c r="AB45" i="14"/>
  <c r="AM45" i="14"/>
  <c r="AX45" i="14"/>
  <c r="BH45" i="14"/>
  <c r="K45" i="14"/>
  <c r="AF45" i="14"/>
  <c r="BB45" i="14"/>
  <c r="W45" i="14"/>
  <c r="AR45" i="14"/>
  <c r="BN45" i="14"/>
  <c r="H45" i="14"/>
  <c r="L45" i="14"/>
  <c r="AH45" i="14"/>
  <c r="BC45" i="14"/>
  <c r="V45" i="14"/>
  <c r="AQ45" i="14"/>
  <c r="BL45" i="14"/>
  <c r="B48" i="16"/>
  <c r="C47" i="16"/>
  <c r="E44" i="14"/>
  <c r="F44" i="14" s="1"/>
  <c r="F8" i="15" s="1"/>
  <c r="G46" i="14"/>
  <c r="C47" i="14"/>
  <c r="CD45" i="14"/>
  <c r="CT45" i="14"/>
  <c r="DJ45" i="14"/>
  <c r="CE45" i="14"/>
  <c r="CU45" i="14"/>
  <c r="DK45" i="14"/>
  <c r="CR45" i="14"/>
  <c r="CC45" i="14"/>
  <c r="DI45" i="14"/>
  <c r="CN45" i="14"/>
  <c r="BY45" i="14"/>
  <c r="CV45" i="14"/>
  <c r="CI45" i="14"/>
  <c r="BT45" i="14"/>
  <c r="CK45" i="14"/>
  <c r="CG45" i="14"/>
  <c r="CX45" i="14"/>
  <c r="BV45" i="14"/>
  <c r="CL45" i="14"/>
  <c r="DB45" i="14"/>
  <c r="BW45" i="14"/>
  <c r="CM45" i="14"/>
  <c r="DC45" i="14"/>
  <c r="CB45" i="14"/>
  <c r="DH45" i="14"/>
  <c r="CS45" i="14"/>
  <c r="DE45" i="14"/>
  <c r="CH45" i="14"/>
  <c r="BS45" i="14"/>
  <c r="DD45" i="14"/>
  <c r="CF45" i="14"/>
  <c r="BZ45" i="14"/>
  <c r="CP45" i="14"/>
  <c r="DF45" i="14"/>
  <c r="CA45" i="14"/>
  <c r="CQ45" i="14"/>
  <c r="DG45" i="14"/>
  <c r="CJ45" i="14"/>
  <c r="BU45" i="14"/>
  <c r="DA45" i="14"/>
  <c r="BX45" i="14"/>
  <c r="CW45" i="14"/>
  <c r="BR45" i="14"/>
  <c r="CY45" i="14"/>
  <c r="CZ45" i="14"/>
  <c r="CO45" i="14"/>
  <c r="L46" i="14" l="1"/>
  <c r="P46" i="14"/>
  <c r="T46" i="14"/>
  <c r="X46" i="14"/>
  <c r="K46" i="14"/>
  <c r="Q46" i="14"/>
  <c r="V46" i="14"/>
  <c r="AA46" i="14"/>
  <c r="AE46" i="14"/>
  <c r="AI46" i="14"/>
  <c r="AM46" i="14"/>
  <c r="AQ46" i="14"/>
  <c r="AU46" i="14"/>
  <c r="AY46" i="14"/>
  <c r="BC46" i="14"/>
  <c r="BG46" i="14"/>
  <c r="BK46" i="14"/>
  <c r="BO46" i="14"/>
  <c r="M46" i="14"/>
  <c r="R46" i="14"/>
  <c r="W46" i="14"/>
  <c r="AB46" i="14"/>
  <c r="AF46" i="14"/>
  <c r="AJ46" i="14"/>
  <c r="AN46" i="14"/>
  <c r="AR46" i="14"/>
  <c r="AV46" i="14"/>
  <c r="AZ46" i="14"/>
  <c r="BD46" i="14"/>
  <c r="BH46" i="14"/>
  <c r="BL46" i="14"/>
  <c r="BP46" i="14"/>
  <c r="I46" i="14"/>
  <c r="S46" i="14"/>
  <c r="AC46" i="14"/>
  <c r="AK46" i="14"/>
  <c r="AS46" i="14"/>
  <c r="BA46" i="14"/>
  <c r="BI46" i="14"/>
  <c r="BQ46" i="14"/>
  <c r="J46" i="14"/>
  <c r="U46" i="14"/>
  <c r="AD46" i="14"/>
  <c r="AL46" i="14"/>
  <c r="AT46" i="14"/>
  <c r="BB46" i="14"/>
  <c r="BJ46" i="14"/>
  <c r="N46" i="14"/>
  <c r="AG46" i="14"/>
  <c r="AW46" i="14"/>
  <c r="BM46" i="14"/>
  <c r="H46" i="14"/>
  <c r="Z46" i="14"/>
  <c r="AP46" i="14"/>
  <c r="BF46" i="14"/>
  <c r="O46" i="14"/>
  <c r="AH46" i="14"/>
  <c r="AX46" i="14"/>
  <c r="BN46" i="14"/>
  <c r="Y46" i="14"/>
  <c r="AO46" i="14"/>
  <c r="BE46" i="14"/>
  <c r="B49" i="16"/>
  <c r="C48" i="16"/>
  <c r="E45" i="14"/>
  <c r="F45" i="14" s="1"/>
  <c r="G8" i="15" s="1"/>
  <c r="C48" i="14"/>
  <c r="G47" i="14"/>
  <c r="CE46" i="14"/>
  <c r="CV46" i="14"/>
  <c r="DB46" i="14"/>
  <c r="BS46" i="14"/>
  <c r="CI46" i="14"/>
  <c r="CY46" i="14"/>
  <c r="BT46" i="14"/>
  <c r="CJ46" i="14"/>
  <c r="CZ46" i="14"/>
  <c r="CG46" i="14"/>
  <c r="BR46" i="14"/>
  <c r="CX46" i="14"/>
  <c r="CC46" i="14"/>
  <c r="DA46" i="14"/>
  <c r="CA46" i="14"/>
  <c r="DG46" i="14"/>
  <c r="CB46" i="14"/>
  <c r="DH46" i="14"/>
  <c r="CW46" i="14"/>
  <c r="CH46" i="14"/>
  <c r="DI46" i="14"/>
  <c r="CU46" i="14"/>
  <c r="BY46" i="14"/>
  <c r="BU46" i="14"/>
  <c r="BW46" i="14"/>
  <c r="CM46" i="14"/>
  <c r="DC46" i="14"/>
  <c r="BX46" i="14"/>
  <c r="CN46" i="14"/>
  <c r="DD46" i="14"/>
  <c r="CO46" i="14"/>
  <c r="BZ46" i="14"/>
  <c r="DF46" i="14"/>
  <c r="CS46" i="14"/>
  <c r="CD46" i="14"/>
  <c r="CK46" i="14"/>
  <c r="CL46" i="14"/>
  <c r="BV46" i="14"/>
  <c r="CQ46" i="14"/>
  <c r="CR46" i="14"/>
  <c r="CT46" i="14"/>
  <c r="DK46" i="14"/>
  <c r="CF46" i="14"/>
  <c r="DE46" i="14"/>
  <c r="CP46" i="14"/>
  <c r="DJ46" i="14"/>
  <c r="J47" i="14" l="1"/>
  <c r="N47" i="14"/>
  <c r="R47" i="14"/>
  <c r="V47" i="14"/>
  <c r="Z47" i="14"/>
  <c r="AD47" i="14"/>
  <c r="AH47" i="14"/>
  <c r="AL47" i="14"/>
  <c r="AP47" i="14"/>
  <c r="AT47" i="14"/>
  <c r="AX47" i="14"/>
  <c r="BB47" i="14"/>
  <c r="BF47" i="14"/>
  <c r="BJ47" i="14"/>
  <c r="BN47" i="14"/>
  <c r="K47" i="14"/>
  <c r="O47" i="14"/>
  <c r="S47" i="14"/>
  <c r="W47" i="14"/>
  <c r="AA47" i="14"/>
  <c r="AE47" i="14"/>
  <c r="AI47" i="14"/>
  <c r="AM47" i="14"/>
  <c r="AQ47" i="14"/>
  <c r="AU47" i="14"/>
  <c r="AY47" i="14"/>
  <c r="BC47" i="14"/>
  <c r="BG47" i="14"/>
  <c r="BK47" i="14"/>
  <c r="BO47" i="14"/>
  <c r="P47" i="14"/>
  <c r="X47" i="14"/>
  <c r="AF47" i="14"/>
  <c r="AN47" i="14"/>
  <c r="AV47" i="14"/>
  <c r="BD47" i="14"/>
  <c r="BL47" i="14"/>
  <c r="I47" i="14"/>
  <c r="Q47" i="14"/>
  <c r="Y47" i="14"/>
  <c r="AG47" i="14"/>
  <c r="AO47" i="14"/>
  <c r="AW47" i="14"/>
  <c r="BE47" i="14"/>
  <c r="BM47" i="14"/>
  <c r="T47" i="14"/>
  <c r="AJ47" i="14"/>
  <c r="AZ47" i="14"/>
  <c r="BP47" i="14"/>
  <c r="M47" i="14"/>
  <c r="AC47" i="14"/>
  <c r="AS47" i="14"/>
  <c r="BI47" i="14"/>
  <c r="U47" i="14"/>
  <c r="AK47" i="14"/>
  <c r="BA47" i="14"/>
  <c r="BQ47" i="14"/>
  <c r="H47" i="14"/>
  <c r="L47" i="14"/>
  <c r="AB47" i="14"/>
  <c r="AR47" i="14"/>
  <c r="BH47" i="14"/>
  <c r="B50" i="16"/>
  <c r="C49" i="16"/>
  <c r="E46" i="14"/>
  <c r="F46" i="14" s="1"/>
  <c r="H8" i="15" s="1"/>
  <c r="CC47" i="14"/>
  <c r="CS47" i="14"/>
  <c r="DI47" i="14"/>
  <c r="CA47" i="14"/>
  <c r="CV47" i="14"/>
  <c r="BR47" i="14"/>
  <c r="CM47" i="14"/>
  <c r="DH47" i="14"/>
  <c r="BS47" i="14"/>
  <c r="DJ47" i="14"/>
  <c r="BT47" i="14"/>
  <c r="DK47" i="14"/>
  <c r="DD47" i="14"/>
  <c r="BX47" i="14"/>
  <c r="CG47" i="14"/>
  <c r="CF47" i="14"/>
  <c r="DB47" i="14"/>
  <c r="BW47" i="14"/>
  <c r="CR47" i="14"/>
  <c r="CD47" i="14"/>
  <c r="CE47" i="14"/>
  <c r="CJ47" i="14"/>
  <c r="CT47" i="14"/>
  <c r="BY47" i="14"/>
  <c r="DE47" i="14"/>
  <c r="CQ47" i="14"/>
  <c r="CZ47" i="14"/>
  <c r="CW47" i="14"/>
  <c r="CO47" i="14"/>
  <c r="BV47" i="14"/>
  <c r="DC47" i="14"/>
  <c r="BU47" i="14"/>
  <c r="CK47" i="14"/>
  <c r="DA47" i="14"/>
  <c r="CL47" i="14"/>
  <c r="DG47" i="14"/>
  <c r="CB47" i="14"/>
  <c r="CX47" i="14"/>
  <c r="CN47" i="14"/>
  <c r="CP47" i="14"/>
  <c r="CU47" i="14"/>
  <c r="DF47" i="14"/>
  <c r="BZ47" i="14"/>
  <c r="CH47" i="14"/>
  <c r="CY47" i="14"/>
  <c r="CI47" i="14"/>
  <c r="G48" i="14"/>
  <c r="C49" i="14"/>
  <c r="I48" i="14" l="1"/>
  <c r="M48" i="14"/>
  <c r="Q48" i="14"/>
  <c r="U48" i="14"/>
  <c r="Y48" i="14"/>
  <c r="AC48" i="14"/>
  <c r="AG48" i="14"/>
  <c r="AK48" i="14"/>
  <c r="AO48" i="14"/>
  <c r="AS48" i="14"/>
  <c r="AW48" i="14"/>
  <c r="BA48" i="14"/>
  <c r="BE48" i="14"/>
  <c r="BI48" i="14"/>
  <c r="BM48" i="14"/>
  <c r="BQ48" i="14"/>
  <c r="J48" i="14"/>
  <c r="N48" i="14"/>
  <c r="R48" i="14"/>
  <c r="V48" i="14"/>
  <c r="Z48" i="14"/>
  <c r="AD48" i="14"/>
  <c r="AH48" i="14"/>
  <c r="AL48" i="14"/>
  <c r="AP48" i="14"/>
  <c r="AT48" i="14"/>
  <c r="AX48" i="14"/>
  <c r="BB48" i="14"/>
  <c r="BF48" i="14"/>
  <c r="BJ48" i="14"/>
  <c r="BN48" i="14"/>
  <c r="K48" i="14"/>
  <c r="S48" i="14"/>
  <c r="AA48" i="14"/>
  <c r="AI48" i="14"/>
  <c r="AQ48" i="14"/>
  <c r="AY48" i="14"/>
  <c r="BG48" i="14"/>
  <c r="BO48" i="14"/>
  <c r="L48" i="14"/>
  <c r="T48" i="14"/>
  <c r="AB48" i="14"/>
  <c r="AJ48" i="14"/>
  <c r="AR48" i="14"/>
  <c r="AZ48" i="14"/>
  <c r="BH48" i="14"/>
  <c r="BP48" i="14"/>
  <c r="W48" i="14"/>
  <c r="AM48" i="14"/>
  <c r="BC48" i="14"/>
  <c r="P48" i="14"/>
  <c r="AF48" i="14"/>
  <c r="AV48" i="14"/>
  <c r="BL48" i="14"/>
  <c r="X48" i="14"/>
  <c r="AN48" i="14"/>
  <c r="BD48" i="14"/>
  <c r="O48" i="14"/>
  <c r="AE48" i="14"/>
  <c r="AU48" i="14"/>
  <c r="BK48" i="14"/>
  <c r="H48" i="14"/>
  <c r="C50" i="16"/>
  <c r="B51" i="16"/>
  <c r="E47" i="14"/>
  <c r="F47" i="14" s="1"/>
  <c r="I8" i="15" s="1"/>
  <c r="G49" i="14"/>
  <c r="C50" i="14"/>
  <c r="CD48" i="14"/>
  <c r="CT48" i="14"/>
  <c r="DJ48" i="14"/>
  <c r="CA48" i="14"/>
  <c r="CV48" i="14"/>
  <c r="CM48" i="14"/>
  <c r="DH48" i="14"/>
  <c r="BS48" i="14"/>
  <c r="DI48" i="14"/>
  <c r="BT48" i="14"/>
  <c r="DK48" i="14"/>
  <c r="DD48" i="14"/>
  <c r="BX48" i="14"/>
  <c r="BR48" i="14"/>
  <c r="CH48" i="14"/>
  <c r="CX48" i="14"/>
  <c r="CF48" i="14"/>
  <c r="DA48" i="14"/>
  <c r="BW48" i="14"/>
  <c r="CR48" i="14"/>
  <c r="CC48" i="14"/>
  <c r="CE48" i="14"/>
  <c r="CJ48" i="14"/>
  <c r="CS48" i="14"/>
  <c r="BZ48" i="14"/>
  <c r="CP48" i="14"/>
  <c r="CQ48" i="14"/>
  <c r="DC48" i="14"/>
  <c r="CI48" i="14"/>
  <c r="BV48" i="14"/>
  <c r="CL48" i="14"/>
  <c r="DB48" i="14"/>
  <c r="CK48" i="14"/>
  <c r="DG48" i="14"/>
  <c r="CB48" i="14"/>
  <c r="CW48" i="14"/>
  <c r="CN48" i="14"/>
  <c r="CO48" i="14"/>
  <c r="CU48" i="14"/>
  <c r="DE48" i="14"/>
  <c r="BY48" i="14"/>
  <c r="DF48" i="14"/>
  <c r="BU48" i="14"/>
  <c r="CG48" i="14"/>
  <c r="CY48" i="14"/>
  <c r="CZ48" i="14"/>
  <c r="L49" i="14" l="1"/>
  <c r="P49" i="14"/>
  <c r="T49" i="14"/>
  <c r="X49" i="14"/>
  <c r="AB49" i="14"/>
  <c r="AF49" i="14"/>
  <c r="AJ49" i="14"/>
  <c r="AN49" i="14"/>
  <c r="AR49" i="14"/>
  <c r="AV49" i="14"/>
  <c r="AZ49" i="14"/>
  <c r="BD49" i="14"/>
  <c r="BH49" i="14"/>
  <c r="BL49" i="14"/>
  <c r="BP49" i="14"/>
  <c r="I49" i="14"/>
  <c r="M49" i="14"/>
  <c r="Q49" i="14"/>
  <c r="U49" i="14"/>
  <c r="Y49" i="14"/>
  <c r="AC49" i="14"/>
  <c r="AG49" i="14"/>
  <c r="AK49" i="14"/>
  <c r="AO49" i="14"/>
  <c r="AS49" i="14"/>
  <c r="AW49" i="14"/>
  <c r="BA49" i="14"/>
  <c r="BE49" i="14"/>
  <c r="BI49" i="14"/>
  <c r="BM49" i="14"/>
  <c r="BQ49" i="14"/>
  <c r="N49" i="14"/>
  <c r="V49" i="14"/>
  <c r="AD49" i="14"/>
  <c r="AL49" i="14"/>
  <c r="AT49" i="14"/>
  <c r="BB49" i="14"/>
  <c r="BJ49" i="14"/>
  <c r="O49" i="14"/>
  <c r="W49" i="14"/>
  <c r="AE49" i="14"/>
  <c r="AM49" i="14"/>
  <c r="AU49" i="14"/>
  <c r="BC49" i="14"/>
  <c r="BK49" i="14"/>
  <c r="J49" i="14"/>
  <c r="Z49" i="14"/>
  <c r="AP49" i="14"/>
  <c r="BF49" i="14"/>
  <c r="S49" i="14"/>
  <c r="AI49" i="14"/>
  <c r="AY49" i="14"/>
  <c r="BO49" i="14"/>
  <c r="K49" i="14"/>
  <c r="AA49" i="14"/>
  <c r="AQ49" i="14"/>
  <c r="BG49" i="14"/>
  <c r="R49" i="14"/>
  <c r="AH49" i="14"/>
  <c r="AX49" i="14"/>
  <c r="BN49" i="14"/>
  <c r="H49" i="14"/>
  <c r="C51" i="16"/>
  <c r="B52" i="16"/>
  <c r="E48" i="14"/>
  <c r="F48" i="14" s="1"/>
  <c r="J8" i="15" s="1"/>
  <c r="G50" i="14"/>
  <c r="C51" i="14"/>
  <c r="CE49" i="14"/>
  <c r="CU49" i="14"/>
  <c r="DK49" i="14"/>
  <c r="BZ49" i="14"/>
  <c r="CV49" i="14"/>
  <c r="CL49" i="14"/>
  <c r="DH49" i="14"/>
  <c r="BR49" i="14"/>
  <c r="DI49" i="14"/>
  <c r="BT49" i="14"/>
  <c r="DJ49" i="14"/>
  <c r="DD49" i="14"/>
  <c r="CJ49" i="14"/>
  <c r="CS49" i="14"/>
  <c r="BY49" i="14"/>
  <c r="CM49" i="14"/>
  <c r="CK49" i="14"/>
  <c r="BS49" i="14"/>
  <c r="CI49" i="14"/>
  <c r="CY49" i="14"/>
  <c r="CF49" i="14"/>
  <c r="DA49" i="14"/>
  <c r="BV49" i="14"/>
  <c r="CR49" i="14"/>
  <c r="CC49" i="14"/>
  <c r="CD49" i="14"/>
  <c r="DE49" i="14"/>
  <c r="BW49" i="14"/>
  <c r="DC49" i="14"/>
  <c r="DF49" i="14"/>
  <c r="CB49" i="14"/>
  <c r="CN49" i="14"/>
  <c r="CW49" i="14"/>
  <c r="CO49" i="14"/>
  <c r="CT49" i="14"/>
  <c r="CA49" i="14"/>
  <c r="CQ49" i="14"/>
  <c r="DG49" i="14"/>
  <c r="BU49" i="14"/>
  <c r="CP49" i="14"/>
  <c r="CG49" i="14"/>
  <c r="DB49" i="14"/>
  <c r="CX49" i="14"/>
  <c r="CZ49" i="14"/>
  <c r="CH49" i="14"/>
  <c r="BX49" i="14"/>
  <c r="K50" i="14" l="1"/>
  <c r="O50" i="14"/>
  <c r="S50" i="14"/>
  <c r="W50" i="14"/>
  <c r="AA50" i="14"/>
  <c r="AE50" i="14"/>
  <c r="AI50" i="14"/>
  <c r="AM50" i="14"/>
  <c r="AQ50" i="14"/>
  <c r="AU50" i="14"/>
  <c r="AY50" i="14"/>
  <c r="BC50" i="14"/>
  <c r="BG50" i="14"/>
  <c r="BK50" i="14"/>
  <c r="BO50" i="14"/>
  <c r="L50" i="14"/>
  <c r="P50" i="14"/>
  <c r="T50" i="14"/>
  <c r="X50" i="14"/>
  <c r="AB50" i="14"/>
  <c r="AF50" i="14"/>
  <c r="AJ50" i="14"/>
  <c r="AN50" i="14"/>
  <c r="AR50" i="14"/>
  <c r="AV50" i="14"/>
  <c r="AZ50" i="14"/>
  <c r="BD50" i="14"/>
  <c r="BH50" i="14"/>
  <c r="BL50" i="14"/>
  <c r="BP50" i="14"/>
  <c r="I50" i="14"/>
  <c r="Q50" i="14"/>
  <c r="Y50" i="14"/>
  <c r="AG50" i="14"/>
  <c r="AO50" i="14"/>
  <c r="AW50" i="14"/>
  <c r="BE50" i="14"/>
  <c r="BM50" i="14"/>
  <c r="J50" i="14"/>
  <c r="R50" i="14"/>
  <c r="Z50" i="14"/>
  <c r="AH50" i="14"/>
  <c r="AP50" i="14"/>
  <c r="AX50" i="14"/>
  <c r="BF50" i="14"/>
  <c r="BN50" i="14"/>
  <c r="M50" i="14"/>
  <c r="AC50" i="14"/>
  <c r="AS50" i="14"/>
  <c r="BI50" i="14"/>
  <c r="H50" i="14"/>
  <c r="V50" i="14"/>
  <c r="AL50" i="14"/>
  <c r="BB50" i="14"/>
  <c r="N50" i="14"/>
  <c r="AD50" i="14"/>
  <c r="AT50" i="14"/>
  <c r="BJ50" i="14"/>
  <c r="U50" i="14"/>
  <c r="AK50" i="14"/>
  <c r="BA50" i="14"/>
  <c r="BQ50" i="14"/>
  <c r="B53" i="16"/>
  <c r="C52" i="16"/>
  <c r="E49" i="14"/>
  <c r="F49" i="14" s="1"/>
  <c r="K8" i="15" s="1"/>
  <c r="G51" i="14"/>
  <c r="C52" i="14"/>
  <c r="CF50" i="14"/>
  <c r="CV50" i="14"/>
  <c r="CE50" i="14"/>
  <c r="DA50" i="14"/>
  <c r="CL50" i="14"/>
  <c r="DG50" i="14"/>
  <c r="BR50" i="14"/>
  <c r="DI50" i="14"/>
  <c r="BS50" i="14"/>
  <c r="DJ50" i="14"/>
  <c r="DC50" i="14"/>
  <c r="CI50" i="14"/>
  <c r="CS50" i="14"/>
  <c r="BT50" i="14"/>
  <c r="CJ50" i="14"/>
  <c r="CZ50" i="14"/>
  <c r="CK50" i="14"/>
  <c r="DF50" i="14"/>
  <c r="BV50" i="14"/>
  <c r="CQ50" i="14"/>
  <c r="CC50" i="14"/>
  <c r="CD50" i="14"/>
  <c r="DE50" i="14"/>
  <c r="BY50" i="14"/>
  <c r="CW50" i="14"/>
  <c r="CM50" i="14"/>
  <c r="CT50" i="14"/>
  <c r="CX50" i="14"/>
  <c r="CH50" i="14"/>
  <c r="BX50" i="14"/>
  <c r="CN50" i="14"/>
  <c r="DD50" i="14"/>
  <c r="BU50" i="14"/>
  <c r="CP50" i="14"/>
  <c r="DK50" i="14"/>
  <c r="CA50" i="14"/>
  <c r="CO50" i="14"/>
  <c r="CY50" i="14"/>
  <c r="BW50" i="14"/>
  <c r="CB50" i="14"/>
  <c r="CR50" i="14"/>
  <c r="DH50" i="14"/>
  <c r="BZ50" i="14"/>
  <c r="CU50" i="14"/>
  <c r="CG50" i="14"/>
  <c r="DB50" i="14"/>
  <c r="J51" i="14" l="1"/>
  <c r="N51" i="14"/>
  <c r="R51" i="14"/>
  <c r="V51" i="14"/>
  <c r="Z51" i="14"/>
  <c r="AD51" i="14"/>
  <c r="AH51" i="14"/>
  <c r="AL51" i="14"/>
  <c r="AP51" i="14"/>
  <c r="AT51" i="14"/>
  <c r="AX51" i="14"/>
  <c r="BB51" i="14"/>
  <c r="BF51" i="14"/>
  <c r="BJ51" i="14"/>
  <c r="BN51" i="14"/>
  <c r="K51" i="14"/>
  <c r="O51" i="14"/>
  <c r="S51" i="14"/>
  <c r="W51" i="14"/>
  <c r="AA51" i="14"/>
  <c r="AE51" i="14"/>
  <c r="AI51" i="14"/>
  <c r="AM51" i="14"/>
  <c r="AQ51" i="14"/>
  <c r="AU51" i="14"/>
  <c r="AY51" i="14"/>
  <c r="BC51" i="14"/>
  <c r="BG51" i="14"/>
  <c r="BK51" i="14"/>
  <c r="BO51" i="14"/>
  <c r="L51" i="14"/>
  <c r="T51" i="14"/>
  <c r="AB51" i="14"/>
  <c r="AJ51" i="14"/>
  <c r="AR51" i="14"/>
  <c r="AZ51" i="14"/>
  <c r="BH51" i="14"/>
  <c r="BP51" i="14"/>
  <c r="M51" i="14"/>
  <c r="U51" i="14"/>
  <c r="AC51" i="14"/>
  <c r="AK51" i="14"/>
  <c r="AS51" i="14"/>
  <c r="BA51" i="14"/>
  <c r="BI51" i="14"/>
  <c r="BQ51" i="14"/>
  <c r="P51" i="14"/>
  <c r="AF51" i="14"/>
  <c r="AV51" i="14"/>
  <c r="BL51" i="14"/>
  <c r="I51" i="14"/>
  <c r="AO51" i="14"/>
  <c r="BE51" i="14"/>
  <c r="Q51" i="14"/>
  <c r="AG51" i="14"/>
  <c r="AW51" i="14"/>
  <c r="BM51" i="14"/>
  <c r="H51" i="14"/>
  <c r="X51" i="14"/>
  <c r="AN51" i="14"/>
  <c r="BD51" i="14"/>
  <c r="Y51" i="14"/>
  <c r="B54" i="16"/>
  <c r="C53" i="16"/>
  <c r="E50" i="14"/>
  <c r="F50" i="14" s="1"/>
  <c r="L8" i="15" s="1"/>
  <c r="G52" i="14"/>
  <c r="C53" i="14"/>
  <c r="CG51" i="14"/>
  <c r="CW51" i="14"/>
  <c r="CE51" i="14"/>
  <c r="CZ51" i="14"/>
  <c r="CL51" i="14"/>
  <c r="DG51" i="14"/>
  <c r="BR51" i="14"/>
  <c r="DH51" i="14"/>
  <c r="BS51" i="14"/>
  <c r="DJ51" i="14"/>
  <c r="DC51" i="14"/>
  <c r="BW51" i="14"/>
  <c r="BU51" i="14"/>
  <c r="DA51" i="14"/>
  <c r="CJ51" i="14"/>
  <c r="DF51" i="14"/>
  <c r="BV51" i="14"/>
  <c r="CQ51" i="14"/>
  <c r="CB51" i="14"/>
  <c r="CD51" i="14"/>
  <c r="CI51" i="14"/>
  <c r="CK51" i="14"/>
  <c r="CR51" i="14"/>
  <c r="BY51" i="14"/>
  <c r="CO51" i="14"/>
  <c r="DE51" i="14"/>
  <c r="BT51" i="14"/>
  <c r="CP51" i="14"/>
  <c r="DK51" i="14"/>
  <c r="CA51" i="14"/>
  <c r="CV51" i="14"/>
  <c r="CM51" i="14"/>
  <c r="CN51" i="14"/>
  <c r="CT51" i="14"/>
  <c r="DD51" i="14"/>
  <c r="BX51" i="14"/>
  <c r="CC51" i="14"/>
  <c r="CS51" i="14"/>
  <c r="DI51" i="14"/>
  <c r="BZ51" i="14"/>
  <c r="CU51" i="14"/>
  <c r="CF51" i="14"/>
  <c r="DB51" i="14"/>
  <c r="CX51" i="14"/>
  <c r="CY51" i="14"/>
  <c r="CH51" i="14"/>
  <c r="I52" i="14" l="1"/>
  <c r="M52" i="14"/>
  <c r="Q52" i="14"/>
  <c r="U52" i="14"/>
  <c r="Y52" i="14"/>
  <c r="AC52" i="14"/>
  <c r="AG52" i="14"/>
  <c r="AK52" i="14"/>
  <c r="AO52" i="14"/>
  <c r="AS52" i="14"/>
  <c r="AW52" i="14"/>
  <c r="BA52" i="14"/>
  <c r="BE52" i="14"/>
  <c r="BI52" i="14"/>
  <c r="BM52" i="14"/>
  <c r="BQ52" i="14"/>
  <c r="J52" i="14"/>
  <c r="N52" i="14"/>
  <c r="R52" i="14"/>
  <c r="V52" i="14"/>
  <c r="Z52" i="14"/>
  <c r="AD52" i="14"/>
  <c r="AH52" i="14"/>
  <c r="AL52" i="14"/>
  <c r="AP52" i="14"/>
  <c r="AT52" i="14"/>
  <c r="AX52" i="14"/>
  <c r="BB52" i="14"/>
  <c r="BF52" i="14"/>
  <c r="BJ52" i="14"/>
  <c r="BN52" i="14"/>
  <c r="O52" i="14"/>
  <c r="W52" i="14"/>
  <c r="AE52" i="14"/>
  <c r="AM52" i="14"/>
  <c r="AU52" i="14"/>
  <c r="BC52" i="14"/>
  <c r="BK52" i="14"/>
  <c r="P52" i="14"/>
  <c r="X52" i="14"/>
  <c r="AF52" i="14"/>
  <c r="AN52" i="14"/>
  <c r="AV52" i="14"/>
  <c r="BD52" i="14"/>
  <c r="BL52" i="14"/>
  <c r="S52" i="14"/>
  <c r="AI52" i="14"/>
  <c r="AY52" i="14"/>
  <c r="BO52" i="14"/>
  <c r="H52" i="14"/>
  <c r="L52" i="14"/>
  <c r="AB52" i="14"/>
  <c r="AR52" i="14"/>
  <c r="BH52" i="14"/>
  <c r="T52" i="14"/>
  <c r="AJ52" i="14"/>
  <c r="AZ52" i="14"/>
  <c r="BP52" i="14"/>
  <c r="K52" i="14"/>
  <c r="AA52" i="14"/>
  <c r="AQ52" i="14"/>
  <c r="BG52" i="14"/>
  <c r="B55" i="16"/>
  <c r="C54" i="16"/>
  <c r="E51" i="14"/>
  <c r="F51" i="14" s="1"/>
  <c r="M8" i="15" s="1"/>
  <c r="G53" i="14"/>
  <c r="C54" i="14"/>
  <c r="CD52" i="14"/>
  <c r="CT52" i="14"/>
  <c r="DJ52" i="14"/>
  <c r="CE52" i="14"/>
  <c r="CU52" i="14"/>
  <c r="DK52" i="14"/>
  <c r="CR52" i="14"/>
  <c r="CC52" i="14"/>
  <c r="DI52" i="14"/>
  <c r="CV52" i="14"/>
  <c r="DE52" i="14"/>
  <c r="CW52" i="14"/>
  <c r="DD52" i="14"/>
  <c r="BR52" i="14"/>
  <c r="CH52" i="14"/>
  <c r="BS52" i="14"/>
  <c r="CY52" i="14"/>
  <c r="CZ52" i="14"/>
  <c r="CN52" i="14"/>
  <c r="CQ52" i="14"/>
  <c r="CF52" i="14"/>
  <c r="CX52" i="14"/>
  <c r="CI52" i="14"/>
  <c r="BT52" i="14"/>
  <c r="CK52" i="14"/>
  <c r="DA52" i="14"/>
  <c r="BX52" i="14"/>
  <c r="BV52" i="14"/>
  <c r="CL52" i="14"/>
  <c r="DB52" i="14"/>
  <c r="BW52" i="14"/>
  <c r="CM52" i="14"/>
  <c r="DC52" i="14"/>
  <c r="CB52" i="14"/>
  <c r="DH52" i="14"/>
  <c r="CS52" i="14"/>
  <c r="CO52" i="14"/>
  <c r="DF52" i="14"/>
  <c r="DG52" i="14"/>
  <c r="BU52" i="14"/>
  <c r="BY52" i="14"/>
  <c r="BZ52" i="14"/>
  <c r="CP52" i="14"/>
  <c r="CA52" i="14"/>
  <c r="CJ52" i="14"/>
  <c r="CG52" i="14"/>
  <c r="L53" i="14" l="1"/>
  <c r="P53" i="14"/>
  <c r="T53" i="14"/>
  <c r="X53" i="14"/>
  <c r="AB53" i="14"/>
  <c r="AF53" i="14"/>
  <c r="AJ53" i="14"/>
  <c r="AN53" i="14"/>
  <c r="AR53" i="14"/>
  <c r="AV53" i="14"/>
  <c r="AZ53" i="14"/>
  <c r="BD53" i="14"/>
  <c r="BH53" i="14"/>
  <c r="BL53" i="14"/>
  <c r="BP53" i="14"/>
  <c r="I53" i="14"/>
  <c r="M53" i="14"/>
  <c r="Q53" i="14"/>
  <c r="U53" i="14"/>
  <c r="Y53" i="14"/>
  <c r="AC53" i="14"/>
  <c r="AG53" i="14"/>
  <c r="AK53" i="14"/>
  <c r="AO53" i="14"/>
  <c r="AS53" i="14"/>
  <c r="AW53" i="14"/>
  <c r="BA53" i="14"/>
  <c r="BE53" i="14"/>
  <c r="BI53" i="14"/>
  <c r="BM53" i="14"/>
  <c r="BQ53" i="14"/>
  <c r="J53" i="14"/>
  <c r="R53" i="14"/>
  <c r="Z53" i="14"/>
  <c r="AH53" i="14"/>
  <c r="AP53" i="14"/>
  <c r="AX53" i="14"/>
  <c r="BF53" i="14"/>
  <c r="BN53" i="14"/>
  <c r="K53" i="14"/>
  <c r="S53" i="14"/>
  <c r="AA53" i="14"/>
  <c r="AI53" i="14"/>
  <c r="AQ53" i="14"/>
  <c r="AY53" i="14"/>
  <c r="BG53" i="14"/>
  <c r="BO53" i="14"/>
  <c r="V53" i="14"/>
  <c r="AL53" i="14"/>
  <c r="BB53" i="14"/>
  <c r="O53" i="14"/>
  <c r="AE53" i="14"/>
  <c r="AU53" i="14"/>
  <c r="BK53" i="14"/>
  <c r="H53" i="14"/>
  <c r="W53" i="14"/>
  <c r="AM53" i="14"/>
  <c r="BC53" i="14"/>
  <c r="N53" i="14"/>
  <c r="AD53" i="14"/>
  <c r="AT53" i="14"/>
  <c r="BJ53" i="14"/>
  <c r="C55" i="16"/>
  <c r="B56" i="16"/>
  <c r="E52" i="14"/>
  <c r="F52" i="14" s="1"/>
  <c r="D7" i="15" s="1"/>
  <c r="G54" i="14"/>
  <c r="C55" i="14"/>
  <c r="CE53" i="14"/>
  <c r="CU53" i="14"/>
  <c r="DK53" i="14"/>
  <c r="CF53" i="14"/>
  <c r="CV53" i="14"/>
  <c r="BY53" i="14"/>
  <c r="DE53" i="14"/>
  <c r="CP53" i="14"/>
  <c r="BV53" i="14"/>
  <c r="CI53" i="14"/>
  <c r="CY53" i="14"/>
  <c r="BT53" i="14"/>
  <c r="CZ53" i="14"/>
  <c r="CG53" i="14"/>
  <c r="CX53" i="14"/>
  <c r="DJ53" i="14"/>
  <c r="CD53" i="14"/>
  <c r="BS53" i="14"/>
  <c r="CJ53" i="14"/>
  <c r="BR53" i="14"/>
  <c r="BU53" i="14"/>
  <c r="CC53" i="14"/>
  <c r="BW53" i="14"/>
  <c r="CM53" i="14"/>
  <c r="DC53" i="14"/>
  <c r="BX53" i="14"/>
  <c r="CN53" i="14"/>
  <c r="DD53" i="14"/>
  <c r="CO53" i="14"/>
  <c r="BZ53" i="14"/>
  <c r="DF53" i="14"/>
  <c r="CK53" i="14"/>
  <c r="DB53" i="14"/>
  <c r="CS53" i="14"/>
  <c r="CT53" i="14"/>
  <c r="CA53" i="14"/>
  <c r="CQ53" i="14"/>
  <c r="DG53" i="14"/>
  <c r="CB53" i="14"/>
  <c r="CR53" i="14"/>
  <c r="DH53" i="14"/>
  <c r="CW53" i="14"/>
  <c r="CH53" i="14"/>
  <c r="DA53" i="14"/>
  <c r="DI53" i="14"/>
  <c r="CL53" i="14"/>
  <c r="K54" i="14" l="1"/>
  <c r="O54" i="14"/>
  <c r="S54" i="14"/>
  <c r="W54" i="14"/>
  <c r="AA54" i="14"/>
  <c r="AE54" i="14"/>
  <c r="AI54" i="14"/>
  <c r="AM54" i="14"/>
  <c r="AQ54" i="14"/>
  <c r="AU54" i="14"/>
  <c r="AY54" i="14"/>
  <c r="BC54" i="14"/>
  <c r="BG54" i="14"/>
  <c r="BK54" i="14"/>
  <c r="BO54" i="14"/>
  <c r="L54" i="14"/>
  <c r="P54" i="14"/>
  <c r="T54" i="14"/>
  <c r="X54" i="14"/>
  <c r="AB54" i="14"/>
  <c r="AF54" i="14"/>
  <c r="AJ54" i="14"/>
  <c r="AN54" i="14"/>
  <c r="AR54" i="14"/>
  <c r="AV54" i="14"/>
  <c r="AZ54" i="14"/>
  <c r="BD54" i="14"/>
  <c r="BH54" i="14"/>
  <c r="BL54" i="14"/>
  <c r="BP54" i="14"/>
  <c r="M54" i="14"/>
  <c r="U54" i="14"/>
  <c r="AC54" i="14"/>
  <c r="AK54" i="14"/>
  <c r="AS54" i="14"/>
  <c r="BA54" i="14"/>
  <c r="BI54" i="14"/>
  <c r="BQ54" i="14"/>
  <c r="N54" i="14"/>
  <c r="V54" i="14"/>
  <c r="AD54" i="14"/>
  <c r="AL54" i="14"/>
  <c r="AT54" i="14"/>
  <c r="BB54" i="14"/>
  <c r="BJ54" i="14"/>
  <c r="I54" i="14"/>
  <c r="Y54" i="14"/>
  <c r="AO54" i="14"/>
  <c r="BE54" i="14"/>
  <c r="H54" i="14"/>
  <c r="R54" i="14"/>
  <c r="AH54" i="14"/>
  <c r="AX54" i="14"/>
  <c r="BN54" i="14"/>
  <c r="J54" i="14"/>
  <c r="Z54" i="14"/>
  <c r="AP54" i="14"/>
  <c r="BF54" i="14"/>
  <c r="Q54" i="14"/>
  <c r="AG54" i="14"/>
  <c r="AW54" i="14"/>
  <c r="BM54" i="14"/>
  <c r="B57" i="16"/>
  <c r="C56" i="16"/>
  <c r="E53" i="14"/>
  <c r="F53" i="14" s="1"/>
  <c r="E7" i="15" s="1"/>
  <c r="G55" i="14"/>
  <c r="C56" i="14"/>
  <c r="CF54" i="14"/>
  <c r="CV54" i="14"/>
  <c r="BU54" i="14"/>
  <c r="CK54" i="14"/>
  <c r="DA54" i="14"/>
  <c r="CD54" i="14"/>
  <c r="DJ54" i="14"/>
  <c r="CU54" i="14"/>
  <c r="BT54" i="14"/>
  <c r="CO54" i="14"/>
  <c r="CL54" i="14"/>
  <c r="BW54" i="14"/>
  <c r="BZ54" i="14"/>
  <c r="BR54" i="14"/>
  <c r="BS54" i="14"/>
  <c r="CR54" i="14"/>
  <c r="DF54" i="14"/>
  <c r="DG54" i="14"/>
  <c r="CJ54" i="14"/>
  <c r="CZ54" i="14"/>
  <c r="BY54" i="14"/>
  <c r="DE54" i="14"/>
  <c r="DC54" i="14"/>
  <c r="CA54" i="14"/>
  <c r="CB54" i="14"/>
  <c r="CW54" i="14"/>
  <c r="DB54" i="14"/>
  <c r="CX54" i="14"/>
  <c r="BX54" i="14"/>
  <c r="CN54" i="14"/>
  <c r="DD54" i="14"/>
  <c r="CC54" i="14"/>
  <c r="CS54" i="14"/>
  <c r="DI54" i="14"/>
  <c r="CT54" i="14"/>
  <c r="CE54" i="14"/>
  <c r="DK54" i="14"/>
  <c r="CP54" i="14"/>
  <c r="CI54" i="14"/>
  <c r="CQ54" i="14"/>
  <c r="CH54" i="14"/>
  <c r="CY54" i="14"/>
  <c r="DH54" i="14"/>
  <c r="CG54" i="14"/>
  <c r="BV54" i="14"/>
  <c r="CM54" i="14"/>
  <c r="J55" i="14" l="1"/>
  <c r="N55" i="14"/>
  <c r="R55" i="14"/>
  <c r="V55" i="14"/>
  <c r="Z55" i="14"/>
  <c r="AD55" i="14"/>
  <c r="AH55" i="14"/>
  <c r="AL55" i="14"/>
  <c r="AP55" i="14"/>
  <c r="AT55" i="14"/>
  <c r="AX55" i="14"/>
  <c r="BB55" i="14"/>
  <c r="BF55" i="14"/>
  <c r="BJ55" i="14"/>
  <c r="BN55" i="14"/>
  <c r="K55" i="14"/>
  <c r="O55" i="14"/>
  <c r="S55" i="14"/>
  <c r="W55" i="14"/>
  <c r="AA55" i="14"/>
  <c r="AE55" i="14"/>
  <c r="AI55" i="14"/>
  <c r="AM55" i="14"/>
  <c r="AQ55" i="14"/>
  <c r="AU55" i="14"/>
  <c r="AY55" i="14"/>
  <c r="BC55" i="14"/>
  <c r="BG55" i="14"/>
  <c r="BK55" i="14"/>
  <c r="BO55" i="14"/>
  <c r="P55" i="14"/>
  <c r="X55" i="14"/>
  <c r="AF55" i="14"/>
  <c r="AN55" i="14"/>
  <c r="AV55" i="14"/>
  <c r="BD55" i="14"/>
  <c r="BL55" i="14"/>
  <c r="I55" i="14"/>
  <c r="Q55" i="14"/>
  <c r="Y55" i="14"/>
  <c r="AG55" i="14"/>
  <c r="AO55" i="14"/>
  <c r="AW55" i="14"/>
  <c r="BE55" i="14"/>
  <c r="BM55" i="14"/>
  <c r="L55" i="14"/>
  <c r="AB55" i="14"/>
  <c r="AR55" i="14"/>
  <c r="BH55" i="14"/>
  <c r="U55" i="14"/>
  <c r="BA55" i="14"/>
  <c r="BQ55" i="14"/>
  <c r="M55" i="14"/>
  <c r="AC55" i="14"/>
  <c r="AS55" i="14"/>
  <c r="BI55" i="14"/>
  <c r="H55" i="14"/>
  <c r="T55" i="14"/>
  <c r="AJ55" i="14"/>
  <c r="AZ55" i="14"/>
  <c r="BP55" i="14"/>
  <c r="AK55" i="14"/>
  <c r="B58" i="16"/>
  <c r="C57" i="16"/>
  <c r="E54" i="14"/>
  <c r="F54" i="14" s="1"/>
  <c r="F7" i="15" s="1"/>
  <c r="CG55" i="14"/>
  <c r="CW55" i="14"/>
  <c r="BR55" i="14"/>
  <c r="CH55" i="14"/>
  <c r="CX55" i="14"/>
  <c r="BS55" i="14"/>
  <c r="CY55" i="14"/>
  <c r="CJ55" i="14"/>
  <c r="DK55" i="14"/>
  <c r="DC55" i="14"/>
  <c r="CM55" i="14"/>
  <c r="DB55" i="14"/>
  <c r="CA55" i="14"/>
  <c r="CN55" i="14"/>
  <c r="CC55" i="14"/>
  <c r="DI55" i="14"/>
  <c r="CT55" i="14"/>
  <c r="CU55" i="14"/>
  <c r="DD55" i="14"/>
  <c r="BU55" i="14"/>
  <c r="CK55" i="14"/>
  <c r="DA55" i="14"/>
  <c r="BV55" i="14"/>
  <c r="CL55" i="14"/>
  <c r="DG55" i="14"/>
  <c r="CR55" i="14"/>
  <c r="CS55" i="14"/>
  <c r="CD55" i="14"/>
  <c r="DJ55" i="14"/>
  <c r="CQ55" i="14"/>
  <c r="CB55" i="14"/>
  <c r="DH55" i="14"/>
  <c r="BW55" i="14"/>
  <c r="CV55" i="14"/>
  <c r="BY55" i="14"/>
  <c r="CO55" i="14"/>
  <c r="DE55" i="14"/>
  <c r="BZ55" i="14"/>
  <c r="CP55" i="14"/>
  <c r="DF55" i="14"/>
  <c r="CI55" i="14"/>
  <c r="BT55" i="14"/>
  <c r="CZ55" i="14"/>
  <c r="CE55" i="14"/>
  <c r="BX55" i="14"/>
  <c r="CF55" i="14"/>
  <c r="G56" i="14"/>
  <c r="C57" i="14"/>
  <c r="I56" i="14" l="1"/>
  <c r="M56" i="14"/>
  <c r="Q56" i="14"/>
  <c r="U56" i="14"/>
  <c r="Y56" i="14"/>
  <c r="AC56" i="14"/>
  <c r="AG56" i="14"/>
  <c r="AK56" i="14"/>
  <c r="AO56" i="14"/>
  <c r="AS56" i="14"/>
  <c r="AW56" i="14"/>
  <c r="BA56" i="14"/>
  <c r="BE56" i="14"/>
  <c r="BI56" i="14"/>
  <c r="BM56" i="14"/>
  <c r="BQ56" i="14"/>
  <c r="J56" i="14"/>
  <c r="N56" i="14"/>
  <c r="R56" i="14"/>
  <c r="V56" i="14"/>
  <c r="Z56" i="14"/>
  <c r="AD56" i="14"/>
  <c r="AH56" i="14"/>
  <c r="AL56" i="14"/>
  <c r="AP56" i="14"/>
  <c r="AT56" i="14"/>
  <c r="AX56" i="14"/>
  <c r="BB56" i="14"/>
  <c r="BF56" i="14"/>
  <c r="BJ56" i="14"/>
  <c r="BN56" i="14"/>
  <c r="K56" i="14"/>
  <c r="S56" i="14"/>
  <c r="AA56" i="14"/>
  <c r="AI56" i="14"/>
  <c r="AQ56" i="14"/>
  <c r="AY56" i="14"/>
  <c r="BG56" i="14"/>
  <c r="BO56" i="14"/>
  <c r="L56" i="14"/>
  <c r="T56" i="14"/>
  <c r="AB56" i="14"/>
  <c r="AJ56" i="14"/>
  <c r="AR56" i="14"/>
  <c r="AZ56" i="14"/>
  <c r="BH56" i="14"/>
  <c r="BP56" i="14"/>
  <c r="O56" i="14"/>
  <c r="AE56" i="14"/>
  <c r="AU56" i="14"/>
  <c r="BK56" i="14"/>
  <c r="X56" i="14"/>
  <c r="AN56" i="14"/>
  <c r="BD56" i="14"/>
  <c r="P56" i="14"/>
  <c r="AF56" i="14"/>
  <c r="AV56" i="14"/>
  <c r="BL56" i="14"/>
  <c r="W56" i="14"/>
  <c r="AM56" i="14"/>
  <c r="BC56" i="14"/>
  <c r="H56" i="14"/>
  <c r="B59" i="16"/>
  <c r="C58" i="16"/>
  <c r="E55" i="14"/>
  <c r="F55" i="14" s="1"/>
  <c r="G7" i="15" s="1"/>
  <c r="G57" i="14"/>
  <c r="C58" i="14"/>
  <c r="CD56" i="14"/>
  <c r="CT56" i="14"/>
  <c r="DJ56" i="14"/>
  <c r="CE56" i="14"/>
  <c r="CU56" i="14"/>
  <c r="DK56" i="14"/>
  <c r="CV56" i="14"/>
  <c r="CO56" i="14"/>
  <c r="CS56" i="14"/>
  <c r="BU56" i="14"/>
  <c r="CB56" i="14"/>
  <c r="BR56" i="14"/>
  <c r="CH56" i="14"/>
  <c r="CI56" i="14"/>
  <c r="CY56" i="14"/>
  <c r="DD56" i="14"/>
  <c r="CW56" i="14"/>
  <c r="BT56" i="14"/>
  <c r="CR56" i="14"/>
  <c r="CK56" i="14"/>
  <c r="BZ56" i="14"/>
  <c r="DG56" i="14"/>
  <c r="CG56" i="14"/>
  <c r="CX56" i="14"/>
  <c r="BS56" i="14"/>
  <c r="BX56" i="14"/>
  <c r="DI56" i="14"/>
  <c r="CP56" i="14"/>
  <c r="CQ56" i="14"/>
  <c r="CN56" i="14"/>
  <c r="BV56" i="14"/>
  <c r="CL56" i="14"/>
  <c r="DB56" i="14"/>
  <c r="BW56" i="14"/>
  <c r="CM56" i="14"/>
  <c r="DC56" i="14"/>
  <c r="CF56" i="14"/>
  <c r="BY56" i="14"/>
  <c r="DE56" i="14"/>
  <c r="CJ56" i="14"/>
  <c r="DH56" i="14"/>
  <c r="DA56" i="14"/>
  <c r="CC56" i="14"/>
  <c r="DF56" i="14"/>
  <c r="CA56" i="14"/>
  <c r="CZ56" i="14"/>
  <c r="L57" i="14" l="1"/>
  <c r="P57" i="14"/>
  <c r="T57" i="14"/>
  <c r="X57" i="14"/>
  <c r="AB57" i="14"/>
  <c r="AF57" i="14"/>
  <c r="AJ57" i="14"/>
  <c r="AN57" i="14"/>
  <c r="AR57" i="14"/>
  <c r="AV57" i="14"/>
  <c r="AZ57" i="14"/>
  <c r="BD57" i="14"/>
  <c r="BH57" i="14"/>
  <c r="BL57" i="14"/>
  <c r="BP57" i="14"/>
  <c r="I57" i="14"/>
  <c r="M57" i="14"/>
  <c r="Q57" i="14"/>
  <c r="U57" i="14"/>
  <c r="Y57" i="14"/>
  <c r="AC57" i="14"/>
  <c r="AG57" i="14"/>
  <c r="AK57" i="14"/>
  <c r="AO57" i="14"/>
  <c r="AS57" i="14"/>
  <c r="AW57" i="14"/>
  <c r="BA57" i="14"/>
  <c r="BE57" i="14"/>
  <c r="BI57" i="14"/>
  <c r="BM57" i="14"/>
  <c r="BQ57" i="14"/>
  <c r="N57" i="14"/>
  <c r="V57" i="14"/>
  <c r="AD57" i="14"/>
  <c r="AL57" i="14"/>
  <c r="AT57" i="14"/>
  <c r="BB57" i="14"/>
  <c r="BJ57" i="14"/>
  <c r="O57" i="14"/>
  <c r="W57" i="14"/>
  <c r="AE57" i="14"/>
  <c r="AM57" i="14"/>
  <c r="AU57" i="14"/>
  <c r="BC57" i="14"/>
  <c r="BK57" i="14"/>
  <c r="R57" i="14"/>
  <c r="AH57" i="14"/>
  <c r="AX57" i="14"/>
  <c r="BN57" i="14"/>
  <c r="AA57" i="14"/>
  <c r="BG57" i="14"/>
  <c r="S57" i="14"/>
  <c r="AI57" i="14"/>
  <c r="AY57" i="14"/>
  <c r="BO57" i="14"/>
  <c r="J57" i="14"/>
  <c r="Z57" i="14"/>
  <c r="AP57" i="14"/>
  <c r="BF57" i="14"/>
  <c r="K57" i="14"/>
  <c r="AQ57" i="14"/>
  <c r="H57" i="14"/>
  <c r="C59" i="16"/>
  <c r="B60" i="16"/>
  <c r="E56" i="14"/>
  <c r="F56" i="14" s="1"/>
  <c r="H7" i="15" s="1"/>
  <c r="G58" i="14"/>
  <c r="C59" i="14"/>
  <c r="CE57" i="14"/>
  <c r="CU57" i="14"/>
  <c r="DK57" i="14"/>
  <c r="CF57" i="14"/>
  <c r="CV57" i="14"/>
  <c r="BU57" i="14"/>
  <c r="DA57" i="14"/>
  <c r="CL57" i="14"/>
  <c r="DE57" i="14"/>
  <c r="CH57" i="14"/>
  <c r="BZ57" i="14"/>
  <c r="CG57" i="14"/>
  <c r="BS57" i="14"/>
  <c r="CI57" i="14"/>
  <c r="BT57" i="14"/>
  <c r="CJ57" i="14"/>
  <c r="DI57" i="14"/>
  <c r="CT57" i="14"/>
  <c r="CX57" i="14"/>
  <c r="BW57" i="14"/>
  <c r="BX57" i="14"/>
  <c r="DD57" i="14"/>
  <c r="CK57" i="14"/>
  <c r="BV57" i="14"/>
  <c r="DB57" i="14"/>
  <c r="CW57" i="14"/>
  <c r="DG57" i="14"/>
  <c r="DH57" i="14"/>
  <c r="CS57" i="14"/>
  <c r="DJ57" i="14"/>
  <c r="CY57" i="14"/>
  <c r="CZ57" i="14"/>
  <c r="CC57" i="14"/>
  <c r="CP57" i="14"/>
  <c r="DC57" i="14"/>
  <c r="CN57" i="14"/>
  <c r="BY57" i="14"/>
  <c r="BR57" i="14"/>
  <c r="CQ57" i="14"/>
  <c r="CB57" i="14"/>
  <c r="CD57" i="14"/>
  <c r="CM57" i="14"/>
  <c r="DF57" i="14"/>
  <c r="CA57" i="14"/>
  <c r="CR57" i="14"/>
  <c r="CO57" i="14"/>
  <c r="K58" i="14" l="1"/>
  <c r="O58" i="14"/>
  <c r="S58" i="14"/>
  <c r="W58" i="14"/>
  <c r="AA58" i="14"/>
  <c r="AE58" i="14"/>
  <c r="AI58" i="14"/>
  <c r="AM58" i="14"/>
  <c r="AQ58" i="14"/>
  <c r="AU58" i="14"/>
  <c r="AY58" i="14"/>
  <c r="BC58" i="14"/>
  <c r="BG58" i="14"/>
  <c r="BK58" i="14"/>
  <c r="BO58" i="14"/>
  <c r="L58" i="14"/>
  <c r="P58" i="14"/>
  <c r="T58" i="14"/>
  <c r="X58" i="14"/>
  <c r="AB58" i="14"/>
  <c r="AF58" i="14"/>
  <c r="AJ58" i="14"/>
  <c r="AN58" i="14"/>
  <c r="AR58" i="14"/>
  <c r="AV58" i="14"/>
  <c r="AZ58" i="14"/>
  <c r="BD58" i="14"/>
  <c r="BH58" i="14"/>
  <c r="BL58" i="14"/>
  <c r="BP58" i="14"/>
  <c r="I58" i="14"/>
  <c r="Q58" i="14"/>
  <c r="Y58" i="14"/>
  <c r="AG58" i="14"/>
  <c r="AO58" i="14"/>
  <c r="AW58" i="14"/>
  <c r="BE58" i="14"/>
  <c r="BM58" i="14"/>
  <c r="J58" i="14"/>
  <c r="R58" i="14"/>
  <c r="Z58" i="14"/>
  <c r="AH58" i="14"/>
  <c r="AP58" i="14"/>
  <c r="AX58" i="14"/>
  <c r="BF58" i="14"/>
  <c r="BN58" i="14"/>
  <c r="U58" i="14"/>
  <c r="AK58" i="14"/>
  <c r="BA58" i="14"/>
  <c r="BQ58" i="14"/>
  <c r="H58" i="14"/>
  <c r="N58" i="14"/>
  <c r="AT58" i="14"/>
  <c r="V58" i="14"/>
  <c r="AL58" i="14"/>
  <c r="BB58" i="14"/>
  <c r="M58" i="14"/>
  <c r="AC58" i="14"/>
  <c r="AS58" i="14"/>
  <c r="BI58" i="14"/>
  <c r="AD58" i="14"/>
  <c r="BJ58" i="14"/>
  <c r="C60" i="16"/>
  <c r="B61" i="16"/>
  <c r="E57" i="14"/>
  <c r="F57" i="14" s="1"/>
  <c r="I7" i="15" s="1"/>
  <c r="G59" i="14"/>
  <c r="C60" i="14"/>
  <c r="CF58" i="14"/>
  <c r="CV58" i="14"/>
  <c r="BU58" i="14"/>
  <c r="CK58" i="14"/>
  <c r="DA58" i="14"/>
  <c r="BZ58" i="14"/>
  <c r="DF58" i="14"/>
  <c r="CQ58" i="14"/>
  <c r="DC58" i="14"/>
  <c r="CU58" i="14"/>
  <c r="DB58" i="14"/>
  <c r="BT58" i="14"/>
  <c r="CJ58" i="14"/>
  <c r="CZ58" i="14"/>
  <c r="BY58" i="14"/>
  <c r="CO58" i="14"/>
  <c r="DE58" i="14"/>
  <c r="CH58" i="14"/>
  <c r="CY58" i="14"/>
  <c r="CL58" i="14"/>
  <c r="DH58" i="14"/>
  <c r="CG58" i="14"/>
  <c r="DJ58" i="14"/>
  <c r="BV58" i="14"/>
  <c r="BS58" i="14"/>
  <c r="CD58" i="14"/>
  <c r="DK58" i="14"/>
  <c r="CB58" i="14"/>
  <c r="BR58" i="14"/>
  <c r="CI58" i="14"/>
  <c r="BW58" i="14"/>
  <c r="BX58" i="14"/>
  <c r="CN58" i="14"/>
  <c r="DD58" i="14"/>
  <c r="CC58" i="14"/>
  <c r="CS58" i="14"/>
  <c r="DI58" i="14"/>
  <c r="CP58" i="14"/>
  <c r="CA58" i="14"/>
  <c r="DG58" i="14"/>
  <c r="CT58" i="14"/>
  <c r="CM58" i="14"/>
  <c r="CR58" i="14"/>
  <c r="CW58" i="14"/>
  <c r="CX58" i="14"/>
  <c r="CE58" i="14"/>
  <c r="J59" i="14" l="1"/>
  <c r="N59" i="14"/>
  <c r="R59" i="14"/>
  <c r="V59" i="14"/>
  <c r="Z59" i="14"/>
  <c r="AD59" i="14"/>
  <c r="AH59" i="14"/>
  <c r="AL59" i="14"/>
  <c r="AP59" i="14"/>
  <c r="AT59" i="14"/>
  <c r="AX59" i="14"/>
  <c r="BB59" i="14"/>
  <c r="BF59" i="14"/>
  <c r="BJ59" i="14"/>
  <c r="BN59" i="14"/>
  <c r="K59" i="14"/>
  <c r="O59" i="14"/>
  <c r="S59" i="14"/>
  <c r="W59" i="14"/>
  <c r="AA59" i="14"/>
  <c r="AE59" i="14"/>
  <c r="AI59" i="14"/>
  <c r="AM59" i="14"/>
  <c r="AQ59" i="14"/>
  <c r="AU59" i="14"/>
  <c r="AY59" i="14"/>
  <c r="BC59" i="14"/>
  <c r="BG59" i="14"/>
  <c r="BK59" i="14"/>
  <c r="BO59" i="14"/>
  <c r="L59" i="14"/>
  <c r="T59" i="14"/>
  <c r="AB59" i="14"/>
  <c r="AJ59" i="14"/>
  <c r="AR59" i="14"/>
  <c r="AZ59" i="14"/>
  <c r="BH59" i="14"/>
  <c r="BP59" i="14"/>
  <c r="M59" i="14"/>
  <c r="U59" i="14"/>
  <c r="AC59" i="14"/>
  <c r="AK59" i="14"/>
  <c r="AS59" i="14"/>
  <c r="BA59" i="14"/>
  <c r="BI59" i="14"/>
  <c r="BQ59" i="14"/>
  <c r="X59" i="14"/>
  <c r="AN59" i="14"/>
  <c r="BD59" i="14"/>
  <c r="Q59" i="14"/>
  <c r="AW59" i="14"/>
  <c r="I59" i="14"/>
  <c r="Y59" i="14"/>
  <c r="AO59" i="14"/>
  <c r="BE59" i="14"/>
  <c r="H59" i="14"/>
  <c r="P59" i="14"/>
  <c r="AF59" i="14"/>
  <c r="AV59" i="14"/>
  <c r="BL59" i="14"/>
  <c r="AG59" i="14"/>
  <c r="BM59" i="14"/>
  <c r="B62" i="16"/>
  <c r="C61" i="16"/>
  <c r="E58" i="14"/>
  <c r="F58" i="14" s="1"/>
  <c r="J7" i="15" s="1"/>
  <c r="G60" i="14"/>
  <c r="C61" i="14"/>
  <c r="CG59" i="14"/>
  <c r="CW59" i="14"/>
  <c r="BR59" i="14"/>
  <c r="CH59" i="14"/>
  <c r="CX59" i="14"/>
  <c r="BW59" i="14"/>
  <c r="DC59" i="14"/>
  <c r="CN59" i="14"/>
  <c r="DH59" i="14"/>
  <c r="CJ59" i="14"/>
  <c r="BU59" i="14"/>
  <c r="CK59" i="14"/>
  <c r="DA59" i="14"/>
  <c r="BV59" i="14"/>
  <c r="CL59" i="14"/>
  <c r="DB59" i="14"/>
  <c r="CE59" i="14"/>
  <c r="DK59" i="14"/>
  <c r="CV59" i="14"/>
  <c r="BS59" i="14"/>
  <c r="CQ59" i="14"/>
  <c r="CZ59" i="14"/>
  <c r="CR59" i="14"/>
  <c r="CS59" i="14"/>
  <c r="CT59" i="14"/>
  <c r="CY59" i="14"/>
  <c r="BT59" i="14"/>
  <c r="BY59" i="14"/>
  <c r="CO59" i="14"/>
  <c r="DE59" i="14"/>
  <c r="BZ59" i="14"/>
  <c r="CP59" i="14"/>
  <c r="DF59" i="14"/>
  <c r="CM59" i="14"/>
  <c r="BX59" i="14"/>
  <c r="DD59" i="14"/>
  <c r="CI59" i="14"/>
  <c r="CC59" i="14"/>
  <c r="DI59" i="14"/>
  <c r="CD59" i="14"/>
  <c r="DJ59" i="14"/>
  <c r="CU59" i="14"/>
  <c r="CF59" i="14"/>
  <c r="CB59" i="14"/>
  <c r="CA59" i="14"/>
  <c r="DG59" i="14"/>
  <c r="I60" i="14" l="1"/>
  <c r="M60" i="14"/>
  <c r="Q60" i="14"/>
  <c r="U60" i="14"/>
  <c r="Y60" i="14"/>
  <c r="AC60" i="14"/>
  <c r="AG60" i="14"/>
  <c r="AK60" i="14"/>
  <c r="AO60" i="14"/>
  <c r="AS60" i="14"/>
  <c r="AW60" i="14"/>
  <c r="BA60" i="14"/>
  <c r="BE60" i="14"/>
  <c r="BI60" i="14"/>
  <c r="BM60" i="14"/>
  <c r="BQ60" i="14"/>
  <c r="J60" i="14"/>
  <c r="N60" i="14"/>
  <c r="R60" i="14"/>
  <c r="V60" i="14"/>
  <c r="Z60" i="14"/>
  <c r="AD60" i="14"/>
  <c r="AH60" i="14"/>
  <c r="AL60" i="14"/>
  <c r="AP60" i="14"/>
  <c r="AT60" i="14"/>
  <c r="AX60" i="14"/>
  <c r="BB60" i="14"/>
  <c r="BF60" i="14"/>
  <c r="BJ60" i="14"/>
  <c r="BN60" i="14"/>
  <c r="O60" i="14"/>
  <c r="W60" i="14"/>
  <c r="AE60" i="14"/>
  <c r="AM60" i="14"/>
  <c r="AU60" i="14"/>
  <c r="BC60" i="14"/>
  <c r="BK60" i="14"/>
  <c r="P60" i="14"/>
  <c r="X60" i="14"/>
  <c r="AF60" i="14"/>
  <c r="AN60" i="14"/>
  <c r="AV60" i="14"/>
  <c r="BD60" i="14"/>
  <c r="BL60" i="14"/>
  <c r="K60" i="14"/>
  <c r="AA60" i="14"/>
  <c r="AQ60" i="14"/>
  <c r="BG60" i="14"/>
  <c r="AJ60" i="14"/>
  <c r="BP60" i="14"/>
  <c r="L60" i="14"/>
  <c r="AB60" i="14"/>
  <c r="AR60" i="14"/>
  <c r="BH60" i="14"/>
  <c r="S60" i="14"/>
  <c r="AI60" i="14"/>
  <c r="AY60" i="14"/>
  <c r="BO60" i="14"/>
  <c r="H60" i="14"/>
  <c r="T60" i="14"/>
  <c r="AZ60" i="14"/>
  <c r="B63" i="16"/>
  <c r="C62" i="16"/>
  <c r="E59" i="14"/>
  <c r="F59" i="14" s="1"/>
  <c r="K7" i="15" s="1"/>
  <c r="G61" i="14"/>
  <c r="C62" i="14"/>
  <c r="CD60" i="14"/>
  <c r="CT60" i="14"/>
  <c r="DJ60" i="14"/>
  <c r="CE60" i="14"/>
  <c r="CU60" i="14"/>
  <c r="DK60" i="14"/>
  <c r="CR60" i="14"/>
  <c r="CC60" i="14"/>
  <c r="DI60" i="14"/>
  <c r="CN60" i="14"/>
  <c r="CH60" i="14"/>
  <c r="CX60" i="14"/>
  <c r="BS60" i="14"/>
  <c r="CY60" i="14"/>
  <c r="BT60" i="14"/>
  <c r="CK60" i="14"/>
  <c r="DD60" i="14"/>
  <c r="BY60" i="14"/>
  <c r="CV60" i="14"/>
  <c r="BV60" i="14"/>
  <c r="DB60" i="14"/>
  <c r="BW60" i="14"/>
  <c r="CB60" i="14"/>
  <c r="CO60" i="14"/>
  <c r="BZ60" i="14"/>
  <c r="DF60" i="14"/>
  <c r="CQ60" i="14"/>
  <c r="CJ60" i="14"/>
  <c r="BU60" i="14"/>
  <c r="BX60" i="14"/>
  <c r="BR60" i="14"/>
  <c r="CI60" i="14"/>
  <c r="CZ60" i="14"/>
  <c r="CG60" i="14"/>
  <c r="CL60" i="14"/>
  <c r="CM60" i="14"/>
  <c r="DH60" i="14"/>
  <c r="CW60" i="14"/>
  <c r="DC60" i="14"/>
  <c r="CS60" i="14"/>
  <c r="CP60" i="14"/>
  <c r="CA60" i="14"/>
  <c r="DG60" i="14"/>
  <c r="DA60" i="14"/>
  <c r="CF60" i="14"/>
  <c r="DE60" i="14"/>
  <c r="L61" i="14" l="1"/>
  <c r="P61" i="14"/>
  <c r="T61" i="14"/>
  <c r="X61" i="14"/>
  <c r="AB61" i="14"/>
  <c r="AF61" i="14"/>
  <c r="AJ61" i="14"/>
  <c r="AN61" i="14"/>
  <c r="AR61" i="14"/>
  <c r="AV61" i="14"/>
  <c r="AZ61" i="14"/>
  <c r="BD61" i="14"/>
  <c r="BH61" i="14"/>
  <c r="BL61" i="14"/>
  <c r="BP61" i="14"/>
  <c r="I61" i="14"/>
  <c r="M61" i="14"/>
  <c r="Q61" i="14"/>
  <c r="U61" i="14"/>
  <c r="Y61" i="14"/>
  <c r="AC61" i="14"/>
  <c r="AG61" i="14"/>
  <c r="AK61" i="14"/>
  <c r="AO61" i="14"/>
  <c r="AS61" i="14"/>
  <c r="AW61" i="14"/>
  <c r="BA61" i="14"/>
  <c r="BE61" i="14"/>
  <c r="BI61" i="14"/>
  <c r="BM61" i="14"/>
  <c r="BQ61" i="14"/>
  <c r="J61" i="14"/>
  <c r="R61" i="14"/>
  <c r="Z61" i="14"/>
  <c r="AH61" i="14"/>
  <c r="AP61" i="14"/>
  <c r="AX61" i="14"/>
  <c r="BF61" i="14"/>
  <c r="BN61" i="14"/>
  <c r="K61" i="14"/>
  <c r="S61" i="14"/>
  <c r="AA61" i="14"/>
  <c r="AI61" i="14"/>
  <c r="AQ61" i="14"/>
  <c r="AY61" i="14"/>
  <c r="BG61" i="14"/>
  <c r="BO61" i="14"/>
  <c r="N61" i="14"/>
  <c r="AD61" i="14"/>
  <c r="AT61" i="14"/>
  <c r="BJ61" i="14"/>
  <c r="AM61" i="14"/>
  <c r="H61" i="14"/>
  <c r="O61" i="14"/>
  <c r="AE61" i="14"/>
  <c r="AU61" i="14"/>
  <c r="BK61" i="14"/>
  <c r="V61" i="14"/>
  <c r="AL61" i="14"/>
  <c r="BB61" i="14"/>
  <c r="W61" i="14"/>
  <c r="BC61" i="14"/>
  <c r="B64" i="16"/>
  <c r="C63" i="16"/>
  <c r="E60" i="14"/>
  <c r="F60" i="14" s="1"/>
  <c r="L7" i="15" s="1"/>
  <c r="G62" i="14"/>
  <c r="C63" i="14"/>
  <c r="CE61" i="14"/>
  <c r="CU61" i="14"/>
  <c r="DK61" i="14"/>
  <c r="CF61" i="14"/>
  <c r="CV61" i="14"/>
  <c r="BY61" i="14"/>
  <c r="DE61" i="14"/>
  <c r="CP61" i="14"/>
  <c r="DJ61" i="14"/>
  <c r="BS61" i="14"/>
  <c r="CY61" i="14"/>
  <c r="BT61" i="14"/>
  <c r="CZ61" i="14"/>
  <c r="CG61" i="14"/>
  <c r="CC61" i="14"/>
  <c r="BU61" i="14"/>
  <c r="BW61" i="14"/>
  <c r="BX61" i="14"/>
  <c r="CN61" i="14"/>
  <c r="CO61" i="14"/>
  <c r="BZ61" i="14"/>
  <c r="CK61" i="14"/>
  <c r="CL61" i="14"/>
  <c r="CA61" i="14"/>
  <c r="CB61" i="14"/>
  <c r="CH61" i="14"/>
  <c r="DI61" i="14"/>
  <c r="CI61" i="14"/>
  <c r="CJ61" i="14"/>
  <c r="BR61" i="14"/>
  <c r="CX61" i="14"/>
  <c r="BV61" i="14"/>
  <c r="CM61" i="14"/>
  <c r="DD61" i="14"/>
  <c r="CS61" i="14"/>
  <c r="DA61" i="14"/>
  <c r="DG61" i="14"/>
  <c r="CR61" i="14"/>
  <c r="CW61" i="14"/>
  <c r="DB61" i="14"/>
  <c r="DC61" i="14"/>
  <c r="DF61" i="14"/>
  <c r="CD61" i="14"/>
  <c r="CQ61" i="14"/>
  <c r="DH61" i="14"/>
  <c r="CT61" i="14"/>
  <c r="K62" i="14" l="1"/>
  <c r="O62" i="14"/>
  <c r="S62" i="14"/>
  <c r="W62" i="14"/>
  <c r="AA62" i="14"/>
  <c r="AE62" i="14"/>
  <c r="AI62" i="14"/>
  <c r="AM62" i="14"/>
  <c r="AQ62" i="14"/>
  <c r="AU62" i="14"/>
  <c r="AY62" i="14"/>
  <c r="BC62" i="14"/>
  <c r="BG62" i="14"/>
  <c r="BK62" i="14"/>
  <c r="BO62" i="14"/>
  <c r="L62" i="14"/>
  <c r="P62" i="14"/>
  <c r="T62" i="14"/>
  <c r="X62" i="14"/>
  <c r="AB62" i="14"/>
  <c r="AF62" i="14"/>
  <c r="AJ62" i="14"/>
  <c r="AN62" i="14"/>
  <c r="AR62" i="14"/>
  <c r="AV62" i="14"/>
  <c r="AZ62" i="14"/>
  <c r="BD62" i="14"/>
  <c r="BH62" i="14"/>
  <c r="BL62" i="14"/>
  <c r="BP62" i="14"/>
  <c r="M62" i="14"/>
  <c r="U62" i="14"/>
  <c r="AC62" i="14"/>
  <c r="AK62" i="14"/>
  <c r="AS62" i="14"/>
  <c r="BA62" i="14"/>
  <c r="BI62" i="14"/>
  <c r="BQ62" i="14"/>
  <c r="N62" i="14"/>
  <c r="V62" i="14"/>
  <c r="AD62" i="14"/>
  <c r="AL62" i="14"/>
  <c r="AT62" i="14"/>
  <c r="BB62" i="14"/>
  <c r="BJ62" i="14"/>
  <c r="Q62" i="14"/>
  <c r="AG62" i="14"/>
  <c r="AW62" i="14"/>
  <c r="BM62" i="14"/>
  <c r="H62" i="14"/>
  <c r="J62" i="14"/>
  <c r="AP62" i="14"/>
  <c r="R62" i="14"/>
  <c r="AH62" i="14"/>
  <c r="AX62" i="14"/>
  <c r="BN62" i="14"/>
  <c r="I62" i="14"/>
  <c r="Y62" i="14"/>
  <c r="AO62" i="14"/>
  <c r="BE62" i="14"/>
  <c r="Z62" i="14"/>
  <c r="BF62" i="14"/>
  <c r="B65" i="16"/>
  <c r="C64" i="16"/>
  <c r="E61" i="14"/>
  <c r="F61" i="14" s="1"/>
  <c r="M7" i="15" s="1"/>
  <c r="CF62" i="14"/>
  <c r="CV62" i="14"/>
  <c r="BU62" i="14"/>
  <c r="CK62" i="14"/>
  <c r="DA62" i="14"/>
  <c r="CD62" i="14"/>
  <c r="DJ62" i="14"/>
  <c r="CU62" i="14"/>
  <c r="BT62" i="14"/>
  <c r="CJ62" i="14"/>
  <c r="CZ62" i="14"/>
  <c r="BY62" i="14"/>
  <c r="CO62" i="14"/>
  <c r="DE62" i="14"/>
  <c r="CL62" i="14"/>
  <c r="BW62" i="14"/>
  <c r="DC62" i="14"/>
  <c r="BR62" i="14"/>
  <c r="BZ62" i="14"/>
  <c r="CQ62" i="14"/>
  <c r="BS62" i="14"/>
  <c r="CP62" i="14"/>
  <c r="CB62" i="14"/>
  <c r="DH62" i="14"/>
  <c r="CG62" i="14"/>
  <c r="DB62" i="14"/>
  <c r="CY62" i="14"/>
  <c r="BX62" i="14"/>
  <c r="CN62" i="14"/>
  <c r="DD62" i="14"/>
  <c r="CC62" i="14"/>
  <c r="CS62" i="14"/>
  <c r="DI62" i="14"/>
  <c r="CT62" i="14"/>
  <c r="CE62" i="14"/>
  <c r="DK62" i="14"/>
  <c r="CH62" i="14"/>
  <c r="DF62" i="14"/>
  <c r="DG62" i="14"/>
  <c r="CI62" i="14"/>
  <c r="CA62" i="14"/>
  <c r="CR62" i="14"/>
  <c r="CW62" i="14"/>
  <c r="BV62" i="14"/>
  <c r="CM62" i="14"/>
  <c r="CX62" i="14"/>
  <c r="G63" i="14"/>
  <c r="C64" i="14"/>
  <c r="J63" i="14" l="1"/>
  <c r="N63" i="14"/>
  <c r="R63" i="14"/>
  <c r="V63" i="14"/>
  <c r="Z63" i="14"/>
  <c r="AD63" i="14"/>
  <c r="AH63" i="14"/>
  <c r="AL63" i="14"/>
  <c r="AP63" i="14"/>
  <c r="AT63" i="14"/>
  <c r="AX63" i="14"/>
  <c r="BB63" i="14"/>
  <c r="BF63" i="14"/>
  <c r="BJ63" i="14"/>
  <c r="BN63" i="14"/>
  <c r="K63" i="14"/>
  <c r="O63" i="14"/>
  <c r="S63" i="14"/>
  <c r="W63" i="14"/>
  <c r="AA63" i="14"/>
  <c r="AE63" i="14"/>
  <c r="AI63" i="14"/>
  <c r="AM63" i="14"/>
  <c r="AQ63" i="14"/>
  <c r="AU63" i="14"/>
  <c r="AY63" i="14"/>
  <c r="BC63" i="14"/>
  <c r="BG63" i="14"/>
  <c r="BK63" i="14"/>
  <c r="BO63" i="14"/>
  <c r="P63" i="14"/>
  <c r="X63" i="14"/>
  <c r="AF63" i="14"/>
  <c r="AN63" i="14"/>
  <c r="AV63" i="14"/>
  <c r="BD63" i="14"/>
  <c r="BL63" i="14"/>
  <c r="I63" i="14"/>
  <c r="Q63" i="14"/>
  <c r="Y63" i="14"/>
  <c r="AG63" i="14"/>
  <c r="AO63" i="14"/>
  <c r="AW63" i="14"/>
  <c r="BE63" i="14"/>
  <c r="BM63" i="14"/>
  <c r="T63" i="14"/>
  <c r="AJ63" i="14"/>
  <c r="AZ63" i="14"/>
  <c r="BP63" i="14"/>
  <c r="M63" i="14"/>
  <c r="AS63" i="14"/>
  <c r="U63" i="14"/>
  <c r="AK63" i="14"/>
  <c r="BA63" i="14"/>
  <c r="BQ63" i="14"/>
  <c r="H63" i="14"/>
  <c r="L63" i="14"/>
  <c r="AB63" i="14"/>
  <c r="AR63" i="14"/>
  <c r="BH63" i="14"/>
  <c r="AC63" i="14"/>
  <c r="BI63" i="14"/>
  <c r="B66" i="16"/>
  <c r="C65" i="16"/>
  <c r="E62" i="14"/>
  <c r="F62" i="14" s="1"/>
  <c r="BZ63" i="14"/>
  <c r="CP63" i="14"/>
  <c r="DF63" i="14"/>
  <c r="CE63" i="14"/>
  <c r="CZ63" i="14"/>
  <c r="CA63" i="14"/>
  <c r="CV63" i="14"/>
  <c r="DC63" i="14"/>
  <c r="CS63" i="14"/>
  <c r="CW63" i="14"/>
  <c r="BU63" i="14"/>
  <c r="CD63" i="14"/>
  <c r="DJ63" i="14"/>
  <c r="DE63" i="14"/>
  <c r="DA63" i="14"/>
  <c r="CC63" i="14"/>
  <c r="DD63" i="14"/>
  <c r="CH63" i="14"/>
  <c r="DK63" i="14"/>
  <c r="DG63" i="14"/>
  <c r="CY63" i="14"/>
  <c r="CN63" i="14"/>
  <c r="BV63" i="14"/>
  <c r="CQ63" i="14"/>
  <c r="DI63" i="14"/>
  <c r="CT63" i="14"/>
  <c r="CJ63" i="14"/>
  <c r="CF63" i="14"/>
  <c r="BW63" i="14"/>
  <c r="BR63" i="14"/>
  <c r="CX63" i="14"/>
  <c r="CO63" i="14"/>
  <c r="CG63" i="14"/>
  <c r="DB63" i="14"/>
  <c r="CU63" i="14"/>
  <c r="BT63" i="14"/>
  <c r="CR63" i="14"/>
  <c r="CI63" i="14"/>
  <c r="BS63" i="14"/>
  <c r="CK63" i="14"/>
  <c r="CM63" i="14"/>
  <c r="BX63" i="14"/>
  <c r="CL63" i="14"/>
  <c r="BY63" i="14"/>
  <c r="DH63" i="14"/>
  <c r="CB63" i="14"/>
  <c r="G64" i="14"/>
  <c r="C65" i="14"/>
  <c r="I64" i="14" l="1"/>
  <c r="M64" i="14"/>
  <c r="Q64" i="14"/>
  <c r="U64" i="14"/>
  <c r="Y64" i="14"/>
  <c r="AC64" i="14"/>
  <c r="AG64" i="14"/>
  <c r="AK64" i="14"/>
  <c r="AO64" i="14"/>
  <c r="AS64" i="14"/>
  <c r="AW64" i="14"/>
  <c r="BA64" i="14"/>
  <c r="BE64" i="14"/>
  <c r="BI64" i="14"/>
  <c r="BM64" i="14"/>
  <c r="BQ64" i="14"/>
  <c r="J64" i="14"/>
  <c r="N64" i="14"/>
  <c r="R64" i="14"/>
  <c r="V64" i="14"/>
  <c r="Z64" i="14"/>
  <c r="AD64" i="14"/>
  <c r="AH64" i="14"/>
  <c r="AL64" i="14"/>
  <c r="AP64" i="14"/>
  <c r="AT64" i="14"/>
  <c r="AX64" i="14"/>
  <c r="BB64" i="14"/>
  <c r="BF64" i="14"/>
  <c r="BJ64" i="14"/>
  <c r="BN64" i="14"/>
  <c r="K64" i="14"/>
  <c r="S64" i="14"/>
  <c r="AA64" i="14"/>
  <c r="AI64" i="14"/>
  <c r="AQ64" i="14"/>
  <c r="AY64" i="14"/>
  <c r="BG64" i="14"/>
  <c r="BO64" i="14"/>
  <c r="L64" i="14"/>
  <c r="T64" i="14"/>
  <c r="AB64" i="14"/>
  <c r="AJ64" i="14"/>
  <c r="AR64" i="14"/>
  <c r="AZ64" i="14"/>
  <c r="BH64" i="14"/>
  <c r="BP64" i="14"/>
  <c r="W64" i="14"/>
  <c r="AM64" i="14"/>
  <c r="BC64" i="14"/>
  <c r="H64" i="14"/>
  <c r="P64" i="14"/>
  <c r="BL64" i="14"/>
  <c r="X64" i="14"/>
  <c r="AN64" i="14"/>
  <c r="BD64" i="14"/>
  <c r="O64" i="14"/>
  <c r="AE64" i="14"/>
  <c r="AU64" i="14"/>
  <c r="BK64" i="14"/>
  <c r="AF64" i="14"/>
  <c r="AV64" i="14"/>
  <c r="B67" i="16"/>
  <c r="C66" i="16"/>
  <c r="E63" i="14"/>
  <c r="F63" i="14" s="1"/>
  <c r="G65" i="14"/>
  <c r="C66" i="14"/>
  <c r="CG64" i="14"/>
  <c r="CW64" i="14"/>
  <c r="BR64" i="14"/>
  <c r="CH64" i="14"/>
  <c r="CX64" i="14"/>
  <c r="BS64" i="14"/>
  <c r="CY64" i="14"/>
  <c r="CE64" i="14"/>
  <c r="CB64" i="14"/>
  <c r="DH64" i="14"/>
  <c r="CM64" i="14"/>
  <c r="BX64" i="14"/>
  <c r="CK64" i="14"/>
  <c r="DA64" i="14"/>
  <c r="BV64" i="14"/>
  <c r="DB64" i="14"/>
  <c r="CA64" i="14"/>
  <c r="DG64" i="14"/>
  <c r="CN64" i="14"/>
  <c r="CJ64" i="14"/>
  <c r="CF64" i="14"/>
  <c r="BY64" i="14"/>
  <c r="DE64" i="14"/>
  <c r="CP64" i="14"/>
  <c r="DD64" i="14"/>
  <c r="CR64" i="14"/>
  <c r="CS64" i="14"/>
  <c r="CD64" i="14"/>
  <c r="DJ64" i="14"/>
  <c r="CQ64" i="14"/>
  <c r="CZ64" i="14"/>
  <c r="BU64" i="14"/>
  <c r="CL64" i="14"/>
  <c r="CU64" i="14"/>
  <c r="DC64" i="14"/>
  <c r="CO64" i="14"/>
  <c r="BZ64" i="14"/>
  <c r="DF64" i="14"/>
  <c r="CI64" i="14"/>
  <c r="DK64" i="14"/>
  <c r="CV64" i="14"/>
  <c r="CC64" i="14"/>
  <c r="DI64" i="14"/>
  <c r="CT64" i="14"/>
  <c r="BT64" i="14"/>
  <c r="BW64" i="14"/>
  <c r="L65" i="14" l="1"/>
  <c r="P65" i="14"/>
  <c r="T65" i="14"/>
  <c r="X65" i="14"/>
  <c r="AB65" i="14"/>
  <c r="AF65" i="14"/>
  <c r="AJ65" i="14"/>
  <c r="AN65" i="14"/>
  <c r="AR65" i="14"/>
  <c r="AV65" i="14"/>
  <c r="AZ65" i="14"/>
  <c r="BD65" i="14"/>
  <c r="BH65" i="14"/>
  <c r="BL65" i="14"/>
  <c r="BP65" i="14"/>
  <c r="I65" i="14"/>
  <c r="M65" i="14"/>
  <c r="Q65" i="14"/>
  <c r="U65" i="14"/>
  <c r="Y65" i="14"/>
  <c r="AC65" i="14"/>
  <c r="AG65" i="14"/>
  <c r="AK65" i="14"/>
  <c r="AO65" i="14"/>
  <c r="AS65" i="14"/>
  <c r="AW65" i="14"/>
  <c r="BA65" i="14"/>
  <c r="BE65" i="14"/>
  <c r="BI65" i="14"/>
  <c r="BM65" i="14"/>
  <c r="BQ65" i="14"/>
  <c r="N65" i="14"/>
  <c r="V65" i="14"/>
  <c r="AD65" i="14"/>
  <c r="AL65" i="14"/>
  <c r="AT65" i="14"/>
  <c r="BB65" i="14"/>
  <c r="BJ65" i="14"/>
  <c r="O65" i="14"/>
  <c r="W65" i="14"/>
  <c r="AE65" i="14"/>
  <c r="AM65" i="14"/>
  <c r="AU65" i="14"/>
  <c r="BC65" i="14"/>
  <c r="BK65" i="14"/>
  <c r="J65" i="14"/>
  <c r="Z65" i="14"/>
  <c r="AP65" i="14"/>
  <c r="BF65" i="14"/>
  <c r="AI65" i="14"/>
  <c r="K65" i="14"/>
  <c r="AA65" i="14"/>
  <c r="AQ65" i="14"/>
  <c r="BG65" i="14"/>
  <c r="R65" i="14"/>
  <c r="AH65" i="14"/>
  <c r="AX65" i="14"/>
  <c r="BN65" i="14"/>
  <c r="S65" i="14"/>
  <c r="AY65" i="14"/>
  <c r="BO65" i="14"/>
  <c r="H65" i="14"/>
  <c r="B68" i="16"/>
  <c r="C67" i="16"/>
  <c r="E64" i="14"/>
  <c r="F64" i="14" s="1"/>
  <c r="G66" i="14"/>
  <c r="C67" i="14"/>
  <c r="CD65" i="14"/>
  <c r="CT65" i="14"/>
  <c r="DJ65" i="14"/>
  <c r="CE65" i="14"/>
  <c r="CU65" i="14"/>
  <c r="DK65" i="14"/>
  <c r="CV65" i="14"/>
  <c r="CB65" i="14"/>
  <c r="BY65" i="14"/>
  <c r="DE65" i="14"/>
  <c r="CJ65" i="14"/>
  <c r="CC65" i="14"/>
  <c r="BR65" i="14"/>
  <c r="CH65" i="14"/>
  <c r="CX65" i="14"/>
  <c r="BS65" i="14"/>
  <c r="CI65" i="14"/>
  <c r="CY65" i="14"/>
  <c r="BX65" i="14"/>
  <c r="DD65" i="14"/>
  <c r="CR65" i="14"/>
  <c r="BU65" i="14"/>
  <c r="CG65" i="14"/>
  <c r="CZ65" i="14"/>
  <c r="CS65" i="14"/>
  <c r="CM65" i="14"/>
  <c r="CF65" i="14"/>
  <c r="CK65" i="14"/>
  <c r="DI65" i="14"/>
  <c r="BZ65" i="14"/>
  <c r="CA65" i="14"/>
  <c r="BV65" i="14"/>
  <c r="CL65" i="14"/>
  <c r="BW65" i="14"/>
  <c r="DH65" i="14"/>
  <c r="DF65" i="14"/>
  <c r="DG65" i="14"/>
  <c r="CW65" i="14"/>
  <c r="DB65" i="14"/>
  <c r="DC65" i="14"/>
  <c r="CO65" i="14"/>
  <c r="CP65" i="14"/>
  <c r="CQ65" i="14"/>
  <c r="CN65" i="14"/>
  <c r="DA65" i="14"/>
  <c r="BT65" i="14"/>
  <c r="K66" i="14" l="1"/>
  <c r="O66" i="14"/>
  <c r="S66" i="14"/>
  <c r="W66" i="14"/>
  <c r="AA66" i="14"/>
  <c r="AE66" i="14"/>
  <c r="AI66" i="14"/>
  <c r="AM66" i="14"/>
  <c r="AQ66" i="14"/>
  <c r="AU66" i="14"/>
  <c r="AY66" i="14"/>
  <c r="BC66" i="14"/>
  <c r="BG66" i="14"/>
  <c r="BK66" i="14"/>
  <c r="BO66" i="14"/>
  <c r="L66" i="14"/>
  <c r="P66" i="14"/>
  <c r="T66" i="14"/>
  <c r="X66" i="14"/>
  <c r="AB66" i="14"/>
  <c r="AF66" i="14"/>
  <c r="AJ66" i="14"/>
  <c r="AN66" i="14"/>
  <c r="AR66" i="14"/>
  <c r="AV66" i="14"/>
  <c r="AZ66" i="14"/>
  <c r="BD66" i="14"/>
  <c r="BH66" i="14"/>
  <c r="BL66" i="14"/>
  <c r="BP66" i="14"/>
  <c r="I66" i="14"/>
  <c r="Q66" i="14"/>
  <c r="Y66" i="14"/>
  <c r="AG66" i="14"/>
  <c r="AO66" i="14"/>
  <c r="AW66" i="14"/>
  <c r="BE66" i="14"/>
  <c r="BM66" i="14"/>
  <c r="J66" i="14"/>
  <c r="R66" i="14"/>
  <c r="Z66" i="14"/>
  <c r="AH66" i="14"/>
  <c r="AP66" i="14"/>
  <c r="AX66" i="14"/>
  <c r="BF66" i="14"/>
  <c r="BN66" i="14"/>
  <c r="M66" i="14"/>
  <c r="AC66" i="14"/>
  <c r="AS66" i="14"/>
  <c r="BI66" i="14"/>
  <c r="H66" i="14"/>
  <c r="V66" i="14"/>
  <c r="BB66" i="14"/>
  <c r="N66" i="14"/>
  <c r="AD66" i="14"/>
  <c r="AT66" i="14"/>
  <c r="BJ66" i="14"/>
  <c r="U66" i="14"/>
  <c r="AK66" i="14"/>
  <c r="BA66" i="14"/>
  <c r="BQ66" i="14"/>
  <c r="AL66" i="14"/>
  <c r="B69" i="16"/>
  <c r="C68" i="16"/>
  <c r="E65" i="14"/>
  <c r="F65" i="14" s="1"/>
  <c r="G67" i="14"/>
  <c r="C68" i="14"/>
  <c r="CE66" i="14"/>
  <c r="CU66" i="14"/>
  <c r="DK66" i="14"/>
  <c r="CF66" i="14"/>
  <c r="CV66" i="14"/>
  <c r="BU66" i="14"/>
  <c r="DA66" i="14"/>
  <c r="CO66" i="14"/>
  <c r="BZ66" i="14"/>
  <c r="CD66" i="14"/>
  <c r="DJ66" i="14"/>
  <c r="CG66" i="14"/>
  <c r="BS66" i="14"/>
  <c r="CI66" i="14"/>
  <c r="CY66" i="14"/>
  <c r="BT66" i="14"/>
  <c r="CJ66" i="14"/>
  <c r="CZ66" i="14"/>
  <c r="CC66" i="14"/>
  <c r="DI66" i="14"/>
  <c r="DE66" i="14"/>
  <c r="CP66" i="14"/>
  <c r="CL66" i="14"/>
  <c r="CW66" i="14"/>
  <c r="CH66" i="14"/>
  <c r="CX66" i="14"/>
  <c r="CQ66" i="14"/>
  <c r="CB66" i="14"/>
  <c r="BR66" i="14"/>
  <c r="DB66" i="14"/>
  <c r="DG66" i="14"/>
  <c r="DH66" i="14"/>
  <c r="BY66" i="14"/>
  <c r="BV66" i="14"/>
  <c r="BW66" i="14"/>
  <c r="CM66" i="14"/>
  <c r="DC66" i="14"/>
  <c r="BX66" i="14"/>
  <c r="CN66" i="14"/>
  <c r="DD66" i="14"/>
  <c r="CK66" i="14"/>
  <c r="DF66" i="14"/>
  <c r="CT66" i="14"/>
  <c r="CA66" i="14"/>
  <c r="CR66" i="14"/>
  <c r="CS66" i="14"/>
  <c r="J67" i="14" l="1"/>
  <c r="N67" i="14"/>
  <c r="R67" i="14"/>
  <c r="V67" i="14"/>
  <c r="Z67" i="14"/>
  <c r="AD67" i="14"/>
  <c r="AH67" i="14"/>
  <c r="AL67" i="14"/>
  <c r="AP67" i="14"/>
  <c r="AT67" i="14"/>
  <c r="AX67" i="14"/>
  <c r="BB67" i="14"/>
  <c r="BF67" i="14"/>
  <c r="BJ67" i="14"/>
  <c r="BN67" i="14"/>
  <c r="K67" i="14"/>
  <c r="O67" i="14"/>
  <c r="S67" i="14"/>
  <c r="W67" i="14"/>
  <c r="AA67" i="14"/>
  <c r="AE67" i="14"/>
  <c r="AI67" i="14"/>
  <c r="AM67" i="14"/>
  <c r="AQ67" i="14"/>
  <c r="AU67" i="14"/>
  <c r="AY67" i="14"/>
  <c r="BC67" i="14"/>
  <c r="BG67" i="14"/>
  <c r="BK67" i="14"/>
  <c r="BO67" i="14"/>
  <c r="L67" i="14"/>
  <c r="T67" i="14"/>
  <c r="AB67" i="14"/>
  <c r="AJ67" i="14"/>
  <c r="AR67" i="14"/>
  <c r="AZ67" i="14"/>
  <c r="BH67" i="14"/>
  <c r="BP67" i="14"/>
  <c r="M67" i="14"/>
  <c r="U67" i="14"/>
  <c r="AC67" i="14"/>
  <c r="AK67" i="14"/>
  <c r="AS67" i="14"/>
  <c r="BA67" i="14"/>
  <c r="BI67" i="14"/>
  <c r="BQ67" i="14"/>
  <c r="P67" i="14"/>
  <c r="AF67" i="14"/>
  <c r="AV67" i="14"/>
  <c r="BL67" i="14"/>
  <c r="Y67" i="14"/>
  <c r="BE67" i="14"/>
  <c r="Q67" i="14"/>
  <c r="AG67" i="14"/>
  <c r="AW67" i="14"/>
  <c r="BM67" i="14"/>
  <c r="H67" i="14"/>
  <c r="X67" i="14"/>
  <c r="AN67" i="14"/>
  <c r="BD67" i="14"/>
  <c r="I67" i="14"/>
  <c r="AO67" i="14"/>
  <c r="B70" i="16"/>
  <c r="C69" i="16"/>
  <c r="E66" i="14"/>
  <c r="F66" i="14" s="1"/>
  <c r="G68" i="14"/>
  <c r="C69" i="14"/>
  <c r="CF67" i="14"/>
  <c r="CV67" i="14"/>
  <c r="BU67" i="14"/>
  <c r="CK67" i="14"/>
  <c r="DA67" i="14"/>
  <c r="BZ67" i="14"/>
  <c r="DF67" i="14"/>
  <c r="CD67" i="14"/>
  <c r="BS67" i="14"/>
  <c r="CY67" i="14"/>
  <c r="CL67" i="14"/>
  <c r="BW67" i="14"/>
  <c r="CJ67" i="14"/>
  <c r="CO67" i="14"/>
  <c r="DE67" i="14"/>
  <c r="CH67" i="14"/>
  <c r="CT67" i="14"/>
  <c r="CE67" i="14"/>
  <c r="CA67" i="14"/>
  <c r="DB67" i="14"/>
  <c r="CM67" i="14"/>
  <c r="DJ67" i="14"/>
  <c r="CB67" i="14"/>
  <c r="DH67" i="14"/>
  <c r="CG67" i="14"/>
  <c r="CX67" i="14"/>
  <c r="BV67" i="14"/>
  <c r="BT67" i="14"/>
  <c r="CZ67" i="14"/>
  <c r="BY67" i="14"/>
  <c r="DG67" i="14"/>
  <c r="CP67" i="14"/>
  <c r="CU67" i="14"/>
  <c r="CI67" i="14"/>
  <c r="DC67" i="14"/>
  <c r="CR67" i="14"/>
  <c r="CW67" i="14"/>
  <c r="BR67" i="14"/>
  <c r="DK67" i="14"/>
  <c r="CQ67" i="14"/>
  <c r="BX67" i="14"/>
  <c r="CN67" i="14"/>
  <c r="DD67" i="14"/>
  <c r="CC67" i="14"/>
  <c r="CS67" i="14"/>
  <c r="DI67" i="14"/>
  <c r="I68" i="14" l="1"/>
  <c r="M68" i="14"/>
  <c r="Q68" i="14"/>
  <c r="U68" i="14"/>
  <c r="Y68" i="14"/>
  <c r="AC68" i="14"/>
  <c r="AG68" i="14"/>
  <c r="AK68" i="14"/>
  <c r="AO68" i="14"/>
  <c r="AS68" i="14"/>
  <c r="AW68" i="14"/>
  <c r="BA68" i="14"/>
  <c r="BE68" i="14"/>
  <c r="BI68" i="14"/>
  <c r="BM68" i="14"/>
  <c r="BQ68" i="14"/>
  <c r="J68" i="14"/>
  <c r="N68" i="14"/>
  <c r="R68" i="14"/>
  <c r="V68" i="14"/>
  <c r="Z68" i="14"/>
  <c r="AD68" i="14"/>
  <c r="AH68" i="14"/>
  <c r="AL68" i="14"/>
  <c r="AP68" i="14"/>
  <c r="AT68" i="14"/>
  <c r="AX68" i="14"/>
  <c r="BB68" i="14"/>
  <c r="BF68" i="14"/>
  <c r="BJ68" i="14"/>
  <c r="BN68" i="14"/>
  <c r="O68" i="14"/>
  <c r="W68" i="14"/>
  <c r="AE68" i="14"/>
  <c r="AM68" i="14"/>
  <c r="AU68" i="14"/>
  <c r="BC68" i="14"/>
  <c r="BK68" i="14"/>
  <c r="P68" i="14"/>
  <c r="X68" i="14"/>
  <c r="AF68" i="14"/>
  <c r="AN68" i="14"/>
  <c r="AV68" i="14"/>
  <c r="BD68" i="14"/>
  <c r="BL68" i="14"/>
  <c r="S68" i="14"/>
  <c r="AI68" i="14"/>
  <c r="AY68" i="14"/>
  <c r="BO68" i="14"/>
  <c r="AB68" i="14"/>
  <c r="BH68" i="14"/>
  <c r="T68" i="14"/>
  <c r="AJ68" i="14"/>
  <c r="AZ68" i="14"/>
  <c r="BP68" i="14"/>
  <c r="K68" i="14"/>
  <c r="AA68" i="14"/>
  <c r="AQ68" i="14"/>
  <c r="BG68" i="14"/>
  <c r="H68" i="14"/>
  <c r="L68" i="14"/>
  <c r="AR68" i="14"/>
  <c r="B71" i="16"/>
  <c r="C70" i="16"/>
  <c r="E67" i="14"/>
  <c r="F67" i="14" s="1"/>
  <c r="G69" i="14"/>
  <c r="C70" i="14"/>
  <c r="CG68" i="14"/>
  <c r="CW68" i="14"/>
  <c r="BR68" i="14"/>
  <c r="CH68" i="14"/>
  <c r="CX68" i="14"/>
  <c r="BW68" i="14"/>
  <c r="DC68" i="14"/>
  <c r="BS68" i="14"/>
  <c r="DH68" i="14"/>
  <c r="CV68" i="14"/>
  <c r="CQ68" i="14"/>
  <c r="BT68" i="14"/>
  <c r="BU68" i="14"/>
  <c r="CK68" i="14"/>
  <c r="CL68" i="14"/>
  <c r="DB68" i="14"/>
  <c r="DK68" i="14"/>
  <c r="CJ68" i="14"/>
  <c r="CS68" i="14"/>
  <c r="CT68" i="14"/>
  <c r="DA68" i="14"/>
  <c r="BV68" i="14"/>
  <c r="CE68" i="14"/>
  <c r="CA68" i="14"/>
  <c r="BX68" i="14"/>
  <c r="DG68" i="14"/>
  <c r="CC68" i="14"/>
  <c r="DJ68" i="14"/>
  <c r="CY68" i="14"/>
  <c r="BY68" i="14"/>
  <c r="CO68" i="14"/>
  <c r="DE68" i="14"/>
  <c r="BZ68" i="14"/>
  <c r="CP68" i="14"/>
  <c r="DF68" i="14"/>
  <c r="CM68" i="14"/>
  <c r="DD68" i="14"/>
  <c r="CI68" i="14"/>
  <c r="CB68" i="14"/>
  <c r="CF68" i="14"/>
  <c r="CZ68" i="14"/>
  <c r="DI68" i="14"/>
  <c r="CD68" i="14"/>
  <c r="CU68" i="14"/>
  <c r="CR68" i="14"/>
  <c r="CN68" i="14"/>
  <c r="L69" i="14" l="1"/>
  <c r="P69" i="14"/>
  <c r="T69" i="14"/>
  <c r="X69" i="14"/>
  <c r="AB69" i="14"/>
  <c r="AF69" i="14"/>
  <c r="AJ69" i="14"/>
  <c r="AN69" i="14"/>
  <c r="AR69" i="14"/>
  <c r="AV69" i="14"/>
  <c r="AZ69" i="14"/>
  <c r="BD69" i="14"/>
  <c r="BH69" i="14"/>
  <c r="BL69" i="14"/>
  <c r="BP69" i="14"/>
  <c r="I69" i="14"/>
  <c r="M69" i="14"/>
  <c r="Q69" i="14"/>
  <c r="U69" i="14"/>
  <c r="Y69" i="14"/>
  <c r="AC69" i="14"/>
  <c r="AG69" i="14"/>
  <c r="AK69" i="14"/>
  <c r="AO69" i="14"/>
  <c r="AS69" i="14"/>
  <c r="AW69" i="14"/>
  <c r="BA69" i="14"/>
  <c r="BE69" i="14"/>
  <c r="BI69" i="14"/>
  <c r="BM69" i="14"/>
  <c r="BQ69" i="14"/>
  <c r="J69" i="14"/>
  <c r="R69" i="14"/>
  <c r="Z69" i="14"/>
  <c r="AH69" i="14"/>
  <c r="AP69" i="14"/>
  <c r="AX69" i="14"/>
  <c r="BF69" i="14"/>
  <c r="BN69" i="14"/>
  <c r="K69" i="14"/>
  <c r="S69" i="14"/>
  <c r="AA69" i="14"/>
  <c r="AI69" i="14"/>
  <c r="AQ69" i="14"/>
  <c r="AY69" i="14"/>
  <c r="BG69" i="14"/>
  <c r="BO69" i="14"/>
  <c r="V69" i="14"/>
  <c r="AL69" i="14"/>
  <c r="BB69" i="14"/>
  <c r="AU69" i="14"/>
  <c r="H69" i="14"/>
  <c r="W69" i="14"/>
  <c r="AM69" i="14"/>
  <c r="BC69" i="14"/>
  <c r="N69" i="14"/>
  <c r="AD69" i="14"/>
  <c r="AT69" i="14"/>
  <c r="BJ69" i="14"/>
  <c r="O69" i="14"/>
  <c r="AE69" i="14"/>
  <c r="BK69" i="14"/>
  <c r="B72" i="16"/>
  <c r="C71" i="16"/>
  <c r="E68" i="14"/>
  <c r="F68" i="14" s="1"/>
  <c r="G70" i="14"/>
  <c r="C71" i="14"/>
  <c r="CD69" i="14"/>
  <c r="CT69" i="14"/>
  <c r="DJ69" i="14"/>
  <c r="CE69" i="14"/>
  <c r="CU69" i="14"/>
  <c r="DK69" i="14"/>
  <c r="CR69" i="14"/>
  <c r="CC69" i="14"/>
  <c r="DI69" i="14"/>
  <c r="CV69" i="14"/>
  <c r="CO69" i="14"/>
  <c r="BX69" i="14"/>
  <c r="BR69" i="14"/>
  <c r="CH69" i="14"/>
  <c r="BS69" i="14"/>
  <c r="CI69" i="14"/>
  <c r="CY69" i="14"/>
  <c r="BT69" i="14"/>
  <c r="CZ69" i="14"/>
  <c r="CW69" i="14"/>
  <c r="CN69" i="14"/>
  <c r="CX69" i="14"/>
  <c r="CK69" i="14"/>
  <c r="CG69" i="14"/>
  <c r="CS69" i="14"/>
  <c r="DE69" i="14"/>
  <c r="BV69" i="14"/>
  <c r="CL69" i="14"/>
  <c r="DB69" i="14"/>
  <c r="BW69" i="14"/>
  <c r="CM69" i="14"/>
  <c r="DC69" i="14"/>
  <c r="CB69" i="14"/>
  <c r="DH69" i="14"/>
  <c r="DD69" i="14"/>
  <c r="BZ69" i="14"/>
  <c r="CP69" i="14"/>
  <c r="DF69" i="14"/>
  <c r="CA69" i="14"/>
  <c r="CQ69" i="14"/>
  <c r="DG69" i="14"/>
  <c r="CJ69" i="14"/>
  <c r="BU69" i="14"/>
  <c r="DA69" i="14"/>
  <c r="CF69" i="14"/>
  <c r="BY69" i="14"/>
  <c r="K70" i="14" l="1"/>
  <c r="O70" i="14"/>
  <c r="S70" i="14"/>
  <c r="W70" i="14"/>
  <c r="AA70" i="14"/>
  <c r="AE70" i="14"/>
  <c r="AI70" i="14"/>
  <c r="AM70" i="14"/>
  <c r="AQ70" i="14"/>
  <c r="AU70" i="14"/>
  <c r="AY70" i="14"/>
  <c r="BC70" i="14"/>
  <c r="BG70" i="14"/>
  <c r="BK70" i="14"/>
  <c r="BO70" i="14"/>
  <c r="L70" i="14"/>
  <c r="P70" i="14"/>
  <c r="T70" i="14"/>
  <c r="X70" i="14"/>
  <c r="AB70" i="14"/>
  <c r="AF70" i="14"/>
  <c r="AJ70" i="14"/>
  <c r="AN70" i="14"/>
  <c r="AR70" i="14"/>
  <c r="AV70" i="14"/>
  <c r="AZ70" i="14"/>
  <c r="BD70" i="14"/>
  <c r="BH70" i="14"/>
  <c r="BL70" i="14"/>
  <c r="BP70" i="14"/>
  <c r="M70" i="14"/>
  <c r="U70" i="14"/>
  <c r="AC70" i="14"/>
  <c r="AK70" i="14"/>
  <c r="AS70" i="14"/>
  <c r="BA70" i="14"/>
  <c r="BI70" i="14"/>
  <c r="BQ70" i="14"/>
  <c r="N70" i="14"/>
  <c r="V70" i="14"/>
  <c r="AD70" i="14"/>
  <c r="AL70" i="14"/>
  <c r="AT70" i="14"/>
  <c r="BB70" i="14"/>
  <c r="BJ70" i="14"/>
  <c r="I70" i="14"/>
  <c r="Y70" i="14"/>
  <c r="AO70" i="14"/>
  <c r="BE70" i="14"/>
  <c r="H70" i="14"/>
  <c r="R70" i="14"/>
  <c r="AX70" i="14"/>
  <c r="J70" i="14"/>
  <c r="Z70" i="14"/>
  <c r="AP70" i="14"/>
  <c r="BF70" i="14"/>
  <c r="Q70" i="14"/>
  <c r="AG70" i="14"/>
  <c r="AW70" i="14"/>
  <c r="BM70" i="14"/>
  <c r="AH70" i="14"/>
  <c r="BN70" i="14"/>
  <c r="B73" i="16"/>
  <c r="C72" i="16"/>
  <c r="E69" i="14"/>
  <c r="F69" i="14" s="1"/>
  <c r="G71" i="14"/>
  <c r="C72" i="14"/>
  <c r="CE70" i="14"/>
  <c r="CU70" i="14"/>
  <c r="DK70" i="14"/>
  <c r="CF70" i="14"/>
  <c r="CV70" i="14"/>
  <c r="BY70" i="14"/>
  <c r="DE70" i="14"/>
  <c r="CP70" i="14"/>
  <c r="CL70" i="14"/>
  <c r="BS70" i="14"/>
  <c r="CI70" i="14"/>
  <c r="BT70" i="14"/>
  <c r="CG70" i="14"/>
  <c r="CX70" i="14"/>
  <c r="CT70" i="14"/>
  <c r="CY70" i="14"/>
  <c r="BU70" i="14"/>
  <c r="BW70" i="14"/>
  <c r="CM70" i="14"/>
  <c r="DC70" i="14"/>
  <c r="BX70" i="14"/>
  <c r="CN70" i="14"/>
  <c r="DD70" i="14"/>
  <c r="CO70" i="14"/>
  <c r="BZ70" i="14"/>
  <c r="DF70" i="14"/>
  <c r="CK70" i="14"/>
  <c r="BV70" i="14"/>
  <c r="DJ70" i="14"/>
  <c r="CS70" i="14"/>
  <c r="DB70" i="14"/>
  <c r="CB70" i="14"/>
  <c r="DH70" i="14"/>
  <c r="CW70" i="14"/>
  <c r="CH70" i="14"/>
  <c r="DA70" i="14"/>
  <c r="CD70" i="14"/>
  <c r="DI70" i="14"/>
  <c r="CJ70" i="14"/>
  <c r="CA70" i="14"/>
  <c r="CQ70" i="14"/>
  <c r="DG70" i="14"/>
  <c r="CR70" i="14"/>
  <c r="CZ70" i="14"/>
  <c r="BR70" i="14"/>
  <c r="CC70" i="14"/>
  <c r="J71" i="14" l="1"/>
  <c r="N71" i="14"/>
  <c r="R71" i="14"/>
  <c r="V71" i="14"/>
  <c r="Z71" i="14"/>
  <c r="AD71" i="14"/>
  <c r="AH71" i="14"/>
  <c r="AL71" i="14"/>
  <c r="AP71" i="14"/>
  <c r="AT71" i="14"/>
  <c r="AX71" i="14"/>
  <c r="BB71" i="14"/>
  <c r="BF71" i="14"/>
  <c r="BJ71" i="14"/>
  <c r="BN71" i="14"/>
  <c r="K71" i="14"/>
  <c r="O71" i="14"/>
  <c r="S71" i="14"/>
  <c r="W71" i="14"/>
  <c r="AA71" i="14"/>
  <c r="P71" i="14"/>
  <c r="X71" i="14"/>
  <c r="AE71" i="14"/>
  <c r="AJ71" i="14"/>
  <c r="AO71" i="14"/>
  <c r="AU71" i="14"/>
  <c r="AZ71" i="14"/>
  <c r="BE71" i="14"/>
  <c r="BK71" i="14"/>
  <c r="BP71" i="14"/>
  <c r="I71" i="14"/>
  <c r="Q71" i="14"/>
  <c r="Y71" i="14"/>
  <c r="AF71" i="14"/>
  <c r="AK71" i="14"/>
  <c r="AQ71" i="14"/>
  <c r="AV71" i="14"/>
  <c r="BA71" i="14"/>
  <c r="BG71" i="14"/>
  <c r="BL71" i="14"/>
  <c r="BQ71" i="14"/>
  <c r="L71" i="14"/>
  <c r="AB71" i="14"/>
  <c r="AM71" i="14"/>
  <c r="AW71" i="14"/>
  <c r="BH71" i="14"/>
  <c r="U71" i="14"/>
  <c r="AS71" i="14"/>
  <c r="BO71" i="14"/>
  <c r="M71" i="14"/>
  <c r="AC71" i="14"/>
  <c r="AN71" i="14"/>
  <c r="AY71" i="14"/>
  <c r="BI71" i="14"/>
  <c r="H71" i="14"/>
  <c r="T71" i="14"/>
  <c r="AG71" i="14"/>
  <c r="AR71" i="14"/>
  <c r="BC71" i="14"/>
  <c r="BM71" i="14"/>
  <c r="AI71" i="14"/>
  <c r="BD71" i="14"/>
  <c r="C73" i="16"/>
  <c r="B74" i="16"/>
  <c r="E70" i="14"/>
  <c r="F70" i="14" s="1"/>
  <c r="G72" i="14"/>
  <c r="C73" i="14"/>
  <c r="CF71" i="14"/>
  <c r="CV71" i="14"/>
  <c r="BU71" i="14"/>
  <c r="CK71" i="14"/>
  <c r="DA71" i="14"/>
  <c r="CD71" i="14"/>
  <c r="DJ71" i="14"/>
  <c r="CU71" i="14"/>
  <c r="DF71" i="14"/>
  <c r="CI71" i="14"/>
  <c r="BZ71" i="14"/>
  <c r="CA71" i="14"/>
  <c r="BT71" i="14"/>
  <c r="CJ71" i="14"/>
  <c r="BY71" i="14"/>
  <c r="DE71" i="14"/>
  <c r="CL71" i="14"/>
  <c r="BW71" i="14"/>
  <c r="BR71" i="14"/>
  <c r="CY71" i="14"/>
  <c r="CX71" i="14"/>
  <c r="DG71" i="14"/>
  <c r="CZ71" i="14"/>
  <c r="CO71" i="14"/>
  <c r="DC71" i="14"/>
  <c r="CQ71" i="14"/>
  <c r="BX71" i="14"/>
  <c r="CN71" i="14"/>
  <c r="DD71" i="14"/>
  <c r="CC71" i="14"/>
  <c r="CS71" i="14"/>
  <c r="DI71" i="14"/>
  <c r="CT71" i="14"/>
  <c r="CE71" i="14"/>
  <c r="DK71" i="14"/>
  <c r="CH71" i="14"/>
  <c r="CB71" i="14"/>
  <c r="CR71" i="14"/>
  <c r="DH71" i="14"/>
  <c r="CG71" i="14"/>
  <c r="CW71" i="14"/>
  <c r="BV71" i="14"/>
  <c r="DB71" i="14"/>
  <c r="CM71" i="14"/>
  <c r="CP71" i="14"/>
  <c r="BS71" i="14"/>
  <c r="I72" i="14" l="1"/>
  <c r="M72" i="14"/>
  <c r="Q72" i="14"/>
  <c r="U72" i="14"/>
  <c r="Y72" i="14"/>
  <c r="AC72" i="14"/>
  <c r="AG72" i="14"/>
  <c r="AK72" i="14"/>
  <c r="AO72" i="14"/>
  <c r="AS72" i="14"/>
  <c r="AW72" i="14"/>
  <c r="BA72" i="14"/>
  <c r="BE72" i="14"/>
  <c r="BI72" i="14"/>
  <c r="BM72" i="14"/>
  <c r="BQ72" i="14"/>
  <c r="L72" i="14"/>
  <c r="R72" i="14"/>
  <c r="W72" i="14"/>
  <c r="AB72" i="14"/>
  <c r="AH72" i="14"/>
  <c r="AM72" i="14"/>
  <c r="AR72" i="14"/>
  <c r="AX72" i="14"/>
  <c r="BC72" i="14"/>
  <c r="BH72" i="14"/>
  <c r="BN72" i="14"/>
  <c r="N72" i="14"/>
  <c r="S72" i="14"/>
  <c r="X72" i="14"/>
  <c r="AD72" i="14"/>
  <c r="AI72" i="14"/>
  <c r="AN72" i="14"/>
  <c r="AT72" i="14"/>
  <c r="AY72" i="14"/>
  <c r="BD72" i="14"/>
  <c r="BJ72" i="14"/>
  <c r="BO72" i="14"/>
  <c r="J72" i="14"/>
  <c r="T72" i="14"/>
  <c r="AE72" i="14"/>
  <c r="AP72" i="14"/>
  <c r="AZ72" i="14"/>
  <c r="BK72" i="14"/>
  <c r="H72" i="14"/>
  <c r="AA72" i="14"/>
  <c r="AV72" i="14"/>
  <c r="BG72" i="14"/>
  <c r="K72" i="14"/>
  <c r="V72" i="14"/>
  <c r="AF72" i="14"/>
  <c r="AQ72" i="14"/>
  <c r="BB72" i="14"/>
  <c r="BL72" i="14"/>
  <c r="O72" i="14"/>
  <c r="Z72" i="14"/>
  <c r="AJ72" i="14"/>
  <c r="AU72" i="14"/>
  <c r="BF72" i="14"/>
  <c r="BP72" i="14"/>
  <c r="P72" i="14"/>
  <c r="AL72" i="14"/>
  <c r="B75" i="16"/>
  <c r="C74" i="16"/>
  <c r="E71" i="14"/>
  <c r="F71" i="14" s="1"/>
  <c r="G73" i="14"/>
  <c r="C74" i="14"/>
  <c r="CG72" i="14"/>
  <c r="CW72" i="14"/>
  <c r="BR72" i="14"/>
  <c r="CH72" i="14"/>
  <c r="CX72" i="14"/>
  <c r="BS72" i="14"/>
  <c r="CY72" i="14"/>
  <c r="CJ72" i="14"/>
  <c r="DD72" i="14"/>
  <c r="CE72" i="14"/>
  <c r="BU72" i="14"/>
  <c r="DA72" i="14"/>
  <c r="CL72" i="14"/>
  <c r="CA72" i="14"/>
  <c r="CR72" i="14"/>
  <c r="BX72" i="14"/>
  <c r="BY72" i="14"/>
  <c r="CO72" i="14"/>
  <c r="DE72" i="14"/>
  <c r="BZ72" i="14"/>
  <c r="CP72" i="14"/>
  <c r="DF72" i="14"/>
  <c r="CI72" i="14"/>
  <c r="BT72" i="14"/>
  <c r="CZ72" i="14"/>
  <c r="CM72" i="14"/>
  <c r="CF72" i="14"/>
  <c r="DK72" i="14"/>
  <c r="CN72" i="14"/>
  <c r="CB72" i="14"/>
  <c r="DC72" i="14"/>
  <c r="DB72" i="14"/>
  <c r="DG72" i="14"/>
  <c r="CC72" i="14"/>
  <c r="CS72" i="14"/>
  <c r="DI72" i="14"/>
  <c r="CD72" i="14"/>
  <c r="CT72" i="14"/>
  <c r="DJ72" i="14"/>
  <c r="CQ72" i="14"/>
  <c r="DH72" i="14"/>
  <c r="CV72" i="14"/>
  <c r="CK72" i="14"/>
  <c r="BV72" i="14"/>
  <c r="BW72" i="14"/>
  <c r="CU72" i="14"/>
  <c r="L73" i="14" l="1"/>
  <c r="P73" i="14"/>
  <c r="T73" i="14"/>
  <c r="X73" i="14"/>
  <c r="AB73" i="14"/>
  <c r="AF73" i="14"/>
  <c r="AJ73" i="14"/>
  <c r="AN73" i="14"/>
  <c r="AR73" i="14"/>
  <c r="AV73" i="14"/>
  <c r="AZ73" i="14"/>
  <c r="BD73" i="14"/>
  <c r="BH73" i="14"/>
  <c r="BL73" i="14"/>
  <c r="BP73" i="14"/>
  <c r="J73" i="14"/>
  <c r="O73" i="14"/>
  <c r="U73" i="14"/>
  <c r="Z73" i="14"/>
  <c r="AE73" i="14"/>
  <c r="AK73" i="14"/>
  <c r="AP73" i="14"/>
  <c r="AU73" i="14"/>
  <c r="BA73" i="14"/>
  <c r="BF73" i="14"/>
  <c r="BK73" i="14"/>
  <c r="BQ73" i="14"/>
  <c r="K73" i="14"/>
  <c r="Q73" i="14"/>
  <c r="V73" i="14"/>
  <c r="AA73" i="14"/>
  <c r="AG73" i="14"/>
  <c r="AL73" i="14"/>
  <c r="AQ73" i="14"/>
  <c r="AW73" i="14"/>
  <c r="BB73" i="14"/>
  <c r="BG73" i="14"/>
  <c r="BM73" i="14"/>
  <c r="M73" i="14"/>
  <c r="W73" i="14"/>
  <c r="AH73" i="14"/>
  <c r="AS73" i="14"/>
  <c r="BC73" i="14"/>
  <c r="BN73" i="14"/>
  <c r="S73" i="14"/>
  <c r="AO73" i="14"/>
  <c r="BJ73" i="14"/>
  <c r="N73" i="14"/>
  <c r="Y73" i="14"/>
  <c r="AI73" i="14"/>
  <c r="AT73" i="14"/>
  <c r="BE73" i="14"/>
  <c r="BO73" i="14"/>
  <c r="R73" i="14"/>
  <c r="AC73" i="14"/>
  <c r="AM73" i="14"/>
  <c r="AX73" i="14"/>
  <c r="BI73" i="14"/>
  <c r="I73" i="14"/>
  <c r="AD73" i="14"/>
  <c r="AY73" i="14"/>
  <c r="H73" i="14"/>
  <c r="B76" i="16"/>
  <c r="C75" i="16"/>
  <c r="E72" i="14"/>
  <c r="F72" i="14" s="1"/>
  <c r="G74" i="14"/>
  <c r="C75" i="14"/>
  <c r="CD73" i="14"/>
  <c r="CT73" i="14"/>
  <c r="DJ73" i="14"/>
  <c r="CE73" i="14"/>
  <c r="CU73" i="14"/>
  <c r="DK73" i="14"/>
  <c r="CV73" i="14"/>
  <c r="CO73" i="14"/>
  <c r="DI73" i="14"/>
  <c r="CJ73" i="14"/>
  <c r="BU73" i="14"/>
  <c r="CH73" i="14"/>
  <c r="CX73" i="14"/>
  <c r="BS73" i="14"/>
  <c r="CY73" i="14"/>
  <c r="CZ73" i="14"/>
  <c r="BR73" i="14"/>
  <c r="DE73" i="14"/>
  <c r="BV73" i="14"/>
  <c r="CL73" i="14"/>
  <c r="DB73" i="14"/>
  <c r="BW73" i="14"/>
  <c r="CM73" i="14"/>
  <c r="DC73" i="14"/>
  <c r="CF73" i="14"/>
  <c r="BY73" i="14"/>
  <c r="CR73" i="14"/>
  <c r="CC73" i="14"/>
  <c r="DA73" i="14"/>
  <c r="BX73" i="14"/>
  <c r="CB73" i="14"/>
  <c r="CK73" i="14"/>
  <c r="BZ73" i="14"/>
  <c r="CP73" i="14"/>
  <c r="DF73" i="14"/>
  <c r="CA73" i="14"/>
  <c r="CQ73" i="14"/>
  <c r="DG73" i="14"/>
  <c r="CN73" i="14"/>
  <c r="CG73" i="14"/>
  <c r="DH73" i="14"/>
  <c r="CS73" i="14"/>
  <c r="BT73" i="14"/>
  <c r="CI73" i="14"/>
  <c r="DD73" i="14"/>
  <c r="CW73" i="14"/>
  <c r="K74" i="14" l="1"/>
  <c r="O74" i="14"/>
  <c r="S74" i="14"/>
  <c r="W74" i="14"/>
  <c r="AA74" i="14"/>
  <c r="AE74" i="14"/>
  <c r="AI74" i="14"/>
  <c r="AM74" i="14"/>
  <c r="AQ74" i="14"/>
  <c r="AU74" i="14"/>
  <c r="AY74" i="14"/>
  <c r="BC74" i="14"/>
  <c r="BG74" i="14"/>
  <c r="BK74" i="14"/>
  <c r="BO74" i="14"/>
  <c r="M74" i="14"/>
  <c r="R74" i="14"/>
  <c r="X74" i="14"/>
  <c r="AC74" i="14"/>
  <c r="AH74" i="14"/>
  <c r="AN74" i="14"/>
  <c r="AS74" i="14"/>
  <c r="AX74" i="14"/>
  <c r="BD74" i="14"/>
  <c r="BI74" i="14"/>
  <c r="BN74" i="14"/>
  <c r="I74" i="14"/>
  <c r="N74" i="14"/>
  <c r="T74" i="14"/>
  <c r="Y74" i="14"/>
  <c r="AD74" i="14"/>
  <c r="AJ74" i="14"/>
  <c r="AO74" i="14"/>
  <c r="AT74" i="14"/>
  <c r="AZ74" i="14"/>
  <c r="BE74" i="14"/>
  <c r="BJ74" i="14"/>
  <c r="BP74" i="14"/>
  <c r="P74" i="14"/>
  <c r="Z74" i="14"/>
  <c r="AK74" i="14"/>
  <c r="AV74" i="14"/>
  <c r="BF74" i="14"/>
  <c r="BQ74" i="14"/>
  <c r="H74" i="14"/>
  <c r="V74" i="14"/>
  <c r="BB74" i="14"/>
  <c r="Q74" i="14"/>
  <c r="AB74" i="14"/>
  <c r="AL74" i="14"/>
  <c r="AW74" i="14"/>
  <c r="BH74" i="14"/>
  <c r="J74" i="14"/>
  <c r="U74" i="14"/>
  <c r="AF74" i="14"/>
  <c r="AP74" i="14"/>
  <c r="BA74" i="14"/>
  <c r="BL74" i="14"/>
  <c r="L74" i="14"/>
  <c r="AG74" i="14"/>
  <c r="AR74" i="14"/>
  <c r="BM74" i="14"/>
  <c r="B77" i="16"/>
  <c r="C76" i="16"/>
  <c r="E73" i="14"/>
  <c r="F73" i="14" s="1"/>
  <c r="G75" i="14"/>
  <c r="C76" i="14"/>
  <c r="CE74" i="14"/>
  <c r="CU74" i="14"/>
  <c r="DK74" i="14"/>
  <c r="CF74" i="14"/>
  <c r="CV74" i="14"/>
  <c r="BU74" i="14"/>
  <c r="DA74" i="14"/>
  <c r="CL74" i="14"/>
  <c r="DE74" i="14"/>
  <c r="CH74" i="14"/>
  <c r="CG74" i="14"/>
  <c r="BZ74" i="14"/>
  <c r="CY74" i="14"/>
  <c r="BT74" i="14"/>
  <c r="CJ74" i="14"/>
  <c r="DI74" i="14"/>
  <c r="CT74" i="14"/>
  <c r="CX74" i="14"/>
  <c r="CW74" i="14"/>
  <c r="BS74" i="14"/>
  <c r="CI74" i="14"/>
  <c r="CZ74" i="14"/>
  <c r="CC74" i="14"/>
  <c r="CP74" i="14"/>
  <c r="DF74" i="14"/>
  <c r="BW74" i="14"/>
  <c r="CM74" i="14"/>
  <c r="DC74" i="14"/>
  <c r="BX74" i="14"/>
  <c r="CN74" i="14"/>
  <c r="DD74" i="14"/>
  <c r="CK74" i="14"/>
  <c r="BV74" i="14"/>
  <c r="DB74" i="14"/>
  <c r="BY74" i="14"/>
  <c r="CA74" i="14"/>
  <c r="CQ74" i="14"/>
  <c r="DG74" i="14"/>
  <c r="CB74" i="14"/>
  <c r="CR74" i="14"/>
  <c r="DH74" i="14"/>
  <c r="CS74" i="14"/>
  <c r="CD74" i="14"/>
  <c r="DJ74" i="14"/>
  <c r="CO74" i="14"/>
  <c r="BR74" i="14"/>
  <c r="J75" i="14" l="1"/>
  <c r="N75" i="14"/>
  <c r="R75" i="14"/>
  <c r="V75" i="14"/>
  <c r="Z75" i="14"/>
  <c r="AD75" i="14"/>
  <c r="AH75" i="14"/>
  <c r="AL75" i="14"/>
  <c r="AP75" i="14"/>
  <c r="AT75" i="14"/>
  <c r="AX75" i="14"/>
  <c r="BB75" i="14"/>
  <c r="BF75" i="14"/>
  <c r="BJ75" i="14"/>
  <c r="BN75" i="14"/>
  <c r="K75" i="14"/>
  <c r="P75" i="14"/>
  <c r="U75" i="14"/>
  <c r="AA75" i="14"/>
  <c r="AF75" i="14"/>
  <c r="AK75" i="14"/>
  <c r="AQ75" i="14"/>
  <c r="AV75" i="14"/>
  <c r="BA75" i="14"/>
  <c r="BG75" i="14"/>
  <c r="BL75" i="14"/>
  <c r="BQ75" i="14"/>
  <c r="L75" i="14"/>
  <c r="Q75" i="14"/>
  <c r="W75" i="14"/>
  <c r="AB75" i="14"/>
  <c r="AG75" i="14"/>
  <c r="AM75" i="14"/>
  <c r="AR75" i="14"/>
  <c r="AW75" i="14"/>
  <c r="BC75" i="14"/>
  <c r="BH75" i="14"/>
  <c r="BM75" i="14"/>
  <c r="S75" i="14"/>
  <c r="AC75" i="14"/>
  <c r="AN75" i="14"/>
  <c r="AY75" i="14"/>
  <c r="BI75" i="14"/>
  <c r="O75" i="14"/>
  <c r="AU75" i="14"/>
  <c r="BP75" i="14"/>
  <c r="I75" i="14"/>
  <c r="T75" i="14"/>
  <c r="AE75" i="14"/>
  <c r="AO75" i="14"/>
  <c r="AZ75" i="14"/>
  <c r="BK75" i="14"/>
  <c r="H75" i="14"/>
  <c r="M75" i="14"/>
  <c r="X75" i="14"/>
  <c r="AI75" i="14"/>
  <c r="AS75" i="14"/>
  <c r="BD75" i="14"/>
  <c r="BO75" i="14"/>
  <c r="Y75" i="14"/>
  <c r="AJ75" i="14"/>
  <c r="BE75" i="14"/>
  <c r="B78" i="16"/>
  <c r="C77" i="16"/>
  <c r="E74" i="14"/>
  <c r="F74" i="14" s="1"/>
  <c r="G76" i="14"/>
  <c r="C77" i="14"/>
  <c r="CF75" i="14"/>
  <c r="CV75" i="14"/>
  <c r="BU75" i="14"/>
  <c r="CK75" i="14"/>
  <c r="DA75" i="14"/>
  <c r="BZ75" i="14"/>
  <c r="DF75" i="14"/>
  <c r="DG75" i="14"/>
  <c r="CT75" i="14"/>
  <c r="CU75" i="14"/>
  <c r="CM75" i="14"/>
  <c r="BY75" i="14"/>
  <c r="DE75" i="14"/>
  <c r="CH75" i="14"/>
  <c r="DJ75" i="14"/>
  <c r="BT75" i="14"/>
  <c r="CJ75" i="14"/>
  <c r="CZ75" i="14"/>
  <c r="CO75" i="14"/>
  <c r="CA75" i="14"/>
  <c r="BS75" i="14"/>
  <c r="DC75" i="14"/>
  <c r="BX75" i="14"/>
  <c r="CN75" i="14"/>
  <c r="DD75" i="14"/>
  <c r="CC75" i="14"/>
  <c r="CS75" i="14"/>
  <c r="DI75" i="14"/>
  <c r="CP75" i="14"/>
  <c r="CI75" i="14"/>
  <c r="CY75" i="14"/>
  <c r="CL75" i="14"/>
  <c r="DK75" i="14"/>
  <c r="CB75" i="14"/>
  <c r="CR75" i="14"/>
  <c r="DH75" i="14"/>
  <c r="CG75" i="14"/>
  <c r="CW75" i="14"/>
  <c r="BR75" i="14"/>
  <c r="CX75" i="14"/>
  <c r="CQ75" i="14"/>
  <c r="CD75" i="14"/>
  <c r="BW75" i="14"/>
  <c r="DB75" i="14"/>
  <c r="CE75" i="14"/>
  <c r="BV75" i="14"/>
  <c r="I76" i="14" l="1"/>
  <c r="M76" i="14"/>
  <c r="Q76" i="14"/>
  <c r="U76" i="14"/>
  <c r="Y76" i="14"/>
  <c r="AC76" i="14"/>
  <c r="AG76" i="14"/>
  <c r="AK76" i="14"/>
  <c r="AO76" i="14"/>
  <c r="AS76" i="14"/>
  <c r="AW76" i="14"/>
  <c r="BA76" i="14"/>
  <c r="BE76" i="14"/>
  <c r="BI76" i="14"/>
  <c r="BM76" i="14"/>
  <c r="BQ76" i="14"/>
  <c r="N76" i="14"/>
  <c r="S76" i="14"/>
  <c r="X76" i="14"/>
  <c r="AD76" i="14"/>
  <c r="AI76" i="14"/>
  <c r="AN76" i="14"/>
  <c r="AT76" i="14"/>
  <c r="AY76" i="14"/>
  <c r="BD76" i="14"/>
  <c r="BJ76" i="14"/>
  <c r="BO76" i="14"/>
  <c r="J76" i="14"/>
  <c r="O76" i="14"/>
  <c r="T76" i="14"/>
  <c r="Z76" i="14"/>
  <c r="AE76" i="14"/>
  <c r="AJ76" i="14"/>
  <c r="AP76" i="14"/>
  <c r="AU76" i="14"/>
  <c r="AZ76" i="14"/>
  <c r="BF76" i="14"/>
  <c r="BK76" i="14"/>
  <c r="BP76" i="14"/>
  <c r="K76" i="14"/>
  <c r="V76" i="14"/>
  <c r="AF76" i="14"/>
  <c r="AQ76" i="14"/>
  <c r="BB76" i="14"/>
  <c r="BL76" i="14"/>
  <c r="AB76" i="14"/>
  <c r="AX76" i="14"/>
  <c r="L76" i="14"/>
  <c r="W76" i="14"/>
  <c r="AH76" i="14"/>
  <c r="AR76" i="14"/>
  <c r="BC76" i="14"/>
  <c r="BN76" i="14"/>
  <c r="P76" i="14"/>
  <c r="AA76" i="14"/>
  <c r="AL76" i="14"/>
  <c r="AV76" i="14"/>
  <c r="BG76" i="14"/>
  <c r="H76" i="14"/>
  <c r="R76" i="14"/>
  <c r="AM76" i="14"/>
  <c r="BH76" i="14"/>
  <c r="B79" i="16"/>
  <c r="C78" i="16"/>
  <c r="E75" i="14"/>
  <c r="F75" i="14" s="1"/>
  <c r="G77" i="14"/>
  <c r="C78" i="14"/>
  <c r="CG76" i="14"/>
  <c r="CW76" i="14"/>
  <c r="BR76" i="14"/>
  <c r="CH76" i="14"/>
  <c r="CX76" i="14"/>
  <c r="BW76" i="14"/>
  <c r="DC76" i="14"/>
  <c r="CR76" i="14"/>
  <c r="CV76" i="14"/>
  <c r="CI76" i="14"/>
  <c r="BU76" i="14"/>
  <c r="CK76" i="14"/>
  <c r="DA76" i="14"/>
  <c r="BV76" i="14"/>
  <c r="DB76" i="14"/>
  <c r="DK76" i="14"/>
  <c r="DH76" i="14"/>
  <c r="CL76" i="14"/>
  <c r="CE76" i="14"/>
  <c r="CF76" i="14"/>
  <c r="BY76" i="14"/>
  <c r="CO76" i="14"/>
  <c r="DE76" i="14"/>
  <c r="BZ76" i="14"/>
  <c r="CP76" i="14"/>
  <c r="DF76" i="14"/>
  <c r="CM76" i="14"/>
  <c r="CN76" i="14"/>
  <c r="CA76" i="14"/>
  <c r="BT76" i="14"/>
  <c r="DG76" i="14"/>
  <c r="CZ76" i="14"/>
  <c r="CS76" i="14"/>
  <c r="DI76" i="14"/>
  <c r="CD76" i="14"/>
  <c r="CT76" i="14"/>
  <c r="CU76" i="14"/>
  <c r="DD76" i="14"/>
  <c r="CY76" i="14"/>
  <c r="BX76" i="14"/>
  <c r="BS76" i="14"/>
  <c r="CQ76" i="14"/>
  <c r="CC76" i="14"/>
  <c r="DJ76" i="14"/>
  <c r="CJ76" i="14"/>
  <c r="CB76" i="14"/>
  <c r="L77" i="14" l="1"/>
  <c r="P77" i="14"/>
  <c r="T77" i="14"/>
  <c r="X77" i="14"/>
  <c r="AB77" i="14"/>
  <c r="AF77" i="14"/>
  <c r="AJ77" i="14"/>
  <c r="AN77" i="14"/>
  <c r="AR77" i="14"/>
  <c r="AV77" i="14"/>
  <c r="AZ77" i="14"/>
  <c r="BD77" i="14"/>
  <c r="BH77" i="14"/>
  <c r="K77" i="14"/>
  <c r="Q77" i="14"/>
  <c r="V77" i="14"/>
  <c r="AA77" i="14"/>
  <c r="AG77" i="14"/>
  <c r="AL77" i="14"/>
  <c r="AQ77" i="14"/>
  <c r="AW77" i="14"/>
  <c r="BB77" i="14"/>
  <c r="BG77" i="14"/>
  <c r="BL77" i="14"/>
  <c r="BP77" i="14"/>
  <c r="M77" i="14"/>
  <c r="R77" i="14"/>
  <c r="W77" i="14"/>
  <c r="AC77" i="14"/>
  <c r="AH77" i="14"/>
  <c r="AM77" i="14"/>
  <c r="AS77" i="14"/>
  <c r="AX77" i="14"/>
  <c r="BC77" i="14"/>
  <c r="BI77" i="14"/>
  <c r="BM77" i="14"/>
  <c r="BQ77" i="14"/>
  <c r="N77" i="14"/>
  <c r="Y77" i="14"/>
  <c r="AI77" i="14"/>
  <c r="AT77" i="14"/>
  <c r="BE77" i="14"/>
  <c r="BN77" i="14"/>
  <c r="U77" i="14"/>
  <c r="AP77" i="14"/>
  <c r="BK77" i="14"/>
  <c r="H77" i="14"/>
  <c r="O77" i="14"/>
  <c r="Z77" i="14"/>
  <c r="AK77" i="14"/>
  <c r="AU77" i="14"/>
  <c r="BF77" i="14"/>
  <c r="BO77" i="14"/>
  <c r="I77" i="14"/>
  <c r="S77" i="14"/>
  <c r="AD77" i="14"/>
  <c r="AO77" i="14"/>
  <c r="AY77" i="14"/>
  <c r="BJ77" i="14"/>
  <c r="J77" i="14"/>
  <c r="AE77" i="14"/>
  <c r="BA77" i="14"/>
  <c r="B80" i="16"/>
  <c r="C79" i="16"/>
  <c r="E76" i="14"/>
  <c r="F76" i="14" s="1"/>
  <c r="G78" i="14"/>
  <c r="C79" i="14"/>
  <c r="CD77" i="14"/>
  <c r="CT77" i="14"/>
  <c r="DJ77" i="14"/>
  <c r="CE77" i="14"/>
  <c r="CU77" i="14"/>
  <c r="DK77" i="14"/>
  <c r="CR77" i="14"/>
  <c r="DI77" i="14"/>
  <c r="DE77" i="14"/>
  <c r="DA77" i="14"/>
  <c r="CF77" i="14"/>
  <c r="BR77" i="14"/>
  <c r="CH77" i="14"/>
  <c r="CI77" i="14"/>
  <c r="CY77" i="14"/>
  <c r="CZ77" i="14"/>
  <c r="BU77" i="14"/>
  <c r="CN77" i="14"/>
  <c r="CG77" i="14"/>
  <c r="CW77" i="14"/>
  <c r="CX77" i="14"/>
  <c r="BS77" i="14"/>
  <c r="BT77" i="14"/>
  <c r="BV77" i="14"/>
  <c r="CL77" i="14"/>
  <c r="DB77" i="14"/>
  <c r="BW77" i="14"/>
  <c r="CM77" i="14"/>
  <c r="DC77" i="14"/>
  <c r="CB77" i="14"/>
  <c r="DH77" i="14"/>
  <c r="CC77" i="14"/>
  <c r="BX77" i="14"/>
  <c r="BY77" i="14"/>
  <c r="DD77" i="14"/>
  <c r="BZ77" i="14"/>
  <c r="CP77" i="14"/>
  <c r="DF77" i="14"/>
  <c r="CA77" i="14"/>
  <c r="CQ77" i="14"/>
  <c r="DG77" i="14"/>
  <c r="CJ77" i="14"/>
  <c r="CS77" i="14"/>
  <c r="CV77" i="14"/>
  <c r="CO77" i="14"/>
  <c r="CK77" i="14"/>
  <c r="K78" i="14" l="1"/>
  <c r="O78" i="14"/>
  <c r="S78" i="14"/>
  <c r="W78" i="14"/>
  <c r="AA78" i="14"/>
  <c r="AE78" i="14"/>
  <c r="AI78" i="14"/>
  <c r="AM78" i="14"/>
  <c r="AQ78" i="14"/>
  <c r="AU78" i="14"/>
  <c r="AY78" i="14"/>
  <c r="BC78" i="14"/>
  <c r="BG78" i="14"/>
  <c r="BK78" i="14"/>
  <c r="BO78" i="14"/>
  <c r="L78" i="14"/>
  <c r="P78" i="14"/>
  <c r="T78" i="14"/>
  <c r="X78" i="14"/>
  <c r="AB78" i="14"/>
  <c r="AF78" i="14"/>
  <c r="AJ78" i="14"/>
  <c r="AN78" i="14"/>
  <c r="AR78" i="14"/>
  <c r="AV78" i="14"/>
  <c r="AZ78" i="14"/>
  <c r="BD78" i="14"/>
  <c r="BH78" i="14"/>
  <c r="BL78" i="14"/>
  <c r="BP78" i="14"/>
  <c r="M78" i="14"/>
  <c r="U78" i="14"/>
  <c r="AC78" i="14"/>
  <c r="AK78" i="14"/>
  <c r="AS78" i="14"/>
  <c r="BA78" i="14"/>
  <c r="BI78" i="14"/>
  <c r="BQ78" i="14"/>
  <c r="H78" i="14"/>
  <c r="Z78" i="14"/>
  <c r="AP78" i="14"/>
  <c r="BN78" i="14"/>
  <c r="N78" i="14"/>
  <c r="V78" i="14"/>
  <c r="AD78" i="14"/>
  <c r="AL78" i="14"/>
  <c r="AT78" i="14"/>
  <c r="BB78" i="14"/>
  <c r="BJ78" i="14"/>
  <c r="I78" i="14"/>
  <c r="Q78" i="14"/>
  <c r="Y78" i="14"/>
  <c r="AG78" i="14"/>
  <c r="AO78" i="14"/>
  <c r="AW78" i="14"/>
  <c r="BE78" i="14"/>
  <c r="BM78" i="14"/>
  <c r="J78" i="14"/>
  <c r="R78" i="14"/>
  <c r="AH78" i="14"/>
  <c r="AX78" i="14"/>
  <c r="BF78" i="14"/>
  <c r="B81" i="16"/>
  <c r="C80" i="16"/>
  <c r="E77" i="14"/>
  <c r="F77" i="14" s="1"/>
  <c r="G79" i="14"/>
  <c r="C80" i="14"/>
  <c r="CE78" i="14"/>
  <c r="CU78" i="14"/>
  <c r="DK78" i="14"/>
  <c r="CF78" i="14"/>
  <c r="CV78" i="14"/>
  <c r="BY78" i="14"/>
  <c r="DE78" i="14"/>
  <c r="CH78" i="14"/>
  <c r="BU78" i="14"/>
  <c r="BV78" i="14"/>
  <c r="CS78" i="14"/>
  <c r="BS78" i="14"/>
  <c r="CI78" i="14"/>
  <c r="CJ78" i="14"/>
  <c r="CG78" i="14"/>
  <c r="CD78" i="14"/>
  <c r="CY78" i="14"/>
  <c r="BT78" i="14"/>
  <c r="CK78" i="14"/>
  <c r="BW78" i="14"/>
  <c r="CM78" i="14"/>
  <c r="DC78" i="14"/>
  <c r="BX78" i="14"/>
  <c r="CN78" i="14"/>
  <c r="DD78" i="14"/>
  <c r="CO78" i="14"/>
  <c r="DF78" i="14"/>
  <c r="DA78" i="14"/>
  <c r="DB78" i="14"/>
  <c r="BR78" i="14"/>
  <c r="CT78" i="14"/>
  <c r="DJ78" i="14"/>
  <c r="CC78" i="14"/>
  <c r="CX78" i="14"/>
  <c r="CA78" i="14"/>
  <c r="CQ78" i="14"/>
  <c r="DG78" i="14"/>
  <c r="CB78" i="14"/>
  <c r="CR78" i="14"/>
  <c r="DH78" i="14"/>
  <c r="CW78" i="14"/>
  <c r="BZ78" i="14"/>
  <c r="CP78" i="14"/>
  <c r="CZ78" i="14"/>
  <c r="CL78" i="14"/>
  <c r="DI78" i="14"/>
  <c r="J79" i="14" l="1"/>
  <c r="N79" i="14"/>
  <c r="R79" i="14"/>
  <c r="V79" i="14"/>
  <c r="Z79" i="14"/>
  <c r="AD79" i="14"/>
  <c r="AH79" i="14"/>
  <c r="AL79" i="14"/>
  <c r="AP79" i="14"/>
  <c r="AT79" i="14"/>
  <c r="AX79" i="14"/>
  <c r="BB79" i="14"/>
  <c r="BF79" i="14"/>
  <c r="BJ79" i="14"/>
  <c r="BN79" i="14"/>
  <c r="K79" i="14"/>
  <c r="O79" i="14"/>
  <c r="S79" i="14"/>
  <c r="W79" i="14"/>
  <c r="AA79" i="14"/>
  <c r="AE79" i="14"/>
  <c r="AI79" i="14"/>
  <c r="AM79" i="14"/>
  <c r="AQ79" i="14"/>
  <c r="AU79" i="14"/>
  <c r="AY79" i="14"/>
  <c r="BC79" i="14"/>
  <c r="BG79" i="14"/>
  <c r="BK79" i="14"/>
  <c r="BO79" i="14"/>
  <c r="P79" i="14"/>
  <c r="X79" i="14"/>
  <c r="AF79" i="14"/>
  <c r="AN79" i="14"/>
  <c r="AV79" i="14"/>
  <c r="BD79" i="14"/>
  <c r="BL79" i="14"/>
  <c r="U79" i="14"/>
  <c r="AK79" i="14"/>
  <c r="BA79" i="14"/>
  <c r="BQ79" i="14"/>
  <c r="I79" i="14"/>
  <c r="Q79" i="14"/>
  <c r="Y79" i="14"/>
  <c r="AG79" i="14"/>
  <c r="AO79" i="14"/>
  <c r="AW79" i="14"/>
  <c r="BE79" i="14"/>
  <c r="BM79" i="14"/>
  <c r="H79" i="14"/>
  <c r="L79" i="14"/>
  <c r="T79" i="14"/>
  <c r="AB79" i="14"/>
  <c r="AJ79" i="14"/>
  <c r="AR79" i="14"/>
  <c r="AZ79" i="14"/>
  <c r="BH79" i="14"/>
  <c r="BP79" i="14"/>
  <c r="M79" i="14"/>
  <c r="AC79" i="14"/>
  <c r="AS79" i="14"/>
  <c r="BI79" i="14"/>
  <c r="B82" i="16"/>
  <c r="C81" i="16"/>
  <c r="E78" i="14"/>
  <c r="F78" i="14" s="1"/>
  <c r="G80" i="14"/>
  <c r="C81" i="14"/>
  <c r="CF79" i="14"/>
  <c r="CV79" i="14"/>
  <c r="BU79" i="14"/>
  <c r="CK79" i="14"/>
  <c r="DA79" i="14"/>
  <c r="CD79" i="14"/>
  <c r="DJ79" i="14"/>
  <c r="CM79" i="14"/>
  <c r="CH79" i="14"/>
  <c r="CA79" i="14"/>
  <c r="CP79" i="14"/>
  <c r="BS79" i="14"/>
  <c r="CJ79" i="14"/>
  <c r="BY79" i="14"/>
  <c r="DE79" i="14"/>
  <c r="CL79" i="14"/>
  <c r="DC79" i="14"/>
  <c r="CQ79" i="14"/>
  <c r="BT79" i="14"/>
  <c r="BW79" i="14"/>
  <c r="BX79" i="14"/>
  <c r="CN79" i="14"/>
  <c r="DD79" i="14"/>
  <c r="CC79" i="14"/>
  <c r="CS79" i="14"/>
  <c r="DI79" i="14"/>
  <c r="CT79" i="14"/>
  <c r="DG79" i="14"/>
  <c r="CU79" i="14"/>
  <c r="BR79" i="14"/>
  <c r="CY79" i="14"/>
  <c r="CI79" i="14"/>
  <c r="CB79" i="14"/>
  <c r="CR79" i="14"/>
  <c r="DH79" i="14"/>
  <c r="CG79" i="14"/>
  <c r="CW79" i="14"/>
  <c r="BV79" i="14"/>
  <c r="DB79" i="14"/>
  <c r="CE79" i="14"/>
  <c r="DK79" i="14"/>
  <c r="BZ79" i="14"/>
  <c r="CZ79" i="14"/>
  <c r="CO79" i="14"/>
  <c r="DF79" i="14"/>
  <c r="CX79" i="14"/>
  <c r="I80" i="14" l="1"/>
  <c r="M80" i="14"/>
  <c r="Q80" i="14"/>
  <c r="U80" i="14"/>
  <c r="Y80" i="14"/>
  <c r="AC80" i="14"/>
  <c r="AG80" i="14"/>
  <c r="AK80" i="14"/>
  <c r="AO80" i="14"/>
  <c r="AS80" i="14"/>
  <c r="AW80" i="14"/>
  <c r="BA80" i="14"/>
  <c r="BE80" i="14"/>
  <c r="BI80" i="14"/>
  <c r="BM80" i="14"/>
  <c r="BQ80" i="14"/>
  <c r="J80" i="14"/>
  <c r="N80" i="14"/>
  <c r="R80" i="14"/>
  <c r="V80" i="14"/>
  <c r="Z80" i="14"/>
  <c r="AD80" i="14"/>
  <c r="AH80" i="14"/>
  <c r="AL80" i="14"/>
  <c r="AP80" i="14"/>
  <c r="AT80" i="14"/>
  <c r="AX80" i="14"/>
  <c r="BB80" i="14"/>
  <c r="BF80" i="14"/>
  <c r="BJ80" i="14"/>
  <c r="BN80" i="14"/>
  <c r="K80" i="14"/>
  <c r="S80" i="14"/>
  <c r="AA80" i="14"/>
  <c r="AI80" i="14"/>
  <c r="AQ80" i="14"/>
  <c r="AY80" i="14"/>
  <c r="BG80" i="14"/>
  <c r="BO80" i="14"/>
  <c r="H80" i="14"/>
  <c r="X80" i="14"/>
  <c r="AN80" i="14"/>
  <c r="BD80" i="14"/>
  <c r="L80" i="14"/>
  <c r="T80" i="14"/>
  <c r="AB80" i="14"/>
  <c r="AJ80" i="14"/>
  <c r="AR80" i="14"/>
  <c r="AZ80" i="14"/>
  <c r="BH80" i="14"/>
  <c r="BP80" i="14"/>
  <c r="O80" i="14"/>
  <c r="W80" i="14"/>
  <c r="AE80" i="14"/>
  <c r="AM80" i="14"/>
  <c r="AU80" i="14"/>
  <c r="BC80" i="14"/>
  <c r="BK80" i="14"/>
  <c r="P80" i="14"/>
  <c r="AF80" i="14"/>
  <c r="AV80" i="14"/>
  <c r="BL80" i="14"/>
  <c r="B83" i="16"/>
  <c r="C82" i="16"/>
  <c r="E79" i="14"/>
  <c r="F79" i="14" s="1"/>
  <c r="G81" i="14"/>
  <c r="C82" i="14"/>
  <c r="CG80" i="14"/>
  <c r="CW80" i="14"/>
  <c r="BR80" i="14"/>
  <c r="CH80" i="14"/>
  <c r="CX80" i="14"/>
  <c r="BS80" i="14"/>
  <c r="CY80" i="14"/>
  <c r="DK80" i="14"/>
  <c r="CN80" i="14"/>
  <c r="CJ80" i="14"/>
  <c r="CE80" i="14"/>
  <c r="BU80" i="14"/>
  <c r="DA80" i="14"/>
  <c r="BV80" i="14"/>
  <c r="DB80" i="14"/>
  <c r="CA80" i="14"/>
  <c r="CB80" i="14"/>
  <c r="DD80" i="14"/>
  <c r="CK80" i="14"/>
  <c r="CL80" i="14"/>
  <c r="DG80" i="14"/>
  <c r="CZ80" i="14"/>
  <c r="BY80" i="14"/>
  <c r="CO80" i="14"/>
  <c r="DE80" i="14"/>
  <c r="BZ80" i="14"/>
  <c r="CP80" i="14"/>
  <c r="DF80" i="14"/>
  <c r="CI80" i="14"/>
  <c r="CR80" i="14"/>
  <c r="BW80" i="14"/>
  <c r="DC80" i="14"/>
  <c r="CV80" i="14"/>
  <c r="DH80" i="14"/>
  <c r="BX80" i="14"/>
  <c r="CU80" i="14"/>
  <c r="CC80" i="14"/>
  <c r="CS80" i="14"/>
  <c r="DI80" i="14"/>
  <c r="CD80" i="14"/>
  <c r="CT80" i="14"/>
  <c r="DJ80" i="14"/>
  <c r="CQ80" i="14"/>
  <c r="CM80" i="14"/>
  <c r="BT80" i="14"/>
  <c r="CF80" i="14"/>
  <c r="L81" i="14" l="1"/>
  <c r="P81" i="14"/>
  <c r="T81" i="14"/>
  <c r="X81" i="14"/>
  <c r="AB81" i="14"/>
  <c r="AF81" i="14"/>
  <c r="AJ81" i="14"/>
  <c r="AN81" i="14"/>
  <c r="AR81" i="14"/>
  <c r="AV81" i="14"/>
  <c r="AZ81" i="14"/>
  <c r="BD81" i="14"/>
  <c r="BH81" i="14"/>
  <c r="BL81" i="14"/>
  <c r="BP81" i="14"/>
  <c r="I81" i="14"/>
  <c r="M81" i="14"/>
  <c r="Q81" i="14"/>
  <c r="U81" i="14"/>
  <c r="Y81" i="14"/>
  <c r="AC81" i="14"/>
  <c r="AG81" i="14"/>
  <c r="AK81" i="14"/>
  <c r="AO81" i="14"/>
  <c r="AS81" i="14"/>
  <c r="AW81" i="14"/>
  <c r="BA81" i="14"/>
  <c r="BE81" i="14"/>
  <c r="BI81" i="14"/>
  <c r="BM81" i="14"/>
  <c r="BQ81" i="14"/>
  <c r="N81" i="14"/>
  <c r="V81" i="14"/>
  <c r="AD81" i="14"/>
  <c r="AL81" i="14"/>
  <c r="AT81" i="14"/>
  <c r="BB81" i="14"/>
  <c r="BJ81" i="14"/>
  <c r="K81" i="14"/>
  <c r="AA81" i="14"/>
  <c r="AY81" i="14"/>
  <c r="BO81" i="14"/>
  <c r="O81" i="14"/>
  <c r="W81" i="14"/>
  <c r="AE81" i="14"/>
  <c r="AM81" i="14"/>
  <c r="AU81" i="14"/>
  <c r="BC81" i="14"/>
  <c r="BK81" i="14"/>
  <c r="J81" i="14"/>
  <c r="R81" i="14"/>
  <c r="Z81" i="14"/>
  <c r="AH81" i="14"/>
  <c r="AP81" i="14"/>
  <c r="AX81" i="14"/>
  <c r="BF81" i="14"/>
  <c r="BN81" i="14"/>
  <c r="S81" i="14"/>
  <c r="AI81" i="14"/>
  <c r="AQ81" i="14"/>
  <c r="BG81" i="14"/>
  <c r="H81" i="14"/>
  <c r="B84" i="16"/>
  <c r="C83" i="16"/>
  <c r="E80" i="14"/>
  <c r="F80" i="14" s="1"/>
  <c r="G82" i="14"/>
  <c r="C83" i="14"/>
  <c r="CD81" i="14"/>
  <c r="CT81" i="14"/>
  <c r="DJ81" i="14"/>
  <c r="CE81" i="14"/>
  <c r="CU81" i="14"/>
  <c r="DK81" i="14"/>
  <c r="CV81" i="14"/>
  <c r="DE81" i="14"/>
  <c r="BT81" i="14"/>
  <c r="CZ81" i="14"/>
  <c r="BU81" i="14"/>
  <c r="BR81" i="14"/>
  <c r="CH81" i="14"/>
  <c r="CI81" i="14"/>
  <c r="DD81" i="14"/>
  <c r="CC81" i="14"/>
  <c r="CB81" i="14"/>
  <c r="DH81" i="14"/>
  <c r="CA81" i="14"/>
  <c r="CN81" i="14"/>
  <c r="CW81" i="14"/>
  <c r="CX81" i="14"/>
  <c r="BS81" i="14"/>
  <c r="CY81" i="14"/>
  <c r="BX81" i="14"/>
  <c r="BY81" i="14"/>
  <c r="CO81" i="14"/>
  <c r="CK81" i="14"/>
  <c r="CQ81" i="14"/>
  <c r="BV81" i="14"/>
  <c r="CL81" i="14"/>
  <c r="DB81" i="14"/>
  <c r="BW81" i="14"/>
  <c r="CM81" i="14"/>
  <c r="DC81" i="14"/>
  <c r="CF81" i="14"/>
  <c r="CG81" i="14"/>
  <c r="CS81" i="14"/>
  <c r="CJ81" i="14"/>
  <c r="DA81" i="14"/>
  <c r="CR81" i="14"/>
  <c r="BZ81" i="14"/>
  <c r="CP81" i="14"/>
  <c r="DF81" i="14"/>
  <c r="DG81" i="14"/>
  <c r="DI81" i="14"/>
  <c r="K82" i="14" l="1"/>
  <c r="O82" i="14"/>
  <c r="S82" i="14"/>
  <c r="W82" i="14"/>
  <c r="AA82" i="14"/>
  <c r="AE82" i="14"/>
  <c r="AI82" i="14"/>
  <c r="AM82" i="14"/>
  <c r="AQ82" i="14"/>
  <c r="AU82" i="14"/>
  <c r="AY82" i="14"/>
  <c r="BC82" i="14"/>
  <c r="BG82" i="14"/>
  <c r="BK82" i="14"/>
  <c r="BO82" i="14"/>
  <c r="L82" i="14"/>
  <c r="P82" i="14"/>
  <c r="T82" i="14"/>
  <c r="X82" i="14"/>
  <c r="AB82" i="14"/>
  <c r="AF82" i="14"/>
  <c r="AJ82" i="14"/>
  <c r="AN82" i="14"/>
  <c r="AR82" i="14"/>
  <c r="AV82" i="14"/>
  <c r="AZ82" i="14"/>
  <c r="BD82" i="14"/>
  <c r="BH82" i="14"/>
  <c r="BL82" i="14"/>
  <c r="BP82" i="14"/>
  <c r="I82" i="14"/>
  <c r="Q82" i="14"/>
  <c r="Y82" i="14"/>
  <c r="AG82" i="14"/>
  <c r="AO82" i="14"/>
  <c r="AW82" i="14"/>
  <c r="BE82" i="14"/>
  <c r="BM82" i="14"/>
  <c r="H82" i="14"/>
  <c r="V82" i="14"/>
  <c r="AD82" i="14"/>
  <c r="AT82" i="14"/>
  <c r="BJ82" i="14"/>
  <c r="J82" i="14"/>
  <c r="R82" i="14"/>
  <c r="Z82" i="14"/>
  <c r="AH82" i="14"/>
  <c r="AP82" i="14"/>
  <c r="AX82" i="14"/>
  <c r="BF82" i="14"/>
  <c r="BN82" i="14"/>
  <c r="M82" i="14"/>
  <c r="U82" i="14"/>
  <c r="AC82" i="14"/>
  <c r="AK82" i="14"/>
  <c r="AS82" i="14"/>
  <c r="BA82" i="14"/>
  <c r="BI82" i="14"/>
  <c r="BQ82" i="14"/>
  <c r="N82" i="14"/>
  <c r="AL82" i="14"/>
  <c r="BB82" i="14"/>
  <c r="B85" i="16"/>
  <c r="C84" i="16"/>
  <c r="E81" i="14"/>
  <c r="F81" i="14" s="1"/>
  <c r="G83" i="14"/>
  <c r="C84" i="14"/>
  <c r="CE82" i="14"/>
  <c r="CU82" i="14"/>
  <c r="DK82" i="14"/>
  <c r="CF82" i="14"/>
  <c r="CV82" i="14"/>
  <c r="BU82" i="14"/>
  <c r="DA82" i="14"/>
  <c r="CW82" i="14"/>
  <c r="BR82" i="14"/>
  <c r="BV82" i="14"/>
  <c r="BZ82" i="14"/>
  <c r="BS82" i="14"/>
  <c r="CY82" i="14"/>
  <c r="CJ82" i="14"/>
  <c r="CZ82" i="14"/>
  <c r="DI82" i="14"/>
  <c r="DE82" i="14"/>
  <c r="CT82" i="14"/>
  <c r="BY82" i="14"/>
  <c r="CA82" i="14"/>
  <c r="DG82" i="14"/>
  <c r="CR82" i="14"/>
  <c r="CO82" i="14"/>
  <c r="CI82" i="14"/>
  <c r="BT82" i="14"/>
  <c r="CC82" i="14"/>
  <c r="CD82" i="14"/>
  <c r="CH82" i="14"/>
  <c r="CP82" i="14"/>
  <c r="CG82" i="14"/>
  <c r="DB82" i="14"/>
  <c r="CQ82" i="14"/>
  <c r="CB82" i="14"/>
  <c r="CS82" i="14"/>
  <c r="BW82" i="14"/>
  <c r="CM82" i="14"/>
  <c r="DC82" i="14"/>
  <c r="BX82" i="14"/>
  <c r="CN82" i="14"/>
  <c r="DD82" i="14"/>
  <c r="CK82" i="14"/>
  <c r="CL82" i="14"/>
  <c r="CX82" i="14"/>
  <c r="DF82" i="14"/>
  <c r="DH82" i="14"/>
  <c r="DJ82" i="14"/>
  <c r="J83" i="14" l="1"/>
  <c r="N83" i="14"/>
  <c r="R83" i="14"/>
  <c r="V83" i="14"/>
  <c r="Z83" i="14"/>
  <c r="AD83" i="14"/>
  <c r="AH83" i="14"/>
  <c r="AL83" i="14"/>
  <c r="AP83" i="14"/>
  <c r="AT83" i="14"/>
  <c r="AX83" i="14"/>
  <c r="BB83" i="14"/>
  <c r="BF83" i="14"/>
  <c r="BJ83" i="14"/>
  <c r="BN83" i="14"/>
  <c r="K83" i="14"/>
  <c r="O83" i="14"/>
  <c r="S83" i="14"/>
  <c r="W83" i="14"/>
  <c r="AA83" i="14"/>
  <c r="AE83" i="14"/>
  <c r="AI83" i="14"/>
  <c r="AM83" i="14"/>
  <c r="AQ83" i="14"/>
  <c r="AU83" i="14"/>
  <c r="AY83" i="14"/>
  <c r="BC83" i="14"/>
  <c r="BG83" i="14"/>
  <c r="BK83" i="14"/>
  <c r="BO83" i="14"/>
  <c r="L83" i="14"/>
  <c r="T83" i="14"/>
  <c r="AB83" i="14"/>
  <c r="AJ83" i="14"/>
  <c r="AR83" i="14"/>
  <c r="AZ83" i="14"/>
  <c r="BH83" i="14"/>
  <c r="BP83" i="14"/>
  <c r="Q83" i="14"/>
  <c r="AG83" i="14"/>
  <c r="AW83" i="14"/>
  <c r="BM83" i="14"/>
  <c r="M83" i="14"/>
  <c r="U83" i="14"/>
  <c r="AC83" i="14"/>
  <c r="AK83" i="14"/>
  <c r="AS83" i="14"/>
  <c r="BA83" i="14"/>
  <c r="BI83" i="14"/>
  <c r="BQ83" i="14"/>
  <c r="H83" i="14"/>
  <c r="P83" i="14"/>
  <c r="X83" i="14"/>
  <c r="AF83" i="14"/>
  <c r="AN83" i="14"/>
  <c r="AV83" i="14"/>
  <c r="BD83" i="14"/>
  <c r="BL83" i="14"/>
  <c r="I83" i="14"/>
  <c r="Y83" i="14"/>
  <c r="AO83" i="14"/>
  <c r="BE83" i="14"/>
  <c r="B86" i="16"/>
  <c r="C85" i="16"/>
  <c r="E82" i="14"/>
  <c r="F82" i="14" s="1"/>
  <c r="G84" i="14"/>
  <c r="C85" i="14"/>
  <c r="CF83" i="14"/>
  <c r="CV83" i="14"/>
  <c r="BU83" i="14"/>
  <c r="CK83" i="14"/>
  <c r="DA83" i="14"/>
  <c r="BZ83" i="14"/>
  <c r="DF83" i="14"/>
  <c r="CA83" i="14"/>
  <c r="BV83" i="14"/>
  <c r="DB83" i="14"/>
  <c r="CE83" i="14"/>
  <c r="BT83" i="14"/>
  <c r="CZ83" i="14"/>
  <c r="BY83" i="14"/>
  <c r="CO83" i="14"/>
  <c r="CQ83" i="14"/>
  <c r="BW83" i="14"/>
  <c r="DJ83" i="14"/>
  <c r="CB83" i="14"/>
  <c r="CG83" i="14"/>
  <c r="CW83" i="14"/>
  <c r="BS83" i="14"/>
  <c r="DC83" i="14"/>
  <c r="CJ83" i="14"/>
  <c r="DE83" i="14"/>
  <c r="CH83" i="14"/>
  <c r="CL83" i="14"/>
  <c r="CU83" i="14"/>
  <c r="DH83" i="14"/>
  <c r="BR83" i="14"/>
  <c r="CX83" i="14"/>
  <c r="CY83" i="14"/>
  <c r="BX83" i="14"/>
  <c r="CN83" i="14"/>
  <c r="DD83" i="14"/>
  <c r="CC83" i="14"/>
  <c r="CS83" i="14"/>
  <c r="DI83" i="14"/>
  <c r="CP83" i="14"/>
  <c r="DG83" i="14"/>
  <c r="CT83" i="14"/>
  <c r="CM83" i="14"/>
  <c r="CI83" i="14"/>
  <c r="DK83" i="14"/>
  <c r="CR83" i="14"/>
  <c r="CD83" i="14"/>
  <c r="I84" i="14" l="1"/>
  <c r="M84" i="14"/>
  <c r="Q84" i="14"/>
  <c r="U84" i="14"/>
  <c r="Y84" i="14"/>
  <c r="AC84" i="14"/>
  <c r="AG84" i="14"/>
  <c r="AK84" i="14"/>
  <c r="AO84" i="14"/>
  <c r="AS84" i="14"/>
  <c r="AW84" i="14"/>
  <c r="BA84" i="14"/>
  <c r="BE84" i="14"/>
  <c r="BI84" i="14"/>
  <c r="BM84" i="14"/>
  <c r="BQ84" i="14"/>
  <c r="J84" i="14"/>
  <c r="N84" i="14"/>
  <c r="R84" i="14"/>
  <c r="V84" i="14"/>
  <c r="Z84" i="14"/>
  <c r="AD84" i="14"/>
  <c r="AH84" i="14"/>
  <c r="AL84" i="14"/>
  <c r="AP84" i="14"/>
  <c r="AT84" i="14"/>
  <c r="AX84" i="14"/>
  <c r="BB84" i="14"/>
  <c r="BF84" i="14"/>
  <c r="BJ84" i="14"/>
  <c r="BN84" i="14"/>
  <c r="O84" i="14"/>
  <c r="W84" i="14"/>
  <c r="AE84" i="14"/>
  <c r="AM84" i="14"/>
  <c r="AU84" i="14"/>
  <c r="BC84" i="14"/>
  <c r="BK84" i="14"/>
  <c r="T84" i="14"/>
  <c r="AJ84" i="14"/>
  <c r="AZ84" i="14"/>
  <c r="BP84" i="14"/>
  <c r="P84" i="14"/>
  <c r="X84" i="14"/>
  <c r="AF84" i="14"/>
  <c r="AN84" i="14"/>
  <c r="AV84" i="14"/>
  <c r="BD84" i="14"/>
  <c r="BL84" i="14"/>
  <c r="K84" i="14"/>
  <c r="S84" i="14"/>
  <c r="AA84" i="14"/>
  <c r="AI84" i="14"/>
  <c r="AQ84" i="14"/>
  <c r="AY84" i="14"/>
  <c r="BG84" i="14"/>
  <c r="BO84" i="14"/>
  <c r="H84" i="14"/>
  <c r="L84" i="14"/>
  <c r="AB84" i="14"/>
  <c r="AR84" i="14"/>
  <c r="BH84" i="14"/>
  <c r="B87" i="16"/>
  <c r="C86" i="16"/>
  <c r="E83" i="14"/>
  <c r="F83" i="14" s="1"/>
  <c r="G85" i="14"/>
  <c r="C86" i="14"/>
  <c r="CG84" i="14"/>
  <c r="CW84" i="14"/>
  <c r="BR84" i="14"/>
  <c r="CH84" i="14"/>
  <c r="CX84" i="14"/>
  <c r="BW84" i="14"/>
  <c r="DC84" i="14"/>
  <c r="CF84" i="14"/>
  <c r="CA84" i="14"/>
  <c r="CI84" i="14"/>
  <c r="CB84" i="14"/>
  <c r="CK84" i="14"/>
  <c r="DA84" i="14"/>
  <c r="CL84" i="14"/>
  <c r="DB84" i="14"/>
  <c r="CE84" i="14"/>
  <c r="DK84" i="14"/>
  <c r="CQ84" i="14"/>
  <c r="BT84" i="14"/>
  <c r="CR84" i="14"/>
  <c r="CS84" i="14"/>
  <c r="DJ84" i="14"/>
  <c r="CU84" i="14"/>
  <c r="BS84" i="14"/>
  <c r="BU84" i="14"/>
  <c r="BV84" i="14"/>
  <c r="CN84" i="14"/>
  <c r="CY84" i="14"/>
  <c r="DI84" i="14"/>
  <c r="CD84" i="14"/>
  <c r="CV84" i="14"/>
  <c r="BY84" i="14"/>
  <c r="CO84" i="14"/>
  <c r="DE84" i="14"/>
  <c r="BZ84" i="14"/>
  <c r="CP84" i="14"/>
  <c r="DF84" i="14"/>
  <c r="CM84" i="14"/>
  <c r="DD84" i="14"/>
  <c r="DG84" i="14"/>
  <c r="CJ84" i="14"/>
  <c r="BX84" i="14"/>
  <c r="CZ84" i="14"/>
  <c r="CC84" i="14"/>
  <c r="CT84" i="14"/>
  <c r="DH84" i="14"/>
  <c r="L85" i="14" l="1"/>
  <c r="P85" i="14"/>
  <c r="T85" i="14"/>
  <c r="X85" i="14"/>
  <c r="AB85" i="14"/>
  <c r="AF85" i="14"/>
  <c r="AJ85" i="14"/>
  <c r="AN85" i="14"/>
  <c r="AR85" i="14"/>
  <c r="AV85" i="14"/>
  <c r="AZ85" i="14"/>
  <c r="BD85" i="14"/>
  <c r="BH85" i="14"/>
  <c r="BL85" i="14"/>
  <c r="BP85" i="14"/>
  <c r="I85" i="14"/>
  <c r="M85" i="14"/>
  <c r="Q85" i="14"/>
  <c r="U85" i="14"/>
  <c r="Y85" i="14"/>
  <c r="AC85" i="14"/>
  <c r="AG85" i="14"/>
  <c r="AK85" i="14"/>
  <c r="AO85" i="14"/>
  <c r="AS85" i="14"/>
  <c r="AW85" i="14"/>
  <c r="BA85" i="14"/>
  <c r="BE85" i="14"/>
  <c r="BI85" i="14"/>
  <c r="BM85" i="14"/>
  <c r="BQ85" i="14"/>
  <c r="J85" i="14"/>
  <c r="R85" i="14"/>
  <c r="Z85" i="14"/>
  <c r="AH85" i="14"/>
  <c r="AP85" i="14"/>
  <c r="AX85" i="14"/>
  <c r="BF85" i="14"/>
  <c r="BN85" i="14"/>
  <c r="W85" i="14"/>
  <c r="AM85" i="14"/>
  <c r="BK85" i="14"/>
  <c r="H85" i="14"/>
  <c r="K85" i="14"/>
  <c r="S85" i="14"/>
  <c r="AA85" i="14"/>
  <c r="AI85" i="14"/>
  <c r="AQ85" i="14"/>
  <c r="AY85" i="14"/>
  <c r="BG85" i="14"/>
  <c r="BO85" i="14"/>
  <c r="N85" i="14"/>
  <c r="V85" i="14"/>
  <c r="AD85" i="14"/>
  <c r="AL85" i="14"/>
  <c r="AT85" i="14"/>
  <c r="BB85" i="14"/>
  <c r="BJ85" i="14"/>
  <c r="O85" i="14"/>
  <c r="AE85" i="14"/>
  <c r="AU85" i="14"/>
  <c r="BC85" i="14"/>
  <c r="B88" i="16"/>
  <c r="C87" i="16"/>
  <c r="E84" i="14"/>
  <c r="F84" i="14" s="1"/>
  <c r="G86" i="14"/>
  <c r="C87" i="14"/>
  <c r="CD85" i="14"/>
  <c r="CT85" i="14"/>
  <c r="DJ85" i="14"/>
  <c r="CE85" i="14"/>
  <c r="CU85" i="14"/>
  <c r="DK85" i="14"/>
  <c r="CR85" i="14"/>
  <c r="CS85" i="14"/>
  <c r="CC85" i="14"/>
  <c r="CN85" i="14"/>
  <c r="BY85" i="14"/>
  <c r="BR85" i="14"/>
  <c r="CX85" i="14"/>
  <c r="BS85" i="14"/>
  <c r="CY85" i="14"/>
  <c r="BT85" i="14"/>
  <c r="DA85" i="14"/>
  <c r="CF85" i="14"/>
  <c r="DI85" i="14"/>
  <c r="CO85" i="14"/>
  <c r="DE85" i="14"/>
  <c r="BZ85" i="14"/>
  <c r="CQ85" i="14"/>
  <c r="BX85" i="14"/>
  <c r="CH85" i="14"/>
  <c r="CI85" i="14"/>
  <c r="CZ85" i="14"/>
  <c r="CG85" i="14"/>
  <c r="DD85" i="14"/>
  <c r="CW85" i="14"/>
  <c r="CP85" i="14"/>
  <c r="DG85" i="14"/>
  <c r="BV85" i="14"/>
  <c r="CL85" i="14"/>
  <c r="DB85" i="14"/>
  <c r="BW85" i="14"/>
  <c r="CM85" i="14"/>
  <c r="DC85" i="14"/>
  <c r="CB85" i="14"/>
  <c r="DH85" i="14"/>
  <c r="BU85" i="14"/>
  <c r="CV85" i="14"/>
  <c r="DF85" i="14"/>
  <c r="CA85" i="14"/>
  <c r="CJ85" i="14"/>
  <c r="CK85" i="14"/>
  <c r="K86" i="14" l="1"/>
  <c r="O86" i="14"/>
  <c r="S86" i="14"/>
  <c r="W86" i="14"/>
  <c r="AA86" i="14"/>
  <c r="AE86" i="14"/>
  <c r="AI86" i="14"/>
  <c r="AM86" i="14"/>
  <c r="AQ86" i="14"/>
  <c r="AU86" i="14"/>
  <c r="AY86" i="14"/>
  <c r="BC86" i="14"/>
  <c r="BG86" i="14"/>
  <c r="BK86" i="14"/>
  <c r="BO86" i="14"/>
  <c r="L86" i="14"/>
  <c r="P86" i="14"/>
  <c r="T86" i="14"/>
  <c r="X86" i="14"/>
  <c r="AB86" i="14"/>
  <c r="AF86" i="14"/>
  <c r="AJ86" i="14"/>
  <c r="AN86" i="14"/>
  <c r="AR86" i="14"/>
  <c r="AV86" i="14"/>
  <c r="AZ86" i="14"/>
  <c r="BD86" i="14"/>
  <c r="BH86" i="14"/>
  <c r="BL86" i="14"/>
  <c r="BP86" i="14"/>
  <c r="M86" i="14"/>
  <c r="U86" i="14"/>
  <c r="AC86" i="14"/>
  <c r="AK86" i="14"/>
  <c r="AS86" i="14"/>
  <c r="BA86" i="14"/>
  <c r="BI86" i="14"/>
  <c r="BQ86" i="14"/>
  <c r="H86" i="14"/>
  <c r="R86" i="14"/>
  <c r="AH86" i="14"/>
  <c r="AX86" i="14"/>
  <c r="BN86" i="14"/>
  <c r="N86" i="14"/>
  <c r="V86" i="14"/>
  <c r="AD86" i="14"/>
  <c r="AL86" i="14"/>
  <c r="AT86" i="14"/>
  <c r="BB86" i="14"/>
  <c r="BJ86" i="14"/>
  <c r="I86" i="14"/>
  <c r="Q86" i="14"/>
  <c r="Y86" i="14"/>
  <c r="AG86" i="14"/>
  <c r="AO86" i="14"/>
  <c r="AW86" i="14"/>
  <c r="BE86" i="14"/>
  <c r="BM86" i="14"/>
  <c r="J86" i="14"/>
  <c r="Z86" i="14"/>
  <c r="AP86" i="14"/>
  <c r="BF86" i="14"/>
  <c r="B89" i="16"/>
  <c r="C88" i="16"/>
  <c r="E85" i="14"/>
  <c r="F85" i="14" s="1"/>
  <c r="G87" i="14"/>
  <c r="C88" i="14"/>
  <c r="CE86" i="14"/>
  <c r="CU86" i="14"/>
  <c r="DK86" i="14"/>
  <c r="CF86" i="14"/>
  <c r="CV86" i="14"/>
  <c r="BY86" i="14"/>
  <c r="DE86" i="14"/>
  <c r="BR86" i="14"/>
  <c r="CS86" i="14"/>
  <c r="CD86" i="14"/>
  <c r="BZ86" i="14"/>
  <c r="CK86" i="14"/>
  <c r="BV86" i="14"/>
  <c r="BS86" i="14"/>
  <c r="CI86" i="14"/>
  <c r="BT86" i="14"/>
  <c r="CZ86" i="14"/>
  <c r="DF86" i="14"/>
  <c r="CT86" i="14"/>
  <c r="DI86" i="14"/>
  <c r="CA86" i="14"/>
  <c r="DH86" i="14"/>
  <c r="CC86" i="14"/>
  <c r="BU86" i="14"/>
  <c r="CY86" i="14"/>
  <c r="CJ86" i="14"/>
  <c r="CG86" i="14"/>
  <c r="CH86" i="14"/>
  <c r="CL86" i="14"/>
  <c r="DA86" i="14"/>
  <c r="DG86" i="14"/>
  <c r="CB86" i="14"/>
  <c r="CW86" i="14"/>
  <c r="BW86" i="14"/>
  <c r="CM86" i="14"/>
  <c r="DC86" i="14"/>
  <c r="BX86" i="14"/>
  <c r="CN86" i="14"/>
  <c r="DD86" i="14"/>
  <c r="CO86" i="14"/>
  <c r="CP86" i="14"/>
  <c r="DB86" i="14"/>
  <c r="DJ86" i="14"/>
  <c r="CQ86" i="14"/>
  <c r="CR86" i="14"/>
  <c r="CX86" i="14"/>
  <c r="J87" i="14" l="1"/>
  <c r="N87" i="14"/>
  <c r="R87" i="14"/>
  <c r="V87" i="14"/>
  <c r="Z87" i="14"/>
  <c r="AD87" i="14"/>
  <c r="AH87" i="14"/>
  <c r="AL87" i="14"/>
  <c r="AP87" i="14"/>
  <c r="AT87" i="14"/>
  <c r="AX87" i="14"/>
  <c r="BB87" i="14"/>
  <c r="BF87" i="14"/>
  <c r="BJ87" i="14"/>
  <c r="BN87" i="14"/>
  <c r="K87" i="14"/>
  <c r="O87" i="14"/>
  <c r="S87" i="14"/>
  <c r="W87" i="14"/>
  <c r="AA87" i="14"/>
  <c r="AE87" i="14"/>
  <c r="AI87" i="14"/>
  <c r="AM87" i="14"/>
  <c r="AQ87" i="14"/>
  <c r="AU87" i="14"/>
  <c r="AY87" i="14"/>
  <c r="BC87" i="14"/>
  <c r="BG87" i="14"/>
  <c r="BK87" i="14"/>
  <c r="BO87" i="14"/>
  <c r="P87" i="14"/>
  <c r="X87" i="14"/>
  <c r="AF87" i="14"/>
  <c r="AN87" i="14"/>
  <c r="AV87" i="14"/>
  <c r="BD87" i="14"/>
  <c r="BL87" i="14"/>
  <c r="U87" i="14"/>
  <c r="AS87" i="14"/>
  <c r="BI87" i="14"/>
  <c r="I87" i="14"/>
  <c r="Q87" i="14"/>
  <c r="Y87" i="14"/>
  <c r="AG87" i="14"/>
  <c r="AO87" i="14"/>
  <c r="AW87" i="14"/>
  <c r="BE87" i="14"/>
  <c r="BM87" i="14"/>
  <c r="H87" i="14"/>
  <c r="L87" i="14"/>
  <c r="T87" i="14"/>
  <c r="AB87" i="14"/>
  <c r="AJ87" i="14"/>
  <c r="AR87" i="14"/>
  <c r="AZ87" i="14"/>
  <c r="BH87" i="14"/>
  <c r="BP87" i="14"/>
  <c r="M87" i="14"/>
  <c r="AC87" i="14"/>
  <c r="AK87" i="14"/>
  <c r="BA87" i="14"/>
  <c r="BQ87" i="14"/>
  <c r="B90" i="16"/>
  <c r="C89" i="16"/>
  <c r="E86" i="14"/>
  <c r="F86" i="14" s="1"/>
  <c r="G88" i="14"/>
  <c r="C89" i="14"/>
  <c r="CF87" i="14"/>
  <c r="CV87" i="14"/>
  <c r="BU87" i="14"/>
  <c r="CK87" i="14"/>
  <c r="DA87" i="14"/>
  <c r="CD87" i="14"/>
  <c r="DJ87" i="14"/>
  <c r="CE87" i="14"/>
  <c r="DF87" i="14"/>
  <c r="CQ87" i="14"/>
  <c r="CX87" i="14"/>
  <c r="CI87" i="14"/>
  <c r="BT87" i="14"/>
  <c r="CJ87" i="14"/>
  <c r="BY87" i="14"/>
  <c r="DE87" i="14"/>
  <c r="CL87" i="14"/>
  <c r="BR87" i="14"/>
  <c r="DH87" i="14"/>
  <c r="CW87" i="14"/>
  <c r="BV87" i="14"/>
  <c r="DK87" i="14"/>
  <c r="CM87" i="14"/>
  <c r="CZ87" i="14"/>
  <c r="CO87" i="14"/>
  <c r="CU87" i="14"/>
  <c r="CY87" i="14"/>
  <c r="CR87" i="14"/>
  <c r="BW87" i="14"/>
  <c r="CA87" i="14"/>
  <c r="BS87" i="14"/>
  <c r="BX87" i="14"/>
  <c r="CN87" i="14"/>
  <c r="DD87" i="14"/>
  <c r="CC87" i="14"/>
  <c r="CS87" i="14"/>
  <c r="DI87" i="14"/>
  <c r="CT87" i="14"/>
  <c r="DC87" i="14"/>
  <c r="BZ87" i="14"/>
  <c r="DG87" i="14"/>
  <c r="CB87" i="14"/>
  <c r="CG87" i="14"/>
  <c r="DB87" i="14"/>
  <c r="CH87" i="14"/>
  <c r="CP87" i="14"/>
  <c r="I88" i="14" l="1"/>
  <c r="M88" i="14"/>
  <c r="Q88" i="14"/>
  <c r="U88" i="14"/>
  <c r="Y88" i="14"/>
  <c r="AC88" i="14"/>
  <c r="AG88" i="14"/>
  <c r="AK88" i="14"/>
  <c r="AO88" i="14"/>
  <c r="AS88" i="14"/>
  <c r="AW88" i="14"/>
  <c r="BA88" i="14"/>
  <c r="BE88" i="14"/>
  <c r="BI88" i="14"/>
  <c r="BM88" i="14"/>
  <c r="BQ88" i="14"/>
  <c r="J88" i="14"/>
  <c r="N88" i="14"/>
  <c r="R88" i="14"/>
  <c r="V88" i="14"/>
  <c r="Z88" i="14"/>
  <c r="AD88" i="14"/>
  <c r="AH88" i="14"/>
  <c r="AL88" i="14"/>
  <c r="AP88" i="14"/>
  <c r="AT88" i="14"/>
  <c r="AX88" i="14"/>
  <c r="BB88" i="14"/>
  <c r="BF88" i="14"/>
  <c r="BJ88" i="14"/>
  <c r="BN88" i="14"/>
  <c r="K88" i="14"/>
  <c r="S88" i="14"/>
  <c r="AA88" i="14"/>
  <c r="AI88" i="14"/>
  <c r="AQ88" i="14"/>
  <c r="AY88" i="14"/>
  <c r="BG88" i="14"/>
  <c r="BO88" i="14"/>
  <c r="H88" i="14"/>
  <c r="X88" i="14"/>
  <c r="AN88" i="14"/>
  <c r="BD88" i="14"/>
  <c r="L88" i="14"/>
  <c r="T88" i="14"/>
  <c r="AB88" i="14"/>
  <c r="AJ88" i="14"/>
  <c r="AR88" i="14"/>
  <c r="AZ88" i="14"/>
  <c r="BH88" i="14"/>
  <c r="BP88" i="14"/>
  <c r="O88" i="14"/>
  <c r="W88" i="14"/>
  <c r="AE88" i="14"/>
  <c r="AM88" i="14"/>
  <c r="AU88" i="14"/>
  <c r="BC88" i="14"/>
  <c r="BK88" i="14"/>
  <c r="P88" i="14"/>
  <c r="AF88" i="14"/>
  <c r="AV88" i="14"/>
  <c r="BL88" i="14"/>
  <c r="B91" i="16"/>
  <c r="C90" i="16"/>
  <c r="E87" i="14"/>
  <c r="F87" i="14" s="1"/>
  <c r="G89" i="14"/>
  <c r="C90" i="14"/>
  <c r="CG88" i="14"/>
  <c r="CW88" i="14"/>
  <c r="BR88" i="14"/>
  <c r="CH88" i="14"/>
  <c r="CX88" i="14"/>
  <c r="BS88" i="14"/>
  <c r="CY88" i="14"/>
  <c r="DH88" i="14"/>
  <c r="DC88" i="14"/>
  <c r="CV88" i="14"/>
  <c r="CU88" i="14"/>
  <c r="BU88" i="14"/>
  <c r="DA88" i="14"/>
  <c r="BV88" i="14"/>
  <c r="DB88" i="14"/>
  <c r="DG88" i="14"/>
  <c r="BT88" i="14"/>
  <c r="DK88" i="14"/>
  <c r="CF88" i="14"/>
  <c r="DF88" i="14"/>
  <c r="CI88" i="14"/>
  <c r="CJ88" i="14"/>
  <c r="CB88" i="14"/>
  <c r="DI88" i="14"/>
  <c r="CD88" i="14"/>
  <c r="DJ88" i="14"/>
  <c r="CQ88" i="14"/>
  <c r="CM88" i="14"/>
  <c r="CZ88" i="14"/>
  <c r="CK88" i="14"/>
  <c r="CL88" i="14"/>
  <c r="CA88" i="14"/>
  <c r="BZ88" i="14"/>
  <c r="BX88" i="14"/>
  <c r="DD88" i="14"/>
  <c r="CS88" i="14"/>
  <c r="CT88" i="14"/>
  <c r="CN88" i="14"/>
  <c r="BY88" i="14"/>
  <c r="CO88" i="14"/>
  <c r="DE88" i="14"/>
  <c r="CP88" i="14"/>
  <c r="BW88" i="14"/>
  <c r="CC88" i="14"/>
  <c r="CR88" i="14"/>
  <c r="CE88" i="14"/>
  <c r="L89" i="14" l="1"/>
  <c r="P89" i="14"/>
  <c r="T89" i="14"/>
  <c r="X89" i="14"/>
  <c r="AB89" i="14"/>
  <c r="AF89" i="14"/>
  <c r="AJ89" i="14"/>
  <c r="AN89" i="14"/>
  <c r="AR89" i="14"/>
  <c r="AV89" i="14"/>
  <c r="AZ89" i="14"/>
  <c r="BD89" i="14"/>
  <c r="BH89" i="14"/>
  <c r="BL89" i="14"/>
  <c r="BP89" i="14"/>
  <c r="I89" i="14"/>
  <c r="M89" i="14"/>
  <c r="Q89" i="14"/>
  <c r="U89" i="14"/>
  <c r="Y89" i="14"/>
  <c r="AC89" i="14"/>
  <c r="AG89" i="14"/>
  <c r="AK89" i="14"/>
  <c r="AO89" i="14"/>
  <c r="AS89" i="14"/>
  <c r="AW89" i="14"/>
  <c r="BA89" i="14"/>
  <c r="BE89" i="14"/>
  <c r="BI89" i="14"/>
  <c r="BM89" i="14"/>
  <c r="BQ89" i="14"/>
  <c r="N89" i="14"/>
  <c r="V89" i="14"/>
  <c r="AD89" i="14"/>
  <c r="AL89" i="14"/>
  <c r="AT89" i="14"/>
  <c r="BB89" i="14"/>
  <c r="BJ89" i="14"/>
  <c r="K89" i="14"/>
  <c r="AA89" i="14"/>
  <c r="AQ89" i="14"/>
  <c r="BG89" i="14"/>
  <c r="O89" i="14"/>
  <c r="W89" i="14"/>
  <c r="AE89" i="14"/>
  <c r="AM89" i="14"/>
  <c r="AU89" i="14"/>
  <c r="BC89" i="14"/>
  <c r="BK89" i="14"/>
  <c r="J89" i="14"/>
  <c r="R89" i="14"/>
  <c r="Z89" i="14"/>
  <c r="AH89" i="14"/>
  <c r="AP89" i="14"/>
  <c r="AX89" i="14"/>
  <c r="BF89" i="14"/>
  <c r="BN89" i="14"/>
  <c r="S89" i="14"/>
  <c r="AI89" i="14"/>
  <c r="AY89" i="14"/>
  <c r="BO89" i="14"/>
  <c r="H89" i="14"/>
  <c r="B92" i="16"/>
  <c r="C91" i="16"/>
  <c r="E88" i="14"/>
  <c r="F88" i="14" s="1"/>
  <c r="G90" i="14"/>
  <c r="C91" i="14"/>
  <c r="CD89" i="14"/>
  <c r="CT89" i="14"/>
  <c r="DJ89" i="14"/>
  <c r="CE89" i="14"/>
  <c r="CU89" i="14"/>
  <c r="DK89" i="14"/>
  <c r="CV89" i="14"/>
  <c r="CB89" i="14"/>
  <c r="CC89" i="14"/>
  <c r="CG89" i="14"/>
  <c r="CR89" i="14"/>
  <c r="BU89" i="14"/>
  <c r="BR89" i="14"/>
  <c r="CX89" i="14"/>
  <c r="BS89" i="14"/>
  <c r="CY89" i="14"/>
  <c r="CZ89" i="14"/>
  <c r="CO89" i="14"/>
  <c r="CK89" i="14"/>
  <c r="DI89" i="14"/>
  <c r="BT89" i="14"/>
  <c r="DA89" i="14"/>
  <c r="CP89" i="14"/>
  <c r="DG89" i="14"/>
  <c r="BY89" i="14"/>
  <c r="CH89" i="14"/>
  <c r="CI89" i="14"/>
  <c r="BX89" i="14"/>
  <c r="DD89" i="14"/>
  <c r="CS89" i="14"/>
  <c r="DH89" i="14"/>
  <c r="CW89" i="14"/>
  <c r="BZ89" i="14"/>
  <c r="CQ89" i="14"/>
  <c r="DE89" i="14"/>
  <c r="BV89" i="14"/>
  <c r="CL89" i="14"/>
  <c r="DB89" i="14"/>
  <c r="BW89" i="14"/>
  <c r="CM89" i="14"/>
  <c r="DC89" i="14"/>
  <c r="CF89" i="14"/>
  <c r="DF89" i="14"/>
  <c r="CA89" i="14"/>
  <c r="CN89" i="14"/>
  <c r="CJ89" i="14"/>
  <c r="K90" i="14" l="1"/>
  <c r="O90" i="14"/>
  <c r="S90" i="14"/>
  <c r="W90" i="14"/>
  <c r="AA90" i="14"/>
  <c r="AE90" i="14"/>
  <c r="AI90" i="14"/>
  <c r="AM90" i="14"/>
  <c r="AQ90" i="14"/>
  <c r="AU90" i="14"/>
  <c r="AY90" i="14"/>
  <c r="BC90" i="14"/>
  <c r="BG90" i="14"/>
  <c r="BK90" i="14"/>
  <c r="BO90" i="14"/>
  <c r="L90" i="14"/>
  <c r="P90" i="14"/>
  <c r="T90" i="14"/>
  <c r="X90" i="14"/>
  <c r="AB90" i="14"/>
  <c r="AF90" i="14"/>
  <c r="AJ90" i="14"/>
  <c r="AN90" i="14"/>
  <c r="AR90" i="14"/>
  <c r="AV90" i="14"/>
  <c r="AZ90" i="14"/>
  <c r="BD90" i="14"/>
  <c r="BH90" i="14"/>
  <c r="BL90" i="14"/>
  <c r="BP90" i="14"/>
  <c r="I90" i="14"/>
  <c r="Q90" i="14"/>
  <c r="Y90" i="14"/>
  <c r="AG90" i="14"/>
  <c r="AO90" i="14"/>
  <c r="AW90" i="14"/>
  <c r="BE90" i="14"/>
  <c r="BM90" i="14"/>
  <c r="H90" i="14"/>
  <c r="N90" i="14"/>
  <c r="AD90" i="14"/>
  <c r="AL90" i="14"/>
  <c r="AT90" i="14"/>
  <c r="BJ90" i="14"/>
  <c r="J90" i="14"/>
  <c r="R90" i="14"/>
  <c r="Z90" i="14"/>
  <c r="AH90" i="14"/>
  <c r="AP90" i="14"/>
  <c r="AX90" i="14"/>
  <c r="BF90" i="14"/>
  <c r="BN90" i="14"/>
  <c r="M90" i="14"/>
  <c r="U90" i="14"/>
  <c r="AC90" i="14"/>
  <c r="AK90" i="14"/>
  <c r="AS90" i="14"/>
  <c r="BA90" i="14"/>
  <c r="BI90" i="14"/>
  <c r="BQ90" i="14"/>
  <c r="V90" i="14"/>
  <c r="BB90" i="14"/>
  <c r="B93" i="16"/>
  <c r="C92" i="16"/>
  <c r="E89" i="14"/>
  <c r="F89" i="14" s="1"/>
  <c r="G91" i="14"/>
  <c r="C92" i="14"/>
  <c r="CE90" i="14"/>
  <c r="CU90" i="14"/>
  <c r="DK90" i="14"/>
  <c r="CF90" i="14"/>
  <c r="CV90" i="14"/>
  <c r="BU90" i="14"/>
  <c r="DA90" i="14"/>
  <c r="BY90" i="14"/>
  <c r="BV90" i="14"/>
  <c r="DB90" i="14"/>
  <c r="CG90" i="14"/>
  <c r="BZ90" i="14"/>
  <c r="BS90" i="14"/>
  <c r="CI90" i="14"/>
  <c r="CJ90" i="14"/>
  <c r="CC90" i="14"/>
  <c r="BR90" i="14"/>
  <c r="CD90" i="14"/>
  <c r="CW90" i="14"/>
  <c r="CP90" i="14"/>
  <c r="CA90" i="14"/>
  <c r="DH90" i="14"/>
  <c r="CT90" i="14"/>
  <c r="CY90" i="14"/>
  <c r="BT90" i="14"/>
  <c r="CZ90" i="14"/>
  <c r="DI90" i="14"/>
  <c r="CO90" i="14"/>
  <c r="DJ90" i="14"/>
  <c r="DG90" i="14"/>
  <c r="CB90" i="14"/>
  <c r="DF90" i="14"/>
  <c r="BW90" i="14"/>
  <c r="CM90" i="14"/>
  <c r="DC90" i="14"/>
  <c r="BX90" i="14"/>
  <c r="CN90" i="14"/>
  <c r="DD90" i="14"/>
  <c r="CK90" i="14"/>
  <c r="DE90" i="14"/>
  <c r="CH90" i="14"/>
  <c r="CL90" i="14"/>
  <c r="CX90" i="14"/>
  <c r="CQ90" i="14"/>
  <c r="CR90" i="14"/>
  <c r="CS90" i="14"/>
  <c r="J91" i="14" l="1"/>
  <c r="N91" i="14"/>
  <c r="R91" i="14"/>
  <c r="V91" i="14"/>
  <c r="Z91" i="14"/>
  <c r="AD91" i="14"/>
  <c r="AH91" i="14"/>
  <c r="AL91" i="14"/>
  <c r="AP91" i="14"/>
  <c r="AT91" i="14"/>
  <c r="AX91" i="14"/>
  <c r="BB91" i="14"/>
  <c r="BF91" i="14"/>
  <c r="BJ91" i="14"/>
  <c r="BN91" i="14"/>
  <c r="K91" i="14"/>
  <c r="O91" i="14"/>
  <c r="S91" i="14"/>
  <c r="W91" i="14"/>
  <c r="AA91" i="14"/>
  <c r="AE91" i="14"/>
  <c r="AI91" i="14"/>
  <c r="AM91" i="14"/>
  <c r="AQ91" i="14"/>
  <c r="AU91" i="14"/>
  <c r="AY91" i="14"/>
  <c r="BC91" i="14"/>
  <c r="BG91" i="14"/>
  <c r="BK91" i="14"/>
  <c r="BO91" i="14"/>
  <c r="L91" i="14"/>
  <c r="T91" i="14"/>
  <c r="AB91" i="14"/>
  <c r="AJ91" i="14"/>
  <c r="AR91" i="14"/>
  <c r="AZ91" i="14"/>
  <c r="BH91" i="14"/>
  <c r="BP91" i="14"/>
  <c r="I91" i="14"/>
  <c r="Y91" i="14"/>
  <c r="AO91" i="14"/>
  <c r="BE91" i="14"/>
  <c r="M91" i="14"/>
  <c r="U91" i="14"/>
  <c r="AC91" i="14"/>
  <c r="AK91" i="14"/>
  <c r="AS91" i="14"/>
  <c r="BA91" i="14"/>
  <c r="BI91" i="14"/>
  <c r="BQ91" i="14"/>
  <c r="H91" i="14"/>
  <c r="P91" i="14"/>
  <c r="X91" i="14"/>
  <c r="AF91" i="14"/>
  <c r="AN91" i="14"/>
  <c r="AV91" i="14"/>
  <c r="BD91" i="14"/>
  <c r="BL91" i="14"/>
  <c r="Q91" i="14"/>
  <c r="AG91" i="14"/>
  <c r="AW91" i="14"/>
  <c r="BM91" i="14"/>
  <c r="B94" i="16"/>
  <c r="C93" i="16"/>
  <c r="E90" i="14"/>
  <c r="F90" i="14" s="1"/>
  <c r="G92" i="14"/>
  <c r="C93" i="14"/>
  <c r="CF91" i="14"/>
  <c r="CV91" i="14"/>
  <c r="BU91" i="14"/>
  <c r="CK91" i="14"/>
  <c r="DA91" i="14"/>
  <c r="BZ91" i="14"/>
  <c r="DF91" i="14"/>
  <c r="CL91" i="14"/>
  <c r="CM91" i="14"/>
  <c r="CQ91" i="14"/>
  <c r="CU91" i="14"/>
  <c r="BT91" i="14"/>
  <c r="CJ91" i="14"/>
  <c r="CO91" i="14"/>
  <c r="DE91" i="14"/>
  <c r="CH91" i="14"/>
  <c r="CY91" i="14"/>
  <c r="CD91" i="14"/>
  <c r="DC91" i="14"/>
  <c r="DH91" i="14"/>
  <c r="BV91" i="14"/>
  <c r="CI91" i="14"/>
  <c r="CE91" i="14"/>
  <c r="CZ91" i="14"/>
  <c r="BY91" i="14"/>
  <c r="DB91" i="14"/>
  <c r="BS91" i="14"/>
  <c r="CB91" i="14"/>
  <c r="CW91" i="14"/>
  <c r="CX91" i="14"/>
  <c r="BX91" i="14"/>
  <c r="CN91" i="14"/>
  <c r="DD91" i="14"/>
  <c r="CC91" i="14"/>
  <c r="CS91" i="14"/>
  <c r="DI91" i="14"/>
  <c r="CP91" i="14"/>
  <c r="DJ91" i="14"/>
  <c r="CA91" i="14"/>
  <c r="DG91" i="14"/>
  <c r="CT91" i="14"/>
  <c r="DK91" i="14"/>
  <c r="CR91" i="14"/>
  <c r="CG91" i="14"/>
  <c r="BR91" i="14"/>
  <c r="BW91" i="14"/>
  <c r="I92" i="14" l="1"/>
  <c r="M92" i="14"/>
  <c r="Q92" i="14"/>
  <c r="U92" i="14"/>
  <c r="Y92" i="14"/>
  <c r="AC92" i="14"/>
  <c r="AG92" i="14"/>
  <c r="AK92" i="14"/>
  <c r="AO92" i="14"/>
  <c r="AS92" i="14"/>
  <c r="AW92" i="14"/>
  <c r="BA92" i="14"/>
  <c r="BE92" i="14"/>
  <c r="BI92" i="14"/>
  <c r="BM92" i="14"/>
  <c r="BQ92" i="14"/>
  <c r="J92" i="14"/>
  <c r="N92" i="14"/>
  <c r="R92" i="14"/>
  <c r="V92" i="14"/>
  <c r="Z92" i="14"/>
  <c r="AD92" i="14"/>
  <c r="AH92" i="14"/>
  <c r="AL92" i="14"/>
  <c r="AP92" i="14"/>
  <c r="AT92" i="14"/>
  <c r="AX92" i="14"/>
  <c r="BB92" i="14"/>
  <c r="BF92" i="14"/>
  <c r="BJ92" i="14"/>
  <c r="BN92" i="14"/>
  <c r="O92" i="14"/>
  <c r="W92" i="14"/>
  <c r="AE92" i="14"/>
  <c r="AM92" i="14"/>
  <c r="AU92" i="14"/>
  <c r="BC92" i="14"/>
  <c r="BK92" i="14"/>
  <c r="L92" i="14"/>
  <c r="AJ92" i="14"/>
  <c r="AZ92" i="14"/>
  <c r="BP92" i="14"/>
  <c r="P92" i="14"/>
  <c r="X92" i="14"/>
  <c r="AF92" i="14"/>
  <c r="AN92" i="14"/>
  <c r="AV92" i="14"/>
  <c r="BD92" i="14"/>
  <c r="BL92" i="14"/>
  <c r="K92" i="14"/>
  <c r="S92" i="14"/>
  <c r="AA92" i="14"/>
  <c r="AI92" i="14"/>
  <c r="AQ92" i="14"/>
  <c r="AY92" i="14"/>
  <c r="BG92" i="14"/>
  <c r="BO92" i="14"/>
  <c r="H92" i="14"/>
  <c r="T92" i="14"/>
  <c r="AB92" i="14"/>
  <c r="AR92" i="14"/>
  <c r="BH92" i="14"/>
  <c r="B95" i="16"/>
  <c r="C94" i="16"/>
  <c r="E91" i="14"/>
  <c r="F91" i="14" s="1"/>
  <c r="G93" i="14"/>
  <c r="C94" i="14"/>
  <c r="CG92" i="14"/>
  <c r="CW92" i="14"/>
  <c r="BR92" i="14"/>
  <c r="CH92" i="14"/>
  <c r="CX92" i="14"/>
  <c r="BW92" i="14"/>
  <c r="DC92" i="14"/>
  <c r="CJ92" i="14"/>
  <c r="CV92" i="14"/>
  <c r="CA92" i="14"/>
  <c r="CB92" i="14"/>
  <c r="BU92" i="14"/>
  <c r="CK92" i="14"/>
  <c r="DA92" i="14"/>
  <c r="BV92" i="14"/>
  <c r="CL92" i="14"/>
  <c r="DB92" i="14"/>
  <c r="DK92" i="14"/>
  <c r="BS92" i="14"/>
  <c r="CR92" i="14"/>
  <c r="DD92" i="14"/>
  <c r="CQ92" i="14"/>
  <c r="CS92" i="14"/>
  <c r="DJ92" i="14"/>
  <c r="CE92" i="14"/>
  <c r="CZ92" i="14"/>
  <c r="CC92" i="14"/>
  <c r="CT92" i="14"/>
  <c r="CU92" i="14"/>
  <c r="CY92" i="14"/>
  <c r="CN92" i="14"/>
  <c r="BY92" i="14"/>
  <c r="CO92" i="14"/>
  <c r="DE92" i="14"/>
  <c r="BZ92" i="14"/>
  <c r="CP92" i="14"/>
  <c r="DF92" i="14"/>
  <c r="CM92" i="14"/>
  <c r="CF92" i="14"/>
  <c r="CI92" i="14"/>
  <c r="BX92" i="14"/>
  <c r="DG92" i="14"/>
  <c r="DH92" i="14"/>
  <c r="DI92" i="14"/>
  <c r="CD92" i="14"/>
  <c r="BT92" i="14"/>
  <c r="L93" i="14" l="1"/>
  <c r="P93" i="14"/>
  <c r="T93" i="14"/>
  <c r="X93" i="14"/>
  <c r="AB93" i="14"/>
  <c r="AF93" i="14"/>
  <c r="AJ93" i="14"/>
  <c r="AN93" i="14"/>
  <c r="AR93" i="14"/>
  <c r="AV93" i="14"/>
  <c r="AZ93" i="14"/>
  <c r="BD93" i="14"/>
  <c r="BH93" i="14"/>
  <c r="BL93" i="14"/>
  <c r="BP93" i="14"/>
  <c r="I93" i="14"/>
  <c r="M93" i="14"/>
  <c r="Q93" i="14"/>
  <c r="U93" i="14"/>
  <c r="Y93" i="14"/>
  <c r="AC93" i="14"/>
  <c r="AG93" i="14"/>
  <c r="AK93" i="14"/>
  <c r="AO93" i="14"/>
  <c r="AS93" i="14"/>
  <c r="AW93" i="14"/>
  <c r="BA93" i="14"/>
  <c r="BE93" i="14"/>
  <c r="BI93" i="14"/>
  <c r="BM93" i="14"/>
  <c r="BQ93" i="14"/>
  <c r="J93" i="14"/>
  <c r="R93" i="14"/>
  <c r="Z93" i="14"/>
  <c r="AH93" i="14"/>
  <c r="AP93" i="14"/>
  <c r="AX93" i="14"/>
  <c r="BF93" i="14"/>
  <c r="BN93" i="14"/>
  <c r="W93" i="14"/>
  <c r="AM93" i="14"/>
  <c r="BC93" i="14"/>
  <c r="K93" i="14"/>
  <c r="S93" i="14"/>
  <c r="AA93" i="14"/>
  <c r="AI93" i="14"/>
  <c r="AQ93" i="14"/>
  <c r="AY93" i="14"/>
  <c r="BG93" i="14"/>
  <c r="BO93" i="14"/>
  <c r="N93" i="14"/>
  <c r="V93" i="14"/>
  <c r="AD93" i="14"/>
  <c r="AL93" i="14"/>
  <c r="AT93" i="14"/>
  <c r="BB93" i="14"/>
  <c r="BJ93" i="14"/>
  <c r="O93" i="14"/>
  <c r="AE93" i="14"/>
  <c r="AU93" i="14"/>
  <c r="BK93" i="14"/>
  <c r="H93" i="14"/>
  <c r="B96" i="16"/>
  <c r="C95" i="16"/>
  <c r="E92" i="14"/>
  <c r="F92" i="14" s="1"/>
  <c r="G94" i="14"/>
  <c r="C95" i="14"/>
  <c r="CD93" i="14"/>
  <c r="CT93" i="14"/>
  <c r="DJ93" i="14"/>
  <c r="CE93" i="14"/>
  <c r="CU93" i="14"/>
  <c r="DK93" i="14"/>
  <c r="CR93" i="14"/>
  <c r="CK93" i="14"/>
  <c r="BX93" i="14"/>
  <c r="CS93" i="14"/>
  <c r="CF93" i="14"/>
  <c r="CG93" i="14"/>
  <c r="CH93" i="14"/>
  <c r="CX93" i="14"/>
  <c r="BS93" i="14"/>
  <c r="CY93" i="14"/>
  <c r="DI93" i="14"/>
  <c r="BY93" i="14"/>
  <c r="CV93" i="14"/>
  <c r="CL93" i="14"/>
  <c r="DB93" i="14"/>
  <c r="BW93" i="14"/>
  <c r="DC93" i="14"/>
  <c r="CB93" i="14"/>
  <c r="CO93" i="14"/>
  <c r="DE93" i="14"/>
  <c r="BZ93" i="14"/>
  <c r="DF93" i="14"/>
  <c r="CA93" i="14"/>
  <c r="BR93" i="14"/>
  <c r="CI93" i="14"/>
  <c r="BT93" i="14"/>
  <c r="CZ93" i="14"/>
  <c r="CN93" i="14"/>
  <c r="DA93" i="14"/>
  <c r="CW93" i="14"/>
  <c r="BV93" i="14"/>
  <c r="CM93" i="14"/>
  <c r="DH93" i="14"/>
  <c r="DD93" i="14"/>
  <c r="BU93" i="14"/>
  <c r="CP93" i="14"/>
  <c r="CQ93" i="14"/>
  <c r="DG93" i="14"/>
  <c r="CC93" i="14"/>
  <c r="CJ93" i="14"/>
  <c r="K94" i="14" l="1"/>
  <c r="O94" i="14"/>
  <c r="S94" i="14"/>
  <c r="W94" i="14"/>
  <c r="AA94" i="14"/>
  <c r="AE94" i="14"/>
  <c r="AI94" i="14"/>
  <c r="AM94" i="14"/>
  <c r="AQ94" i="14"/>
  <c r="AU94" i="14"/>
  <c r="AY94" i="14"/>
  <c r="BC94" i="14"/>
  <c r="BG94" i="14"/>
  <c r="BK94" i="14"/>
  <c r="BO94" i="14"/>
  <c r="L94" i="14"/>
  <c r="P94" i="14"/>
  <c r="T94" i="14"/>
  <c r="X94" i="14"/>
  <c r="AB94" i="14"/>
  <c r="AF94" i="14"/>
  <c r="AJ94" i="14"/>
  <c r="AN94" i="14"/>
  <c r="AR94" i="14"/>
  <c r="AV94" i="14"/>
  <c r="AZ94" i="14"/>
  <c r="BD94" i="14"/>
  <c r="BH94" i="14"/>
  <c r="BL94" i="14"/>
  <c r="BP94" i="14"/>
  <c r="M94" i="14"/>
  <c r="U94" i="14"/>
  <c r="AC94" i="14"/>
  <c r="AK94" i="14"/>
  <c r="AS94" i="14"/>
  <c r="BA94" i="14"/>
  <c r="BI94" i="14"/>
  <c r="BQ94" i="14"/>
  <c r="H94" i="14"/>
  <c r="J94" i="14"/>
  <c r="Z94" i="14"/>
  <c r="AP94" i="14"/>
  <c r="BF94" i="14"/>
  <c r="BN94" i="14"/>
  <c r="N94" i="14"/>
  <c r="V94" i="14"/>
  <c r="AD94" i="14"/>
  <c r="AL94" i="14"/>
  <c r="AT94" i="14"/>
  <c r="BB94" i="14"/>
  <c r="BJ94" i="14"/>
  <c r="I94" i="14"/>
  <c r="Q94" i="14"/>
  <c r="Y94" i="14"/>
  <c r="AG94" i="14"/>
  <c r="AO94" i="14"/>
  <c r="AW94" i="14"/>
  <c r="BE94" i="14"/>
  <c r="BM94" i="14"/>
  <c r="R94" i="14"/>
  <c r="AH94" i="14"/>
  <c r="AX94" i="14"/>
  <c r="B97" i="16"/>
  <c r="C96" i="16"/>
  <c r="E93" i="14"/>
  <c r="F93" i="14" s="1"/>
  <c r="G95" i="14"/>
  <c r="C96" i="14"/>
  <c r="CE94" i="14"/>
  <c r="CU94" i="14"/>
  <c r="DK94" i="14"/>
  <c r="CF94" i="14"/>
  <c r="CV94" i="14"/>
  <c r="BY94" i="14"/>
  <c r="DE94" i="14"/>
  <c r="CH94" i="14"/>
  <c r="CC94" i="14"/>
  <c r="CD94" i="14"/>
  <c r="DA94" i="14"/>
  <c r="BV94" i="14"/>
  <c r="BS94" i="14"/>
  <c r="CI94" i="14"/>
  <c r="BT94" i="14"/>
  <c r="CJ94" i="14"/>
  <c r="CZ94" i="14"/>
  <c r="CX94" i="14"/>
  <c r="DB94" i="14"/>
  <c r="BR94" i="14"/>
  <c r="CY94" i="14"/>
  <c r="CG94" i="14"/>
  <c r="CS94" i="14"/>
  <c r="CL94" i="14"/>
  <c r="BW94" i="14"/>
  <c r="CM94" i="14"/>
  <c r="DC94" i="14"/>
  <c r="BX94" i="14"/>
  <c r="CN94" i="14"/>
  <c r="DD94" i="14"/>
  <c r="CO94" i="14"/>
  <c r="DI94" i="14"/>
  <c r="DJ94" i="14"/>
  <c r="CP94" i="14"/>
  <c r="BU94" i="14"/>
  <c r="CT94" i="14"/>
  <c r="CA94" i="14"/>
  <c r="CQ94" i="14"/>
  <c r="DG94" i="14"/>
  <c r="CB94" i="14"/>
  <c r="CR94" i="14"/>
  <c r="DH94" i="14"/>
  <c r="CW94" i="14"/>
  <c r="BZ94" i="14"/>
  <c r="DF94" i="14"/>
  <c r="CK94" i="14"/>
  <c r="J95" i="14" l="1"/>
  <c r="N95" i="14"/>
  <c r="R95" i="14"/>
  <c r="V95" i="14"/>
  <c r="Z95" i="14"/>
  <c r="AD95" i="14"/>
  <c r="AH95" i="14"/>
  <c r="AL95" i="14"/>
  <c r="AP95" i="14"/>
  <c r="AT95" i="14"/>
  <c r="AX95" i="14"/>
  <c r="BB95" i="14"/>
  <c r="BF95" i="14"/>
  <c r="BJ95" i="14"/>
  <c r="BN95" i="14"/>
  <c r="K95" i="14"/>
  <c r="O95" i="14"/>
  <c r="S95" i="14"/>
  <c r="W95" i="14"/>
  <c r="AA95" i="14"/>
  <c r="AE95" i="14"/>
  <c r="AI95" i="14"/>
  <c r="AM95" i="14"/>
  <c r="AQ95" i="14"/>
  <c r="AU95" i="14"/>
  <c r="AY95" i="14"/>
  <c r="BC95" i="14"/>
  <c r="BG95" i="14"/>
  <c r="BK95" i="14"/>
  <c r="BO95" i="14"/>
  <c r="P95" i="14"/>
  <c r="X95" i="14"/>
  <c r="AF95" i="14"/>
  <c r="AN95" i="14"/>
  <c r="AV95" i="14"/>
  <c r="BD95" i="14"/>
  <c r="BL95" i="14"/>
  <c r="M95" i="14"/>
  <c r="AC95" i="14"/>
  <c r="AS95" i="14"/>
  <c r="BA95" i="14"/>
  <c r="BQ95" i="14"/>
  <c r="I95" i="14"/>
  <c r="Q95" i="14"/>
  <c r="Y95" i="14"/>
  <c r="AG95" i="14"/>
  <c r="AO95" i="14"/>
  <c r="AW95" i="14"/>
  <c r="BE95" i="14"/>
  <c r="BM95" i="14"/>
  <c r="H95" i="14"/>
  <c r="L95" i="14"/>
  <c r="T95" i="14"/>
  <c r="AB95" i="14"/>
  <c r="AJ95" i="14"/>
  <c r="AR95" i="14"/>
  <c r="AZ95" i="14"/>
  <c r="BH95" i="14"/>
  <c r="BP95" i="14"/>
  <c r="U95" i="14"/>
  <c r="AK95" i="14"/>
  <c r="BI95" i="14"/>
  <c r="B98" i="16"/>
  <c r="C97" i="16"/>
  <c r="E94" i="14"/>
  <c r="F94" i="14" s="1"/>
  <c r="G96" i="14"/>
  <c r="C97" i="14"/>
  <c r="CF95" i="14"/>
  <c r="CV95" i="14"/>
  <c r="BU95" i="14"/>
  <c r="CK95" i="14"/>
  <c r="DA95" i="14"/>
  <c r="CD95" i="14"/>
  <c r="DJ95" i="14"/>
  <c r="CU95" i="14"/>
  <c r="BR95" i="14"/>
  <c r="BS95" i="14"/>
  <c r="BW95" i="14"/>
  <c r="DF95" i="14"/>
  <c r="CA95" i="14"/>
  <c r="BT95" i="14"/>
  <c r="CJ95" i="14"/>
  <c r="CO95" i="14"/>
  <c r="DE95" i="14"/>
  <c r="CL95" i="14"/>
  <c r="CH95" i="14"/>
  <c r="CI95" i="14"/>
  <c r="CE95" i="14"/>
  <c r="CT95" i="14"/>
  <c r="CY95" i="14"/>
  <c r="CZ95" i="14"/>
  <c r="BY95" i="14"/>
  <c r="DK95" i="14"/>
  <c r="CQ95" i="14"/>
  <c r="CM95" i="14"/>
  <c r="DG95" i="14"/>
  <c r="BX95" i="14"/>
  <c r="CN95" i="14"/>
  <c r="DD95" i="14"/>
  <c r="CC95" i="14"/>
  <c r="CS95" i="14"/>
  <c r="DI95" i="14"/>
  <c r="CX95" i="14"/>
  <c r="BZ95" i="14"/>
  <c r="CB95" i="14"/>
  <c r="CR95" i="14"/>
  <c r="DH95" i="14"/>
  <c r="CG95" i="14"/>
  <c r="CW95" i="14"/>
  <c r="BV95" i="14"/>
  <c r="DB95" i="14"/>
  <c r="DC95" i="14"/>
  <c r="CP95" i="14"/>
  <c r="I96" i="14" l="1"/>
  <c r="M96" i="14"/>
  <c r="Q96" i="14"/>
  <c r="U96" i="14"/>
  <c r="Y96" i="14"/>
  <c r="AC96" i="14"/>
  <c r="AG96" i="14"/>
  <c r="AK96" i="14"/>
  <c r="AO96" i="14"/>
  <c r="AS96" i="14"/>
  <c r="AW96" i="14"/>
  <c r="BA96" i="14"/>
  <c r="BE96" i="14"/>
  <c r="BI96" i="14"/>
  <c r="BM96" i="14"/>
  <c r="BQ96" i="14"/>
  <c r="J96" i="14"/>
  <c r="N96" i="14"/>
  <c r="R96" i="14"/>
  <c r="V96" i="14"/>
  <c r="Z96" i="14"/>
  <c r="AD96" i="14"/>
  <c r="AH96" i="14"/>
  <c r="AL96" i="14"/>
  <c r="AP96" i="14"/>
  <c r="AT96" i="14"/>
  <c r="AX96" i="14"/>
  <c r="BB96" i="14"/>
  <c r="BF96" i="14"/>
  <c r="BJ96" i="14"/>
  <c r="BN96" i="14"/>
  <c r="K96" i="14"/>
  <c r="S96" i="14"/>
  <c r="AA96" i="14"/>
  <c r="AI96" i="14"/>
  <c r="AQ96" i="14"/>
  <c r="AY96" i="14"/>
  <c r="BG96" i="14"/>
  <c r="BO96" i="14"/>
  <c r="H96" i="14"/>
  <c r="X96" i="14"/>
  <c r="AN96" i="14"/>
  <c r="BD96" i="14"/>
  <c r="L96" i="14"/>
  <c r="T96" i="14"/>
  <c r="AB96" i="14"/>
  <c r="AJ96" i="14"/>
  <c r="AR96" i="14"/>
  <c r="AZ96" i="14"/>
  <c r="BH96" i="14"/>
  <c r="BP96" i="14"/>
  <c r="O96" i="14"/>
  <c r="W96" i="14"/>
  <c r="AE96" i="14"/>
  <c r="AM96" i="14"/>
  <c r="AU96" i="14"/>
  <c r="BC96" i="14"/>
  <c r="BK96" i="14"/>
  <c r="P96" i="14"/>
  <c r="AF96" i="14"/>
  <c r="AV96" i="14"/>
  <c r="BL96" i="14"/>
  <c r="B99" i="16"/>
  <c r="C98" i="16"/>
  <c r="E95" i="14"/>
  <c r="F95" i="14" s="1"/>
  <c r="G97" i="14"/>
  <c r="C98" i="14"/>
  <c r="CG96" i="14"/>
  <c r="CW96" i="14"/>
  <c r="BR96" i="14"/>
  <c r="CH96" i="14"/>
  <c r="CX96" i="14"/>
  <c r="BS96" i="14"/>
  <c r="CY96" i="14"/>
  <c r="BT96" i="14"/>
  <c r="DC96" i="14"/>
  <c r="DD96" i="14"/>
  <c r="CZ96" i="14"/>
  <c r="CM96" i="14"/>
  <c r="BU96" i="14"/>
  <c r="CK96" i="14"/>
  <c r="BV96" i="14"/>
  <c r="CL96" i="14"/>
  <c r="DG96" i="14"/>
  <c r="DK96" i="14"/>
  <c r="DA96" i="14"/>
  <c r="DB96" i="14"/>
  <c r="CA96" i="14"/>
  <c r="CJ96" i="14"/>
  <c r="CF96" i="14"/>
  <c r="BY96" i="14"/>
  <c r="CO96" i="14"/>
  <c r="DE96" i="14"/>
  <c r="BZ96" i="14"/>
  <c r="CP96" i="14"/>
  <c r="DF96" i="14"/>
  <c r="CI96" i="14"/>
  <c r="CR96" i="14"/>
  <c r="CE96" i="14"/>
  <c r="BX96" i="14"/>
  <c r="CV96" i="14"/>
  <c r="CU96" i="14"/>
  <c r="CB96" i="14"/>
  <c r="CC96" i="14"/>
  <c r="CS96" i="14"/>
  <c r="DI96" i="14"/>
  <c r="CD96" i="14"/>
  <c r="CT96" i="14"/>
  <c r="DJ96" i="14"/>
  <c r="CQ96" i="14"/>
  <c r="DH96" i="14"/>
  <c r="CN96" i="14"/>
  <c r="BW96" i="14"/>
  <c r="L97" i="14" l="1"/>
  <c r="P97" i="14"/>
  <c r="T97" i="14"/>
  <c r="X97" i="14"/>
  <c r="AB97" i="14"/>
  <c r="AF97" i="14"/>
  <c r="AJ97" i="14"/>
  <c r="AN97" i="14"/>
  <c r="AR97" i="14"/>
  <c r="AV97" i="14"/>
  <c r="AZ97" i="14"/>
  <c r="BD97" i="14"/>
  <c r="BH97" i="14"/>
  <c r="BL97" i="14"/>
  <c r="BP97" i="14"/>
  <c r="I97" i="14"/>
  <c r="M97" i="14"/>
  <c r="Q97" i="14"/>
  <c r="U97" i="14"/>
  <c r="Y97" i="14"/>
  <c r="AC97" i="14"/>
  <c r="AG97" i="14"/>
  <c r="AK97" i="14"/>
  <c r="AO97" i="14"/>
  <c r="AS97" i="14"/>
  <c r="AW97" i="14"/>
  <c r="BA97" i="14"/>
  <c r="BE97" i="14"/>
  <c r="BI97" i="14"/>
  <c r="BM97" i="14"/>
  <c r="BQ97" i="14"/>
  <c r="N97" i="14"/>
  <c r="V97" i="14"/>
  <c r="AD97" i="14"/>
  <c r="AL97" i="14"/>
  <c r="AT97" i="14"/>
  <c r="BB97" i="14"/>
  <c r="BJ97" i="14"/>
  <c r="K97" i="14"/>
  <c r="AA97" i="14"/>
  <c r="AQ97" i="14"/>
  <c r="AY97" i="14"/>
  <c r="BO97" i="14"/>
  <c r="H97" i="14"/>
  <c r="O97" i="14"/>
  <c r="W97" i="14"/>
  <c r="AE97" i="14"/>
  <c r="AM97" i="14"/>
  <c r="AU97" i="14"/>
  <c r="BC97" i="14"/>
  <c r="BK97" i="14"/>
  <c r="J97" i="14"/>
  <c r="R97" i="14"/>
  <c r="Z97" i="14"/>
  <c r="AH97" i="14"/>
  <c r="AP97" i="14"/>
  <c r="AX97" i="14"/>
  <c r="BF97" i="14"/>
  <c r="BN97" i="14"/>
  <c r="S97" i="14"/>
  <c r="AI97" i="14"/>
  <c r="BG97" i="14"/>
  <c r="B100" i="16"/>
  <c r="C99" i="16"/>
  <c r="E96" i="14"/>
  <c r="F96" i="14" s="1"/>
  <c r="G98" i="14"/>
  <c r="C99" i="14"/>
  <c r="CD97" i="14"/>
  <c r="CT97" i="14"/>
  <c r="DJ97" i="14"/>
  <c r="CE97" i="14"/>
  <c r="CU97" i="14"/>
  <c r="DK97" i="14"/>
  <c r="CV97" i="14"/>
  <c r="DA97" i="14"/>
  <c r="DE97" i="14"/>
  <c r="CR97" i="14"/>
  <c r="BU97" i="14"/>
  <c r="CX97" i="14"/>
  <c r="BX97" i="14"/>
  <c r="BT97" i="14"/>
  <c r="CZ97" i="14"/>
  <c r="CK97" i="14"/>
  <c r="DC97" i="14"/>
  <c r="CW97" i="14"/>
  <c r="CJ97" i="14"/>
  <c r="BR97" i="14"/>
  <c r="CH97" i="14"/>
  <c r="BS97" i="14"/>
  <c r="CI97" i="14"/>
  <c r="CY97" i="14"/>
  <c r="DD97" i="14"/>
  <c r="CG97" i="14"/>
  <c r="BY97" i="14"/>
  <c r="BV97" i="14"/>
  <c r="CL97" i="14"/>
  <c r="DB97" i="14"/>
  <c r="BW97" i="14"/>
  <c r="CM97" i="14"/>
  <c r="BZ97" i="14"/>
  <c r="CP97" i="14"/>
  <c r="DF97" i="14"/>
  <c r="CA97" i="14"/>
  <c r="CQ97" i="14"/>
  <c r="DG97" i="14"/>
  <c r="CN97" i="14"/>
  <c r="DH97" i="14"/>
  <c r="CS97" i="14"/>
  <c r="CO97" i="14"/>
  <c r="CB97" i="14"/>
  <c r="CF97" i="14"/>
  <c r="CC97" i="14"/>
  <c r="DI97" i="14"/>
  <c r="K98" i="14" l="1"/>
  <c r="O98" i="14"/>
  <c r="S98" i="14"/>
  <c r="W98" i="14"/>
  <c r="AA98" i="14"/>
  <c r="AE98" i="14"/>
  <c r="AI98" i="14"/>
  <c r="AM98" i="14"/>
  <c r="AQ98" i="14"/>
  <c r="AU98" i="14"/>
  <c r="AY98" i="14"/>
  <c r="BC98" i="14"/>
  <c r="BG98" i="14"/>
  <c r="BK98" i="14"/>
  <c r="BO98" i="14"/>
  <c r="L98" i="14"/>
  <c r="P98" i="14"/>
  <c r="T98" i="14"/>
  <c r="X98" i="14"/>
  <c r="AB98" i="14"/>
  <c r="AF98" i="14"/>
  <c r="AJ98" i="14"/>
  <c r="AN98" i="14"/>
  <c r="AR98" i="14"/>
  <c r="I98" i="14"/>
  <c r="Q98" i="14"/>
  <c r="Y98" i="14"/>
  <c r="AG98" i="14"/>
  <c r="AO98" i="14"/>
  <c r="AV98" i="14"/>
  <c r="BA98" i="14"/>
  <c r="BF98" i="14"/>
  <c r="BL98" i="14"/>
  <c r="BQ98" i="14"/>
  <c r="H98" i="14"/>
  <c r="N98" i="14"/>
  <c r="AD98" i="14"/>
  <c r="AL98" i="14"/>
  <c r="AZ98" i="14"/>
  <c r="BE98" i="14"/>
  <c r="BP98" i="14"/>
  <c r="J98" i="14"/>
  <c r="R98" i="14"/>
  <c r="Z98" i="14"/>
  <c r="AH98" i="14"/>
  <c r="AP98" i="14"/>
  <c r="AW98" i="14"/>
  <c r="BB98" i="14"/>
  <c r="BH98" i="14"/>
  <c r="BM98" i="14"/>
  <c r="M98" i="14"/>
  <c r="U98" i="14"/>
  <c r="AC98" i="14"/>
  <c r="AK98" i="14"/>
  <c r="AS98" i="14"/>
  <c r="AX98" i="14"/>
  <c r="BD98" i="14"/>
  <c r="BI98" i="14"/>
  <c r="BN98" i="14"/>
  <c r="V98" i="14"/>
  <c r="AT98" i="14"/>
  <c r="BJ98" i="14"/>
  <c r="B101" i="16"/>
  <c r="C101" i="16" s="1"/>
  <c r="C100" i="16"/>
  <c r="E97" i="14"/>
  <c r="F97" i="14" s="1"/>
  <c r="G99" i="14"/>
  <c r="C100" i="14"/>
  <c r="CE98" i="14"/>
  <c r="CU98" i="14"/>
  <c r="DK98" i="14"/>
  <c r="CF98" i="14"/>
  <c r="CV98" i="14"/>
  <c r="BU98" i="14"/>
  <c r="DA98" i="14"/>
  <c r="BV98" i="14"/>
  <c r="DE98" i="14"/>
  <c r="CP98" i="14"/>
  <c r="CL98" i="14"/>
  <c r="CG98" i="14"/>
  <c r="BS98" i="14"/>
  <c r="CI98" i="14"/>
  <c r="CY98" i="14"/>
  <c r="BT98" i="14"/>
  <c r="CZ98" i="14"/>
  <c r="CC98" i="14"/>
  <c r="DI98" i="14"/>
  <c r="CD98" i="14"/>
  <c r="DF98" i="14"/>
  <c r="CW98" i="14"/>
  <c r="CT98" i="14"/>
  <c r="BR98" i="14"/>
  <c r="CX98" i="14"/>
  <c r="CJ98" i="14"/>
  <c r="DJ98" i="14"/>
  <c r="CH98" i="14"/>
  <c r="BY98" i="14"/>
  <c r="BW98" i="14"/>
  <c r="CM98" i="14"/>
  <c r="DC98" i="14"/>
  <c r="BX98" i="14"/>
  <c r="CN98" i="14"/>
  <c r="DD98" i="14"/>
  <c r="CK98" i="14"/>
  <c r="CA98" i="14"/>
  <c r="CQ98" i="14"/>
  <c r="DG98" i="14"/>
  <c r="CB98" i="14"/>
  <c r="CR98" i="14"/>
  <c r="DH98" i="14"/>
  <c r="CS98" i="14"/>
  <c r="DB98" i="14"/>
  <c r="CO98" i="14"/>
  <c r="BZ98" i="14"/>
  <c r="J99" i="14" l="1"/>
  <c r="N99" i="14"/>
  <c r="R99" i="14"/>
  <c r="V99" i="14"/>
  <c r="Z99" i="14"/>
  <c r="AD99" i="14"/>
  <c r="AH99" i="14"/>
  <c r="AL99" i="14"/>
  <c r="AP99" i="14"/>
  <c r="AT99" i="14"/>
  <c r="AX99" i="14"/>
  <c r="BB99" i="14"/>
  <c r="BF99" i="14"/>
  <c r="BJ99" i="14"/>
  <c r="BN99" i="14"/>
  <c r="M99" i="14"/>
  <c r="S99" i="14"/>
  <c r="X99" i="14"/>
  <c r="AC99" i="14"/>
  <c r="AI99" i="14"/>
  <c r="AN99" i="14"/>
  <c r="AS99" i="14"/>
  <c r="AY99" i="14"/>
  <c r="BD99" i="14"/>
  <c r="BI99" i="14"/>
  <c r="BO99" i="14"/>
  <c r="W99" i="14"/>
  <c r="AG99" i="14"/>
  <c r="AR99" i="14"/>
  <c r="BC99" i="14"/>
  <c r="BM99" i="14"/>
  <c r="I99" i="14"/>
  <c r="O99" i="14"/>
  <c r="T99" i="14"/>
  <c r="Y99" i="14"/>
  <c r="AE99" i="14"/>
  <c r="AJ99" i="14"/>
  <c r="AO99" i="14"/>
  <c r="AU99" i="14"/>
  <c r="AZ99" i="14"/>
  <c r="BE99" i="14"/>
  <c r="BK99" i="14"/>
  <c r="BP99" i="14"/>
  <c r="H99" i="14"/>
  <c r="K99" i="14"/>
  <c r="P99" i="14"/>
  <c r="U99" i="14"/>
  <c r="AA99" i="14"/>
  <c r="AF99" i="14"/>
  <c r="AK99" i="14"/>
  <c r="AQ99" i="14"/>
  <c r="AV99" i="14"/>
  <c r="BA99" i="14"/>
  <c r="BG99" i="14"/>
  <c r="BL99" i="14"/>
  <c r="BQ99" i="14"/>
  <c r="L99" i="14"/>
  <c r="Q99" i="14"/>
  <c r="AB99" i="14"/>
  <c r="AM99" i="14"/>
  <c r="AW99" i="14"/>
  <c r="BH99" i="14"/>
  <c r="E98" i="14"/>
  <c r="F98" i="14" s="1"/>
  <c r="G100" i="14"/>
  <c r="C101" i="14"/>
  <c r="CF99" i="14"/>
  <c r="CV99" i="14"/>
  <c r="BU99" i="14"/>
  <c r="CK99" i="14"/>
  <c r="DA99" i="14"/>
  <c r="BZ99" i="14"/>
  <c r="DF99" i="14"/>
  <c r="CA99" i="14"/>
  <c r="CU99" i="14"/>
  <c r="CY99" i="14"/>
  <c r="CT99" i="14"/>
  <c r="CM99" i="14"/>
  <c r="BT99" i="14"/>
  <c r="CJ99" i="14"/>
  <c r="CO99" i="14"/>
  <c r="BV99" i="14"/>
  <c r="DC99" i="14"/>
  <c r="CC99" i="14"/>
  <c r="DG99" i="14"/>
  <c r="BS99" i="14"/>
  <c r="DK99" i="14"/>
  <c r="CZ99" i="14"/>
  <c r="BY99" i="14"/>
  <c r="DE99" i="14"/>
  <c r="CH99" i="14"/>
  <c r="CQ99" i="14"/>
  <c r="DJ99" i="14"/>
  <c r="CS99" i="14"/>
  <c r="BX99" i="14"/>
  <c r="CN99" i="14"/>
  <c r="DD99" i="14"/>
  <c r="DI99" i="14"/>
  <c r="CP99" i="14"/>
  <c r="CL99" i="14"/>
  <c r="CB99" i="14"/>
  <c r="CR99" i="14"/>
  <c r="DH99" i="14"/>
  <c r="CG99" i="14"/>
  <c r="CW99" i="14"/>
  <c r="BR99" i="14"/>
  <c r="CX99" i="14"/>
  <c r="DB99" i="14"/>
  <c r="CE99" i="14"/>
  <c r="CI99" i="14"/>
  <c r="CD99" i="14"/>
  <c r="BW99" i="14"/>
  <c r="G1" i="14" l="1"/>
  <c r="I100" i="14"/>
  <c r="M100" i="14"/>
  <c r="Q100" i="14"/>
  <c r="U100" i="14"/>
  <c r="Y100" i="14"/>
  <c r="AC100" i="14"/>
  <c r="AG100" i="14"/>
  <c r="AK100" i="14"/>
  <c r="AO100" i="14"/>
  <c r="AS100" i="14"/>
  <c r="AW100" i="14"/>
  <c r="BA100" i="14"/>
  <c r="BE100" i="14"/>
  <c r="BI100" i="14"/>
  <c r="BM100" i="14"/>
  <c r="BQ100" i="14"/>
  <c r="K100" i="14"/>
  <c r="P100" i="14"/>
  <c r="V100" i="14"/>
  <c r="AA100" i="14"/>
  <c r="AF100" i="14"/>
  <c r="AL100" i="14"/>
  <c r="AQ100" i="14"/>
  <c r="AV100" i="14"/>
  <c r="BB100" i="14"/>
  <c r="BG100" i="14"/>
  <c r="BL100" i="14"/>
  <c r="O100" i="14"/>
  <c r="Z100" i="14"/>
  <c r="AJ100" i="14"/>
  <c r="AZ100" i="14"/>
  <c r="BK100" i="14"/>
  <c r="L100" i="14"/>
  <c r="R100" i="14"/>
  <c r="W100" i="14"/>
  <c r="AB100" i="14"/>
  <c r="AH100" i="14"/>
  <c r="AM100" i="14"/>
  <c r="AR100" i="14"/>
  <c r="AX100" i="14"/>
  <c r="BC100" i="14"/>
  <c r="BH100" i="14"/>
  <c r="BN100" i="14"/>
  <c r="N100" i="14"/>
  <c r="S100" i="14"/>
  <c r="X100" i="14"/>
  <c r="AD100" i="14"/>
  <c r="AI100" i="14"/>
  <c r="AN100" i="14"/>
  <c r="AT100" i="14"/>
  <c r="AY100" i="14"/>
  <c r="BD100" i="14"/>
  <c r="BJ100" i="14"/>
  <c r="BO100" i="14"/>
  <c r="H100" i="14"/>
  <c r="J100" i="14"/>
  <c r="T100" i="14"/>
  <c r="AE100" i="14"/>
  <c r="AP100" i="14"/>
  <c r="AU100" i="14"/>
  <c r="BF100" i="14"/>
  <c r="BP100" i="14"/>
  <c r="E99" i="14"/>
  <c r="F99" i="14" s="1"/>
  <c r="C102" i="14"/>
  <c r="G101" i="14"/>
  <c r="CG100" i="14"/>
  <c r="CW100" i="14"/>
  <c r="BR100" i="14"/>
  <c r="CH100" i="14"/>
  <c r="CX100" i="14"/>
  <c r="BW100" i="14"/>
  <c r="DC100" i="14"/>
  <c r="CF100" i="14"/>
  <c r="CA100" i="14"/>
  <c r="CB100" i="14"/>
  <c r="CY100" i="14"/>
  <c r="BT100" i="14"/>
  <c r="BU100" i="14"/>
  <c r="CK100" i="14"/>
  <c r="BV100" i="14"/>
  <c r="CL100" i="14"/>
  <c r="CE100" i="14"/>
  <c r="CV100" i="14"/>
  <c r="CQ100" i="14"/>
  <c r="BX100" i="14"/>
  <c r="CR100" i="14"/>
  <c r="DA100" i="14"/>
  <c r="DB100" i="14"/>
  <c r="DK100" i="14"/>
  <c r="CJ100" i="14"/>
  <c r="BY100" i="14"/>
  <c r="CO100" i="14"/>
  <c r="DE100" i="14"/>
  <c r="BZ100" i="14"/>
  <c r="CP100" i="14"/>
  <c r="DF100" i="14"/>
  <c r="CM100" i="14"/>
  <c r="DG100" i="14"/>
  <c r="CZ100" i="14"/>
  <c r="CN100" i="14"/>
  <c r="BS100" i="14"/>
  <c r="DH100" i="14"/>
  <c r="CC100" i="14"/>
  <c r="CS100" i="14"/>
  <c r="DI100" i="14"/>
  <c r="CD100" i="14"/>
  <c r="CT100" i="14"/>
  <c r="DJ100" i="14"/>
  <c r="CU100" i="14"/>
  <c r="DD100" i="14"/>
  <c r="CI100" i="14"/>
  <c r="L101" i="14" l="1"/>
  <c r="P101" i="14"/>
  <c r="T101" i="14"/>
  <c r="X101" i="14"/>
  <c r="AB101" i="14"/>
  <c r="AF101" i="14"/>
  <c r="AJ101" i="14"/>
  <c r="AN101" i="14"/>
  <c r="AR101" i="14"/>
  <c r="AV101" i="14"/>
  <c r="AZ101" i="14"/>
  <c r="BD101" i="14"/>
  <c r="BH101" i="14"/>
  <c r="BL101" i="14"/>
  <c r="BP101" i="14"/>
  <c r="I101" i="14"/>
  <c r="N101" i="14"/>
  <c r="S101" i="14"/>
  <c r="Y101" i="14"/>
  <c r="AD101" i="14"/>
  <c r="AI101" i="14"/>
  <c r="AO101" i="14"/>
  <c r="AT101" i="14"/>
  <c r="AY101" i="14"/>
  <c r="BE101" i="14"/>
  <c r="BJ101" i="14"/>
  <c r="BO101" i="14"/>
  <c r="M101" i="14"/>
  <c r="W101" i="14"/>
  <c r="AH101" i="14"/>
  <c r="AM101" i="14"/>
  <c r="AX101" i="14"/>
  <c r="BI101" i="14"/>
  <c r="J101" i="14"/>
  <c r="O101" i="14"/>
  <c r="U101" i="14"/>
  <c r="Z101" i="14"/>
  <c r="AE101" i="14"/>
  <c r="AK101" i="14"/>
  <c r="AP101" i="14"/>
  <c r="AU101" i="14"/>
  <c r="BA101" i="14"/>
  <c r="BF101" i="14"/>
  <c r="BK101" i="14"/>
  <c r="BQ101" i="14"/>
  <c r="K101" i="14"/>
  <c r="Q101" i="14"/>
  <c r="V101" i="14"/>
  <c r="AA101" i="14"/>
  <c r="AG101" i="14"/>
  <c r="AL101" i="14"/>
  <c r="AQ101" i="14"/>
  <c r="AW101" i="14"/>
  <c r="BB101" i="14"/>
  <c r="BG101" i="14"/>
  <c r="BM101" i="14"/>
  <c r="R101" i="14"/>
  <c r="AC101" i="14"/>
  <c r="AS101" i="14"/>
  <c r="BC101" i="14"/>
  <c r="BN101" i="14"/>
  <c r="H101" i="14"/>
  <c r="E100" i="14"/>
  <c r="F100" i="14" s="1"/>
  <c r="CD101" i="14"/>
  <c r="CT101" i="14"/>
  <c r="DJ101" i="14"/>
  <c r="CE101" i="14"/>
  <c r="CU101" i="14"/>
  <c r="DK101" i="14"/>
  <c r="CR101" i="14"/>
  <c r="DI101" i="14"/>
  <c r="CV101" i="14"/>
  <c r="CW101" i="14"/>
  <c r="DA101" i="14"/>
  <c r="CN101" i="14"/>
  <c r="BY101" i="14"/>
  <c r="BR101" i="14"/>
  <c r="CH101" i="14"/>
  <c r="CI101" i="14"/>
  <c r="CY101" i="14"/>
  <c r="BT101" i="14"/>
  <c r="BU101" i="14"/>
  <c r="CX101" i="14"/>
  <c r="BS101" i="14"/>
  <c r="DD101" i="14"/>
  <c r="BV101" i="14"/>
  <c r="CL101" i="14"/>
  <c r="DB101" i="14"/>
  <c r="BW101" i="14"/>
  <c r="CM101" i="14"/>
  <c r="DC101" i="14"/>
  <c r="CB101" i="14"/>
  <c r="DH101" i="14"/>
  <c r="CC101" i="14"/>
  <c r="DE101" i="14"/>
  <c r="CZ101" i="14"/>
  <c r="BZ101" i="14"/>
  <c r="CP101" i="14"/>
  <c r="DF101" i="14"/>
  <c r="CA101" i="14"/>
  <c r="CQ101" i="14"/>
  <c r="DG101" i="14"/>
  <c r="CJ101" i="14"/>
  <c r="CS101" i="14"/>
  <c r="BX101" i="14"/>
  <c r="CG101" i="14"/>
  <c r="CK101" i="14"/>
  <c r="CF101" i="14"/>
  <c r="CO101" i="14"/>
  <c r="G102" i="14"/>
  <c r="C103" i="14"/>
  <c r="K102" i="14" l="1"/>
  <c r="O102" i="14"/>
  <c r="S102" i="14"/>
  <c r="W102" i="14"/>
  <c r="AA102" i="14"/>
  <c r="AE102" i="14"/>
  <c r="AI102" i="14"/>
  <c r="AM102" i="14"/>
  <c r="AQ102" i="14"/>
  <c r="AU102" i="14"/>
  <c r="AY102" i="14"/>
  <c r="BC102" i="14"/>
  <c r="BG102" i="14"/>
  <c r="BK102" i="14"/>
  <c r="BO102" i="14"/>
  <c r="L102" i="14"/>
  <c r="Q102" i="14"/>
  <c r="V102" i="14"/>
  <c r="AB102" i="14"/>
  <c r="AG102" i="14"/>
  <c r="AL102" i="14"/>
  <c r="AR102" i="14"/>
  <c r="AW102" i="14"/>
  <c r="BB102" i="14"/>
  <c r="BH102" i="14"/>
  <c r="BM102" i="14"/>
  <c r="H102" i="14"/>
  <c r="J102" i="14"/>
  <c r="U102" i="14"/>
  <c r="AK102" i="14"/>
  <c r="AV102" i="14"/>
  <c r="BL102" i="14"/>
  <c r="M102" i="14"/>
  <c r="R102" i="14"/>
  <c r="X102" i="14"/>
  <c r="AC102" i="14"/>
  <c r="AH102" i="14"/>
  <c r="AN102" i="14"/>
  <c r="AS102" i="14"/>
  <c r="AX102" i="14"/>
  <c r="BD102" i="14"/>
  <c r="BI102" i="14"/>
  <c r="BN102" i="14"/>
  <c r="I102" i="14"/>
  <c r="N102" i="14"/>
  <c r="T102" i="14"/>
  <c r="Y102" i="14"/>
  <c r="AD102" i="14"/>
  <c r="AJ102" i="14"/>
  <c r="AO102" i="14"/>
  <c r="AT102" i="14"/>
  <c r="AZ102" i="14"/>
  <c r="BE102" i="14"/>
  <c r="BJ102" i="14"/>
  <c r="BP102" i="14"/>
  <c r="P102" i="14"/>
  <c r="Z102" i="14"/>
  <c r="AF102" i="14"/>
  <c r="AP102" i="14"/>
  <c r="BA102" i="14"/>
  <c r="BF102" i="14"/>
  <c r="BQ102" i="14"/>
  <c r="E101" i="14"/>
  <c r="F101" i="14" s="1"/>
  <c r="C104" i="14"/>
  <c r="G103" i="14"/>
  <c r="CB102" i="14"/>
  <c r="CR102" i="14"/>
  <c r="DH102" i="14"/>
  <c r="CO102" i="14"/>
  <c r="BV102" i="14"/>
  <c r="DB102" i="14"/>
  <c r="CM102" i="14"/>
  <c r="BY102" i="14"/>
  <c r="BR102" i="14"/>
  <c r="CX102" i="14"/>
  <c r="CI102" i="14"/>
  <c r="CV102" i="14"/>
  <c r="CD102" i="14"/>
  <c r="CK102" i="14"/>
  <c r="DF102" i="14"/>
  <c r="CQ102" i="14"/>
  <c r="CF102" i="14"/>
  <c r="BU102" i="14"/>
  <c r="CS102" i="14"/>
  <c r="DJ102" i="14"/>
  <c r="CU102" i="14"/>
  <c r="BZ102" i="14"/>
  <c r="BT102" i="14"/>
  <c r="CJ102" i="14"/>
  <c r="CZ102" i="14"/>
  <c r="CC102" i="14"/>
  <c r="DA102" i="14"/>
  <c r="CL102" i="14"/>
  <c r="BW102" i="14"/>
  <c r="DC102" i="14"/>
  <c r="CW102" i="14"/>
  <c r="CH102" i="14"/>
  <c r="CY102" i="14"/>
  <c r="BX102" i="14"/>
  <c r="CN102" i="14"/>
  <c r="DD102" i="14"/>
  <c r="CG102" i="14"/>
  <c r="DE102" i="14"/>
  <c r="CT102" i="14"/>
  <c r="CE102" i="14"/>
  <c r="DK102" i="14"/>
  <c r="DI102" i="14"/>
  <c r="CP102" i="14"/>
  <c r="CA102" i="14"/>
  <c r="DG102" i="14"/>
  <c r="BS102" i="14"/>
  <c r="J103" i="14" l="1"/>
  <c r="N103" i="14"/>
  <c r="R103" i="14"/>
  <c r="V103" i="14"/>
  <c r="Z103" i="14"/>
  <c r="AD103" i="14"/>
  <c r="AH103" i="14"/>
  <c r="AL103" i="14"/>
  <c r="AP103" i="14"/>
  <c r="AT103" i="14"/>
  <c r="AX103" i="14"/>
  <c r="BB103" i="14"/>
  <c r="BF103" i="14"/>
  <c r="BJ103" i="14"/>
  <c r="BN103" i="14"/>
  <c r="I103" i="14"/>
  <c r="O103" i="14"/>
  <c r="T103" i="14"/>
  <c r="Y103" i="14"/>
  <c r="AE103" i="14"/>
  <c r="AJ103" i="14"/>
  <c r="AO103" i="14"/>
  <c r="AU103" i="14"/>
  <c r="AZ103" i="14"/>
  <c r="BE103" i="14"/>
  <c r="BK103" i="14"/>
  <c r="BP103" i="14"/>
  <c r="M103" i="14"/>
  <c r="S103" i="14"/>
  <c r="AC103" i="14"/>
  <c r="AN103" i="14"/>
  <c r="AY103" i="14"/>
  <c r="BD103" i="14"/>
  <c r="BO103" i="14"/>
  <c r="K103" i="14"/>
  <c r="P103" i="14"/>
  <c r="U103" i="14"/>
  <c r="AA103" i="14"/>
  <c r="AF103" i="14"/>
  <c r="AK103" i="14"/>
  <c r="AQ103" i="14"/>
  <c r="AV103" i="14"/>
  <c r="BA103" i="14"/>
  <c r="BG103" i="14"/>
  <c r="BL103" i="14"/>
  <c r="BQ103" i="14"/>
  <c r="H103" i="14"/>
  <c r="L103" i="14"/>
  <c r="Q103" i="14"/>
  <c r="W103" i="14"/>
  <c r="AB103" i="14"/>
  <c r="AG103" i="14"/>
  <c r="AM103" i="14"/>
  <c r="AR103" i="14"/>
  <c r="AW103" i="14"/>
  <c r="BC103" i="14"/>
  <c r="BH103" i="14"/>
  <c r="BM103" i="14"/>
  <c r="X103" i="14"/>
  <c r="AI103" i="14"/>
  <c r="AS103" i="14"/>
  <c r="BI103" i="14"/>
  <c r="E102" i="14"/>
  <c r="F102" i="14" s="1"/>
  <c r="CG103" i="14"/>
  <c r="CW103" i="14"/>
  <c r="CL103" i="14"/>
  <c r="CU103" i="14"/>
  <c r="CV103" i="14"/>
  <c r="DB103" i="14"/>
  <c r="CQ103" i="14"/>
  <c r="CR103" i="14"/>
  <c r="CO103" i="14"/>
  <c r="BZ103" i="14"/>
  <c r="DG103" i="14"/>
  <c r="BU103" i="14"/>
  <c r="CK103" i="14"/>
  <c r="DA103" i="14"/>
  <c r="BR103" i="14"/>
  <c r="CP103" i="14"/>
  <c r="BS103" i="14"/>
  <c r="DC103" i="14"/>
  <c r="BT103" i="14"/>
  <c r="DD103" i="14"/>
  <c r="BV103" i="14"/>
  <c r="DJ103" i="14"/>
  <c r="BW103" i="14"/>
  <c r="CY103" i="14"/>
  <c r="BX103" i="14"/>
  <c r="CZ103" i="14"/>
  <c r="CF103" i="14"/>
  <c r="CE103" i="14"/>
  <c r="CB103" i="14"/>
  <c r="BY103" i="14"/>
  <c r="CX103" i="14"/>
  <c r="DH103" i="14"/>
  <c r="CC103" i="14"/>
  <c r="CS103" i="14"/>
  <c r="DI103" i="14"/>
  <c r="CD103" i="14"/>
  <c r="DF103" i="14"/>
  <c r="CI103" i="14"/>
  <c r="CN103" i="14"/>
  <c r="CT103" i="14"/>
  <c r="CM103" i="14"/>
  <c r="DK103" i="14"/>
  <c r="CJ103" i="14"/>
  <c r="DE103" i="14"/>
  <c r="CA103" i="14"/>
  <c r="CH103" i="14"/>
  <c r="G104" i="14"/>
  <c r="C105" i="14"/>
  <c r="I104" i="14" l="1"/>
  <c r="M104" i="14"/>
  <c r="Q104" i="14"/>
  <c r="U104" i="14"/>
  <c r="L104" i="14"/>
  <c r="R104" i="14"/>
  <c r="W104" i="14"/>
  <c r="AA104" i="14"/>
  <c r="AE104" i="14"/>
  <c r="AI104" i="14"/>
  <c r="AM104" i="14"/>
  <c r="AQ104" i="14"/>
  <c r="AU104" i="14"/>
  <c r="AY104" i="14"/>
  <c r="BC104" i="14"/>
  <c r="BG104" i="14"/>
  <c r="BK104" i="14"/>
  <c r="BO104" i="14"/>
  <c r="H104" i="14"/>
  <c r="P104" i="14"/>
  <c r="Z104" i="14"/>
  <c r="AH104" i="14"/>
  <c r="AT104" i="14"/>
  <c r="AX104" i="14"/>
  <c r="BJ104" i="14"/>
  <c r="N104" i="14"/>
  <c r="S104" i="14"/>
  <c r="X104" i="14"/>
  <c r="AB104" i="14"/>
  <c r="AF104" i="14"/>
  <c r="AJ104" i="14"/>
  <c r="AN104" i="14"/>
  <c r="AR104" i="14"/>
  <c r="AV104" i="14"/>
  <c r="AZ104" i="14"/>
  <c r="BD104" i="14"/>
  <c r="BH104" i="14"/>
  <c r="BL104" i="14"/>
  <c r="BP104" i="14"/>
  <c r="J104" i="14"/>
  <c r="O104" i="14"/>
  <c r="T104" i="14"/>
  <c r="Y104" i="14"/>
  <c r="AC104" i="14"/>
  <c r="AG104" i="14"/>
  <c r="AK104" i="14"/>
  <c r="AO104" i="14"/>
  <c r="AS104" i="14"/>
  <c r="AW104" i="14"/>
  <c r="BA104" i="14"/>
  <c r="BE104" i="14"/>
  <c r="BI104" i="14"/>
  <c r="BM104" i="14"/>
  <c r="BQ104" i="14"/>
  <c r="K104" i="14"/>
  <c r="V104" i="14"/>
  <c r="AD104" i="14"/>
  <c r="AL104" i="14"/>
  <c r="AP104" i="14"/>
  <c r="BB104" i="14"/>
  <c r="BF104" i="14"/>
  <c r="BN104" i="14"/>
  <c r="E103" i="14"/>
  <c r="F103" i="14" s="1"/>
  <c r="G105" i="14"/>
  <c r="BV104" i="14"/>
  <c r="CL104" i="14"/>
  <c r="DB104" i="14"/>
  <c r="CE104" i="14"/>
  <c r="DC104" i="14"/>
  <c r="CJ104" i="14"/>
  <c r="BU104" i="14"/>
  <c r="DA104" i="14"/>
  <c r="CI104" i="14"/>
  <c r="CF104" i="14"/>
  <c r="BY104" i="14"/>
  <c r="DE104" i="14"/>
  <c r="BZ104" i="14"/>
  <c r="CP104" i="14"/>
  <c r="DF104" i="14"/>
  <c r="CM104" i="14"/>
  <c r="DK104" i="14"/>
  <c r="CR104" i="14"/>
  <c r="CC104" i="14"/>
  <c r="DI104" i="14"/>
  <c r="CU104" i="14"/>
  <c r="CN104" i="14"/>
  <c r="CG104" i="14"/>
  <c r="CD104" i="14"/>
  <c r="CT104" i="14"/>
  <c r="DJ104" i="14"/>
  <c r="CQ104" i="14"/>
  <c r="BT104" i="14"/>
  <c r="CZ104" i="14"/>
  <c r="CK104" i="14"/>
  <c r="BS104" i="14"/>
  <c r="DG104" i="14"/>
  <c r="CV104" i="14"/>
  <c r="CO104" i="14"/>
  <c r="BR104" i="14"/>
  <c r="CH104" i="14"/>
  <c r="CX104" i="14"/>
  <c r="BW104" i="14"/>
  <c r="CY104" i="14"/>
  <c r="CB104" i="14"/>
  <c r="DH104" i="14"/>
  <c r="CW104" i="14"/>
  <c r="CA104" i="14"/>
  <c r="BX104" i="14"/>
  <c r="DD104" i="14"/>
  <c r="CS104" i="14"/>
  <c r="J105" i="14" l="1"/>
  <c r="N105" i="14"/>
  <c r="R105" i="14"/>
  <c r="V105" i="14"/>
  <c r="Z105" i="14"/>
  <c r="AD105" i="14"/>
  <c r="AH105" i="14"/>
  <c r="AL105" i="14"/>
  <c r="AP105" i="14"/>
  <c r="AT105" i="14"/>
  <c r="AX105" i="14"/>
  <c r="BB105" i="14"/>
  <c r="BF105" i="14"/>
  <c r="BJ105" i="14"/>
  <c r="BN105" i="14"/>
  <c r="I105" i="14"/>
  <c r="Q105" i="14"/>
  <c r="Y105" i="14"/>
  <c r="AC105" i="14"/>
  <c r="AK105" i="14"/>
  <c r="AW105" i="14"/>
  <c r="BE105" i="14"/>
  <c r="BM105" i="14"/>
  <c r="H105" i="14"/>
  <c r="K105" i="14"/>
  <c r="O105" i="14"/>
  <c r="S105" i="14"/>
  <c r="W105" i="14"/>
  <c r="AA105" i="14"/>
  <c r="AE105" i="14"/>
  <c r="AI105" i="14"/>
  <c r="AM105" i="14"/>
  <c r="AQ105" i="14"/>
  <c r="AU105" i="14"/>
  <c r="AY105" i="14"/>
  <c r="BC105" i="14"/>
  <c r="BG105" i="14"/>
  <c r="BK105" i="14"/>
  <c r="BO105" i="14"/>
  <c r="L105" i="14"/>
  <c r="P105" i="14"/>
  <c r="T105" i="14"/>
  <c r="X105" i="14"/>
  <c r="AB105" i="14"/>
  <c r="AF105" i="14"/>
  <c r="AJ105" i="14"/>
  <c r="AN105" i="14"/>
  <c r="AR105" i="14"/>
  <c r="AV105" i="14"/>
  <c r="AZ105" i="14"/>
  <c r="BD105" i="14"/>
  <c r="BH105" i="14"/>
  <c r="BL105" i="14"/>
  <c r="BP105" i="14"/>
  <c r="M105" i="14"/>
  <c r="U105" i="14"/>
  <c r="AG105" i="14"/>
  <c r="AO105" i="14"/>
  <c r="AS105" i="14"/>
  <c r="BA105" i="14"/>
  <c r="BI105" i="14"/>
  <c r="BQ105" i="14"/>
  <c r="E104" i="14"/>
  <c r="F104" i="14" s="1"/>
  <c r="CE105" i="14"/>
  <c r="CU105" i="14"/>
  <c r="DK105" i="14"/>
  <c r="CN105" i="14"/>
  <c r="BU105" i="14"/>
  <c r="CW105" i="14"/>
  <c r="CD105" i="14"/>
  <c r="CB105" i="14"/>
  <c r="CC105" i="14"/>
  <c r="DI105" i="14"/>
  <c r="BR105" i="14"/>
  <c r="CT105" i="14"/>
  <c r="BY105" i="14"/>
  <c r="CJ105" i="14"/>
  <c r="BS105" i="14"/>
  <c r="CI105" i="14"/>
  <c r="CY105" i="14"/>
  <c r="BT105" i="14"/>
  <c r="DE105" i="14"/>
  <c r="DB105" i="14"/>
  <c r="BW105" i="14"/>
  <c r="CM105" i="14"/>
  <c r="DC105" i="14"/>
  <c r="BX105" i="14"/>
  <c r="CZ105" i="14"/>
  <c r="CG105" i="14"/>
  <c r="CX105" i="14"/>
  <c r="CV105" i="14"/>
  <c r="CS105" i="14"/>
  <c r="CH105" i="14"/>
  <c r="DJ105" i="14"/>
  <c r="CR105" i="14"/>
  <c r="CK105" i="14"/>
  <c r="CA105" i="14"/>
  <c r="CQ105" i="14"/>
  <c r="DG105" i="14"/>
  <c r="CF105" i="14"/>
  <c r="DD105" i="14"/>
  <c r="CO105" i="14"/>
  <c r="BV105" i="14"/>
  <c r="DF105" i="14"/>
  <c r="DH105" i="14"/>
  <c r="DA105" i="14"/>
  <c r="CL105" i="14"/>
  <c r="CP105" i="14"/>
  <c r="BZ105" i="14"/>
  <c r="E105" i="14" l="1"/>
  <c r="F105" i="14" s="1"/>
</calcChain>
</file>

<file path=xl/sharedStrings.xml><?xml version="1.0" encoding="utf-8"?>
<sst xmlns="http://schemas.openxmlformats.org/spreadsheetml/2006/main" count="490" uniqueCount="240">
  <si>
    <t>INTRODUCTION</t>
  </si>
  <si>
    <t>In this spreadsheet, you will be able to assess potential risks for a deep geothermal project. It was developed by BRGM as part of the H2020 project GEORISK. It is dedicated to professionals of the field of deep geothermal energy.
There are 4 tabs in this spreadsheet:
 - Introduction: the tab you are currently reading
 - Qualitative* Assessment: this is the input tab, where you will be able to provide a qualitative assessment of each risk in the register
 - Qualitative* Results: in this tab you will find predefined charts for visualising some results
 - Help: This tab will provide guidance for performing the assessment and using the results</t>
  </si>
  <si>
    <t>Thank you for your interest in our work. You can get more information by visiting:</t>
  </si>
  <si>
    <t>www.georisk-project.eu</t>
  </si>
  <si>
    <t xml:space="preserve">You can provide feedback for improving this spreadsheet:  </t>
  </si>
  <si>
    <t>t.leguenan@brgm.fr</t>
  </si>
  <si>
    <t>* In v1, only qualitative assessments are possible. The possibility to perform quantitative assessments will be a feature of the next versions</t>
  </si>
  <si>
    <t>Credit:
Georiskreport v1
Authors: Thomas Le Guénan - BRGM, Ferid Seyidov, Gec-Co
Date: 12/2019</t>
  </si>
  <si>
    <t>Date</t>
  </si>
  <si>
    <t>Acceptability thresholds</t>
  </si>
  <si>
    <t>Name of project</t>
  </si>
  <si>
    <t>INSERT THE NAME OF YOUR PROJECT</t>
  </si>
  <si>
    <t>1st</t>
  </si>
  <si>
    <t>Version of assessment</t>
  </si>
  <si>
    <t>2nd</t>
  </si>
  <si>
    <t>Additional details</t>
  </si>
  <si>
    <t>Topic</t>
  </si>
  <si>
    <t>ID</t>
  </si>
  <si>
    <t>Description</t>
  </si>
  <si>
    <t>IE*</t>
  </si>
  <si>
    <t>DT*</t>
  </si>
  <si>
    <t>ED*</t>
  </si>
  <si>
    <t>PC*</t>
  </si>
  <si>
    <t>EPA*</t>
  </si>
  <si>
    <t>HSE*</t>
  </si>
  <si>
    <t>Likelihood</t>
  </si>
  <si>
    <t>Damage Level</t>
  </si>
  <si>
    <t>RI</t>
  </si>
  <si>
    <t>Comments</t>
  </si>
  <si>
    <t>Managerial and Social-Economic</t>
  </si>
  <si>
    <t>A-1</t>
  </si>
  <si>
    <t>X</t>
  </si>
  <si>
    <t>External natural hazards damaging the infrastructure</t>
  </si>
  <si>
    <t>A-2</t>
  </si>
  <si>
    <t>Anthropogenic hazard damaging the infrastructure</t>
  </si>
  <si>
    <t>B-1</t>
  </si>
  <si>
    <t>Changes in policies, laws, taxes and regulations put development/economy in jeopardy</t>
  </si>
  <si>
    <t>B-2</t>
  </si>
  <si>
    <t>Lack of financing for the next phases</t>
  </si>
  <si>
    <t>B-3</t>
  </si>
  <si>
    <t>Low social acceptance put barrier to development</t>
  </si>
  <si>
    <t>B-4</t>
  </si>
  <si>
    <t>Public opposition against nuisances from the exploitation</t>
  </si>
  <si>
    <t>B-6</t>
  </si>
  <si>
    <t>Lack or loss of clients</t>
  </si>
  <si>
    <t>B-8</t>
  </si>
  <si>
    <t>Significant changes of energy costs</t>
  </si>
  <si>
    <t>C-1</t>
  </si>
  <si>
    <t>Low financing for work leading to low safety standards</t>
  </si>
  <si>
    <t>B-5</t>
  </si>
  <si>
    <t>Unanticipated delays and costs in operations (materials, services, maintenance)</t>
  </si>
  <si>
    <t>C-2</t>
  </si>
  <si>
    <t>Suboptimal design of well leads to reduced flow rate</t>
  </si>
  <si>
    <t>C-3</t>
  </si>
  <si>
    <t>Best practices not applied (data acquisition, modelling, decision making, design of wells / plants, construction)</t>
  </si>
  <si>
    <t>C-4</t>
  </si>
  <si>
    <t>Unsuitable contracts (roles and responsibility not clearly defined) leading to suboptimal performance or exploding costs</t>
  </si>
  <si>
    <t>C-8</t>
  </si>
  <si>
    <t>Organization is not experienced / financially robust enough for the challenge</t>
  </si>
  <si>
    <t>B-9</t>
  </si>
  <si>
    <t>The research or exploitation permit is changed in favor of another resource</t>
  </si>
  <si>
    <t>C-9</t>
  </si>
  <si>
    <t>Demand analysis and forecast are inaccurate</t>
  </si>
  <si>
    <t>Operation and Geology</t>
  </si>
  <si>
    <t>D-1</t>
  </si>
  <si>
    <t>Flow rate lower than expected (reservoir)</t>
  </si>
  <si>
    <t>D-2</t>
  </si>
  <si>
    <t>Flow rate degrades over time</t>
  </si>
  <si>
    <t>D-3</t>
  </si>
  <si>
    <t>Temperature lower than expected (reservoir)</t>
  </si>
  <si>
    <t>D-4</t>
  </si>
  <si>
    <t>Temperature degrades too quickly</t>
  </si>
  <si>
    <t>D-5</t>
  </si>
  <si>
    <t>Pressure lower/higher than expected</t>
  </si>
  <si>
    <t>D-6</t>
  </si>
  <si>
    <t>Pressure is changing during the operation in an unexpected way</t>
  </si>
  <si>
    <t>B-7</t>
  </si>
  <si>
    <t>Neighbouring operators cause negative changes to the reservoir parameters.</t>
  </si>
  <si>
    <t>D-7</t>
  </si>
  <si>
    <t>Fluid chemistry/ gas content / physical properties are different from expected</t>
  </si>
  <si>
    <t>F-6</t>
  </si>
  <si>
    <t>NCG Production</t>
  </si>
  <si>
    <t>D-8</t>
  </si>
  <si>
    <t>Fluid chemistry/ gas content / physical properties change</t>
  </si>
  <si>
    <t>D-9</t>
  </si>
  <si>
    <t>Target formation is missing in the well (unexpected geology, insufficient exploration)</t>
  </si>
  <si>
    <t>D-10</t>
  </si>
  <si>
    <t>Target formation has no/insufficient fluid for commercial production</t>
  </si>
  <si>
    <t>D-11</t>
  </si>
  <si>
    <t>Geological lithology or stratigraphy is different than expected</t>
  </si>
  <si>
    <t>D-12</t>
  </si>
  <si>
    <t>Excessive scaling in the geothermal loop</t>
  </si>
  <si>
    <t>D-13</t>
  </si>
  <si>
    <t>Excessive corrosion in the geothermal loop</t>
  </si>
  <si>
    <t>D-14</t>
  </si>
  <si>
    <t>Particle production ("sanding")</t>
  </si>
  <si>
    <t>D-15</t>
  </si>
  <si>
    <t>Hydraulic connectivity between wells is insufficient for commercial use</t>
  </si>
  <si>
    <t>D-16</t>
  </si>
  <si>
    <t>Re-injection of the fluid is more difficult than expected</t>
  </si>
  <si>
    <t>D-17</t>
  </si>
  <si>
    <t>Degradation of the reservoir (structure, properties, deteriorating whole-scale further commercial utilization)</t>
  </si>
  <si>
    <t xml:space="preserve">Drilling </t>
  </si>
  <si>
    <t>E-1</t>
  </si>
  <si>
    <t>Fluid losses leading to severe technical issues</t>
  </si>
  <si>
    <t>C-7</t>
  </si>
  <si>
    <t>Damage to the well/reservoir while drilling or testing</t>
  </si>
  <si>
    <t>E-2</t>
  </si>
  <si>
    <t>Wellbore instability </t>
  </si>
  <si>
    <t>E-3</t>
  </si>
  <si>
    <t>Trajectory issues (deviation from target)</t>
  </si>
  <si>
    <t>F-7</t>
  </si>
  <si>
    <t>Loss of integrity of the wellbore (connection of well fluid with surface; inter layer fluid connection; etc.)</t>
  </si>
  <si>
    <t>C-6</t>
  </si>
  <si>
    <t>Wrong choice of stimulation fluids or techniques damaging the reservoir/well</t>
  </si>
  <si>
    <t>E-7</t>
  </si>
  <si>
    <t>Issues in transporting/handling radioactive sources for logging</t>
  </si>
  <si>
    <t>E-8</t>
  </si>
  <si>
    <t>Technical failure of the equipment</t>
  </si>
  <si>
    <t>E-9</t>
  </si>
  <si>
    <t>Well casing collapse</t>
  </si>
  <si>
    <t>F-1</t>
  </si>
  <si>
    <t>Blowouts</t>
  </si>
  <si>
    <t>F-2</t>
  </si>
  <si>
    <t>Fluid communication between different formations due to ineffective isolation of the well</t>
  </si>
  <si>
    <t>F-3</t>
  </si>
  <si>
    <t>Induced seismicity (above sensitivity level)</t>
  </si>
  <si>
    <t>F-4</t>
  </si>
  <si>
    <t>Surface subsidence or uplift</t>
  </si>
  <si>
    <t>F-5</t>
  </si>
  <si>
    <t>Toxic emissions due to gases and fluids produced in-situ</t>
  </si>
  <si>
    <t>E-5</t>
  </si>
  <si>
    <t>Technical failure/difficulties during drilling (due to any additional causes that were not mentioned)</t>
  </si>
  <si>
    <t>New risks</t>
  </si>
  <si>
    <t>N-1</t>
  </si>
  <si>
    <t>Insert new description here</t>
  </si>
  <si>
    <t>N-2</t>
  </si>
  <si>
    <t>N-3</t>
  </si>
  <si>
    <t>N-4</t>
  </si>
  <si>
    <t>N-5</t>
  </si>
  <si>
    <t>N-6</t>
  </si>
  <si>
    <t>N-7</t>
  </si>
  <si>
    <t>N-8</t>
  </si>
  <si>
    <t>N-9</t>
  </si>
  <si>
    <t>N-10</t>
  </si>
  <si>
    <t>N-11</t>
  </si>
  <si>
    <t>N-12</t>
  </si>
  <si>
    <t>These risks are considered acceptable</t>
  </si>
  <si>
    <t>Moderate to high risks: you should consider additional mitigation measures where practical</t>
  </si>
  <si>
    <t>Unacceptable risks. You need to consider additional de-risking or mitigation measures</t>
  </si>
  <si>
    <t>Project Information</t>
  </si>
  <si>
    <t>At the top of the the "assessment" sheet, you can find several cells that allow you to specify basic information regarding the assessment.
 - Date: you can specify the date of the assessment
 - Name of project: you can specify a name for the project that is being assessed
 - version of assessment: you can use this cell for version numbering, which can be useful for keeping track of the evolution of the risks in case of subsequent updates
 - additional details: put here any information that can be useful to remember in relation to this specific assessment
You are also welcome to add new rows if you need to put more information</t>
  </si>
  <si>
    <t>Risk categories</t>
  </si>
  <si>
    <t>The current list of risk is classified according to three categories: managerial and social-economic, operation and geology, and drilling. These categories were chosen corresponding to typical profiles of experts. They are then used for grouping the risks into diagrams, for facilitating analysis. They are however only indicative and have no implication on the results.</t>
  </si>
  <si>
    <t>Changing the list of risks</t>
  </si>
  <si>
    <t>The first step in risk assessment is to adjust the list of risks considered to your project.
In this spreadsheet you have by default the list of risk that was built during the H2020 GEORISK project. It has been validated and used by many stakeholders so we believe it is a good starting point. However, you are free to ignore some suggestions. In this case simply leave the form blank, or you can even delete the row.
If you want to add other risks to the list, you can use the "new risks" category at the bottom of the sheet. Simply add an Id (taking care it is a new one) and a description. If there is not enough rows, you can add new ones by copying a row, and then using "insert the copied cells". This will copy the formula for the Risk Index. The corresponding diagrams should be automatically updated as well.
This spreadsheet is entirely unlocked so you are free to change anything.</t>
  </si>
  <si>
    <t>Qualitative assessment:</t>
  </si>
  <si>
    <t>For each risk, you need to fill the likelihood class, and the damage class. For each cell, only an integer between 1 and 4 is accepted. You can use the dropdown list or type directly in the cell</t>
  </si>
  <si>
    <t>Here is a table that can guide you in filling the the form</t>
  </si>
  <si>
    <t>Risk/Likelihood Level</t>
  </si>
  <si>
    <t>Damage Value</t>
  </si>
  <si>
    <t>X &lt; 10.000 €</t>
  </si>
  <si>
    <t>Not likely to occur</t>
  </si>
  <si>
    <t>10.000 € &lt; X &lt;  100.000 €</t>
  </si>
  <si>
    <t>Mild chances of occurrence</t>
  </si>
  <si>
    <t>100.000 € &lt; X &lt; 1.000.000 €</t>
  </si>
  <si>
    <t>Moderate chances of occurrence</t>
  </si>
  <si>
    <t>X &gt; 1.000.000 €</t>
  </si>
  <si>
    <t>High Chances of occurrence</t>
  </si>
  <si>
    <t xml:space="preserve">However, these values are indicative and you may adapt to your specific context; in the qualitative assessment, the ordering in more important than the actual value
For each risk, you also have a comment field that you can use for providing additional details, or giving reasons behing the choice of values. </t>
  </si>
  <si>
    <t>Risk index</t>
  </si>
  <si>
    <t>Once you have specified the class for both likelihood and severity, the risk index (RI) is automatically computed. It is simply the sum of both numbers. Currently, we only use this index for ordering the risks.</t>
  </si>
  <si>
    <t>Acceptability Icons</t>
  </si>
  <si>
    <t>Corresponding to the level of RI, an icon will give a visual representation of the acceptability of the risk. A green icon means it is accceptable, a yellow icon is an indication that the risk should be further reduced, and a red icon that it is unaccepteble. Currently the thresholds are expressed in terms of the Risk Index only: green is for a RI strictly inferior to 4; yellow for RI superior to 4 (included) and strictly inferior to 7; red is for RI superior to 7 (included). 
These thresholds can be changed according to your preferences by changing the values under "acceptability threshold" at the top of the "qualitative assessment sheet".
We included short recommendations at the bottom of the page</t>
  </si>
  <si>
    <t>Qualitative results</t>
  </si>
  <si>
    <t>Once you have computed a few RI, you can visualise the results in the "Qualitative Results" sheet. There are four charts corresponding to each category in the assessment sheet. The X-axis represents each risk indicated by its ID, while the Y-axis shows the corresponding RI.
Below is a histogram of RI values, both in table and in chart. It represents the number of risks under each value of RI.</t>
  </si>
  <si>
    <t>Mitigation measures</t>
  </si>
  <si>
    <t xml:space="preserve">If you are interested in potential mitigation measures, we listed some measures in the risk register. You can access the online version here: https://www.georisk-project.eu/register/
You can access the measures by clicking on the risk you are interested in. The list is currently in development and will be updated in 2020. We will also consider new fields for specifying these measures directly in the spreadsheet
</t>
  </si>
  <si>
    <t>Updating the assessment</t>
  </si>
  <si>
    <t xml:space="preserve">If you have mitigation measures that change the level of some risks, or if you simply want to update the assessment because of new elements, the easiest solution is to work with a new version of this spreadsheet that you can download on the GEORISK website. This is because if you want to work on the same spreasdheet by copying the existing sheets, you will need to create new charts as the existing ones will still refer to the previous data. The possibility to easily make updates in the same spreadsheet will be explore for the next version in 2020.
Do not forget to change the "version of assessment" number so you keep track of your version.
</t>
  </si>
  <si>
    <t>Pre-screnning</t>
  </si>
  <si>
    <t>My new risk</t>
  </si>
  <si>
    <t>Drilling</t>
  </si>
  <si>
    <t>Damage level</t>
  </si>
  <si>
    <t>Number of damage levels</t>
  </si>
  <si>
    <t>Minimum value</t>
  </si>
  <si>
    <t>Multiplicative factor</t>
  </si>
  <si>
    <t>Maximum value</t>
  </si>
  <si>
    <t>Damage rating table</t>
  </si>
  <si>
    <t>The damage level is comprised between:</t>
  </si>
  <si>
    <t>Create your rating table for damages</t>
  </si>
  <si>
    <t>Create your rating table for likelihood</t>
  </si>
  <si>
    <t>Number of likelihood levels</t>
  </si>
  <si>
    <t xml:space="preserve">Depending on your needs, the present tool may be used either for a prior "more or less qualitative" risk assessment or for a more formal "semi-quantitative" assessment. </t>
  </si>
  <si>
    <t>Managerial and Socio-economic</t>
  </si>
  <si>
    <t>First assessment</t>
  </si>
  <si>
    <t>Re-assessment</t>
  </si>
  <si>
    <t>My new risk 2</t>
  </si>
  <si>
    <t>Number of risks considered</t>
  </si>
  <si>
    <t>For a more advanced use of the tool, you can create up to 10 levels and change values indicated in yellow boxes. It should be noted that for proper use of the tool, "multiplicative factors" should be kept close for damages and likelihood. Indeed, in the "risk assessment" sheet, the risk is estimated by summing damage level and "likelihood level", which is relevant for logarithmic scales, as proposed here. It is demonstrated below that if you respect this, the value obtained for risk assessment is proportional to the sum of damage level and likelihood level.
Risk = Likelihood x Damage
Log(Risk) = log(Likelihood x Damage) = log(Likelihood) + log(Damage)
dl_d ~ mf_d ^ dl_d  and dl_l ~ mf_l ^ dl_l
Log(Risk) ~ log(mf_d ^ dl_d) + log(mf_l ^ dl_l)~ dl_d x log(mf_d) + dl_l x log(mf_l)
If mf_d = mf_l = mf :
Risk Index (RI) ~ Log(Risk) ~  (dl_d+ dl_l) x log(mf)  ~dl_d+ dl_l
Notations: dl: damage level / mf:multiplicative factor / _d : damages / _l : likelihood</t>
  </si>
  <si>
    <t>Likelihood rating table</t>
  </si>
  <si>
    <t>Likelihood level</t>
  </si>
  <si>
    <t xml:space="preserve">For rating tables: In order to begin with the tool, we propose to use the following values in yellow boxes: for damages 4/10/1000 and for likelihood 4/10/0,0001. This will lead to use 4 rating levels for each scale. The qualitative comment in boxes "i22:i26" may be used by participants instead of likelihood quantified values. This may facilitate the exercise. </t>
  </si>
  <si>
    <t>These figures plot the results for first assessment.</t>
  </si>
  <si>
    <t>The category of your new risks can be assigned to existing categories or remain in "new risks"</t>
  </si>
  <si>
    <t>My new risk 3</t>
  </si>
  <si>
    <t>Link</t>
  </si>
  <si>
    <t>In order to perform the risk assessment, you are invited to complete the likelihood and damage levels for each selected risk. Th Risk index (RI) will then be computed, with an interpretation in terms of acceptabilty, following the thresholds you define in the sheet "Rating table". This speadsheet can be used for a second assessment, for instance after application of de-risking or mitigation (columns I and J). Evolution between both versions are highlighted in grey. In column L, you will find for each selected risk a link to the Georisk online tool with information on risks and on means to prevent or mitigate it. This may be helpful to tackle high and unacceptable risks, and to reduce risks.</t>
  </si>
  <si>
    <t>My new risk 4</t>
  </si>
  <si>
    <t>My new risk 5</t>
  </si>
  <si>
    <t>My special risk</t>
  </si>
  <si>
    <t>Comments on de-risking and mitigation</t>
  </si>
  <si>
    <t>Risk Index</t>
  </si>
  <si>
    <t>Number of occurrences</t>
  </si>
  <si>
    <t>Choose the risks that you want to plot on the matrix:</t>
  </si>
  <si>
    <t>risk geol</t>
  </si>
  <si>
    <t>F-8-b</t>
  </si>
  <si>
    <t>F-8-a</t>
  </si>
  <si>
    <t>Loss of integrity of surface equipments (leakage from the mud mud pit; well head and etc.) [Drilling]</t>
  </si>
  <si>
    <t>Loss of integrity of surface equipments (leakage from the tanks, pipeline, heat-exchanger, etc.) [Operation&amp;Geology]</t>
  </si>
  <si>
    <t>C-5-b</t>
  </si>
  <si>
    <t>C-5-a</t>
  </si>
  <si>
    <t>Human error leading to failure during work (including either insufficient background and/or regulations) [Op&amp;Geology]</t>
  </si>
  <si>
    <t>Human error leading to failure during work (including either insufficient background and/or safety regulations) [Drilling]</t>
  </si>
  <si>
    <t>Damage</t>
  </si>
  <si>
    <t>DAMAGE</t>
  </si>
  <si>
    <t>LIKELIHOOD</t>
  </si>
  <si>
    <t>In this sheet, you can choose up to 12 risks that can be represented in a matrix. At the top, the risks are mapped at their exact place, with size of points representative of the risk index (likelihood+damage level). It may be unpracticable for same quotations. A second map at the bottom, with smaller points, is proposed. Points are randomly moved from a value comprised between 0 and -0,2, so that all points are made visible. White points correspond to re-assessment.</t>
  </si>
  <si>
    <t>Damages</t>
  </si>
  <si>
    <t>Risk Matrix</t>
  </si>
  <si>
    <t>Default construction</t>
  </si>
  <si>
    <t>Your own rating table</t>
  </si>
  <si>
    <t>For acceptability thresholds, you have two choices:
- use default construction of the threshold matrix: the sum of likelihood level + damage level  is compared with the first and second thresholds that you can choose below
- use your own threshold matrix: in this case complete the matrix with 1 (acceptable), 2 (Moderate risk), 3 (Unacceptable risk)</t>
  </si>
  <si>
    <t>Risk matrix</t>
  </si>
  <si>
    <t>Choose your matrix construction:</t>
  </si>
  <si>
    <t>Like-Dam</t>
  </si>
  <si>
    <t>Like+Dam</t>
  </si>
  <si>
    <t>Default</t>
  </si>
  <si>
    <t>My own rating table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</si>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</sst>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 _€_-;\-* #,##0.00\ _€_-;_-* &quot;-&quot;??\ _€_-;_-@_-"/>
    <numFmt numFmtId="165" formatCode="0;;;@"/>
    <numFmt numFmtId="166" formatCode="_-* #,##0\ &quot;€&quot;_-;\-* #,##0\ &quot;€&quot;_-;_-* &quot;-&quot;??\ &quot;€&quot;_-;_-@_-"/>
    <numFmt numFmtId="167" formatCode="0.0E+00"/>
  </numFmts>
  <fonts count="31" x14ac:knownFonts="1">
    <font>
      <sz val="11"/>
      <color theme="1"/>
      <name val="Arial"/>
      <family val="2"/>
      <scheme val="minor"/>
    </font>
    <font>
      <b/>
      <sz val="11"/>
      <color theme="0"/>
      <name val="Arial"/>
      <family val="2"/>
      <scheme val="minor"/>
    </font>
    <font>
      <sz val="11"/>
      <color theme="0"/>
      <name val="Arial"/>
      <family val="2"/>
      <scheme val="minor"/>
    </font>
    <font>
      <sz val="11"/>
      <color theme="1"/>
      <name val="Arial"/>
      <family val="2"/>
      <scheme val="minor"/>
    </font>
    <font>
      <b/>
      <sz val="11"/>
      <color theme="3"/>
      <name val="Arial"/>
      <family val="2"/>
      <scheme val="minor"/>
    </font>
    <font>
      <u/>
      <sz val="11"/>
      <color theme="10"/>
      <name val="Arial"/>
      <family val="2"/>
      <scheme val="minor"/>
    </font>
    <font>
      <b/>
      <sz val="11"/>
      <color rgb="FF0099CC"/>
      <name val="Arial"/>
      <family val="2"/>
      <scheme val="minor"/>
    </font>
    <font>
      <b/>
      <u/>
      <sz val="11"/>
      <color theme="1"/>
      <name val="Arial"/>
      <family val="2"/>
      <scheme val="minor"/>
    </font>
    <font>
      <sz val="11"/>
      <color rgb="FF3F3F76"/>
      <name val="Arial"/>
      <family val="2"/>
      <scheme val="minor"/>
    </font>
    <font>
      <b/>
      <sz val="15"/>
      <color theme="3"/>
      <name val="Arial"/>
      <family val="2"/>
      <scheme val="minor"/>
    </font>
    <font>
      <i/>
      <sz val="11"/>
      <color rgb="FF7F7F7F"/>
      <name val="Arial"/>
      <family val="2"/>
      <scheme val="minor"/>
    </font>
    <font>
      <sz val="10"/>
      <color theme="1"/>
      <name val="Arial"/>
      <family val="2"/>
      <scheme val="minor"/>
    </font>
    <font>
      <sz val="10"/>
      <color theme="2" tint="-0.499984740745262"/>
      <name val="Arial"/>
      <family val="2"/>
      <scheme val="minor"/>
    </font>
    <font>
      <i/>
      <sz val="11"/>
      <color theme="0"/>
      <name val="Arial"/>
      <family val="2"/>
      <scheme val="minor"/>
    </font>
    <font>
      <b/>
      <sz val="11"/>
      <color rgb="FF3F3F3F"/>
      <name val="Arial"/>
      <family val="2"/>
      <scheme val="minor"/>
    </font>
    <font>
      <b/>
      <sz val="11"/>
      <color rgb="FFFA7D00"/>
      <name val="Arial"/>
      <family val="2"/>
      <scheme val="minor"/>
    </font>
    <font>
      <sz val="11"/>
      <color rgb="FFFFC000"/>
      <name val="Arial"/>
      <family val="2"/>
      <scheme val="minor"/>
    </font>
    <font>
      <sz val="11"/>
      <color rgb="FF3F3F3F"/>
      <name val="Arial"/>
      <family val="2"/>
      <scheme val="minor"/>
    </font>
    <font>
      <sz val="11"/>
      <color theme="0" tint="-4.9989318521683403E-2"/>
      <name val="Arial"/>
      <family val="2"/>
      <scheme val="minor"/>
    </font>
    <font>
      <sz val="11"/>
      <color theme="2" tint="-0.749992370372631"/>
      <name val="Arial"/>
      <family val="2"/>
      <scheme val="minor"/>
    </font>
    <font>
      <sz val="8"/>
      <color theme="2" tint="-0.749992370372631"/>
      <name val="Arial"/>
      <family val="2"/>
      <scheme val="minor"/>
    </font>
    <font>
      <b/>
      <sz val="11"/>
      <color theme="0" tint="-4.9989318521683403E-2"/>
      <name val="Arial"/>
      <family val="2"/>
      <scheme val="minor"/>
    </font>
    <font>
      <sz val="11"/>
      <color theme="0" tint="-0.14999847407452621"/>
      <name val="Arial"/>
      <family val="2"/>
      <scheme val="minor"/>
    </font>
    <font>
      <sz val="11"/>
      <name val="Arial"/>
      <family val="2"/>
      <scheme val="minor"/>
    </font>
    <font>
      <sz val="11"/>
      <color rgb="FFFF0000"/>
      <name val="Arial"/>
      <family val="2"/>
      <scheme val="minor"/>
    </font>
    <font>
      <sz val="11"/>
      <color theme="4" tint="0.79998168889431442"/>
      <name val="Arial"/>
      <family val="2"/>
      <scheme val="minor"/>
    </font>
    <font>
      <b/>
      <sz val="10"/>
      <color theme="1"/>
      <name val="Arial"/>
      <family val="2"/>
      <scheme val="minor"/>
    </font>
    <font>
      <sz val="8"/>
      <color theme="0" tint="-0.34998626667073579"/>
      <name val="Arial"/>
      <family val="2"/>
      <scheme val="minor"/>
    </font>
    <font>
      <sz val="16"/>
      <color theme="1"/>
      <name val="Arial"/>
      <family val="2"/>
      <scheme val="minor"/>
    </font>
    <font>
      <sz val="9"/>
      <color theme="0"/>
      <name val="Arial"/>
      <family val="2"/>
      <scheme val="minor"/>
    </font>
    <font>
      <sz val="9"/>
      <color theme="2" tint="-0.749992370372631"/>
      <name val="Arial"/>
      <family val="2"/>
      <scheme val="minor"/>
    </font>
  </fonts>
  <fills count="23">
    <fill>
      <patternFill patternType="none"/>
    </fill>
    <fill>
      <patternFill patternType="gray125"/>
    </fill>
    <fill>
      <patternFill patternType="solid">
        <fgColor theme="2" tint="-0.89999084444715716"/>
        <bgColor indexed="64"/>
      </patternFill>
    </fill>
    <fill>
      <patternFill patternType="solid">
        <fgColor theme="1"/>
        <bgColor indexed="64"/>
      </patternFill>
    </fill>
    <fill>
      <patternFill patternType="solid">
        <fgColor rgb="FFFFFFCC"/>
      </patternFill>
    </fill>
    <fill>
      <patternFill patternType="solid">
        <fgColor theme="0"/>
        <bgColor indexed="64"/>
      </patternFill>
    </fill>
    <fill>
      <patternFill patternType="solid">
        <fgColor theme="2"/>
        <bgColor indexed="64"/>
      </patternFill>
    </fill>
    <fill>
      <patternFill patternType="solid">
        <fgColor rgb="FFF2F2F2"/>
      </patternFill>
    </fill>
    <fill>
      <patternFill patternType="solid">
        <fgColor rgb="FF92D050"/>
        <bgColor indexed="64"/>
      </patternFill>
    </fill>
    <fill>
      <patternFill patternType="solid">
        <fgColor theme="7" tint="0.59999389629810485"/>
        <bgColor indexed="64"/>
      </patternFill>
    </fill>
    <fill>
      <patternFill patternType="solid">
        <fgColor theme="5"/>
        <bgColor indexed="64"/>
      </patternFill>
    </fill>
    <fill>
      <patternFill patternType="solid">
        <fgColor theme="3"/>
        <bgColor indexed="64"/>
      </patternFill>
    </fill>
    <fill>
      <patternFill patternType="solid">
        <fgColor theme="7"/>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bgColor indexed="64"/>
      </patternFill>
    </fill>
    <fill>
      <patternFill patternType="solid">
        <fgColor theme="9"/>
        <bgColor indexed="64"/>
      </patternFill>
    </fill>
    <fill>
      <patternFill patternType="solid">
        <fgColor rgb="FFC00000"/>
        <bgColor indexed="64"/>
      </patternFill>
    </fill>
    <fill>
      <patternFill patternType="solid">
        <fgColor rgb="FF00B0F0"/>
        <bgColor indexed="64"/>
      </patternFill>
    </fill>
    <fill>
      <patternFill patternType="solid">
        <fgColor rgb="FF7030A0"/>
        <bgColor indexed="64"/>
      </patternFill>
    </fill>
    <fill>
      <patternFill patternType="solid">
        <fgColor rgb="FF00B050"/>
        <bgColor indexed="64"/>
      </patternFill>
    </fill>
    <fill>
      <patternFill patternType="solid">
        <fgColor rgb="FFFF66FF"/>
        <bgColor indexed="64"/>
      </patternFill>
    </fill>
  </fills>
  <borders count="32">
    <border>
      <left/>
      <right/>
      <top/>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rgb="FFB2B2B2"/>
      </right>
      <top/>
      <bottom style="thin">
        <color rgb="FFB2B2B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top style="thin">
        <color rgb="FF3F3F3F"/>
      </top>
      <bottom style="thin">
        <color rgb="FF3F3F3F"/>
      </bottom>
      <diagonal/>
    </border>
    <border>
      <left/>
      <right style="thin">
        <color auto="1"/>
      </right>
      <top style="thin">
        <color rgb="FF3F3F3F"/>
      </top>
      <bottom style="thin">
        <color rgb="FF3F3F3F"/>
      </bottom>
      <diagonal/>
    </border>
    <border>
      <left style="thin">
        <color indexed="64"/>
      </left>
      <right/>
      <top style="thin">
        <color indexed="64"/>
      </top>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diagonal/>
    </border>
    <border>
      <left style="thin">
        <color theme="0" tint="-0.34998626667073579"/>
      </left>
      <right/>
      <top/>
      <bottom/>
      <diagonal/>
    </border>
    <border>
      <left/>
      <right/>
      <top/>
      <bottom style="thin">
        <color rgb="FF7F7F7F"/>
      </bottom>
      <diagonal/>
    </border>
    <border>
      <left style="thin">
        <color theme="0" tint="-0.34998626667073579"/>
      </left>
      <right/>
      <top style="thin">
        <color theme="0" tint="-0.34998626667073579"/>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0">
    <xf numFmtId="0" fontId="0" fillId="0" borderId="0"/>
    <xf numFmtId="0" fontId="4" fillId="0" borderId="1" applyNumberFormat="0" applyFill="0" applyAlignment="0" applyProtection="0"/>
    <xf numFmtId="0" fontId="3" fillId="4" borderId="2" applyNumberFormat="0" applyFont="0" applyAlignment="0" applyProtection="0"/>
    <xf numFmtId="0" fontId="5" fillId="0" borderId="0" applyNumberFormat="0" applyFill="0" applyBorder="0" applyAlignment="0" applyProtection="0"/>
    <xf numFmtId="0" fontId="9" fillId="0" borderId="13" applyNumberFormat="0" applyFill="0" applyAlignment="0" applyProtection="0"/>
    <xf numFmtId="0" fontId="10" fillId="0" borderId="0" applyNumberFormat="0" applyFill="0" applyBorder="0" applyAlignment="0" applyProtection="0"/>
    <xf numFmtId="164" fontId="3" fillId="0" borderId="0" applyFont="0" applyFill="0" applyBorder="0" applyAlignment="0" applyProtection="0"/>
    <xf numFmtId="9" fontId="3" fillId="0" borderId="0" applyFont="0" applyFill="0" applyBorder="0" applyAlignment="0" applyProtection="0"/>
    <xf numFmtId="0" fontId="14" fillId="7" borderId="16" applyNumberFormat="0" applyAlignment="0" applyProtection="0"/>
    <xf numFmtId="0" fontId="15" fillId="7" borderId="15" applyNumberFormat="0" applyAlignment="0" applyProtection="0"/>
  </cellStyleXfs>
  <cellXfs count="224">
    <xf numFmtId="0" fontId="0" fillId="0" borderId="0" xfId="0"/>
    <xf numFmtId="0" fontId="0" fillId="0" borderId="0" xfId="0" applyProtection="1">
      <protection locked="0"/>
    </xf>
    <xf numFmtId="0" fontId="0" fillId="0" borderId="0" xfId="0" applyFill="1" applyProtection="1">
      <protection locked="0"/>
    </xf>
    <xf numFmtId="0" fontId="2" fillId="3" borderId="0" xfId="0" applyFont="1" applyFill="1" applyBorder="1" applyProtection="1"/>
    <xf numFmtId="0" fontId="0" fillId="0" borderId="0" xfId="0" applyProtection="1"/>
    <xf numFmtId="0" fontId="6" fillId="5" borderId="0" xfId="0" applyFont="1" applyFill="1" applyAlignment="1">
      <alignment horizontal="center"/>
    </xf>
    <xf numFmtId="0" fontId="5" fillId="5" borderId="0" xfId="3" applyFill="1" applyAlignment="1">
      <alignment wrapText="1"/>
    </xf>
    <xf numFmtId="0" fontId="0" fillId="5" borderId="0" xfId="0" applyFill="1"/>
    <xf numFmtId="0" fontId="0" fillId="6" borderId="0" xfId="0" applyFill="1"/>
    <xf numFmtId="0" fontId="0" fillId="0" borderId="0" xfId="0"/>
    <xf numFmtId="0" fontId="11" fillId="5" borderId="0" xfId="0" applyFont="1" applyFill="1" applyAlignment="1">
      <alignment wrapText="1"/>
    </xf>
    <xf numFmtId="0" fontId="5" fillId="5" borderId="0" xfId="3" applyFill="1"/>
    <xf numFmtId="0" fontId="12" fillId="5" borderId="0" xfId="0" applyFont="1" applyFill="1" applyAlignment="1">
      <alignment wrapText="1"/>
    </xf>
    <xf numFmtId="0" fontId="0" fillId="6" borderId="0" xfId="0" applyFill="1" applyAlignment="1">
      <alignment horizontal="left" vertical="top" wrapText="1"/>
    </xf>
    <xf numFmtId="0" fontId="0" fillId="5" borderId="0" xfId="0" applyFill="1" applyAlignment="1">
      <alignment wrapText="1"/>
    </xf>
    <xf numFmtId="0" fontId="0" fillId="5" borderId="10" xfId="0" applyFill="1" applyBorder="1"/>
    <xf numFmtId="0" fontId="0" fillId="5" borderId="11" xfId="0" applyFill="1" applyBorder="1"/>
    <xf numFmtId="0" fontId="0" fillId="5" borderId="12" xfId="0" applyFill="1" applyBorder="1"/>
    <xf numFmtId="0" fontId="0" fillId="5" borderId="7" xfId="0" applyFill="1" applyBorder="1"/>
    <xf numFmtId="0" fontId="0" fillId="5" borderId="0" xfId="0" applyFill="1" applyBorder="1"/>
    <xf numFmtId="0" fontId="0" fillId="5" borderId="8" xfId="0" applyFill="1" applyBorder="1"/>
    <xf numFmtId="0" fontId="0" fillId="5" borderId="9" xfId="0" applyFill="1" applyBorder="1"/>
    <xf numFmtId="0" fontId="0" fillId="5" borderId="4" xfId="0" applyFill="1" applyBorder="1"/>
    <xf numFmtId="0" fontId="0" fillId="5" borderId="5" xfId="0" applyFill="1" applyBorder="1"/>
    <xf numFmtId="0" fontId="0" fillId="5" borderId="0" xfId="0" applyFill="1" applyAlignment="1">
      <alignment vertical="top" wrapText="1"/>
    </xf>
    <xf numFmtId="0" fontId="1" fillId="3" borderId="0" xfId="0" applyFont="1" applyFill="1" applyBorder="1" applyAlignment="1" applyProtection="1"/>
    <xf numFmtId="0" fontId="0" fillId="5" borderId="0" xfId="2" applyFont="1" applyFill="1" applyBorder="1" applyAlignment="1" applyProtection="1">
      <alignment horizontal="left" wrapText="1"/>
      <protection locked="0"/>
    </xf>
    <xf numFmtId="0" fontId="1" fillId="5" borderId="0" xfId="0" applyFont="1" applyFill="1" applyAlignment="1" applyProtection="1">
      <alignment horizontal="right"/>
      <protection locked="0"/>
    </xf>
    <xf numFmtId="0" fontId="0" fillId="5" borderId="0" xfId="0" applyFill="1" applyProtection="1">
      <protection locked="0"/>
    </xf>
    <xf numFmtId="0" fontId="4" fillId="0" borderId="18" xfId="1" applyFont="1" applyFill="1" applyBorder="1" applyProtection="1">
      <protection hidden="1"/>
    </xf>
    <xf numFmtId="0" fontId="1" fillId="2" borderId="17" xfId="0" applyFont="1" applyFill="1" applyBorder="1" applyAlignment="1" applyProtection="1">
      <alignment vertical="center"/>
    </xf>
    <xf numFmtId="0" fontId="1" fillId="2" borderId="17" xfId="0" applyFont="1" applyFill="1" applyBorder="1" applyAlignment="1">
      <alignment horizontal="center" vertical="center"/>
    </xf>
    <xf numFmtId="0" fontId="1" fillId="2" borderId="17" xfId="0" applyFont="1" applyFill="1" applyBorder="1" applyAlignment="1" applyProtection="1">
      <alignment horizontal="center" vertical="center"/>
    </xf>
    <xf numFmtId="0" fontId="4" fillId="0" borderId="17" xfId="1" applyFill="1" applyBorder="1" applyProtection="1"/>
    <xf numFmtId="0" fontId="4" fillId="0" borderId="17" xfId="1" applyFont="1" applyFill="1" applyBorder="1" applyProtection="1">
      <protection hidden="1"/>
    </xf>
    <xf numFmtId="0" fontId="4" fillId="0" borderId="17" xfId="1" applyBorder="1"/>
    <xf numFmtId="0" fontId="0" fillId="5" borderId="17" xfId="2" applyFont="1" applyFill="1" applyBorder="1" applyProtection="1">
      <protection locked="0"/>
    </xf>
    <xf numFmtId="0" fontId="1" fillId="3" borderId="17" xfId="0" applyFont="1" applyFill="1" applyBorder="1" applyAlignment="1" applyProtection="1">
      <alignment vertical="center"/>
    </xf>
    <xf numFmtId="0" fontId="2" fillId="3" borderId="17" xfId="0" applyFont="1" applyFill="1" applyBorder="1" applyAlignment="1" applyProtection="1">
      <alignment vertical="center"/>
    </xf>
    <xf numFmtId="0" fontId="0" fillId="0" borderId="0" xfId="0" applyBorder="1"/>
    <xf numFmtId="0" fontId="10" fillId="0" borderId="0" xfId="5" applyBorder="1" applyProtection="1">
      <protection locked="0"/>
    </xf>
    <xf numFmtId="0" fontId="0" fillId="5" borderId="0" xfId="0" applyFill="1" applyBorder="1" applyProtection="1">
      <protection locked="0"/>
    </xf>
    <xf numFmtId="0" fontId="9" fillId="5" borderId="0" xfId="4" applyFill="1" applyBorder="1" applyProtection="1">
      <protection locked="0"/>
    </xf>
    <xf numFmtId="0" fontId="13" fillId="5" borderId="0" xfId="5" applyFont="1" applyFill="1" applyBorder="1" applyProtection="1">
      <protection locked="0"/>
    </xf>
    <xf numFmtId="0" fontId="10" fillId="5" borderId="0" xfId="5" applyFill="1" applyBorder="1" applyProtection="1">
      <protection locked="0"/>
    </xf>
    <xf numFmtId="0" fontId="2" fillId="0" borderId="0" xfId="0" applyFont="1"/>
    <xf numFmtId="14" fontId="0" fillId="0" borderId="0" xfId="0" applyNumberFormat="1"/>
    <xf numFmtId="0" fontId="0" fillId="0" borderId="0" xfId="0" applyAlignment="1">
      <alignment horizontal="center" vertical="center"/>
    </xf>
    <xf numFmtId="0" fontId="2" fillId="3" borderId="0" xfId="0" applyFont="1" applyFill="1" applyBorder="1" applyAlignment="1" applyProtection="1">
      <alignment horizontal="center" vertical="center"/>
    </xf>
    <xf numFmtId="165" fontId="8" fillId="4" borderId="19" xfId="2" applyNumberFormat="1" applyFont="1" applyBorder="1" applyProtection="1">
      <protection locked="0"/>
    </xf>
    <xf numFmtId="0" fontId="1" fillId="2" borderId="8" xfId="0" applyFont="1" applyFill="1" applyBorder="1" applyAlignment="1" applyProtection="1">
      <alignment horizontal="center" vertical="center"/>
    </xf>
    <xf numFmtId="165" fontId="8" fillId="4" borderId="6" xfId="2" applyNumberFormat="1" applyFont="1" applyBorder="1" applyProtection="1">
      <protection locked="0"/>
    </xf>
    <xf numFmtId="0" fontId="4" fillId="12" borderId="17" xfId="1" applyFill="1" applyBorder="1" applyAlignment="1" applyProtection="1">
      <alignment horizontal="center"/>
      <protection locked="0"/>
    </xf>
    <xf numFmtId="0" fontId="4" fillId="13" borderId="17" xfId="1" applyFill="1" applyBorder="1" applyAlignment="1" applyProtection="1">
      <alignment horizontal="center"/>
      <protection locked="0"/>
    </xf>
    <xf numFmtId="0" fontId="4" fillId="8" borderId="17" xfId="1" applyFill="1" applyBorder="1" applyAlignment="1" applyProtection="1">
      <alignment horizontal="center"/>
      <protection locked="0"/>
    </xf>
    <xf numFmtId="0" fontId="4" fillId="10" borderId="17" xfId="1" applyFill="1" applyBorder="1" applyAlignment="1" applyProtection="1">
      <alignment horizontal="center"/>
      <protection locked="0"/>
    </xf>
    <xf numFmtId="166" fontId="0" fillId="0" borderId="0" xfId="0" applyNumberFormat="1"/>
    <xf numFmtId="0" fontId="0" fillId="15" borderId="20" xfId="0" applyFill="1" applyBorder="1"/>
    <xf numFmtId="166" fontId="0" fillId="0" borderId="20" xfId="6" applyNumberFormat="1" applyFont="1" applyBorder="1"/>
    <xf numFmtId="0" fontId="0" fillId="12" borderId="20" xfId="0" applyFill="1" applyBorder="1"/>
    <xf numFmtId="166" fontId="0" fillId="12" borderId="20" xfId="6" applyNumberFormat="1" applyFont="1" applyFill="1" applyBorder="1"/>
    <xf numFmtId="11" fontId="0" fillId="0" borderId="0" xfId="7" applyNumberFormat="1" applyFont="1"/>
    <xf numFmtId="167" fontId="0" fillId="0" borderId="0" xfId="7" applyNumberFormat="1" applyFont="1"/>
    <xf numFmtId="167" fontId="0" fillId="12" borderId="20" xfId="7" applyNumberFormat="1" applyFont="1" applyFill="1" applyBorder="1"/>
    <xf numFmtId="167" fontId="0" fillId="0" borderId="20" xfId="7" applyNumberFormat="1" applyFont="1" applyBorder="1"/>
    <xf numFmtId="11" fontId="0" fillId="0" borderId="0" xfId="7" applyNumberFormat="1" applyFont="1" applyBorder="1"/>
    <xf numFmtId="0" fontId="0" fillId="15" borderId="21" xfId="0" applyFill="1" applyBorder="1" applyAlignment="1">
      <alignment vertical="top"/>
    </xf>
    <xf numFmtId="0" fontId="0" fillId="15" borderId="22" xfId="0" applyFill="1" applyBorder="1" applyAlignment="1">
      <alignment vertical="top"/>
    </xf>
    <xf numFmtId="165" fontId="8" fillId="4" borderId="26" xfId="2" applyNumberFormat="1" applyFont="1" applyBorder="1" applyProtection="1">
      <protection locked="0"/>
    </xf>
    <xf numFmtId="165" fontId="4" fillId="0" borderId="17" xfId="1" applyNumberFormat="1" applyFill="1" applyBorder="1" applyProtection="1"/>
    <xf numFmtId="0" fontId="18" fillId="0" borderId="0" xfId="0" applyFont="1"/>
    <xf numFmtId="0" fontId="18" fillId="5" borderId="0" xfId="0" applyFont="1" applyFill="1" applyBorder="1" applyProtection="1"/>
    <xf numFmtId="0" fontId="21" fillId="5" borderId="0" xfId="0" applyFont="1" applyFill="1" applyAlignment="1" applyProtection="1">
      <protection locked="0"/>
    </xf>
    <xf numFmtId="0" fontId="10" fillId="0" borderId="4" xfId="5" applyBorder="1" applyProtection="1">
      <protection locked="0"/>
    </xf>
    <xf numFmtId="0" fontId="13" fillId="0" borderId="7" xfId="5" applyFont="1" applyBorder="1" applyProtection="1">
      <protection locked="0"/>
    </xf>
    <xf numFmtId="165" fontId="13" fillId="0" borderId="7" xfId="5" applyNumberFormat="1" applyFont="1" applyBorder="1" applyProtection="1">
      <protection locked="0"/>
    </xf>
    <xf numFmtId="165" fontId="13" fillId="0" borderId="9" xfId="5" applyNumberFormat="1" applyFont="1" applyBorder="1" applyProtection="1">
      <protection locked="0"/>
    </xf>
    <xf numFmtId="0" fontId="10" fillId="0" borderId="8" xfId="5" applyBorder="1" applyProtection="1">
      <protection locked="0"/>
    </xf>
    <xf numFmtId="0" fontId="10" fillId="0" borderId="5" xfId="5" applyBorder="1" applyProtection="1">
      <protection locked="0"/>
    </xf>
    <xf numFmtId="0" fontId="0" fillId="12" borderId="25" xfId="0" applyFill="1" applyBorder="1"/>
    <xf numFmtId="0" fontId="0" fillId="12" borderId="14" xfId="0" applyFill="1" applyBorder="1"/>
    <xf numFmtId="0" fontId="0" fillId="13" borderId="7" xfId="0" applyFill="1" applyBorder="1"/>
    <xf numFmtId="0" fontId="0" fillId="13" borderId="0" xfId="0" applyFill="1" applyBorder="1"/>
    <xf numFmtId="0" fontId="0" fillId="8" borderId="7" xfId="0" applyFill="1" applyBorder="1"/>
    <xf numFmtId="0" fontId="0" fillId="8" borderId="0" xfId="0" applyFill="1" applyBorder="1"/>
    <xf numFmtId="0" fontId="0" fillId="10" borderId="9" xfId="0" applyFill="1" applyBorder="1"/>
    <xf numFmtId="0" fontId="0" fillId="10" borderId="4" xfId="0" applyFill="1" applyBorder="1"/>
    <xf numFmtId="0" fontId="0" fillId="12" borderId="21" xfId="0" applyFill="1" applyBorder="1"/>
    <xf numFmtId="0" fontId="0" fillId="13" borderId="27" xfId="0" applyFill="1" applyBorder="1"/>
    <xf numFmtId="0" fontId="0" fillId="8" borderId="27" xfId="0" applyFill="1" applyBorder="1"/>
    <xf numFmtId="0" fontId="0" fillId="10" borderId="22" xfId="0" applyFill="1" applyBorder="1"/>
    <xf numFmtId="0" fontId="0" fillId="5" borderId="0" xfId="2" applyFont="1" applyFill="1" applyBorder="1" applyAlignment="1">
      <alignment horizontal="center"/>
    </xf>
    <xf numFmtId="0" fontId="22" fillId="0" borderId="0" xfId="0" applyFont="1"/>
    <xf numFmtId="0" fontId="22" fillId="5" borderId="0" xfId="0" applyFont="1" applyFill="1"/>
    <xf numFmtId="0" fontId="22" fillId="0" borderId="0" xfId="0" applyFont="1" applyProtection="1"/>
    <xf numFmtId="0" fontId="22" fillId="5" borderId="0" xfId="0" applyFont="1" applyFill="1" applyBorder="1"/>
    <xf numFmtId="0" fontId="10" fillId="0" borderId="0" xfId="5" applyBorder="1" applyAlignment="1" applyProtection="1">
      <alignment horizontal="left"/>
      <protection locked="0"/>
    </xf>
    <xf numFmtId="0" fontId="0" fillId="5" borderId="0" xfId="2" applyFont="1" applyFill="1" applyBorder="1" applyProtection="1">
      <protection locked="0"/>
    </xf>
    <xf numFmtId="0" fontId="0" fillId="0" borderId="20" xfId="0" applyBorder="1"/>
    <xf numFmtId="165" fontId="5" fillId="4" borderId="26" xfId="3" applyNumberFormat="1" applyFill="1" applyBorder="1" applyProtection="1">
      <protection locked="0"/>
    </xf>
    <xf numFmtId="0" fontId="5" fillId="0" borderId="17" xfId="3" applyBorder="1"/>
    <xf numFmtId="0" fontId="0" fillId="12" borderId="0" xfId="0" applyFill="1"/>
    <xf numFmtId="0" fontId="0" fillId="13" borderId="0" xfId="0" applyFill="1"/>
    <xf numFmtId="0" fontId="0" fillId="10" borderId="0" xfId="0" applyFill="1"/>
    <xf numFmtId="0" fontId="0" fillId="11" borderId="0" xfId="0" applyFill="1"/>
    <xf numFmtId="0" fontId="0" fillId="16" borderId="0" xfId="0" applyFill="1"/>
    <xf numFmtId="0" fontId="0" fillId="17" borderId="0" xfId="0" applyFill="1"/>
    <xf numFmtId="0" fontId="0" fillId="18" borderId="0" xfId="0" applyFill="1"/>
    <xf numFmtId="0" fontId="0" fillId="3"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0" borderId="22" xfId="0" applyBorder="1"/>
    <xf numFmtId="0" fontId="23" fillId="0" borderId="0" xfId="0" applyFont="1"/>
    <xf numFmtId="0" fontId="24" fillId="0" borderId="0" xfId="0" applyFont="1"/>
    <xf numFmtId="0" fontId="25" fillId="0" borderId="0" xfId="0" applyFont="1"/>
    <xf numFmtId="2" fontId="25" fillId="0" borderId="0" xfId="0" applyNumberFormat="1" applyFont="1"/>
    <xf numFmtId="0" fontId="0" fillId="0" borderId="0" xfId="0" applyAlignment="1">
      <alignment vertical="top"/>
    </xf>
    <xf numFmtId="0" fontId="0" fillId="0" borderId="14" xfId="0" applyBorder="1"/>
    <xf numFmtId="0" fontId="0" fillId="0" borderId="0" xfId="0" applyAlignment="1">
      <alignment horizontal="center" vertical="center" wrapText="1"/>
    </xf>
    <xf numFmtId="0" fontId="26" fillId="0" borderId="0" xfId="0" applyFont="1"/>
    <xf numFmtId="0" fontId="27" fillId="0" borderId="0" xfId="0" applyFont="1" applyAlignment="1">
      <alignment horizontal="center" vertical="center"/>
    </xf>
    <xf numFmtId="0" fontId="0" fillId="15" borderId="0" xfId="0" applyFill="1" applyBorder="1" applyAlignment="1"/>
    <xf numFmtId="0" fontId="0" fillId="15" borderId="8" xfId="0" applyFill="1" applyBorder="1" applyAlignment="1"/>
    <xf numFmtId="0" fontId="2" fillId="11" borderId="7" xfId="0" applyFont="1" applyFill="1" applyBorder="1" applyAlignment="1">
      <alignment horizontal="center"/>
    </xf>
    <xf numFmtId="0" fontId="2" fillId="11" borderId="0" xfId="0" applyFont="1" applyFill="1" applyBorder="1" applyAlignment="1">
      <alignment horizontal="center"/>
    </xf>
    <xf numFmtId="0" fontId="0" fillId="15" borderId="7" xfId="0" applyFill="1" applyBorder="1" applyAlignment="1"/>
    <xf numFmtId="0" fontId="0" fillId="15" borderId="9" xfId="0" applyFill="1" applyBorder="1" applyAlignment="1"/>
    <xf numFmtId="0" fontId="0" fillId="15" borderId="4" xfId="0" applyFill="1" applyBorder="1" applyAlignment="1"/>
    <xf numFmtId="0" fontId="0" fillId="15" borderId="5" xfId="0" applyFill="1" applyBorder="1" applyAlignment="1"/>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4" xfId="0" applyFont="1" applyFill="1" applyBorder="1" applyAlignment="1">
      <alignment horizontal="center"/>
    </xf>
    <xf numFmtId="0" fontId="2" fillId="11" borderId="5" xfId="0" applyFont="1" applyFill="1" applyBorder="1" applyAlignment="1">
      <alignment horizontal="center"/>
    </xf>
    <xf numFmtId="0" fontId="0" fillId="0" borderId="29" xfId="0" applyBorder="1"/>
    <xf numFmtId="0" fontId="0" fillId="0" borderId="0" xfId="0" quotePrefix="1"/>
    <xf numFmtId="0" fontId="4" fillId="0" borderId="30" xfId="1" applyFont="1" applyFill="1" applyBorder="1" applyProtection="1">
      <protection hidden="1"/>
    </xf>
    <xf numFmtId="0" fontId="4" fillId="0" borderId="0" xfId="1" applyFont="1" applyFill="1" applyBorder="1" applyProtection="1">
      <protection hidden="1"/>
    </xf>
    <xf numFmtId="0" fontId="0" fillId="0" borderId="0" xfId="0" applyBorder="1" applyAlignment="1">
      <alignment horizontal="center" vertical="center"/>
    </xf>
    <xf numFmtId="0" fontId="18" fillId="0" borderId="0" xfId="0" applyFont="1" applyBorder="1"/>
    <xf numFmtId="0" fontId="2" fillId="0" borderId="0" xfId="0" applyFont="1" applyAlignment="1">
      <alignment horizontal="center" vertical="center"/>
    </xf>
    <xf numFmtId="0" fontId="2" fillId="5" borderId="0" xfId="0" applyFont="1" applyFill="1" applyBorder="1" applyAlignment="1">
      <alignment horizontal="left" vertical="top" wrapText="1"/>
    </xf>
    <xf numFmtId="0" fontId="13" fillId="5" borderId="27" xfId="5" applyFont="1" applyFill="1" applyBorder="1" applyProtection="1">
      <protection locked="0"/>
    </xf>
    <xf numFmtId="165" fontId="1" fillId="0" borderId="26" xfId="1" applyNumberFormat="1" applyFont="1" applyFill="1" applyBorder="1" applyProtection="1"/>
    <xf numFmtId="0" fontId="2" fillId="0" borderId="0" xfId="0" applyFont="1" applyBorder="1"/>
    <xf numFmtId="0" fontId="13" fillId="0" borderId="0" xfId="5" applyFont="1" applyBorder="1" applyProtection="1">
      <protection locked="0"/>
    </xf>
    <xf numFmtId="0" fontId="0" fillId="5" borderId="0" xfId="2" applyFont="1" applyFill="1" applyBorder="1" applyAlignment="1"/>
    <xf numFmtId="0" fontId="1" fillId="3" borderId="0" xfId="0" applyFont="1" applyFill="1" applyAlignment="1" applyProtection="1">
      <alignment horizontal="right"/>
      <protection locked="0"/>
    </xf>
    <xf numFmtId="0" fontId="4" fillId="12" borderId="17" xfId="1" applyFill="1" applyBorder="1" applyAlignment="1" applyProtection="1">
      <alignment horizontal="center" vertical="center" textRotation="90"/>
      <protection locked="0"/>
    </xf>
    <xf numFmtId="0" fontId="4" fillId="13" borderId="17" xfId="1" applyFill="1" applyBorder="1" applyAlignment="1" applyProtection="1">
      <alignment horizontal="center" vertical="center" textRotation="90"/>
      <protection locked="0"/>
    </xf>
    <xf numFmtId="0" fontId="4" fillId="8" borderId="17" xfId="1" applyFill="1" applyBorder="1" applyAlignment="1" applyProtection="1">
      <alignment horizontal="center" vertical="center" textRotation="90"/>
      <protection locked="0"/>
    </xf>
    <xf numFmtId="0" fontId="4" fillId="10" borderId="17" xfId="1" applyFill="1" applyBorder="1" applyAlignment="1" applyProtection="1">
      <alignment horizontal="center" vertical="center" textRotation="90"/>
      <protection locked="0"/>
    </xf>
    <xf numFmtId="0" fontId="1" fillId="5" borderId="0" xfId="0" applyFont="1" applyFill="1" applyBorder="1" applyAlignment="1" applyProtection="1">
      <alignment horizontal="center" vertical="center"/>
    </xf>
    <xf numFmtId="0" fontId="2" fillId="3" borderId="28" xfId="2" applyFont="1" applyFill="1" applyBorder="1" applyAlignment="1" applyProtection="1">
      <alignment horizontal="left" vertical="center" wrapText="1"/>
      <protection locked="0"/>
    </xf>
    <xf numFmtId="0" fontId="2" fillId="3" borderId="0" xfId="2" applyFont="1" applyFill="1" applyBorder="1" applyAlignment="1" applyProtection="1">
      <alignment horizontal="left" vertical="center" wrapText="1"/>
      <protection locked="0"/>
    </xf>
    <xf numFmtId="14" fontId="0" fillId="5" borderId="31" xfId="2" applyNumberFormat="1" applyFont="1" applyFill="1" applyBorder="1" applyAlignment="1" applyProtection="1">
      <alignment horizontal="left" wrapText="1"/>
      <protection locked="0"/>
    </xf>
    <xf numFmtId="0" fontId="0" fillId="5" borderId="31" xfId="2" applyFont="1" applyFill="1" applyBorder="1" applyAlignment="1" applyProtection="1">
      <alignment horizontal="left" wrapText="1"/>
      <protection locked="0"/>
    </xf>
    <xf numFmtId="0" fontId="0" fillId="0" borderId="0" xfId="0" applyAlignment="1">
      <alignment horizontal="right" vertical="top" textRotation="90"/>
    </xf>
    <xf numFmtId="0" fontId="20" fillId="9" borderId="25" xfId="0" applyFont="1" applyFill="1" applyBorder="1" applyAlignment="1">
      <alignment horizontal="left" vertical="top" wrapText="1"/>
    </xf>
    <xf numFmtId="0" fontId="20" fillId="9" borderId="14" xfId="0" applyFont="1" applyFill="1" applyBorder="1" applyAlignment="1">
      <alignment horizontal="left" vertical="top" wrapText="1"/>
    </xf>
    <xf numFmtId="0" fontId="20" fillId="9" borderId="3" xfId="0" applyFont="1" applyFill="1" applyBorder="1" applyAlignment="1">
      <alignment horizontal="left" vertical="top" wrapText="1"/>
    </xf>
    <xf numFmtId="0" fontId="20" fillId="9" borderId="7" xfId="0" applyFont="1" applyFill="1" applyBorder="1" applyAlignment="1">
      <alignment horizontal="left" vertical="top" wrapText="1"/>
    </xf>
    <xf numFmtId="0" fontId="20" fillId="9" borderId="0" xfId="0" applyFont="1" applyFill="1" applyBorder="1" applyAlignment="1">
      <alignment horizontal="left" vertical="top" wrapText="1"/>
    </xf>
    <xf numFmtId="0" fontId="20" fillId="9" borderId="8" xfId="0" applyFont="1" applyFill="1" applyBorder="1" applyAlignment="1">
      <alignment horizontal="left" vertical="top" wrapText="1"/>
    </xf>
    <xf numFmtId="0" fontId="20" fillId="9" borderId="9" xfId="0" applyFont="1" applyFill="1" applyBorder="1" applyAlignment="1">
      <alignment horizontal="left" vertical="top" wrapText="1"/>
    </xf>
    <xf numFmtId="0" fontId="20" fillId="9" borderId="4" xfId="0" applyFont="1" applyFill="1" applyBorder="1" applyAlignment="1">
      <alignment horizontal="left" vertical="top" wrapText="1"/>
    </xf>
    <xf numFmtId="0" fontId="20" fillId="9" borderId="5" xfId="0" applyFont="1" applyFill="1" applyBorder="1" applyAlignment="1">
      <alignment horizontal="left" vertical="top" wrapText="1"/>
    </xf>
    <xf numFmtId="0" fontId="30" fillId="9" borderId="25" xfId="0" applyFont="1" applyFill="1" applyBorder="1" applyAlignment="1">
      <alignment horizontal="left" vertical="top" wrapText="1"/>
    </xf>
    <xf numFmtId="0" fontId="30" fillId="9" borderId="14" xfId="0" applyFont="1" applyFill="1" applyBorder="1" applyAlignment="1">
      <alignment horizontal="left" vertical="top" wrapText="1"/>
    </xf>
    <xf numFmtId="0" fontId="30" fillId="9" borderId="9" xfId="0" applyFont="1" applyFill="1" applyBorder="1" applyAlignment="1">
      <alignment horizontal="left" vertical="top" wrapText="1"/>
    </xf>
    <xf numFmtId="0" fontId="30" fillId="9" borderId="4" xfId="0" applyFont="1" applyFill="1" applyBorder="1" applyAlignment="1">
      <alignment horizontal="left" vertical="top" wrapText="1"/>
    </xf>
    <xf numFmtId="0" fontId="0" fillId="15" borderId="9" xfId="0" applyFill="1" applyBorder="1" applyAlignment="1">
      <alignment horizontal="left"/>
    </xf>
    <xf numFmtId="0" fontId="0" fillId="15" borderId="4" xfId="0" applyFill="1" applyBorder="1" applyAlignment="1">
      <alignment horizontal="left"/>
    </xf>
    <xf numFmtId="0" fontId="29" fillId="11" borderId="4" xfId="0" applyFont="1" applyFill="1" applyBorder="1" applyAlignment="1">
      <alignment horizontal="center"/>
    </xf>
    <xf numFmtId="0" fontId="29" fillId="11" borderId="5" xfId="0" applyFont="1" applyFill="1" applyBorder="1" applyAlignment="1">
      <alignment horizontal="center"/>
    </xf>
    <xf numFmtId="0" fontId="2" fillId="3" borderId="25" xfId="9" applyFont="1" applyFill="1" applyBorder="1" applyAlignment="1">
      <alignment horizontal="center"/>
    </xf>
    <xf numFmtId="0" fontId="2" fillId="3" borderId="14" xfId="9" applyFont="1" applyFill="1" applyBorder="1" applyAlignment="1">
      <alignment horizontal="center"/>
    </xf>
    <xf numFmtId="0" fontId="2" fillId="3" borderId="3" xfId="9" applyFont="1" applyFill="1" applyBorder="1" applyAlignment="1">
      <alignment horizontal="center"/>
    </xf>
    <xf numFmtId="0" fontId="17" fillId="7" borderId="23" xfId="8" applyFont="1" applyBorder="1" applyAlignment="1">
      <alignment horizontal="left"/>
    </xf>
    <xf numFmtId="0" fontId="17" fillId="7" borderId="24" xfId="8" applyFont="1" applyBorder="1" applyAlignment="1">
      <alignment horizontal="left"/>
    </xf>
    <xf numFmtId="0" fontId="16" fillId="3" borderId="15" xfId="9" applyFont="1" applyFill="1" applyAlignment="1">
      <alignment horizontal="center"/>
    </xf>
    <xf numFmtId="0" fontId="19" fillId="14" borderId="25" xfId="0" applyFont="1" applyFill="1" applyBorder="1" applyAlignment="1">
      <alignment horizontal="left" vertical="top" wrapText="1"/>
    </xf>
    <xf numFmtId="0" fontId="0" fillId="14" borderId="14" xfId="0" applyFill="1" applyBorder="1" applyAlignment="1">
      <alignment horizontal="left" vertical="top" wrapText="1"/>
    </xf>
    <xf numFmtId="0" fontId="0" fillId="14" borderId="3" xfId="0" applyFill="1" applyBorder="1" applyAlignment="1">
      <alignment horizontal="left" vertical="top" wrapText="1"/>
    </xf>
    <xf numFmtId="0" fontId="0" fillId="14" borderId="7" xfId="0" applyFill="1" applyBorder="1" applyAlignment="1">
      <alignment horizontal="left" vertical="top" wrapText="1"/>
    </xf>
    <xf numFmtId="0" fontId="0" fillId="14" borderId="0" xfId="0" applyFill="1" applyBorder="1" applyAlignment="1">
      <alignment horizontal="left" vertical="top" wrapText="1"/>
    </xf>
    <xf numFmtId="0" fontId="0" fillId="14" borderId="8" xfId="0" applyFill="1" applyBorder="1" applyAlignment="1">
      <alignment horizontal="left" vertical="top" wrapText="1"/>
    </xf>
    <xf numFmtId="0" fontId="19" fillId="9" borderId="10" xfId="0" applyFont="1" applyFill="1" applyBorder="1" applyAlignment="1">
      <alignment horizontal="left" vertical="top" wrapText="1"/>
    </xf>
    <xf numFmtId="0" fontId="0" fillId="9" borderId="11" xfId="0" applyFill="1" applyBorder="1" applyAlignment="1">
      <alignment horizontal="left" vertical="top" wrapText="1"/>
    </xf>
    <xf numFmtId="0" fontId="0" fillId="9" borderId="12" xfId="0" applyFill="1" applyBorder="1" applyAlignment="1">
      <alignment horizontal="left" vertical="top" wrapText="1"/>
    </xf>
    <xf numFmtId="0" fontId="17" fillId="7" borderId="16" xfId="8" applyFont="1" applyAlignment="1">
      <alignment horizontal="left"/>
    </xf>
    <xf numFmtId="0" fontId="0" fillId="15" borderId="21" xfId="0" applyFill="1" applyBorder="1" applyAlignment="1">
      <alignment horizontal="center" vertical="top"/>
    </xf>
    <xf numFmtId="0" fontId="0" fillId="15" borderId="22" xfId="0" applyFill="1" applyBorder="1" applyAlignment="1">
      <alignment horizontal="center" vertical="top"/>
    </xf>
    <xf numFmtId="0" fontId="0" fillId="15" borderId="10" xfId="0" applyFill="1" applyBorder="1" applyAlignment="1">
      <alignment horizontal="center"/>
    </xf>
    <xf numFmtId="0" fontId="0" fillId="15" borderId="11" xfId="0" applyFill="1" applyBorder="1" applyAlignment="1">
      <alignment horizontal="center"/>
    </xf>
    <xf numFmtId="0" fontId="0" fillId="15" borderId="12" xfId="0" applyFill="1" applyBorder="1" applyAlignment="1">
      <alignment horizontal="center"/>
    </xf>
    <xf numFmtId="14" fontId="1" fillId="3" borderId="0" xfId="0" applyNumberFormat="1" applyFont="1" applyFill="1" applyAlignment="1">
      <alignment horizontal="center" vertical="center"/>
    </xf>
    <xf numFmtId="0" fontId="19" fillId="14" borderId="14" xfId="0" applyFont="1" applyFill="1" applyBorder="1" applyAlignment="1">
      <alignment horizontal="left" vertical="top" wrapText="1"/>
    </xf>
    <xf numFmtId="0" fontId="19" fillId="14" borderId="3" xfId="0" applyFont="1" applyFill="1" applyBorder="1" applyAlignment="1">
      <alignment horizontal="left" vertical="top" wrapText="1"/>
    </xf>
    <xf numFmtId="0" fontId="19" fillId="14" borderId="7" xfId="0" applyFont="1" applyFill="1" applyBorder="1" applyAlignment="1">
      <alignment horizontal="left" vertical="top" wrapText="1"/>
    </xf>
    <xf numFmtId="0" fontId="19" fillId="14" borderId="0" xfId="0" applyFont="1" applyFill="1" applyBorder="1" applyAlignment="1">
      <alignment horizontal="left" vertical="top" wrapText="1"/>
    </xf>
    <xf numFmtId="0" fontId="19" fillId="14" borderId="8" xfId="0" applyFont="1" applyFill="1" applyBorder="1" applyAlignment="1">
      <alignment horizontal="left" vertical="top" wrapText="1"/>
    </xf>
    <xf numFmtId="0" fontId="1" fillId="3" borderId="0" xfId="0" applyFont="1" applyFill="1" applyAlignment="1">
      <alignment horizontal="center" vertical="center"/>
    </xf>
    <xf numFmtId="0" fontId="0" fillId="0" borderId="21" xfId="0" applyBorder="1" applyAlignment="1">
      <alignment horizontal="center" wrapText="1"/>
    </xf>
    <xf numFmtId="0" fontId="0" fillId="0" borderId="27" xfId="0" applyBorder="1" applyAlignment="1">
      <alignment horizontal="center" wrapText="1"/>
    </xf>
    <xf numFmtId="0" fontId="0" fillId="0" borderId="22" xfId="0" applyBorder="1" applyAlignment="1">
      <alignment horizontal="center" wrapText="1"/>
    </xf>
    <xf numFmtId="0" fontId="19" fillId="14" borderId="20" xfId="0" applyFont="1" applyFill="1" applyBorder="1" applyAlignment="1">
      <alignment horizontal="center" vertical="top" wrapText="1"/>
    </xf>
    <xf numFmtId="0" fontId="0" fillId="0" borderId="20" xfId="0" applyBorder="1" applyAlignment="1">
      <alignment horizontal="center" wrapText="1"/>
    </xf>
    <xf numFmtId="0" fontId="14" fillId="7" borderId="16" xfId="8" applyAlignment="1">
      <alignment horizontal="center"/>
    </xf>
    <xf numFmtId="0" fontId="19" fillId="14" borderId="9" xfId="0" applyFont="1" applyFill="1" applyBorder="1" applyAlignment="1">
      <alignment horizontal="left" vertical="top" wrapText="1"/>
    </xf>
    <xf numFmtId="0" fontId="19" fillId="14" borderId="4" xfId="0" applyFont="1" applyFill="1" applyBorder="1" applyAlignment="1">
      <alignment horizontal="left" vertical="top" wrapText="1"/>
    </xf>
    <xf numFmtId="0" fontId="19" fillId="14" borderId="5" xfId="0" applyFont="1" applyFill="1" applyBorder="1" applyAlignment="1">
      <alignment horizontal="left" vertical="top" wrapText="1"/>
    </xf>
    <xf numFmtId="0" fontId="0" fillId="0" borderId="0" xfId="0" applyAlignment="1">
      <alignment horizontal="center"/>
    </xf>
    <xf numFmtId="0" fontId="28" fillId="0" borderId="0" xfId="0" applyFont="1" applyAlignment="1">
      <alignment horizontal="left"/>
    </xf>
    <xf numFmtId="0" fontId="7" fillId="5" borderId="0" xfId="0" applyFont="1" applyFill="1" applyAlignment="1">
      <alignment horizontal="center"/>
    </xf>
    <xf numFmtId="0" fontId="0" fillId="5" borderId="0" xfId="0" applyFill="1" applyAlignment="1">
      <alignment horizontal="left" vertical="top" wrapText="1"/>
    </xf>
    <xf numFmtId="0" fontId="0" fillId="5" borderId="0" xfId="0" applyFill="1" applyAlignment="1">
      <alignment wrapText="1"/>
    </xf>
    <xf numFmtId="0" fontId="0" fillId="5" borderId="4" xfId="0" applyFill="1" applyBorder="1" applyAlignment="1"/>
    <xf numFmtId="0" fontId="0" fillId="5" borderId="0" xfId="0" applyFill="1" applyAlignment="1">
      <alignment vertical="top" wrapText="1"/>
    </xf>
    <xf numFmtId="0" fontId="7" fillId="5" borderId="0" xfId="0" applyFont="1" applyFill="1" applyAlignment="1">
      <alignment horizontal="center" vertical="top" wrapText="1"/>
    </xf>
    <xf numFmtId="0" fontId="0" fillId="5" borderId="0" xfId="0" applyFill="1" applyAlignment="1">
      <alignment horizontal="center" vertical="top"/>
    </xf>
    <xf numFmtId="0" fontId="0" fillId="5" borderId="0" xfId="0" applyFont="1" applyFill="1" applyAlignment="1">
      <alignment horizontal="left" vertical="top" wrapText="1"/>
    </xf>
    <xf numFmtId="0" fontId="7" fillId="5" borderId="0" xfId="0" applyFont="1" applyFill="1" applyAlignment="1">
      <alignment horizontal="left" vertical="top" wrapText="1"/>
    </xf>
  </cellXfs>
  <cellStyles count="10">
    <cellStyle name="Calcul" xfId="9" builtinId="22"/>
    <cellStyle name="Lien hypertexte" xfId="3" builtinId="8"/>
    <cellStyle name="Milliers" xfId="6" builtinId="3"/>
    <cellStyle name="Normal" xfId="0" builtinId="0"/>
    <cellStyle name="Note" xfId="2" builtinId="10"/>
    <cellStyle name="Pourcentage" xfId="7" builtinId="5"/>
    <cellStyle name="Sortie" xfId="8" builtinId="21"/>
    <cellStyle name="Texte explicatif" xfId="5" builtinId="53"/>
    <cellStyle name="Titre 1" xfId="4" builtinId="16"/>
    <cellStyle name="Titre 3" xfId="1" builtinId="18"/>
  </cellStyles>
  <dxfs count="41">
    <dxf>
      <fill>
        <patternFill>
          <bgColor rgb="FF92D050"/>
        </patternFill>
      </fill>
    </dxf>
    <dxf>
      <fill>
        <patternFill>
          <bgColor theme="5"/>
        </patternFill>
      </fill>
    </dxf>
    <dxf>
      <fill>
        <patternFill>
          <bgColor rgb="FFC00000"/>
        </patternFill>
      </fill>
    </dxf>
    <dxf>
      <border>
        <top style="thin">
          <color auto="1"/>
        </top>
        <vertical/>
        <horizontal/>
      </border>
    </dxf>
    <dxf>
      <border>
        <right style="thin">
          <color auto="1"/>
        </right>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rgb="FF7030A0"/>
      </font>
      <fill>
        <patternFill>
          <bgColor theme="0" tint="-0.14996795556505021"/>
        </patternFill>
      </fill>
    </dxf>
    <dxf>
      <font>
        <b/>
        <i val="0"/>
        <color rgb="FF7030A0"/>
      </font>
      <fill>
        <patternFill>
          <bgColor theme="0" tint="-0.14996795556505021"/>
        </patternFill>
      </fill>
    </dxf>
    <dxf>
      <fill>
        <patternFill>
          <bgColor theme="7"/>
        </patternFill>
      </fill>
    </dxf>
    <dxf>
      <fill>
        <patternFill>
          <bgColor theme="4"/>
        </patternFill>
      </fill>
    </dxf>
    <dxf>
      <fill>
        <patternFill>
          <bgColor rgb="FF92D050"/>
        </patternFill>
      </fill>
    </dxf>
    <dxf>
      <fill>
        <patternFill>
          <bgColor theme="5"/>
        </patternFill>
      </fill>
    </dxf>
    <dxf>
      <fill>
        <patternFill>
          <bgColor theme="0"/>
        </patternFill>
      </fill>
    </dxf>
    <dxf>
      <fill>
        <patternFill>
          <bgColor theme="0"/>
        </patternFill>
      </fill>
      <border>
        <left/>
        <right/>
        <bottom/>
      </border>
    </dxf>
    <dxf>
      <border>
        <left style="thin">
          <color auto="1"/>
        </left>
        <right style="thin">
          <color auto="1"/>
        </right>
        <top style="thin">
          <color auto="1"/>
        </top>
        <bottom style="thin">
          <color auto="1"/>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ill>
        <patternFill>
          <bgColor rgb="FFC00000"/>
        </patternFill>
      </fill>
    </dxf>
    <dxf>
      <fill>
        <patternFill>
          <bgColor theme="5"/>
        </patternFill>
      </fill>
    </dxf>
    <dxf>
      <fill>
        <patternFill>
          <bgColor rgb="FF92D050"/>
        </patternFill>
      </fill>
    </dxf>
    <dxf>
      <fill>
        <patternFill>
          <bgColor theme="0"/>
        </patternFill>
      </fill>
    </dxf>
    <dxf>
      <border>
        <left style="thin">
          <color auto="1"/>
        </left>
        <right style="thin">
          <color auto="1"/>
        </right>
        <top style="thin">
          <color auto="1"/>
        </top>
        <bottom style="thin">
          <color auto="1"/>
        </bottom>
        <vertical/>
        <horizontal/>
      </border>
    </dxf>
    <dxf>
      <fill>
        <patternFill>
          <bgColor rgb="FFC00000"/>
        </patternFill>
      </fill>
    </dxf>
    <dxf>
      <fill>
        <patternFill>
          <bgColor theme="5"/>
        </patternFill>
      </fill>
    </dxf>
    <dxf>
      <fill>
        <patternFill>
          <bgColor rgb="FF92D050"/>
        </patternFill>
      </fill>
    </dxf>
    <dxf>
      <fill>
        <patternFill>
          <bgColor theme="0"/>
        </patternFill>
      </fill>
    </dxf>
    <dxf>
      <border>
        <left style="thin">
          <color auto="1"/>
        </left>
        <right style="thin">
          <color auto="1"/>
        </right>
        <top style="thin">
          <color auto="1"/>
        </top>
        <bottom style="thin">
          <color auto="1"/>
        </bottom>
        <vertical/>
        <horizontal/>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theme="7"/>
        </patternFill>
      </fill>
    </dxf>
    <dxf>
      <fill>
        <patternFill>
          <bgColor theme="4"/>
        </patternFill>
      </fill>
    </dxf>
    <dxf>
      <fill>
        <patternFill>
          <bgColor rgb="FF92D050"/>
        </patternFill>
      </fill>
    </dxf>
    <dxf>
      <fill>
        <patternFill>
          <bgColor theme="5"/>
        </patternFill>
      </fill>
    </dxf>
    <dxf>
      <font>
        <b val="0"/>
        <i/>
        <color auto="1"/>
      </font>
      <fill>
        <patternFill>
          <bgColor theme="0" tint="-0.24994659260841701"/>
        </patternFill>
      </fill>
    </dxf>
  </dxfs>
  <tableStyles count="0" defaultTableStyle="TableStyleMedium2" defaultPivotStyle="PivotStyleLight16"/>
  <colors>
    <mruColors>
      <color rgb="FFFF66FF"/>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Managerial and Socio-economic</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FFC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7"/>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pt idx="16">
                  <c:v>N-1</c:v>
                </c:pt>
              </c:strCache>
            </c:strRef>
          </c:cat>
          <c:val>
            <c:numRef>
              <c:f>[0]!m_l</c:f>
              <c:numCache>
                <c:formatCode>General</c:formatCode>
                <c:ptCount val="17"/>
                <c:pt idx="0">
                  <c:v>1</c:v>
                </c:pt>
                <c:pt idx="1">
                  <c:v>2</c:v>
                </c:pt>
                <c:pt idx="2">
                  <c:v>6</c:v>
                </c:pt>
                <c:pt idx="3">
                  <c:v>3</c:v>
                </c:pt>
                <c:pt idx="4">
                  <c:v>1</c:v>
                </c:pt>
                <c:pt idx="5">
                  <c:v>1</c:v>
                </c:pt>
                <c:pt idx="6">
                  <c:v>1</c:v>
                </c:pt>
                <c:pt idx="7">
                  <c:v>1</c:v>
                </c:pt>
                <c:pt idx="8">
                  <c:v>1</c:v>
                </c:pt>
                <c:pt idx="9">
                  <c:v>1</c:v>
                </c:pt>
                <c:pt idx="10">
                  <c:v>1</c:v>
                </c:pt>
                <c:pt idx="11">
                  <c:v>1</c:v>
                </c:pt>
                <c:pt idx="12">
                  <c:v>1</c:v>
                </c:pt>
                <c:pt idx="13">
                  <c:v>1</c:v>
                </c:pt>
                <c:pt idx="14">
                  <c:v>6</c:v>
                </c:pt>
                <c:pt idx="15">
                  <c:v>6</c:v>
                </c:pt>
                <c:pt idx="16">
                  <c:v>6</c:v>
                </c:pt>
              </c:numCache>
            </c:numRef>
          </c:val>
          <c:extLst>
            <c:ext xmlns:c16="http://schemas.microsoft.com/office/drawing/2014/chart" uri="{C3380CC4-5D6E-409C-BE32-E72D297353CC}">
              <c16:uniqueId val="{00000000-14F7-4573-A8E8-4F0701518B14}"/>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7"/>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pt idx="16">
                  <c:v>N-1</c:v>
                </c:pt>
              </c:strCache>
            </c:strRef>
          </c:cat>
          <c:val>
            <c:numRef>
              <c:f>[0]!m_d</c:f>
              <c:numCache>
                <c:formatCode>General</c:formatCode>
                <c:ptCount val="17"/>
                <c:pt idx="0">
                  <c:v>2</c:v>
                </c:pt>
                <c:pt idx="1">
                  <c:v>6</c:v>
                </c:pt>
                <c:pt idx="2">
                  <c:v>7</c:v>
                </c:pt>
                <c:pt idx="3">
                  <c:v>7</c:v>
                </c:pt>
                <c:pt idx="4">
                  <c:v>3</c:v>
                </c:pt>
                <c:pt idx="5">
                  <c:v>5</c:v>
                </c:pt>
                <c:pt idx="6">
                  <c:v>1</c:v>
                </c:pt>
                <c:pt idx="7">
                  <c:v>4</c:v>
                </c:pt>
                <c:pt idx="8">
                  <c:v>6</c:v>
                </c:pt>
                <c:pt idx="9">
                  <c:v>6</c:v>
                </c:pt>
                <c:pt idx="10">
                  <c:v>2</c:v>
                </c:pt>
                <c:pt idx="11">
                  <c:v>6</c:v>
                </c:pt>
                <c:pt idx="12">
                  <c:v>7</c:v>
                </c:pt>
                <c:pt idx="13">
                  <c:v>7</c:v>
                </c:pt>
                <c:pt idx="14">
                  <c:v>3</c:v>
                </c:pt>
                <c:pt idx="15">
                  <c:v>5</c:v>
                </c:pt>
                <c:pt idx="16">
                  <c:v>1</c:v>
                </c:pt>
              </c:numCache>
            </c:numRef>
          </c:val>
          <c:extLst>
            <c:ext xmlns:c16="http://schemas.microsoft.com/office/drawing/2014/chart" uri="{C3380CC4-5D6E-409C-BE32-E72D297353CC}">
              <c16:uniqueId val="{00000001-14F7-4573-A8E8-4F0701518B14}"/>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Operation and Geology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[0]!o_l</c:f>
              <c:numCache>
                <c:formatCode>General</c:formatCode>
                <c:ptCount val="21"/>
                <c:pt idx="0">
                  <c:v>6</c:v>
                </c:pt>
                <c:pt idx="1">
                  <c:v>6</c:v>
                </c:pt>
                <c:pt idx="2">
                  <c:v>2</c:v>
                </c:pt>
                <c:pt idx="3">
                  <c:v>2</c:v>
                </c:pt>
                <c:pt idx="4">
                  <c:v>2</c:v>
                </c:pt>
                <c:pt idx="5">
                  <c:v>2</c:v>
                </c:pt>
                <c:pt idx="6">
                  <c:v>2</c:v>
                </c:pt>
                <c:pt idx="7">
                  <c:v>2</c:v>
                </c:pt>
                <c:pt idx="8">
                  <c:v>2</c:v>
                </c:pt>
                <c:pt idx="9">
                  <c:v>2</c:v>
                </c:pt>
                <c:pt idx="10">
                  <c:v>2</c:v>
                </c:pt>
                <c:pt idx="11">
                  <c:v>6</c:v>
                </c:pt>
                <c:pt idx="12">
                  <c:v>6</c:v>
                </c:pt>
                <c:pt idx="13">
                  <c:v>6</c:v>
                </c:pt>
                <c:pt idx="14">
                  <c:v>6</c:v>
                </c:pt>
                <c:pt idx="15">
                  <c:v>6</c:v>
                </c:pt>
                <c:pt idx="16">
                  <c:v>6</c:v>
                </c:pt>
                <c:pt idx="17">
                  <c:v>6</c:v>
                </c:pt>
                <c:pt idx="18">
                  <c:v>6</c:v>
                </c:pt>
                <c:pt idx="19">
                  <c:v>6</c:v>
                </c:pt>
                <c:pt idx="20">
                  <c:v>6</c:v>
                </c:pt>
              </c:numCache>
            </c:numRef>
          </c:val>
          <c:extLst>
            <c:ext xmlns:c16="http://schemas.microsoft.com/office/drawing/2014/chart" uri="{C3380CC4-5D6E-409C-BE32-E72D297353CC}">
              <c16:uniqueId val="{00000000-86F3-42BF-9A96-0D897FE100A0}"/>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[0]!o_d</c:f>
              <c:numCache>
                <c:formatCode>General</c:formatCode>
                <c:ptCount val="21"/>
                <c:pt idx="0">
                  <c:v>4</c:v>
                </c:pt>
                <c:pt idx="1">
                  <c:v>6</c:v>
                </c:pt>
                <c:pt idx="2">
                  <c:v>6</c:v>
                </c:pt>
                <c:pt idx="3">
                  <c:v>10</c:v>
                </c:pt>
                <c:pt idx="4">
                  <c:v>5</c:v>
                </c:pt>
                <c:pt idx="5">
                  <c:v>6</c:v>
                </c:pt>
                <c:pt idx="6">
                  <c:v>9</c:v>
                </c:pt>
                <c:pt idx="7">
                  <c:v>5</c:v>
                </c:pt>
                <c:pt idx="8">
                  <c:v>4</c:v>
                </c:pt>
                <c:pt idx="9">
                  <c:v>3</c:v>
                </c:pt>
                <c:pt idx="10">
                  <c:v>9</c:v>
                </c:pt>
                <c:pt idx="11">
                  <c:v>8</c:v>
                </c:pt>
                <c:pt idx="12">
                  <c:v>8</c:v>
                </c:pt>
                <c:pt idx="13">
                  <c:v>7</c:v>
                </c:pt>
                <c:pt idx="14">
                  <c:v>4</c:v>
                </c:pt>
                <c:pt idx="15">
                  <c:v>2</c:v>
                </c:pt>
                <c:pt idx="16">
                  <c:v>1</c:v>
                </c:pt>
                <c:pt idx="17">
                  <c:v>2</c:v>
                </c:pt>
                <c:pt idx="18">
                  <c:v>4</c:v>
                </c:pt>
                <c:pt idx="19">
                  <c:v>3</c:v>
                </c:pt>
                <c:pt idx="20">
                  <c:v>9</c:v>
                </c:pt>
              </c:numCache>
            </c:numRef>
          </c:val>
          <c:extLst>
            <c:ext xmlns:c16="http://schemas.microsoft.com/office/drawing/2014/chart" uri="{C3380CC4-5D6E-409C-BE32-E72D297353CC}">
              <c16:uniqueId val="{00000001-86F3-42BF-9A96-0D897FE100A0}"/>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Drilling</a:t>
            </a:r>
          </a:p>
        </c:rich>
      </c:tx>
      <c:layout>
        <c:manualLayout>
          <c:xMode val="edge"/>
          <c:yMode val="edge"/>
          <c:x val="0.41593744531933508"/>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[0]!d_l</c:f>
              <c:numCache>
                <c:formatCode>General</c:formatCode>
                <c:ptCount val="17"/>
                <c:pt idx="0">
                  <c:v>6</c:v>
                </c:pt>
                <c:pt idx="1">
                  <c:v>6</c:v>
                </c:pt>
                <c:pt idx="2">
                  <c:v>4</c:v>
                </c:pt>
                <c:pt idx="3">
                  <c:v>4</c:v>
                </c:pt>
                <c:pt idx="4">
                  <c:v>4</c:v>
                </c:pt>
                <c:pt idx="5">
                  <c:v>4</c:v>
                </c:pt>
                <c:pt idx="6">
                  <c:v>4</c:v>
                </c:pt>
                <c:pt idx="7">
                  <c:v>4</c:v>
                </c:pt>
                <c:pt idx="8">
                  <c:v>4</c:v>
                </c:pt>
                <c:pt idx="9">
                  <c:v>4</c:v>
                </c:pt>
                <c:pt idx="10">
                  <c:v>4</c:v>
                </c:pt>
                <c:pt idx="11">
                  <c:v>4</c:v>
                </c:pt>
                <c:pt idx="12">
                  <c:v>6</c:v>
                </c:pt>
                <c:pt idx="13">
                  <c:v>6</c:v>
                </c:pt>
                <c:pt idx="14">
                  <c:v>6</c:v>
                </c:pt>
                <c:pt idx="15">
                  <c:v>6</c:v>
                </c:pt>
                <c:pt idx="16">
                  <c:v>1</c:v>
                </c:pt>
              </c:numCache>
            </c:numRef>
          </c:val>
          <c:extLst>
            <c:ext xmlns:c16="http://schemas.microsoft.com/office/drawing/2014/chart" uri="{C3380CC4-5D6E-409C-BE32-E72D297353CC}">
              <c16:uniqueId val="{00000000-BEA9-48F0-97DB-D0107FAB6A47}"/>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[0]!d_d</c:f>
              <c:numCache>
                <c:formatCode>General</c:formatCode>
                <c:ptCount val="17"/>
                <c:pt idx="0">
                  <c:v>10</c:v>
                </c:pt>
                <c:pt idx="1">
                  <c:v>7</c:v>
                </c:pt>
                <c:pt idx="2">
                  <c:v>1</c:v>
                </c:pt>
                <c:pt idx="3">
                  <c:v>6</c:v>
                </c:pt>
                <c:pt idx="4">
                  <c:v>1</c:v>
                </c:pt>
                <c:pt idx="5">
                  <c:v>5</c:v>
                </c:pt>
                <c:pt idx="6">
                  <c:v>10</c:v>
                </c:pt>
                <c:pt idx="7">
                  <c:v>6</c:v>
                </c:pt>
                <c:pt idx="8">
                  <c:v>4</c:v>
                </c:pt>
                <c:pt idx="9">
                  <c:v>10</c:v>
                </c:pt>
                <c:pt idx="10">
                  <c:v>7</c:v>
                </c:pt>
                <c:pt idx="11">
                  <c:v>6</c:v>
                </c:pt>
                <c:pt idx="12">
                  <c:v>4</c:v>
                </c:pt>
                <c:pt idx="13">
                  <c:v>9</c:v>
                </c:pt>
                <c:pt idx="14">
                  <c:v>10</c:v>
                </c:pt>
                <c:pt idx="15">
                  <c:v>4</c:v>
                </c:pt>
                <c:pt idx="16">
                  <c:v>1</c:v>
                </c:pt>
              </c:numCache>
            </c:numRef>
          </c:val>
          <c:extLst>
            <c:ext xmlns:c16="http://schemas.microsoft.com/office/drawing/2014/chart" uri="{C3380CC4-5D6E-409C-BE32-E72D297353CC}">
              <c16:uniqueId val="{00000001-BEA9-48F0-97DB-D0107FAB6A47}"/>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New Risks</a:t>
            </a:r>
          </a:p>
        </c:rich>
      </c:tx>
      <c:layout>
        <c:manualLayout>
          <c:xMode val="edge"/>
          <c:yMode val="edge"/>
          <c:x val="0.41038188976377959"/>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1"/>
                <c:pt idx="0">
                  <c:v>N-2</c:v>
                </c:pt>
              </c:strCache>
              <c:extLst xmlns:c15="http://schemas.microsoft.com/office/drawing/2012/chart"/>
            </c:strRef>
          </c:cat>
          <c:val>
            <c:numRef>
              <c:f>[0]!n_l</c:f>
              <c:numCache>
                <c:formatCode>General</c:formatCode>
                <c:ptCount val="1"/>
              </c:numCache>
            </c:numRef>
          </c:val>
          <c:extLst>
            <c:ext xmlns:c16="http://schemas.microsoft.com/office/drawing/2014/chart" uri="{C3380CC4-5D6E-409C-BE32-E72D297353CC}">
              <c16:uniqueId val="{00000000-5E1C-4065-BE58-E56B16E7A731}"/>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1"/>
                <c:pt idx="0">
                  <c:v>N-2</c:v>
                </c:pt>
              </c:strCache>
              <c:extLst xmlns:c15="http://schemas.microsoft.com/office/drawing/2012/chart"/>
            </c:strRef>
          </c:cat>
          <c:val>
            <c:numRef>
              <c:f>[0]!n_d</c:f>
              <c:numCache>
                <c:formatCode>General</c:formatCode>
                <c:ptCount val="1"/>
              </c:numCache>
            </c:numRef>
          </c:val>
          <c:extLst>
            <c:ext xmlns:c16="http://schemas.microsoft.com/office/drawing/2014/chart" uri="{C3380CC4-5D6E-409C-BE32-E72D297353CC}">
              <c16:uniqueId val="{00000001-5E1C-4065-BE58-E56B16E7A731}"/>
            </c:ext>
          </c:extLst>
        </c:ser>
        <c:dLbls>
          <c:dLblPos val="ctr"/>
          <c:showLegendKey val="0"/>
          <c:showVal val="1"/>
          <c:showCatName val="0"/>
          <c:showSerName val="0"/>
          <c:showPercent val="0"/>
          <c:showBubbleSize val="0"/>
        </c:dLbls>
        <c:gapWidth val="150"/>
        <c:overlap val="100"/>
        <c:axId val="666837496"/>
        <c:axId val="66684438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PlotMatrix!$C$6</c:f>
              <c:strCache>
                <c:ptCount val="1"/>
                <c:pt idx="0">
                  <c:v>Anthropogenic hazard damaging the infrastructure</c:v>
                </c:pt>
              </c:strCache>
            </c:strRef>
          </c:tx>
          <c:spPr>
            <a:solidFill>
              <a:schemeClr val="tx2"/>
            </a:solidFill>
            <a:ln w="9525" cap="flat" cmpd="sng" algn="ctr">
              <a:solidFill>
                <a:schemeClr val="accent1">
                  <a:shade val="95000"/>
                </a:schemeClr>
              </a:solidFill>
              <a:round/>
            </a:ln>
            <a:effectLst/>
          </c:spPr>
          <c:invertIfNegative val="0"/>
          <c:dLbls>
            <c:delete val="1"/>
          </c:dLbls>
          <c:xVal>
            <c:numRef>
              <c:f>PlotMatrix!$K$6</c:f>
              <c:numCache>
                <c:formatCode>0.00</c:formatCode>
                <c:ptCount val="1"/>
                <c:pt idx="0">
                  <c:v>6</c:v>
                </c:pt>
              </c:numCache>
            </c:numRef>
          </c:xVal>
          <c:yVal>
            <c:numRef>
              <c:f>PlotMatrix!$J$6</c:f>
              <c:numCache>
                <c:formatCode>0.00</c:formatCode>
                <c:ptCount val="1"/>
                <c:pt idx="0">
                  <c:v>1.82</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0-D542-47FF-AE52-5297EF5BB16B}"/>
            </c:ext>
          </c:extLst>
        </c:ser>
        <c:ser>
          <c:idx val="1"/>
          <c:order val="1"/>
          <c:tx>
            <c:strRef>
              <c:f>PlotMatrix!$C$7</c:f>
              <c:strCache>
                <c:ptCount val="1"/>
                <c:pt idx="0">
                  <c:v>External natural hazards damaging the infrastructure</c:v>
                </c:pt>
              </c:strCache>
            </c:strRef>
          </c:tx>
          <c:spPr>
            <a:solidFill>
              <a:schemeClr val="accent1"/>
            </a:solidFill>
            <a:ln w="9525" cap="flat" cmpd="sng" algn="ctr">
              <a:solidFill>
                <a:schemeClr val="accent1"/>
              </a:solidFill>
              <a:round/>
            </a:ln>
            <a:effectLst/>
          </c:spPr>
          <c:invertIfNegative val="0"/>
          <c:dLbls>
            <c:delete val="1"/>
          </c:dLbls>
          <c:xVal>
            <c:numRef>
              <c:f>PlotMatrix!$K$7</c:f>
              <c:numCache>
                <c:formatCode>0.00</c:formatCode>
                <c:ptCount val="1"/>
                <c:pt idx="0">
                  <c:v>2</c:v>
                </c:pt>
              </c:numCache>
            </c:numRef>
          </c:xVal>
          <c:yVal>
            <c:numRef>
              <c:f>PlotMatrix!$J$7</c:f>
              <c:numCache>
                <c:formatCode>0.00</c:formatCode>
                <c:ptCount val="1"/>
                <c:pt idx="0">
                  <c:v>0.6</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1-D542-47FF-AE52-5297EF5BB16B}"/>
            </c:ext>
          </c:extLst>
        </c:ser>
        <c:ser>
          <c:idx val="2"/>
          <c:order val="2"/>
          <c:tx>
            <c:strRef>
              <c:f>PlotMatrix!$C$8</c:f>
              <c:strCache>
                <c:ptCount val="1"/>
                <c:pt idx="0">
                  <c:v>Changes in policies, laws, taxes and regulations put development/economy in jeopardy</c:v>
                </c:pt>
              </c:strCache>
            </c:strRef>
          </c:tx>
          <c:spPr>
            <a:solidFill>
              <a:schemeClr val="accent2"/>
            </a:solidFill>
            <a:ln w="9525" cap="flat" cmpd="sng" algn="ctr">
              <a:solidFill>
                <a:schemeClr val="accent2"/>
              </a:solidFill>
              <a:round/>
            </a:ln>
            <a:effectLst/>
          </c:spPr>
          <c:invertIfNegative val="0"/>
          <c:dLbls>
            <c:delete val="1"/>
          </c:dLbls>
          <c:xVal>
            <c:numRef>
              <c:f>PlotMatrix!$K$8</c:f>
              <c:numCache>
                <c:formatCode>0.00</c:formatCode>
                <c:ptCount val="1"/>
                <c:pt idx="0">
                  <c:v>7</c:v>
                </c:pt>
              </c:numCache>
            </c:numRef>
          </c:xVal>
          <c:yVal>
            <c:numRef>
              <c:f>PlotMatrix!$J$8</c:f>
              <c:numCache>
                <c:formatCode>0.00</c:formatCode>
                <c:ptCount val="1"/>
                <c:pt idx="0">
                  <c:v>5.83</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3-D542-47FF-AE52-5297EF5BB16B}"/>
            </c:ext>
          </c:extLst>
        </c:ser>
        <c:ser>
          <c:idx val="3"/>
          <c:order val="3"/>
          <c:tx>
            <c:strRef>
              <c:f>PlotMatrix!$C$9</c:f>
              <c:strCache>
                <c:ptCount val="1"/>
                <c:pt idx="0">
                  <c:v>Lack of financing for the next phases</c:v>
                </c:pt>
              </c:strCache>
            </c:strRef>
          </c:tx>
          <c:spPr>
            <a:solidFill>
              <a:schemeClr val="bg1">
                <a:lumMod val="50000"/>
              </a:schemeClr>
            </a:solidFill>
            <a:ln w="9525" cap="flat" cmpd="sng" algn="ctr">
              <a:solidFill>
                <a:schemeClr val="bg1">
                  <a:lumMod val="50000"/>
                </a:schemeClr>
              </a:solidFill>
              <a:round/>
            </a:ln>
            <a:effectLst/>
          </c:spPr>
          <c:invertIfNegative val="0"/>
          <c:dLbls>
            <c:delete val="1"/>
          </c:dLbls>
          <c:xVal>
            <c:numRef>
              <c:f>PlotMatrix!$K$9</c:f>
              <c:numCache>
                <c:formatCode>0.00</c:formatCode>
                <c:ptCount val="1"/>
                <c:pt idx="0">
                  <c:v>7</c:v>
                </c:pt>
              </c:numCache>
            </c:numRef>
          </c:xVal>
          <c:yVal>
            <c:numRef>
              <c:f>PlotMatrix!$J$9</c:f>
              <c:numCache>
                <c:formatCode>0.00</c:formatCode>
                <c:ptCount val="1"/>
                <c:pt idx="0">
                  <c:v>2.84</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4-D542-47FF-AE52-5297EF5BB16B}"/>
            </c:ext>
          </c:extLst>
        </c:ser>
        <c:ser>
          <c:idx val="4"/>
          <c:order val="4"/>
          <c:tx>
            <c:strRef>
              <c:f>PlotMatrix!$C$10</c:f>
              <c:strCache>
                <c:ptCount val="1"/>
                <c:pt idx="0">
                  <c:v>Low social acceptance put barrier to development</c:v>
                </c:pt>
              </c:strCache>
            </c:strRef>
          </c:tx>
          <c:spPr>
            <a:solidFill>
              <a:schemeClr val="accent4"/>
            </a:solidFill>
            <a:ln w="9525" cap="flat" cmpd="sng" algn="ctr">
              <a:solidFill>
                <a:schemeClr val="accent4"/>
              </a:solidFill>
              <a:round/>
            </a:ln>
            <a:effectLst/>
          </c:spPr>
          <c:invertIfNegative val="0"/>
          <c:dLbls>
            <c:delete val="1"/>
          </c:dLbls>
          <c:xVal>
            <c:numRef>
              <c:f>PlotMatrix!$K$10</c:f>
              <c:numCache>
                <c:formatCode>0.00</c:formatCode>
                <c:ptCount val="1"/>
                <c:pt idx="0">
                  <c:v>3</c:v>
                </c:pt>
              </c:numCache>
            </c:numRef>
          </c:xVal>
          <c:yVal>
            <c:numRef>
              <c:f>PlotMatrix!$J$10</c:f>
              <c:numCache>
                <c:formatCode>0.00</c:formatCode>
                <c:ptCount val="1"/>
                <c:pt idx="0">
                  <c:v>0.99</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5-D542-47FF-AE52-5297EF5BB16B}"/>
            </c:ext>
          </c:extLst>
        </c:ser>
        <c:ser>
          <c:idx val="5"/>
          <c:order val="5"/>
          <c:tx>
            <c:strRef>
              <c:f>PlotMatrix!$C$11</c:f>
              <c:strCache>
                <c:ptCount val="1"/>
                <c:pt idx="0">
                  <c:v>Human error leading to failure during work (including either insufficient background and/or safety regulations) [Drilling]</c:v>
                </c:pt>
              </c:strCache>
            </c:strRef>
          </c:tx>
          <c:spPr>
            <a:solidFill>
              <a:srgbClr val="92D050"/>
            </a:solidFill>
            <a:ln w="9525" cap="flat" cmpd="sng" algn="ctr">
              <a:solidFill>
                <a:srgbClr val="92D050"/>
              </a:solidFill>
              <a:round/>
            </a:ln>
            <a:effectLst/>
          </c:spPr>
          <c:invertIfNegative val="0"/>
          <c:dLbls>
            <c:delete val="1"/>
          </c:dLbls>
          <c:xVal>
            <c:numRef>
              <c:f>PlotMatrix!$K$11</c:f>
              <c:numCache>
                <c:formatCode>0.00</c:formatCode>
                <c:ptCount val="1"/>
                <c:pt idx="0">
                  <c:v>4</c:v>
                </c:pt>
              </c:numCache>
            </c:numRef>
          </c:xVal>
          <c:yVal>
            <c:numRef>
              <c:f>PlotMatrix!$J$11</c:f>
              <c:numCache>
                <c:formatCode>0.00</c:formatCode>
                <c:ptCount val="1"/>
                <c:pt idx="0">
                  <c:v>5.67</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6-D542-47FF-AE52-5297EF5BB16B}"/>
            </c:ext>
          </c:extLst>
        </c:ser>
        <c:ser>
          <c:idx val="6"/>
          <c:order val="6"/>
          <c:tx>
            <c:strRef>
              <c:f>PlotMatrix!$C$12</c:f>
              <c:strCache>
                <c:ptCount val="1"/>
              </c:strCache>
            </c:strRef>
          </c:tx>
          <c:spPr>
            <a:solidFill>
              <a:srgbClr val="C00000"/>
            </a:solidFill>
            <a:ln w="9525" cap="flat" cmpd="sng" algn="ctr">
              <a:solidFill>
                <a:srgbClr val="C00000"/>
              </a:solidFill>
              <a:round/>
            </a:ln>
            <a:effectLst/>
          </c:spPr>
          <c:invertIfNegative val="0"/>
          <c:dLbls>
            <c:delete val="1"/>
          </c:dLbls>
          <c:xVal>
            <c:numRef>
              <c:f>PlotMatrix!$K$12</c:f>
            </c:numRef>
          </c:xVal>
          <c:yVal>
            <c:numRef>
              <c:f>PlotMatrix!$J$12</c:f>
              <c:numCache>
                <c:formatCode>0.00</c:formatCode>
                <c:ptCount val="1"/>
                <c:pt idx="0">
                  <c:v>0</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7-D542-47FF-AE52-5297EF5BB16B}"/>
            </c:ext>
          </c:extLst>
        </c:ser>
        <c:ser>
          <c:idx val="7"/>
          <c:order val="7"/>
          <c:tx>
            <c:strRef>
              <c:f>PlotMatrix!$C$13</c:f>
              <c:strCache>
                <c:ptCount val="1"/>
                <c:pt idx="0">
                  <c:v>Significant changes of energy costs</c:v>
                </c:pt>
              </c:strCache>
            </c:strRef>
          </c:tx>
          <c:spPr>
            <a:solidFill>
              <a:srgbClr val="00B0F0"/>
            </a:solidFill>
            <a:ln w="9525" cap="flat" cmpd="sng" algn="ctr">
              <a:solidFill>
                <a:srgbClr val="00B0F0"/>
              </a:solidFill>
              <a:round/>
            </a:ln>
            <a:effectLst/>
          </c:spPr>
          <c:invertIfNegative val="0"/>
          <c:dLbls>
            <c:delete val="1"/>
          </c:dLbls>
          <c:xVal>
            <c:numRef>
              <c:f>PlotMatrix!$K$13</c:f>
              <c:numCache>
                <c:formatCode>0.00</c:formatCode>
                <c:ptCount val="1"/>
                <c:pt idx="0">
                  <c:v>4</c:v>
                </c:pt>
              </c:numCache>
            </c:numRef>
          </c:xVal>
          <c:yVal>
            <c:numRef>
              <c:f>PlotMatrix!$J$13</c:f>
              <c:numCache>
                <c:formatCode>0.00</c:formatCode>
                <c:ptCount val="1"/>
                <c:pt idx="0">
                  <c:v>0.97</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8-D542-47FF-AE52-5297EF5BB16B}"/>
            </c:ext>
          </c:extLst>
        </c:ser>
        <c:ser>
          <c:idx val="8"/>
          <c:order val="8"/>
          <c:tx>
            <c:strRef>
              <c:f>PlotMatrix!$C$14</c:f>
              <c:strCache>
                <c:ptCount val="1"/>
                <c:pt idx="0">
                  <c:v>Low financing for work leading to low safety standards</c:v>
                </c:pt>
              </c:strCache>
            </c:strRef>
          </c:tx>
          <c:spPr>
            <a:solidFill>
              <a:srgbClr val="7030A0"/>
            </a:solidFill>
            <a:ln w="9525" cap="flat" cmpd="sng" algn="ctr">
              <a:solidFill>
                <a:srgbClr val="7030A0"/>
              </a:solidFill>
              <a:round/>
            </a:ln>
            <a:effectLst/>
          </c:spPr>
          <c:invertIfNegative val="0"/>
          <c:dLbls>
            <c:delete val="1"/>
          </c:dLbls>
          <c:xVal>
            <c:numRef>
              <c:f>PlotMatrix!$K$14</c:f>
              <c:numCache>
                <c:formatCode>0.00</c:formatCode>
                <c:ptCount val="1"/>
                <c:pt idx="0">
                  <c:v>6</c:v>
                </c:pt>
              </c:numCache>
            </c:numRef>
          </c:xVal>
          <c:yVal>
            <c:numRef>
              <c:f>PlotMatrix!$J$14</c:f>
              <c:numCache>
                <c:formatCode>0.00</c:formatCode>
                <c:ptCount val="1"/>
                <c:pt idx="0">
                  <c:v>0.63</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9-D542-47FF-AE52-5297EF5BB16B}"/>
            </c:ext>
          </c:extLst>
        </c:ser>
        <c:ser>
          <c:idx val="9"/>
          <c:order val="9"/>
          <c:tx>
            <c:strRef>
              <c:f>PlotMatrix!$C$15</c:f>
              <c:strCache>
                <c:ptCount val="1"/>
                <c:pt idx="0">
                  <c:v>Unanticipated delays and costs in operations (materials, services, maintenance)</c:v>
                </c:pt>
              </c:strCache>
            </c:strRef>
          </c:tx>
          <c:spPr>
            <a:solidFill>
              <a:schemeClr val="tx1"/>
            </a:solidFill>
            <a:ln w="9525" cap="flat" cmpd="sng" algn="ctr">
              <a:solidFill>
                <a:sysClr val="windowText" lastClr="000000"/>
              </a:solidFill>
              <a:round/>
            </a:ln>
            <a:effectLst/>
          </c:spPr>
          <c:invertIfNegative val="0"/>
          <c:dLbls>
            <c:delete val="1"/>
          </c:dLbls>
          <c:xVal>
            <c:numRef>
              <c:f>PlotMatrix!$K$15</c:f>
              <c:numCache>
                <c:formatCode>0.00</c:formatCode>
                <c:ptCount val="1"/>
                <c:pt idx="0">
                  <c:v>6</c:v>
                </c:pt>
              </c:numCache>
            </c:numRef>
          </c:xVal>
          <c:yVal>
            <c:numRef>
              <c:f>PlotMatrix!$J$15</c:f>
              <c:numCache>
                <c:formatCode>0.00</c:formatCode>
                <c:ptCount val="1"/>
                <c:pt idx="0">
                  <c:v>0.97</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A-D542-47FF-AE52-5297EF5BB16B}"/>
            </c:ext>
          </c:extLst>
        </c:ser>
        <c:ser>
          <c:idx val="10"/>
          <c:order val="10"/>
          <c:tx>
            <c:strRef>
              <c:f>PlotMatrix!$C$16</c:f>
              <c:strCache>
                <c:ptCount val="1"/>
                <c:pt idx="0">
                  <c:v>Changes in policies, laws, taxes and regulations put development/economy in jeopardy</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dPt>
            <c:idx val="0"/>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D-D542-47FF-AE52-5297EF5BB16B}"/>
              </c:ext>
            </c:extLst>
          </c:dPt>
          <c:dPt>
            <c:idx val="1"/>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C-D542-47FF-AE52-5297EF5BB16B}"/>
              </c:ext>
            </c:extLst>
          </c:dPt>
          <c:dLbls>
            <c:delete val="1"/>
          </c:dLbls>
          <c:xVal>
            <c:numRef>
              <c:f>PlotMatrix!$K$16</c:f>
              <c:numCache>
                <c:formatCode>0.00</c:formatCode>
                <c:ptCount val="1"/>
                <c:pt idx="0">
                  <c:v>7</c:v>
                </c:pt>
              </c:numCache>
            </c:numRef>
          </c:xVal>
          <c:yVal>
            <c:numRef>
              <c:f>PlotMatrix!$J$16</c:f>
              <c:numCache>
                <c:formatCode>0.00</c:formatCode>
                <c:ptCount val="1"/>
                <c:pt idx="0">
                  <c:v>5.74</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B-D542-47FF-AE52-5297EF5BB16B}"/>
            </c:ext>
          </c:extLst>
        </c:ser>
        <c:ser>
          <c:idx val="11"/>
          <c:order val="11"/>
          <c:tx>
            <c:strRef>
              <c:f>PlotMatrix!$C$17</c:f>
              <c:strCache>
                <c:ptCount val="1"/>
                <c:pt idx="0">
                  <c:v>Lack or loss of clients</c:v>
                </c:pt>
              </c:strCache>
            </c:strRef>
          </c:tx>
          <c:spPr>
            <a:solidFill>
              <a:srgbClr val="00B050"/>
            </a:solidFill>
            <a:ln w="9525" cap="flat" cmpd="sng" algn="ctr">
              <a:solidFill>
                <a:srgbClr val="00B050"/>
              </a:solidFill>
              <a:round/>
            </a:ln>
            <a:effectLst/>
          </c:spPr>
          <c:invertIfNegative val="0"/>
          <c:dPt>
            <c:idx val="1"/>
            <c:invertIfNegative val="0"/>
            <c:bubble3D val="0"/>
            <c:spPr>
              <a:solidFill>
                <a:schemeClr val="bg1"/>
              </a:solidFill>
              <a:ln w="76200" cap="flat" cmpd="sng" algn="ctr">
                <a:solidFill>
                  <a:srgbClr val="00B050"/>
                </a:solidFill>
                <a:round/>
              </a:ln>
              <a:effectLst/>
            </c:spPr>
            <c:extLst>
              <c:ext xmlns:c16="http://schemas.microsoft.com/office/drawing/2014/chart" uri="{C3380CC4-5D6E-409C-BE32-E72D297353CC}">
                <c16:uniqueId val="{0000000D-D421-47A7-B484-A2BFC3D5FC0C}"/>
              </c:ext>
            </c:extLst>
          </c:dPt>
          <c:dLbls>
            <c:delete val="1"/>
          </c:dLbls>
          <c:xVal>
            <c:numRef>
              <c:f>PlotMatrix!$K$17</c:f>
              <c:numCache>
                <c:formatCode>0.00</c:formatCode>
                <c:ptCount val="1"/>
                <c:pt idx="0">
                  <c:v>1</c:v>
                </c:pt>
              </c:numCache>
            </c:numRef>
          </c:xVal>
          <c:yVal>
            <c:numRef>
              <c:f>PlotMatrix!$J$17</c:f>
              <c:numCache>
                <c:formatCode>0.00</c:formatCode>
                <c:ptCount val="1"/>
                <c:pt idx="0">
                  <c:v>0.82000000000000006</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E-D542-47FF-AE52-5297EF5BB16B}"/>
            </c:ext>
          </c:extLst>
        </c:ser>
        <c:ser>
          <c:idx val="12"/>
          <c:order val="12"/>
          <c:invertIfNegative val="0"/>
          <c:dLbls>
            <c:delete val="1"/>
          </c:dLbls>
          <c:xVal>
            <c:numRef>
              <c:f>'Rating table'!$D$11</c:f>
              <c:numCache>
                <c:formatCode>General</c:formatCode>
                <c:ptCount val="1"/>
                <c:pt idx="0">
                  <c:v>10</c:v>
                </c:pt>
              </c:numCache>
            </c:numRef>
          </c:xVal>
          <c:yVal>
            <c:numRef>
              <c:f>'Rating table'!$H$11</c:f>
              <c:numCache>
                <c:formatCode>General</c:formatCode>
                <c:ptCount val="1"/>
                <c:pt idx="0">
                  <c:v>6</c:v>
                </c:pt>
              </c:numCache>
            </c:numRef>
          </c:yVal>
          <c:bubbleSize>
            <c:numLit>
              <c:formatCode>General</c:formatCode>
              <c:ptCount val="1"/>
              <c:pt idx="0">
                <c:v>1E-3</c:v>
              </c:pt>
            </c:numLit>
          </c:bubbleSize>
          <c:bubble3D val="0"/>
          <c:extLst>
            <c:ext xmlns:c16="http://schemas.microsoft.com/office/drawing/2014/chart" uri="{C3380CC4-5D6E-409C-BE32-E72D297353CC}">
              <c16:uniqueId val="{00000004-B61C-4C70-A614-7BEDE51A3F76}"/>
            </c:ext>
          </c:extLst>
        </c:ser>
        <c:ser>
          <c:idx val="13"/>
          <c:order val="13"/>
          <c:invertIfNegative val="0"/>
          <c:dLbls>
            <c:delete val="1"/>
          </c:dLbls>
          <c:xVal>
            <c:numLit>
              <c:formatCode>General</c:formatCode>
              <c:ptCount val="1"/>
              <c:pt idx="0">
                <c:v>1</c:v>
              </c:pt>
            </c:numLit>
          </c:xVal>
          <c:yVal>
            <c:numLit>
              <c:formatCode>General</c:formatCode>
              <c:ptCount val="1"/>
              <c:pt idx="0">
                <c:v>1</c:v>
              </c:pt>
            </c:numLit>
          </c:yVal>
          <c:bubbleSize>
            <c:numLit>
              <c:formatCode>General</c:formatCode>
              <c:ptCount val="1"/>
              <c:pt idx="0">
                <c:v>1.0000000000000001E-5</c:v>
              </c:pt>
            </c:numLit>
          </c:bubbleSize>
          <c:bubble3D val="0"/>
          <c:extLst>
            <c:ext xmlns:c16="http://schemas.microsoft.com/office/drawing/2014/chart" uri="{C3380CC4-5D6E-409C-BE32-E72D297353CC}">
              <c16:uniqueId val="{00000005-B61C-4C70-A614-7BEDE51A3F76}"/>
            </c:ext>
          </c:extLst>
        </c:ser>
        <c:ser>
          <c:idx val="14"/>
          <c:order val="14"/>
          <c:spPr>
            <a:solidFill>
              <a:schemeClr val="bg1"/>
            </a:solidFill>
            <a:ln w="28575">
              <a:solidFill>
                <a:schemeClr val="tx2"/>
              </a:solidFill>
            </a:ln>
          </c:spPr>
          <c:invertIfNegative val="0"/>
          <c:dLbls>
            <c:delete val="1"/>
          </c:dLbls>
          <c:xVal>
            <c:numRef>
              <c:f>PlotMatrix!$M$6</c:f>
              <c:numCache>
                <c:formatCode>0.00</c:formatCode>
                <c:ptCount val="1"/>
                <c:pt idx="0">
                  <c:v>2.97</c:v>
                </c:pt>
              </c:numCache>
            </c:numRef>
          </c:xVal>
          <c:yVal>
            <c:numRef>
              <c:f>PlotMatrix!$L$6</c:f>
              <c:numCache>
                <c:formatCode>0.00</c:formatCode>
                <c:ptCount val="1"/>
                <c:pt idx="0">
                  <c:v>0.77</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4-D421-47A7-B484-A2BFC3D5FC0C}"/>
            </c:ext>
          </c:extLst>
        </c:ser>
        <c:ser>
          <c:idx val="15"/>
          <c:order val="15"/>
          <c:spPr>
            <a:solidFill>
              <a:schemeClr val="bg1"/>
            </a:solidFill>
            <a:ln w="76200">
              <a:solidFill>
                <a:schemeClr val="accent1"/>
              </a:solidFill>
            </a:ln>
          </c:spPr>
          <c:invertIfNegative val="0"/>
          <c:dLbls>
            <c:delete val="1"/>
          </c:dLbls>
          <c:xVal>
            <c:numRef>
              <c:f>PlotMatrix!$M$7</c:f>
              <c:numCache>
                <c:formatCode>0.00</c:formatCode>
                <c:ptCount val="1"/>
                <c:pt idx="0">
                  <c:v>0.85</c:v>
                </c:pt>
              </c:numCache>
            </c:numRef>
          </c:xVal>
          <c:yVal>
            <c:numRef>
              <c:f>PlotMatrix!$L$7</c:f>
              <c:numCache>
                <c:formatCode>0.00</c:formatCode>
                <c:ptCount val="1"/>
                <c:pt idx="0">
                  <c:v>0.61</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5-D421-47A7-B484-A2BFC3D5FC0C}"/>
            </c:ext>
          </c:extLst>
        </c:ser>
        <c:ser>
          <c:idx val="16"/>
          <c:order val="16"/>
          <c:spPr>
            <a:solidFill>
              <a:schemeClr val="bg1"/>
            </a:solidFill>
            <a:ln w="28575">
              <a:solidFill>
                <a:schemeClr val="accent2"/>
              </a:solidFill>
            </a:ln>
          </c:spPr>
          <c:invertIfNegative val="0"/>
          <c:dLbls>
            <c:delete val="1"/>
          </c:dLbls>
          <c:xVal>
            <c:numRef>
              <c:f>PlotMatrix!$M$8</c:f>
              <c:numCache>
                <c:formatCode>0.00</c:formatCode>
                <c:ptCount val="1"/>
                <c:pt idx="0">
                  <c:v>1.96</c:v>
                </c:pt>
              </c:numCache>
            </c:numRef>
          </c:xVal>
          <c:yVal>
            <c:numRef>
              <c:f>PlotMatrix!$L$8</c:f>
              <c:numCache>
                <c:formatCode>0.00</c:formatCode>
                <c:ptCount val="1"/>
                <c:pt idx="0">
                  <c:v>0.74</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6-D421-47A7-B484-A2BFC3D5FC0C}"/>
            </c:ext>
          </c:extLst>
        </c:ser>
        <c:ser>
          <c:idx val="17"/>
          <c:order val="17"/>
          <c:spPr>
            <a:solidFill>
              <a:schemeClr val="bg1"/>
            </a:solidFill>
            <a:ln w="28575">
              <a:solidFill>
                <a:schemeClr val="bg1">
                  <a:lumMod val="50000"/>
                </a:schemeClr>
              </a:solidFill>
            </a:ln>
          </c:spPr>
          <c:invertIfNegative val="0"/>
          <c:dLbls>
            <c:delete val="1"/>
          </c:dLbls>
          <c:xVal>
            <c:numRef>
              <c:f>PlotMatrix!$M$9</c:f>
              <c:numCache>
                <c:formatCode>0.00</c:formatCode>
                <c:ptCount val="1"/>
                <c:pt idx="0">
                  <c:v>1.74</c:v>
                </c:pt>
              </c:numCache>
            </c:numRef>
          </c:xVal>
          <c:yVal>
            <c:numRef>
              <c:f>PlotMatrix!$L$9</c:f>
              <c:numCache>
                <c:formatCode>0.00</c:formatCode>
                <c:ptCount val="1"/>
                <c:pt idx="0">
                  <c:v>0.89</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7-D421-47A7-B484-A2BFC3D5FC0C}"/>
            </c:ext>
          </c:extLst>
        </c:ser>
        <c:ser>
          <c:idx val="18"/>
          <c:order val="18"/>
          <c:spPr>
            <a:solidFill>
              <a:schemeClr val="bg1"/>
            </a:solidFill>
            <a:ln w="28575">
              <a:solidFill>
                <a:schemeClr val="accent4"/>
              </a:solidFill>
            </a:ln>
          </c:spPr>
          <c:invertIfNegative val="0"/>
          <c:dLbls>
            <c:delete val="1"/>
          </c:dLbls>
          <c:xVal>
            <c:numRef>
              <c:f>PlotMatrix!$M$10</c:f>
              <c:numCache>
                <c:formatCode>0.00</c:formatCode>
                <c:ptCount val="1"/>
                <c:pt idx="0">
                  <c:v>3.84</c:v>
                </c:pt>
              </c:numCache>
            </c:numRef>
          </c:xVal>
          <c:yVal>
            <c:numRef>
              <c:f>PlotMatrix!$L$10</c:f>
              <c:numCache>
                <c:formatCode>0.00</c:formatCode>
                <c:ptCount val="1"/>
                <c:pt idx="0">
                  <c:v>0.6</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8-D421-47A7-B484-A2BFC3D5FC0C}"/>
            </c:ext>
          </c:extLst>
        </c:ser>
        <c:ser>
          <c:idx val="19"/>
          <c:order val="19"/>
          <c:spPr>
            <a:solidFill>
              <a:schemeClr val="bg1"/>
            </a:solidFill>
            <a:ln w="76200">
              <a:solidFill>
                <a:srgbClr val="92D050"/>
              </a:solidFill>
            </a:ln>
          </c:spPr>
          <c:invertIfNegative val="0"/>
          <c:dLbls>
            <c:delete val="1"/>
          </c:dLbls>
          <c:xVal>
            <c:numRef>
              <c:f>PlotMatrix!$M$11</c:f>
              <c:numCache>
                <c:formatCode>0.00</c:formatCode>
                <c:ptCount val="1"/>
                <c:pt idx="0">
                  <c:v>0</c:v>
                </c:pt>
              </c:numCache>
            </c:numRef>
          </c:xVal>
          <c:yVal>
            <c:numRef>
              <c:f>PlotMatrix!$L$11</c:f>
              <c:numCache>
                <c:formatCode>0.00</c:formatCode>
                <c:ptCount val="1"/>
                <c:pt idx="0">
                  <c:v>0.67</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9-D421-47A7-B484-A2BFC3D5FC0C}"/>
            </c:ext>
          </c:extLst>
        </c:ser>
        <c:ser>
          <c:idx val="20"/>
          <c:order val="20"/>
          <c:spPr>
            <a:solidFill>
              <a:schemeClr val="bg1">
                <a:lumMod val="95000"/>
              </a:schemeClr>
            </a:solidFill>
            <a:ln w="28575">
              <a:solidFill>
                <a:srgbClr val="C00000"/>
              </a:solidFill>
            </a:ln>
          </c:spPr>
          <c:invertIfNegative val="0"/>
          <c:dLbls>
            <c:delete val="1"/>
          </c:dLbls>
          <c:xVal>
            <c:numRef>
              <c:f>PlotMatrix!$M$12</c:f>
              <c:numCache>
                <c:formatCode>0.00</c:formatCode>
                <c:ptCount val="1"/>
                <c:pt idx="0">
                  <c:v>0</c:v>
                </c:pt>
              </c:numCache>
            </c:numRef>
          </c:xVal>
          <c:yVal>
            <c:numRef>
              <c:f>PlotMatrix!$L$12</c:f>
              <c:numCache>
                <c:formatCode>0.00</c:formatCode>
                <c:ptCount val="1"/>
                <c:pt idx="0">
                  <c:v>0</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A-D421-47A7-B484-A2BFC3D5FC0C}"/>
            </c:ext>
          </c:extLst>
        </c:ser>
        <c:ser>
          <c:idx val="21"/>
          <c:order val="21"/>
          <c:spPr>
            <a:solidFill>
              <a:schemeClr val="bg1"/>
            </a:solidFill>
            <a:ln w="28575">
              <a:solidFill>
                <a:srgbClr val="00B0F0"/>
              </a:solidFill>
            </a:ln>
          </c:spPr>
          <c:invertIfNegative val="0"/>
          <c:dLbls>
            <c:delete val="1"/>
          </c:dLbls>
          <c:xVal>
            <c:numRef>
              <c:f>PlotMatrix!$M$13</c:f>
              <c:numCache>
                <c:formatCode>0.00</c:formatCode>
                <c:ptCount val="1"/>
                <c:pt idx="0">
                  <c:v>2.65</c:v>
                </c:pt>
              </c:numCache>
            </c:numRef>
          </c:xVal>
          <c:yVal>
            <c:numRef>
              <c:f>PlotMatrix!$L$13</c:f>
              <c:numCache>
                <c:formatCode>0.00</c:formatCode>
                <c:ptCount val="1"/>
                <c:pt idx="0">
                  <c:v>0.62</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B-D421-47A7-B484-A2BFC3D5FC0C}"/>
            </c:ext>
          </c:extLst>
        </c:ser>
        <c:ser>
          <c:idx val="22"/>
          <c:order val="22"/>
          <c:spPr>
            <a:solidFill>
              <a:schemeClr val="bg1"/>
            </a:solidFill>
            <a:ln w="28575">
              <a:solidFill>
                <a:srgbClr val="7030A0"/>
              </a:solidFill>
            </a:ln>
          </c:spPr>
          <c:invertIfNegative val="0"/>
          <c:dLbls>
            <c:delete val="1"/>
          </c:dLbls>
          <c:xVal>
            <c:numRef>
              <c:f>PlotMatrix!$M$14</c:f>
              <c:numCache>
                <c:formatCode>0.00</c:formatCode>
                <c:ptCount val="1"/>
                <c:pt idx="0">
                  <c:v>0.72</c:v>
                </c:pt>
              </c:numCache>
            </c:numRef>
          </c:xVal>
          <c:yVal>
            <c:numRef>
              <c:f>PlotMatrix!$L$14</c:f>
              <c:numCache>
                <c:formatCode>0.00</c:formatCode>
                <c:ptCount val="1"/>
                <c:pt idx="0">
                  <c:v>0.71</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C-D421-47A7-B484-A2BFC3D5FC0C}"/>
            </c:ext>
          </c:extLst>
        </c:ser>
        <c:ser>
          <c:idx val="23"/>
          <c:order val="23"/>
          <c:spPr>
            <a:solidFill>
              <a:schemeClr val="bg1"/>
            </a:solidFill>
            <a:ln w="28575">
              <a:solidFill>
                <a:sysClr val="windowText" lastClr="000000"/>
              </a:solidFill>
            </a:ln>
          </c:spPr>
          <c:invertIfNegative val="0"/>
          <c:dLbls>
            <c:delete val="1"/>
          </c:dLbls>
          <c:xVal>
            <c:numRef>
              <c:f>PlotMatrix!$M$15</c:f>
              <c:numCache>
                <c:formatCode>0.00</c:formatCode>
                <c:ptCount val="1"/>
                <c:pt idx="0">
                  <c:v>3.96</c:v>
                </c:pt>
              </c:numCache>
            </c:numRef>
          </c:xVal>
          <c:yVal>
            <c:numRef>
              <c:f>PlotMatrix!$L$15</c:f>
              <c:numCache>
                <c:formatCode>0.00</c:formatCode>
                <c:ptCount val="1"/>
                <c:pt idx="0">
                  <c:v>0.97</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E-D421-47A7-B484-A2BFC3D5FC0C}"/>
            </c:ext>
          </c:extLst>
        </c:ser>
        <c:ser>
          <c:idx val="24"/>
          <c:order val="24"/>
          <c:spPr>
            <a:solidFill>
              <a:schemeClr val="bg1"/>
            </a:solidFill>
            <a:ln w="28575">
              <a:solidFill>
                <a:srgbClr val="FF66FF"/>
              </a:solidFill>
            </a:ln>
          </c:spPr>
          <c:invertIfNegative val="0"/>
          <c:dLbls>
            <c:delete val="1"/>
          </c:dLbls>
          <c:xVal>
            <c:numRef>
              <c:f>PlotMatrix!$M$16</c:f>
              <c:numCache>
                <c:formatCode>0.00</c:formatCode>
                <c:ptCount val="1"/>
                <c:pt idx="0">
                  <c:v>1.97</c:v>
                </c:pt>
              </c:numCache>
            </c:numRef>
          </c:xVal>
          <c:yVal>
            <c:numRef>
              <c:f>PlotMatrix!$L$16</c:f>
              <c:numCache>
                <c:formatCode>0.00</c:formatCode>
                <c:ptCount val="1"/>
                <c:pt idx="0">
                  <c:v>1</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0F-D421-47A7-B484-A2BFC3D5FC0C}"/>
            </c:ext>
          </c:extLst>
        </c:ser>
        <c:ser>
          <c:idx val="25"/>
          <c:order val="25"/>
          <c:spPr>
            <a:solidFill>
              <a:schemeClr val="bg1"/>
            </a:solidFill>
            <a:ln w="28575">
              <a:solidFill>
                <a:srgbClr val="00B050"/>
              </a:solidFill>
            </a:ln>
          </c:spPr>
          <c:invertIfNegative val="0"/>
          <c:dLbls>
            <c:delete val="1"/>
          </c:dLbls>
          <c:xVal>
            <c:numRef>
              <c:f>PlotMatrix!$M$17</c:f>
              <c:numCache>
                <c:formatCode>0.00</c:formatCode>
                <c:ptCount val="1"/>
                <c:pt idx="0">
                  <c:v>2.75</c:v>
                </c:pt>
              </c:numCache>
            </c:numRef>
          </c:xVal>
          <c:yVal>
            <c:numRef>
              <c:f>PlotMatrix!$L$17</c:f>
              <c:numCache>
                <c:formatCode>0.00</c:formatCode>
                <c:ptCount val="1"/>
                <c:pt idx="0">
                  <c:v>0.88</c:v>
                </c:pt>
              </c:numCache>
            </c:numRef>
          </c:yVal>
          <c:bubbleSize>
            <c:numRef>
              <c:f>PlotMatrix!$I$4</c:f>
              <c:numCache>
                <c:formatCode>General</c:formatCode>
                <c:ptCount val="1"/>
                <c:pt idx="0">
                  <c:v>1</c:v>
                </c:pt>
              </c:numCache>
            </c:numRef>
          </c:bubbleSize>
          <c:bubble3D val="0"/>
          <c:extLst>
            <c:ext xmlns:c16="http://schemas.microsoft.com/office/drawing/2014/chart" uri="{C3380CC4-5D6E-409C-BE32-E72D297353CC}">
              <c16:uniqueId val="{00000010-D421-47A7-B484-A2BFC3D5FC0C}"/>
            </c:ext>
          </c:extLst>
        </c:ser>
        <c:dLbls>
          <c:dLblPos val="ctr"/>
          <c:showLegendKey val="0"/>
          <c:showVal val="1"/>
          <c:showCatName val="0"/>
          <c:showSerName val="0"/>
          <c:showPercent val="0"/>
          <c:showBubbleSize val="0"/>
        </c:dLbls>
        <c:bubbleScale val="8"/>
        <c:showNegBubbles val="0"/>
        <c:axId val="677015400"/>
        <c:axId val="677022616"/>
      </c:bubbleChart>
      <c:valAx>
        <c:axId val="677015400"/>
        <c:scaling>
          <c:orientation val="minMax"/>
          <c:min val="0"/>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Damage Level</a:t>
                </a:r>
              </a:p>
            </c:rich>
          </c:tx>
          <c:layout/>
          <c:overlay val="0"/>
          <c:spPr>
            <a:noFill/>
            <a:ln>
              <a:noFill/>
            </a:ln>
            <a:effectLst/>
          </c:spPr>
        </c:title>
        <c:numFmt formatCode="0" sourceLinked="0"/>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677022616"/>
        <c:crosses val="autoZero"/>
        <c:crossBetween val="midCat"/>
      </c:valAx>
      <c:valAx>
        <c:axId val="677022616"/>
        <c:scaling>
          <c:orientation val="minMax"/>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Likelihood</a:t>
                </a:r>
              </a:p>
            </c:rich>
          </c:tx>
          <c:layout/>
          <c:overlay val="0"/>
          <c:spPr>
            <a:noFill/>
            <a:ln>
              <a:noFill/>
            </a:ln>
            <a:effectLst/>
          </c:sp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677015400"/>
        <c:crosses val="autoZero"/>
        <c:crossBetween val="midCat"/>
        <c:majorUnit val="1"/>
      </c:valAx>
      <c:spPr>
        <a:solidFill>
          <a:schemeClr val="bg1">
            <a:lumMod val="95000"/>
          </a:schemeClr>
        </a:soli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PlotMatrix!$C$6</c:f>
              <c:strCache>
                <c:ptCount val="1"/>
                <c:pt idx="0">
                  <c:v>Anthropogenic hazard damaging the infrastructure</c:v>
                </c:pt>
              </c:strCache>
            </c:strRef>
          </c:tx>
          <c:spPr>
            <a:solidFill>
              <a:schemeClr val="tx2"/>
            </a:solidFill>
            <a:ln w="9525" cap="flat" cmpd="sng" algn="ctr">
              <a:solidFill>
                <a:schemeClr val="accent1">
                  <a:shade val="95000"/>
                </a:schemeClr>
              </a:solidFill>
              <a:round/>
            </a:ln>
            <a:effectLst/>
          </c:spPr>
          <c:invertIfNegative val="0"/>
          <c:dLbls>
            <c:delete val="1"/>
          </c:dLbls>
          <c:xVal>
            <c:numRef>
              <c:f>PlotMatrix!$E$6</c:f>
              <c:numCache>
                <c:formatCode>General</c:formatCode>
                <c:ptCount val="1"/>
                <c:pt idx="0">
                  <c:v>6</c:v>
                </c:pt>
              </c:numCache>
            </c:numRef>
          </c:xVal>
          <c:yVal>
            <c:numRef>
              <c:f>PlotMatrix!$D$6</c:f>
              <c:numCache>
                <c:formatCode>General</c:formatCode>
                <c:ptCount val="1"/>
                <c:pt idx="0">
                  <c:v>2</c:v>
                </c:pt>
              </c:numCache>
            </c:numRef>
          </c:yVal>
          <c:bubbleSize>
            <c:numRef>
              <c:f>PlotMatrix!$F$6</c:f>
              <c:numCache>
                <c:formatCode>General</c:formatCode>
                <c:ptCount val="1"/>
                <c:pt idx="0">
                  <c:v>8</c:v>
                </c:pt>
              </c:numCache>
            </c:numRef>
          </c:bubbleSize>
          <c:bubble3D val="0"/>
          <c:extLst>
            <c:ext xmlns:c16="http://schemas.microsoft.com/office/drawing/2014/chart" uri="{C3380CC4-5D6E-409C-BE32-E72D297353CC}">
              <c16:uniqueId val="{00000000-ACBC-4F20-B687-0DA75ECDC8CD}"/>
            </c:ext>
          </c:extLst>
        </c:ser>
        <c:ser>
          <c:idx val="1"/>
          <c:order val="1"/>
          <c:tx>
            <c:strRef>
              <c:f>PlotMatrix!$C$7</c:f>
              <c:strCache>
                <c:ptCount val="1"/>
                <c:pt idx="0">
                  <c:v>External natural hazards damaging the infrastructure</c:v>
                </c:pt>
              </c:strCache>
            </c:strRef>
          </c:tx>
          <c:spPr>
            <a:solidFill>
              <a:schemeClr val="accent1"/>
            </a:solidFill>
            <a:ln w="9525" cap="flat" cmpd="sng" algn="ctr">
              <a:solidFill>
                <a:schemeClr val="accent1"/>
              </a:solidFill>
              <a:round/>
            </a:ln>
            <a:effectLst/>
          </c:spPr>
          <c:invertIfNegative val="0"/>
          <c:dLbls>
            <c:delete val="1"/>
          </c:dLbls>
          <c:xVal>
            <c:numRef>
              <c:f>PlotMatrix!$E$7</c:f>
              <c:numCache>
                <c:formatCode>General</c:formatCode>
                <c:ptCount val="1"/>
                <c:pt idx="0">
                  <c:v>2</c:v>
                </c:pt>
              </c:numCache>
            </c:numRef>
          </c:xVal>
          <c:yVal>
            <c:numRef>
              <c:f>PlotMatrix!$D$7</c:f>
              <c:numCache>
                <c:formatCode>General</c:formatCode>
                <c:ptCount val="1"/>
                <c:pt idx="0">
                  <c:v>1</c:v>
                </c:pt>
              </c:numCache>
            </c:numRef>
          </c:yVal>
          <c:bubbleSize>
            <c:numRef>
              <c:f>PlotMatrix!$F$7</c:f>
              <c:numCache>
                <c:formatCode>General</c:formatCode>
                <c:ptCount val="1"/>
                <c:pt idx="0">
                  <c:v>3</c:v>
                </c:pt>
              </c:numCache>
            </c:numRef>
          </c:bubbleSize>
          <c:bubble3D val="0"/>
          <c:extLst>
            <c:ext xmlns:c16="http://schemas.microsoft.com/office/drawing/2014/chart" uri="{C3380CC4-5D6E-409C-BE32-E72D297353CC}">
              <c16:uniqueId val="{00000001-ACBC-4F20-B687-0DA75ECDC8CD}"/>
            </c:ext>
          </c:extLst>
        </c:ser>
        <c:ser>
          <c:idx val="2"/>
          <c:order val="2"/>
          <c:tx>
            <c:strRef>
              <c:f>PlotMatrix!$C$8</c:f>
              <c:strCache>
                <c:ptCount val="1"/>
                <c:pt idx="0">
                  <c:v>Changes in policies, laws, taxes and regulations put development/economy in jeopardy</c:v>
                </c:pt>
              </c:strCache>
            </c:strRef>
          </c:tx>
          <c:spPr>
            <a:solidFill>
              <a:schemeClr val="accent2"/>
            </a:solidFill>
            <a:ln w="9525" cap="flat" cmpd="sng" algn="ctr">
              <a:solidFill>
                <a:schemeClr val="accent2"/>
              </a:solidFill>
              <a:round/>
            </a:ln>
            <a:effectLst/>
          </c:spPr>
          <c:invertIfNegative val="0"/>
          <c:dLbls>
            <c:delete val="1"/>
          </c:dLbls>
          <c:xVal>
            <c:numRef>
              <c:f>PlotMatrix!$E$8</c:f>
              <c:numCache>
                <c:formatCode>General</c:formatCode>
                <c:ptCount val="1"/>
                <c:pt idx="0">
                  <c:v>7</c:v>
                </c:pt>
              </c:numCache>
            </c:numRef>
          </c:xVal>
          <c:yVal>
            <c:numRef>
              <c:f>PlotMatrix!$D$8</c:f>
              <c:numCache>
                <c:formatCode>General</c:formatCode>
                <c:ptCount val="1"/>
                <c:pt idx="0">
                  <c:v>6</c:v>
                </c:pt>
              </c:numCache>
            </c:numRef>
          </c:yVal>
          <c:bubbleSize>
            <c:numRef>
              <c:f>PlotMatrix!$F$8</c:f>
              <c:numCache>
                <c:formatCode>General</c:formatCode>
                <c:ptCount val="1"/>
                <c:pt idx="0">
                  <c:v>13</c:v>
                </c:pt>
              </c:numCache>
            </c:numRef>
          </c:bubbleSize>
          <c:bubble3D val="0"/>
          <c:extLst>
            <c:ext xmlns:c16="http://schemas.microsoft.com/office/drawing/2014/chart" uri="{C3380CC4-5D6E-409C-BE32-E72D297353CC}">
              <c16:uniqueId val="{00000002-ACBC-4F20-B687-0DA75ECDC8CD}"/>
            </c:ext>
          </c:extLst>
        </c:ser>
        <c:ser>
          <c:idx val="3"/>
          <c:order val="3"/>
          <c:tx>
            <c:strRef>
              <c:f>PlotMatrix!$C$9</c:f>
              <c:strCache>
                <c:ptCount val="1"/>
                <c:pt idx="0">
                  <c:v>Lack of financing for the next phases</c:v>
                </c:pt>
              </c:strCache>
            </c:strRef>
          </c:tx>
          <c:spPr>
            <a:solidFill>
              <a:schemeClr val="bg1">
                <a:lumMod val="50000"/>
              </a:schemeClr>
            </a:solidFill>
            <a:ln w="9525" cap="flat" cmpd="sng" algn="ctr">
              <a:solidFill>
                <a:schemeClr val="bg1">
                  <a:lumMod val="50000"/>
                </a:schemeClr>
              </a:solidFill>
              <a:round/>
            </a:ln>
            <a:effectLst/>
          </c:spPr>
          <c:invertIfNegative val="0"/>
          <c:dLbls>
            <c:delete val="1"/>
          </c:dLbls>
          <c:xVal>
            <c:numRef>
              <c:f>PlotMatrix!$E$9</c:f>
              <c:numCache>
                <c:formatCode>General</c:formatCode>
                <c:ptCount val="1"/>
                <c:pt idx="0">
                  <c:v>7</c:v>
                </c:pt>
              </c:numCache>
            </c:numRef>
          </c:xVal>
          <c:yVal>
            <c:numRef>
              <c:f>PlotMatrix!$D$9</c:f>
              <c:numCache>
                <c:formatCode>General</c:formatCode>
                <c:ptCount val="1"/>
                <c:pt idx="0">
                  <c:v>3</c:v>
                </c:pt>
              </c:numCache>
            </c:numRef>
          </c:yVal>
          <c:bubbleSize>
            <c:numRef>
              <c:f>PlotMatrix!$F$9</c:f>
              <c:numCache>
                <c:formatCode>General</c:formatCode>
                <c:ptCount val="1"/>
                <c:pt idx="0">
                  <c:v>10</c:v>
                </c:pt>
              </c:numCache>
            </c:numRef>
          </c:bubbleSize>
          <c:bubble3D val="0"/>
          <c:extLst>
            <c:ext xmlns:c16="http://schemas.microsoft.com/office/drawing/2014/chart" uri="{C3380CC4-5D6E-409C-BE32-E72D297353CC}">
              <c16:uniqueId val="{00000003-ACBC-4F20-B687-0DA75ECDC8CD}"/>
            </c:ext>
          </c:extLst>
        </c:ser>
        <c:ser>
          <c:idx val="4"/>
          <c:order val="4"/>
          <c:tx>
            <c:strRef>
              <c:f>PlotMatrix!$C$10</c:f>
              <c:strCache>
                <c:ptCount val="1"/>
                <c:pt idx="0">
                  <c:v>Low social acceptance put barrier to development</c:v>
                </c:pt>
              </c:strCache>
            </c:strRef>
          </c:tx>
          <c:spPr>
            <a:solidFill>
              <a:schemeClr val="accent4"/>
            </a:solidFill>
            <a:ln w="9525" cap="flat" cmpd="sng" algn="ctr">
              <a:solidFill>
                <a:schemeClr val="accent4"/>
              </a:solidFill>
              <a:round/>
            </a:ln>
            <a:effectLst/>
          </c:spPr>
          <c:invertIfNegative val="0"/>
          <c:dLbls>
            <c:delete val="1"/>
          </c:dLbls>
          <c:xVal>
            <c:numRef>
              <c:f>PlotMatrix!$E$10</c:f>
              <c:numCache>
                <c:formatCode>General</c:formatCode>
                <c:ptCount val="1"/>
                <c:pt idx="0">
                  <c:v>3</c:v>
                </c:pt>
              </c:numCache>
            </c:numRef>
          </c:xVal>
          <c:yVal>
            <c:numRef>
              <c:f>PlotMatrix!$D$10</c:f>
              <c:numCache>
                <c:formatCode>General</c:formatCode>
                <c:ptCount val="1"/>
                <c:pt idx="0">
                  <c:v>1</c:v>
                </c:pt>
              </c:numCache>
            </c:numRef>
          </c:yVal>
          <c:bubbleSize>
            <c:numRef>
              <c:f>PlotMatrix!$F$10</c:f>
              <c:numCache>
                <c:formatCode>General</c:formatCode>
                <c:ptCount val="1"/>
                <c:pt idx="0">
                  <c:v>4</c:v>
                </c:pt>
              </c:numCache>
            </c:numRef>
          </c:bubbleSize>
          <c:bubble3D val="0"/>
          <c:extLst>
            <c:ext xmlns:c16="http://schemas.microsoft.com/office/drawing/2014/chart" uri="{C3380CC4-5D6E-409C-BE32-E72D297353CC}">
              <c16:uniqueId val="{00000004-ACBC-4F20-B687-0DA75ECDC8CD}"/>
            </c:ext>
          </c:extLst>
        </c:ser>
        <c:ser>
          <c:idx val="5"/>
          <c:order val="5"/>
          <c:tx>
            <c:strRef>
              <c:f>PlotMatrix!$C$11</c:f>
              <c:strCache>
                <c:ptCount val="1"/>
                <c:pt idx="0">
                  <c:v>Human error leading to failure during work (including either insufficient background and/or safety regulations) [Drilling]</c:v>
                </c:pt>
              </c:strCache>
            </c:strRef>
          </c:tx>
          <c:spPr>
            <a:solidFill>
              <a:srgbClr val="92D050"/>
            </a:solidFill>
            <a:ln w="9525" cap="flat" cmpd="sng" algn="ctr">
              <a:solidFill>
                <a:srgbClr val="92D050"/>
              </a:solidFill>
              <a:round/>
            </a:ln>
            <a:effectLst/>
          </c:spPr>
          <c:invertIfNegative val="0"/>
          <c:dLbls>
            <c:delete val="1"/>
          </c:dLbls>
          <c:xVal>
            <c:numRef>
              <c:f>PlotMatrix!$E$11</c:f>
              <c:numCache>
                <c:formatCode>General</c:formatCode>
                <c:ptCount val="1"/>
                <c:pt idx="0">
                  <c:v>4</c:v>
                </c:pt>
              </c:numCache>
            </c:numRef>
          </c:xVal>
          <c:yVal>
            <c:numRef>
              <c:f>PlotMatrix!$D$11</c:f>
              <c:numCache>
                <c:formatCode>General</c:formatCode>
                <c:ptCount val="1"/>
                <c:pt idx="0">
                  <c:v>6</c:v>
                </c:pt>
              </c:numCache>
            </c:numRef>
          </c:yVal>
          <c:bubbleSize>
            <c:numRef>
              <c:f>PlotMatrix!$F$11</c:f>
              <c:numCache>
                <c:formatCode>General</c:formatCode>
                <c:ptCount val="1"/>
                <c:pt idx="0">
                  <c:v>10</c:v>
                </c:pt>
              </c:numCache>
            </c:numRef>
          </c:bubbleSize>
          <c:bubble3D val="0"/>
          <c:extLst>
            <c:ext xmlns:c16="http://schemas.microsoft.com/office/drawing/2014/chart" uri="{C3380CC4-5D6E-409C-BE32-E72D297353CC}">
              <c16:uniqueId val="{00000005-ACBC-4F20-B687-0DA75ECDC8CD}"/>
            </c:ext>
          </c:extLst>
        </c:ser>
        <c:ser>
          <c:idx val="6"/>
          <c:order val="6"/>
          <c:tx>
            <c:strRef>
              <c:f>PlotMatrix!$C$12</c:f>
              <c:strCache>
                <c:ptCount val="1"/>
              </c:strCache>
            </c:strRef>
          </c:tx>
          <c:spPr>
            <a:solidFill>
              <a:srgbClr val="C00000"/>
            </a:solidFill>
            <a:ln w="9525" cap="flat" cmpd="sng" algn="ctr">
              <a:solidFill>
                <a:srgbClr val="C00000"/>
              </a:solidFill>
              <a:round/>
            </a:ln>
            <a:effectLst/>
          </c:spPr>
          <c:invertIfNegative val="0"/>
          <c:dLbls>
            <c:delete val="1"/>
          </c:dLbls>
          <c:xVal>
            <c:numRef>
              <c:f>PlotMatrix!$E$12</c:f>
            </c:numRef>
          </c:xVal>
          <c:yVal>
            <c:numRef>
              <c:f>PlotMatrix!$D$12</c:f>
              <c:numCache>
                <c:formatCode>General</c:formatCode>
                <c:ptCount val="1"/>
                <c:pt idx="0">
                  <c:v>0</c:v>
                </c:pt>
              </c:numCache>
            </c:numRef>
          </c:yVal>
          <c:bubbleSize>
            <c:numRef>
              <c:f>PlotMatrix!$F$12</c:f>
              <c:numCache>
                <c:formatCode>General</c:formatCode>
                <c:ptCount val="1"/>
                <c:pt idx="0">
                  <c:v>0</c:v>
                </c:pt>
              </c:numCache>
            </c:numRef>
          </c:bubbleSize>
          <c:bubble3D val="0"/>
          <c:extLst>
            <c:ext xmlns:c16="http://schemas.microsoft.com/office/drawing/2014/chart" uri="{C3380CC4-5D6E-409C-BE32-E72D297353CC}">
              <c16:uniqueId val="{00000006-ACBC-4F20-B687-0DA75ECDC8CD}"/>
            </c:ext>
          </c:extLst>
        </c:ser>
        <c:ser>
          <c:idx val="7"/>
          <c:order val="7"/>
          <c:tx>
            <c:strRef>
              <c:f>PlotMatrix!$C$13</c:f>
              <c:strCache>
                <c:ptCount val="1"/>
                <c:pt idx="0">
                  <c:v>Significant changes of energy costs</c:v>
                </c:pt>
              </c:strCache>
            </c:strRef>
          </c:tx>
          <c:spPr>
            <a:solidFill>
              <a:srgbClr val="00B0F0"/>
            </a:solidFill>
            <a:ln w="9525" cap="flat" cmpd="sng" algn="ctr">
              <a:solidFill>
                <a:srgbClr val="00B0F0"/>
              </a:solidFill>
              <a:round/>
            </a:ln>
            <a:effectLst/>
          </c:spPr>
          <c:invertIfNegative val="0"/>
          <c:dLbls>
            <c:delete val="1"/>
          </c:dLbls>
          <c:xVal>
            <c:numRef>
              <c:f>PlotMatrix!$E$13</c:f>
              <c:numCache>
                <c:formatCode>General</c:formatCode>
                <c:ptCount val="1"/>
                <c:pt idx="0">
                  <c:v>4</c:v>
                </c:pt>
              </c:numCache>
            </c:numRef>
          </c:xVal>
          <c:yVal>
            <c:numRef>
              <c:f>PlotMatrix!$D$13</c:f>
              <c:numCache>
                <c:formatCode>General</c:formatCode>
                <c:ptCount val="1"/>
                <c:pt idx="0">
                  <c:v>1</c:v>
                </c:pt>
              </c:numCache>
            </c:numRef>
          </c:yVal>
          <c:bubbleSize>
            <c:numRef>
              <c:f>PlotMatrix!$F$13</c:f>
              <c:numCache>
                <c:formatCode>General</c:formatCode>
                <c:ptCount val="1"/>
                <c:pt idx="0">
                  <c:v>5</c:v>
                </c:pt>
              </c:numCache>
            </c:numRef>
          </c:bubbleSize>
          <c:bubble3D val="0"/>
          <c:extLst>
            <c:ext xmlns:c16="http://schemas.microsoft.com/office/drawing/2014/chart" uri="{C3380CC4-5D6E-409C-BE32-E72D297353CC}">
              <c16:uniqueId val="{00000007-ACBC-4F20-B687-0DA75ECDC8CD}"/>
            </c:ext>
          </c:extLst>
        </c:ser>
        <c:ser>
          <c:idx val="8"/>
          <c:order val="8"/>
          <c:tx>
            <c:strRef>
              <c:f>PlotMatrix!$C$14</c:f>
              <c:strCache>
                <c:ptCount val="1"/>
                <c:pt idx="0">
                  <c:v>Low financing for work leading to low safety standards</c:v>
                </c:pt>
              </c:strCache>
            </c:strRef>
          </c:tx>
          <c:spPr>
            <a:solidFill>
              <a:srgbClr val="7030A0"/>
            </a:solidFill>
            <a:ln w="9525" cap="flat" cmpd="sng" algn="ctr">
              <a:solidFill>
                <a:srgbClr val="7030A0"/>
              </a:solidFill>
              <a:round/>
            </a:ln>
            <a:effectLst/>
          </c:spPr>
          <c:invertIfNegative val="0"/>
          <c:dLbls>
            <c:delete val="1"/>
          </c:dLbls>
          <c:xVal>
            <c:numRef>
              <c:f>PlotMatrix!$E$14</c:f>
              <c:numCache>
                <c:formatCode>General</c:formatCode>
                <c:ptCount val="1"/>
                <c:pt idx="0">
                  <c:v>6</c:v>
                </c:pt>
              </c:numCache>
            </c:numRef>
          </c:xVal>
          <c:yVal>
            <c:numRef>
              <c:f>PlotMatrix!$D$14</c:f>
              <c:numCache>
                <c:formatCode>General</c:formatCode>
                <c:ptCount val="1"/>
                <c:pt idx="0">
                  <c:v>1</c:v>
                </c:pt>
              </c:numCache>
            </c:numRef>
          </c:yVal>
          <c:bubbleSize>
            <c:numRef>
              <c:f>PlotMatrix!$F$14</c:f>
              <c:numCache>
                <c:formatCode>General</c:formatCode>
                <c:ptCount val="1"/>
                <c:pt idx="0">
                  <c:v>7</c:v>
                </c:pt>
              </c:numCache>
            </c:numRef>
          </c:bubbleSize>
          <c:bubble3D val="0"/>
          <c:extLst>
            <c:ext xmlns:c16="http://schemas.microsoft.com/office/drawing/2014/chart" uri="{C3380CC4-5D6E-409C-BE32-E72D297353CC}">
              <c16:uniqueId val="{00000008-ACBC-4F20-B687-0DA75ECDC8CD}"/>
            </c:ext>
          </c:extLst>
        </c:ser>
        <c:ser>
          <c:idx val="9"/>
          <c:order val="9"/>
          <c:tx>
            <c:strRef>
              <c:f>PlotMatrix!$C$15</c:f>
              <c:strCache>
                <c:ptCount val="1"/>
                <c:pt idx="0">
                  <c:v>Unanticipated delays and costs in operations (materials, services, maintenance)</c:v>
                </c:pt>
              </c:strCache>
            </c:strRef>
          </c:tx>
          <c:spPr>
            <a:solidFill>
              <a:schemeClr val="tx1"/>
            </a:solidFill>
            <a:ln w="9525" cap="flat" cmpd="sng" algn="ctr">
              <a:solidFill>
                <a:sysClr val="windowText" lastClr="000000"/>
              </a:solidFill>
              <a:round/>
            </a:ln>
            <a:effectLst/>
          </c:spPr>
          <c:invertIfNegative val="0"/>
          <c:dLbls>
            <c:delete val="1"/>
          </c:dLbls>
          <c:xVal>
            <c:numRef>
              <c:f>PlotMatrix!$E$15</c:f>
              <c:numCache>
                <c:formatCode>General</c:formatCode>
                <c:ptCount val="1"/>
                <c:pt idx="0">
                  <c:v>6</c:v>
                </c:pt>
              </c:numCache>
            </c:numRef>
          </c:xVal>
          <c:yVal>
            <c:numRef>
              <c:f>PlotMatrix!$D$15</c:f>
              <c:numCache>
                <c:formatCode>General</c:formatCode>
                <c:ptCount val="1"/>
                <c:pt idx="0">
                  <c:v>1</c:v>
                </c:pt>
              </c:numCache>
            </c:numRef>
          </c:yVal>
          <c:bubbleSize>
            <c:numRef>
              <c:f>PlotMatrix!$F$15</c:f>
              <c:numCache>
                <c:formatCode>General</c:formatCode>
                <c:ptCount val="1"/>
                <c:pt idx="0">
                  <c:v>7</c:v>
                </c:pt>
              </c:numCache>
            </c:numRef>
          </c:bubbleSize>
          <c:bubble3D val="0"/>
          <c:extLst>
            <c:ext xmlns:c16="http://schemas.microsoft.com/office/drawing/2014/chart" uri="{C3380CC4-5D6E-409C-BE32-E72D297353CC}">
              <c16:uniqueId val="{00000009-ACBC-4F20-B687-0DA75ECDC8CD}"/>
            </c:ext>
          </c:extLst>
        </c:ser>
        <c:ser>
          <c:idx val="10"/>
          <c:order val="10"/>
          <c:tx>
            <c:strRef>
              <c:f>PlotMatrix!$C$16</c:f>
              <c:strCache>
                <c:ptCount val="1"/>
                <c:pt idx="0">
                  <c:v>Changes in policies, laws, taxes and regulations put development/economy in jeopardy</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dPt>
            <c:idx val="0"/>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B-ACBC-4F20-B687-0DA75ECDC8CD}"/>
              </c:ext>
            </c:extLst>
          </c:dPt>
          <c:dPt>
            <c:idx val="1"/>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D-ACBC-4F20-B687-0DA75ECDC8CD}"/>
              </c:ext>
            </c:extLst>
          </c:dPt>
          <c:dLbls>
            <c:delete val="1"/>
          </c:dLbls>
          <c:xVal>
            <c:numRef>
              <c:f>PlotMatrix!$E$16</c:f>
              <c:numCache>
                <c:formatCode>General</c:formatCode>
                <c:ptCount val="1"/>
                <c:pt idx="0">
                  <c:v>7</c:v>
                </c:pt>
              </c:numCache>
            </c:numRef>
          </c:xVal>
          <c:yVal>
            <c:numRef>
              <c:f>PlotMatrix!$D$16</c:f>
              <c:numCache>
                <c:formatCode>General</c:formatCode>
                <c:ptCount val="1"/>
                <c:pt idx="0">
                  <c:v>6</c:v>
                </c:pt>
              </c:numCache>
            </c:numRef>
          </c:yVal>
          <c:bubbleSize>
            <c:numRef>
              <c:f>PlotMatrix!$F$16</c:f>
              <c:numCache>
                <c:formatCode>General</c:formatCode>
                <c:ptCount val="1"/>
                <c:pt idx="0">
                  <c:v>13</c:v>
                </c:pt>
              </c:numCache>
            </c:numRef>
          </c:bubbleSize>
          <c:bubble3D val="0"/>
          <c:extLst>
            <c:ext xmlns:c16="http://schemas.microsoft.com/office/drawing/2014/chart" uri="{C3380CC4-5D6E-409C-BE32-E72D297353CC}">
              <c16:uniqueId val="{0000000E-ACBC-4F20-B687-0DA75ECDC8CD}"/>
            </c:ext>
          </c:extLst>
        </c:ser>
        <c:ser>
          <c:idx val="11"/>
          <c:order val="11"/>
          <c:tx>
            <c:strRef>
              <c:f>PlotMatrix!$C$17</c:f>
              <c:strCache>
                <c:ptCount val="1"/>
                <c:pt idx="0">
                  <c:v>Lack or loss of clients</c:v>
                </c:pt>
              </c:strCache>
            </c:strRef>
          </c:tx>
          <c:spPr>
            <a:solidFill>
              <a:srgbClr val="00B050"/>
            </a:solidFill>
            <a:ln w="9525" cap="flat" cmpd="sng" algn="ctr">
              <a:solidFill>
                <a:srgbClr val="00B050"/>
              </a:solidFill>
              <a:round/>
            </a:ln>
            <a:effectLst/>
          </c:spPr>
          <c:invertIfNegative val="0"/>
          <c:dPt>
            <c:idx val="1"/>
            <c:invertIfNegative val="0"/>
            <c:bubble3D val="0"/>
            <c:spPr>
              <a:solidFill>
                <a:schemeClr val="bg1"/>
              </a:solidFill>
              <a:ln w="76200" cap="flat" cmpd="sng" algn="ctr">
                <a:solidFill>
                  <a:srgbClr val="00B050"/>
                </a:solidFill>
                <a:round/>
              </a:ln>
              <a:effectLst/>
            </c:spPr>
            <c:extLst>
              <c:ext xmlns:c16="http://schemas.microsoft.com/office/drawing/2014/chart" uri="{C3380CC4-5D6E-409C-BE32-E72D297353CC}">
                <c16:uniqueId val="{00000010-ACBC-4F20-B687-0DA75ECDC8CD}"/>
              </c:ext>
            </c:extLst>
          </c:dPt>
          <c:dLbls>
            <c:delete val="1"/>
          </c:dLbls>
          <c:xVal>
            <c:numRef>
              <c:f>PlotMatrix!$E$17</c:f>
              <c:numCache>
                <c:formatCode>General</c:formatCode>
                <c:ptCount val="1"/>
                <c:pt idx="0">
                  <c:v>1</c:v>
                </c:pt>
              </c:numCache>
            </c:numRef>
          </c:xVal>
          <c:yVal>
            <c:numRef>
              <c:f>PlotMatrix!$D$17</c:f>
              <c:numCache>
                <c:formatCode>General</c:formatCode>
                <c:ptCount val="1"/>
                <c:pt idx="0">
                  <c:v>1</c:v>
                </c:pt>
              </c:numCache>
            </c:numRef>
          </c:yVal>
          <c:bubbleSize>
            <c:numRef>
              <c:f>PlotMatrix!$F$17</c:f>
              <c:numCache>
                <c:formatCode>General</c:formatCode>
                <c:ptCount val="1"/>
                <c:pt idx="0">
                  <c:v>2</c:v>
                </c:pt>
              </c:numCache>
            </c:numRef>
          </c:bubbleSize>
          <c:bubble3D val="0"/>
          <c:extLst>
            <c:ext xmlns:c16="http://schemas.microsoft.com/office/drawing/2014/chart" uri="{C3380CC4-5D6E-409C-BE32-E72D297353CC}">
              <c16:uniqueId val="{00000011-ACBC-4F20-B687-0DA75ECDC8CD}"/>
            </c:ext>
          </c:extLst>
        </c:ser>
        <c:ser>
          <c:idx val="12"/>
          <c:order val="12"/>
          <c:invertIfNegative val="0"/>
          <c:dLbls>
            <c:delete val="1"/>
          </c:dLbls>
          <c:xVal>
            <c:numRef>
              <c:f>'Rating table'!$D$11</c:f>
              <c:numCache>
                <c:formatCode>General</c:formatCode>
                <c:ptCount val="1"/>
                <c:pt idx="0">
                  <c:v>10</c:v>
                </c:pt>
              </c:numCache>
            </c:numRef>
          </c:xVal>
          <c:yVal>
            <c:numRef>
              <c:f>'Rating table'!$H$11</c:f>
              <c:numCache>
                <c:formatCode>General</c:formatCode>
                <c:ptCount val="1"/>
                <c:pt idx="0">
                  <c:v>6</c:v>
                </c:pt>
              </c:numCache>
            </c:numRef>
          </c:yVal>
          <c:bubbleSize>
            <c:numLit>
              <c:formatCode>General</c:formatCode>
              <c:ptCount val="1"/>
              <c:pt idx="0">
                <c:v>1E-3</c:v>
              </c:pt>
            </c:numLit>
          </c:bubbleSize>
          <c:bubble3D val="0"/>
          <c:extLst>
            <c:ext xmlns:c16="http://schemas.microsoft.com/office/drawing/2014/chart" uri="{C3380CC4-5D6E-409C-BE32-E72D297353CC}">
              <c16:uniqueId val="{00000012-ACBC-4F20-B687-0DA75ECDC8CD}"/>
            </c:ext>
          </c:extLst>
        </c:ser>
        <c:ser>
          <c:idx val="13"/>
          <c:order val="13"/>
          <c:invertIfNegative val="0"/>
          <c:dLbls>
            <c:delete val="1"/>
          </c:dLbls>
          <c:xVal>
            <c:numLit>
              <c:formatCode>General</c:formatCode>
              <c:ptCount val="1"/>
              <c:pt idx="0">
                <c:v>1</c:v>
              </c:pt>
            </c:numLit>
          </c:xVal>
          <c:yVal>
            <c:numLit>
              <c:formatCode>General</c:formatCode>
              <c:ptCount val="1"/>
              <c:pt idx="0">
                <c:v>1</c:v>
              </c:pt>
            </c:numLit>
          </c:yVal>
          <c:bubbleSize>
            <c:numLit>
              <c:formatCode>General</c:formatCode>
              <c:ptCount val="1"/>
              <c:pt idx="0">
                <c:v>1.0000000000000001E-5</c:v>
              </c:pt>
            </c:numLit>
          </c:bubbleSize>
          <c:bubble3D val="0"/>
          <c:extLst>
            <c:ext xmlns:c16="http://schemas.microsoft.com/office/drawing/2014/chart" uri="{C3380CC4-5D6E-409C-BE32-E72D297353CC}">
              <c16:uniqueId val="{00000013-ACBC-4F20-B687-0DA75ECDC8CD}"/>
            </c:ext>
          </c:extLst>
        </c:ser>
        <c:ser>
          <c:idx val="14"/>
          <c:order val="14"/>
          <c:spPr>
            <a:solidFill>
              <a:schemeClr val="bg1"/>
            </a:solidFill>
            <a:ln w="76200">
              <a:solidFill>
                <a:schemeClr val="tx2"/>
              </a:solidFill>
            </a:ln>
          </c:spPr>
          <c:invertIfNegative val="0"/>
          <c:dLbls>
            <c:delete val="1"/>
          </c:dLbls>
          <c:xVal>
            <c:numRef>
              <c:f>PlotMatrix!$H$6</c:f>
              <c:numCache>
                <c:formatCode>General</c:formatCode>
                <c:ptCount val="1"/>
                <c:pt idx="0">
                  <c:v>3</c:v>
                </c:pt>
              </c:numCache>
            </c:numRef>
          </c:xVal>
          <c:yVal>
            <c:numRef>
              <c:f>PlotMatrix!$G$6</c:f>
              <c:numCache>
                <c:formatCode>General</c:formatCode>
                <c:ptCount val="1"/>
                <c:pt idx="0">
                  <c:v>1</c:v>
                </c:pt>
              </c:numCache>
            </c:numRef>
          </c:yVal>
          <c:bubbleSize>
            <c:numRef>
              <c:f>PlotMatrix!$I$6</c:f>
              <c:numCache>
                <c:formatCode>General</c:formatCode>
                <c:ptCount val="1"/>
                <c:pt idx="0">
                  <c:v>4</c:v>
                </c:pt>
              </c:numCache>
            </c:numRef>
          </c:bubbleSize>
          <c:bubble3D val="0"/>
          <c:extLst>
            <c:ext xmlns:c16="http://schemas.microsoft.com/office/drawing/2014/chart" uri="{C3380CC4-5D6E-409C-BE32-E72D297353CC}">
              <c16:uniqueId val="{00000014-ACBC-4F20-B687-0DA75ECDC8CD}"/>
            </c:ext>
          </c:extLst>
        </c:ser>
        <c:ser>
          <c:idx val="15"/>
          <c:order val="15"/>
          <c:spPr>
            <a:solidFill>
              <a:schemeClr val="bg1"/>
            </a:solidFill>
            <a:ln w="76200">
              <a:solidFill>
                <a:schemeClr val="accent1"/>
              </a:solidFill>
            </a:ln>
          </c:spPr>
          <c:invertIfNegative val="0"/>
          <c:dLbls>
            <c:delete val="1"/>
          </c:dLbls>
          <c:xVal>
            <c:numRef>
              <c:f>PlotMatrix!$H$7</c:f>
              <c:numCache>
                <c:formatCode>General</c:formatCode>
                <c:ptCount val="1"/>
                <c:pt idx="0">
                  <c:v>1</c:v>
                </c:pt>
              </c:numCache>
            </c:numRef>
          </c:xVal>
          <c:yVal>
            <c:numRef>
              <c:f>PlotMatrix!$G$7</c:f>
              <c:numCache>
                <c:formatCode>General</c:formatCode>
                <c:ptCount val="1"/>
                <c:pt idx="0">
                  <c:v>1</c:v>
                </c:pt>
              </c:numCache>
            </c:numRef>
          </c:yVal>
          <c:bubbleSize>
            <c:numRef>
              <c:f>PlotMatrix!$I$7</c:f>
              <c:numCache>
                <c:formatCode>General</c:formatCode>
                <c:ptCount val="1"/>
                <c:pt idx="0">
                  <c:v>2</c:v>
                </c:pt>
              </c:numCache>
            </c:numRef>
          </c:bubbleSize>
          <c:bubble3D val="0"/>
          <c:extLst>
            <c:ext xmlns:c16="http://schemas.microsoft.com/office/drawing/2014/chart" uri="{C3380CC4-5D6E-409C-BE32-E72D297353CC}">
              <c16:uniqueId val="{00000015-ACBC-4F20-B687-0DA75ECDC8CD}"/>
            </c:ext>
          </c:extLst>
        </c:ser>
        <c:ser>
          <c:idx val="16"/>
          <c:order val="16"/>
          <c:spPr>
            <a:solidFill>
              <a:schemeClr val="bg1"/>
            </a:solidFill>
            <a:ln w="76200">
              <a:solidFill>
                <a:schemeClr val="accent2"/>
              </a:solidFill>
            </a:ln>
          </c:spPr>
          <c:invertIfNegative val="0"/>
          <c:dLbls>
            <c:delete val="1"/>
          </c:dLbls>
          <c:xVal>
            <c:numRef>
              <c:f>PlotMatrix!$H$8</c:f>
              <c:numCache>
                <c:formatCode>General</c:formatCode>
                <c:ptCount val="1"/>
                <c:pt idx="0">
                  <c:v>2</c:v>
                </c:pt>
              </c:numCache>
            </c:numRef>
          </c:xVal>
          <c:yVal>
            <c:numRef>
              <c:f>PlotMatrix!$G$8</c:f>
              <c:numCache>
                <c:formatCode>General</c:formatCode>
                <c:ptCount val="1"/>
                <c:pt idx="0">
                  <c:v>1</c:v>
                </c:pt>
              </c:numCache>
            </c:numRef>
          </c:yVal>
          <c:bubbleSize>
            <c:numRef>
              <c:f>PlotMatrix!$I$8</c:f>
              <c:numCache>
                <c:formatCode>General</c:formatCode>
                <c:ptCount val="1"/>
                <c:pt idx="0">
                  <c:v>3</c:v>
                </c:pt>
              </c:numCache>
            </c:numRef>
          </c:bubbleSize>
          <c:bubble3D val="0"/>
          <c:extLst>
            <c:ext xmlns:c16="http://schemas.microsoft.com/office/drawing/2014/chart" uri="{C3380CC4-5D6E-409C-BE32-E72D297353CC}">
              <c16:uniqueId val="{00000016-ACBC-4F20-B687-0DA75ECDC8CD}"/>
            </c:ext>
          </c:extLst>
        </c:ser>
        <c:ser>
          <c:idx val="17"/>
          <c:order val="17"/>
          <c:spPr>
            <a:solidFill>
              <a:schemeClr val="bg1"/>
            </a:solidFill>
            <a:ln w="76200">
              <a:solidFill>
                <a:schemeClr val="bg1">
                  <a:lumMod val="50000"/>
                </a:schemeClr>
              </a:solidFill>
            </a:ln>
          </c:spPr>
          <c:invertIfNegative val="0"/>
          <c:dLbls>
            <c:delete val="1"/>
          </c:dLbls>
          <c:xVal>
            <c:numRef>
              <c:f>PlotMatrix!$H$9</c:f>
              <c:numCache>
                <c:formatCode>General</c:formatCode>
                <c:ptCount val="1"/>
                <c:pt idx="0">
                  <c:v>2</c:v>
                </c:pt>
              </c:numCache>
            </c:numRef>
          </c:xVal>
          <c:yVal>
            <c:numRef>
              <c:f>PlotMatrix!$G$9</c:f>
              <c:numCache>
                <c:formatCode>General</c:formatCode>
                <c:ptCount val="1"/>
                <c:pt idx="0">
                  <c:v>1</c:v>
                </c:pt>
              </c:numCache>
            </c:numRef>
          </c:yVal>
          <c:bubbleSize>
            <c:numRef>
              <c:f>PlotMatrix!$I$9</c:f>
              <c:numCache>
                <c:formatCode>General</c:formatCode>
                <c:ptCount val="1"/>
                <c:pt idx="0">
                  <c:v>3</c:v>
                </c:pt>
              </c:numCache>
            </c:numRef>
          </c:bubbleSize>
          <c:bubble3D val="0"/>
          <c:extLst>
            <c:ext xmlns:c16="http://schemas.microsoft.com/office/drawing/2014/chart" uri="{C3380CC4-5D6E-409C-BE32-E72D297353CC}">
              <c16:uniqueId val="{00000017-ACBC-4F20-B687-0DA75ECDC8CD}"/>
            </c:ext>
          </c:extLst>
        </c:ser>
        <c:ser>
          <c:idx val="18"/>
          <c:order val="18"/>
          <c:spPr>
            <a:solidFill>
              <a:schemeClr val="bg1"/>
            </a:solidFill>
            <a:ln w="76200">
              <a:solidFill>
                <a:schemeClr val="accent4"/>
              </a:solidFill>
            </a:ln>
          </c:spPr>
          <c:invertIfNegative val="0"/>
          <c:dLbls>
            <c:delete val="1"/>
          </c:dLbls>
          <c:xVal>
            <c:numRef>
              <c:f>PlotMatrix!$H$10</c:f>
              <c:numCache>
                <c:formatCode>General</c:formatCode>
                <c:ptCount val="1"/>
                <c:pt idx="0">
                  <c:v>4</c:v>
                </c:pt>
              </c:numCache>
            </c:numRef>
          </c:xVal>
          <c:yVal>
            <c:numRef>
              <c:f>PlotMatrix!$G$10</c:f>
              <c:numCache>
                <c:formatCode>General</c:formatCode>
                <c:ptCount val="1"/>
                <c:pt idx="0">
                  <c:v>1</c:v>
                </c:pt>
              </c:numCache>
            </c:numRef>
          </c:yVal>
          <c:bubbleSize>
            <c:numRef>
              <c:f>PlotMatrix!$I$10</c:f>
              <c:numCache>
                <c:formatCode>General</c:formatCode>
                <c:ptCount val="1"/>
                <c:pt idx="0">
                  <c:v>5</c:v>
                </c:pt>
              </c:numCache>
            </c:numRef>
          </c:bubbleSize>
          <c:bubble3D val="0"/>
          <c:extLst>
            <c:ext xmlns:c16="http://schemas.microsoft.com/office/drawing/2014/chart" uri="{C3380CC4-5D6E-409C-BE32-E72D297353CC}">
              <c16:uniqueId val="{00000018-ACBC-4F20-B687-0DA75ECDC8CD}"/>
            </c:ext>
          </c:extLst>
        </c:ser>
        <c:ser>
          <c:idx val="19"/>
          <c:order val="19"/>
          <c:spPr>
            <a:solidFill>
              <a:schemeClr val="bg1"/>
            </a:solidFill>
            <a:ln w="76200">
              <a:solidFill>
                <a:srgbClr val="92D050"/>
              </a:solidFill>
            </a:ln>
          </c:spPr>
          <c:invertIfNegative val="0"/>
          <c:dLbls>
            <c:delete val="1"/>
          </c:dLbls>
          <c:xVal>
            <c:numRef>
              <c:f>PlotMatrix!$H$11</c:f>
            </c:numRef>
          </c:xVal>
          <c:yVal>
            <c:numRef>
              <c:f>PlotMatrix!$G$11</c:f>
              <c:numCache>
                <c:formatCode>General</c:formatCode>
                <c:ptCount val="1"/>
                <c:pt idx="0">
                  <c:v>1</c:v>
                </c:pt>
              </c:numCache>
            </c:numRef>
          </c:yVal>
          <c:bubbleSize>
            <c:numRef>
              <c:f>PlotMatrix!$I$11</c:f>
              <c:numCache>
                <c:formatCode>General</c:formatCode>
                <c:ptCount val="1"/>
                <c:pt idx="0">
                  <c:v>0</c:v>
                </c:pt>
              </c:numCache>
            </c:numRef>
          </c:bubbleSize>
          <c:bubble3D val="0"/>
          <c:extLst>
            <c:ext xmlns:c16="http://schemas.microsoft.com/office/drawing/2014/chart" uri="{C3380CC4-5D6E-409C-BE32-E72D297353CC}">
              <c16:uniqueId val="{00000019-ACBC-4F20-B687-0DA75ECDC8CD}"/>
            </c:ext>
          </c:extLst>
        </c:ser>
        <c:ser>
          <c:idx val="20"/>
          <c:order val="20"/>
          <c:spPr>
            <a:solidFill>
              <a:schemeClr val="bg1">
                <a:lumMod val="95000"/>
              </a:schemeClr>
            </a:solidFill>
            <a:ln w="76200">
              <a:solidFill>
                <a:srgbClr val="C00000"/>
              </a:solidFill>
            </a:ln>
          </c:spPr>
          <c:invertIfNegative val="0"/>
          <c:dLbls>
            <c:delete val="1"/>
          </c:dLbls>
          <c:xVal>
            <c:numRef>
              <c:f>PlotMatrix!$H$12</c:f>
            </c:numRef>
          </c:xVal>
          <c:yVal>
            <c:numRef>
              <c:f>PlotMatrix!$G$12</c:f>
              <c:numCache>
                <c:formatCode>General</c:formatCode>
                <c:ptCount val="1"/>
                <c:pt idx="0">
                  <c:v>0</c:v>
                </c:pt>
              </c:numCache>
            </c:numRef>
          </c:yVal>
          <c:bubbleSize>
            <c:numRef>
              <c:f>PlotMatrix!$I$12</c:f>
              <c:numCache>
                <c:formatCode>General</c:formatCode>
                <c:ptCount val="1"/>
                <c:pt idx="0">
                  <c:v>0</c:v>
                </c:pt>
              </c:numCache>
            </c:numRef>
          </c:bubbleSize>
          <c:bubble3D val="0"/>
          <c:extLst>
            <c:ext xmlns:c16="http://schemas.microsoft.com/office/drawing/2014/chart" uri="{C3380CC4-5D6E-409C-BE32-E72D297353CC}">
              <c16:uniqueId val="{0000001A-ACBC-4F20-B687-0DA75ECDC8CD}"/>
            </c:ext>
          </c:extLst>
        </c:ser>
        <c:ser>
          <c:idx val="21"/>
          <c:order val="21"/>
          <c:spPr>
            <a:solidFill>
              <a:schemeClr val="bg1"/>
            </a:solidFill>
            <a:ln w="76200">
              <a:solidFill>
                <a:srgbClr val="00B0F0"/>
              </a:solidFill>
            </a:ln>
          </c:spPr>
          <c:invertIfNegative val="0"/>
          <c:dLbls>
            <c:delete val="1"/>
          </c:dLbls>
          <c:xVal>
            <c:numRef>
              <c:f>PlotMatrix!$H$13</c:f>
              <c:numCache>
                <c:formatCode>General</c:formatCode>
                <c:ptCount val="1"/>
                <c:pt idx="0">
                  <c:v>3</c:v>
                </c:pt>
              </c:numCache>
            </c:numRef>
          </c:xVal>
          <c:yVal>
            <c:numRef>
              <c:f>PlotMatrix!$G$13</c:f>
              <c:numCache>
                <c:formatCode>General</c:formatCode>
                <c:ptCount val="1"/>
                <c:pt idx="0">
                  <c:v>1</c:v>
                </c:pt>
              </c:numCache>
            </c:numRef>
          </c:yVal>
          <c:bubbleSize>
            <c:numRef>
              <c:f>PlotMatrix!$I$13</c:f>
              <c:numCache>
                <c:formatCode>General</c:formatCode>
                <c:ptCount val="1"/>
                <c:pt idx="0">
                  <c:v>4</c:v>
                </c:pt>
              </c:numCache>
            </c:numRef>
          </c:bubbleSize>
          <c:bubble3D val="0"/>
          <c:extLst>
            <c:ext xmlns:c16="http://schemas.microsoft.com/office/drawing/2014/chart" uri="{C3380CC4-5D6E-409C-BE32-E72D297353CC}">
              <c16:uniqueId val="{0000001B-ACBC-4F20-B687-0DA75ECDC8CD}"/>
            </c:ext>
          </c:extLst>
        </c:ser>
        <c:ser>
          <c:idx val="22"/>
          <c:order val="22"/>
          <c:spPr>
            <a:solidFill>
              <a:schemeClr val="bg1"/>
            </a:solidFill>
            <a:ln w="76200">
              <a:solidFill>
                <a:srgbClr val="7030A0"/>
              </a:solidFill>
            </a:ln>
          </c:spPr>
          <c:invertIfNegative val="0"/>
          <c:dLbls>
            <c:delete val="1"/>
          </c:dLbls>
          <c:xVal>
            <c:numRef>
              <c:f>PlotMatrix!$H$14</c:f>
              <c:numCache>
                <c:formatCode>General</c:formatCode>
                <c:ptCount val="1"/>
                <c:pt idx="0">
                  <c:v>1</c:v>
                </c:pt>
              </c:numCache>
            </c:numRef>
          </c:xVal>
          <c:yVal>
            <c:numRef>
              <c:f>PlotMatrix!$G$14</c:f>
              <c:numCache>
                <c:formatCode>General</c:formatCode>
                <c:ptCount val="1"/>
                <c:pt idx="0">
                  <c:v>1</c:v>
                </c:pt>
              </c:numCache>
            </c:numRef>
          </c:yVal>
          <c:bubbleSize>
            <c:numRef>
              <c:f>PlotMatrix!$I$14</c:f>
              <c:numCache>
                <c:formatCode>General</c:formatCode>
                <c:ptCount val="1"/>
                <c:pt idx="0">
                  <c:v>2</c:v>
                </c:pt>
              </c:numCache>
            </c:numRef>
          </c:bubbleSize>
          <c:bubble3D val="0"/>
          <c:extLst>
            <c:ext xmlns:c16="http://schemas.microsoft.com/office/drawing/2014/chart" uri="{C3380CC4-5D6E-409C-BE32-E72D297353CC}">
              <c16:uniqueId val="{0000001C-ACBC-4F20-B687-0DA75ECDC8CD}"/>
            </c:ext>
          </c:extLst>
        </c:ser>
        <c:ser>
          <c:idx val="23"/>
          <c:order val="23"/>
          <c:spPr>
            <a:solidFill>
              <a:schemeClr val="bg1"/>
            </a:solidFill>
            <a:ln w="76200">
              <a:solidFill>
                <a:sysClr val="windowText" lastClr="000000"/>
              </a:solidFill>
            </a:ln>
          </c:spPr>
          <c:invertIfNegative val="0"/>
          <c:dLbls>
            <c:delete val="1"/>
          </c:dLbls>
          <c:xVal>
            <c:numRef>
              <c:f>PlotMatrix!$H$15</c:f>
              <c:numCache>
                <c:formatCode>General</c:formatCode>
                <c:ptCount val="1"/>
                <c:pt idx="0">
                  <c:v>4</c:v>
                </c:pt>
              </c:numCache>
            </c:numRef>
          </c:xVal>
          <c:yVal>
            <c:numRef>
              <c:f>PlotMatrix!$G$15</c:f>
              <c:numCache>
                <c:formatCode>General</c:formatCode>
                <c:ptCount val="1"/>
                <c:pt idx="0">
                  <c:v>1</c:v>
                </c:pt>
              </c:numCache>
            </c:numRef>
          </c:yVal>
          <c:bubbleSize>
            <c:numRef>
              <c:f>PlotMatrix!$I$15</c:f>
              <c:numCache>
                <c:formatCode>General</c:formatCode>
                <c:ptCount val="1"/>
                <c:pt idx="0">
                  <c:v>5</c:v>
                </c:pt>
              </c:numCache>
            </c:numRef>
          </c:bubbleSize>
          <c:bubble3D val="0"/>
          <c:extLst>
            <c:ext xmlns:c16="http://schemas.microsoft.com/office/drawing/2014/chart" uri="{C3380CC4-5D6E-409C-BE32-E72D297353CC}">
              <c16:uniqueId val="{0000001D-ACBC-4F20-B687-0DA75ECDC8CD}"/>
            </c:ext>
          </c:extLst>
        </c:ser>
        <c:ser>
          <c:idx val="24"/>
          <c:order val="24"/>
          <c:spPr>
            <a:solidFill>
              <a:schemeClr val="bg1"/>
            </a:solidFill>
            <a:ln w="76200">
              <a:solidFill>
                <a:srgbClr val="FF66FF"/>
              </a:solidFill>
            </a:ln>
          </c:spPr>
          <c:invertIfNegative val="0"/>
          <c:dLbls>
            <c:delete val="1"/>
          </c:dLbls>
          <c:xVal>
            <c:numRef>
              <c:f>PlotMatrix!$H$16</c:f>
              <c:numCache>
                <c:formatCode>General</c:formatCode>
                <c:ptCount val="1"/>
                <c:pt idx="0">
                  <c:v>2</c:v>
                </c:pt>
              </c:numCache>
            </c:numRef>
          </c:xVal>
          <c:yVal>
            <c:numRef>
              <c:f>PlotMatrix!$G$16</c:f>
              <c:numCache>
                <c:formatCode>General</c:formatCode>
                <c:ptCount val="1"/>
                <c:pt idx="0">
                  <c:v>1</c:v>
                </c:pt>
              </c:numCache>
            </c:numRef>
          </c:yVal>
          <c:bubbleSize>
            <c:numRef>
              <c:f>PlotMatrix!$I$16</c:f>
              <c:numCache>
                <c:formatCode>General</c:formatCode>
                <c:ptCount val="1"/>
                <c:pt idx="0">
                  <c:v>3</c:v>
                </c:pt>
              </c:numCache>
            </c:numRef>
          </c:bubbleSize>
          <c:bubble3D val="0"/>
          <c:extLst>
            <c:ext xmlns:c16="http://schemas.microsoft.com/office/drawing/2014/chart" uri="{C3380CC4-5D6E-409C-BE32-E72D297353CC}">
              <c16:uniqueId val="{0000001E-ACBC-4F20-B687-0DA75ECDC8CD}"/>
            </c:ext>
          </c:extLst>
        </c:ser>
        <c:ser>
          <c:idx val="25"/>
          <c:order val="25"/>
          <c:spPr>
            <a:solidFill>
              <a:schemeClr val="bg1"/>
            </a:solidFill>
            <a:ln w="76200">
              <a:solidFill>
                <a:srgbClr val="00B050"/>
              </a:solidFill>
            </a:ln>
          </c:spPr>
          <c:invertIfNegative val="0"/>
          <c:dLbls>
            <c:delete val="1"/>
          </c:dLbls>
          <c:xVal>
            <c:numRef>
              <c:f>PlotMatrix!$H$17</c:f>
              <c:numCache>
                <c:formatCode>General</c:formatCode>
                <c:ptCount val="1"/>
                <c:pt idx="0">
                  <c:v>3</c:v>
                </c:pt>
              </c:numCache>
            </c:numRef>
          </c:xVal>
          <c:yVal>
            <c:numRef>
              <c:f>PlotMatrix!$G$17</c:f>
              <c:numCache>
                <c:formatCode>General</c:formatCode>
                <c:ptCount val="1"/>
                <c:pt idx="0">
                  <c:v>1</c:v>
                </c:pt>
              </c:numCache>
            </c:numRef>
          </c:yVal>
          <c:bubbleSize>
            <c:numRef>
              <c:f>PlotMatrix!$I$17</c:f>
              <c:numCache>
                <c:formatCode>General</c:formatCode>
                <c:ptCount val="1"/>
                <c:pt idx="0">
                  <c:v>4</c:v>
                </c:pt>
              </c:numCache>
            </c:numRef>
          </c:bubbleSize>
          <c:bubble3D val="0"/>
          <c:extLst>
            <c:ext xmlns:c16="http://schemas.microsoft.com/office/drawing/2014/chart" uri="{C3380CC4-5D6E-409C-BE32-E72D297353CC}">
              <c16:uniqueId val="{0000001F-ACBC-4F20-B687-0DA75ECDC8CD}"/>
            </c:ext>
          </c:extLst>
        </c:ser>
        <c:dLbls>
          <c:dLblPos val="ctr"/>
          <c:showLegendKey val="0"/>
          <c:showVal val="1"/>
          <c:showCatName val="0"/>
          <c:showSerName val="0"/>
          <c:showPercent val="0"/>
          <c:showBubbleSize val="0"/>
        </c:dLbls>
        <c:bubbleScale val="50"/>
        <c:showNegBubbles val="0"/>
        <c:axId val="677015400"/>
        <c:axId val="677022616"/>
      </c:bubbleChart>
      <c:valAx>
        <c:axId val="67701540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Damage Level</a:t>
                </a:r>
              </a:p>
            </c:rich>
          </c:tx>
          <c:layout/>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677022616"/>
        <c:crosses val="autoZero"/>
        <c:crossBetween val="midCat"/>
      </c:valAx>
      <c:valAx>
        <c:axId val="677022616"/>
        <c:scaling>
          <c:orientation val="minMax"/>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Likelihood</a:t>
                </a:r>
              </a:p>
            </c:rich>
          </c:tx>
          <c:layout/>
          <c:overlay val="0"/>
          <c:spPr>
            <a:noFill/>
            <a:ln>
              <a:noFill/>
            </a:ln>
            <a:effectLst/>
          </c:sp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677015400"/>
        <c:crosses val="autoZero"/>
        <c:crossBetween val="midCat"/>
        <c:majorUnit val="1"/>
      </c:valAx>
      <c:spPr>
        <a:solidFill>
          <a:schemeClr val="bg1">
            <a:lumMod val="95000"/>
          </a:schemeClr>
        </a:soli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24</xdr:row>
      <xdr:rowOff>0</xdr:rowOff>
    </xdr:from>
    <xdr:to>
      <xdr:col>4</xdr:col>
      <xdr:colOff>304800</xdr:colOff>
      <xdr:row>25</xdr:row>
      <xdr:rowOff>129540</xdr:rowOff>
    </xdr:to>
    <xdr:sp macro="" textlink="">
      <xdr:nvSpPr>
        <xdr:cNvPr id="7172" name="AutoShape 4" descr="Geoenvy">
          <a:extLst>
            <a:ext uri="{FF2B5EF4-FFF2-40B4-BE49-F238E27FC236}">
              <a16:creationId xmlns:a16="http://schemas.microsoft.com/office/drawing/2014/main" id="{00000000-0008-0000-0000-0000041C0000}"/>
            </a:ext>
          </a:extLst>
        </xdr:cNvPr>
        <xdr:cNvSpPr>
          <a:spLocks noChangeAspect="1" noChangeArrowheads="1"/>
        </xdr:cNvSpPr>
      </xdr:nvSpPr>
      <xdr:spPr bwMode="auto">
        <a:xfrm>
          <a:off x="2377440" y="5120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20</xdr:row>
      <xdr:rowOff>0</xdr:rowOff>
    </xdr:from>
    <xdr:to>
      <xdr:col>4</xdr:col>
      <xdr:colOff>304800</xdr:colOff>
      <xdr:row>21</xdr:row>
      <xdr:rowOff>129540</xdr:rowOff>
    </xdr:to>
    <xdr:sp macro="" textlink="">
      <xdr:nvSpPr>
        <xdr:cNvPr id="7173" name="AutoShape 5" descr="Geoenvy">
          <a:extLst>
            <a:ext uri="{FF2B5EF4-FFF2-40B4-BE49-F238E27FC236}">
              <a16:creationId xmlns:a16="http://schemas.microsoft.com/office/drawing/2014/main" id="{00000000-0008-0000-0000-0000051C0000}"/>
            </a:ext>
          </a:extLst>
        </xdr:cNvPr>
        <xdr:cNvSpPr>
          <a:spLocks noChangeAspect="1" noChangeArrowheads="1"/>
        </xdr:cNvSpPr>
      </xdr:nvSpPr>
      <xdr:spPr bwMode="auto">
        <a:xfrm>
          <a:off x="237744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2598420</xdr:colOff>
      <xdr:row>8</xdr:row>
      <xdr:rowOff>137161</xdr:rowOff>
    </xdr:from>
    <xdr:to>
      <xdr:col>1</xdr:col>
      <xdr:colOff>5600700</xdr:colOff>
      <xdr:row>11</xdr:row>
      <xdr:rowOff>108501</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51860" y="2766061"/>
          <a:ext cx="3002280" cy="4971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65315</xdr:colOff>
      <xdr:row>72</xdr:row>
      <xdr:rowOff>54429</xdr:rowOff>
    </xdr:from>
    <xdr:to>
      <xdr:col>6</xdr:col>
      <xdr:colOff>391886</xdr:colOff>
      <xdr:row>73</xdr:row>
      <xdr:rowOff>283029</xdr:rowOff>
    </xdr:to>
    <xdr:sp macro="" textlink="">
      <xdr:nvSpPr>
        <xdr:cNvPr id="2" name="Flèche vers le haut 1"/>
        <xdr:cNvSpPr/>
      </xdr:nvSpPr>
      <xdr:spPr>
        <a:xfrm>
          <a:off x="2873829" y="17036143"/>
          <a:ext cx="326571" cy="402772"/>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571500</xdr:colOff>
      <xdr:row>2</xdr:row>
      <xdr:rowOff>114300</xdr:rowOff>
    </xdr:from>
    <xdr:to>
      <xdr:col>6</xdr:col>
      <xdr:colOff>60960</xdr:colOff>
      <xdr:row>18</xdr:row>
      <xdr:rowOff>53340</xdr:rowOff>
    </xdr:to>
    <xdr:graphicFrame macro="">
      <xdr:nvGraphicFramePr>
        <xdr:cNvPr id="10"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137160</xdr:colOff>
      <xdr:row>2</xdr:row>
      <xdr:rowOff>129540</xdr:rowOff>
    </xdr:from>
    <xdr:to>
      <xdr:col>11</xdr:col>
      <xdr:colOff>480060</xdr:colOff>
      <xdr:row>18</xdr:row>
      <xdr:rowOff>68580</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18</xdr:row>
      <xdr:rowOff>144780</xdr:rowOff>
    </xdr:from>
    <xdr:to>
      <xdr:col>6</xdr:col>
      <xdr:colOff>68580</xdr:colOff>
      <xdr:row>34</xdr:row>
      <xdr:rowOff>83820</xdr:rowOff>
    </xdr:to>
    <xdr:graphicFrame macro="">
      <xdr:nvGraphicFramePr>
        <xdr:cNvPr id="12" name="Graphique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18</xdr:row>
      <xdr:rowOff>160020</xdr:rowOff>
    </xdr:from>
    <xdr:to>
      <xdr:col>11</xdr:col>
      <xdr:colOff>533400</xdr:colOff>
      <xdr:row>34</xdr:row>
      <xdr:rowOff>99060</xdr:rowOff>
    </xdr:to>
    <xdr:graphicFrame macro="">
      <xdr:nvGraphicFramePr>
        <xdr:cNvPr id="13" name="Graphique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34960</xdr:colOff>
      <xdr:row>18</xdr:row>
      <xdr:rowOff>134471</xdr:rowOff>
    </xdr:from>
    <xdr:to>
      <xdr:col>14</xdr:col>
      <xdr:colOff>217392</xdr:colOff>
      <xdr:row>41</xdr:row>
      <xdr:rowOff>92336</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17928</xdr:colOff>
      <xdr:row>0</xdr:row>
      <xdr:rowOff>0</xdr:rowOff>
    </xdr:from>
    <xdr:to>
      <xdr:col>14</xdr:col>
      <xdr:colOff>200360</xdr:colOff>
      <xdr:row>18</xdr:row>
      <xdr:rowOff>146124</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t.leguenan@brgm.fr" TargetMode="External"/><Relationship Id="rId1" Type="http://schemas.openxmlformats.org/officeDocument/2006/relationships/hyperlink" Target="http://www.georisk-project.e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2:B18"/>
  <sheetViews>
    <sheetView workbookViewId="0">
      <selection activeCell="B2" sqref="B2:B3"/>
    </sheetView>
  </sheetViews>
  <sheetFormatPr baseColWidth="10" defaultColWidth="11.19921875" defaultRowHeight="13.8" x14ac:dyDescent="0.25"/>
  <cols>
    <col min="1" max="1" width="11.19921875" style="8"/>
    <col min="2" max="2" width="105" style="8" customWidth="1"/>
    <col min="3" max="16384" width="11.19921875" style="8"/>
  </cols>
  <sheetData>
    <row r="2" spans="2:2" x14ac:dyDescent="0.25">
      <c r="B2" s="5" t="s">
        <v>0</v>
      </c>
    </row>
    <row r="3" spans="2:2" ht="114" customHeight="1" x14ac:dyDescent="0.25">
      <c r="B3" s="24" t="s">
        <v>1</v>
      </c>
    </row>
    <row r="4" spans="2:2" x14ac:dyDescent="0.25">
      <c r="B4" s="14"/>
    </row>
    <row r="5" spans="2:2" x14ac:dyDescent="0.25">
      <c r="B5" s="14" t="s">
        <v>2</v>
      </c>
    </row>
    <row r="6" spans="2:2" x14ac:dyDescent="0.25">
      <c r="B6" s="6" t="s">
        <v>3</v>
      </c>
    </row>
    <row r="7" spans="2:2" x14ac:dyDescent="0.25">
      <c r="B7" s="6"/>
    </row>
    <row r="8" spans="2:2" x14ac:dyDescent="0.25">
      <c r="B8" s="14" t="s">
        <v>4</v>
      </c>
    </row>
    <row r="9" spans="2:2" x14ac:dyDescent="0.25">
      <c r="B9" s="11" t="s">
        <v>5</v>
      </c>
    </row>
    <row r="10" spans="2:2" x14ac:dyDescent="0.25">
      <c r="B10" s="7"/>
    </row>
    <row r="11" spans="2:2" x14ac:dyDescent="0.25">
      <c r="B11" s="7"/>
    </row>
    <row r="12" spans="2:2" x14ac:dyDescent="0.25">
      <c r="B12" s="7"/>
    </row>
    <row r="13" spans="2:2" x14ac:dyDescent="0.25">
      <c r="B13" s="10" t="s">
        <v>6</v>
      </c>
    </row>
    <row r="18" spans="2:2" ht="52.8" x14ac:dyDescent="0.25">
      <c r="B18" s="12" t="s">
        <v>7</v>
      </c>
    </row>
  </sheetData>
  <hyperlinks>
    <hyperlink ref="B6" r:id="rId1"/>
    <hyperlink ref="B9" r:id="rId2"/>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B2:D35"/>
  <sheetViews>
    <sheetView topLeftCell="A10" workbookViewId="0">
      <selection activeCell="D15" sqref="D15:D18"/>
    </sheetView>
  </sheetViews>
  <sheetFormatPr baseColWidth="10" defaultColWidth="11.19921875" defaultRowHeight="13.8" x14ac:dyDescent="0.25"/>
  <cols>
    <col min="1" max="1" width="3.8984375" style="8" customWidth="1"/>
    <col min="2" max="2" width="17.69921875" style="8" customWidth="1"/>
    <col min="3" max="3" width="24.69921875" style="8" customWidth="1"/>
    <col min="4" max="4" width="28.19921875" style="8" customWidth="1"/>
    <col min="5" max="16384" width="11.19921875" style="8"/>
  </cols>
  <sheetData>
    <row r="2" spans="2:4" x14ac:dyDescent="0.25">
      <c r="B2" s="215" t="s">
        <v>150</v>
      </c>
      <c r="C2" s="215"/>
      <c r="D2" s="215"/>
    </row>
    <row r="3" spans="2:4" ht="126" customHeight="1" x14ac:dyDescent="0.25">
      <c r="B3" s="216" t="s">
        <v>151</v>
      </c>
      <c r="C3" s="216"/>
      <c r="D3" s="216"/>
    </row>
    <row r="5" spans="2:4" x14ac:dyDescent="0.25">
      <c r="B5" s="215" t="s">
        <v>152</v>
      </c>
      <c r="C5" s="215"/>
      <c r="D5" s="215"/>
    </row>
    <row r="6" spans="2:4" ht="72" customHeight="1" x14ac:dyDescent="0.25">
      <c r="B6" s="216" t="s">
        <v>153</v>
      </c>
      <c r="C6" s="216"/>
      <c r="D6" s="216"/>
    </row>
    <row r="7" spans="2:4" ht="13.95" customHeight="1" x14ac:dyDescent="0.25">
      <c r="B7" s="13"/>
      <c r="C7" s="13"/>
      <c r="D7" s="13"/>
    </row>
    <row r="8" spans="2:4" x14ac:dyDescent="0.25">
      <c r="B8" s="220" t="s">
        <v>154</v>
      </c>
      <c r="C8" s="221"/>
      <c r="D8" s="221"/>
    </row>
    <row r="9" spans="2:4" ht="154.19999999999999" customHeight="1" x14ac:dyDescent="0.25">
      <c r="B9" s="222" t="s">
        <v>155</v>
      </c>
      <c r="C9" s="223"/>
      <c r="D9" s="223"/>
    </row>
    <row r="11" spans="2:4" ht="15.6" customHeight="1" x14ac:dyDescent="0.25">
      <c r="B11" s="215" t="s">
        <v>156</v>
      </c>
      <c r="C11" s="215"/>
      <c r="D11" s="215"/>
    </row>
    <row r="12" spans="2:4" ht="43.2" customHeight="1" x14ac:dyDescent="0.25">
      <c r="B12" s="217" t="s">
        <v>157</v>
      </c>
      <c r="C12" s="217"/>
      <c r="D12" s="217"/>
    </row>
    <row r="13" spans="2:4" x14ac:dyDescent="0.25">
      <c r="B13" s="218" t="s">
        <v>158</v>
      </c>
      <c r="C13" s="218"/>
      <c r="D13" s="218"/>
    </row>
    <row r="14" spans="2:4" x14ac:dyDescent="0.25">
      <c r="B14" s="15" t="s">
        <v>159</v>
      </c>
      <c r="C14" s="16" t="s">
        <v>160</v>
      </c>
      <c r="D14" s="17" t="s">
        <v>25</v>
      </c>
    </row>
    <row r="15" spans="2:4" x14ac:dyDescent="0.25">
      <c r="B15" s="18">
        <v>1</v>
      </c>
      <c r="C15" s="19" t="s">
        <v>161</v>
      </c>
      <c r="D15" s="20" t="s">
        <v>162</v>
      </c>
    </row>
    <row r="16" spans="2:4" x14ac:dyDescent="0.25">
      <c r="B16" s="18">
        <v>2</v>
      </c>
      <c r="C16" s="19" t="s">
        <v>163</v>
      </c>
      <c r="D16" s="20" t="s">
        <v>164</v>
      </c>
    </row>
    <row r="17" spans="2:4" x14ac:dyDescent="0.25">
      <c r="B17" s="18">
        <v>3</v>
      </c>
      <c r="C17" s="19" t="s">
        <v>165</v>
      </c>
      <c r="D17" s="20" t="s">
        <v>166</v>
      </c>
    </row>
    <row r="18" spans="2:4" x14ac:dyDescent="0.25">
      <c r="B18" s="21">
        <v>4</v>
      </c>
      <c r="C18" s="22" t="s">
        <v>167</v>
      </c>
      <c r="D18" s="23" t="s">
        <v>168</v>
      </c>
    </row>
    <row r="19" spans="2:4" x14ac:dyDescent="0.25">
      <c r="B19" s="7"/>
      <c r="C19" s="7"/>
      <c r="D19" s="7"/>
    </row>
    <row r="20" spans="2:4" ht="60" customHeight="1" x14ac:dyDescent="0.25">
      <c r="B20" s="219" t="s">
        <v>169</v>
      </c>
      <c r="C20" s="219"/>
      <c r="D20" s="219"/>
    </row>
    <row r="22" spans="2:4" x14ac:dyDescent="0.25">
      <c r="B22" s="215" t="s">
        <v>170</v>
      </c>
      <c r="C22" s="215"/>
      <c r="D22" s="215"/>
    </row>
    <row r="23" spans="2:4" ht="44.4" customHeight="1" x14ac:dyDescent="0.25">
      <c r="B23" s="216" t="s">
        <v>171</v>
      </c>
      <c r="C23" s="216"/>
      <c r="D23" s="216"/>
    </row>
    <row r="25" spans="2:4" x14ac:dyDescent="0.25">
      <c r="B25" s="215" t="s">
        <v>172</v>
      </c>
      <c r="C25" s="215"/>
      <c r="D25" s="215"/>
    </row>
    <row r="26" spans="2:4" ht="133.19999999999999" customHeight="1" x14ac:dyDescent="0.25">
      <c r="B26" s="216" t="s">
        <v>173</v>
      </c>
      <c r="C26" s="216"/>
      <c r="D26" s="216"/>
    </row>
    <row r="27" spans="2:4" ht="13.95" customHeight="1" x14ac:dyDescent="0.25">
      <c r="B27" s="13"/>
      <c r="C27" s="13"/>
      <c r="D27" s="13"/>
    </row>
    <row r="28" spans="2:4" x14ac:dyDescent="0.25">
      <c r="B28" s="215" t="s">
        <v>174</v>
      </c>
      <c r="C28" s="215"/>
      <c r="D28" s="215"/>
    </row>
    <row r="29" spans="2:4" ht="82.2" customHeight="1" x14ac:dyDescent="0.25">
      <c r="B29" s="216" t="s">
        <v>175</v>
      </c>
      <c r="C29" s="216"/>
      <c r="D29" s="216"/>
    </row>
    <row r="30" spans="2:4" x14ac:dyDescent="0.25">
      <c r="B30" s="13"/>
      <c r="C30" s="13"/>
      <c r="D30" s="13"/>
    </row>
    <row r="31" spans="2:4" x14ac:dyDescent="0.25">
      <c r="B31" s="215" t="s">
        <v>176</v>
      </c>
      <c r="C31" s="215"/>
      <c r="D31" s="215"/>
    </row>
    <row r="32" spans="2:4" ht="89.4" customHeight="1" x14ac:dyDescent="0.25">
      <c r="B32" s="216" t="s">
        <v>177</v>
      </c>
      <c r="C32" s="216"/>
      <c r="D32" s="216"/>
    </row>
    <row r="34" spans="2:4" x14ac:dyDescent="0.25">
      <c r="B34" s="215" t="s">
        <v>178</v>
      </c>
      <c r="C34" s="215"/>
      <c r="D34" s="215"/>
    </row>
    <row r="35" spans="2:4" ht="99.6" customHeight="1" x14ac:dyDescent="0.25">
      <c r="B35" s="216" t="s">
        <v>179</v>
      </c>
      <c r="C35" s="216"/>
      <c r="D35" s="216"/>
    </row>
  </sheetData>
  <mergeCells count="20">
    <mergeCell ref="B34:D34"/>
    <mergeCell ref="B35:D35"/>
    <mergeCell ref="B28:D28"/>
    <mergeCell ref="B29:D29"/>
    <mergeCell ref="B23:D23"/>
    <mergeCell ref="B25:D25"/>
    <mergeCell ref="B26:D26"/>
    <mergeCell ref="B31:D31"/>
    <mergeCell ref="B32:D32"/>
    <mergeCell ref="B5:D5"/>
    <mergeCell ref="B6:D6"/>
    <mergeCell ref="B2:D2"/>
    <mergeCell ref="B3:D3"/>
    <mergeCell ref="B22:D22"/>
    <mergeCell ref="B11:D11"/>
    <mergeCell ref="B12:D12"/>
    <mergeCell ref="B13:D13"/>
    <mergeCell ref="B20:D20"/>
    <mergeCell ref="B8:D8"/>
    <mergeCell ref="B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
  <sheetViews>
    <sheetView showGridLines="0" tabSelected="1" topLeftCell="A22" zoomScale="70" zoomScaleNormal="70" workbookViewId="0">
      <selection activeCell="K63" sqref="K63"/>
    </sheetView>
  </sheetViews>
  <sheetFormatPr baseColWidth="10" defaultColWidth="11.5" defaultRowHeight="13.8" x14ac:dyDescent="0.25"/>
  <cols>
    <col min="1" max="1" width="30" style="1" customWidth="1"/>
    <col min="2" max="2" width="6.8984375" style="1" customWidth="1"/>
    <col min="3" max="5" width="4.5" style="1" hidden="1" customWidth="1"/>
    <col min="6" max="6" width="3.59765625" style="1" hidden="1" customWidth="1"/>
    <col min="7" max="7" width="6.5" style="1" customWidth="1"/>
    <col min="8" max="8" width="109.5" style="1" customWidth="1"/>
    <col min="9" max="10" width="17.19921875" style="1" hidden="1" customWidth="1"/>
    <col min="11" max="11" width="16.8984375" style="1" customWidth="1"/>
    <col min="12" max="12" width="98.69921875" style="1" customWidth="1"/>
    <col min="14" max="14" width="13.69921875" style="92" customWidth="1"/>
    <col min="15" max="16384" width="11.5" style="9"/>
  </cols>
  <sheetData>
    <row r="1" spans="1:14" x14ac:dyDescent="0.25">
      <c r="A1" s="148" t="s">
        <v>8</v>
      </c>
      <c r="B1" s="148"/>
      <c r="G1" s="156">
        <v>43831</v>
      </c>
      <c r="H1" s="156"/>
    </row>
    <row r="2" spans="1:14" x14ac:dyDescent="0.25">
      <c r="A2" s="148" t="s">
        <v>10</v>
      </c>
      <c r="B2" s="148"/>
      <c r="G2" s="157" t="s">
        <v>11</v>
      </c>
      <c r="H2" s="157"/>
    </row>
    <row r="3" spans="1:14" x14ac:dyDescent="0.25">
      <c r="A3" s="148" t="s">
        <v>13</v>
      </c>
      <c r="B3" s="148"/>
      <c r="G3" s="157">
        <v>1</v>
      </c>
      <c r="H3" s="157"/>
    </row>
    <row r="4" spans="1:14" x14ac:dyDescent="0.25">
      <c r="A4" s="148" t="s">
        <v>15</v>
      </c>
      <c r="B4" s="148"/>
      <c r="G4" s="157">
        <v>1</v>
      </c>
      <c r="H4" s="157"/>
    </row>
    <row r="5" spans="1:14" s="7" customFormat="1" x14ac:dyDescent="0.25">
      <c r="A5" s="27"/>
      <c r="B5" s="27"/>
      <c r="C5" s="28"/>
      <c r="D5" s="28"/>
      <c r="E5" s="28"/>
      <c r="F5" s="28"/>
      <c r="G5" s="28"/>
      <c r="H5" s="26"/>
      <c r="I5" s="28"/>
      <c r="J5" s="28"/>
      <c r="K5" s="28"/>
      <c r="L5" s="28"/>
      <c r="N5" s="93"/>
    </row>
    <row r="6" spans="1:14" s="4" customFormat="1" ht="24" customHeight="1" x14ac:dyDescent="0.25">
      <c r="A6" s="37" t="s">
        <v>16</v>
      </c>
      <c r="B6" s="37" t="s">
        <v>17</v>
      </c>
      <c r="C6" s="38" t="s">
        <v>19</v>
      </c>
      <c r="D6" s="38" t="s">
        <v>20</v>
      </c>
      <c r="E6" s="38" t="s">
        <v>21</v>
      </c>
      <c r="F6" s="38" t="s">
        <v>22</v>
      </c>
      <c r="G6" s="31" t="s">
        <v>206</v>
      </c>
      <c r="H6" s="30" t="s">
        <v>18</v>
      </c>
      <c r="I6" s="38" t="s">
        <v>23</v>
      </c>
      <c r="J6" s="38" t="s">
        <v>24</v>
      </c>
      <c r="K6" s="31" t="s">
        <v>180</v>
      </c>
      <c r="L6" s="32" t="s">
        <v>28</v>
      </c>
      <c r="N6" s="94"/>
    </row>
    <row r="7" spans="1:14" ht="19.2" customHeight="1" x14ac:dyDescent="0.25">
      <c r="A7" s="149" t="s">
        <v>29</v>
      </c>
      <c r="B7" s="52" t="s">
        <v>30</v>
      </c>
      <c r="C7" s="33"/>
      <c r="D7" s="33" t="s">
        <v>31</v>
      </c>
      <c r="E7" s="33" t="s">
        <v>31</v>
      </c>
      <c r="F7" s="33" t="s">
        <v>31</v>
      </c>
      <c r="G7" s="100" t="str">
        <f t="shared" ref="G7:G38" si="0">HYPERLINK(CONCATENATE("https://www.georisk-project.eu/risk-information/?id=",IF(LEN(B7)=5,LEFT(B7,3),B7)),"(Info)")</f>
        <v>(Info)</v>
      </c>
      <c r="H7" s="34" t="s">
        <v>32</v>
      </c>
      <c r="I7" s="35" t="s">
        <v>31</v>
      </c>
      <c r="J7" s="35" t="s">
        <v>31</v>
      </c>
      <c r="K7" s="35">
        <v>1</v>
      </c>
      <c r="L7" s="36"/>
      <c r="N7" s="92">
        <f>IF(K7=0,0,SUMIF(K$7:K7,1))</f>
        <v>1</v>
      </c>
    </row>
    <row r="8" spans="1:14" ht="19.2" customHeight="1" x14ac:dyDescent="0.25">
      <c r="A8" s="149"/>
      <c r="B8" s="52" t="s">
        <v>33</v>
      </c>
      <c r="C8" s="33"/>
      <c r="D8" s="33" t="s">
        <v>31</v>
      </c>
      <c r="E8" s="33" t="s">
        <v>31</v>
      </c>
      <c r="F8" s="33" t="s">
        <v>31</v>
      </c>
      <c r="G8" s="100" t="str">
        <f t="shared" si="0"/>
        <v>(Info)</v>
      </c>
      <c r="H8" s="34" t="s">
        <v>34</v>
      </c>
      <c r="I8" s="35" t="s">
        <v>31</v>
      </c>
      <c r="J8" s="35" t="s">
        <v>31</v>
      </c>
      <c r="K8" s="35">
        <v>1</v>
      </c>
      <c r="L8" s="36"/>
      <c r="N8" s="92">
        <f>IF(K8=0,0,SUMIF(K$7:K8,1))</f>
        <v>2</v>
      </c>
    </row>
    <row r="9" spans="1:14" ht="19.2" customHeight="1" x14ac:dyDescent="0.25">
      <c r="A9" s="149"/>
      <c r="B9" s="52" t="s">
        <v>35</v>
      </c>
      <c r="C9" s="33"/>
      <c r="D9" s="33" t="s">
        <v>31</v>
      </c>
      <c r="E9" s="33" t="s">
        <v>31</v>
      </c>
      <c r="F9" s="33" t="s">
        <v>31</v>
      </c>
      <c r="G9" s="100" t="str">
        <f t="shared" si="0"/>
        <v>(Info)</v>
      </c>
      <c r="H9" s="34" t="s">
        <v>36</v>
      </c>
      <c r="I9" s="35" t="s">
        <v>31</v>
      </c>
      <c r="J9" s="35"/>
      <c r="K9" s="35">
        <v>1</v>
      </c>
      <c r="L9" s="36"/>
      <c r="N9" s="92">
        <f>IF(K9=0,0,SUMIF(K$7:K9,1))</f>
        <v>3</v>
      </c>
    </row>
    <row r="10" spans="1:14" ht="19.2" customHeight="1" x14ac:dyDescent="0.25">
      <c r="A10" s="149"/>
      <c r="B10" s="52" t="s">
        <v>37</v>
      </c>
      <c r="C10" s="33" t="s">
        <v>31</v>
      </c>
      <c r="D10" s="33" t="s">
        <v>31</v>
      </c>
      <c r="E10" s="33" t="s">
        <v>31</v>
      </c>
      <c r="F10" s="33"/>
      <c r="G10" s="100" t="str">
        <f t="shared" si="0"/>
        <v>(Info)</v>
      </c>
      <c r="H10" s="34" t="s">
        <v>38</v>
      </c>
      <c r="I10" s="35" t="s">
        <v>31</v>
      </c>
      <c r="J10" s="35"/>
      <c r="K10" s="35">
        <v>1</v>
      </c>
      <c r="L10" s="36"/>
      <c r="N10" s="92">
        <f>IF(K10=0,0,SUMIF(K$7:K10,1))</f>
        <v>4</v>
      </c>
    </row>
    <row r="11" spans="1:14" ht="19.2" customHeight="1" x14ac:dyDescent="0.25">
      <c r="A11" s="149"/>
      <c r="B11" s="52" t="s">
        <v>39</v>
      </c>
      <c r="C11" s="33" t="s">
        <v>31</v>
      </c>
      <c r="D11" s="33" t="s">
        <v>31</v>
      </c>
      <c r="E11" s="33" t="s">
        <v>31</v>
      </c>
      <c r="F11" s="33"/>
      <c r="G11" s="100" t="str">
        <f t="shared" si="0"/>
        <v>(Info)</v>
      </c>
      <c r="H11" s="34" t="s">
        <v>40</v>
      </c>
      <c r="I11" s="35" t="s">
        <v>31</v>
      </c>
      <c r="J11" s="35"/>
      <c r="K11" s="35">
        <v>1</v>
      </c>
      <c r="L11" s="36"/>
      <c r="N11" s="92">
        <f>IF(K11=0,0,SUMIF(K$7:K11,1))</f>
        <v>5</v>
      </c>
    </row>
    <row r="12" spans="1:14" ht="19.2" customHeight="1" x14ac:dyDescent="0.25">
      <c r="A12" s="149"/>
      <c r="B12" s="52" t="s">
        <v>41</v>
      </c>
      <c r="C12" s="33"/>
      <c r="D12" s="33" t="s">
        <v>31</v>
      </c>
      <c r="E12" s="33" t="s">
        <v>31</v>
      </c>
      <c r="F12" s="33"/>
      <c r="G12" s="100" t="str">
        <f t="shared" si="0"/>
        <v>(Info)</v>
      </c>
      <c r="H12" s="34" t="s">
        <v>42</v>
      </c>
      <c r="I12" s="35" t="s">
        <v>31</v>
      </c>
      <c r="J12" s="35"/>
      <c r="K12" s="35">
        <v>1</v>
      </c>
      <c r="L12" s="36"/>
      <c r="N12" s="92">
        <f>IF(K12=0,0,SUMIF(K$7:K12,1))</f>
        <v>6</v>
      </c>
    </row>
    <row r="13" spans="1:14" ht="19.2" customHeight="1" x14ac:dyDescent="0.25">
      <c r="A13" s="149"/>
      <c r="B13" s="52" t="s">
        <v>43</v>
      </c>
      <c r="C13" s="33" t="s">
        <v>31</v>
      </c>
      <c r="D13" s="33" t="s">
        <v>31</v>
      </c>
      <c r="E13" s="33" t="s">
        <v>31</v>
      </c>
      <c r="F13" s="33"/>
      <c r="G13" s="100" t="str">
        <f t="shared" si="0"/>
        <v>(Info)</v>
      </c>
      <c r="H13" s="34" t="s">
        <v>44</v>
      </c>
      <c r="I13" s="35" t="s">
        <v>31</v>
      </c>
      <c r="J13" s="35"/>
      <c r="K13" s="35">
        <v>1</v>
      </c>
      <c r="L13" s="36"/>
      <c r="N13" s="92">
        <f>IF(K13=0,0,SUMIF(K$7:K13,1))</f>
        <v>7</v>
      </c>
    </row>
    <row r="14" spans="1:14" ht="19.2" customHeight="1" x14ac:dyDescent="0.25">
      <c r="A14" s="149"/>
      <c r="B14" s="52" t="s">
        <v>45</v>
      </c>
      <c r="C14" s="33" t="s">
        <v>31</v>
      </c>
      <c r="D14" s="33" t="s">
        <v>31</v>
      </c>
      <c r="E14" s="33" t="s">
        <v>31</v>
      </c>
      <c r="F14" s="33"/>
      <c r="G14" s="100" t="str">
        <f t="shared" si="0"/>
        <v>(Info)</v>
      </c>
      <c r="H14" s="34" t="s">
        <v>46</v>
      </c>
      <c r="I14" s="35" t="s">
        <v>31</v>
      </c>
      <c r="J14" s="35"/>
      <c r="K14" s="35">
        <v>1</v>
      </c>
      <c r="L14" s="36"/>
      <c r="N14" s="92">
        <f>IF(K14=0,0,SUMIF(K$7:K14,1))</f>
        <v>8</v>
      </c>
    </row>
    <row r="15" spans="1:14" ht="19.2" customHeight="1" x14ac:dyDescent="0.25">
      <c r="A15" s="149"/>
      <c r="B15" s="52" t="s">
        <v>47</v>
      </c>
      <c r="C15" s="33"/>
      <c r="D15" s="33" t="s">
        <v>31</v>
      </c>
      <c r="E15" s="33" t="s">
        <v>31</v>
      </c>
      <c r="F15" s="33" t="s">
        <v>31</v>
      </c>
      <c r="G15" s="100" t="str">
        <f t="shared" si="0"/>
        <v>(Info)</v>
      </c>
      <c r="H15" s="34" t="s">
        <v>48</v>
      </c>
      <c r="I15" s="35"/>
      <c r="J15" s="35" t="s">
        <v>31</v>
      </c>
      <c r="K15" s="35">
        <v>1</v>
      </c>
      <c r="L15" s="36"/>
      <c r="N15" s="92">
        <f>IF(K15=0,0,SUMIF(K$7:K15,1))</f>
        <v>9</v>
      </c>
    </row>
    <row r="16" spans="1:14" ht="19.2" customHeight="1" x14ac:dyDescent="0.25">
      <c r="A16" s="149"/>
      <c r="B16" s="52" t="s">
        <v>49</v>
      </c>
      <c r="C16" s="33"/>
      <c r="D16" s="33" t="s">
        <v>31</v>
      </c>
      <c r="E16" s="33" t="s">
        <v>31</v>
      </c>
      <c r="F16" s="33"/>
      <c r="G16" s="100" t="str">
        <f t="shared" si="0"/>
        <v>(Info)</v>
      </c>
      <c r="H16" s="34" t="s">
        <v>50</v>
      </c>
      <c r="I16" s="35" t="s">
        <v>31</v>
      </c>
      <c r="J16" s="35"/>
      <c r="K16" s="35">
        <v>1</v>
      </c>
      <c r="L16" s="36"/>
      <c r="N16" s="92">
        <f>IF(K16=0,0,SUMIF(K$7:K16,1))</f>
        <v>10</v>
      </c>
    </row>
    <row r="17" spans="1:14" ht="19.2" customHeight="1" x14ac:dyDescent="0.25">
      <c r="A17" s="149"/>
      <c r="B17" s="52" t="s">
        <v>51</v>
      </c>
      <c r="C17" s="33"/>
      <c r="D17" s="33" t="s">
        <v>31</v>
      </c>
      <c r="E17" s="33"/>
      <c r="F17" s="33"/>
      <c r="G17" s="100" t="str">
        <f t="shared" si="0"/>
        <v>(Info)</v>
      </c>
      <c r="H17" s="34" t="s">
        <v>52</v>
      </c>
      <c r="I17" s="35" t="s">
        <v>31</v>
      </c>
      <c r="J17" s="35"/>
      <c r="K17" s="35">
        <v>1</v>
      </c>
      <c r="L17" s="36"/>
      <c r="N17" s="92">
        <f>IF(K17=0,0,SUMIF(K$7:K17,1))</f>
        <v>11</v>
      </c>
    </row>
    <row r="18" spans="1:14" ht="19.2" customHeight="1" x14ac:dyDescent="0.25">
      <c r="A18" s="149"/>
      <c r="B18" s="52" t="s">
        <v>53</v>
      </c>
      <c r="C18" s="33" t="s">
        <v>31</v>
      </c>
      <c r="D18" s="33" t="s">
        <v>31</v>
      </c>
      <c r="E18" s="33" t="s">
        <v>31</v>
      </c>
      <c r="F18" s="33" t="s">
        <v>31</v>
      </c>
      <c r="G18" s="100" t="str">
        <f t="shared" si="0"/>
        <v>(Info)</v>
      </c>
      <c r="H18" s="34" t="s">
        <v>54</v>
      </c>
      <c r="I18" s="35" t="s">
        <v>31</v>
      </c>
      <c r="J18" s="35" t="s">
        <v>31</v>
      </c>
      <c r="K18" s="35">
        <v>1</v>
      </c>
      <c r="L18" s="36"/>
      <c r="N18" s="92">
        <f>IF(K18=0,0,SUMIF(K$7:K18,1))</f>
        <v>12</v>
      </c>
    </row>
    <row r="19" spans="1:14" ht="19.2" customHeight="1" x14ac:dyDescent="0.25">
      <c r="A19" s="149"/>
      <c r="B19" s="52" t="s">
        <v>55</v>
      </c>
      <c r="C19" s="33"/>
      <c r="D19" s="33" t="s">
        <v>31</v>
      </c>
      <c r="E19" s="33"/>
      <c r="F19" s="33"/>
      <c r="G19" s="100" t="str">
        <f t="shared" si="0"/>
        <v>(Info)</v>
      </c>
      <c r="H19" s="34" t="s">
        <v>56</v>
      </c>
      <c r="I19" s="35" t="s">
        <v>31</v>
      </c>
      <c r="J19" s="35" t="s">
        <v>31</v>
      </c>
      <c r="K19" s="35">
        <v>1</v>
      </c>
      <c r="L19" s="36"/>
      <c r="N19" s="92">
        <f>IF(K19=0,0,SUMIF(K$7:K19,1))</f>
        <v>13</v>
      </c>
    </row>
    <row r="20" spans="1:14" ht="19.2" customHeight="1" x14ac:dyDescent="0.25">
      <c r="A20" s="149"/>
      <c r="B20" s="52" t="s">
        <v>57</v>
      </c>
      <c r="C20" s="33"/>
      <c r="D20" s="33" t="s">
        <v>31</v>
      </c>
      <c r="E20" s="33" t="s">
        <v>31</v>
      </c>
      <c r="F20" s="33"/>
      <c r="G20" s="100" t="str">
        <f t="shared" si="0"/>
        <v>(Info)</v>
      </c>
      <c r="H20" s="34" t="s">
        <v>58</v>
      </c>
      <c r="I20" s="35" t="s">
        <v>31</v>
      </c>
      <c r="J20" s="35"/>
      <c r="K20" s="35">
        <v>1</v>
      </c>
      <c r="L20" s="36"/>
      <c r="N20" s="92">
        <f>IF(K20=0,0,SUMIF(K$7:K20,1))</f>
        <v>14</v>
      </c>
    </row>
    <row r="21" spans="1:14" ht="19.2" customHeight="1" x14ac:dyDescent="0.25">
      <c r="A21" s="149"/>
      <c r="B21" s="52" t="s">
        <v>59</v>
      </c>
      <c r="C21" s="33" t="s">
        <v>31</v>
      </c>
      <c r="D21" s="33" t="s">
        <v>31</v>
      </c>
      <c r="E21" s="33" t="s">
        <v>31</v>
      </c>
      <c r="F21" s="33"/>
      <c r="G21" s="100" t="str">
        <f t="shared" si="0"/>
        <v>(Info)</v>
      </c>
      <c r="H21" s="34" t="s">
        <v>60</v>
      </c>
      <c r="I21" s="35" t="s">
        <v>31</v>
      </c>
      <c r="J21" s="35"/>
      <c r="K21" s="35">
        <v>1</v>
      </c>
      <c r="L21" s="36"/>
      <c r="N21" s="92">
        <f>IF(K21=0,0,SUMIF(K$7:K21,1))</f>
        <v>15</v>
      </c>
    </row>
    <row r="22" spans="1:14" ht="19.2" customHeight="1" x14ac:dyDescent="0.25">
      <c r="A22" s="149"/>
      <c r="B22" s="52" t="s">
        <v>61</v>
      </c>
      <c r="C22" s="33" t="s">
        <v>31</v>
      </c>
      <c r="D22" s="33"/>
      <c r="E22" s="33" t="s">
        <v>31</v>
      </c>
      <c r="F22" s="33"/>
      <c r="G22" s="100" t="str">
        <f t="shared" si="0"/>
        <v>(Info)</v>
      </c>
      <c r="H22" s="34" t="s">
        <v>62</v>
      </c>
      <c r="I22" s="35" t="s">
        <v>31</v>
      </c>
      <c r="J22" s="35"/>
      <c r="K22" s="35">
        <v>1</v>
      </c>
      <c r="L22" s="36"/>
      <c r="N22" s="92">
        <f>IF(K22=0,0,SUMIF(K$7:K22,1))</f>
        <v>16</v>
      </c>
    </row>
    <row r="23" spans="1:14" ht="19.2" customHeight="1" x14ac:dyDescent="0.25">
      <c r="A23" s="150" t="s">
        <v>63</v>
      </c>
      <c r="B23" s="53" t="s">
        <v>64</v>
      </c>
      <c r="C23" s="33"/>
      <c r="D23" s="33" t="s">
        <v>31</v>
      </c>
      <c r="E23" s="33"/>
      <c r="F23" s="33"/>
      <c r="G23" s="100" t="str">
        <f t="shared" si="0"/>
        <v>(Info)</v>
      </c>
      <c r="H23" s="34" t="s">
        <v>65</v>
      </c>
      <c r="I23" s="35" t="s">
        <v>31</v>
      </c>
      <c r="J23" s="35"/>
      <c r="K23" s="35">
        <v>1</v>
      </c>
      <c r="L23" s="36"/>
      <c r="N23" s="92">
        <f>IF(K23=0,0,SUMIF(K$7:K23,1)+SUMPRODUCT((K$61:K$72=1)*(G$61:G$72='Risk assessment'!H$5)))</f>
        <v>18</v>
      </c>
    </row>
    <row r="24" spans="1:14" ht="19.2" customHeight="1" x14ac:dyDescent="0.25">
      <c r="A24" s="150"/>
      <c r="B24" s="53" t="s">
        <v>66</v>
      </c>
      <c r="C24" s="33"/>
      <c r="D24" s="33"/>
      <c r="E24" s="33" t="s">
        <v>31</v>
      </c>
      <c r="F24" s="33"/>
      <c r="G24" s="100" t="str">
        <f t="shared" si="0"/>
        <v>(Info)</v>
      </c>
      <c r="H24" s="34" t="s">
        <v>67</v>
      </c>
      <c r="I24" s="35" t="s">
        <v>31</v>
      </c>
      <c r="J24" s="35"/>
      <c r="K24" s="35">
        <v>1</v>
      </c>
      <c r="L24" s="36"/>
      <c r="N24" s="92">
        <f>IF(K24=0,0,SUMIF(K$7:K24,1)+SUMPRODUCT((K$61:K$72=1)*(G$61:G$72='Risk assessment'!H$5)))</f>
        <v>19</v>
      </c>
    </row>
    <row r="25" spans="1:14" ht="19.2" customHeight="1" x14ac:dyDescent="0.25">
      <c r="A25" s="150"/>
      <c r="B25" s="53" t="s">
        <v>68</v>
      </c>
      <c r="C25" s="33"/>
      <c r="D25" s="33" t="s">
        <v>31</v>
      </c>
      <c r="E25" s="33"/>
      <c r="F25" s="33"/>
      <c r="G25" s="100" t="str">
        <f t="shared" si="0"/>
        <v>(Info)</v>
      </c>
      <c r="H25" s="34" t="s">
        <v>69</v>
      </c>
      <c r="I25" s="35" t="s">
        <v>31</v>
      </c>
      <c r="J25" s="35"/>
      <c r="K25" s="35">
        <v>1</v>
      </c>
      <c r="L25" s="36"/>
      <c r="N25" s="92">
        <f>IF(K25=0,0,SUMIF(K$7:K25,1)+SUMPRODUCT((K$61:K$72=1)*(G$61:G$72='Risk assessment'!H$5)))</f>
        <v>20</v>
      </c>
    </row>
    <row r="26" spans="1:14" ht="19.2" customHeight="1" x14ac:dyDescent="0.25">
      <c r="A26" s="150"/>
      <c r="B26" s="53" t="s">
        <v>70</v>
      </c>
      <c r="C26" s="33"/>
      <c r="D26" s="33"/>
      <c r="E26" s="33" t="s">
        <v>31</v>
      </c>
      <c r="F26" s="33"/>
      <c r="G26" s="100" t="str">
        <f t="shared" si="0"/>
        <v>(Info)</v>
      </c>
      <c r="H26" s="34" t="s">
        <v>71</v>
      </c>
      <c r="I26" s="35" t="s">
        <v>31</v>
      </c>
      <c r="J26" s="35"/>
      <c r="K26" s="35">
        <v>1</v>
      </c>
      <c r="L26" s="36"/>
      <c r="N26" s="92">
        <f>IF(K26=0,0,SUMIF(K$7:K26,1)+SUMPRODUCT((K$61:K$72=1)*(G$61:G$72='Risk assessment'!H$5)))</f>
        <v>21</v>
      </c>
    </row>
    <row r="27" spans="1:14" ht="19.2" customHeight="1" x14ac:dyDescent="0.25">
      <c r="A27" s="150"/>
      <c r="B27" s="53" t="s">
        <v>72</v>
      </c>
      <c r="C27" s="33"/>
      <c r="D27" s="33" t="s">
        <v>31</v>
      </c>
      <c r="E27" s="33"/>
      <c r="F27" s="33"/>
      <c r="G27" s="100" t="str">
        <f t="shared" si="0"/>
        <v>(Info)</v>
      </c>
      <c r="H27" s="34" t="s">
        <v>73</v>
      </c>
      <c r="I27" s="35" t="s">
        <v>31</v>
      </c>
      <c r="J27" s="35"/>
      <c r="K27" s="35">
        <v>1</v>
      </c>
      <c r="L27" s="36"/>
      <c r="N27" s="92">
        <f>IF(K27=0,0,SUMIF(K$7:K27,1)+SUMPRODUCT((K$61:K$72=1)*(G$61:G$72='Risk assessment'!H$5)))</f>
        <v>22</v>
      </c>
    </row>
    <row r="28" spans="1:14" ht="19.2" customHeight="1" x14ac:dyDescent="0.25">
      <c r="A28" s="150"/>
      <c r="B28" s="53" t="s">
        <v>74</v>
      </c>
      <c r="C28" s="33"/>
      <c r="D28" s="33"/>
      <c r="E28" s="33" t="s">
        <v>31</v>
      </c>
      <c r="F28" s="33"/>
      <c r="G28" s="100" t="str">
        <f t="shared" si="0"/>
        <v>(Info)</v>
      </c>
      <c r="H28" s="34" t="s">
        <v>75</v>
      </c>
      <c r="I28" s="35" t="s">
        <v>31</v>
      </c>
      <c r="J28" s="35"/>
      <c r="K28" s="35">
        <v>1</v>
      </c>
      <c r="L28" s="36"/>
      <c r="N28" s="92">
        <f>IF(K28=0,0,SUMIF(K$7:K28,1)+SUMPRODUCT((K$61:K$72=1)*(G$61:G$72='Risk assessment'!H$5)))</f>
        <v>23</v>
      </c>
    </row>
    <row r="29" spans="1:14" ht="19.2" customHeight="1" x14ac:dyDescent="0.25">
      <c r="A29" s="150"/>
      <c r="B29" s="53" t="s">
        <v>76</v>
      </c>
      <c r="C29" s="33"/>
      <c r="D29" s="33" t="s">
        <v>31</v>
      </c>
      <c r="E29" s="33" t="s">
        <v>31</v>
      </c>
      <c r="F29" s="33" t="s">
        <v>31</v>
      </c>
      <c r="G29" s="100" t="str">
        <f t="shared" si="0"/>
        <v>(Info)</v>
      </c>
      <c r="H29" s="34" t="s">
        <v>77</v>
      </c>
      <c r="I29" s="35" t="s">
        <v>31</v>
      </c>
      <c r="J29" s="35"/>
      <c r="K29" s="35">
        <v>1</v>
      </c>
      <c r="L29" s="36"/>
      <c r="N29" s="92">
        <f>IF(K29=0,0,SUMIF(K$7:K29,1)+SUMPRODUCT((K$61:K$72=1)*(G$61:G$72='Risk assessment'!H$5)))</f>
        <v>24</v>
      </c>
    </row>
    <row r="30" spans="1:14" ht="19.2" customHeight="1" x14ac:dyDescent="0.25">
      <c r="A30" s="150"/>
      <c r="B30" s="53" t="s">
        <v>78</v>
      </c>
      <c r="C30" s="33"/>
      <c r="D30" s="33" t="s">
        <v>31</v>
      </c>
      <c r="E30" s="33" t="s">
        <v>31</v>
      </c>
      <c r="F30" s="33" t="s">
        <v>31</v>
      </c>
      <c r="G30" s="100" t="str">
        <f t="shared" si="0"/>
        <v>(Info)</v>
      </c>
      <c r="H30" s="34" t="s">
        <v>79</v>
      </c>
      <c r="I30" s="35" t="s">
        <v>31</v>
      </c>
      <c r="J30" s="35" t="s">
        <v>31</v>
      </c>
      <c r="K30" s="35">
        <v>1</v>
      </c>
      <c r="L30" s="36"/>
      <c r="N30" s="92">
        <f>IF(K30=0,0,SUMIF(K$7:K30,1)+SUMPRODUCT((K$61:K$72=1)*(G$61:G$72='Risk assessment'!H$5)))</f>
        <v>25</v>
      </c>
    </row>
    <row r="31" spans="1:14" ht="19.2" customHeight="1" x14ac:dyDescent="0.25">
      <c r="A31" s="150"/>
      <c r="B31" s="53" t="s">
        <v>80</v>
      </c>
      <c r="C31" s="33"/>
      <c r="D31" s="33"/>
      <c r="E31" s="33" t="s">
        <v>31</v>
      </c>
      <c r="F31" s="33"/>
      <c r="G31" s="100" t="str">
        <f t="shared" si="0"/>
        <v>(Info)</v>
      </c>
      <c r="H31" s="34" t="s">
        <v>81</v>
      </c>
      <c r="I31" s="35" t="s">
        <v>31</v>
      </c>
      <c r="J31" s="35"/>
      <c r="K31" s="35">
        <v>1</v>
      </c>
      <c r="L31" s="36"/>
      <c r="N31" s="92">
        <f>IF(K31=0,0,SUMIF(K$7:K31,1)+SUMPRODUCT((K$61:K$72=1)*(G$61:G$72='Risk assessment'!H$5)))</f>
        <v>26</v>
      </c>
    </row>
    <row r="32" spans="1:14" ht="19.2" customHeight="1" x14ac:dyDescent="0.25">
      <c r="A32" s="150"/>
      <c r="B32" s="53" t="s">
        <v>221</v>
      </c>
      <c r="C32" s="33"/>
      <c r="D32" s="33" t="s">
        <v>31</v>
      </c>
      <c r="E32" s="33" t="s">
        <v>31</v>
      </c>
      <c r="F32" s="33"/>
      <c r="G32" s="100" t="str">
        <f t="shared" si="0"/>
        <v>(Info)</v>
      </c>
      <c r="H32" s="34" t="s">
        <v>222</v>
      </c>
      <c r="I32" s="35" t="s">
        <v>31</v>
      </c>
      <c r="J32" s="35"/>
      <c r="K32" s="35">
        <v>1</v>
      </c>
      <c r="L32" s="36"/>
      <c r="N32" s="92">
        <f>IF(K32=0,0,SUMIF(K$7:K32,1)+SUMPRODUCT((K$61:K$72=1)*(G$61:G$72='Risk assessment'!H$5)))</f>
        <v>27</v>
      </c>
    </row>
    <row r="33" spans="1:14" ht="19.2" customHeight="1" x14ac:dyDescent="0.25">
      <c r="A33" s="150"/>
      <c r="B33" s="53" t="s">
        <v>82</v>
      </c>
      <c r="C33" s="33"/>
      <c r="D33" s="33"/>
      <c r="E33" s="33" t="s">
        <v>31</v>
      </c>
      <c r="F33" s="33"/>
      <c r="G33" s="100" t="str">
        <f t="shared" si="0"/>
        <v>(Info)</v>
      </c>
      <c r="H33" s="34" t="s">
        <v>83</v>
      </c>
      <c r="I33" s="35" t="s">
        <v>31</v>
      </c>
      <c r="J33" s="35" t="s">
        <v>31</v>
      </c>
      <c r="K33" s="35">
        <v>1</v>
      </c>
      <c r="L33" s="36"/>
      <c r="N33" s="92">
        <f>IF(K33=0,0,SUMIF(K$7:K33,1)+SUMPRODUCT((K$61:K$72=1)*(G$61:G$72='Risk assessment'!H$5)))</f>
        <v>28</v>
      </c>
    </row>
    <row r="34" spans="1:14" ht="19.2" customHeight="1" x14ac:dyDescent="0.25">
      <c r="A34" s="150"/>
      <c r="B34" s="53" t="s">
        <v>84</v>
      </c>
      <c r="C34" s="33"/>
      <c r="D34" s="33" t="s">
        <v>31</v>
      </c>
      <c r="E34" s="33"/>
      <c r="F34" s="33"/>
      <c r="G34" s="100" t="str">
        <f t="shared" si="0"/>
        <v>(Info)</v>
      </c>
      <c r="H34" s="34" t="s">
        <v>85</v>
      </c>
      <c r="I34" s="35" t="s">
        <v>31</v>
      </c>
      <c r="J34" s="35"/>
      <c r="K34" s="35">
        <v>1</v>
      </c>
      <c r="L34" s="36"/>
      <c r="N34" s="92">
        <f>IF(K34=0,0,SUMIF(K$7:K34,1)+SUMPRODUCT((K$61:K$72=1)*(G$61:G$72='Risk assessment'!H$5)))</f>
        <v>29</v>
      </c>
    </row>
    <row r="35" spans="1:14" ht="19.2" customHeight="1" x14ac:dyDescent="0.25">
      <c r="A35" s="150"/>
      <c r="B35" s="53" t="s">
        <v>86</v>
      </c>
      <c r="C35" s="33"/>
      <c r="D35" s="33" t="s">
        <v>31</v>
      </c>
      <c r="E35" s="33"/>
      <c r="F35" s="33"/>
      <c r="G35" s="100" t="str">
        <f t="shared" si="0"/>
        <v>(Info)</v>
      </c>
      <c r="H35" s="34" t="s">
        <v>87</v>
      </c>
      <c r="I35" s="35" t="s">
        <v>31</v>
      </c>
      <c r="J35" s="35"/>
      <c r="K35" s="35">
        <v>1</v>
      </c>
      <c r="L35" s="36"/>
      <c r="N35" s="92">
        <f>IF(K35=0,0,SUMIF(K$7:K35,1)+SUMPRODUCT((K$61:K$72=1)*(G$61:G$72='Risk assessment'!H$5)))</f>
        <v>30</v>
      </c>
    </row>
    <row r="36" spans="1:14" ht="19.2" customHeight="1" x14ac:dyDescent="0.25">
      <c r="A36" s="150"/>
      <c r="B36" s="53" t="s">
        <v>88</v>
      </c>
      <c r="C36" s="33"/>
      <c r="D36" s="33" t="s">
        <v>31</v>
      </c>
      <c r="E36" s="33"/>
      <c r="F36" s="33"/>
      <c r="G36" s="100" t="str">
        <f t="shared" si="0"/>
        <v>(Info)</v>
      </c>
      <c r="H36" s="34" t="s">
        <v>89</v>
      </c>
      <c r="I36" s="35" t="s">
        <v>31</v>
      </c>
      <c r="J36" s="35"/>
      <c r="K36" s="35">
        <v>1</v>
      </c>
      <c r="L36" s="36"/>
      <c r="N36" s="92">
        <f>IF(K36=0,0,SUMIF(K$7:K36,1)+SUMPRODUCT((K$61:K$72=1)*(G$61:G$72='Risk assessment'!H$5)))</f>
        <v>31</v>
      </c>
    </row>
    <row r="37" spans="1:14" ht="19.2" customHeight="1" x14ac:dyDescent="0.25">
      <c r="A37" s="150"/>
      <c r="B37" s="53" t="s">
        <v>90</v>
      </c>
      <c r="C37" s="33"/>
      <c r="D37" s="33" t="s">
        <v>31</v>
      </c>
      <c r="E37" s="33" t="s">
        <v>31</v>
      </c>
      <c r="F37" s="33" t="s">
        <v>31</v>
      </c>
      <c r="G37" s="100" t="str">
        <f t="shared" si="0"/>
        <v>(Info)</v>
      </c>
      <c r="H37" s="34" t="s">
        <v>91</v>
      </c>
      <c r="I37" s="35" t="s">
        <v>31</v>
      </c>
      <c r="J37" s="35"/>
      <c r="K37" s="35">
        <v>1</v>
      </c>
      <c r="L37" s="36"/>
      <c r="N37" s="92">
        <f>IF(K37=0,0,SUMIF(K$7:K37,1)+SUMPRODUCT((K$61:K$72=1)*(G$61:G$72='Risk assessment'!H$5)))</f>
        <v>32</v>
      </c>
    </row>
    <row r="38" spans="1:14" ht="19.2" customHeight="1" x14ac:dyDescent="0.25">
      <c r="A38" s="150"/>
      <c r="B38" s="53" t="s">
        <v>92</v>
      </c>
      <c r="C38" s="33"/>
      <c r="D38" s="33" t="s">
        <v>31</v>
      </c>
      <c r="E38" s="33" t="s">
        <v>31</v>
      </c>
      <c r="F38" s="33" t="s">
        <v>31</v>
      </c>
      <c r="G38" s="100" t="str">
        <f t="shared" si="0"/>
        <v>(Info)</v>
      </c>
      <c r="H38" s="34" t="s">
        <v>93</v>
      </c>
      <c r="I38" s="35" t="s">
        <v>31</v>
      </c>
      <c r="J38" s="35"/>
      <c r="K38" s="35">
        <v>1</v>
      </c>
      <c r="L38" s="36"/>
      <c r="N38" s="92">
        <f>IF(K38=0,0,SUMIF(K$7:K38,1)+SUMPRODUCT((K$61:K$72=1)*(G$61:G$72='Risk assessment'!H$5)))</f>
        <v>33</v>
      </c>
    </row>
    <row r="39" spans="1:14" ht="19.2" customHeight="1" x14ac:dyDescent="0.25">
      <c r="A39" s="150"/>
      <c r="B39" s="53" t="s">
        <v>94</v>
      </c>
      <c r="C39" s="33"/>
      <c r="D39" s="33"/>
      <c r="E39" s="33" t="s">
        <v>31</v>
      </c>
      <c r="F39" s="33"/>
      <c r="G39" s="100" t="str">
        <f t="shared" ref="G39:G60" si="1">HYPERLINK(CONCATENATE("https://www.georisk-project.eu/risk-information/?id=",IF(LEN(B39)=5,LEFT(B39,3),B39)),"(Info)")</f>
        <v>(Info)</v>
      </c>
      <c r="H39" s="34" t="s">
        <v>95</v>
      </c>
      <c r="I39" s="35" t="s">
        <v>31</v>
      </c>
      <c r="J39" s="35"/>
      <c r="K39" s="35">
        <v>1</v>
      </c>
      <c r="L39" s="36"/>
      <c r="N39" s="92">
        <f>IF(K39=0,0,SUMIF(K$7:K39,1)+SUMPRODUCT((K$61:K$72=1)*(G$61:G$72='Risk assessment'!H$5)))</f>
        <v>34</v>
      </c>
    </row>
    <row r="40" spans="1:14" ht="19.2" customHeight="1" x14ac:dyDescent="0.25">
      <c r="A40" s="150"/>
      <c r="B40" s="53" t="s">
        <v>96</v>
      </c>
      <c r="C40" s="33"/>
      <c r="D40" s="33"/>
      <c r="E40" s="33" t="s">
        <v>31</v>
      </c>
      <c r="F40" s="33"/>
      <c r="G40" s="100" t="str">
        <f t="shared" si="1"/>
        <v>(Info)</v>
      </c>
      <c r="H40" s="34" t="s">
        <v>97</v>
      </c>
      <c r="I40" s="35" t="s">
        <v>31</v>
      </c>
      <c r="J40" s="35"/>
      <c r="K40" s="35">
        <v>1</v>
      </c>
      <c r="L40" s="36"/>
      <c r="N40" s="92">
        <f>IF(K40=0,0,SUMIF(K$7:K40,1)+SUMPRODUCT((K$61:K$72=1)*(G$61:G$72='Risk assessment'!H$5)))</f>
        <v>35</v>
      </c>
    </row>
    <row r="41" spans="1:14" ht="19.2" customHeight="1" x14ac:dyDescent="0.25">
      <c r="A41" s="150"/>
      <c r="B41" s="53" t="s">
        <v>98</v>
      </c>
      <c r="C41" s="33"/>
      <c r="D41" s="33" t="s">
        <v>31</v>
      </c>
      <c r="E41" s="33" t="s">
        <v>31</v>
      </c>
      <c r="F41" s="33"/>
      <c r="G41" s="100" t="str">
        <f t="shared" si="1"/>
        <v>(Info)</v>
      </c>
      <c r="H41" s="34" t="s">
        <v>99</v>
      </c>
      <c r="I41" s="35" t="s">
        <v>31</v>
      </c>
      <c r="J41" s="35"/>
      <c r="K41" s="35">
        <v>1</v>
      </c>
      <c r="L41" s="36"/>
      <c r="N41" s="92">
        <f>IF(K41=0,0,SUMIF(K$7:K41,1)+SUMPRODUCT((K$61:K$72=1)*(G$61:G$72='Risk assessment'!H$5)))</f>
        <v>36</v>
      </c>
    </row>
    <row r="42" spans="1:14" ht="19.2" customHeight="1" x14ac:dyDescent="0.25">
      <c r="A42" s="150"/>
      <c r="B42" s="53" t="s">
        <v>100</v>
      </c>
      <c r="C42" s="33"/>
      <c r="D42" s="33"/>
      <c r="E42" s="33" t="s">
        <v>31</v>
      </c>
      <c r="F42" s="33"/>
      <c r="G42" s="100" t="str">
        <f t="shared" si="1"/>
        <v>(Info)</v>
      </c>
      <c r="H42" s="34" t="s">
        <v>101</v>
      </c>
      <c r="I42" s="35" t="s">
        <v>31</v>
      </c>
      <c r="J42" s="35"/>
      <c r="K42" s="35">
        <v>1</v>
      </c>
      <c r="L42" s="36"/>
      <c r="N42" s="92">
        <f>IF(K42=0,0,SUMIF(K$7:K42,1)+SUMPRODUCT((K$61:K$72=1)*(G$61:G$72='Risk assessment'!H$5)))</f>
        <v>37</v>
      </c>
    </row>
    <row r="43" spans="1:14" ht="19.2" customHeight="1" x14ac:dyDescent="0.25">
      <c r="A43" s="150"/>
      <c r="B43" s="53" t="s">
        <v>217</v>
      </c>
      <c r="C43" s="33"/>
      <c r="D43" s="33" t="s">
        <v>31</v>
      </c>
      <c r="E43" s="33" t="s">
        <v>31</v>
      </c>
      <c r="F43" s="33" t="s">
        <v>31</v>
      </c>
      <c r="G43" s="100" t="str">
        <f t="shared" si="1"/>
        <v>(Info)</v>
      </c>
      <c r="H43" s="34" t="s">
        <v>219</v>
      </c>
      <c r="I43" s="35" t="s">
        <v>31</v>
      </c>
      <c r="J43" s="35" t="s">
        <v>31</v>
      </c>
      <c r="K43" s="35">
        <v>1</v>
      </c>
      <c r="L43" s="36"/>
      <c r="N43" s="92">
        <f>IF(K43=0,0,SUMIF(K$7:K43,1)+SUMPRODUCT((K$61:K$72=1)*(G$61:G$72='Risk assessment'!H$5)))</f>
        <v>38</v>
      </c>
    </row>
    <row r="44" spans="1:14" ht="19.2" customHeight="1" x14ac:dyDescent="0.25">
      <c r="A44" s="151" t="s">
        <v>102</v>
      </c>
      <c r="B44" s="54" t="s">
        <v>103</v>
      </c>
      <c r="C44" s="33"/>
      <c r="D44" s="33" t="s">
        <v>31</v>
      </c>
      <c r="E44" s="33"/>
      <c r="F44" s="33"/>
      <c r="G44" s="100" t="str">
        <f t="shared" si="1"/>
        <v>(Info)</v>
      </c>
      <c r="H44" s="34" t="s">
        <v>104</v>
      </c>
      <c r="I44" s="35" t="s">
        <v>31</v>
      </c>
      <c r="J44" s="35" t="s">
        <v>31</v>
      </c>
      <c r="K44" s="35">
        <v>1</v>
      </c>
      <c r="L44" s="36"/>
      <c r="N44" s="92">
        <f>IF(K44=0,0,SUMIF(K$7:K44,1)+SUMPRODUCT((K$61:K$72=1)*(G$61:G$72='Risk assessment'!H$5))+SUMPRODUCT((K$61:K$72=1)*(G$61:G$72='Risk assessment'!H$6)))</f>
        <v>39</v>
      </c>
    </row>
    <row r="45" spans="1:14" ht="19.2" customHeight="1" x14ac:dyDescent="0.25">
      <c r="A45" s="151"/>
      <c r="B45" s="54" t="s">
        <v>105</v>
      </c>
      <c r="C45" s="33"/>
      <c r="D45" s="33" t="s">
        <v>31</v>
      </c>
      <c r="E45" s="33"/>
      <c r="F45" s="33"/>
      <c r="G45" s="100" t="str">
        <f t="shared" si="1"/>
        <v>(Info)</v>
      </c>
      <c r="H45" s="34" t="s">
        <v>106</v>
      </c>
      <c r="I45" s="35" t="s">
        <v>31</v>
      </c>
      <c r="J45" s="35" t="s">
        <v>31</v>
      </c>
      <c r="K45" s="35">
        <v>1</v>
      </c>
      <c r="L45" s="36"/>
      <c r="N45" s="92">
        <f>IF(K45=0,0,SUMIF(K$7:K45,1)+SUMPRODUCT((K$61:K$72=1)*(G$61:G$72='Risk assessment'!H$5))+SUMPRODUCT((K$61:K$72=1)*(G$61:G$72='Risk assessment'!H$6)))</f>
        <v>40</v>
      </c>
    </row>
    <row r="46" spans="1:14" ht="19.2" customHeight="1" x14ac:dyDescent="0.25">
      <c r="A46" s="151"/>
      <c r="B46" s="54" t="s">
        <v>107</v>
      </c>
      <c r="C46" s="33"/>
      <c r="D46" s="33" t="s">
        <v>31</v>
      </c>
      <c r="E46" s="33"/>
      <c r="F46" s="33"/>
      <c r="G46" s="100" t="str">
        <f t="shared" si="1"/>
        <v>(Info)</v>
      </c>
      <c r="H46" s="34" t="s">
        <v>108</v>
      </c>
      <c r="I46" s="35" t="s">
        <v>31</v>
      </c>
      <c r="J46" s="35"/>
      <c r="K46" s="35">
        <v>1</v>
      </c>
      <c r="L46" s="36"/>
      <c r="N46" s="92">
        <f>IF(K46=0,0,SUMIF(K$7:K46,1)+SUMPRODUCT((K$61:K$72=1)*(G$61:G$72='Risk assessment'!H$5))+SUMPRODUCT((K$61:K$72=1)*(G$61:G$72='Risk assessment'!H$6)))</f>
        <v>41</v>
      </c>
    </row>
    <row r="47" spans="1:14" ht="19.2" customHeight="1" x14ac:dyDescent="0.25">
      <c r="A47" s="151"/>
      <c r="B47" s="54" t="s">
        <v>109</v>
      </c>
      <c r="C47" s="33"/>
      <c r="D47" s="33" t="s">
        <v>31</v>
      </c>
      <c r="E47" s="33"/>
      <c r="F47" s="33"/>
      <c r="G47" s="100" t="str">
        <f t="shared" si="1"/>
        <v>(Info)</v>
      </c>
      <c r="H47" s="34" t="s">
        <v>110</v>
      </c>
      <c r="I47" s="35" t="s">
        <v>31</v>
      </c>
      <c r="J47" s="35"/>
      <c r="K47" s="35">
        <v>1</v>
      </c>
      <c r="L47" s="36"/>
      <c r="N47" s="92">
        <f>IF(K47=0,0,SUMIF(K$7:K47,1)+SUMPRODUCT((K$61:K$72=1)*(G$61:G$72='Risk assessment'!H$5))+SUMPRODUCT((K$61:K$72=1)*(G$61:G$72='Risk assessment'!H$6)))</f>
        <v>42</v>
      </c>
    </row>
    <row r="48" spans="1:14" ht="19.2" customHeight="1" x14ac:dyDescent="0.25">
      <c r="A48" s="151"/>
      <c r="B48" s="54" t="s">
        <v>216</v>
      </c>
      <c r="C48" s="33"/>
      <c r="D48" s="33" t="s">
        <v>31</v>
      </c>
      <c r="E48" s="33"/>
      <c r="F48" s="33"/>
      <c r="G48" s="100" t="str">
        <f t="shared" si="1"/>
        <v>(Info)</v>
      </c>
      <c r="H48" s="34" t="s">
        <v>218</v>
      </c>
      <c r="I48" s="35" t="s">
        <v>31</v>
      </c>
      <c r="J48" s="35" t="s">
        <v>31</v>
      </c>
      <c r="K48" s="35">
        <v>1</v>
      </c>
      <c r="L48" s="36"/>
      <c r="N48" s="92">
        <f>IF(K48=0,0,SUMIF(K$7:K48,1)+SUMPRODUCT((K$61:K$72=1)*(G$61:G$72='Risk assessment'!H$5))+SUMPRODUCT((K$61:K$72=1)*(G$61:G$72='Risk assessment'!H$6)))</f>
        <v>43</v>
      </c>
    </row>
    <row r="49" spans="1:14" ht="19.2" customHeight="1" x14ac:dyDescent="0.25">
      <c r="A49" s="151"/>
      <c r="B49" s="54" t="s">
        <v>111</v>
      </c>
      <c r="C49" s="33"/>
      <c r="D49" s="33" t="s">
        <v>31</v>
      </c>
      <c r="E49" s="33" t="s">
        <v>31</v>
      </c>
      <c r="F49" s="33"/>
      <c r="G49" s="100" t="str">
        <f t="shared" si="1"/>
        <v>(Info)</v>
      </c>
      <c r="H49" s="34" t="s">
        <v>112</v>
      </c>
      <c r="I49" s="35" t="s">
        <v>31</v>
      </c>
      <c r="J49" s="35"/>
      <c r="K49" s="35">
        <v>1</v>
      </c>
      <c r="L49" s="36"/>
      <c r="N49" s="92">
        <f>IF(K49=0,0,SUMIF(K$7:K49,1)+SUMPRODUCT((K$61:K$72=1)*(G$61:G$72='Risk assessment'!H$5))+SUMPRODUCT((K$61:K$72=1)*(G$61:G$72='Risk assessment'!H$6)))</f>
        <v>44</v>
      </c>
    </row>
    <row r="50" spans="1:14" ht="19.2" customHeight="1" x14ac:dyDescent="0.25">
      <c r="A50" s="151"/>
      <c r="B50" s="54" t="s">
        <v>113</v>
      </c>
      <c r="C50" s="33"/>
      <c r="D50" s="33" t="s">
        <v>31</v>
      </c>
      <c r="E50" s="33"/>
      <c r="F50" s="33"/>
      <c r="G50" s="100" t="str">
        <f t="shared" si="1"/>
        <v>(Info)</v>
      </c>
      <c r="H50" s="34" t="s">
        <v>114</v>
      </c>
      <c r="I50" s="35" t="s">
        <v>31</v>
      </c>
      <c r="J50" s="35"/>
      <c r="K50" s="35">
        <v>1</v>
      </c>
      <c r="L50" s="36"/>
      <c r="N50" s="92">
        <f>IF(K50=0,0,SUMIF(K$7:K50,1)+SUMPRODUCT((K$61:K$72=1)*(G$61:G$72='Risk assessment'!H$5))+SUMPRODUCT((K$61:K$72=1)*(G$61:G$72='Risk assessment'!H$6)))</f>
        <v>45</v>
      </c>
    </row>
    <row r="51" spans="1:14" ht="19.2" customHeight="1" x14ac:dyDescent="0.25">
      <c r="A51" s="151"/>
      <c r="B51" s="54" t="s">
        <v>115</v>
      </c>
      <c r="C51" s="33"/>
      <c r="D51" s="33" t="s">
        <v>31</v>
      </c>
      <c r="E51" s="33" t="s">
        <v>31</v>
      </c>
      <c r="F51" s="33"/>
      <c r="G51" s="100" t="str">
        <f t="shared" si="1"/>
        <v>(Info)</v>
      </c>
      <c r="H51" s="34" t="s">
        <v>116</v>
      </c>
      <c r="I51" s="35" t="s">
        <v>31</v>
      </c>
      <c r="J51" s="35" t="s">
        <v>31</v>
      </c>
      <c r="K51" s="35">
        <v>1</v>
      </c>
      <c r="L51" s="36"/>
      <c r="N51" s="92">
        <f>IF(K51=0,0,SUMIF(K$7:K51,1)+SUMPRODUCT((K$61:K$72=1)*(G$61:G$72='Risk assessment'!H$5))+SUMPRODUCT((K$61:K$72=1)*(G$61:G$72='Risk assessment'!H$6)))</f>
        <v>46</v>
      </c>
    </row>
    <row r="52" spans="1:14" ht="19.2" customHeight="1" x14ac:dyDescent="0.25">
      <c r="A52" s="151"/>
      <c r="B52" s="54" t="s">
        <v>117</v>
      </c>
      <c r="C52" s="33"/>
      <c r="D52" s="33"/>
      <c r="E52" s="33" t="s">
        <v>31</v>
      </c>
      <c r="F52" s="33"/>
      <c r="G52" s="100" t="str">
        <f t="shared" si="1"/>
        <v>(Info)</v>
      </c>
      <c r="H52" s="34" t="s">
        <v>118</v>
      </c>
      <c r="I52" s="35" t="s">
        <v>31</v>
      </c>
      <c r="J52" s="35"/>
      <c r="K52" s="35">
        <v>1</v>
      </c>
      <c r="L52" s="36"/>
      <c r="N52" s="92">
        <f>IF(K52=0,0,SUMIF(K$7:K52,1)+SUMPRODUCT((K$61:K$72=1)*(G$61:G$72='Risk assessment'!H$5))+SUMPRODUCT((K$61:K$72=1)*(G$61:G$72='Risk assessment'!H$6)))</f>
        <v>47</v>
      </c>
    </row>
    <row r="53" spans="1:14" ht="19.2" customHeight="1" x14ac:dyDescent="0.25">
      <c r="A53" s="151"/>
      <c r="B53" s="54" t="s">
        <v>119</v>
      </c>
      <c r="C53" s="33"/>
      <c r="D53" s="33" t="s">
        <v>31</v>
      </c>
      <c r="E53" s="33"/>
      <c r="F53" s="33"/>
      <c r="G53" s="100" t="str">
        <f t="shared" si="1"/>
        <v>(Info)</v>
      </c>
      <c r="H53" s="34" t="s">
        <v>120</v>
      </c>
      <c r="I53" s="35" t="s">
        <v>31</v>
      </c>
      <c r="J53" s="35"/>
      <c r="K53" s="35">
        <v>1</v>
      </c>
      <c r="L53" s="36"/>
      <c r="N53" s="92">
        <f>IF(K53=0,0,SUMIF(K$7:K53,1)+SUMPRODUCT((K$61:K$72=1)*(G$61:G$72='Risk assessment'!H$5))+SUMPRODUCT((K$61:K$72=1)*(G$61:G$72='Risk assessment'!H$6)))</f>
        <v>48</v>
      </c>
    </row>
    <row r="54" spans="1:14" ht="19.2" customHeight="1" x14ac:dyDescent="0.25">
      <c r="A54" s="151"/>
      <c r="B54" s="54" t="s">
        <v>121</v>
      </c>
      <c r="C54" s="33"/>
      <c r="D54" s="33" t="s">
        <v>31</v>
      </c>
      <c r="E54" s="33" t="s">
        <v>31</v>
      </c>
      <c r="F54" s="33" t="s">
        <v>31</v>
      </c>
      <c r="G54" s="100" t="str">
        <f t="shared" si="1"/>
        <v>(Info)</v>
      </c>
      <c r="H54" s="34" t="s">
        <v>122</v>
      </c>
      <c r="I54" s="35" t="s">
        <v>31</v>
      </c>
      <c r="J54" s="35" t="s">
        <v>31</v>
      </c>
      <c r="K54" s="35">
        <v>1</v>
      </c>
      <c r="L54" s="36"/>
      <c r="N54" s="92">
        <f>IF(K54=0,0,SUMIF(K$7:K54,1)+SUMPRODUCT((K$61:K$72=1)*(G$61:G$72='Risk assessment'!H$5))+SUMPRODUCT((K$61:K$72=1)*(G$61:G$72='Risk assessment'!H$6)))</f>
        <v>49</v>
      </c>
    </row>
    <row r="55" spans="1:14" ht="19.2" customHeight="1" x14ac:dyDescent="0.25">
      <c r="A55" s="151"/>
      <c r="B55" s="54" t="s">
        <v>123</v>
      </c>
      <c r="C55" s="33"/>
      <c r="D55" s="33" t="s">
        <v>31</v>
      </c>
      <c r="E55" s="33" t="s">
        <v>31</v>
      </c>
      <c r="F55" s="33" t="s">
        <v>31</v>
      </c>
      <c r="G55" s="100" t="str">
        <f t="shared" si="1"/>
        <v>(Info)</v>
      </c>
      <c r="H55" s="34" t="s">
        <v>124</v>
      </c>
      <c r="I55" s="35" t="s">
        <v>31</v>
      </c>
      <c r="J55" s="35" t="s">
        <v>31</v>
      </c>
      <c r="K55" s="35">
        <v>1</v>
      </c>
      <c r="L55" s="36"/>
      <c r="N55" s="92">
        <f>IF(K55=0,0,SUMIF(K$7:K55,1)+SUMPRODUCT((K$61:K$72=1)*(G$61:G$72='Risk assessment'!H$5))+SUMPRODUCT((K$61:K$72=1)*(G$61:G$72='Risk assessment'!H$6)))</f>
        <v>50</v>
      </c>
    </row>
    <row r="56" spans="1:14" ht="19.2" customHeight="1" x14ac:dyDescent="0.25">
      <c r="A56" s="151"/>
      <c r="B56" s="54" t="s">
        <v>125</v>
      </c>
      <c r="C56" s="33"/>
      <c r="D56" s="33" t="s">
        <v>31</v>
      </c>
      <c r="E56" s="33" t="s">
        <v>31</v>
      </c>
      <c r="F56" s="33"/>
      <c r="G56" s="100" t="str">
        <f t="shared" si="1"/>
        <v>(Info)</v>
      </c>
      <c r="H56" s="34" t="s">
        <v>126</v>
      </c>
      <c r="I56" s="35" t="s">
        <v>31</v>
      </c>
      <c r="J56" s="35" t="s">
        <v>31</v>
      </c>
      <c r="K56" s="35">
        <v>1</v>
      </c>
      <c r="L56" s="36"/>
      <c r="N56" s="92">
        <f>IF(K56=0,0,SUMIF(K$7:K56,1)+SUMPRODUCT((K$61:K$72=1)*(G$61:G$72='Risk assessment'!H$5))+SUMPRODUCT((K$61:K$72=1)*(G$61:G$72='Risk assessment'!H$6)))</f>
        <v>51</v>
      </c>
    </row>
    <row r="57" spans="1:14" ht="19.2" customHeight="1" x14ac:dyDescent="0.25">
      <c r="A57" s="151"/>
      <c r="B57" s="54" t="s">
        <v>127</v>
      </c>
      <c r="C57" s="33"/>
      <c r="D57" s="33" t="s">
        <v>31</v>
      </c>
      <c r="E57" s="33" t="s">
        <v>31</v>
      </c>
      <c r="F57" s="33" t="s">
        <v>31</v>
      </c>
      <c r="G57" s="100" t="str">
        <f t="shared" si="1"/>
        <v>(Info)</v>
      </c>
      <c r="H57" s="34" t="s">
        <v>128</v>
      </c>
      <c r="I57" s="35" t="s">
        <v>31</v>
      </c>
      <c r="J57" s="35" t="s">
        <v>31</v>
      </c>
      <c r="K57" s="35">
        <v>1</v>
      </c>
      <c r="L57" s="36"/>
      <c r="N57" s="92">
        <f>IF(K57=0,0,SUMIF(K$7:K57,1)+SUMPRODUCT((K$61:K$72=1)*(G$61:G$72='Risk assessment'!H$5))+SUMPRODUCT((K$61:K$72=1)*(G$61:G$72='Risk assessment'!H$6)))</f>
        <v>52</v>
      </c>
    </row>
    <row r="58" spans="1:14" ht="19.2" customHeight="1" x14ac:dyDescent="0.25">
      <c r="A58" s="151"/>
      <c r="B58" s="54" t="s">
        <v>129</v>
      </c>
      <c r="C58" s="33"/>
      <c r="D58" s="33" t="s">
        <v>31</v>
      </c>
      <c r="E58" s="33" t="s">
        <v>31</v>
      </c>
      <c r="F58" s="33"/>
      <c r="G58" s="100" t="str">
        <f t="shared" si="1"/>
        <v>(Info)</v>
      </c>
      <c r="H58" s="34" t="s">
        <v>130</v>
      </c>
      <c r="I58" s="35" t="s">
        <v>31</v>
      </c>
      <c r="J58" s="35" t="s">
        <v>31</v>
      </c>
      <c r="K58" s="35">
        <v>1</v>
      </c>
      <c r="L58" s="36"/>
      <c r="N58" s="92">
        <f>IF(K58=0,0,SUMIF(K$7:K58,1)+SUMPRODUCT((K$61:K$72=1)*(G$61:G$72='Risk assessment'!H$5))+SUMPRODUCT((K$61:K$72=1)*(G$61:G$72='Risk assessment'!H$6)))</f>
        <v>53</v>
      </c>
    </row>
    <row r="59" spans="1:14" ht="19.2" customHeight="1" x14ac:dyDescent="0.25">
      <c r="A59" s="151"/>
      <c r="B59" s="54" t="s">
        <v>220</v>
      </c>
      <c r="C59" s="33"/>
      <c r="D59" s="33" t="s">
        <v>31</v>
      </c>
      <c r="E59" s="33" t="s">
        <v>31</v>
      </c>
      <c r="F59" s="33" t="s">
        <v>31</v>
      </c>
      <c r="G59" s="100" t="str">
        <f t="shared" si="1"/>
        <v>(Info)</v>
      </c>
      <c r="H59" s="34" t="s">
        <v>223</v>
      </c>
      <c r="I59" s="35" t="s">
        <v>31</v>
      </c>
      <c r="J59" s="35" t="s">
        <v>31</v>
      </c>
      <c r="K59" s="35">
        <v>1</v>
      </c>
      <c r="L59" s="36"/>
      <c r="N59" s="92">
        <f>IF(K59=0,0,SUMIF(K$7:K59,1)+SUMPRODUCT((K$61:K$72=1)*(G$61:G$72='Risk assessment'!H$5))+SUMPRODUCT((K$61:K$72=1)*(G$61:G$72='Risk assessment'!H$6)))</f>
        <v>54</v>
      </c>
    </row>
    <row r="60" spans="1:14" ht="19.2" customHeight="1" x14ac:dyDescent="0.25">
      <c r="A60" s="151"/>
      <c r="B60" s="54" t="s">
        <v>131</v>
      </c>
      <c r="C60" s="33"/>
      <c r="D60" s="33" t="s">
        <v>31</v>
      </c>
      <c r="E60" s="33" t="s">
        <v>31</v>
      </c>
      <c r="F60" s="33" t="s">
        <v>31</v>
      </c>
      <c r="G60" s="100" t="str">
        <f t="shared" si="1"/>
        <v>(Info)</v>
      </c>
      <c r="H60" s="34" t="s">
        <v>132</v>
      </c>
      <c r="I60" s="35" t="s">
        <v>31</v>
      </c>
      <c r="J60" s="35"/>
      <c r="K60" s="35">
        <v>1</v>
      </c>
      <c r="L60" s="36"/>
      <c r="N60" s="92">
        <f>IF(K60=0,0,SUMIF(K$7:K60,1)+SUMPRODUCT((K$61:K$72=1)*(G$61:G$72='Risk assessment'!H$5))+SUMPRODUCT((K$61:K$72=1)*(G$61:G$72='Risk assessment'!H$6)))</f>
        <v>55</v>
      </c>
    </row>
    <row r="61" spans="1:14" ht="19.2" customHeight="1" x14ac:dyDescent="0.25">
      <c r="A61" s="152" t="s">
        <v>133</v>
      </c>
      <c r="B61" s="55" t="s">
        <v>134</v>
      </c>
      <c r="C61" s="33"/>
      <c r="D61" s="33" t="s">
        <v>31</v>
      </c>
      <c r="E61" s="33"/>
      <c r="F61" s="33"/>
      <c r="G61" s="36" t="s">
        <v>194</v>
      </c>
      <c r="H61" s="34" t="s">
        <v>181</v>
      </c>
      <c r="I61" s="35" t="s">
        <v>31</v>
      </c>
      <c r="J61" s="35" t="s">
        <v>31</v>
      </c>
      <c r="K61" s="35">
        <v>1</v>
      </c>
      <c r="L61" s="36"/>
      <c r="N61" s="92">
        <f>IF(K61=0,0,IF('Risk identification'!G61='Risk assessment'!H$5,MAX('Risk identification'!N$7:N$22)+COUNTIF(G$61:G61,'Risk assessment'!H$5),IF('Risk identification'!G61='Risk assessment'!H$6,MAX('Risk identification'!N$7:N$43)+COUNTIF(G$61:G61,'Risk assessment'!H$6),IF('Risk identification'!G61='Risk assessment'!H$7,MAX('Risk identification'!N$7:N$60)+COUNTIF(G$61:G61,'Risk assessment'!H$7),('Risk assessment'!J$5+'Risk assessment'!J$6+'Risk assessment'!J$7+SUMPRODUCT(('Risk identification'!K$61:K61=1)*('Risk identification'!G$61:G61='Risk assessment'!H$8))+SUMPRODUCT(('Risk identification'!K$61:K61=1)*('Risk identification'!G$61:G61="")))))))</f>
        <v>17</v>
      </c>
    </row>
    <row r="62" spans="1:14" ht="19.2" customHeight="1" x14ac:dyDescent="0.25">
      <c r="A62" s="152"/>
      <c r="B62" s="55" t="s">
        <v>136</v>
      </c>
      <c r="C62" s="33"/>
      <c r="D62" s="33" t="s">
        <v>31</v>
      </c>
      <c r="E62" s="33"/>
      <c r="F62" s="33"/>
      <c r="G62" s="36" t="s">
        <v>133</v>
      </c>
      <c r="H62" s="34" t="s">
        <v>197</v>
      </c>
      <c r="I62" s="35" t="s">
        <v>31</v>
      </c>
      <c r="J62" s="35" t="s">
        <v>31</v>
      </c>
      <c r="K62" s="35">
        <v>1</v>
      </c>
      <c r="L62" s="36"/>
      <c r="N62" s="92">
        <f>IF(K62=0,0,IF('Risk identification'!G62='Risk assessment'!H$5,MAX('Risk identification'!N$7:N$22)+COUNTIF(G$61:G62,'Risk assessment'!H$5),IF('Risk identification'!G62='Risk assessment'!H$6,MAX('Risk identification'!N$7:N$43)+COUNTIF(G$61:G62,'Risk assessment'!H$6),IF('Risk identification'!G62='Risk assessment'!H$7,MAX('Risk identification'!N$7:N$60)+COUNTIF(G$61:G62,'Risk assessment'!H$7),('Risk assessment'!J$5+'Risk assessment'!J$6+'Risk assessment'!J$7+SUMPRODUCT(('Risk identification'!K$61:K62=1)*('Risk identification'!G$61:G62='Risk assessment'!H$8))+SUMPRODUCT(('Risk identification'!K$61:K62=1)*('Risk identification'!G$61:G62="")))))))</f>
        <v>56</v>
      </c>
    </row>
    <row r="63" spans="1:14" ht="19.2" customHeight="1" x14ac:dyDescent="0.25">
      <c r="A63" s="152"/>
      <c r="B63" s="55" t="s">
        <v>137</v>
      </c>
      <c r="C63" s="33"/>
      <c r="D63" s="33" t="s">
        <v>31</v>
      </c>
      <c r="E63" s="33"/>
      <c r="F63" s="33"/>
      <c r="G63" s="36"/>
      <c r="H63" s="34" t="s">
        <v>205</v>
      </c>
      <c r="I63" s="35" t="s">
        <v>31</v>
      </c>
      <c r="J63" s="35"/>
      <c r="K63" s="35">
        <v>0</v>
      </c>
      <c r="L63" s="36"/>
      <c r="N63" s="92">
        <f>IF(K63=0,0,IF('Risk identification'!G63='Risk assessment'!H$5,MAX('Risk identification'!N$7:N$22)+COUNTIF(G$61:G63,'Risk assessment'!H$5),IF('Risk identification'!G63='Risk assessment'!H$6,MAX('Risk identification'!N$7:N$43)+COUNTIF(G$61:G63,'Risk assessment'!H$6),IF('Risk identification'!G63='Risk assessment'!H$7,MAX('Risk identification'!N$7:N$60)+COUNTIF(G$61:G63,'Risk assessment'!H$7),('Risk assessment'!J$5+'Risk assessment'!J$6+'Risk assessment'!J$7+SUMPRODUCT(('Risk identification'!K$61:K63=1)*('Risk identification'!G$61:G63='Risk assessment'!H$8))+SUMPRODUCT(('Risk identification'!K$61:K63=1)*('Risk identification'!G$61:G63="")))))))</f>
        <v>0</v>
      </c>
    </row>
    <row r="64" spans="1:14" ht="19.2" customHeight="1" x14ac:dyDescent="0.25">
      <c r="A64" s="152"/>
      <c r="B64" s="55" t="s">
        <v>138</v>
      </c>
      <c r="C64" s="33"/>
      <c r="D64" s="33" t="s">
        <v>31</v>
      </c>
      <c r="E64" s="33"/>
      <c r="F64" s="33"/>
      <c r="G64" s="36"/>
      <c r="H64" s="34" t="s">
        <v>208</v>
      </c>
      <c r="I64" s="35" t="s">
        <v>31</v>
      </c>
      <c r="J64" s="35"/>
      <c r="K64" s="35">
        <v>0</v>
      </c>
      <c r="L64" s="36"/>
      <c r="N64" s="92">
        <f>IF(K64=0,0,IF('Risk identification'!G64='Risk assessment'!H$5,MAX('Risk identification'!N$7:N$22)+COUNTIF(G$61:G64,'Risk assessment'!H$5),IF('Risk identification'!G64='Risk assessment'!H$6,MAX('Risk identification'!N$7:N$43)+COUNTIF(G$61:G64,'Risk assessment'!H$6),IF('Risk identification'!G64='Risk assessment'!H$7,MAX('Risk identification'!N$7:N$60)+COUNTIF(G$61:G64,'Risk assessment'!H$7),('Risk assessment'!J$5+'Risk assessment'!J$6+'Risk assessment'!J$7+SUMPRODUCT(('Risk identification'!K$61:K64=1)*('Risk identification'!G$61:G64='Risk assessment'!H$8))+SUMPRODUCT(('Risk identification'!K$61:K64=1)*('Risk identification'!G$61:G64="")))))))</f>
        <v>0</v>
      </c>
    </row>
    <row r="65" spans="1:14" ht="19.2" customHeight="1" x14ac:dyDescent="0.25">
      <c r="A65" s="152"/>
      <c r="B65" s="55" t="s">
        <v>139</v>
      </c>
      <c r="C65" s="33"/>
      <c r="D65" s="33" t="s">
        <v>31</v>
      </c>
      <c r="E65" s="33"/>
      <c r="F65" s="33"/>
      <c r="G65" s="36"/>
      <c r="H65" s="34" t="s">
        <v>209</v>
      </c>
      <c r="I65" s="35" t="s">
        <v>31</v>
      </c>
      <c r="J65" s="35" t="s">
        <v>31</v>
      </c>
      <c r="K65" s="35">
        <v>0</v>
      </c>
      <c r="L65" s="36"/>
      <c r="N65" s="92">
        <f>IF(K65=0,0,IF('Risk identification'!G65='Risk assessment'!H$5,MAX('Risk identification'!N$7:N$22)+COUNTIF(G$61:G65,'Risk assessment'!H$5),IF('Risk identification'!G65='Risk assessment'!H$6,MAX('Risk identification'!N$7:N$43)+COUNTIF(G$61:G65,'Risk assessment'!H$6),IF('Risk identification'!G65='Risk assessment'!H$7,MAX('Risk identification'!N$7:N$60)+COUNTIF(G$61:G65,'Risk assessment'!H$7),('Risk assessment'!J$5+'Risk assessment'!J$6+'Risk assessment'!J$7+SUMPRODUCT(('Risk identification'!K$61:K65=1)*('Risk identification'!G$61:G65='Risk assessment'!H$8))+SUMPRODUCT(('Risk identification'!K$61:K65=1)*('Risk identification'!G$61:G65="")))))))</f>
        <v>0</v>
      </c>
    </row>
    <row r="66" spans="1:14" ht="19.2" customHeight="1" x14ac:dyDescent="0.25">
      <c r="A66" s="152"/>
      <c r="B66" s="55" t="s">
        <v>140</v>
      </c>
      <c r="C66" s="33"/>
      <c r="D66" s="33" t="s">
        <v>31</v>
      </c>
      <c r="E66" s="33" t="s">
        <v>31</v>
      </c>
      <c r="F66" s="33"/>
      <c r="G66" s="36"/>
      <c r="H66" s="34" t="s">
        <v>135</v>
      </c>
      <c r="I66" s="35" t="s">
        <v>31</v>
      </c>
      <c r="J66" s="35"/>
      <c r="K66" s="35">
        <v>0</v>
      </c>
      <c r="L66" s="36"/>
      <c r="N66" s="92">
        <f>IF(K66=0,0,IF('Risk identification'!G66='Risk assessment'!H$5,MAX('Risk identification'!N$7:N$22)+COUNTIF(G$61:G66,'Risk assessment'!H$5),IF('Risk identification'!G66='Risk assessment'!H$6,MAX('Risk identification'!N$7:N$43)+COUNTIF(G$61:G66,'Risk assessment'!H$6),IF('Risk identification'!G66='Risk assessment'!H$7,MAX('Risk identification'!N$7:N$60)+COUNTIF(G$61:G66,'Risk assessment'!H$7),('Risk assessment'!J$5+'Risk assessment'!J$6+'Risk assessment'!J$7+SUMPRODUCT(('Risk identification'!K$61:K66=1)*('Risk identification'!G$61:G66='Risk assessment'!H$8))+SUMPRODUCT(('Risk identification'!K$61:K66=1)*('Risk identification'!G$61:G66="")))))))</f>
        <v>0</v>
      </c>
    </row>
    <row r="67" spans="1:14" ht="19.2" customHeight="1" x14ac:dyDescent="0.25">
      <c r="A67" s="152"/>
      <c r="B67" s="55" t="s">
        <v>141</v>
      </c>
      <c r="C67" s="33"/>
      <c r="D67" s="33" t="s">
        <v>31</v>
      </c>
      <c r="E67" s="33"/>
      <c r="F67" s="33"/>
      <c r="G67" s="36"/>
      <c r="H67" s="34" t="s">
        <v>210</v>
      </c>
      <c r="I67" s="35" t="s">
        <v>31</v>
      </c>
      <c r="J67" s="35"/>
      <c r="K67" s="35">
        <v>0</v>
      </c>
      <c r="L67" s="36"/>
      <c r="N67" s="92">
        <f>IF(K67=0,0,IF('Risk identification'!G67='Risk assessment'!H$5,MAX('Risk identification'!N$7:N$22)+COUNTIF(G$61:G67,'Risk assessment'!H$5),IF('Risk identification'!G67='Risk assessment'!H$6,MAX('Risk identification'!N$7:N$43)+COUNTIF(G$61:G67,'Risk assessment'!H$6),IF('Risk identification'!G67='Risk assessment'!H$7,MAX('Risk identification'!N$7:N$60)+COUNTIF(G$61:G67,'Risk assessment'!H$7),('Risk assessment'!J$5+'Risk assessment'!J$6+'Risk assessment'!J$7+SUMPRODUCT(('Risk identification'!K$61:K67=1)*('Risk identification'!G$61:G67='Risk assessment'!H$8))+SUMPRODUCT(('Risk identification'!K$61:K67=1)*('Risk identification'!G$61:G67="")))))))</f>
        <v>0</v>
      </c>
    </row>
    <row r="68" spans="1:14" ht="19.2" customHeight="1" x14ac:dyDescent="0.25">
      <c r="A68" s="152"/>
      <c r="B68" s="55" t="s">
        <v>142</v>
      </c>
      <c r="C68" s="33"/>
      <c r="D68" s="33" t="s">
        <v>31</v>
      </c>
      <c r="E68" s="33" t="s">
        <v>31</v>
      </c>
      <c r="F68" s="33"/>
      <c r="G68" s="36"/>
      <c r="H68" s="34" t="s">
        <v>135</v>
      </c>
      <c r="I68" s="35" t="s">
        <v>31</v>
      </c>
      <c r="J68" s="35" t="s">
        <v>31</v>
      </c>
      <c r="K68" s="35">
        <v>0</v>
      </c>
      <c r="L68" s="36"/>
      <c r="N68" s="92">
        <f>IF(K68=0,0,IF('Risk identification'!G68='Risk assessment'!H$5,MAX('Risk identification'!N$7:N$22)+COUNTIF(G$61:G68,'Risk assessment'!H$5),IF('Risk identification'!G68='Risk assessment'!H$6,MAX('Risk identification'!N$7:N$43)+COUNTIF(G$61:G68,'Risk assessment'!H$6),IF('Risk identification'!G68='Risk assessment'!H$7,MAX('Risk identification'!N$7:N$60)+COUNTIF(G$61:G68,'Risk assessment'!H$7),('Risk assessment'!J$5+'Risk assessment'!J$6+'Risk assessment'!J$7+SUMPRODUCT(('Risk identification'!K$61:K68=1)*('Risk identification'!G$61:G68='Risk assessment'!H$8))+SUMPRODUCT(('Risk identification'!K$61:K68=1)*('Risk identification'!G$61:G68="")))))))</f>
        <v>0</v>
      </c>
    </row>
    <row r="69" spans="1:14" ht="19.2" customHeight="1" x14ac:dyDescent="0.25">
      <c r="A69" s="152"/>
      <c r="B69" s="55" t="s">
        <v>143</v>
      </c>
      <c r="C69" s="33"/>
      <c r="D69" s="33"/>
      <c r="E69" s="33" t="s">
        <v>31</v>
      </c>
      <c r="F69" s="33"/>
      <c r="G69" s="36"/>
      <c r="H69" s="34" t="s">
        <v>135</v>
      </c>
      <c r="I69" s="35" t="s">
        <v>31</v>
      </c>
      <c r="J69" s="35"/>
      <c r="K69" s="35">
        <v>0</v>
      </c>
      <c r="L69" s="36"/>
      <c r="N69" s="92">
        <f>IF(K69=0,0,IF('Risk identification'!G69='Risk assessment'!H$5,MAX('Risk identification'!N$7:N$22)+COUNTIF(G$61:G69,'Risk assessment'!H$5),IF('Risk identification'!G69='Risk assessment'!H$6,MAX('Risk identification'!N$7:N$43)+COUNTIF(G$61:G69,'Risk assessment'!H$6),IF('Risk identification'!G69='Risk assessment'!H$7,MAX('Risk identification'!N$7:N$60)+COUNTIF(G$61:G69,'Risk assessment'!H$7),('Risk assessment'!J$5+'Risk assessment'!J$6+'Risk assessment'!J$7+SUMPRODUCT(('Risk identification'!K$61:K69=1)*('Risk identification'!G$61:G69='Risk assessment'!H$8))+SUMPRODUCT(('Risk identification'!K$61:K69=1)*('Risk identification'!G$61:G69="")))))))</f>
        <v>0</v>
      </c>
    </row>
    <row r="70" spans="1:14" ht="19.2" customHeight="1" x14ac:dyDescent="0.25">
      <c r="A70" s="152"/>
      <c r="B70" s="55" t="s">
        <v>144</v>
      </c>
      <c r="C70" s="33"/>
      <c r="D70" s="33"/>
      <c r="E70" s="33"/>
      <c r="F70" s="33"/>
      <c r="G70" s="36"/>
      <c r="H70" s="34" t="s">
        <v>215</v>
      </c>
      <c r="I70" s="35"/>
      <c r="J70" s="35"/>
      <c r="K70" s="35">
        <v>0</v>
      </c>
      <c r="L70" s="36"/>
      <c r="N70" s="92">
        <f>IF(K70=0,0,IF('Risk identification'!G70='Risk assessment'!H$5,MAX('Risk identification'!N$7:N$22)+COUNTIF(G$61:G70,'Risk assessment'!H$5),IF('Risk identification'!G70='Risk assessment'!H$6,MAX('Risk identification'!N$7:N$43)+COUNTIF(G$61:G70,'Risk assessment'!H$6),IF('Risk identification'!G70='Risk assessment'!H$7,MAX('Risk identification'!N$7:N$60)+COUNTIF(G$61:G70,'Risk assessment'!H$7),('Risk assessment'!J$5+'Risk assessment'!J$6+'Risk assessment'!J$7+SUMPRODUCT(('Risk identification'!K$61:K70=1)*('Risk identification'!G$61:G70='Risk assessment'!H$8))+SUMPRODUCT(('Risk identification'!K$61:K70=1)*('Risk identification'!G$61:G70="")))))))</f>
        <v>0</v>
      </c>
    </row>
    <row r="71" spans="1:14" ht="19.2" customHeight="1" x14ac:dyDescent="0.25">
      <c r="A71" s="152"/>
      <c r="B71" s="55" t="s">
        <v>145</v>
      </c>
      <c r="C71" s="33"/>
      <c r="D71" s="33" t="s">
        <v>31</v>
      </c>
      <c r="E71" s="33"/>
      <c r="F71" s="33"/>
      <c r="G71" s="36"/>
      <c r="H71" s="34" t="s">
        <v>135</v>
      </c>
      <c r="I71" s="35" t="s">
        <v>31</v>
      </c>
      <c r="J71" s="35"/>
      <c r="K71" s="35">
        <v>0</v>
      </c>
      <c r="L71" s="36"/>
      <c r="N71" s="92">
        <f>IF(K71=0,0,IF('Risk identification'!G71='Risk assessment'!H$5,MAX('Risk identification'!N$7:N$22)+COUNTIF(G$61:G71,'Risk assessment'!H$5),IF('Risk identification'!G71='Risk assessment'!H$6,MAX('Risk identification'!N$7:N$43)+COUNTIF(G$61:G71,'Risk assessment'!H$6),IF('Risk identification'!G71='Risk assessment'!H$7,MAX('Risk identification'!N$7:N$60)+COUNTIF(G$61:G71,'Risk assessment'!H$7),('Risk assessment'!J$5+'Risk assessment'!J$6+'Risk assessment'!J$7+SUMPRODUCT(('Risk identification'!K$61:K71=1)*('Risk identification'!G$61:G71='Risk assessment'!H$8))+SUMPRODUCT(('Risk identification'!K$61:K71=1)*('Risk identification'!G$61:G71="")))))))</f>
        <v>0</v>
      </c>
    </row>
    <row r="72" spans="1:14" ht="19.2" customHeight="1" x14ac:dyDescent="0.25">
      <c r="A72" s="152"/>
      <c r="B72" s="55" t="s">
        <v>146</v>
      </c>
      <c r="C72" s="33"/>
      <c r="D72" s="33" t="s">
        <v>31</v>
      </c>
      <c r="E72" s="33"/>
      <c r="F72" s="33"/>
      <c r="G72" s="36"/>
      <c r="H72" s="34" t="s">
        <v>135</v>
      </c>
      <c r="I72" s="35" t="s">
        <v>31</v>
      </c>
      <c r="J72" s="35"/>
      <c r="K72" s="35">
        <v>0</v>
      </c>
      <c r="L72" s="36"/>
      <c r="N72" s="92">
        <f>IF(K72=0,0,IF('Risk identification'!G72='Risk assessment'!H$5,MAX('Risk identification'!N$7:N$22)+COUNTIF(G$61:G72,'Risk assessment'!H$5),IF('Risk identification'!G72='Risk assessment'!H$6,MAX('Risk identification'!N$7:N$43)+COUNTIF(G$61:G72,'Risk assessment'!H$6),IF('Risk identification'!G72='Risk assessment'!H$7,MAX('Risk identification'!N$7:N$60)+COUNTIF(G$61:G72,'Risk assessment'!H$7),('Risk assessment'!J$5+'Risk assessment'!J$6+'Risk assessment'!J$7+SUMPRODUCT(('Risk identification'!K$61:K72=1)*('Risk identification'!G$61:G72='Risk assessment'!H$8))+SUMPRODUCT(('Risk identification'!K$61:K72=1)*('Risk identification'!G$61:G72="")))))))</f>
        <v>0</v>
      </c>
    </row>
    <row r="73" spans="1:14" x14ac:dyDescent="0.25">
      <c r="A73" s="2"/>
      <c r="B73" s="2"/>
      <c r="G73" s="97"/>
    </row>
    <row r="74" spans="1:14" s="19" customFormat="1" ht="25.8" customHeight="1" x14ac:dyDescent="0.25">
      <c r="A74" s="153"/>
      <c r="B74" s="153"/>
      <c r="C74" s="153"/>
      <c r="D74" s="153"/>
      <c r="E74" s="153"/>
      <c r="F74" s="153"/>
      <c r="G74" s="91"/>
      <c r="H74" s="147"/>
      <c r="I74" s="147"/>
      <c r="J74" s="147"/>
      <c r="K74" s="147"/>
      <c r="L74" s="147"/>
      <c r="N74" s="95"/>
    </row>
    <row r="75" spans="1:14" s="19" customFormat="1" ht="13.8" customHeight="1" x14ac:dyDescent="0.25">
      <c r="A75" s="153"/>
      <c r="B75" s="153"/>
      <c r="C75" s="153"/>
      <c r="D75" s="153"/>
      <c r="E75" s="153"/>
      <c r="F75" s="153"/>
      <c r="G75" s="154" t="s">
        <v>204</v>
      </c>
      <c r="H75" s="155"/>
      <c r="I75" s="147"/>
      <c r="J75" s="147"/>
      <c r="K75" s="147"/>
      <c r="L75" s="147"/>
      <c r="N75" s="95"/>
    </row>
    <row r="76" spans="1:14" s="19" customFormat="1" x14ac:dyDescent="0.25">
      <c r="A76" s="41"/>
      <c r="B76" s="41"/>
      <c r="C76" s="41"/>
      <c r="D76" s="41"/>
      <c r="E76" s="41"/>
      <c r="F76" s="41"/>
      <c r="G76" s="154"/>
      <c r="H76" s="155"/>
      <c r="I76" s="41"/>
      <c r="J76" s="41"/>
      <c r="K76" s="41"/>
      <c r="L76" s="41"/>
      <c r="N76" s="95"/>
    </row>
    <row r="77" spans="1:14" s="19" customFormat="1" ht="19.2" x14ac:dyDescent="0.35">
      <c r="A77" s="42"/>
      <c r="B77" s="43"/>
      <c r="C77" s="43"/>
      <c r="D77" s="43"/>
      <c r="E77" s="43"/>
      <c r="F77" s="43"/>
      <c r="G77" s="43"/>
      <c r="H77" s="44"/>
      <c r="I77" s="41"/>
      <c r="J77" s="41"/>
      <c r="K77" s="41"/>
      <c r="L77" s="41"/>
      <c r="N77" s="95"/>
    </row>
    <row r="78" spans="1:14" s="19" customFormat="1" ht="14.4" x14ac:dyDescent="0.3">
      <c r="A78" s="44"/>
      <c r="B78" s="43"/>
      <c r="C78" s="43"/>
      <c r="D78" s="43"/>
      <c r="E78" s="43"/>
      <c r="F78" s="43"/>
      <c r="G78" s="43"/>
      <c r="H78" s="44"/>
      <c r="I78" s="41"/>
      <c r="J78" s="41"/>
      <c r="K78" s="41"/>
      <c r="L78" s="41"/>
      <c r="N78" s="95"/>
    </row>
    <row r="79" spans="1:14" s="19" customFormat="1" ht="14.4" x14ac:dyDescent="0.3">
      <c r="A79" s="44"/>
      <c r="B79" s="43"/>
      <c r="C79" s="43"/>
      <c r="D79" s="43"/>
      <c r="E79" s="43"/>
      <c r="F79" s="43"/>
      <c r="G79" s="43"/>
      <c r="H79" s="44"/>
      <c r="I79" s="41"/>
      <c r="J79" s="41"/>
      <c r="K79" s="41"/>
      <c r="L79" s="41"/>
      <c r="N79" s="95"/>
    </row>
    <row r="80" spans="1:14" s="19" customFormat="1" ht="14.4" x14ac:dyDescent="0.3">
      <c r="A80" s="41"/>
      <c r="B80" s="43"/>
      <c r="C80" s="43"/>
      <c r="D80" s="43"/>
      <c r="E80" s="43"/>
      <c r="F80" s="43"/>
      <c r="G80" s="43"/>
      <c r="H80" s="41"/>
      <c r="I80" s="41"/>
      <c r="J80" s="41"/>
      <c r="K80" s="41"/>
      <c r="L80" s="41"/>
      <c r="N80" s="95"/>
    </row>
    <row r="81" spans="2:7" ht="14.4" x14ac:dyDescent="0.3">
      <c r="B81" s="43"/>
      <c r="C81" s="43"/>
      <c r="D81" s="43"/>
      <c r="E81" s="43"/>
      <c r="F81" s="43"/>
      <c r="G81" s="43"/>
    </row>
    <row r="82" spans="2:7" ht="14.4" x14ac:dyDescent="0.3">
      <c r="B82" s="43"/>
      <c r="C82" s="43"/>
      <c r="D82" s="43"/>
      <c r="E82" s="43"/>
      <c r="F82" s="43"/>
      <c r="G82" s="43"/>
    </row>
    <row r="83" spans="2:7" ht="14.4" x14ac:dyDescent="0.3">
      <c r="B83" s="43"/>
      <c r="C83" s="43"/>
      <c r="D83" s="43"/>
      <c r="E83" s="43"/>
      <c r="F83" s="43"/>
      <c r="G83" s="43"/>
    </row>
  </sheetData>
  <mergeCells count="14">
    <mergeCell ref="G1:H1"/>
    <mergeCell ref="G4:H4"/>
    <mergeCell ref="G3:H3"/>
    <mergeCell ref="G2:H2"/>
    <mergeCell ref="A23:A43"/>
    <mergeCell ref="A44:A60"/>
    <mergeCell ref="A61:A72"/>
    <mergeCell ref="A74:F75"/>
    <mergeCell ref="G75:H76"/>
    <mergeCell ref="A1:B1"/>
    <mergeCell ref="A2:B2"/>
    <mergeCell ref="A3:B3"/>
    <mergeCell ref="A4:B4"/>
    <mergeCell ref="A7:A22"/>
  </mergeCells>
  <conditionalFormatting sqref="H7:H72">
    <cfRule type="expression" dxfId="40" priority="9">
      <formula>($K7=0)</formula>
    </cfRule>
  </conditionalFormatting>
  <conditionalFormatting sqref="G7:G60 K7:K72">
    <cfRule type="iconSet" priority="146">
      <iconSet iconSet="3Symbols">
        <cfvo type="percent" val="0"/>
        <cfvo type="percent" val="33"/>
        <cfvo type="percent" val="67"/>
      </iconSet>
    </cfRule>
  </conditionalFormatting>
  <dataValidations count="9">
    <dataValidation allowBlank="1" showInputMessage="1" showErrorMessage="1" promptTitle="HSE" prompt="Health/ Safety/ Environment" sqref="J6"/>
    <dataValidation allowBlank="1" showInputMessage="1" showErrorMessage="1" promptTitle="EPA" prompt="Economic / Performance /Acceptability" sqref="I6"/>
    <dataValidation allowBlank="1" showInputMessage="1" showErrorMessage="1" promptTitle="PC" prompt="Post-Closure" sqref="F6"/>
    <dataValidation allowBlank="1" showInputMessage="1" showErrorMessage="1" promptTitle="ED" prompt="Exploration/Development" sqref="E6"/>
    <dataValidation allowBlank="1" showInputMessage="1" showErrorMessage="1" promptTitle="DT" prompt="Drilling/Testing" sqref="D6"/>
    <dataValidation allowBlank="1" showInputMessage="1" showErrorMessage="1" promptTitle="IE" prompt="Identification/Exploration" sqref="C6"/>
    <dataValidation allowBlank="1" showInputMessage="1" showErrorMessage="1" promptTitle="Additional Notes" prompt="Please note any  specific detail on the project, i.g. creation of EGS, geological environmental peculiarities and etc. _x000a_Here, you might also add some deliberate comments and/or suggestions._x000a__x000a_" sqref="A74:F75"/>
    <dataValidation allowBlank="1" showInputMessage="1" showErrorMessage="1" sqref="B6"/>
    <dataValidation allowBlank="1" showInputMessage="1" showErrorMessage="1" promptTitle="Comments field" prompt="Please specify here all additional information to the given risk, including contexts and/or particular situational events that contributed to your assessment._x000a_" sqref="L6"/>
  </dataValidations>
  <pageMargins left="0.7" right="0.7" top="0.78740157499999996" bottom="0.78740157499999996"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42" id="{8E15C2D5-0A2E-41C5-8A02-3987473A0C74}">
            <xm:f>$G61='Risk assessment'!$H$8</xm:f>
            <x14:dxf>
              <fill>
                <patternFill>
                  <bgColor theme="5"/>
                </patternFill>
              </fill>
            </x14:dxf>
          </x14:cfRule>
          <xm:sqref>G61:G73</xm:sqref>
        </x14:conditionalFormatting>
        <x14:conditionalFormatting xmlns:xm="http://schemas.microsoft.com/office/excel/2006/main">
          <x14:cfRule type="expression" priority="143" id="{21CEBC64-E872-4F63-BFC6-568378AE8522}">
            <xm:f>$G61='Risk assessment'!$H$7</xm:f>
            <x14:dxf>
              <fill>
                <patternFill>
                  <bgColor rgb="FF92D050"/>
                </patternFill>
              </fill>
            </x14:dxf>
          </x14:cfRule>
          <x14:cfRule type="expression" priority="144" id="{272533EE-4254-4162-A431-0B8F84752C23}">
            <xm:f>$G61='Risk assessment'!$H$6</xm:f>
            <x14:dxf>
              <fill>
                <patternFill>
                  <bgColor theme="4"/>
                </patternFill>
              </fill>
            </x14:dxf>
          </x14:cfRule>
          <x14:cfRule type="expression" priority="145" id="{BBCF5387-D5AD-4A8D-BE4F-16F678AB12C2}">
            <xm:f>$G61='Risk assessment'!$H$5</xm:f>
            <x14:dxf>
              <fill>
                <patternFill>
                  <bgColor theme="7"/>
                </patternFill>
              </fill>
            </x14:dxf>
          </x14:cfRule>
          <xm:sqref>B61:B72 G61:G72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'Risk assessment'!$H$5:$H$8</xm:f>
          </x14:formula1>
          <xm:sqref>G61:G73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
  <sheetViews>
    <sheetView showGridLines="0" zoomScaleNormal="100" workbookViewId="0">
      <selection activeCell="H32" sqref="H32"/>
    </sheetView>
  </sheetViews>
  <sheetFormatPr baseColWidth="10" defaultRowHeight="13.8" x14ac:dyDescent="0.25"/>
  <cols>
    <col min="2" max="2" width="13.19921875" customWidth="1"/>
    <col min="3" max="3" width="15.8984375" customWidth="1"/>
    <col min="4" max="4" width="20" customWidth="1"/>
    <col min="5" max="5" width="10.8984375" customWidth="1"/>
    <col min="6" max="6" width="13.5" customWidth="1"/>
    <col min="7" max="7" width="19.3984375" customWidth="1"/>
    <col min="8" max="8" width="19.296875" customWidth="1"/>
    <col min="9" max="9" width="25.5" customWidth="1"/>
    <col min="10" max="10" width="6.09765625" customWidth="1"/>
    <col min="11" max="16" width="3" customWidth="1"/>
    <col min="17" max="21" width="2.59765625" customWidth="1"/>
  </cols>
  <sheetData>
    <row r="1" spans="2:22" s="9" customFormat="1" x14ac:dyDescent="0.25">
      <c r="B1" s="47"/>
      <c r="C1" s="56"/>
      <c r="D1" s="56"/>
      <c r="F1" s="47"/>
      <c r="G1" s="61"/>
      <c r="H1" s="61"/>
    </row>
    <row r="2" spans="2:22" s="9" customFormat="1" x14ac:dyDescent="0.25">
      <c r="B2" s="182" t="s">
        <v>193</v>
      </c>
      <c r="C2" s="183"/>
      <c r="D2" s="183"/>
      <c r="E2" s="183"/>
      <c r="F2" s="183"/>
      <c r="G2" s="183"/>
      <c r="H2" s="184"/>
    </row>
    <row r="3" spans="2:22" s="9" customFormat="1" x14ac:dyDescent="0.25">
      <c r="B3" s="185"/>
      <c r="C3" s="186"/>
      <c r="D3" s="186"/>
      <c r="E3" s="186"/>
      <c r="F3" s="186"/>
      <c r="G3" s="186"/>
      <c r="H3" s="187"/>
      <c r="V3" s="45" t="s">
        <v>230</v>
      </c>
    </row>
    <row r="4" spans="2:22" s="9" customFormat="1" ht="41.4" customHeight="1" x14ac:dyDescent="0.25">
      <c r="B4" s="188" t="s">
        <v>202</v>
      </c>
      <c r="C4" s="189"/>
      <c r="D4" s="189"/>
      <c r="E4" s="189"/>
      <c r="F4" s="189"/>
      <c r="G4" s="189"/>
      <c r="H4" s="190"/>
      <c r="K4" s="168" t="s">
        <v>232</v>
      </c>
      <c r="L4" s="169"/>
      <c r="M4" s="169"/>
      <c r="N4" s="169"/>
      <c r="O4" s="169"/>
      <c r="P4" s="169"/>
      <c r="Q4" s="169"/>
      <c r="R4" s="169"/>
      <c r="S4" s="169"/>
      <c r="T4" s="169"/>
      <c r="U4" s="169"/>
      <c r="V4" s="45" t="s">
        <v>231</v>
      </c>
    </row>
    <row r="5" spans="2:22" s="9" customFormat="1" ht="71.400000000000006" customHeight="1" x14ac:dyDescent="0.25">
      <c r="B5" s="159" t="s">
        <v>199</v>
      </c>
      <c r="C5" s="160"/>
      <c r="D5" s="160"/>
      <c r="E5" s="160"/>
      <c r="F5" s="160"/>
      <c r="G5" s="160"/>
      <c r="H5" s="161"/>
      <c r="K5" s="170"/>
      <c r="L5" s="171"/>
      <c r="M5" s="171"/>
      <c r="N5" s="171"/>
      <c r="O5" s="171"/>
      <c r="P5" s="171"/>
      <c r="Q5" s="171"/>
      <c r="R5" s="171"/>
      <c r="S5" s="171"/>
      <c r="T5" s="171"/>
      <c r="U5" s="171"/>
    </row>
    <row r="6" spans="2:22" s="9" customFormat="1" ht="18.600000000000001" customHeight="1" x14ac:dyDescent="0.25">
      <c r="B6" s="162"/>
      <c r="C6" s="163"/>
      <c r="D6" s="163"/>
      <c r="E6" s="163"/>
      <c r="F6" s="163"/>
      <c r="G6" s="163"/>
      <c r="H6" s="164"/>
      <c r="K6" s="176" t="s">
        <v>234</v>
      </c>
      <c r="L6" s="177"/>
      <c r="M6" s="177"/>
      <c r="N6" s="177"/>
      <c r="O6" s="177"/>
      <c r="P6" s="177"/>
      <c r="Q6" s="177"/>
      <c r="R6" s="177"/>
      <c r="S6" s="177"/>
      <c r="T6" s="177"/>
      <c r="U6" s="178"/>
    </row>
    <row r="7" spans="2:22" s="9" customFormat="1" ht="17.399999999999999" customHeight="1" x14ac:dyDescent="0.25">
      <c r="B7" s="165"/>
      <c r="C7" s="166"/>
      <c r="D7" s="166"/>
      <c r="E7" s="166"/>
      <c r="F7" s="166"/>
      <c r="G7" s="166"/>
      <c r="H7" s="167"/>
      <c r="K7" s="172" t="s">
        <v>233</v>
      </c>
      <c r="L7" s="173"/>
      <c r="M7" s="173"/>
      <c r="N7" s="173"/>
      <c r="O7" s="173"/>
      <c r="P7" s="174" t="s">
        <v>230</v>
      </c>
      <c r="Q7" s="174"/>
      <c r="R7" s="174"/>
      <c r="S7" s="174"/>
      <c r="T7" s="174"/>
      <c r="U7" s="175"/>
    </row>
    <row r="8" spans="2:22" s="9" customFormat="1" x14ac:dyDescent="0.25">
      <c r="B8" s="119"/>
      <c r="C8" s="119"/>
      <c r="H8" s="39"/>
    </row>
    <row r="9" spans="2:22" s="9" customFormat="1" x14ac:dyDescent="0.25">
      <c r="C9" s="135"/>
      <c r="H9" s="39"/>
    </row>
    <row r="10" spans="2:22" x14ac:dyDescent="0.25">
      <c r="B10" s="181" t="s">
        <v>190</v>
      </c>
      <c r="C10" s="181"/>
      <c r="D10" s="181"/>
      <c r="F10" s="181" t="s">
        <v>191</v>
      </c>
      <c r="G10" s="181"/>
      <c r="H10" s="181"/>
      <c r="K10" s="176" t="s">
        <v>9</v>
      </c>
      <c r="L10" s="177"/>
      <c r="M10" s="177"/>
      <c r="N10" s="177"/>
      <c r="O10" s="177"/>
      <c r="P10" s="177"/>
      <c r="Q10" s="177"/>
      <c r="R10" s="177"/>
      <c r="S10" s="177"/>
      <c r="T10" s="177"/>
      <c r="U10" s="178"/>
    </row>
    <row r="11" spans="2:22" x14ac:dyDescent="0.25">
      <c r="B11" s="179" t="s">
        <v>184</v>
      </c>
      <c r="C11" s="180"/>
      <c r="D11" s="59">
        <v>10</v>
      </c>
      <c r="F11" s="179" t="s">
        <v>192</v>
      </c>
      <c r="G11" s="180"/>
      <c r="H11" s="59">
        <v>6</v>
      </c>
      <c r="K11" s="127" t="s">
        <v>12</v>
      </c>
      <c r="L11" s="123"/>
      <c r="M11" s="123"/>
      <c r="N11" s="123"/>
      <c r="O11" s="124"/>
      <c r="P11" s="125">
        <v>7</v>
      </c>
      <c r="Q11" s="126"/>
      <c r="R11" s="126"/>
      <c r="S11" s="126"/>
      <c r="T11" s="126"/>
      <c r="U11" s="131"/>
    </row>
    <row r="12" spans="2:22" s="9" customFormat="1" x14ac:dyDescent="0.25">
      <c r="B12" s="191" t="s">
        <v>186</v>
      </c>
      <c r="C12" s="191"/>
      <c r="D12" s="59">
        <v>10</v>
      </c>
      <c r="F12" s="191" t="s">
        <v>186</v>
      </c>
      <c r="G12" s="191"/>
      <c r="H12" s="59">
        <v>10</v>
      </c>
      <c r="K12" s="128" t="s">
        <v>14</v>
      </c>
      <c r="L12" s="129"/>
      <c r="M12" s="129"/>
      <c r="N12" s="129"/>
      <c r="O12" s="130"/>
      <c r="P12" s="132">
        <v>12</v>
      </c>
      <c r="Q12" s="133"/>
      <c r="R12" s="133"/>
      <c r="S12" s="133"/>
      <c r="T12" s="133"/>
      <c r="U12" s="134"/>
    </row>
    <row r="13" spans="2:22" x14ac:dyDescent="0.25">
      <c r="B13" s="191" t="s">
        <v>185</v>
      </c>
      <c r="C13" s="191"/>
      <c r="D13" s="60">
        <v>1000</v>
      </c>
      <c r="F13" s="191" t="s">
        <v>185</v>
      </c>
      <c r="G13" s="191"/>
      <c r="H13" s="63">
        <v>1.0000000000000001E-5</v>
      </c>
      <c r="J13" s="9"/>
      <c r="K13" s="9"/>
      <c r="L13" t="s">
        <v>228</v>
      </c>
    </row>
    <row r="14" spans="2:22" s="9" customFormat="1" x14ac:dyDescent="0.25">
      <c r="B14" s="191" t="s">
        <v>187</v>
      </c>
      <c r="C14" s="191"/>
      <c r="D14" s="58">
        <f>D13*D12^(D11-1)</f>
        <v>1000000000000</v>
      </c>
      <c r="F14" s="191" t="s">
        <v>187</v>
      </c>
      <c r="G14" s="191"/>
      <c r="H14" s="64">
        <f>H13*H12^(H11-1)</f>
        <v>1</v>
      </c>
      <c r="L14" s="121">
        <v>1</v>
      </c>
      <c r="M14" s="121">
        <f>IFERROR(IF(L14&lt;$D$11,L14+1,""),"")</f>
        <v>2</v>
      </c>
      <c r="N14" s="121">
        <f t="shared" ref="N14:U14" si="0">IFERROR(IF(M14&lt;$D$11,M14+1,""),"")</f>
        <v>3</v>
      </c>
      <c r="O14" s="121">
        <f t="shared" si="0"/>
        <v>4</v>
      </c>
      <c r="P14" s="121">
        <f t="shared" si="0"/>
        <v>5</v>
      </c>
      <c r="Q14" s="121">
        <f t="shared" si="0"/>
        <v>6</v>
      </c>
      <c r="R14" s="121">
        <f t="shared" si="0"/>
        <v>7</v>
      </c>
      <c r="S14" s="121">
        <f t="shared" si="0"/>
        <v>8</v>
      </c>
      <c r="T14" s="121">
        <f t="shared" si="0"/>
        <v>9</v>
      </c>
      <c r="U14" s="121">
        <f t="shared" si="0"/>
        <v>10</v>
      </c>
    </row>
    <row r="15" spans="2:22" x14ac:dyDescent="0.25">
      <c r="B15" s="39"/>
      <c r="C15" s="39"/>
      <c r="F15" s="39"/>
      <c r="G15" s="39"/>
      <c r="H15" s="9"/>
      <c r="J15" s="158" t="s">
        <v>25</v>
      </c>
      <c r="K15" s="121">
        <v>1</v>
      </c>
      <c r="L15" s="122">
        <f t="shared" ref="L15:U15" si="1">IF((L$14&lt;&gt;"")*($K15&lt;&gt;"")=1,L$14+$K15,"")</f>
        <v>2</v>
      </c>
      <c r="M15" s="122">
        <f t="shared" si="1"/>
        <v>3</v>
      </c>
      <c r="N15" s="122">
        <f t="shared" si="1"/>
        <v>4</v>
      </c>
      <c r="O15" s="122">
        <f t="shared" si="1"/>
        <v>5</v>
      </c>
      <c r="P15" s="122">
        <f t="shared" si="1"/>
        <v>6</v>
      </c>
      <c r="Q15" s="122">
        <f t="shared" si="1"/>
        <v>7</v>
      </c>
      <c r="R15" s="122">
        <f t="shared" si="1"/>
        <v>8</v>
      </c>
      <c r="S15" s="122">
        <f t="shared" si="1"/>
        <v>9</v>
      </c>
      <c r="T15" s="122">
        <f t="shared" si="1"/>
        <v>10</v>
      </c>
      <c r="U15" s="122">
        <f t="shared" si="1"/>
        <v>11</v>
      </c>
    </row>
    <row r="16" spans="2:22" s="39" customFormat="1" x14ac:dyDescent="0.25">
      <c r="B16" s="194" t="s">
        <v>188</v>
      </c>
      <c r="C16" s="195"/>
      <c r="D16" s="196"/>
      <c r="F16" s="194" t="s">
        <v>200</v>
      </c>
      <c r="G16" s="195"/>
      <c r="H16" s="196"/>
      <c r="J16" s="158"/>
      <c r="K16" s="9">
        <f>IFERROR(IF(K15&lt;$H$11,K15+1,""),"")</f>
        <v>2</v>
      </c>
      <c r="L16" s="122">
        <f t="shared" ref="L16:L24" si="2">IF((L$14&lt;&gt;"")*($K16&lt;&gt;"")=1,L$14+$K16,"")</f>
        <v>3</v>
      </c>
      <c r="M16" s="122">
        <f t="shared" ref="M16:U24" si="3">IF((M$14&lt;&gt;"")*($K16&lt;&gt;"")=1,M$14+$K16,"")</f>
        <v>4</v>
      </c>
      <c r="N16" s="122">
        <f t="shared" si="3"/>
        <v>5</v>
      </c>
      <c r="O16" s="122">
        <f t="shared" si="3"/>
        <v>6</v>
      </c>
      <c r="P16" s="122">
        <f t="shared" si="3"/>
        <v>7</v>
      </c>
      <c r="Q16" s="122">
        <f t="shared" si="3"/>
        <v>8</v>
      </c>
      <c r="R16" s="122">
        <f t="shared" si="3"/>
        <v>9</v>
      </c>
      <c r="S16" s="122">
        <f t="shared" si="3"/>
        <v>10</v>
      </c>
      <c r="T16" s="122">
        <f t="shared" si="3"/>
        <v>11</v>
      </c>
      <c r="U16" s="122">
        <f t="shared" si="3"/>
        <v>12</v>
      </c>
    </row>
    <row r="17" spans="1:21" x14ac:dyDescent="0.25">
      <c r="B17" s="66" t="s">
        <v>183</v>
      </c>
      <c r="C17" s="57" t="s">
        <v>189</v>
      </c>
      <c r="D17" s="57"/>
      <c r="F17" s="192" t="s">
        <v>201</v>
      </c>
      <c r="G17" s="57" t="s">
        <v>189</v>
      </c>
      <c r="H17" s="57"/>
      <c r="J17" s="158"/>
      <c r="K17" s="9">
        <f t="shared" ref="K17:K24" si="4">IFERROR(IF(K16&lt;$H$11,K16+1,""),"")</f>
        <v>3</v>
      </c>
      <c r="L17" s="122">
        <f t="shared" si="2"/>
        <v>4</v>
      </c>
      <c r="M17" s="122">
        <f t="shared" si="3"/>
        <v>5</v>
      </c>
      <c r="N17" s="122">
        <f t="shared" si="3"/>
        <v>6</v>
      </c>
      <c r="O17" s="122">
        <f t="shared" si="3"/>
        <v>7</v>
      </c>
      <c r="P17" s="122">
        <f t="shared" si="3"/>
        <v>8</v>
      </c>
      <c r="Q17" s="122">
        <f t="shared" si="3"/>
        <v>9</v>
      </c>
      <c r="R17" s="122">
        <f t="shared" si="3"/>
        <v>10</v>
      </c>
      <c r="S17" s="122">
        <f t="shared" si="3"/>
        <v>11</v>
      </c>
      <c r="T17" s="122">
        <f t="shared" si="3"/>
        <v>12</v>
      </c>
      <c r="U17" s="122">
        <f t="shared" si="3"/>
        <v>13</v>
      </c>
    </row>
    <row r="18" spans="1:21" x14ac:dyDescent="0.25">
      <c r="B18" s="67"/>
      <c r="C18" s="57" t="s">
        <v>185</v>
      </c>
      <c r="D18" s="57" t="s">
        <v>187</v>
      </c>
      <c r="F18" s="193"/>
      <c r="G18" s="57" t="s">
        <v>185</v>
      </c>
      <c r="H18" s="57" t="s">
        <v>187</v>
      </c>
      <c r="J18" s="158"/>
      <c r="K18" s="9">
        <f t="shared" si="4"/>
        <v>4</v>
      </c>
      <c r="L18" s="122">
        <f t="shared" si="2"/>
        <v>5</v>
      </c>
      <c r="M18" s="122">
        <f t="shared" si="3"/>
        <v>6</v>
      </c>
      <c r="N18" s="122">
        <f t="shared" si="3"/>
        <v>7</v>
      </c>
      <c r="O18" s="122">
        <f t="shared" si="3"/>
        <v>8</v>
      </c>
      <c r="P18" s="122">
        <f t="shared" si="3"/>
        <v>9</v>
      </c>
      <c r="Q18" s="122">
        <f t="shared" si="3"/>
        <v>10</v>
      </c>
      <c r="R18" s="122">
        <f t="shared" si="3"/>
        <v>11</v>
      </c>
      <c r="S18" s="122">
        <f t="shared" si="3"/>
        <v>12</v>
      </c>
      <c r="T18" s="122">
        <f t="shared" si="3"/>
        <v>13</v>
      </c>
      <c r="U18" s="122">
        <f t="shared" si="3"/>
        <v>14</v>
      </c>
    </row>
    <row r="19" spans="1:21" x14ac:dyDescent="0.25">
      <c r="B19" s="47">
        <f>1</f>
        <v>1</v>
      </c>
      <c r="C19" s="56">
        <v>0</v>
      </c>
      <c r="D19" s="56">
        <f>D13</f>
        <v>1000</v>
      </c>
      <c r="F19" s="47">
        <f>1</f>
        <v>1</v>
      </c>
      <c r="G19" s="62">
        <v>0</v>
      </c>
      <c r="H19" s="62">
        <f>H13</f>
        <v>1.0000000000000001E-5</v>
      </c>
      <c r="I19" t="str">
        <f>IF(H19="","",IF(H19&lt;=0.0001,"Not likely to occur",(IF(H19&lt;=0.005,"Mild chance of occurence",(IF(H19&lt;0.1,"Moderate chance of occurence",(IF(H19&gt;=0.1,"High chances of occurence",("")))))))))</f>
        <v>Not likely to occur</v>
      </c>
      <c r="J19" s="158"/>
      <c r="K19" s="9">
        <f t="shared" si="4"/>
        <v>5</v>
      </c>
      <c r="L19" s="122">
        <f t="shared" si="2"/>
        <v>6</v>
      </c>
      <c r="M19" s="122">
        <f t="shared" si="3"/>
        <v>7</v>
      </c>
      <c r="N19" s="122">
        <f t="shared" si="3"/>
        <v>8</v>
      </c>
      <c r="O19" s="122">
        <f t="shared" si="3"/>
        <v>9</v>
      </c>
      <c r="P19" s="122">
        <f t="shared" si="3"/>
        <v>10</v>
      </c>
      <c r="Q19" s="122">
        <f t="shared" si="3"/>
        <v>11</v>
      </c>
      <c r="R19" s="122">
        <f t="shared" si="3"/>
        <v>12</v>
      </c>
      <c r="S19" s="122">
        <f t="shared" si="3"/>
        <v>13</v>
      </c>
      <c r="T19" s="122">
        <f t="shared" si="3"/>
        <v>14</v>
      </c>
      <c r="U19" s="122">
        <f t="shared" si="3"/>
        <v>15</v>
      </c>
    </row>
    <row r="20" spans="1:21" x14ac:dyDescent="0.25">
      <c r="B20" s="47">
        <f>IF(B19&lt;D$11,B19+1,"")</f>
        <v>2</v>
      </c>
      <c r="C20" s="56">
        <f t="shared" ref="C20:C30" si="5">IF(B20&lt;&gt;"",D19,"")</f>
        <v>1000</v>
      </c>
      <c r="D20" s="56">
        <f t="shared" ref="D20:D30" si="6">IF(B20&lt;&gt;"",C20*D$12,"")</f>
        <v>10000</v>
      </c>
      <c r="F20" s="47">
        <f>IF(F19&lt;H$11,F19+1,"")</f>
        <v>2</v>
      </c>
      <c r="G20" s="62">
        <f t="shared" ref="G20:G30" si="7">IF(F20&lt;&gt;"",H19,"")</f>
        <v>1.0000000000000001E-5</v>
      </c>
      <c r="H20" s="62">
        <f>IF(F20&lt;&gt;"",G20*H$12,"")</f>
        <v>1E-4</v>
      </c>
      <c r="I20" s="9" t="str">
        <f t="shared" ref="I20:I30" si="8">IF(H20="","",IF(H20&lt;=0.0001,"Not likely to occur",(IF(H20&lt;=0.005,"Mild chance of occurence",(IF(H20&lt;0.1,"Moderate chance of occurence",(IF(H20&gt;=0.1,"High chances of occurence",("")))))))))</f>
        <v>Not likely to occur</v>
      </c>
      <c r="J20" s="158"/>
      <c r="K20" s="9">
        <f t="shared" si="4"/>
        <v>6</v>
      </c>
      <c r="L20" s="122">
        <f t="shared" si="2"/>
        <v>7</v>
      </c>
      <c r="M20" s="122">
        <f t="shared" si="3"/>
        <v>8</v>
      </c>
      <c r="N20" s="122">
        <f t="shared" si="3"/>
        <v>9</v>
      </c>
      <c r="O20" s="122">
        <f t="shared" si="3"/>
        <v>10</v>
      </c>
      <c r="P20" s="122">
        <f t="shared" si="3"/>
        <v>11</v>
      </c>
      <c r="Q20" s="122">
        <f t="shared" si="3"/>
        <v>12</v>
      </c>
      <c r="R20" s="122">
        <f t="shared" si="3"/>
        <v>13</v>
      </c>
      <c r="S20" s="122">
        <f t="shared" si="3"/>
        <v>14</v>
      </c>
      <c r="T20" s="122">
        <f t="shared" si="3"/>
        <v>15</v>
      </c>
      <c r="U20" s="122">
        <f t="shared" si="3"/>
        <v>16</v>
      </c>
    </row>
    <row r="21" spans="1:21" x14ac:dyDescent="0.25">
      <c r="B21" s="47">
        <f t="shared" ref="B21:B30" si="9">IF(B20&lt;D$11,B20+1,"")</f>
        <v>3</v>
      </c>
      <c r="C21" s="56">
        <f t="shared" si="5"/>
        <v>10000</v>
      </c>
      <c r="D21" s="56">
        <f t="shared" si="6"/>
        <v>100000</v>
      </c>
      <c r="F21" s="47">
        <f t="shared" ref="F21:F22" si="10">IF(F20&lt;H$11,F20+1,"")</f>
        <v>3</v>
      </c>
      <c r="G21" s="62">
        <f t="shared" si="7"/>
        <v>1E-4</v>
      </c>
      <c r="H21" s="62">
        <f t="shared" ref="H21:H22" si="11">IF(F21&lt;&gt;"",G21*H$12,"")</f>
        <v>1E-3</v>
      </c>
      <c r="I21" s="9" t="str">
        <f t="shared" si="8"/>
        <v>Mild chance of occurence</v>
      </c>
      <c r="K21" s="9" t="str">
        <f t="shared" si="4"/>
        <v/>
      </c>
      <c r="L21" s="122" t="str">
        <f>IF((L$14&lt;&gt;"")*($K21&lt;&gt;"")=1,L$14+$K21,"")</f>
        <v/>
      </c>
      <c r="M21" s="122" t="str">
        <f t="shared" si="3"/>
        <v/>
      </c>
      <c r="N21" s="122" t="str">
        <f t="shared" si="3"/>
        <v/>
      </c>
      <c r="O21" s="122" t="str">
        <f t="shared" si="3"/>
        <v/>
      </c>
      <c r="P21" s="122" t="str">
        <f t="shared" si="3"/>
        <v/>
      </c>
      <c r="Q21" s="122" t="str">
        <f t="shared" si="3"/>
        <v/>
      </c>
      <c r="R21" s="122" t="str">
        <f t="shared" si="3"/>
        <v/>
      </c>
      <c r="S21" s="122" t="str">
        <f t="shared" si="3"/>
        <v/>
      </c>
      <c r="T21" s="122" t="str">
        <f t="shared" si="3"/>
        <v/>
      </c>
      <c r="U21" s="122" t="str">
        <f t="shared" si="3"/>
        <v/>
      </c>
    </row>
    <row r="22" spans="1:21" x14ac:dyDescent="0.25">
      <c r="B22" s="47">
        <f t="shared" si="9"/>
        <v>4</v>
      </c>
      <c r="C22" s="56">
        <f t="shared" si="5"/>
        <v>100000</v>
      </c>
      <c r="D22" s="56">
        <f t="shared" si="6"/>
        <v>1000000</v>
      </c>
      <c r="F22" s="47">
        <f t="shared" si="10"/>
        <v>4</v>
      </c>
      <c r="G22" s="62">
        <f t="shared" si="7"/>
        <v>1E-3</v>
      </c>
      <c r="H22" s="62">
        <f t="shared" si="11"/>
        <v>0.01</v>
      </c>
      <c r="I22" s="9" t="str">
        <f t="shared" si="8"/>
        <v>Moderate chance of occurence</v>
      </c>
      <c r="K22" s="9" t="str">
        <f t="shared" si="4"/>
        <v/>
      </c>
      <c r="L22" s="122" t="str">
        <f t="shared" si="2"/>
        <v/>
      </c>
      <c r="M22" s="122" t="str">
        <f t="shared" si="3"/>
        <v/>
      </c>
      <c r="N22" s="122" t="str">
        <f t="shared" si="3"/>
        <v/>
      </c>
      <c r="O22" s="122" t="str">
        <f t="shared" si="3"/>
        <v/>
      </c>
      <c r="P22" s="122" t="str">
        <f t="shared" si="3"/>
        <v/>
      </c>
      <c r="Q22" s="122" t="str">
        <f t="shared" si="3"/>
        <v/>
      </c>
      <c r="R22" s="122" t="str">
        <f t="shared" si="3"/>
        <v/>
      </c>
      <c r="S22" s="122" t="str">
        <f t="shared" si="3"/>
        <v/>
      </c>
      <c r="T22" s="122" t="str">
        <f t="shared" si="3"/>
        <v/>
      </c>
      <c r="U22" s="122" t="str">
        <f t="shared" si="3"/>
        <v/>
      </c>
    </row>
    <row r="23" spans="1:21" x14ac:dyDescent="0.25">
      <c r="B23" s="47">
        <f t="shared" si="9"/>
        <v>5</v>
      </c>
      <c r="C23" s="56">
        <f t="shared" si="5"/>
        <v>1000000</v>
      </c>
      <c r="D23" s="56">
        <f t="shared" si="6"/>
        <v>10000000</v>
      </c>
      <c r="F23" s="47">
        <f t="shared" ref="F23:F30" si="12">IF(F22&lt;H$11,F22+1,"")</f>
        <v>5</v>
      </c>
      <c r="G23" s="62">
        <f t="shared" si="7"/>
        <v>0.01</v>
      </c>
      <c r="H23" s="62">
        <f t="shared" ref="H23:H29" si="13">IF(F23&lt;&gt;"",G23*H$12,"")</f>
        <v>0.1</v>
      </c>
      <c r="I23" s="9" t="str">
        <f t="shared" si="8"/>
        <v>High chances of occurence</v>
      </c>
      <c r="K23" s="9" t="str">
        <f t="shared" si="4"/>
        <v/>
      </c>
      <c r="L23" s="122" t="str">
        <f t="shared" si="2"/>
        <v/>
      </c>
      <c r="M23" s="122" t="str">
        <f t="shared" si="3"/>
        <v/>
      </c>
      <c r="N23" s="122" t="str">
        <f t="shared" si="3"/>
        <v/>
      </c>
      <c r="O23" s="122" t="str">
        <f t="shared" si="3"/>
        <v/>
      </c>
      <c r="P23" s="122" t="str">
        <f t="shared" si="3"/>
        <v/>
      </c>
      <c r="Q23" s="122" t="str">
        <f t="shared" si="3"/>
        <v/>
      </c>
      <c r="R23" s="122" t="str">
        <f t="shared" si="3"/>
        <v/>
      </c>
      <c r="S23" s="122" t="str">
        <f t="shared" si="3"/>
        <v/>
      </c>
      <c r="T23" s="122" t="str">
        <f t="shared" si="3"/>
        <v/>
      </c>
      <c r="U23" s="122" t="str">
        <f t="shared" si="3"/>
        <v/>
      </c>
    </row>
    <row r="24" spans="1:21" x14ac:dyDescent="0.25">
      <c r="B24" s="47">
        <f t="shared" si="9"/>
        <v>6</v>
      </c>
      <c r="C24" s="56">
        <f t="shared" si="5"/>
        <v>10000000</v>
      </c>
      <c r="D24" s="56">
        <f t="shared" si="6"/>
        <v>100000000</v>
      </c>
      <c r="F24" s="47">
        <f t="shared" si="12"/>
        <v>6</v>
      </c>
      <c r="G24" s="61">
        <f t="shared" si="7"/>
        <v>0.1</v>
      </c>
      <c r="H24" s="61">
        <f t="shared" si="13"/>
        <v>1</v>
      </c>
      <c r="I24" s="9" t="str">
        <f t="shared" si="8"/>
        <v>High chances of occurence</v>
      </c>
      <c r="K24" s="9" t="str">
        <f t="shared" si="4"/>
        <v/>
      </c>
      <c r="L24" s="122" t="str">
        <f t="shared" si="2"/>
        <v/>
      </c>
      <c r="M24" s="122" t="str">
        <f t="shared" si="3"/>
        <v/>
      </c>
      <c r="N24" s="122" t="str">
        <f t="shared" si="3"/>
        <v/>
      </c>
      <c r="O24" s="122" t="str">
        <f t="shared" si="3"/>
        <v/>
      </c>
      <c r="P24" s="122" t="str">
        <f t="shared" si="3"/>
        <v/>
      </c>
      <c r="Q24" s="122" t="str">
        <f t="shared" si="3"/>
        <v/>
      </c>
      <c r="R24" s="122" t="str">
        <f t="shared" si="3"/>
        <v/>
      </c>
      <c r="S24" s="122" t="str">
        <f t="shared" si="3"/>
        <v/>
      </c>
      <c r="T24" s="122" t="str">
        <f t="shared" si="3"/>
        <v/>
      </c>
      <c r="U24" s="122" t="str">
        <f t="shared" si="3"/>
        <v/>
      </c>
    </row>
    <row r="25" spans="1:21" x14ac:dyDescent="0.25">
      <c r="B25" s="47">
        <f>IF(B24&lt;D$11,B24+1,"")</f>
        <v>7</v>
      </c>
      <c r="C25" s="56">
        <f t="shared" si="5"/>
        <v>100000000</v>
      </c>
      <c r="D25" s="56">
        <f t="shared" si="6"/>
        <v>1000000000</v>
      </c>
      <c r="F25" s="47" t="str">
        <f t="shared" si="12"/>
        <v/>
      </c>
      <c r="G25" s="61" t="str">
        <f t="shared" si="7"/>
        <v/>
      </c>
      <c r="H25" s="61" t="str">
        <f t="shared" si="13"/>
        <v/>
      </c>
      <c r="I25" s="9" t="str">
        <f t="shared" si="8"/>
        <v/>
      </c>
    </row>
    <row r="26" spans="1:21" x14ac:dyDescent="0.25">
      <c r="B26" s="47">
        <f t="shared" si="9"/>
        <v>8</v>
      </c>
      <c r="C26" s="56">
        <f t="shared" si="5"/>
        <v>1000000000</v>
      </c>
      <c r="D26" s="56">
        <f t="shared" si="6"/>
        <v>10000000000</v>
      </c>
      <c r="F26" s="47" t="str">
        <f t="shared" si="12"/>
        <v/>
      </c>
      <c r="G26" s="61" t="str">
        <f t="shared" si="7"/>
        <v/>
      </c>
      <c r="H26" s="61" t="str">
        <f t="shared" si="13"/>
        <v/>
      </c>
      <c r="I26" s="9" t="str">
        <f t="shared" si="8"/>
        <v/>
      </c>
      <c r="J26" s="9"/>
      <c r="K26" s="9"/>
      <c r="L26" s="9" t="s">
        <v>228</v>
      </c>
      <c r="M26" s="9"/>
      <c r="N26" s="9"/>
      <c r="O26" s="9"/>
      <c r="P26" s="9"/>
      <c r="Q26" s="9"/>
      <c r="R26" s="9"/>
      <c r="S26" s="9"/>
      <c r="T26" s="9"/>
      <c r="U26" s="9"/>
    </row>
    <row r="27" spans="1:21" x14ac:dyDescent="0.25">
      <c r="B27" s="47">
        <f t="shared" si="9"/>
        <v>9</v>
      </c>
      <c r="C27" s="56">
        <f t="shared" si="5"/>
        <v>10000000000</v>
      </c>
      <c r="D27" s="56">
        <f t="shared" si="6"/>
        <v>100000000000</v>
      </c>
      <c r="F27" s="47" t="str">
        <f t="shared" si="12"/>
        <v/>
      </c>
      <c r="G27" s="61" t="str">
        <f t="shared" si="7"/>
        <v/>
      </c>
      <c r="H27" s="61" t="str">
        <f t="shared" si="13"/>
        <v/>
      </c>
      <c r="I27" s="9" t="str">
        <f t="shared" si="8"/>
        <v/>
      </c>
      <c r="J27" s="9"/>
      <c r="K27" s="9"/>
      <c r="L27" s="121">
        <v>1</v>
      </c>
      <c r="M27" s="121">
        <f>IFERROR(IF(L27&lt;$D$11,L27+1,""),"")</f>
        <v>2</v>
      </c>
      <c r="N27" s="121">
        <f t="shared" ref="N27:U27" si="14">IFERROR(IF(M27&lt;$D$11,M27+1,""),"")</f>
        <v>3</v>
      </c>
      <c r="O27" s="121">
        <f t="shared" si="14"/>
        <v>4</v>
      </c>
      <c r="P27" s="121">
        <f t="shared" si="14"/>
        <v>5</v>
      </c>
      <c r="Q27" s="121">
        <f t="shared" si="14"/>
        <v>6</v>
      </c>
      <c r="R27" s="121">
        <f t="shared" si="14"/>
        <v>7</v>
      </c>
      <c r="S27" s="121">
        <f t="shared" si="14"/>
        <v>8</v>
      </c>
      <c r="T27" s="121">
        <f t="shared" si="14"/>
        <v>9</v>
      </c>
      <c r="U27" s="121">
        <f t="shared" si="14"/>
        <v>10</v>
      </c>
    </row>
    <row r="28" spans="1:21" x14ac:dyDescent="0.25">
      <c r="B28" s="47">
        <f t="shared" si="9"/>
        <v>10</v>
      </c>
      <c r="C28" s="56">
        <f t="shared" si="5"/>
        <v>100000000000</v>
      </c>
      <c r="D28" s="56">
        <f t="shared" si="6"/>
        <v>1000000000000</v>
      </c>
      <c r="F28" s="47" t="str">
        <f t="shared" si="12"/>
        <v/>
      </c>
      <c r="G28" s="61" t="str">
        <f t="shared" si="7"/>
        <v/>
      </c>
      <c r="H28" s="61" t="str">
        <f t="shared" si="13"/>
        <v/>
      </c>
      <c r="I28" s="9" t="str">
        <f t="shared" si="8"/>
        <v/>
      </c>
      <c r="J28" s="158" t="s">
        <v>25</v>
      </c>
      <c r="K28" s="121">
        <v>1</v>
      </c>
      <c r="L28" s="122">
        <v>1</v>
      </c>
      <c r="M28" s="122">
        <v>1</v>
      </c>
      <c r="N28" s="122">
        <v>1</v>
      </c>
      <c r="O28" s="122">
        <v>1</v>
      </c>
      <c r="P28" s="122">
        <v>1</v>
      </c>
      <c r="Q28" s="122">
        <v>2</v>
      </c>
      <c r="R28" s="122">
        <v>2</v>
      </c>
      <c r="S28" s="122">
        <v>2</v>
      </c>
      <c r="T28" s="122">
        <v>2</v>
      </c>
      <c r="U28" s="122">
        <v>3</v>
      </c>
    </row>
    <row r="29" spans="1:21" x14ac:dyDescent="0.25">
      <c r="B29" s="47" t="str">
        <f t="shared" si="9"/>
        <v/>
      </c>
      <c r="C29" s="56" t="str">
        <f t="shared" si="5"/>
        <v/>
      </c>
      <c r="D29" s="56" t="str">
        <f t="shared" si="6"/>
        <v/>
      </c>
      <c r="F29" s="47" t="str">
        <f t="shared" si="12"/>
        <v/>
      </c>
      <c r="G29" s="61" t="str">
        <f t="shared" si="7"/>
        <v/>
      </c>
      <c r="H29" s="61" t="str">
        <f t="shared" si="13"/>
        <v/>
      </c>
      <c r="I29" s="9" t="str">
        <f t="shared" si="8"/>
        <v/>
      </c>
      <c r="J29" s="158"/>
      <c r="K29" s="9">
        <f>IFERROR(IF(K28&lt;$H$11,K28+1,""),"")</f>
        <v>2</v>
      </c>
      <c r="L29" s="122">
        <v>1</v>
      </c>
      <c r="M29" s="122">
        <v>1</v>
      </c>
      <c r="N29" s="122">
        <v>1</v>
      </c>
      <c r="O29" s="122">
        <v>1</v>
      </c>
      <c r="P29" s="122">
        <v>2</v>
      </c>
      <c r="Q29" s="122">
        <v>2</v>
      </c>
      <c r="R29" s="122">
        <v>2</v>
      </c>
      <c r="S29" s="122">
        <v>2</v>
      </c>
      <c r="T29" s="122">
        <v>2</v>
      </c>
      <c r="U29" s="122">
        <v>3</v>
      </c>
    </row>
    <row r="30" spans="1:21" x14ac:dyDescent="0.25">
      <c r="A30" s="9" t="str">
        <f t="shared" ref="A30" si="15">B29</f>
        <v/>
      </c>
      <c r="B30" s="47" t="str">
        <f t="shared" si="9"/>
        <v/>
      </c>
      <c r="C30" s="56" t="str">
        <f t="shared" si="5"/>
        <v/>
      </c>
      <c r="D30" s="56" t="str">
        <f t="shared" si="6"/>
        <v/>
      </c>
      <c r="F30" s="47" t="str">
        <f t="shared" si="12"/>
        <v/>
      </c>
      <c r="G30" s="61" t="str">
        <f t="shared" si="7"/>
        <v/>
      </c>
      <c r="H30" s="65"/>
      <c r="I30" s="9" t="str">
        <f t="shared" si="8"/>
        <v/>
      </c>
      <c r="J30" s="158"/>
      <c r="K30" s="9">
        <f t="shared" ref="K30:K37" si="16">IFERROR(IF(K29&lt;$H$11,K29+1,""),"")</f>
        <v>3</v>
      </c>
      <c r="L30" s="122">
        <v>1</v>
      </c>
      <c r="M30" s="122">
        <v>1</v>
      </c>
      <c r="N30" s="122">
        <v>1</v>
      </c>
      <c r="O30" s="122">
        <v>1</v>
      </c>
      <c r="P30" s="122">
        <v>2</v>
      </c>
      <c r="Q30" s="122">
        <v>2</v>
      </c>
      <c r="R30" s="122">
        <v>2</v>
      </c>
      <c r="S30" s="122">
        <v>3</v>
      </c>
      <c r="T30" s="122">
        <v>3</v>
      </c>
      <c r="U30" s="122">
        <v>3</v>
      </c>
    </row>
    <row r="31" spans="1:21" x14ac:dyDescent="0.25">
      <c r="D31" s="56"/>
      <c r="F31" s="47"/>
      <c r="G31" s="61"/>
      <c r="H31" s="65"/>
      <c r="I31" s="9"/>
      <c r="J31" s="158"/>
      <c r="K31" s="9">
        <f t="shared" si="16"/>
        <v>4</v>
      </c>
      <c r="L31" s="122">
        <v>1</v>
      </c>
      <c r="M31" s="122">
        <v>1</v>
      </c>
      <c r="N31" s="122">
        <v>2</v>
      </c>
      <c r="O31" s="122">
        <v>2</v>
      </c>
      <c r="P31" s="122">
        <v>2</v>
      </c>
      <c r="Q31" s="122">
        <v>2</v>
      </c>
      <c r="R31" s="122">
        <v>2</v>
      </c>
      <c r="S31" s="122">
        <v>3</v>
      </c>
      <c r="T31" s="122">
        <v>3</v>
      </c>
      <c r="U31" s="122">
        <v>3</v>
      </c>
    </row>
    <row r="32" spans="1:21" x14ac:dyDescent="0.25">
      <c r="D32" s="56"/>
      <c r="H32" s="39"/>
      <c r="I32" s="9"/>
      <c r="J32" s="158"/>
      <c r="K32" s="9">
        <f t="shared" si="16"/>
        <v>5</v>
      </c>
      <c r="L32" s="122">
        <v>1</v>
      </c>
      <c r="M32" s="122">
        <v>2</v>
      </c>
      <c r="N32" s="122">
        <v>2</v>
      </c>
      <c r="O32" s="122">
        <v>2</v>
      </c>
      <c r="P32" s="122">
        <v>2</v>
      </c>
      <c r="Q32" s="122">
        <v>2</v>
      </c>
      <c r="R32" s="122">
        <v>3</v>
      </c>
      <c r="S32" s="122">
        <v>3</v>
      </c>
      <c r="T32" s="122">
        <v>3</v>
      </c>
      <c r="U32" s="122">
        <v>3</v>
      </c>
    </row>
    <row r="33" spans="2:21" x14ac:dyDescent="0.25">
      <c r="D33" s="56"/>
      <c r="H33" s="39"/>
      <c r="I33" s="9"/>
      <c r="J33" s="158"/>
      <c r="K33" s="9">
        <f t="shared" si="16"/>
        <v>6</v>
      </c>
      <c r="L33" s="122">
        <v>2</v>
      </c>
      <c r="M33" s="122">
        <v>1</v>
      </c>
      <c r="N33" s="122">
        <v>2</v>
      </c>
      <c r="O33" s="122">
        <v>2</v>
      </c>
      <c r="P33" s="122">
        <v>2</v>
      </c>
      <c r="Q33" s="122">
        <v>3</v>
      </c>
      <c r="R33" s="122">
        <v>3</v>
      </c>
      <c r="S33" s="122">
        <v>3</v>
      </c>
      <c r="T33" s="122">
        <v>3</v>
      </c>
      <c r="U33" s="122">
        <v>3</v>
      </c>
    </row>
    <row r="34" spans="2:21" x14ac:dyDescent="0.25">
      <c r="B34" s="47"/>
      <c r="C34" s="56"/>
      <c r="D34" s="56"/>
      <c r="H34" s="39"/>
      <c r="I34" s="9"/>
      <c r="J34" s="9"/>
      <c r="K34" s="9" t="str">
        <f t="shared" si="16"/>
        <v/>
      </c>
      <c r="L34" s="122" t="str">
        <f t="shared" ref="L34:U37" si="17">IF((L$14&lt;&gt;"")*($K34&lt;&gt;"")=1,L$14+$K34,"")</f>
        <v/>
      </c>
      <c r="M34" s="122" t="str">
        <f t="shared" si="17"/>
        <v/>
      </c>
      <c r="N34" s="122" t="str">
        <f t="shared" si="17"/>
        <v/>
      </c>
      <c r="O34" s="122" t="str">
        <f t="shared" si="17"/>
        <v/>
      </c>
      <c r="P34" s="122" t="str">
        <f t="shared" si="17"/>
        <v/>
      </c>
      <c r="Q34" s="122" t="str">
        <f t="shared" si="17"/>
        <v/>
      </c>
      <c r="R34" s="122" t="str">
        <f t="shared" si="17"/>
        <v/>
      </c>
      <c r="S34" s="122" t="str">
        <f t="shared" si="17"/>
        <v/>
      </c>
      <c r="T34" s="122" t="str">
        <f t="shared" si="17"/>
        <v/>
      </c>
      <c r="U34" s="122" t="str">
        <f t="shared" si="17"/>
        <v/>
      </c>
    </row>
    <row r="35" spans="2:21" x14ac:dyDescent="0.25">
      <c r="B35" s="47"/>
      <c r="C35" s="56"/>
      <c r="D35" s="56"/>
      <c r="H35" s="39"/>
      <c r="I35" s="9"/>
      <c r="J35" s="9"/>
      <c r="K35" s="9" t="str">
        <f t="shared" si="16"/>
        <v/>
      </c>
      <c r="L35" s="122" t="str">
        <f t="shared" si="17"/>
        <v/>
      </c>
      <c r="M35" s="122" t="str">
        <f t="shared" si="17"/>
        <v/>
      </c>
      <c r="N35" s="122" t="str">
        <f t="shared" si="17"/>
        <v/>
      </c>
      <c r="O35" s="122" t="str">
        <f t="shared" si="17"/>
        <v/>
      </c>
      <c r="P35" s="122" t="str">
        <f t="shared" si="17"/>
        <v/>
      </c>
      <c r="Q35" s="122" t="str">
        <f t="shared" si="17"/>
        <v/>
      </c>
      <c r="R35" s="122" t="str">
        <f t="shared" si="17"/>
        <v/>
      </c>
      <c r="S35" s="122" t="str">
        <f t="shared" si="17"/>
        <v/>
      </c>
      <c r="T35" s="122" t="str">
        <f t="shared" si="17"/>
        <v/>
      </c>
      <c r="U35" s="122" t="str">
        <f t="shared" si="17"/>
        <v/>
      </c>
    </row>
    <row r="36" spans="2:21" x14ac:dyDescent="0.25">
      <c r="B36" s="47"/>
      <c r="H36" s="39"/>
      <c r="I36" s="9"/>
      <c r="J36" s="9"/>
      <c r="K36" s="9" t="str">
        <f t="shared" si="16"/>
        <v/>
      </c>
      <c r="L36" s="122" t="str">
        <f t="shared" si="17"/>
        <v/>
      </c>
      <c r="M36" s="122" t="str">
        <f t="shared" si="17"/>
        <v/>
      </c>
      <c r="N36" s="122" t="str">
        <f t="shared" si="17"/>
        <v/>
      </c>
      <c r="O36" s="122" t="str">
        <f t="shared" si="17"/>
        <v/>
      </c>
      <c r="P36" s="122" t="str">
        <f t="shared" si="17"/>
        <v/>
      </c>
      <c r="Q36" s="122" t="str">
        <f t="shared" si="17"/>
        <v/>
      </c>
      <c r="R36" s="122" t="str">
        <f t="shared" si="17"/>
        <v/>
      </c>
      <c r="S36" s="122" t="str">
        <f t="shared" si="17"/>
        <v/>
      </c>
      <c r="T36" s="122" t="str">
        <f t="shared" si="17"/>
        <v/>
      </c>
      <c r="U36" s="122" t="str">
        <f t="shared" si="17"/>
        <v/>
      </c>
    </row>
    <row r="37" spans="2:21" x14ac:dyDescent="0.25">
      <c r="H37" s="39"/>
      <c r="I37" s="9"/>
      <c r="J37" s="9"/>
      <c r="K37" s="9" t="str">
        <f t="shared" si="16"/>
        <v/>
      </c>
      <c r="L37" s="122" t="str">
        <f t="shared" si="17"/>
        <v/>
      </c>
      <c r="M37" s="122" t="str">
        <f t="shared" si="17"/>
        <v/>
      </c>
      <c r="N37" s="122" t="str">
        <f t="shared" si="17"/>
        <v/>
      </c>
      <c r="O37" s="122" t="str">
        <f t="shared" si="17"/>
        <v/>
      </c>
      <c r="P37" s="122" t="str">
        <f t="shared" si="17"/>
        <v/>
      </c>
      <c r="Q37" s="122" t="str">
        <f t="shared" si="17"/>
        <v/>
      </c>
      <c r="R37" s="122" t="str">
        <f t="shared" si="17"/>
        <v/>
      </c>
      <c r="S37" s="122" t="str">
        <f t="shared" si="17"/>
        <v/>
      </c>
      <c r="T37" s="122" t="str">
        <f t="shared" si="17"/>
        <v/>
      </c>
      <c r="U37" s="122" t="str">
        <f t="shared" si="17"/>
        <v/>
      </c>
    </row>
    <row r="38" spans="2:21" x14ac:dyDescent="0.25">
      <c r="I38" s="9"/>
    </row>
  </sheetData>
  <mergeCells count="23">
    <mergeCell ref="B2:H3"/>
    <mergeCell ref="B4:H4"/>
    <mergeCell ref="F12:G12"/>
    <mergeCell ref="F13:G13"/>
    <mergeCell ref="F17:F18"/>
    <mergeCell ref="F16:H16"/>
    <mergeCell ref="B16:D16"/>
    <mergeCell ref="F14:G14"/>
    <mergeCell ref="B14:C14"/>
    <mergeCell ref="B13:C13"/>
    <mergeCell ref="B12:C12"/>
    <mergeCell ref="J15:J20"/>
    <mergeCell ref="J28:J33"/>
    <mergeCell ref="B5:H7"/>
    <mergeCell ref="K4:U5"/>
    <mergeCell ref="K7:O7"/>
    <mergeCell ref="P7:U7"/>
    <mergeCell ref="K6:U6"/>
    <mergeCell ref="K10:U10"/>
    <mergeCell ref="B11:C11"/>
    <mergeCell ref="B10:D10"/>
    <mergeCell ref="F10:H10"/>
    <mergeCell ref="F11:G11"/>
  </mergeCells>
  <conditionalFormatting sqref="B19:D30 D31:D33 B5">
    <cfRule type="expression" dxfId="35" priority="22">
      <formula>B5&lt;&gt;""</formula>
    </cfRule>
  </conditionalFormatting>
  <conditionalFormatting sqref="F19:H31">
    <cfRule type="expression" dxfId="34" priority="21">
      <formula>F19&lt;&gt;""</formula>
    </cfRule>
  </conditionalFormatting>
  <conditionalFormatting sqref="I19:I38 I9 I1:I3">
    <cfRule type="expression" dxfId="33" priority="20">
      <formula>$I1&lt;&gt;""</formula>
    </cfRule>
  </conditionalFormatting>
  <conditionalFormatting sqref="B1:D1 B2">
    <cfRule type="expression" dxfId="32" priority="19">
      <formula>B1&lt;&gt;""</formula>
    </cfRule>
  </conditionalFormatting>
  <conditionalFormatting sqref="F1:H1">
    <cfRule type="expression" dxfId="31" priority="18">
      <formula>F1&lt;&gt;""</formula>
    </cfRule>
  </conditionalFormatting>
  <conditionalFormatting sqref="B4">
    <cfRule type="expression" dxfId="30" priority="16">
      <formula>B4&lt;&gt;""</formula>
    </cfRule>
  </conditionalFormatting>
  <conditionalFormatting sqref="I8">
    <cfRule type="expression" dxfId="29" priority="15">
      <formula>$I8&lt;&gt;""</formula>
    </cfRule>
  </conditionalFormatting>
  <conditionalFormatting sqref="K14:U24">
    <cfRule type="expression" dxfId="28" priority="10">
      <formula>K14&lt;&gt;""</formula>
    </cfRule>
  </conditionalFormatting>
  <conditionalFormatting sqref="L15:U24">
    <cfRule type="expression" dxfId="27" priority="137">
      <formula>L15=""</formula>
    </cfRule>
    <cfRule type="expression" dxfId="26" priority="138">
      <formula>L15&lt;$P$11</formula>
    </cfRule>
    <cfRule type="expression" dxfId="25" priority="139">
      <formula>L15&lt;$P$12</formula>
    </cfRule>
    <cfRule type="expression" dxfId="24" priority="140">
      <formula>L15&gt;=$P$12</formula>
    </cfRule>
  </conditionalFormatting>
  <conditionalFormatting sqref="K27:U37">
    <cfRule type="expression" dxfId="23" priority="4">
      <formula>K27&lt;&gt;""</formula>
    </cfRule>
  </conditionalFormatting>
  <conditionalFormatting sqref="L28:U37">
    <cfRule type="expression" dxfId="22" priority="5">
      <formula>L28=""</formula>
    </cfRule>
    <cfRule type="expression" dxfId="21" priority="6">
      <formula>L28=1</formula>
    </cfRule>
    <cfRule type="expression" dxfId="20" priority="7">
      <formula>L28=2</formula>
    </cfRule>
    <cfRule type="expression" dxfId="19" priority="8">
      <formula>L28=3</formula>
    </cfRule>
  </conditionalFormatting>
  <conditionalFormatting sqref="J25:U38">
    <cfRule type="expression" dxfId="18" priority="3">
      <formula>$P$7=$V$3</formula>
    </cfRule>
  </conditionalFormatting>
  <conditionalFormatting sqref="J10:U24">
    <cfRule type="expression" dxfId="17" priority="2">
      <formula>$P$7=$V$4</formula>
    </cfRule>
  </conditionalFormatting>
  <conditionalFormatting sqref="K4">
    <cfRule type="expression" dxfId="16" priority="1">
      <formula>K4&lt;&gt;""</formula>
    </cfRule>
  </conditionalFormatting>
  <dataValidations count="1">
    <dataValidation type="list" allowBlank="1" showInputMessage="1" showErrorMessage="1" sqref="P7">
      <formula1>$V$3:$V$4</formula1>
    </dataValidation>
  </dataValidations>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topLeftCell="A63" workbookViewId="0">
      <selection activeCell="C2" sqref="C2"/>
    </sheetView>
  </sheetViews>
  <sheetFormatPr baseColWidth="10" defaultRowHeight="13.8" x14ac:dyDescent="0.25"/>
  <cols>
    <col min="1" max="2" width="11.19921875" style="9"/>
  </cols>
  <sheetData>
    <row r="1" spans="1:7" x14ac:dyDescent="0.25">
      <c r="A1" s="9" t="s">
        <v>224</v>
      </c>
      <c r="B1" s="9" t="s">
        <v>25</v>
      </c>
      <c r="C1" t="s">
        <v>235</v>
      </c>
      <c r="D1" t="s">
        <v>236</v>
      </c>
      <c r="E1" t="s">
        <v>237</v>
      </c>
      <c r="F1" t="s">
        <v>238</v>
      </c>
      <c r="G1" t="s">
        <v>239</v>
      </c>
    </row>
    <row r="2" spans="1:7" x14ac:dyDescent="0.25">
      <c r="A2" s="9">
        <v>1</v>
      </c>
      <c r="B2" s="9">
        <v>1</v>
      </c>
      <c r="C2" t="str">
        <f>IF(B2&lt;&gt;"",CONCATENATE(B2,"-",A2),"")</f>
        <v>1-1</v>
      </c>
      <c r="D2">
        <f>IF(B2&lt;&gt;"",B2+A2,"")</f>
        <v>2</v>
      </c>
      <c r="E2" s="136">
        <f>IF(B2="","",IF((D2&lt;'Rating table'!$P$12)*(D2&gt;='Rating table'!P$11)=1,2,(IF(D2&lt;'Rating table'!$P$11,1,(IF(D2&gt;='Rating table'!$P$12,3,0))))))</f>
        <v>1</v>
      </c>
      <c r="F2">
        <f>IFERROR(INDEX('Rating table'!L$28:U$37,Feuil2!B2,Feuil2!A2),"")</f>
        <v>1</v>
      </c>
      <c r="G2">
        <f>IF('Rating table'!$P$7='Rating table'!$V$3,Feuil2!E2,Feuil2!F2)</f>
        <v>1</v>
      </c>
    </row>
    <row r="3" spans="1:7" x14ac:dyDescent="0.25">
      <c r="A3" s="9">
        <f>IF(A2+1&lt;='Rating table'!D$11,A2+1,1)</f>
        <v>2</v>
      </c>
      <c r="B3" s="9">
        <f>IFERROR(IF(IF(A3=1,B2+1,B2)&lt;='Rating table'!H$11,IF(A3=1,B2+1,B2),""),"")</f>
        <v>1</v>
      </c>
      <c r="C3" s="9" t="str">
        <f t="shared" ref="C3:C66" si="0">IF(B3&lt;&gt;"",CONCATENATE(B3,"-",A3),"")</f>
        <v>1-2</v>
      </c>
      <c r="D3" s="9">
        <f t="shared" ref="D3:D66" si="1">IF(B3&lt;&gt;"",B3+A3,"")</f>
        <v>3</v>
      </c>
      <c r="E3" s="136">
        <f>IF(B3="","",IF((D3&lt;'Rating table'!$P$12)*(D3&gt;='Rating table'!P$11)=1,2,(IF(D3&lt;'Rating table'!$P$11,1,(IF(D3&gt;='Rating table'!$P$12,3,0))))))</f>
        <v>1</v>
      </c>
      <c r="F3" s="9">
        <f>IFERROR(INDEX('Rating table'!L$28:U$37,Feuil2!B3,Feuil2!A3),"")</f>
        <v>1</v>
      </c>
      <c r="G3" s="9">
        <f>IF('Rating table'!$P$7='Rating table'!$V$3,Feuil2!E3,Feuil2!F3)</f>
        <v>1</v>
      </c>
    </row>
    <row r="4" spans="1:7" x14ac:dyDescent="0.25">
      <c r="A4" s="9">
        <f>IF(A3+1&lt;='Rating table'!D$11,A3+1,1)</f>
        <v>3</v>
      </c>
      <c r="B4" s="9">
        <f>IFERROR(IF(IF(A4=1,B3+1,B3)&lt;='Rating table'!H$11,IF(A4=1,B3+1,B3),""),"")</f>
        <v>1</v>
      </c>
      <c r="C4" s="9" t="str">
        <f t="shared" si="0"/>
        <v>1-3</v>
      </c>
      <c r="D4" s="9">
        <f t="shared" si="1"/>
        <v>4</v>
      </c>
      <c r="E4" s="136">
        <f>IF(B4="","",IF((D4&lt;'Rating table'!$P$12)*(D4&gt;='Rating table'!P$11)=1,2,(IF(D4&lt;'Rating table'!$P$11,1,(IF(D4&gt;='Rating table'!$P$12,3,0))))))</f>
        <v>1</v>
      </c>
      <c r="F4" s="9">
        <f>IFERROR(INDEX('Rating table'!L$28:U$37,Feuil2!B4,Feuil2!A4),"")</f>
        <v>1</v>
      </c>
      <c r="G4" s="9">
        <f>IF('Rating table'!$P$7='Rating table'!$V$3,Feuil2!E4,Feuil2!F4)</f>
        <v>1</v>
      </c>
    </row>
    <row r="5" spans="1:7" x14ac:dyDescent="0.25">
      <c r="A5" s="9">
        <f>IF(A4+1&lt;='Rating table'!D$11,A4+1,1)</f>
        <v>4</v>
      </c>
      <c r="B5" s="9">
        <f>IFERROR(IF(IF(A5=1,B4+1,B4)&lt;='Rating table'!H$11,IF(A5=1,B4+1,B4),""),"")</f>
        <v>1</v>
      </c>
      <c r="C5" s="9" t="str">
        <f t="shared" si="0"/>
        <v>1-4</v>
      </c>
      <c r="D5" s="9">
        <f t="shared" si="1"/>
        <v>5</v>
      </c>
      <c r="E5" s="136">
        <f>IF(B5="","",IF((D5&lt;'Rating table'!$P$12)*(D5&gt;='Rating table'!P$11)=1,2,(IF(D5&lt;'Rating table'!$P$11,1,(IF(D5&gt;='Rating table'!$P$12,3,0))))))</f>
        <v>1</v>
      </c>
      <c r="F5" s="9">
        <f>IFERROR(INDEX('Rating table'!L$28:U$37,Feuil2!B5,Feuil2!A5),"")</f>
        <v>1</v>
      </c>
      <c r="G5" s="9">
        <f>IF('Rating table'!$P$7='Rating table'!$V$3,Feuil2!E5,Feuil2!F5)</f>
        <v>1</v>
      </c>
    </row>
    <row r="6" spans="1:7" x14ac:dyDescent="0.25">
      <c r="A6" s="9">
        <f>IF(A5+1&lt;='Rating table'!D$11,A5+1,1)</f>
        <v>5</v>
      </c>
      <c r="B6" s="9">
        <f>IFERROR(IF(IF(A6=1,B5+1,B5)&lt;='Rating table'!H$11,IF(A6=1,B5+1,B5),""),"")</f>
        <v>1</v>
      </c>
      <c r="C6" s="9" t="str">
        <f t="shared" si="0"/>
        <v>1-5</v>
      </c>
      <c r="D6" s="9">
        <f t="shared" si="1"/>
        <v>6</v>
      </c>
      <c r="E6" s="136">
        <f>IF(B6="","",IF((D6&lt;'Rating table'!$P$12)*(D6&gt;='Rating table'!P$11)=1,2,(IF(D6&lt;'Rating table'!$P$11,1,(IF(D6&gt;='Rating table'!$P$12,3,0))))))</f>
        <v>1</v>
      </c>
      <c r="F6" s="9">
        <f>IFERROR(INDEX('Rating table'!L$28:U$37,Feuil2!B6,Feuil2!A6),"")</f>
        <v>1</v>
      </c>
      <c r="G6" s="9">
        <f>IF('Rating table'!$P$7='Rating table'!$V$3,Feuil2!E6,Feuil2!F6)</f>
        <v>1</v>
      </c>
    </row>
    <row r="7" spans="1:7" x14ac:dyDescent="0.25">
      <c r="A7" s="9">
        <f>IF(A6+1&lt;='Rating table'!D$11,A6+1,1)</f>
        <v>6</v>
      </c>
      <c r="B7" s="9">
        <f>IFERROR(IF(IF(A7=1,B6+1,B6)&lt;='Rating table'!H$11,IF(A7=1,B6+1,B6),""),"")</f>
        <v>1</v>
      </c>
      <c r="C7" s="9" t="str">
        <f t="shared" si="0"/>
        <v>1-6</v>
      </c>
      <c r="D7" s="9">
        <f t="shared" si="1"/>
        <v>7</v>
      </c>
      <c r="E7" s="136">
        <f>IF(B7="","",IF((D7&lt;'Rating table'!$P$12)*(D7&gt;='Rating table'!P$11)=1,2,(IF(D7&lt;'Rating table'!$P$11,1,(IF(D7&gt;='Rating table'!$P$12,3,0))))))</f>
        <v>2</v>
      </c>
      <c r="F7" s="9">
        <f>IFERROR(INDEX('Rating table'!L$28:U$37,Feuil2!B7,Feuil2!A7),"")</f>
        <v>2</v>
      </c>
      <c r="G7" s="9">
        <f>IF('Rating table'!$P$7='Rating table'!$V$3,Feuil2!E7,Feuil2!F7)</f>
        <v>2</v>
      </c>
    </row>
    <row r="8" spans="1:7" x14ac:dyDescent="0.25">
      <c r="A8" s="9">
        <f>IF(A7+1&lt;='Rating table'!D$11,A7+1,1)</f>
        <v>7</v>
      </c>
      <c r="B8" s="9">
        <f>IFERROR(IF(IF(A8=1,B7+1,B7)&lt;='Rating table'!H$11,IF(A8=1,B7+1,B7),""),"")</f>
        <v>1</v>
      </c>
      <c r="C8" s="9" t="str">
        <f t="shared" si="0"/>
        <v>1-7</v>
      </c>
      <c r="D8" s="9">
        <f t="shared" si="1"/>
        <v>8</v>
      </c>
      <c r="E8" s="136">
        <f>IF(B8="","",IF((D8&lt;'Rating table'!$P$12)*(D8&gt;='Rating table'!P$11)=1,2,(IF(D8&lt;'Rating table'!$P$11,1,(IF(D8&gt;='Rating table'!$P$12,3,0))))))</f>
        <v>2</v>
      </c>
      <c r="F8" s="9">
        <f>IFERROR(INDEX('Rating table'!L$28:U$37,Feuil2!B8,Feuil2!A8),"")</f>
        <v>2</v>
      </c>
      <c r="G8" s="9">
        <f>IF('Rating table'!$P$7='Rating table'!$V$3,Feuil2!E8,Feuil2!F8)</f>
        <v>2</v>
      </c>
    </row>
    <row r="9" spans="1:7" x14ac:dyDescent="0.25">
      <c r="A9" s="9">
        <f>IF(A8+1&lt;='Rating table'!D$11,A8+1,1)</f>
        <v>8</v>
      </c>
      <c r="B9" s="9">
        <f>IFERROR(IF(IF(A9=1,B8+1,B8)&lt;='Rating table'!H$11,IF(A9=1,B8+1,B8),""),"")</f>
        <v>1</v>
      </c>
      <c r="C9" s="9" t="str">
        <f t="shared" si="0"/>
        <v>1-8</v>
      </c>
      <c r="D9" s="9">
        <f t="shared" si="1"/>
        <v>9</v>
      </c>
      <c r="E9" s="136">
        <f>IF(B9="","",IF((D9&lt;'Rating table'!$P$12)*(D9&gt;='Rating table'!P$11)=1,2,(IF(D9&lt;'Rating table'!$P$11,1,(IF(D9&gt;='Rating table'!$P$12,3,0))))))</f>
        <v>2</v>
      </c>
      <c r="F9" s="9">
        <f>IFERROR(INDEX('Rating table'!L$28:U$37,Feuil2!B9,Feuil2!A9),"")</f>
        <v>2</v>
      </c>
      <c r="G9" s="9">
        <f>IF('Rating table'!$P$7='Rating table'!$V$3,Feuil2!E9,Feuil2!F9)</f>
        <v>2</v>
      </c>
    </row>
    <row r="10" spans="1:7" x14ac:dyDescent="0.25">
      <c r="A10" s="9">
        <f>IF(A9+1&lt;='Rating table'!D$11,A9+1,1)</f>
        <v>9</v>
      </c>
      <c r="B10" s="9">
        <f>IFERROR(IF(IF(A10=1,B9+1,B9)&lt;='Rating table'!H$11,IF(A10=1,B9+1,B9),""),"")</f>
        <v>1</v>
      </c>
      <c r="C10" s="9" t="str">
        <f t="shared" si="0"/>
        <v>1-9</v>
      </c>
      <c r="D10" s="9">
        <f t="shared" si="1"/>
        <v>10</v>
      </c>
      <c r="E10" s="136">
        <f>IF(B10="","",IF((D10&lt;'Rating table'!$P$12)*(D10&gt;='Rating table'!P$11)=1,2,(IF(D10&lt;'Rating table'!$P$11,1,(IF(D10&gt;='Rating table'!$P$12,3,0))))))</f>
        <v>2</v>
      </c>
      <c r="F10" s="9">
        <f>IFERROR(INDEX('Rating table'!L$28:U$37,Feuil2!B10,Feuil2!A10),"")</f>
        <v>2</v>
      </c>
      <c r="G10" s="9">
        <f>IF('Rating table'!$P$7='Rating table'!$V$3,Feuil2!E10,Feuil2!F10)</f>
        <v>2</v>
      </c>
    </row>
    <row r="11" spans="1:7" x14ac:dyDescent="0.25">
      <c r="A11" s="9">
        <f>IF(A10+1&lt;='Rating table'!D$11,A10+1,1)</f>
        <v>10</v>
      </c>
      <c r="B11" s="9">
        <f>IFERROR(IF(IF(A11=1,B10+1,B10)&lt;='Rating table'!H$11,IF(A11=1,B10+1,B10),""),"")</f>
        <v>1</v>
      </c>
      <c r="C11" s="9" t="str">
        <f t="shared" si="0"/>
        <v>1-10</v>
      </c>
      <c r="D11" s="9">
        <f t="shared" si="1"/>
        <v>11</v>
      </c>
      <c r="E11" s="136">
        <f>IF(B11="","",IF((D11&lt;'Rating table'!$P$12)*(D11&gt;='Rating table'!P$11)=1,2,(IF(D11&lt;'Rating table'!$P$11,1,(IF(D11&gt;='Rating table'!$P$12,3,0))))))</f>
        <v>2</v>
      </c>
      <c r="F11" s="9">
        <f>IFERROR(INDEX('Rating table'!L$28:U$37,Feuil2!B11,Feuil2!A11),"")</f>
        <v>3</v>
      </c>
      <c r="G11" s="9">
        <f>IF('Rating table'!$P$7='Rating table'!$V$3,Feuil2!E11,Feuil2!F11)</f>
        <v>2</v>
      </c>
    </row>
    <row r="12" spans="1:7" x14ac:dyDescent="0.25">
      <c r="A12" s="9">
        <f>IF(A11+1&lt;='Rating table'!D$11,A11+1,1)</f>
        <v>1</v>
      </c>
      <c r="B12" s="9">
        <f>IFERROR(IF(IF(A12=1,B11+1,B11)&lt;='Rating table'!H$11,IF(A12=1,B11+1,B11),""),"")</f>
        <v>2</v>
      </c>
      <c r="C12" s="9" t="str">
        <f t="shared" si="0"/>
        <v>2-1</v>
      </c>
      <c r="D12" s="9">
        <f t="shared" si="1"/>
        <v>3</v>
      </c>
      <c r="E12" s="136">
        <f>IF(B12="","",IF((D12&lt;'Rating table'!$P$12)*(D12&gt;='Rating table'!P$11)=1,2,(IF(D12&lt;'Rating table'!$P$11,1,(IF(D12&gt;='Rating table'!$P$12,3,0))))))</f>
        <v>1</v>
      </c>
      <c r="F12" s="9">
        <f>IFERROR(INDEX('Rating table'!L$28:U$37,Feuil2!B12,Feuil2!A12),"")</f>
        <v>1</v>
      </c>
      <c r="G12" s="9">
        <f>IF('Rating table'!$P$7='Rating table'!$V$3,Feuil2!E12,Feuil2!F12)</f>
        <v>1</v>
      </c>
    </row>
    <row r="13" spans="1:7" x14ac:dyDescent="0.25">
      <c r="A13" s="9">
        <f>IF(A12+1&lt;='Rating table'!D$11,A12+1,1)</f>
        <v>2</v>
      </c>
      <c r="B13" s="9">
        <f>IFERROR(IF(IF(A13=1,B12+1,B12)&lt;='Rating table'!H$11,IF(A13=1,B12+1,B12),""),"")</f>
        <v>2</v>
      </c>
      <c r="C13" s="9" t="str">
        <f t="shared" si="0"/>
        <v>2-2</v>
      </c>
      <c r="D13" s="9">
        <f t="shared" si="1"/>
        <v>4</v>
      </c>
      <c r="E13" s="136">
        <f>IF(B13="","",IF((D13&lt;'Rating table'!$P$12)*(D13&gt;='Rating table'!P$11)=1,2,(IF(D13&lt;'Rating table'!$P$11,1,(IF(D13&gt;='Rating table'!$P$12,3,0))))))</f>
        <v>1</v>
      </c>
      <c r="F13" s="9">
        <f>IFERROR(INDEX('Rating table'!L$28:U$37,Feuil2!B13,Feuil2!A13),"")</f>
        <v>1</v>
      </c>
      <c r="G13" s="9">
        <f>IF('Rating table'!$P$7='Rating table'!$V$3,Feuil2!E13,Feuil2!F13)</f>
        <v>1</v>
      </c>
    </row>
    <row r="14" spans="1:7" x14ac:dyDescent="0.25">
      <c r="A14" s="9">
        <f>IF(A13+1&lt;='Rating table'!D$11,A13+1,1)</f>
        <v>3</v>
      </c>
      <c r="B14" s="9">
        <f>IFERROR(IF(IF(A14=1,B13+1,B13)&lt;='Rating table'!H$11,IF(A14=1,B13+1,B13),""),"")</f>
        <v>2</v>
      </c>
      <c r="C14" s="9" t="str">
        <f t="shared" si="0"/>
        <v>2-3</v>
      </c>
      <c r="D14" s="9">
        <f t="shared" si="1"/>
        <v>5</v>
      </c>
      <c r="E14" s="136">
        <f>IF(B14="","",IF((D14&lt;'Rating table'!$P$12)*(D14&gt;='Rating table'!P$11)=1,2,(IF(D14&lt;'Rating table'!$P$11,1,(IF(D14&gt;='Rating table'!$P$12,3,0))))))</f>
        <v>1</v>
      </c>
      <c r="F14" s="9">
        <f>IFERROR(INDEX('Rating table'!L$28:U$37,Feuil2!B14,Feuil2!A14),"")</f>
        <v>1</v>
      </c>
      <c r="G14" s="9">
        <f>IF('Rating table'!$P$7='Rating table'!$V$3,Feuil2!E14,Feuil2!F14)</f>
        <v>1</v>
      </c>
    </row>
    <row r="15" spans="1:7" x14ac:dyDescent="0.25">
      <c r="A15" s="9">
        <f>IF(A14+1&lt;='Rating table'!D$11,A14+1,1)</f>
        <v>4</v>
      </c>
      <c r="B15" s="9">
        <f>IFERROR(IF(IF(A15=1,B14+1,B14)&lt;='Rating table'!H$11,IF(A15=1,B14+1,B14),""),"")</f>
        <v>2</v>
      </c>
      <c r="C15" s="9" t="str">
        <f t="shared" si="0"/>
        <v>2-4</v>
      </c>
      <c r="D15" s="9">
        <f t="shared" si="1"/>
        <v>6</v>
      </c>
      <c r="E15" s="136">
        <f>IF(B15="","",IF((D15&lt;'Rating table'!$P$12)*(D15&gt;='Rating table'!P$11)=1,2,(IF(D15&lt;'Rating table'!$P$11,1,(IF(D15&gt;='Rating table'!$P$12,3,0))))))</f>
        <v>1</v>
      </c>
      <c r="F15" s="9">
        <f>IFERROR(INDEX('Rating table'!L$28:U$37,Feuil2!B15,Feuil2!A15),"")</f>
        <v>1</v>
      </c>
      <c r="G15" s="9">
        <f>IF('Rating table'!$P$7='Rating table'!$V$3,Feuil2!E15,Feuil2!F15)</f>
        <v>1</v>
      </c>
    </row>
    <row r="16" spans="1:7" x14ac:dyDescent="0.25">
      <c r="A16" s="9">
        <f>IF(A15+1&lt;='Rating table'!D$11,A15+1,1)</f>
        <v>5</v>
      </c>
      <c r="B16" s="9">
        <f>IFERROR(IF(IF(A16=1,B15+1,B15)&lt;='Rating table'!H$11,IF(A16=1,B15+1,B15),""),"")</f>
        <v>2</v>
      </c>
      <c r="C16" s="9" t="str">
        <f t="shared" si="0"/>
        <v>2-5</v>
      </c>
      <c r="D16" s="9">
        <f t="shared" si="1"/>
        <v>7</v>
      </c>
      <c r="E16" s="136">
        <f>IF(B16="","",IF((D16&lt;'Rating table'!$P$12)*(D16&gt;='Rating table'!P$11)=1,2,(IF(D16&lt;'Rating table'!$P$11,1,(IF(D16&gt;='Rating table'!$P$12,3,0))))))</f>
        <v>2</v>
      </c>
      <c r="F16" s="9">
        <f>IFERROR(INDEX('Rating table'!L$28:U$37,Feuil2!B16,Feuil2!A16),"")</f>
        <v>2</v>
      </c>
      <c r="G16" s="9">
        <f>IF('Rating table'!$P$7='Rating table'!$V$3,Feuil2!E16,Feuil2!F16)</f>
        <v>2</v>
      </c>
    </row>
    <row r="17" spans="1:7" x14ac:dyDescent="0.25">
      <c r="A17" s="9">
        <f>IF(A16+1&lt;='Rating table'!D$11,A16+1,1)</f>
        <v>6</v>
      </c>
      <c r="B17" s="9">
        <f>IFERROR(IF(IF(A17=1,B16+1,B16)&lt;='Rating table'!H$11,IF(A17=1,B16+1,B16),""),"")</f>
        <v>2</v>
      </c>
      <c r="C17" s="9" t="str">
        <f t="shared" si="0"/>
        <v>2-6</v>
      </c>
      <c r="D17" s="9">
        <f t="shared" si="1"/>
        <v>8</v>
      </c>
      <c r="E17" s="136">
        <f>IF(B17="","",IF((D17&lt;'Rating table'!$P$12)*(D17&gt;='Rating table'!P$11)=1,2,(IF(D17&lt;'Rating table'!$P$11,1,(IF(D17&gt;='Rating table'!$P$12,3,0))))))</f>
        <v>2</v>
      </c>
      <c r="F17" s="9">
        <f>IFERROR(INDEX('Rating table'!L$28:U$37,Feuil2!B17,Feuil2!A17),"")</f>
        <v>2</v>
      </c>
      <c r="G17" s="9">
        <f>IF('Rating table'!$P$7='Rating table'!$V$3,Feuil2!E17,Feuil2!F17)</f>
        <v>2</v>
      </c>
    </row>
    <row r="18" spans="1:7" x14ac:dyDescent="0.25">
      <c r="A18" s="9">
        <f>IF(A17+1&lt;='Rating table'!D$11,A17+1,1)</f>
        <v>7</v>
      </c>
      <c r="B18" s="9">
        <f>IFERROR(IF(IF(A18=1,B17+1,B17)&lt;='Rating table'!H$11,IF(A18=1,B17+1,B17),""),"")</f>
        <v>2</v>
      </c>
      <c r="C18" s="9" t="str">
        <f t="shared" si="0"/>
        <v>2-7</v>
      </c>
      <c r="D18" s="9">
        <f t="shared" si="1"/>
        <v>9</v>
      </c>
      <c r="E18" s="136">
        <f>IF(B18="","",IF((D18&lt;'Rating table'!$P$12)*(D18&gt;='Rating table'!P$11)=1,2,(IF(D18&lt;'Rating table'!$P$11,1,(IF(D18&gt;='Rating table'!$P$12,3,0))))))</f>
        <v>2</v>
      </c>
      <c r="F18" s="9">
        <f>IFERROR(INDEX('Rating table'!L$28:U$37,Feuil2!B18,Feuil2!A18),"")</f>
        <v>2</v>
      </c>
      <c r="G18" s="9">
        <f>IF('Rating table'!$P$7='Rating table'!$V$3,Feuil2!E18,Feuil2!F18)</f>
        <v>2</v>
      </c>
    </row>
    <row r="19" spans="1:7" x14ac:dyDescent="0.25">
      <c r="A19" s="9">
        <f>IF(A18+1&lt;='Rating table'!D$11,A18+1,1)</f>
        <v>8</v>
      </c>
      <c r="B19" s="9">
        <f>IFERROR(IF(IF(A19=1,B18+1,B18)&lt;='Rating table'!H$11,IF(A19=1,B18+1,B18),""),"")</f>
        <v>2</v>
      </c>
      <c r="C19" s="9" t="str">
        <f t="shared" si="0"/>
        <v>2-8</v>
      </c>
      <c r="D19" s="9">
        <f t="shared" si="1"/>
        <v>10</v>
      </c>
      <c r="E19" s="136">
        <f>IF(B19="","",IF((D19&lt;'Rating table'!$P$12)*(D19&gt;='Rating table'!P$11)=1,2,(IF(D19&lt;'Rating table'!$P$11,1,(IF(D19&gt;='Rating table'!$P$12,3,0))))))</f>
        <v>2</v>
      </c>
      <c r="F19" s="9">
        <f>IFERROR(INDEX('Rating table'!L$28:U$37,Feuil2!B19,Feuil2!A19),"")</f>
        <v>2</v>
      </c>
      <c r="G19" s="9">
        <f>IF('Rating table'!$P$7='Rating table'!$V$3,Feuil2!E19,Feuil2!F19)</f>
        <v>2</v>
      </c>
    </row>
    <row r="20" spans="1:7" x14ac:dyDescent="0.25">
      <c r="A20" s="9">
        <f>IF(A19+1&lt;='Rating table'!D$11,A19+1,1)</f>
        <v>9</v>
      </c>
      <c r="B20" s="9">
        <f>IFERROR(IF(IF(A20=1,B19+1,B19)&lt;='Rating table'!H$11,IF(A20=1,B19+1,B19),""),"")</f>
        <v>2</v>
      </c>
      <c r="C20" s="9" t="str">
        <f t="shared" si="0"/>
        <v>2-9</v>
      </c>
      <c r="D20" s="9">
        <f t="shared" si="1"/>
        <v>11</v>
      </c>
      <c r="E20" s="136">
        <f>IF(B20="","",IF((D20&lt;'Rating table'!$P$12)*(D20&gt;='Rating table'!P$11)=1,2,(IF(D20&lt;'Rating table'!$P$11,1,(IF(D20&gt;='Rating table'!$P$12,3,0))))))</f>
        <v>2</v>
      </c>
      <c r="F20" s="9">
        <f>IFERROR(INDEX('Rating table'!L$28:U$37,Feuil2!B20,Feuil2!A20),"")</f>
        <v>2</v>
      </c>
      <c r="G20" s="9">
        <f>IF('Rating table'!$P$7='Rating table'!$V$3,Feuil2!E20,Feuil2!F20)</f>
        <v>2</v>
      </c>
    </row>
    <row r="21" spans="1:7" x14ac:dyDescent="0.25">
      <c r="A21" s="9">
        <f>IF(A20+1&lt;='Rating table'!D$11,A20+1,1)</f>
        <v>10</v>
      </c>
      <c r="B21" s="9">
        <f>IFERROR(IF(IF(A21=1,B20+1,B20)&lt;='Rating table'!H$11,IF(A21=1,B20+1,B20),""),"")</f>
        <v>2</v>
      </c>
      <c r="C21" s="9" t="str">
        <f t="shared" si="0"/>
        <v>2-10</v>
      </c>
      <c r="D21" s="9">
        <f t="shared" si="1"/>
        <v>12</v>
      </c>
      <c r="E21" s="136">
        <f>IF(B21="","",IF((D21&lt;'Rating table'!$P$12)*(D21&gt;='Rating table'!P$11)=1,2,(IF(D21&lt;'Rating table'!$P$11,1,(IF(D21&gt;='Rating table'!$P$12,3,0))))))</f>
        <v>3</v>
      </c>
      <c r="F21" s="9">
        <f>IFERROR(INDEX('Rating table'!L$28:U$37,Feuil2!B21,Feuil2!A21),"")</f>
        <v>3</v>
      </c>
      <c r="G21" s="9">
        <f>IF('Rating table'!$P$7='Rating table'!$V$3,Feuil2!E21,Feuil2!F21)</f>
        <v>3</v>
      </c>
    </row>
    <row r="22" spans="1:7" x14ac:dyDescent="0.25">
      <c r="A22" s="9">
        <f>IF(A21+1&lt;='Rating table'!D$11,A21+1,1)</f>
        <v>1</v>
      </c>
      <c r="B22" s="9">
        <f>IFERROR(IF(IF(A22=1,B21+1,B21)&lt;='Rating table'!H$11,IF(A22=1,B21+1,B21),""),"")</f>
        <v>3</v>
      </c>
      <c r="C22" s="9" t="str">
        <f t="shared" si="0"/>
        <v>3-1</v>
      </c>
      <c r="D22" s="9">
        <f t="shared" si="1"/>
        <v>4</v>
      </c>
      <c r="E22" s="136">
        <f>IF(B22="","",IF((D22&lt;'Rating table'!$P$12)*(D22&gt;='Rating table'!P$11)=1,2,(IF(D22&lt;'Rating table'!$P$11,1,(IF(D22&gt;='Rating table'!$P$12,3,0))))))</f>
        <v>1</v>
      </c>
      <c r="F22" s="9">
        <f>IFERROR(INDEX('Rating table'!L$28:U$37,Feuil2!B22,Feuil2!A22),"")</f>
        <v>1</v>
      </c>
      <c r="G22" s="9">
        <f>IF('Rating table'!$P$7='Rating table'!$V$3,Feuil2!E22,Feuil2!F22)</f>
        <v>1</v>
      </c>
    </row>
    <row r="23" spans="1:7" x14ac:dyDescent="0.25">
      <c r="A23" s="9">
        <f>IF(A22+1&lt;='Rating table'!D$11,A22+1,1)</f>
        <v>2</v>
      </c>
      <c r="B23" s="9">
        <f>IFERROR(IF(IF(A23=1,B22+1,B22)&lt;='Rating table'!H$11,IF(A23=1,B22+1,B22),""),"")</f>
        <v>3</v>
      </c>
      <c r="C23" s="9" t="str">
        <f t="shared" si="0"/>
        <v>3-2</v>
      </c>
      <c r="D23" s="9">
        <f t="shared" si="1"/>
        <v>5</v>
      </c>
      <c r="E23" s="136">
        <f>IF(B23="","",IF((D23&lt;'Rating table'!$P$12)*(D23&gt;='Rating table'!P$11)=1,2,(IF(D23&lt;'Rating table'!$P$11,1,(IF(D23&gt;='Rating table'!$P$12,3,0))))))</f>
        <v>1</v>
      </c>
      <c r="F23" s="9">
        <f>IFERROR(INDEX('Rating table'!L$28:U$37,Feuil2!B23,Feuil2!A23),"")</f>
        <v>1</v>
      </c>
      <c r="G23" s="9">
        <f>IF('Rating table'!$P$7='Rating table'!$V$3,Feuil2!E23,Feuil2!F23)</f>
        <v>1</v>
      </c>
    </row>
    <row r="24" spans="1:7" x14ac:dyDescent="0.25">
      <c r="A24" s="9">
        <f>IF(A23+1&lt;='Rating table'!D$11,A23+1,1)</f>
        <v>3</v>
      </c>
      <c r="B24" s="9">
        <f>IFERROR(IF(IF(A24=1,B23+1,B23)&lt;='Rating table'!H$11,IF(A24=1,B23+1,B23),""),"")</f>
        <v>3</v>
      </c>
      <c r="C24" s="9" t="str">
        <f t="shared" si="0"/>
        <v>3-3</v>
      </c>
      <c r="D24" s="9">
        <f t="shared" si="1"/>
        <v>6</v>
      </c>
      <c r="E24" s="136">
        <f>IF(B24="","",IF((D24&lt;'Rating table'!$P$12)*(D24&gt;='Rating table'!P$11)=1,2,(IF(D24&lt;'Rating table'!$P$11,1,(IF(D24&gt;='Rating table'!$P$12,3,0))))))</f>
        <v>1</v>
      </c>
      <c r="F24" s="9">
        <f>IFERROR(INDEX('Rating table'!L$28:U$37,Feuil2!B24,Feuil2!A24),"")</f>
        <v>1</v>
      </c>
      <c r="G24" s="9">
        <f>IF('Rating table'!$P$7='Rating table'!$V$3,Feuil2!E24,Feuil2!F24)</f>
        <v>1</v>
      </c>
    </row>
    <row r="25" spans="1:7" x14ac:dyDescent="0.25">
      <c r="A25" s="9">
        <f>IF(A24+1&lt;='Rating table'!D$11,A24+1,1)</f>
        <v>4</v>
      </c>
      <c r="B25" s="9">
        <f>IFERROR(IF(IF(A25=1,B24+1,B24)&lt;='Rating table'!H$11,IF(A25=1,B24+1,B24),""),"")</f>
        <v>3</v>
      </c>
      <c r="C25" s="9" t="str">
        <f t="shared" si="0"/>
        <v>3-4</v>
      </c>
      <c r="D25" s="9">
        <f t="shared" si="1"/>
        <v>7</v>
      </c>
      <c r="E25" s="136">
        <f>IF(B25="","",IF((D25&lt;'Rating table'!$P$12)*(D25&gt;='Rating table'!P$11)=1,2,(IF(D25&lt;'Rating table'!$P$11,1,(IF(D25&gt;='Rating table'!$P$12,3,0))))))</f>
        <v>2</v>
      </c>
      <c r="F25" s="9">
        <f>IFERROR(INDEX('Rating table'!L$28:U$37,Feuil2!B25,Feuil2!A25),"")</f>
        <v>1</v>
      </c>
      <c r="G25" s="9">
        <f>IF('Rating table'!$P$7='Rating table'!$V$3,Feuil2!E25,Feuil2!F25)</f>
        <v>2</v>
      </c>
    </row>
    <row r="26" spans="1:7" x14ac:dyDescent="0.25">
      <c r="A26" s="9">
        <f>IF(A25+1&lt;='Rating table'!D$11,A25+1,1)</f>
        <v>5</v>
      </c>
      <c r="B26" s="9">
        <f>IFERROR(IF(IF(A26=1,B25+1,B25)&lt;='Rating table'!H$11,IF(A26=1,B25+1,B25),""),"")</f>
        <v>3</v>
      </c>
      <c r="C26" s="9" t="str">
        <f t="shared" si="0"/>
        <v>3-5</v>
      </c>
      <c r="D26" s="9">
        <f t="shared" si="1"/>
        <v>8</v>
      </c>
      <c r="E26" s="136">
        <f>IF(B26="","",IF((D26&lt;'Rating table'!$P$12)*(D26&gt;='Rating table'!P$11)=1,2,(IF(D26&lt;'Rating table'!$P$11,1,(IF(D26&gt;='Rating table'!$P$12,3,0))))))</f>
        <v>2</v>
      </c>
      <c r="F26" s="9">
        <f>IFERROR(INDEX('Rating table'!L$28:U$37,Feuil2!B26,Feuil2!A26),"")</f>
        <v>2</v>
      </c>
      <c r="G26" s="9">
        <f>IF('Rating table'!$P$7='Rating table'!$V$3,Feuil2!E26,Feuil2!F26)</f>
        <v>2</v>
      </c>
    </row>
    <row r="27" spans="1:7" x14ac:dyDescent="0.25">
      <c r="A27" s="9">
        <f>IF(A26+1&lt;='Rating table'!D$11,A26+1,1)</f>
        <v>6</v>
      </c>
      <c r="B27" s="9">
        <f>IFERROR(IF(IF(A27=1,B26+1,B26)&lt;='Rating table'!H$11,IF(A27=1,B26+1,B26),""),"")</f>
        <v>3</v>
      </c>
      <c r="C27" s="9" t="str">
        <f t="shared" si="0"/>
        <v>3-6</v>
      </c>
      <c r="D27" s="9">
        <f t="shared" si="1"/>
        <v>9</v>
      </c>
      <c r="E27" s="136">
        <f>IF(B27="","",IF((D27&lt;'Rating table'!$P$12)*(D27&gt;='Rating table'!P$11)=1,2,(IF(D27&lt;'Rating table'!$P$11,1,(IF(D27&gt;='Rating table'!$P$12,3,0))))))</f>
        <v>2</v>
      </c>
      <c r="F27" s="9">
        <f>IFERROR(INDEX('Rating table'!L$28:U$37,Feuil2!B27,Feuil2!A27),"")</f>
        <v>2</v>
      </c>
      <c r="G27" s="9">
        <f>IF('Rating table'!$P$7='Rating table'!$V$3,Feuil2!E27,Feuil2!F27)</f>
        <v>2</v>
      </c>
    </row>
    <row r="28" spans="1:7" x14ac:dyDescent="0.25">
      <c r="A28" s="9">
        <f>IF(A27+1&lt;='Rating table'!D$11,A27+1,1)</f>
        <v>7</v>
      </c>
      <c r="B28" s="9">
        <f>IFERROR(IF(IF(A28=1,B27+1,B27)&lt;='Rating table'!H$11,IF(A28=1,B27+1,B27),""),"")</f>
        <v>3</v>
      </c>
      <c r="C28" s="9" t="str">
        <f t="shared" si="0"/>
        <v>3-7</v>
      </c>
      <c r="D28" s="9">
        <f t="shared" si="1"/>
        <v>10</v>
      </c>
      <c r="E28" s="136">
        <f>IF(B28="","",IF((D28&lt;'Rating table'!$P$12)*(D28&gt;='Rating table'!P$11)=1,2,(IF(D28&lt;'Rating table'!$P$11,1,(IF(D28&gt;='Rating table'!$P$12,3,0))))))</f>
        <v>2</v>
      </c>
      <c r="F28" s="9">
        <f>IFERROR(INDEX('Rating table'!L$28:U$37,Feuil2!B28,Feuil2!A28),"")</f>
        <v>2</v>
      </c>
      <c r="G28" s="9">
        <f>IF('Rating table'!$P$7='Rating table'!$V$3,Feuil2!E28,Feuil2!F28)</f>
        <v>2</v>
      </c>
    </row>
    <row r="29" spans="1:7" x14ac:dyDescent="0.25">
      <c r="A29" s="9">
        <f>IF(A28+1&lt;='Rating table'!D$11,A28+1,1)</f>
        <v>8</v>
      </c>
      <c r="B29" s="9">
        <f>IFERROR(IF(IF(A29=1,B28+1,B28)&lt;='Rating table'!H$11,IF(A29=1,B28+1,B28),""),"")</f>
        <v>3</v>
      </c>
      <c r="C29" s="9" t="str">
        <f t="shared" si="0"/>
        <v>3-8</v>
      </c>
      <c r="D29" s="9">
        <f t="shared" si="1"/>
        <v>11</v>
      </c>
      <c r="E29" s="136">
        <f>IF(B29="","",IF((D29&lt;'Rating table'!$P$12)*(D29&gt;='Rating table'!P$11)=1,2,(IF(D29&lt;'Rating table'!$P$11,1,(IF(D29&gt;='Rating table'!$P$12,3,0))))))</f>
        <v>2</v>
      </c>
      <c r="F29" s="9">
        <f>IFERROR(INDEX('Rating table'!L$28:U$37,Feuil2!B29,Feuil2!A29),"")</f>
        <v>3</v>
      </c>
      <c r="G29" s="9">
        <f>IF('Rating table'!$P$7='Rating table'!$V$3,Feuil2!E29,Feuil2!F29)</f>
        <v>2</v>
      </c>
    </row>
    <row r="30" spans="1:7" x14ac:dyDescent="0.25">
      <c r="A30" s="9">
        <f>IF(A29+1&lt;='Rating table'!D$11,A29+1,1)</f>
        <v>9</v>
      </c>
      <c r="B30" s="9">
        <f>IFERROR(IF(IF(A30=1,B29+1,B29)&lt;='Rating table'!H$11,IF(A30=1,B29+1,B29),""),"")</f>
        <v>3</v>
      </c>
      <c r="C30" s="9" t="str">
        <f t="shared" si="0"/>
        <v>3-9</v>
      </c>
      <c r="D30" s="9">
        <f t="shared" si="1"/>
        <v>12</v>
      </c>
      <c r="E30" s="136">
        <f>IF(B30="","",IF((D30&lt;'Rating table'!$P$12)*(D30&gt;='Rating table'!P$11)=1,2,(IF(D30&lt;'Rating table'!$P$11,1,(IF(D30&gt;='Rating table'!$P$12,3,0))))))</f>
        <v>3</v>
      </c>
      <c r="F30" s="9">
        <f>IFERROR(INDEX('Rating table'!L$28:U$37,Feuil2!B30,Feuil2!A30),"")</f>
        <v>3</v>
      </c>
      <c r="G30" s="9">
        <f>IF('Rating table'!$P$7='Rating table'!$V$3,Feuil2!E30,Feuil2!F30)</f>
        <v>3</v>
      </c>
    </row>
    <row r="31" spans="1:7" x14ac:dyDescent="0.25">
      <c r="A31" s="9">
        <f>IF(A30+1&lt;='Rating table'!D$11,A30+1,1)</f>
        <v>10</v>
      </c>
      <c r="B31" s="9">
        <f>IFERROR(IF(IF(A31=1,B30+1,B30)&lt;='Rating table'!H$11,IF(A31=1,B30+1,B30),""),"")</f>
        <v>3</v>
      </c>
      <c r="C31" s="9" t="str">
        <f t="shared" si="0"/>
        <v>3-10</v>
      </c>
      <c r="D31" s="9">
        <f t="shared" si="1"/>
        <v>13</v>
      </c>
      <c r="E31" s="136">
        <f>IF(B31="","",IF((D31&lt;'Rating table'!$P$12)*(D31&gt;='Rating table'!P$11)=1,2,(IF(D31&lt;'Rating table'!$P$11,1,(IF(D31&gt;='Rating table'!$P$12,3,0))))))</f>
        <v>3</v>
      </c>
      <c r="F31" s="9">
        <f>IFERROR(INDEX('Rating table'!L$28:U$37,Feuil2!B31,Feuil2!A31),"")</f>
        <v>3</v>
      </c>
      <c r="G31" s="9">
        <f>IF('Rating table'!$P$7='Rating table'!$V$3,Feuil2!E31,Feuil2!F31)</f>
        <v>3</v>
      </c>
    </row>
    <row r="32" spans="1:7" x14ac:dyDescent="0.25">
      <c r="A32" s="9">
        <f>IF(A31+1&lt;='Rating table'!D$11,A31+1,1)</f>
        <v>1</v>
      </c>
      <c r="B32" s="9">
        <f>IFERROR(IF(IF(A32=1,B31+1,B31)&lt;='Rating table'!H$11,IF(A32=1,B31+1,B31),""),"")</f>
        <v>4</v>
      </c>
      <c r="C32" s="9" t="str">
        <f t="shared" si="0"/>
        <v>4-1</v>
      </c>
      <c r="D32" s="9">
        <f t="shared" si="1"/>
        <v>5</v>
      </c>
      <c r="E32" s="136">
        <f>IF(B32="","",IF((D32&lt;'Rating table'!$P$12)*(D32&gt;='Rating table'!P$11)=1,2,(IF(D32&lt;'Rating table'!$P$11,1,(IF(D32&gt;='Rating table'!$P$12,3,0))))))</f>
        <v>1</v>
      </c>
      <c r="F32" s="9">
        <f>IFERROR(INDEX('Rating table'!L$28:U$37,Feuil2!B32,Feuil2!A32),"")</f>
        <v>1</v>
      </c>
      <c r="G32" s="9">
        <f>IF('Rating table'!$P$7='Rating table'!$V$3,Feuil2!E32,Feuil2!F32)</f>
        <v>1</v>
      </c>
    </row>
    <row r="33" spans="1:7" x14ac:dyDescent="0.25">
      <c r="A33" s="9">
        <f>IF(A32+1&lt;='Rating table'!D$11,A32+1,1)</f>
        <v>2</v>
      </c>
      <c r="B33" s="9">
        <f>IFERROR(IF(IF(A33=1,B32+1,B32)&lt;='Rating table'!H$11,IF(A33=1,B32+1,B32),""),"")</f>
        <v>4</v>
      </c>
      <c r="C33" s="9" t="str">
        <f t="shared" si="0"/>
        <v>4-2</v>
      </c>
      <c r="D33" s="9">
        <f t="shared" si="1"/>
        <v>6</v>
      </c>
      <c r="E33" s="136">
        <f>IF(B33="","",IF((D33&lt;'Rating table'!$P$12)*(D33&gt;='Rating table'!P$11)=1,2,(IF(D33&lt;'Rating table'!$P$11,1,(IF(D33&gt;='Rating table'!$P$12,3,0))))))</f>
        <v>1</v>
      </c>
      <c r="F33" s="9">
        <f>IFERROR(INDEX('Rating table'!L$28:U$37,Feuil2!B33,Feuil2!A33),"")</f>
        <v>1</v>
      </c>
      <c r="G33" s="9">
        <f>IF('Rating table'!$P$7='Rating table'!$V$3,Feuil2!E33,Feuil2!F33)</f>
        <v>1</v>
      </c>
    </row>
    <row r="34" spans="1:7" x14ac:dyDescent="0.25">
      <c r="A34" s="9">
        <f>IF(A33+1&lt;='Rating table'!D$11,A33+1,1)</f>
        <v>3</v>
      </c>
      <c r="B34" s="9">
        <f>IFERROR(IF(IF(A34=1,B33+1,B33)&lt;='Rating table'!H$11,IF(A34=1,B33+1,B33),""),"")</f>
        <v>4</v>
      </c>
      <c r="C34" s="9" t="str">
        <f t="shared" si="0"/>
        <v>4-3</v>
      </c>
      <c r="D34" s="9">
        <f t="shared" si="1"/>
        <v>7</v>
      </c>
      <c r="E34" s="136">
        <f>IF(B34="","",IF((D34&lt;'Rating table'!$P$12)*(D34&gt;='Rating table'!P$11)=1,2,(IF(D34&lt;'Rating table'!$P$11,1,(IF(D34&gt;='Rating table'!$P$12,3,0))))))</f>
        <v>2</v>
      </c>
      <c r="F34" s="9">
        <f>IFERROR(INDEX('Rating table'!L$28:U$37,Feuil2!B34,Feuil2!A34),"")</f>
        <v>2</v>
      </c>
      <c r="G34" s="9">
        <f>IF('Rating table'!$P$7='Rating table'!$V$3,Feuil2!E34,Feuil2!F34)</f>
        <v>2</v>
      </c>
    </row>
    <row r="35" spans="1:7" x14ac:dyDescent="0.25">
      <c r="A35" s="9">
        <f>IF(A34+1&lt;='Rating table'!D$11,A34+1,1)</f>
        <v>4</v>
      </c>
      <c r="B35" s="9">
        <f>IFERROR(IF(IF(A35=1,B34+1,B34)&lt;='Rating table'!H$11,IF(A35=1,B34+1,B34),""),"")</f>
        <v>4</v>
      </c>
      <c r="C35" s="9" t="str">
        <f t="shared" si="0"/>
        <v>4-4</v>
      </c>
      <c r="D35" s="9">
        <f t="shared" si="1"/>
        <v>8</v>
      </c>
      <c r="E35" s="136">
        <f>IF(B35="","",IF((D35&lt;'Rating table'!$P$12)*(D35&gt;='Rating table'!P$11)=1,2,(IF(D35&lt;'Rating table'!$P$11,1,(IF(D35&gt;='Rating table'!$P$12,3,0))))))</f>
        <v>2</v>
      </c>
      <c r="F35" s="9">
        <f>IFERROR(INDEX('Rating table'!L$28:U$37,Feuil2!B35,Feuil2!A35),"")</f>
        <v>2</v>
      </c>
      <c r="G35" s="9">
        <f>IF('Rating table'!$P$7='Rating table'!$V$3,Feuil2!E35,Feuil2!F35)</f>
        <v>2</v>
      </c>
    </row>
    <row r="36" spans="1:7" x14ac:dyDescent="0.25">
      <c r="A36" s="9">
        <f>IF(A35+1&lt;='Rating table'!D$11,A35+1,1)</f>
        <v>5</v>
      </c>
      <c r="B36" s="9">
        <f>IFERROR(IF(IF(A36=1,B35+1,B35)&lt;='Rating table'!H$11,IF(A36=1,B35+1,B35),""),"")</f>
        <v>4</v>
      </c>
      <c r="C36" s="9" t="str">
        <f t="shared" si="0"/>
        <v>4-5</v>
      </c>
      <c r="D36" s="9">
        <f t="shared" si="1"/>
        <v>9</v>
      </c>
      <c r="E36" s="136">
        <f>IF(B36="","",IF((D36&lt;'Rating table'!$P$12)*(D36&gt;='Rating table'!P$11)=1,2,(IF(D36&lt;'Rating table'!$P$11,1,(IF(D36&gt;='Rating table'!$P$12,3,0))))))</f>
        <v>2</v>
      </c>
      <c r="F36" s="9">
        <f>IFERROR(INDEX('Rating table'!L$28:U$37,Feuil2!B36,Feuil2!A36),"")</f>
        <v>2</v>
      </c>
      <c r="G36" s="9">
        <f>IF('Rating table'!$P$7='Rating table'!$V$3,Feuil2!E36,Feuil2!F36)</f>
        <v>2</v>
      </c>
    </row>
    <row r="37" spans="1:7" x14ac:dyDescent="0.25">
      <c r="A37" s="9">
        <f>IF(A36+1&lt;='Rating table'!D$11,A36+1,1)</f>
        <v>6</v>
      </c>
      <c r="B37" s="9">
        <f>IFERROR(IF(IF(A37=1,B36+1,B36)&lt;='Rating table'!H$11,IF(A37=1,B36+1,B36),""),"")</f>
        <v>4</v>
      </c>
      <c r="C37" s="9" t="str">
        <f t="shared" si="0"/>
        <v>4-6</v>
      </c>
      <c r="D37" s="9">
        <f t="shared" si="1"/>
        <v>10</v>
      </c>
      <c r="E37" s="136">
        <f>IF(B37="","",IF((D37&lt;'Rating table'!$P$12)*(D37&gt;='Rating table'!P$11)=1,2,(IF(D37&lt;'Rating table'!$P$11,1,(IF(D37&gt;='Rating table'!$P$12,3,0))))))</f>
        <v>2</v>
      </c>
      <c r="F37" s="9">
        <f>IFERROR(INDEX('Rating table'!L$28:U$37,Feuil2!B37,Feuil2!A37),"")</f>
        <v>2</v>
      </c>
      <c r="G37" s="9">
        <f>IF('Rating table'!$P$7='Rating table'!$V$3,Feuil2!E37,Feuil2!F37)</f>
        <v>2</v>
      </c>
    </row>
    <row r="38" spans="1:7" x14ac:dyDescent="0.25">
      <c r="A38" s="9">
        <f>IF(A37+1&lt;='Rating table'!D$11,A37+1,1)</f>
        <v>7</v>
      </c>
      <c r="B38" s="9">
        <f>IFERROR(IF(IF(A38=1,B37+1,B37)&lt;='Rating table'!H$11,IF(A38=1,B37+1,B37),""),"")</f>
        <v>4</v>
      </c>
      <c r="C38" s="9" t="str">
        <f t="shared" si="0"/>
        <v>4-7</v>
      </c>
      <c r="D38" s="9">
        <f t="shared" si="1"/>
        <v>11</v>
      </c>
      <c r="E38" s="136">
        <f>IF(B38="","",IF((D38&lt;'Rating table'!$P$12)*(D38&gt;='Rating table'!P$11)=1,2,(IF(D38&lt;'Rating table'!$P$11,1,(IF(D38&gt;='Rating table'!$P$12,3,0))))))</f>
        <v>2</v>
      </c>
      <c r="F38" s="9">
        <f>IFERROR(INDEX('Rating table'!L$28:U$37,Feuil2!B38,Feuil2!A38),"")</f>
        <v>2</v>
      </c>
      <c r="G38" s="9">
        <f>IF('Rating table'!$P$7='Rating table'!$V$3,Feuil2!E38,Feuil2!F38)</f>
        <v>2</v>
      </c>
    </row>
    <row r="39" spans="1:7" x14ac:dyDescent="0.25">
      <c r="A39" s="9">
        <f>IF(A38+1&lt;='Rating table'!D$11,A38+1,1)</f>
        <v>8</v>
      </c>
      <c r="B39" s="9">
        <f>IFERROR(IF(IF(A39=1,B38+1,B38)&lt;='Rating table'!H$11,IF(A39=1,B38+1,B38),""),"")</f>
        <v>4</v>
      </c>
      <c r="C39" s="9" t="str">
        <f t="shared" si="0"/>
        <v>4-8</v>
      </c>
      <c r="D39" s="9">
        <f t="shared" si="1"/>
        <v>12</v>
      </c>
      <c r="E39" s="136">
        <f>IF(B39="","",IF((D39&lt;'Rating table'!$P$12)*(D39&gt;='Rating table'!P$11)=1,2,(IF(D39&lt;'Rating table'!$P$11,1,(IF(D39&gt;='Rating table'!$P$12,3,0))))))</f>
        <v>3</v>
      </c>
      <c r="F39" s="9">
        <f>IFERROR(INDEX('Rating table'!L$28:U$37,Feuil2!B39,Feuil2!A39),"")</f>
        <v>3</v>
      </c>
      <c r="G39" s="9">
        <f>IF('Rating table'!$P$7='Rating table'!$V$3,Feuil2!E39,Feuil2!F39)</f>
        <v>3</v>
      </c>
    </row>
    <row r="40" spans="1:7" x14ac:dyDescent="0.25">
      <c r="A40" s="9">
        <f>IF(A39+1&lt;='Rating table'!D$11,A39+1,1)</f>
        <v>9</v>
      </c>
      <c r="B40" s="9">
        <f>IFERROR(IF(IF(A40=1,B39+1,B39)&lt;='Rating table'!H$11,IF(A40=1,B39+1,B39),""),"")</f>
        <v>4</v>
      </c>
      <c r="C40" s="9" t="str">
        <f t="shared" si="0"/>
        <v>4-9</v>
      </c>
      <c r="D40" s="9">
        <f t="shared" si="1"/>
        <v>13</v>
      </c>
      <c r="E40" s="136">
        <f>IF(B40="","",IF((D40&lt;'Rating table'!$P$12)*(D40&gt;='Rating table'!P$11)=1,2,(IF(D40&lt;'Rating table'!$P$11,1,(IF(D40&gt;='Rating table'!$P$12,3,0))))))</f>
        <v>3</v>
      </c>
      <c r="F40" s="9">
        <f>IFERROR(INDEX('Rating table'!L$28:U$37,Feuil2!B40,Feuil2!A40),"")</f>
        <v>3</v>
      </c>
      <c r="G40" s="9">
        <f>IF('Rating table'!$P$7='Rating table'!$V$3,Feuil2!E40,Feuil2!F40)</f>
        <v>3</v>
      </c>
    </row>
    <row r="41" spans="1:7" x14ac:dyDescent="0.25">
      <c r="A41" s="9">
        <f>IF(A40+1&lt;='Rating table'!D$11,A40+1,1)</f>
        <v>10</v>
      </c>
      <c r="B41" s="9">
        <f>IFERROR(IF(IF(A41=1,B40+1,B40)&lt;='Rating table'!H$11,IF(A41=1,B40+1,B40),""),"")</f>
        <v>4</v>
      </c>
      <c r="C41" s="9" t="str">
        <f t="shared" si="0"/>
        <v>4-10</v>
      </c>
      <c r="D41" s="9">
        <f t="shared" si="1"/>
        <v>14</v>
      </c>
      <c r="E41" s="136">
        <f>IF(B41="","",IF((D41&lt;'Rating table'!$P$12)*(D41&gt;='Rating table'!P$11)=1,2,(IF(D41&lt;'Rating table'!$P$11,1,(IF(D41&gt;='Rating table'!$P$12,3,0))))))</f>
        <v>3</v>
      </c>
      <c r="F41" s="9">
        <f>IFERROR(INDEX('Rating table'!L$28:U$37,Feuil2!B41,Feuil2!A41),"")</f>
        <v>3</v>
      </c>
      <c r="G41" s="9">
        <f>IF('Rating table'!$P$7='Rating table'!$V$3,Feuil2!E41,Feuil2!F41)</f>
        <v>3</v>
      </c>
    </row>
    <row r="42" spans="1:7" x14ac:dyDescent="0.25">
      <c r="A42" s="9">
        <f>IF(A41+1&lt;='Rating table'!D$11,A41+1,1)</f>
        <v>1</v>
      </c>
      <c r="B42" s="9">
        <f>IFERROR(IF(IF(A42=1,B41+1,B41)&lt;='Rating table'!H$11,IF(A42=1,B41+1,B41),""),"")</f>
        <v>5</v>
      </c>
      <c r="C42" s="9" t="str">
        <f t="shared" si="0"/>
        <v>5-1</v>
      </c>
      <c r="D42" s="9">
        <f t="shared" si="1"/>
        <v>6</v>
      </c>
      <c r="E42" s="136">
        <f>IF(B42="","",IF((D42&lt;'Rating table'!$P$12)*(D42&gt;='Rating table'!P$11)=1,2,(IF(D42&lt;'Rating table'!$P$11,1,(IF(D42&gt;='Rating table'!$P$12,3,0))))))</f>
        <v>1</v>
      </c>
      <c r="F42" s="9">
        <f>IFERROR(INDEX('Rating table'!L$28:U$37,Feuil2!B42,Feuil2!A42),"")</f>
        <v>1</v>
      </c>
      <c r="G42" s="9">
        <f>IF('Rating table'!$P$7='Rating table'!$V$3,Feuil2!E42,Feuil2!F42)</f>
        <v>1</v>
      </c>
    </row>
    <row r="43" spans="1:7" x14ac:dyDescent="0.25">
      <c r="A43" s="9">
        <f>IF(A42+1&lt;='Rating table'!D$11,A42+1,1)</f>
        <v>2</v>
      </c>
      <c r="B43" s="9">
        <f>IFERROR(IF(IF(A43=1,B42+1,B42)&lt;='Rating table'!H$11,IF(A43=1,B42+1,B42),""),"")</f>
        <v>5</v>
      </c>
      <c r="C43" s="9" t="str">
        <f t="shared" si="0"/>
        <v>5-2</v>
      </c>
      <c r="D43" s="9">
        <f t="shared" si="1"/>
        <v>7</v>
      </c>
      <c r="E43" s="136">
        <f>IF(B43="","",IF((D43&lt;'Rating table'!$P$12)*(D43&gt;='Rating table'!P$11)=1,2,(IF(D43&lt;'Rating table'!$P$11,1,(IF(D43&gt;='Rating table'!$P$12,3,0))))))</f>
        <v>2</v>
      </c>
      <c r="F43" s="9">
        <f>IFERROR(INDEX('Rating table'!L$28:U$37,Feuil2!B43,Feuil2!A43),"")</f>
        <v>2</v>
      </c>
      <c r="G43" s="9">
        <f>IF('Rating table'!$P$7='Rating table'!$V$3,Feuil2!E43,Feuil2!F43)</f>
        <v>2</v>
      </c>
    </row>
    <row r="44" spans="1:7" x14ac:dyDescent="0.25">
      <c r="A44" s="9">
        <f>IF(A43+1&lt;='Rating table'!D$11,A43+1,1)</f>
        <v>3</v>
      </c>
      <c r="B44" s="9">
        <f>IFERROR(IF(IF(A44=1,B43+1,B43)&lt;='Rating table'!H$11,IF(A44=1,B43+1,B43),""),"")</f>
        <v>5</v>
      </c>
      <c r="C44" s="9" t="str">
        <f t="shared" si="0"/>
        <v>5-3</v>
      </c>
      <c r="D44" s="9">
        <f t="shared" si="1"/>
        <v>8</v>
      </c>
      <c r="E44" s="136">
        <f>IF(B44="","",IF((D44&lt;'Rating table'!$P$12)*(D44&gt;='Rating table'!P$11)=1,2,(IF(D44&lt;'Rating table'!$P$11,1,(IF(D44&gt;='Rating table'!$P$12,3,0))))))</f>
        <v>2</v>
      </c>
      <c r="F44" s="9">
        <f>IFERROR(INDEX('Rating table'!L$28:U$37,Feuil2!B44,Feuil2!A44),"")</f>
        <v>2</v>
      </c>
      <c r="G44" s="9">
        <f>IF('Rating table'!$P$7='Rating table'!$V$3,Feuil2!E44,Feuil2!F44)</f>
        <v>2</v>
      </c>
    </row>
    <row r="45" spans="1:7" x14ac:dyDescent="0.25">
      <c r="A45" s="9">
        <f>IF(A44+1&lt;='Rating table'!D$11,A44+1,1)</f>
        <v>4</v>
      </c>
      <c r="B45" s="9">
        <f>IFERROR(IF(IF(A45=1,B44+1,B44)&lt;='Rating table'!H$11,IF(A45=1,B44+1,B44),""),"")</f>
        <v>5</v>
      </c>
      <c r="C45" s="9" t="str">
        <f t="shared" si="0"/>
        <v>5-4</v>
      </c>
      <c r="D45" s="9">
        <f t="shared" si="1"/>
        <v>9</v>
      </c>
      <c r="E45" s="136">
        <f>IF(B45="","",IF((D45&lt;'Rating table'!$P$12)*(D45&gt;='Rating table'!P$11)=1,2,(IF(D45&lt;'Rating table'!$P$11,1,(IF(D45&gt;='Rating table'!$P$12,3,0))))))</f>
        <v>2</v>
      </c>
      <c r="F45" s="9">
        <f>IFERROR(INDEX('Rating table'!L$28:U$37,Feuil2!B45,Feuil2!A45),"")</f>
        <v>2</v>
      </c>
      <c r="G45" s="9">
        <f>IF('Rating table'!$P$7='Rating table'!$V$3,Feuil2!E45,Feuil2!F45)</f>
        <v>2</v>
      </c>
    </row>
    <row r="46" spans="1:7" x14ac:dyDescent="0.25">
      <c r="A46" s="9">
        <f>IF(A45+1&lt;='Rating table'!D$11,A45+1,1)</f>
        <v>5</v>
      </c>
      <c r="B46" s="9">
        <f>IFERROR(IF(IF(A46=1,B45+1,B45)&lt;='Rating table'!H$11,IF(A46=1,B45+1,B45),""),"")</f>
        <v>5</v>
      </c>
      <c r="C46" s="9" t="str">
        <f t="shared" si="0"/>
        <v>5-5</v>
      </c>
      <c r="D46" s="9">
        <f t="shared" si="1"/>
        <v>10</v>
      </c>
      <c r="E46" s="136">
        <f>IF(B46="","",IF((D46&lt;'Rating table'!$P$12)*(D46&gt;='Rating table'!P$11)=1,2,(IF(D46&lt;'Rating table'!$P$11,1,(IF(D46&gt;='Rating table'!$P$12,3,0))))))</f>
        <v>2</v>
      </c>
      <c r="F46" s="9">
        <f>IFERROR(INDEX('Rating table'!L$28:U$37,Feuil2!B46,Feuil2!A46),"")</f>
        <v>2</v>
      </c>
      <c r="G46" s="9">
        <f>IF('Rating table'!$P$7='Rating table'!$V$3,Feuil2!E46,Feuil2!F46)</f>
        <v>2</v>
      </c>
    </row>
    <row r="47" spans="1:7" x14ac:dyDescent="0.25">
      <c r="A47" s="9">
        <f>IF(A46+1&lt;='Rating table'!D$11,A46+1,1)</f>
        <v>6</v>
      </c>
      <c r="B47" s="9">
        <f>IFERROR(IF(IF(A47=1,B46+1,B46)&lt;='Rating table'!H$11,IF(A47=1,B46+1,B46),""),"")</f>
        <v>5</v>
      </c>
      <c r="C47" s="9" t="str">
        <f t="shared" si="0"/>
        <v>5-6</v>
      </c>
      <c r="D47" s="9">
        <f t="shared" si="1"/>
        <v>11</v>
      </c>
      <c r="E47" s="136">
        <f>IF(B47="","",IF((D47&lt;'Rating table'!$P$12)*(D47&gt;='Rating table'!P$11)=1,2,(IF(D47&lt;'Rating table'!$P$11,1,(IF(D47&gt;='Rating table'!$P$12,3,0))))))</f>
        <v>2</v>
      </c>
      <c r="F47" s="9">
        <f>IFERROR(INDEX('Rating table'!L$28:U$37,Feuil2!B47,Feuil2!A47),"")</f>
        <v>2</v>
      </c>
      <c r="G47" s="9">
        <f>IF('Rating table'!$P$7='Rating table'!$V$3,Feuil2!E47,Feuil2!F47)</f>
        <v>2</v>
      </c>
    </row>
    <row r="48" spans="1:7" x14ac:dyDescent="0.25">
      <c r="A48" s="9">
        <f>IF(A47+1&lt;='Rating table'!D$11,A47+1,1)</f>
        <v>7</v>
      </c>
      <c r="B48" s="9">
        <f>IFERROR(IF(IF(A48=1,B47+1,B47)&lt;='Rating table'!H$11,IF(A48=1,B47+1,B47),""),"")</f>
        <v>5</v>
      </c>
      <c r="C48" s="9" t="str">
        <f t="shared" si="0"/>
        <v>5-7</v>
      </c>
      <c r="D48" s="9">
        <f t="shared" si="1"/>
        <v>12</v>
      </c>
      <c r="E48" s="136">
        <f>IF(B48="","",IF((D48&lt;'Rating table'!$P$12)*(D48&gt;='Rating table'!P$11)=1,2,(IF(D48&lt;'Rating table'!$P$11,1,(IF(D48&gt;='Rating table'!$P$12,3,0))))))</f>
        <v>3</v>
      </c>
      <c r="F48" s="9">
        <f>IFERROR(INDEX('Rating table'!L$28:U$37,Feuil2!B48,Feuil2!A48),"")</f>
        <v>3</v>
      </c>
      <c r="G48" s="9">
        <f>IF('Rating table'!$P$7='Rating table'!$V$3,Feuil2!E48,Feuil2!F48)</f>
        <v>3</v>
      </c>
    </row>
    <row r="49" spans="1:7" x14ac:dyDescent="0.25">
      <c r="A49" s="9">
        <f>IF(A48+1&lt;='Rating table'!D$11,A48+1,1)</f>
        <v>8</v>
      </c>
      <c r="B49" s="9">
        <f>IFERROR(IF(IF(A49=1,B48+1,B48)&lt;='Rating table'!H$11,IF(A49=1,B48+1,B48),""),"")</f>
        <v>5</v>
      </c>
      <c r="C49" s="9" t="str">
        <f t="shared" si="0"/>
        <v>5-8</v>
      </c>
      <c r="D49" s="9">
        <f t="shared" si="1"/>
        <v>13</v>
      </c>
      <c r="E49" s="136">
        <f>IF(B49="","",IF((D49&lt;'Rating table'!$P$12)*(D49&gt;='Rating table'!P$11)=1,2,(IF(D49&lt;'Rating table'!$P$11,1,(IF(D49&gt;='Rating table'!$P$12,3,0))))))</f>
        <v>3</v>
      </c>
      <c r="F49" s="9">
        <f>IFERROR(INDEX('Rating table'!L$28:U$37,Feuil2!B49,Feuil2!A49),"")</f>
        <v>3</v>
      </c>
      <c r="G49" s="9">
        <f>IF('Rating table'!$P$7='Rating table'!$V$3,Feuil2!E49,Feuil2!F49)</f>
        <v>3</v>
      </c>
    </row>
    <row r="50" spans="1:7" x14ac:dyDescent="0.25">
      <c r="A50" s="9">
        <f>IF(A49+1&lt;='Rating table'!D$11,A49+1,1)</f>
        <v>9</v>
      </c>
      <c r="B50" s="9">
        <f>IFERROR(IF(IF(A50=1,B49+1,B49)&lt;='Rating table'!H$11,IF(A50=1,B49+1,B49),""),"")</f>
        <v>5</v>
      </c>
      <c r="C50" s="9" t="str">
        <f t="shared" si="0"/>
        <v>5-9</v>
      </c>
      <c r="D50" s="9">
        <f t="shared" si="1"/>
        <v>14</v>
      </c>
      <c r="E50" s="136">
        <f>IF(B50="","",IF((D50&lt;'Rating table'!$P$12)*(D50&gt;='Rating table'!P$11)=1,2,(IF(D50&lt;'Rating table'!$P$11,1,(IF(D50&gt;='Rating table'!$P$12,3,0))))))</f>
        <v>3</v>
      </c>
      <c r="F50" s="9">
        <f>IFERROR(INDEX('Rating table'!L$28:U$37,Feuil2!B50,Feuil2!A50),"")</f>
        <v>3</v>
      </c>
      <c r="G50" s="9">
        <f>IF('Rating table'!$P$7='Rating table'!$V$3,Feuil2!E50,Feuil2!F50)</f>
        <v>3</v>
      </c>
    </row>
    <row r="51" spans="1:7" x14ac:dyDescent="0.25">
      <c r="A51" s="9">
        <f>IF(A50+1&lt;='Rating table'!D$11,A50+1,1)</f>
        <v>10</v>
      </c>
      <c r="B51" s="9">
        <f>IFERROR(IF(IF(A51=1,B50+1,B50)&lt;='Rating table'!H$11,IF(A51=1,B50+1,B50),""),"")</f>
        <v>5</v>
      </c>
      <c r="C51" s="9" t="str">
        <f t="shared" si="0"/>
        <v>5-10</v>
      </c>
      <c r="D51" s="9">
        <f t="shared" si="1"/>
        <v>15</v>
      </c>
      <c r="E51" s="136">
        <f>IF(B51="","",IF((D51&lt;'Rating table'!$P$12)*(D51&gt;='Rating table'!P$11)=1,2,(IF(D51&lt;'Rating table'!$P$11,1,(IF(D51&gt;='Rating table'!$P$12,3,0))))))</f>
        <v>3</v>
      </c>
      <c r="F51" s="9">
        <f>IFERROR(INDEX('Rating table'!L$28:U$37,Feuil2!B51,Feuil2!A51),"")</f>
        <v>3</v>
      </c>
      <c r="G51" s="9">
        <f>IF('Rating table'!$P$7='Rating table'!$V$3,Feuil2!E51,Feuil2!F51)</f>
        <v>3</v>
      </c>
    </row>
    <row r="52" spans="1:7" x14ac:dyDescent="0.25">
      <c r="A52" s="9">
        <f>IF(A51+1&lt;='Rating table'!D$11,A51+1,1)</f>
        <v>1</v>
      </c>
      <c r="B52" s="9">
        <f>IFERROR(IF(IF(A52=1,B51+1,B51)&lt;='Rating table'!H$11,IF(A52=1,B51+1,B51),""),"")</f>
        <v>6</v>
      </c>
      <c r="C52" s="9" t="str">
        <f t="shared" si="0"/>
        <v>6-1</v>
      </c>
      <c r="D52" s="9">
        <f t="shared" si="1"/>
        <v>7</v>
      </c>
      <c r="E52" s="136">
        <f>IF(B52="","",IF((D52&lt;'Rating table'!$P$12)*(D52&gt;='Rating table'!P$11)=1,2,(IF(D52&lt;'Rating table'!$P$11,1,(IF(D52&gt;='Rating table'!$P$12,3,0))))))</f>
        <v>2</v>
      </c>
      <c r="F52" s="9">
        <f>IFERROR(INDEX('Rating table'!L$28:U$37,Feuil2!B52,Feuil2!A52),"")</f>
        <v>2</v>
      </c>
      <c r="G52" s="9">
        <f>IF('Rating table'!$P$7='Rating table'!$V$3,Feuil2!E52,Feuil2!F52)</f>
        <v>2</v>
      </c>
    </row>
    <row r="53" spans="1:7" x14ac:dyDescent="0.25">
      <c r="A53" s="9">
        <f>IF(A52+1&lt;='Rating table'!D$11,A52+1,1)</f>
        <v>2</v>
      </c>
      <c r="B53" s="9">
        <f>IFERROR(IF(IF(A53=1,B52+1,B52)&lt;='Rating table'!H$11,IF(A53=1,B52+1,B52),""),"")</f>
        <v>6</v>
      </c>
      <c r="C53" s="9" t="str">
        <f t="shared" si="0"/>
        <v>6-2</v>
      </c>
      <c r="D53" s="9">
        <f t="shared" si="1"/>
        <v>8</v>
      </c>
      <c r="E53" s="136">
        <f>IF(B53="","",IF((D53&lt;'Rating table'!$P$12)*(D53&gt;='Rating table'!P$11)=1,2,(IF(D53&lt;'Rating table'!$P$11,1,(IF(D53&gt;='Rating table'!$P$12,3,0))))))</f>
        <v>2</v>
      </c>
      <c r="F53" s="9">
        <f>IFERROR(INDEX('Rating table'!L$28:U$37,Feuil2!B53,Feuil2!A53),"")</f>
        <v>1</v>
      </c>
      <c r="G53" s="9">
        <f>IF('Rating table'!$P$7='Rating table'!$V$3,Feuil2!E53,Feuil2!F53)</f>
        <v>2</v>
      </c>
    </row>
    <row r="54" spans="1:7" x14ac:dyDescent="0.25">
      <c r="A54" s="9">
        <f>IF(A53+1&lt;='Rating table'!D$11,A53+1,1)</f>
        <v>3</v>
      </c>
      <c r="B54" s="9">
        <f>IFERROR(IF(IF(A54=1,B53+1,B53)&lt;='Rating table'!H$11,IF(A54=1,B53+1,B53),""),"")</f>
        <v>6</v>
      </c>
      <c r="C54" s="9" t="str">
        <f t="shared" si="0"/>
        <v>6-3</v>
      </c>
      <c r="D54" s="9">
        <f t="shared" si="1"/>
        <v>9</v>
      </c>
      <c r="E54" s="136">
        <f>IF(B54="","",IF((D54&lt;'Rating table'!$P$12)*(D54&gt;='Rating table'!P$11)=1,2,(IF(D54&lt;'Rating table'!$P$11,1,(IF(D54&gt;='Rating table'!$P$12,3,0))))))</f>
        <v>2</v>
      </c>
      <c r="F54" s="9">
        <f>IFERROR(INDEX('Rating table'!L$28:U$37,Feuil2!B54,Feuil2!A54),"")</f>
        <v>2</v>
      </c>
      <c r="G54" s="9">
        <f>IF('Rating table'!$P$7='Rating table'!$V$3,Feuil2!E54,Feuil2!F54)</f>
        <v>2</v>
      </c>
    </row>
    <row r="55" spans="1:7" x14ac:dyDescent="0.25">
      <c r="A55" s="9">
        <f>IF(A54+1&lt;='Rating table'!D$11,A54+1,1)</f>
        <v>4</v>
      </c>
      <c r="B55" s="9">
        <f>IFERROR(IF(IF(A55=1,B54+1,B54)&lt;='Rating table'!H$11,IF(A55=1,B54+1,B54),""),"")</f>
        <v>6</v>
      </c>
      <c r="C55" s="9" t="str">
        <f t="shared" si="0"/>
        <v>6-4</v>
      </c>
      <c r="D55" s="9">
        <f t="shared" si="1"/>
        <v>10</v>
      </c>
      <c r="E55" s="136">
        <f>IF(B55="","",IF((D55&lt;'Rating table'!$P$12)*(D55&gt;='Rating table'!P$11)=1,2,(IF(D55&lt;'Rating table'!$P$11,1,(IF(D55&gt;='Rating table'!$P$12,3,0))))))</f>
        <v>2</v>
      </c>
      <c r="F55" s="9">
        <f>IFERROR(INDEX('Rating table'!L$28:U$37,Feuil2!B55,Feuil2!A55),"")</f>
        <v>2</v>
      </c>
      <c r="G55" s="9">
        <f>IF('Rating table'!$P$7='Rating table'!$V$3,Feuil2!E55,Feuil2!F55)</f>
        <v>2</v>
      </c>
    </row>
    <row r="56" spans="1:7" x14ac:dyDescent="0.25">
      <c r="A56" s="9">
        <f>IF(A55+1&lt;='Rating table'!D$11,A55+1,1)</f>
        <v>5</v>
      </c>
      <c r="B56" s="9">
        <f>IFERROR(IF(IF(A56=1,B55+1,B55)&lt;='Rating table'!H$11,IF(A56=1,B55+1,B55),""),"")</f>
        <v>6</v>
      </c>
      <c r="C56" s="9" t="str">
        <f t="shared" si="0"/>
        <v>6-5</v>
      </c>
      <c r="D56" s="9">
        <f t="shared" si="1"/>
        <v>11</v>
      </c>
      <c r="E56" s="136">
        <f>IF(B56="","",IF((D56&lt;'Rating table'!$P$12)*(D56&gt;='Rating table'!P$11)=1,2,(IF(D56&lt;'Rating table'!$P$11,1,(IF(D56&gt;='Rating table'!$P$12,3,0))))))</f>
        <v>2</v>
      </c>
      <c r="F56" s="9">
        <f>IFERROR(INDEX('Rating table'!L$28:U$37,Feuil2!B56,Feuil2!A56),"")</f>
        <v>2</v>
      </c>
      <c r="G56" s="9">
        <f>IF('Rating table'!$P$7='Rating table'!$V$3,Feuil2!E56,Feuil2!F56)</f>
        <v>2</v>
      </c>
    </row>
    <row r="57" spans="1:7" x14ac:dyDescent="0.25">
      <c r="A57" s="9">
        <f>IF(A56+1&lt;='Rating table'!D$11,A56+1,1)</f>
        <v>6</v>
      </c>
      <c r="B57" s="9">
        <f>IFERROR(IF(IF(A57=1,B56+1,B56)&lt;='Rating table'!H$11,IF(A57=1,B56+1,B56),""),"")</f>
        <v>6</v>
      </c>
      <c r="C57" s="9" t="str">
        <f t="shared" si="0"/>
        <v>6-6</v>
      </c>
      <c r="D57" s="9">
        <f t="shared" si="1"/>
        <v>12</v>
      </c>
      <c r="E57" s="136">
        <f>IF(B57="","",IF((D57&lt;'Rating table'!$P$12)*(D57&gt;='Rating table'!P$11)=1,2,(IF(D57&lt;'Rating table'!$P$11,1,(IF(D57&gt;='Rating table'!$P$12,3,0))))))</f>
        <v>3</v>
      </c>
      <c r="F57" s="9">
        <f>IFERROR(INDEX('Rating table'!L$28:U$37,Feuil2!B57,Feuil2!A57),"")</f>
        <v>3</v>
      </c>
      <c r="G57" s="9">
        <f>IF('Rating table'!$P$7='Rating table'!$V$3,Feuil2!E57,Feuil2!F57)</f>
        <v>3</v>
      </c>
    </row>
    <row r="58" spans="1:7" x14ac:dyDescent="0.25">
      <c r="A58" s="9">
        <f>IF(A57+1&lt;='Rating table'!D$11,A57+1,1)</f>
        <v>7</v>
      </c>
      <c r="B58" s="9">
        <f>IFERROR(IF(IF(A58=1,B57+1,B57)&lt;='Rating table'!H$11,IF(A58=1,B57+1,B57),""),"")</f>
        <v>6</v>
      </c>
      <c r="C58" s="9" t="str">
        <f t="shared" si="0"/>
        <v>6-7</v>
      </c>
      <c r="D58" s="9">
        <f t="shared" si="1"/>
        <v>13</v>
      </c>
      <c r="E58" s="136">
        <f>IF(B58="","",IF((D58&lt;'Rating table'!$P$12)*(D58&gt;='Rating table'!P$11)=1,2,(IF(D58&lt;'Rating table'!$P$11,1,(IF(D58&gt;='Rating table'!$P$12,3,0))))))</f>
        <v>3</v>
      </c>
      <c r="F58" s="9">
        <f>IFERROR(INDEX('Rating table'!L$28:U$37,Feuil2!B58,Feuil2!A58),"")</f>
        <v>3</v>
      </c>
      <c r="G58" s="9">
        <f>IF('Rating table'!$P$7='Rating table'!$V$3,Feuil2!E58,Feuil2!F58)</f>
        <v>3</v>
      </c>
    </row>
    <row r="59" spans="1:7" x14ac:dyDescent="0.25">
      <c r="A59" s="9">
        <f>IF(A58+1&lt;='Rating table'!D$11,A58+1,1)</f>
        <v>8</v>
      </c>
      <c r="B59" s="9">
        <f>IFERROR(IF(IF(A59=1,B58+1,B58)&lt;='Rating table'!H$11,IF(A59=1,B58+1,B58),""),"")</f>
        <v>6</v>
      </c>
      <c r="C59" s="9" t="str">
        <f t="shared" si="0"/>
        <v>6-8</v>
      </c>
      <c r="D59" s="9">
        <f t="shared" si="1"/>
        <v>14</v>
      </c>
      <c r="E59" s="136">
        <f>IF(B59="","",IF((D59&lt;'Rating table'!$P$12)*(D59&gt;='Rating table'!P$11)=1,2,(IF(D59&lt;'Rating table'!$P$11,1,(IF(D59&gt;='Rating table'!$P$12,3,0))))))</f>
        <v>3</v>
      </c>
      <c r="F59" s="9">
        <f>IFERROR(INDEX('Rating table'!L$28:U$37,Feuil2!B59,Feuil2!A59),"")</f>
        <v>3</v>
      </c>
      <c r="G59" s="9">
        <f>IF('Rating table'!$P$7='Rating table'!$V$3,Feuil2!E59,Feuil2!F59)</f>
        <v>3</v>
      </c>
    </row>
    <row r="60" spans="1:7" x14ac:dyDescent="0.25">
      <c r="A60" s="9">
        <f>IF(A59+1&lt;='Rating table'!D$11,A59+1,1)</f>
        <v>9</v>
      </c>
      <c r="B60" s="9">
        <f>IFERROR(IF(IF(A60=1,B59+1,B59)&lt;='Rating table'!H$11,IF(A60=1,B59+1,B59),""),"")</f>
        <v>6</v>
      </c>
      <c r="C60" s="9" t="str">
        <f t="shared" si="0"/>
        <v>6-9</v>
      </c>
      <c r="D60" s="9">
        <f t="shared" si="1"/>
        <v>15</v>
      </c>
      <c r="E60" s="136">
        <f>IF(B60="","",IF((D60&lt;'Rating table'!$P$12)*(D60&gt;='Rating table'!P$11)=1,2,(IF(D60&lt;'Rating table'!$P$11,1,(IF(D60&gt;='Rating table'!$P$12,3,0))))))</f>
        <v>3</v>
      </c>
      <c r="F60" s="9">
        <f>IFERROR(INDEX('Rating table'!L$28:U$37,Feuil2!B60,Feuil2!A60),"")</f>
        <v>3</v>
      </c>
      <c r="G60" s="9">
        <f>IF('Rating table'!$P$7='Rating table'!$V$3,Feuil2!E60,Feuil2!F60)</f>
        <v>3</v>
      </c>
    </row>
    <row r="61" spans="1:7" x14ac:dyDescent="0.25">
      <c r="A61" s="9">
        <f>IF(A60+1&lt;='Rating table'!D$11,A60+1,1)</f>
        <v>10</v>
      </c>
      <c r="B61" s="9">
        <f>IFERROR(IF(IF(A61=1,B60+1,B60)&lt;='Rating table'!H$11,IF(A61=1,B60+1,B60),""),"")</f>
        <v>6</v>
      </c>
      <c r="C61" s="9" t="str">
        <f t="shared" si="0"/>
        <v>6-10</v>
      </c>
      <c r="D61" s="9">
        <f t="shared" si="1"/>
        <v>16</v>
      </c>
      <c r="E61" s="136">
        <f>IF(B61="","",IF((D61&lt;'Rating table'!$P$12)*(D61&gt;='Rating table'!P$11)=1,2,(IF(D61&lt;'Rating table'!$P$11,1,(IF(D61&gt;='Rating table'!$P$12,3,0))))))</f>
        <v>3</v>
      </c>
      <c r="F61" s="9">
        <f>IFERROR(INDEX('Rating table'!L$28:U$37,Feuil2!B61,Feuil2!A61),"")</f>
        <v>3</v>
      </c>
      <c r="G61" s="9">
        <f>IF('Rating table'!$P$7='Rating table'!$V$3,Feuil2!E61,Feuil2!F61)</f>
        <v>3</v>
      </c>
    </row>
    <row r="62" spans="1:7" x14ac:dyDescent="0.25">
      <c r="A62" s="9">
        <f>IF(A61+1&lt;='Rating table'!D$11,A61+1,1)</f>
        <v>1</v>
      </c>
      <c r="B62" s="9" t="str">
        <f>IFERROR(IF(IF(A62=1,B61+1,B61)&lt;='Rating table'!H$11,IF(A62=1,B61+1,B61),""),"")</f>
        <v/>
      </c>
      <c r="C62" s="9" t="str">
        <f t="shared" si="0"/>
        <v/>
      </c>
      <c r="D62" s="9" t="str">
        <f t="shared" si="1"/>
        <v/>
      </c>
      <c r="E62" s="136" t="str">
        <f>IF(B62="","",IF((D62&lt;'Rating table'!$P$12)*(D62&gt;='Rating table'!P$11)=1,2,(IF(D62&lt;'Rating table'!$P$11,1,(IF(D62&gt;='Rating table'!$P$12,3,0))))))</f>
        <v/>
      </c>
      <c r="F62" s="9" t="str">
        <f>IFERROR(INDEX('Rating table'!L$28:U$37,Feuil2!B62,Feuil2!A62),"")</f>
        <v/>
      </c>
      <c r="G62" s="9" t="str">
        <f>IF('Rating table'!$P$7='Rating table'!$V$3,Feuil2!E62,Feuil2!F62)</f>
        <v/>
      </c>
    </row>
    <row r="63" spans="1:7" x14ac:dyDescent="0.25">
      <c r="A63" s="9">
        <f>IF(A62+1&lt;='Rating table'!D$11,A62+1,1)</f>
        <v>2</v>
      </c>
      <c r="B63" s="9" t="str">
        <f>IFERROR(IF(IF(A63=1,B62+1,B62)&lt;='Rating table'!H$11,IF(A63=1,B62+1,B62),""),"")</f>
        <v/>
      </c>
      <c r="C63" s="9" t="str">
        <f t="shared" si="0"/>
        <v/>
      </c>
      <c r="D63" s="9" t="str">
        <f t="shared" si="1"/>
        <v/>
      </c>
      <c r="E63" s="136" t="str">
        <f>IF(B63="","",IF((D63&lt;'Rating table'!$P$12)*(D63&gt;='Rating table'!P$11)=1,2,(IF(D63&lt;'Rating table'!$P$11,1,(IF(D63&gt;='Rating table'!$P$12,3,0))))))</f>
        <v/>
      </c>
      <c r="F63" s="9" t="str">
        <f>IFERROR(INDEX('Rating table'!L$28:U$37,Feuil2!B63,Feuil2!A63),"")</f>
        <v/>
      </c>
      <c r="G63" s="9" t="str">
        <f>IF('Rating table'!$P$7='Rating table'!$V$3,Feuil2!E63,Feuil2!F63)</f>
        <v/>
      </c>
    </row>
    <row r="64" spans="1:7" x14ac:dyDescent="0.25">
      <c r="A64" s="9">
        <f>IF(A63+1&lt;='Rating table'!D$11,A63+1,1)</f>
        <v>3</v>
      </c>
      <c r="B64" s="9" t="str">
        <f>IFERROR(IF(IF(A64=1,B63+1,B63)&lt;='Rating table'!H$11,IF(A64=1,B63+1,B63),""),"")</f>
        <v/>
      </c>
      <c r="C64" s="9" t="str">
        <f t="shared" si="0"/>
        <v/>
      </c>
      <c r="D64" s="9" t="str">
        <f t="shared" si="1"/>
        <v/>
      </c>
      <c r="E64" s="136" t="str">
        <f>IF(B64="","",IF((D64&lt;'Rating table'!$P$12)*(D64&gt;='Rating table'!P$11)=1,2,(IF(D64&lt;'Rating table'!$P$11,1,(IF(D64&gt;='Rating table'!$P$12,3,0))))))</f>
        <v/>
      </c>
      <c r="F64" s="9" t="str">
        <f>IFERROR(INDEX('Rating table'!L$28:U$37,Feuil2!B64,Feuil2!A64),"")</f>
        <v/>
      </c>
      <c r="G64" s="9" t="str">
        <f>IF('Rating table'!$P$7='Rating table'!$V$3,Feuil2!E64,Feuil2!F64)</f>
        <v/>
      </c>
    </row>
    <row r="65" spans="1:7" x14ac:dyDescent="0.25">
      <c r="A65" s="9">
        <f>IF(A64+1&lt;='Rating table'!D$11,A64+1,1)</f>
        <v>4</v>
      </c>
      <c r="B65" s="9" t="str">
        <f>IFERROR(IF(IF(A65=1,B64+1,B64)&lt;='Rating table'!H$11,IF(A65=1,B64+1,B64),""),"")</f>
        <v/>
      </c>
      <c r="C65" s="9" t="str">
        <f t="shared" si="0"/>
        <v/>
      </c>
      <c r="D65" s="9" t="str">
        <f t="shared" si="1"/>
        <v/>
      </c>
      <c r="E65" s="136" t="str">
        <f>IF(B65="","",IF((D65&lt;'Rating table'!$P$12)*(D65&gt;='Rating table'!P$11)=1,2,(IF(D65&lt;'Rating table'!$P$11,1,(IF(D65&gt;='Rating table'!$P$12,3,0))))))</f>
        <v/>
      </c>
      <c r="F65" s="9" t="str">
        <f>IFERROR(INDEX('Rating table'!L$28:U$37,Feuil2!B65,Feuil2!A65),"")</f>
        <v/>
      </c>
      <c r="G65" s="9" t="str">
        <f>IF('Rating table'!$P$7='Rating table'!$V$3,Feuil2!E65,Feuil2!F65)</f>
        <v/>
      </c>
    </row>
    <row r="66" spans="1:7" x14ac:dyDescent="0.25">
      <c r="A66" s="9">
        <f>IF(A65+1&lt;='Rating table'!D$11,A65+1,1)</f>
        <v>5</v>
      </c>
      <c r="B66" s="9" t="str">
        <f>IFERROR(IF(IF(A66=1,B65+1,B65)&lt;='Rating table'!H$11,IF(A66=1,B65+1,B65),""),"")</f>
        <v/>
      </c>
      <c r="C66" s="9" t="str">
        <f t="shared" si="0"/>
        <v/>
      </c>
      <c r="D66" s="9" t="str">
        <f t="shared" si="1"/>
        <v/>
      </c>
      <c r="E66" s="136" t="str">
        <f>IF(B66="","",IF((D66&lt;'Rating table'!$P$12)*(D66&gt;='Rating table'!P$11)=1,2,(IF(D66&lt;'Rating table'!$P$11,1,(IF(D66&gt;='Rating table'!$P$12,3,0))))))</f>
        <v/>
      </c>
      <c r="F66" s="9" t="str">
        <f>IFERROR(INDEX('Rating table'!L$28:U$37,Feuil2!B66,Feuil2!A66),"")</f>
        <v/>
      </c>
      <c r="G66" s="9" t="str">
        <f>IF('Rating table'!$P$7='Rating table'!$V$3,Feuil2!E66,Feuil2!F66)</f>
        <v/>
      </c>
    </row>
    <row r="67" spans="1:7" x14ac:dyDescent="0.25">
      <c r="A67" s="9">
        <f>IF(A66+1&lt;='Rating table'!D$11,A66+1,1)</f>
        <v>6</v>
      </c>
      <c r="B67" s="9" t="str">
        <f>IFERROR(IF(IF(A67=1,B66+1,B66)&lt;='Rating table'!H$11,IF(A67=1,B66+1,B66),""),"")</f>
        <v/>
      </c>
      <c r="C67" s="9" t="str">
        <f t="shared" ref="C67:C101" si="2">IF(B67&lt;&gt;"",CONCATENATE(B67,"-",A67),"")</f>
        <v/>
      </c>
      <c r="D67" s="9" t="str">
        <f t="shared" ref="D67:D101" si="3">IF(B67&lt;&gt;"",B67+A67,"")</f>
        <v/>
      </c>
      <c r="E67" s="136" t="str">
        <f>IF(B67="","",IF((D67&lt;'Rating table'!$P$12)*(D67&gt;='Rating table'!P$11)=1,2,(IF(D67&lt;'Rating table'!$P$11,1,(IF(D67&gt;='Rating table'!$P$12,3,0))))))</f>
        <v/>
      </c>
      <c r="F67" s="9" t="str">
        <f>IFERROR(INDEX('Rating table'!L$28:U$37,Feuil2!B67,Feuil2!A67),"")</f>
        <v/>
      </c>
      <c r="G67" s="9" t="str">
        <f>IF('Rating table'!$P$7='Rating table'!$V$3,Feuil2!E67,Feuil2!F67)</f>
        <v/>
      </c>
    </row>
    <row r="68" spans="1:7" x14ac:dyDescent="0.25">
      <c r="A68" s="9">
        <f>IF(A67+1&lt;='Rating table'!D$11,A67+1,1)</f>
        <v>7</v>
      </c>
      <c r="B68" s="9" t="str">
        <f>IFERROR(IF(IF(A68=1,B67+1,B67)&lt;='Rating table'!H$11,IF(A68=1,B67+1,B67),""),"")</f>
        <v/>
      </c>
      <c r="C68" s="9" t="str">
        <f t="shared" si="2"/>
        <v/>
      </c>
      <c r="D68" s="9" t="str">
        <f t="shared" si="3"/>
        <v/>
      </c>
      <c r="E68" s="136" t="str">
        <f>IF(B68="","",IF((D68&lt;'Rating table'!$P$12)*(D68&gt;='Rating table'!P$11)=1,2,(IF(D68&lt;'Rating table'!$P$11,1,(IF(D68&gt;='Rating table'!$P$12,3,0))))))</f>
        <v/>
      </c>
      <c r="F68" s="9" t="str">
        <f>IFERROR(INDEX('Rating table'!L$28:U$37,Feuil2!B68,Feuil2!A68),"")</f>
        <v/>
      </c>
      <c r="G68" s="9" t="str">
        <f>IF('Rating table'!$P$7='Rating table'!$V$3,Feuil2!E68,Feuil2!F68)</f>
        <v/>
      </c>
    </row>
    <row r="69" spans="1:7" x14ac:dyDescent="0.25">
      <c r="A69" s="9">
        <f>IF(A68+1&lt;='Rating table'!D$11,A68+1,1)</f>
        <v>8</v>
      </c>
      <c r="B69" s="9" t="str">
        <f>IFERROR(IF(IF(A69=1,B68+1,B68)&lt;='Rating table'!H$11,IF(A69=1,B68+1,B68),""),"")</f>
        <v/>
      </c>
      <c r="C69" s="9" t="str">
        <f t="shared" si="2"/>
        <v/>
      </c>
      <c r="D69" s="9" t="str">
        <f t="shared" si="3"/>
        <v/>
      </c>
      <c r="E69" s="136" t="str">
        <f>IF(B69="","",IF((D69&lt;'Rating table'!$P$12)*(D69&gt;='Rating table'!P$11)=1,2,(IF(D69&lt;'Rating table'!$P$11,1,(IF(D69&gt;='Rating table'!$P$12,3,0))))))</f>
        <v/>
      </c>
      <c r="F69" s="9" t="str">
        <f>IFERROR(INDEX('Rating table'!L$28:U$37,Feuil2!B69,Feuil2!A69),"")</f>
        <v/>
      </c>
      <c r="G69" s="9" t="str">
        <f>IF('Rating table'!$P$7='Rating table'!$V$3,Feuil2!E69,Feuil2!F69)</f>
        <v/>
      </c>
    </row>
    <row r="70" spans="1:7" x14ac:dyDescent="0.25">
      <c r="A70" s="9">
        <f>IF(A69+1&lt;='Rating table'!D$11,A69+1,1)</f>
        <v>9</v>
      </c>
      <c r="B70" s="9" t="str">
        <f>IFERROR(IF(IF(A70=1,B69+1,B69)&lt;='Rating table'!H$11,IF(A70=1,B69+1,B69),""),"")</f>
        <v/>
      </c>
      <c r="C70" s="9" t="str">
        <f t="shared" si="2"/>
        <v/>
      </c>
      <c r="D70" s="9" t="str">
        <f t="shared" si="3"/>
        <v/>
      </c>
      <c r="E70" s="136" t="str">
        <f>IF(B70="","",IF((D70&lt;'Rating table'!$P$12)*(D70&gt;='Rating table'!P$11)=1,2,(IF(D70&lt;'Rating table'!$P$11,1,(IF(D70&gt;='Rating table'!$P$12,3,0))))))</f>
        <v/>
      </c>
      <c r="F70" s="9" t="str">
        <f>IFERROR(INDEX('Rating table'!L$28:U$37,Feuil2!B70,Feuil2!A70),"")</f>
        <v/>
      </c>
      <c r="G70" s="9" t="str">
        <f>IF('Rating table'!$P$7='Rating table'!$V$3,Feuil2!E70,Feuil2!F70)</f>
        <v/>
      </c>
    </row>
    <row r="71" spans="1:7" x14ac:dyDescent="0.25">
      <c r="A71" s="9">
        <f>IF(A70+1&lt;='Rating table'!D$11,A70+1,1)</f>
        <v>10</v>
      </c>
      <c r="B71" s="9" t="str">
        <f>IFERROR(IF(IF(A71=1,B70+1,B70)&lt;='Rating table'!H$11,IF(A71=1,B70+1,B70),""),"")</f>
        <v/>
      </c>
      <c r="C71" s="9" t="str">
        <f t="shared" si="2"/>
        <v/>
      </c>
      <c r="D71" s="9" t="str">
        <f t="shared" si="3"/>
        <v/>
      </c>
      <c r="E71" s="136" t="str">
        <f>IF(B71="","",IF((D71&lt;'Rating table'!$P$12)*(D71&gt;='Rating table'!P$11)=1,2,(IF(D71&lt;'Rating table'!$P$11,1,(IF(D71&gt;='Rating table'!$P$12,3,0))))))</f>
        <v/>
      </c>
      <c r="F71" s="9" t="str">
        <f>IFERROR(INDEX('Rating table'!L$28:U$37,Feuil2!B71,Feuil2!A71),"")</f>
        <v/>
      </c>
      <c r="G71" s="9" t="str">
        <f>IF('Rating table'!$P$7='Rating table'!$V$3,Feuil2!E71,Feuil2!F71)</f>
        <v/>
      </c>
    </row>
    <row r="72" spans="1:7" x14ac:dyDescent="0.25">
      <c r="A72" s="9">
        <f>IF(A71+1&lt;='Rating table'!D$11,A71+1,1)</f>
        <v>1</v>
      </c>
      <c r="B72" s="9" t="str">
        <f>IFERROR(IF(IF(A72=1,B71+1,B71)&lt;='Rating table'!H$11,IF(A72=1,B71+1,B71),""),"")</f>
        <v/>
      </c>
      <c r="C72" s="9" t="str">
        <f t="shared" si="2"/>
        <v/>
      </c>
      <c r="D72" s="9" t="str">
        <f t="shared" si="3"/>
        <v/>
      </c>
      <c r="E72" s="136" t="str">
        <f>IF(B72="","",IF((D72&lt;'Rating table'!$P$12)*(D72&gt;='Rating table'!P$11)=1,2,(IF(D72&lt;'Rating table'!$P$11,1,(IF(D72&gt;='Rating table'!$P$12,3,0))))))</f>
        <v/>
      </c>
      <c r="F72" s="9" t="str">
        <f>IFERROR(INDEX('Rating table'!L$28:U$37,Feuil2!B72,Feuil2!A72),"")</f>
        <v/>
      </c>
      <c r="G72" s="9" t="str">
        <f>IF('Rating table'!$P$7='Rating table'!$V$3,Feuil2!E72,Feuil2!F72)</f>
        <v/>
      </c>
    </row>
    <row r="73" spans="1:7" x14ac:dyDescent="0.25">
      <c r="A73" s="9">
        <f>IF(A72+1&lt;='Rating table'!D$11,A72+1,1)</f>
        <v>2</v>
      </c>
      <c r="B73" s="9" t="str">
        <f>IFERROR(IF(IF(A73=1,B72+1,B72)&lt;='Rating table'!H$11,IF(A73=1,B72+1,B72),""),"")</f>
        <v/>
      </c>
      <c r="C73" s="9" t="str">
        <f t="shared" si="2"/>
        <v/>
      </c>
      <c r="D73" s="9" t="str">
        <f t="shared" si="3"/>
        <v/>
      </c>
      <c r="E73" s="136" t="str">
        <f>IF(B73="","",IF((D73&lt;'Rating table'!$P$12)*(D73&gt;='Rating table'!P$11)=1,2,(IF(D73&lt;'Rating table'!$P$11,1,(IF(D73&gt;='Rating table'!$P$12,3,0))))))</f>
        <v/>
      </c>
      <c r="F73" s="9" t="str">
        <f>IFERROR(INDEX('Rating table'!L$28:U$37,Feuil2!B73,Feuil2!A73),"")</f>
        <v/>
      </c>
      <c r="G73" s="9" t="str">
        <f>IF('Rating table'!$P$7='Rating table'!$V$3,Feuil2!E73,Feuil2!F73)</f>
        <v/>
      </c>
    </row>
    <row r="74" spans="1:7" x14ac:dyDescent="0.25">
      <c r="A74" s="9">
        <f>IF(A73+1&lt;='Rating table'!D$11,A73+1,1)</f>
        <v>3</v>
      </c>
      <c r="B74" s="9" t="str">
        <f>IFERROR(IF(IF(A74=1,B73+1,B73)&lt;='Rating table'!H$11,IF(A74=1,B73+1,B73),""),"")</f>
        <v/>
      </c>
      <c r="C74" s="9" t="str">
        <f t="shared" si="2"/>
        <v/>
      </c>
      <c r="D74" s="9" t="str">
        <f t="shared" si="3"/>
        <v/>
      </c>
      <c r="E74" s="136" t="str">
        <f>IF(B74="","",IF((D74&lt;'Rating table'!$P$12)*(D74&gt;='Rating table'!P$11)=1,2,(IF(D74&lt;'Rating table'!$P$11,1,(IF(D74&gt;='Rating table'!$P$12,3,0))))))</f>
        <v/>
      </c>
      <c r="F74" s="9" t="str">
        <f>IFERROR(INDEX('Rating table'!L$28:U$37,Feuil2!B74,Feuil2!A74),"")</f>
        <v/>
      </c>
      <c r="G74" s="9" t="str">
        <f>IF('Rating table'!$P$7='Rating table'!$V$3,Feuil2!E74,Feuil2!F74)</f>
        <v/>
      </c>
    </row>
    <row r="75" spans="1:7" x14ac:dyDescent="0.25">
      <c r="A75" s="9">
        <f>IF(A74+1&lt;='Rating table'!D$11,A74+1,1)</f>
        <v>4</v>
      </c>
      <c r="B75" s="9" t="str">
        <f>IFERROR(IF(IF(A75=1,B74+1,B74)&lt;='Rating table'!H$11,IF(A75=1,B74+1,B74),""),"")</f>
        <v/>
      </c>
      <c r="C75" s="9" t="str">
        <f t="shared" si="2"/>
        <v/>
      </c>
      <c r="D75" s="9" t="str">
        <f t="shared" si="3"/>
        <v/>
      </c>
      <c r="E75" s="136" t="str">
        <f>IF(B75="","",IF((D75&lt;'Rating table'!$P$12)*(D75&gt;='Rating table'!P$11)=1,2,(IF(D75&lt;'Rating table'!$P$11,1,(IF(D75&gt;='Rating table'!$P$12,3,0))))))</f>
        <v/>
      </c>
      <c r="F75" s="9" t="str">
        <f>IFERROR(INDEX('Rating table'!L$28:U$37,Feuil2!B75,Feuil2!A75),"")</f>
        <v/>
      </c>
      <c r="G75" s="9" t="str">
        <f>IF('Rating table'!$P$7='Rating table'!$V$3,Feuil2!E75,Feuil2!F75)</f>
        <v/>
      </c>
    </row>
    <row r="76" spans="1:7" x14ac:dyDescent="0.25">
      <c r="A76" s="9">
        <f>IF(A75+1&lt;='Rating table'!D$11,A75+1,1)</f>
        <v>5</v>
      </c>
      <c r="B76" s="9" t="str">
        <f>IFERROR(IF(IF(A76=1,B75+1,B75)&lt;='Rating table'!H$11,IF(A76=1,B75+1,B75),""),"")</f>
        <v/>
      </c>
      <c r="C76" s="9" t="str">
        <f t="shared" si="2"/>
        <v/>
      </c>
      <c r="D76" s="9" t="str">
        <f t="shared" si="3"/>
        <v/>
      </c>
      <c r="E76" s="136" t="str">
        <f>IF(B76="","",IF((D76&lt;'Rating table'!$P$12)*(D76&gt;='Rating table'!P$11)=1,2,(IF(D76&lt;'Rating table'!$P$11,1,(IF(D76&gt;='Rating table'!$P$12,3,0))))))</f>
        <v/>
      </c>
      <c r="F76" s="9" t="str">
        <f>IFERROR(INDEX('Rating table'!L$28:U$37,Feuil2!B76,Feuil2!A76),"")</f>
        <v/>
      </c>
      <c r="G76" s="9" t="str">
        <f>IF('Rating table'!$P$7='Rating table'!$V$3,Feuil2!E76,Feuil2!F76)</f>
        <v/>
      </c>
    </row>
    <row r="77" spans="1:7" x14ac:dyDescent="0.25">
      <c r="A77" s="9">
        <f>IF(A76+1&lt;='Rating table'!D$11,A76+1,1)</f>
        <v>6</v>
      </c>
      <c r="B77" s="9" t="str">
        <f>IFERROR(IF(IF(A77=1,B76+1,B76)&lt;='Rating table'!H$11,IF(A77=1,B76+1,B76),""),"")</f>
        <v/>
      </c>
      <c r="C77" s="9" t="str">
        <f t="shared" si="2"/>
        <v/>
      </c>
      <c r="D77" s="9" t="str">
        <f t="shared" si="3"/>
        <v/>
      </c>
      <c r="E77" s="136" t="str">
        <f>IF(B77="","",IF((D77&lt;'Rating table'!$P$12)*(D77&gt;='Rating table'!P$11)=1,2,(IF(D77&lt;'Rating table'!$P$11,1,(IF(D77&gt;='Rating table'!$P$12,3,0))))))</f>
        <v/>
      </c>
      <c r="F77" s="9" t="str">
        <f>IFERROR(INDEX('Rating table'!L$28:U$37,Feuil2!B77,Feuil2!A77),"")</f>
        <v/>
      </c>
      <c r="G77" s="9" t="str">
        <f>IF('Rating table'!$P$7='Rating table'!$V$3,Feuil2!E77,Feuil2!F77)</f>
        <v/>
      </c>
    </row>
    <row r="78" spans="1:7" x14ac:dyDescent="0.25">
      <c r="A78" s="9">
        <f>IF(A77+1&lt;='Rating table'!D$11,A77+1,1)</f>
        <v>7</v>
      </c>
      <c r="B78" s="9" t="str">
        <f>IFERROR(IF(IF(A78=1,B77+1,B77)&lt;='Rating table'!H$11,IF(A78=1,B77+1,B77),""),"")</f>
        <v/>
      </c>
      <c r="C78" s="9" t="str">
        <f t="shared" si="2"/>
        <v/>
      </c>
      <c r="D78" s="9" t="str">
        <f t="shared" si="3"/>
        <v/>
      </c>
      <c r="E78" s="136" t="str">
        <f>IF(B78="","",IF((D78&lt;'Rating table'!$P$12)*(D78&gt;='Rating table'!P$11)=1,2,(IF(D78&lt;'Rating table'!$P$11,1,(IF(D78&gt;='Rating table'!$P$12,3,0))))))</f>
        <v/>
      </c>
      <c r="F78" s="9" t="str">
        <f>IFERROR(INDEX('Rating table'!L$28:U$37,Feuil2!B78,Feuil2!A78),"")</f>
        <v/>
      </c>
      <c r="G78" s="9" t="str">
        <f>IF('Rating table'!$P$7='Rating table'!$V$3,Feuil2!E78,Feuil2!F78)</f>
        <v/>
      </c>
    </row>
    <row r="79" spans="1:7" x14ac:dyDescent="0.25">
      <c r="A79" s="9">
        <f>IF(A78+1&lt;='Rating table'!D$11,A78+1,1)</f>
        <v>8</v>
      </c>
      <c r="B79" s="9" t="str">
        <f>IFERROR(IF(IF(A79=1,B78+1,B78)&lt;='Rating table'!H$11,IF(A79=1,B78+1,B78),""),"")</f>
        <v/>
      </c>
      <c r="C79" s="9" t="str">
        <f t="shared" si="2"/>
        <v/>
      </c>
      <c r="D79" s="9" t="str">
        <f t="shared" si="3"/>
        <v/>
      </c>
      <c r="E79" s="136" t="str">
        <f>IF(B79="","",IF((D79&lt;'Rating table'!$P$12)*(D79&gt;='Rating table'!P$11)=1,2,(IF(D79&lt;'Rating table'!$P$11,1,(IF(D79&gt;='Rating table'!$P$12,3,0))))))</f>
        <v/>
      </c>
      <c r="F79" s="9" t="str">
        <f>IFERROR(INDEX('Rating table'!L$28:U$37,Feuil2!B79,Feuil2!A79),"")</f>
        <v/>
      </c>
      <c r="G79" s="9" t="str">
        <f>IF('Rating table'!$P$7='Rating table'!$V$3,Feuil2!E79,Feuil2!F79)</f>
        <v/>
      </c>
    </row>
    <row r="80" spans="1:7" x14ac:dyDescent="0.25">
      <c r="A80" s="9">
        <f>IF(A79+1&lt;='Rating table'!D$11,A79+1,1)</f>
        <v>9</v>
      </c>
      <c r="B80" s="9" t="str">
        <f>IFERROR(IF(IF(A80=1,B79+1,B79)&lt;='Rating table'!H$11,IF(A80=1,B79+1,B79),""),"")</f>
        <v/>
      </c>
      <c r="C80" s="9" t="str">
        <f t="shared" si="2"/>
        <v/>
      </c>
      <c r="D80" s="9" t="str">
        <f t="shared" si="3"/>
        <v/>
      </c>
      <c r="E80" s="136" t="str">
        <f>IF(B80="","",IF((D80&lt;'Rating table'!$P$12)*(D80&gt;='Rating table'!P$11)=1,2,(IF(D80&lt;'Rating table'!$P$11,1,(IF(D80&gt;='Rating table'!$P$12,3,0))))))</f>
        <v/>
      </c>
      <c r="F80" s="9" t="str">
        <f>IFERROR(INDEX('Rating table'!L$28:U$37,Feuil2!B80,Feuil2!A80),"")</f>
        <v/>
      </c>
      <c r="G80" s="9" t="str">
        <f>IF('Rating table'!$P$7='Rating table'!$V$3,Feuil2!E80,Feuil2!F80)</f>
        <v/>
      </c>
    </row>
    <row r="81" spans="1:7" x14ac:dyDescent="0.25">
      <c r="A81" s="9">
        <f>IF(A80+1&lt;='Rating table'!D$11,A80+1,1)</f>
        <v>10</v>
      </c>
      <c r="B81" s="9" t="str">
        <f>IFERROR(IF(IF(A81=1,B80+1,B80)&lt;='Rating table'!H$11,IF(A81=1,B80+1,B80),""),"")</f>
        <v/>
      </c>
      <c r="C81" s="9" t="str">
        <f t="shared" si="2"/>
        <v/>
      </c>
      <c r="D81" s="9" t="str">
        <f t="shared" si="3"/>
        <v/>
      </c>
      <c r="E81" s="136" t="str">
        <f>IF(B81="","",IF((D81&lt;'Rating table'!$P$12)*(D81&gt;='Rating table'!P$11)=1,2,(IF(D81&lt;'Rating table'!$P$11,1,(IF(D81&gt;='Rating table'!$P$12,3,0))))))</f>
        <v/>
      </c>
      <c r="F81" s="9" t="str">
        <f>IFERROR(INDEX('Rating table'!L$28:U$37,Feuil2!B81,Feuil2!A81),"")</f>
        <v/>
      </c>
      <c r="G81" s="9" t="str">
        <f>IF('Rating table'!$P$7='Rating table'!$V$3,Feuil2!E81,Feuil2!F81)</f>
        <v/>
      </c>
    </row>
    <row r="82" spans="1:7" x14ac:dyDescent="0.25">
      <c r="A82" s="9">
        <f>IF(A81+1&lt;='Rating table'!D$11,A81+1,1)</f>
        <v>1</v>
      </c>
      <c r="B82" s="9" t="str">
        <f>IFERROR(IF(IF(A82=1,B81+1,B81)&lt;='Rating table'!H$11,IF(A82=1,B81+1,B81),""),"")</f>
        <v/>
      </c>
      <c r="C82" s="9" t="str">
        <f t="shared" si="2"/>
        <v/>
      </c>
      <c r="D82" s="9" t="str">
        <f t="shared" si="3"/>
        <v/>
      </c>
      <c r="E82" s="136" t="str">
        <f>IF(B82="","",IF((D82&lt;'Rating table'!$P$12)*(D82&gt;='Rating table'!P$11)=1,2,(IF(D82&lt;'Rating table'!$P$11,1,(IF(D82&gt;='Rating table'!$P$12,3,0))))))</f>
        <v/>
      </c>
      <c r="F82" s="9" t="str">
        <f>IFERROR(INDEX('Rating table'!L$28:U$37,Feuil2!B82,Feuil2!A82),"")</f>
        <v/>
      </c>
      <c r="G82" s="9" t="str">
        <f>IF('Rating table'!$P$7='Rating table'!$V$3,Feuil2!E82,Feuil2!F82)</f>
        <v/>
      </c>
    </row>
    <row r="83" spans="1:7" x14ac:dyDescent="0.25">
      <c r="A83" s="9">
        <f>IF(A82+1&lt;='Rating table'!D$11,A82+1,1)</f>
        <v>2</v>
      </c>
      <c r="B83" s="9" t="str">
        <f>IFERROR(IF(IF(A83=1,B82+1,B82)&lt;='Rating table'!H$11,IF(A83=1,B82+1,B82),""),"")</f>
        <v/>
      </c>
      <c r="C83" s="9" t="str">
        <f t="shared" si="2"/>
        <v/>
      </c>
      <c r="D83" s="9" t="str">
        <f t="shared" si="3"/>
        <v/>
      </c>
      <c r="E83" s="136" t="str">
        <f>IF(B83="","",IF((D83&lt;'Rating table'!$P$12)*(D83&gt;='Rating table'!P$11)=1,2,(IF(D83&lt;'Rating table'!$P$11,1,(IF(D83&gt;='Rating table'!$P$12,3,0))))))</f>
        <v/>
      </c>
      <c r="F83" s="9" t="str">
        <f>IFERROR(INDEX('Rating table'!L$28:U$37,Feuil2!B83,Feuil2!A83),"")</f>
        <v/>
      </c>
      <c r="G83" s="9" t="str">
        <f>IF('Rating table'!$P$7='Rating table'!$V$3,Feuil2!E83,Feuil2!F83)</f>
        <v/>
      </c>
    </row>
    <row r="84" spans="1:7" x14ac:dyDescent="0.25">
      <c r="A84" s="9">
        <f>IF(A83+1&lt;='Rating table'!D$11,A83+1,1)</f>
        <v>3</v>
      </c>
      <c r="B84" s="9" t="str">
        <f>IFERROR(IF(IF(A84=1,B83+1,B83)&lt;='Rating table'!H$11,IF(A84=1,B83+1,B83),""),"")</f>
        <v/>
      </c>
      <c r="C84" s="9" t="str">
        <f t="shared" si="2"/>
        <v/>
      </c>
      <c r="D84" s="9" t="str">
        <f t="shared" si="3"/>
        <v/>
      </c>
      <c r="E84" s="136" t="str">
        <f>IF(B84="","",IF((D84&lt;'Rating table'!$P$12)*(D84&gt;='Rating table'!P$11)=1,2,(IF(D84&lt;'Rating table'!$P$11,1,(IF(D84&gt;='Rating table'!$P$12,3,0))))))</f>
        <v/>
      </c>
      <c r="F84" s="9" t="str">
        <f>IFERROR(INDEX('Rating table'!L$28:U$37,Feuil2!B84,Feuil2!A84),"")</f>
        <v/>
      </c>
      <c r="G84" s="9" t="str">
        <f>IF('Rating table'!$P$7='Rating table'!$V$3,Feuil2!E84,Feuil2!F84)</f>
        <v/>
      </c>
    </row>
    <row r="85" spans="1:7" x14ac:dyDescent="0.25">
      <c r="A85" s="9">
        <f>IF(A84+1&lt;='Rating table'!D$11,A84+1,1)</f>
        <v>4</v>
      </c>
      <c r="B85" s="9" t="str">
        <f>IFERROR(IF(IF(A85=1,B84+1,B84)&lt;='Rating table'!H$11,IF(A85=1,B84+1,B84),""),"")</f>
        <v/>
      </c>
      <c r="C85" s="9" t="str">
        <f t="shared" si="2"/>
        <v/>
      </c>
      <c r="D85" s="9" t="str">
        <f t="shared" si="3"/>
        <v/>
      </c>
      <c r="E85" s="136" t="str">
        <f>IF(B85="","",IF((D85&lt;'Rating table'!$P$12)*(D85&gt;='Rating table'!P$11)=1,2,(IF(D85&lt;'Rating table'!$P$11,1,(IF(D85&gt;='Rating table'!$P$12,3,0))))))</f>
        <v/>
      </c>
      <c r="F85" s="9" t="str">
        <f>IFERROR(INDEX('Rating table'!L$28:U$37,Feuil2!B85,Feuil2!A85),"")</f>
        <v/>
      </c>
      <c r="G85" s="9" t="str">
        <f>IF('Rating table'!$P$7='Rating table'!$V$3,Feuil2!E85,Feuil2!F85)</f>
        <v/>
      </c>
    </row>
    <row r="86" spans="1:7" x14ac:dyDescent="0.25">
      <c r="A86" s="9">
        <f>IF(A85+1&lt;='Rating table'!D$11,A85+1,1)</f>
        <v>5</v>
      </c>
      <c r="B86" s="9" t="str">
        <f>IFERROR(IF(IF(A86=1,B85+1,B85)&lt;='Rating table'!H$11,IF(A86=1,B85+1,B85),""),"")</f>
        <v/>
      </c>
      <c r="C86" s="9" t="str">
        <f t="shared" si="2"/>
        <v/>
      </c>
      <c r="D86" s="9" t="str">
        <f t="shared" si="3"/>
        <v/>
      </c>
      <c r="E86" s="136" t="str">
        <f>IF(B86="","",IF((D86&lt;'Rating table'!$P$12)*(D86&gt;='Rating table'!P$11)=1,2,(IF(D86&lt;'Rating table'!$P$11,1,(IF(D86&gt;='Rating table'!$P$12,3,0))))))</f>
        <v/>
      </c>
      <c r="F86" s="9" t="str">
        <f>IFERROR(INDEX('Rating table'!L$28:U$37,Feuil2!B86,Feuil2!A86),"")</f>
        <v/>
      </c>
      <c r="G86" s="9" t="str">
        <f>IF('Rating table'!$P$7='Rating table'!$V$3,Feuil2!E86,Feuil2!F86)</f>
        <v/>
      </c>
    </row>
    <row r="87" spans="1:7" x14ac:dyDescent="0.25">
      <c r="A87" s="9">
        <f>IF(A86+1&lt;='Rating table'!D$11,A86+1,1)</f>
        <v>6</v>
      </c>
      <c r="B87" s="9" t="str">
        <f>IFERROR(IF(IF(A87=1,B86+1,B86)&lt;='Rating table'!H$11,IF(A87=1,B86+1,B86),""),"")</f>
        <v/>
      </c>
      <c r="C87" s="9" t="str">
        <f t="shared" si="2"/>
        <v/>
      </c>
      <c r="D87" s="9" t="str">
        <f t="shared" si="3"/>
        <v/>
      </c>
      <c r="E87" s="136" t="str">
        <f>IF(B87="","",IF((D87&lt;'Rating table'!$P$12)*(D87&gt;='Rating table'!P$11)=1,2,(IF(D87&lt;'Rating table'!$P$11,1,(IF(D87&gt;='Rating table'!$P$12,3,0))))))</f>
        <v/>
      </c>
      <c r="F87" s="9" t="str">
        <f>IFERROR(INDEX('Rating table'!L$28:U$37,Feuil2!B87,Feuil2!A87),"")</f>
        <v/>
      </c>
      <c r="G87" s="9" t="str">
        <f>IF('Rating table'!$P$7='Rating table'!$V$3,Feuil2!E87,Feuil2!F87)</f>
        <v/>
      </c>
    </row>
    <row r="88" spans="1:7" x14ac:dyDescent="0.25">
      <c r="A88" s="9">
        <f>IF(A87+1&lt;='Rating table'!D$11,A87+1,1)</f>
        <v>7</v>
      </c>
      <c r="B88" s="9" t="str">
        <f>IFERROR(IF(IF(A88=1,B87+1,B87)&lt;='Rating table'!H$11,IF(A88=1,B87+1,B87),""),"")</f>
        <v/>
      </c>
      <c r="C88" s="9" t="str">
        <f t="shared" si="2"/>
        <v/>
      </c>
      <c r="D88" s="9" t="str">
        <f t="shared" si="3"/>
        <v/>
      </c>
      <c r="E88" s="136" t="str">
        <f>IF(B88="","",IF((D88&lt;'Rating table'!$P$12)*(D88&gt;='Rating table'!P$11)=1,2,(IF(D88&lt;'Rating table'!$P$11,1,(IF(D88&gt;='Rating table'!$P$12,3,0))))))</f>
        <v/>
      </c>
      <c r="F88" s="9" t="str">
        <f>IFERROR(INDEX('Rating table'!L$28:U$37,Feuil2!B88,Feuil2!A88),"")</f>
        <v/>
      </c>
      <c r="G88" s="9" t="str">
        <f>IF('Rating table'!$P$7='Rating table'!$V$3,Feuil2!E88,Feuil2!F88)</f>
        <v/>
      </c>
    </row>
    <row r="89" spans="1:7" x14ac:dyDescent="0.25">
      <c r="A89" s="9">
        <f>IF(A88+1&lt;='Rating table'!D$11,A88+1,1)</f>
        <v>8</v>
      </c>
      <c r="B89" s="9" t="str">
        <f>IFERROR(IF(IF(A89=1,B88+1,B88)&lt;='Rating table'!H$11,IF(A89=1,B88+1,B88),""),"")</f>
        <v/>
      </c>
      <c r="C89" s="9" t="str">
        <f t="shared" si="2"/>
        <v/>
      </c>
      <c r="D89" s="9" t="str">
        <f t="shared" si="3"/>
        <v/>
      </c>
      <c r="E89" s="136" t="str">
        <f>IF(B89="","",IF((D89&lt;'Rating table'!$P$12)*(D89&gt;='Rating table'!P$11)=1,2,(IF(D89&lt;'Rating table'!$P$11,1,(IF(D89&gt;='Rating table'!$P$12,3,0))))))</f>
        <v/>
      </c>
      <c r="F89" s="9" t="str">
        <f>IFERROR(INDEX('Rating table'!L$28:U$37,Feuil2!B89,Feuil2!A89),"")</f>
        <v/>
      </c>
      <c r="G89" s="9" t="str">
        <f>IF('Rating table'!$P$7='Rating table'!$V$3,Feuil2!E89,Feuil2!F89)</f>
        <v/>
      </c>
    </row>
    <row r="90" spans="1:7" x14ac:dyDescent="0.25">
      <c r="A90" s="9">
        <f>IF(A89+1&lt;='Rating table'!D$11,A89+1,1)</f>
        <v>9</v>
      </c>
      <c r="B90" s="9" t="str">
        <f>IFERROR(IF(IF(A90=1,B89+1,B89)&lt;='Rating table'!H$11,IF(A90=1,B89+1,B89),""),"")</f>
        <v/>
      </c>
      <c r="C90" s="9" t="str">
        <f t="shared" si="2"/>
        <v/>
      </c>
      <c r="D90" s="9" t="str">
        <f t="shared" si="3"/>
        <v/>
      </c>
      <c r="E90" s="136" t="str">
        <f>IF(B90="","",IF((D90&lt;'Rating table'!$P$12)*(D90&gt;='Rating table'!P$11)=1,2,(IF(D90&lt;'Rating table'!$P$11,1,(IF(D90&gt;='Rating table'!$P$12,3,0))))))</f>
        <v/>
      </c>
      <c r="F90" s="9" t="str">
        <f>IFERROR(INDEX('Rating table'!L$28:U$37,Feuil2!B90,Feuil2!A90),"")</f>
        <v/>
      </c>
      <c r="G90" s="9" t="str">
        <f>IF('Rating table'!$P$7='Rating table'!$V$3,Feuil2!E90,Feuil2!F90)</f>
        <v/>
      </c>
    </row>
    <row r="91" spans="1:7" x14ac:dyDescent="0.25">
      <c r="A91" s="9">
        <f>IF(A90+1&lt;='Rating table'!D$11,A90+1,1)</f>
        <v>10</v>
      </c>
      <c r="B91" s="9" t="str">
        <f>IFERROR(IF(IF(A91=1,B90+1,B90)&lt;='Rating table'!H$11,IF(A91=1,B90+1,B90),""),"")</f>
        <v/>
      </c>
      <c r="C91" s="9" t="str">
        <f t="shared" si="2"/>
        <v/>
      </c>
      <c r="D91" s="9" t="str">
        <f t="shared" si="3"/>
        <v/>
      </c>
      <c r="E91" s="136" t="str">
        <f>IF(B91="","",IF((D91&lt;'Rating table'!$P$12)*(D91&gt;='Rating table'!P$11)=1,2,(IF(D91&lt;'Rating table'!$P$11,1,(IF(D91&gt;='Rating table'!$P$12,3,0))))))</f>
        <v/>
      </c>
      <c r="F91" s="9" t="str">
        <f>IFERROR(INDEX('Rating table'!L$28:U$37,Feuil2!B91,Feuil2!A91),"")</f>
        <v/>
      </c>
      <c r="G91" s="9" t="str">
        <f>IF('Rating table'!$P$7='Rating table'!$V$3,Feuil2!E91,Feuil2!F91)</f>
        <v/>
      </c>
    </row>
    <row r="92" spans="1:7" x14ac:dyDescent="0.25">
      <c r="A92" s="9">
        <f>IF(A91+1&lt;='Rating table'!D$11,A91+1,1)</f>
        <v>1</v>
      </c>
      <c r="B92" s="9" t="str">
        <f>IFERROR(IF(IF(A92=1,B91+1,B91)&lt;='Rating table'!H$11,IF(A92=1,B91+1,B91),""),"")</f>
        <v/>
      </c>
      <c r="C92" s="9" t="str">
        <f t="shared" si="2"/>
        <v/>
      </c>
      <c r="D92" s="9" t="str">
        <f t="shared" si="3"/>
        <v/>
      </c>
      <c r="E92" s="136" t="str">
        <f>IF(B92="","",IF((D92&lt;'Rating table'!$P$12)*(D92&gt;='Rating table'!P$11)=1,2,(IF(D92&lt;'Rating table'!$P$11,1,(IF(D92&gt;='Rating table'!$P$12,3,0))))))</f>
        <v/>
      </c>
      <c r="F92" s="9" t="str">
        <f>IFERROR(INDEX('Rating table'!L$28:U$37,Feuil2!B92,Feuil2!A92),"")</f>
        <v/>
      </c>
      <c r="G92" s="9" t="str">
        <f>IF('Rating table'!$P$7='Rating table'!$V$3,Feuil2!E92,Feuil2!F92)</f>
        <v/>
      </c>
    </row>
    <row r="93" spans="1:7" x14ac:dyDescent="0.25">
      <c r="A93" s="9">
        <f>IF(A92+1&lt;='Rating table'!D$11,A92+1,1)</f>
        <v>2</v>
      </c>
      <c r="B93" s="9" t="str">
        <f>IFERROR(IF(IF(A93=1,B92+1,B92)&lt;='Rating table'!H$11,IF(A93=1,B92+1,B92),""),"")</f>
        <v/>
      </c>
      <c r="C93" s="9" t="str">
        <f t="shared" si="2"/>
        <v/>
      </c>
      <c r="D93" s="9" t="str">
        <f t="shared" si="3"/>
        <v/>
      </c>
      <c r="E93" s="136" t="str">
        <f>IF(B93="","",IF((D93&lt;'Rating table'!$P$12)*(D93&gt;='Rating table'!P$11)=1,2,(IF(D93&lt;'Rating table'!$P$11,1,(IF(D93&gt;='Rating table'!$P$12,3,0))))))</f>
        <v/>
      </c>
      <c r="F93" s="9" t="str">
        <f>IFERROR(INDEX('Rating table'!L$28:U$37,Feuil2!B93,Feuil2!A93),"")</f>
        <v/>
      </c>
      <c r="G93" s="9" t="str">
        <f>IF('Rating table'!$P$7='Rating table'!$V$3,Feuil2!E93,Feuil2!F93)</f>
        <v/>
      </c>
    </row>
    <row r="94" spans="1:7" x14ac:dyDescent="0.25">
      <c r="A94" s="9">
        <f>IF(A93+1&lt;='Rating table'!D$11,A93+1,1)</f>
        <v>3</v>
      </c>
      <c r="B94" s="9" t="str">
        <f>IFERROR(IF(IF(A94=1,B93+1,B93)&lt;='Rating table'!H$11,IF(A94=1,B93+1,B93),""),"")</f>
        <v/>
      </c>
      <c r="C94" s="9" t="str">
        <f t="shared" si="2"/>
        <v/>
      </c>
      <c r="D94" s="9" t="str">
        <f t="shared" si="3"/>
        <v/>
      </c>
      <c r="E94" s="136" t="str">
        <f>IF(B94="","",IF((D94&lt;'Rating table'!$P$12)*(D94&gt;='Rating table'!P$11)=1,2,(IF(D94&lt;'Rating table'!$P$11,1,(IF(D94&gt;='Rating table'!$P$12,3,0))))))</f>
        <v/>
      </c>
      <c r="F94" s="9" t="str">
        <f>IFERROR(INDEX('Rating table'!L$28:U$37,Feuil2!B94,Feuil2!A94),"")</f>
        <v/>
      </c>
      <c r="G94" s="9" t="str">
        <f>IF('Rating table'!$P$7='Rating table'!$V$3,Feuil2!E94,Feuil2!F94)</f>
        <v/>
      </c>
    </row>
    <row r="95" spans="1:7" x14ac:dyDescent="0.25">
      <c r="A95" s="9">
        <f>IF(A94+1&lt;='Rating table'!D$11,A94+1,1)</f>
        <v>4</v>
      </c>
      <c r="B95" s="9" t="str">
        <f>IFERROR(IF(IF(A95=1,B94+1,B94)&lt;='Rating table'!H$11,IF(A95=1,B94+1,B94),""),"")</f>
        <v/>
      </c>
      <c r="C95" s="9" t="str">
        <f t="shared" si="2"/>
        <v/>
      </c>
      <c r="D95" s="9" t="str">
        <f t="shared" si="3"/>
        <v/>
      </c>
      <c r="E95" s="136" t="str">
        <f>IF(B95="","",IF((D95&lt;'Rating table'!$P$12)*(D95&gt;='Rating table'!P$11)=1,2,(IF(D95&lt;'Rating table'!$P$11,1,(IF(D95&gt;='Rating table'!$P$12,3,0))))))</f>
        <v/>
      </c>
      <c r="F95" s="9" t="str">
        <f>IFERROR(INDEX('Rating table'!L$28:U$37,Feuil2!B95,Feuil2!A95),"")</f>
        <v/>
      </c>
      <c r="G95" s="9" t="str">
        <f>IF('Rating table'!$P$7='Rating table'!$V$3,Feuil2!E95,Feuil2!F95)</f>
        <v/>
      </c>
    </row>
    <row r="96" spans="1:7" x14ac:dyDescent="0.25">
      <c r="A96" s="9">
        <f>IF(A95+1&lt;='Rating table'!D$11,A95+1,1)</f>
        <v>5</v>
      </c>
      <c r="B96" s="9" t="str">
        <f>IFERROR(IF(IF(A96=1,B95+1,B95)&lt;='Rating table'!H$11,IF(A96=1,B95+1,B95),""),"")</f>
        <v/>
      </c>
      <c r="C96" s="9" t="str">
        <f t="shared" si="2"/>
        <v/>
      </c>
      <c r="D96" s="9" t="str">
        <f t="shared" si="3"/>
        <v/>
      </c>
      <c r="E96" s="136" t="str">
        <f>IF(B96="","",IF((D96&lt;'Rating table'!$P$12)*(D96&gt;='Rating table'!P$11)=1,2,(IF(D96&lt;'Rating table'!$P$11,1,(IF(D96&gt;='Rating table'!$P$12,3,0))))))</f>
        <v/>
      </c>
      <c r="F96" s="9" t="str">
        <f>IFERROR(INDEX('Rating table'!L$28:U$37,Feuil2!B96,Feuil2!A96),"")</f>
        <v/>
      </c>
      <c r="G96" s="9" t="str">
        <f>IF('Rating table'!$P$7='Rating table'!$V$3,Feuil2!E96,Feuil2!F96)</f>
        <v/>
      </c>
    </row>
    <row r="97" spans="1:7" x14ac:dyDescent="0.25">
      <c r="A97" s="9">
        <f>IF(A96+1&lt;='Rating table'!D$11,A96+1,1)</f>
        <v>6</v>
      </c>
      <c r="B97" s="9" t="str">
        <f>IFERROR(IF(IF(A97=1,B96+1,B96)&lt;='Rating table'!H$11,IF(A97=1,B96+1,B96),""),"")</f>
        <v/>
      </c>
      <c r="C97" s="9" t="str">
        <f t="shared" si="2"/>
        <v/>
      </c>
      <c r="D97" s="9" t="str">
        <f t="shared" si="3"/>
        <v/>
      </c>
      <c r="E97" s="136" t="str">
        <f>IF(B97="","",IF((D97&lt;'Rating table'!$P$12)*(D97&gt;='Rating table'!P$11)=1,2,(IF(D97&lt;'Rating table'!$P$11,1,(IF(D97&gt;='Rating table'!$P$12,3,0))))))</f>
        <v/>
      </c>
      <c r="F97" s="9" t="str">
        <f>IFERROR(INDEX('Rating table'!L$28:U$37,Feuil2!B97,Feuil2!A97),"")</f>
        <v/>
      </c>
      <c r="G97" s="9" t="str">
        <f>IF('Rating table'!$P$7='Rating table'!$V$3,Feuil2!E97,Feuil2!F97)</f>
        <v/>
      </c>
    </row>
    <row r="98" spans="1:7" x14ac:dyDescent="0.25">
      <c r="A98" s="9">
        <f>IF(A97+1&lt;='Rating table'!D$11,A97+1,1)</f>
        <v>7</v>
      </c>
      <c r="B98" s="9" t="str">
        <f>IFERROR(IF(IF(A98=1,B97+1,B97)&lt;='Rating table'!H$11,IF(A98=1,B97+1,B97),""),"")</f>
        <v/>
      </c>
      <c r="C98" s="9" t="str">
        <f t="shared" si="2"/>
        <v/>
      </c>
      <c r="D98" s="9" t="str">
        <f t="shared" si="3"/>
        <v/>
      </c>
      <c r="E98" s="136" t="str">
        <f>IF(B98="","",IF((D98&lt;'Rating table'!$P$12)*(D98&gt;='Rating table'!P$11)=1,2,(IF(D98&lt;'Rating table'!$P$11,1,(IF(D98&gt;='Rating table'!$P$12,3,0))))))</f>
        <v/>
      </c>
      <c r="F98" s="9" t="str">
        <f>IFERROR(INDEX('Rating table'!L$28:U$37,Feuil2!B98,Feuil2!A98),"")</f>
        <v/>
      </c>
      <c r="G98" s="9" t="str">
        <f>IF('Rating table'!$P$7='Rating table'!$V$3,Feuil2!E98,Feuil2!F98)</f>
        <v/>
      </c>
    </row>
    <row r="99" spans="1:7" x14ac:dyDescent="0.25">
      <c r="A99" s="9">
        <f>IF(A98+1&lt;='Rating table'!D$11,A98+1,1)</f>
        <v>8</v>
      </c>
      <c r="B99" s="9" t="str">
        <f>IFERROR(IF(IF(A99=1,B98+1,B98)&lt;='Rating table'!H$11,IF(A99=1,B98+1,B98),""),"")</f>
        <v/>
      </c>
      <c r="C99" s="9" t="str">
        <f t="shared" si="2"/>
        <v/>
      </c>
      <c r="D99" s="9" t="str">
        <f t="shared" si="3"/>
        <v/>
      </c>
      <c r="E99" s="136" t="str">
        <f>IF(B99="","",IF((D99&lt;'Rating table'!$P$12)*(D99&gt;='Rating table'!P$11)=1,2,(IF(D99&lt;'Rating table'!$P$11,1,(IF(D99&gt;='Rating table'!$P$12,3,0))))))</f>
        <v/>
      </c>
      <c r="F99" s="9" t="str">
        <f>IFERROR(INDEX('Rating table'!L$28:U$37,Feuil2!B99,Feuil2!A99),"")</f>
        <v/>
      </c>
      <c r="G99" s="9" t="str">
        <f>IF('Rating table'!$P$7='Rating table'!$V$3,Feuil2!E99,Feuil2!F99)</f>
        <v/>
      </c>
    </row>
    <row r="100" spans="1:7" x14ac:dyDescent="0.25">
      <c r="A100" s="9">
        <f>IF(A99+1&lt;='Rating table'!D$11,A99+1,1)</f>
        <v>9</v>
      </c>
      <c r="B100" s="9" t="str">
        <f>IFERROR(IF(IF(A100=1,B99+1,B99)&lt;='Rating table'!H$11,IF(A100=1,B99+1,B99),""),"")</f>
        <v/>
      </c>
      <c r="C100" s="9" t="str">
        <f t="shared" si="2"/>
        <v/>
      </c>
      <c r="D100" s="9" t="str">
        <f t="shared" si="3"/>
        <v/>
      </c>
      <c r="E100" s="136" t="str">
        <f>IF(B100="","",IF((D100&lt;'Rating table'!$P$12)*(D100&gt;='Rating table'!P$11)=1,2,(IF(D100&lt;'Rating table'!$P$11,1,(IF(D100&gt;='Rating table'!$P$12,3,0))))))</f>
        <v/>
      </c>
      <c r="F100" s="9" t="str">
        <f>IFERROR(INDEX('Rating table'!L$28:U$37,Feuil2!B100,Feuil2!A100),"")</f>
        <v/>
      </c>
      <c r="G100" s="9" t="str">
        <f>IF('Rating table'!$P$7='Rating table'!$V$3,Feuil2!E100,Feuil2!F100)</f>
        <v/>
      </c>
    </row>
    <row r="101" spans="1:7" x14ac:dyDescent="0.25">
      <c r="A101" s="9">
        <f>IF(A100+1&lt;='Rating table'!D$11,A100+1,1)</f>
        <v>10</v>
      </c>
      <c r="B101" s="9" t="str">
        <f>IFERROR(IF(IF(A101=1,B100+1,B100)&lt;='Rating table'!H$11,IF(A101=1,B100+1,B100),""),"")</f>
        <v/>
      </c>
      <c r="C101" s="9" t="str">
        <f t="shared" si="2"/>
        <v/>
      </c>
      <c r="D101" s="9" t="str">
        <f t="shared" si="3"/>
        <v/>
      </c>
      <c r="E101" s="136" t="str">
        <f>IF(B101="","",IF((D101&lt;'Rating table'!$P$12)*(D101&gt;='Rating table'!P$11)=1,2,(IF(D101&lt;'Rating table'!$P$11,1,(IF(D101&gt;='Rating table'!$P$12,3,0))))))</f>
        <v/>
      </c>
      <c r="F101" s="9" t="str">
        <f>IFERROR(INDEX('Rating table'!L$28:U$37,Feuil2!B101,Feuil2!A101),"")</f>
        <v/>
      </c>
      <c r="G101" s="9" t="str">
        <f>IF('Rating table'!$P$7='Rating table'!$V$3,Feuil2!E101,Feuil2!F101)</f>
        <v/>
      </c>
    </row>
    <row r="102" spans="1:7" x14ac:dyDescent="0.25">
      <c r="C102" s="9"/>
    </row>
    <row r="103" spans="1:7" x14ac:dyDescent="0.25">
      <c r="C103" s="9"/>
    </row>
    <row r="104" spans="1:7" x14ac:dyDescent="0.25">
      <c r="C104" s="9"/>
    </row>
    <row r="105" spans="1:7" x14ac:dyDescent="0.25">
      <c r="C105"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showGridLines="0" topLeftCell="B1" zoomScale="70" zoomScaleNormal="70" workbookViewId="0">
      <selection activeCell="J9" sqref="J9"/>
    </sheetView>
  </sheetViews>
  <sheetFormatPr baseColWidth="10" defaultRowHeight="13.8" x14ac:dyDescent="0.25"/>
  <cols>
    <col min="1" max="1" width="5.8984375" style="45" customWidth="1"/>
    <col min="2" max="2" width="7.8984375" customWidth="1"/>
    <col min="3" max="3" width="108.19921875" customWidth="1"/>
    <col min="4" max="5" width="12.8984375" style="47" customWidth="1"/>
    <col min="6" max="6" width="7" style="47" customWidth="1"/>
    <col min="7" max="7" width="3.296875" style="141" customWidth="1"/>
    <col min="8" max="8" width="48.19921875" customWidth="1"/>
    <col min="9" max="9" width="1.296875" style="70" customWidth="1"/>
    <col min="10" max="11" width="12.8984375" style="47" customWidth="1"/>
    <col min="12" max="12" width="8.19921875" style="47" customWidth="1"/>
    <col min="13" max="13" width="3.296875" style="141" customWidth="1"/>
    <col min="14" max="14" width="5.8984375" style="9" customWidth="1"/>
    <col min="15" max="15" width="48.19921875" style="9" customWidth="1"/>
    <col min="16" max="16" width="11.19921875" style="45"/>
    <col min="17" max="17" width="5.09765625" style="45" customWidth="1"/>
    <col min="18" max="18" width="11.19921875" style="45"/>
  </cols>
  <sheetData>
    <row r="1" spans="1:18" x14ac:dyDescent="0.25">
      <c r="B1" s="9"/>
      <c r="C1" s="46"/>
    </row>
    <row r="2" spans="1:18" x14ac:dyDescent="0.25">
      <c r="A2" s="72"/>
      <c r="B2" s="182" t="s">
        <v>207</v>
      </c>
      <c r="C2" s="198"/>
      <c r="D2" s="198"/>
      <c r="E2" s="198"/>
      <c r="F2" s="199"/>
      <c r="G2" s="142"/>
      <c r="J2" s="204" t="s">
        <v>198</v>
      </c>
      <c r="K2"/>
      <c r="L2"/>
      <c r="M2" s="45"/>
    </row>
    <row r="3" spans="1:18" ht="13.8" customHeight="1" x14ac:dyDescent="0.25">
      <c r="A3" s="72"/>
      <c r="B3" s="200"/>
      <c r="C3" s="201"/>
      <c r="D3" s="201"/>
      <c r="E3" s="201"/>
      <c r="F3" s="202"/>
      <c r="G3" s="142"/>
      <c r="J3" s="205"/>
      <c r="K3"/>
      <c r="L3"/>
      <c r="M3" s="45"/>
    </row>
    <row r="4" spans="1:18" x14ac:dyDescent="0.25">
      <c r="A4" s="72"/>
      <c r="B4" s="200"/>
      <c r="C4" s="201"/>
      <c r="D4" s="201"/>
      <c r="E4" s="201"/>
      <c r="F4" s="202"/>
      <c r="G4" s="142"/>
      <c r="J4" s="206"/>
      <c r="K4" s="39"/>
      <c r="L4" s="39"/>
      <c r="M4" s="145"/>
      <c r="N4" s="39"/>
      <c r="O4" s="39"/>
    </row>
    <row r="5" spans="1:18" x14ac:dyDescent="0.25">
      <c r="B5" s="200"/>
      <c r="C5" s="201"/>
      <c r="D5" s="201"/>
      <c r="E5" s="201"/>
      <c r="F5" s="202"/>
      <c r="G5" s="142"/>
      <c r="H5" s="79" t="s">
        <v>194</v>
      </c>
      <c r="I5" s="80"/>
      <c r="J5" s="87">
        <f>COUNTIF('Risk identification'!K7:K22,1)+COUNTIFS('Risk identification'!G61:G72,H$5,'Risk identification'!K$61:K$72,1)</f>
        <v>17</v>
      </c>
      <c r="K5" s="39"/>
      <c r="L5" s="39"/>
      <c r="M5" s="145"/>
      <c r="N5" s="39"/>
      <c r="O5" s="39"/>
    </row>
    <row r="6" spans="1:18" s="9" customFormat="1" ht="14.4" x14ac:dyDescent="0.3">
      <c r="A6" s="45"/>
      <c r="B6" s="74">
        <v>1</v>
      </c>
      <c r="C6" s="40" t="s">
        <v>147</v>
      </c>
      <c r="D6" s="40"/>
      <c r="E6" s="40"/>
      <c r="F6" s="77"/>
      <c r="G6" s="43"/>
      <c r="H6" s="81" t="s">
        <v>63</v>
      </c>
      <c r="I6" s="82"/>
      <c r="J6" s="88">
        <f>COUNTIF('Risk identification'!K23:K43,1)+COUNTIFS('Risk identification'!G61:G72,H$6,'Risk identification'!K$61:K$72,1)</f>
        <v>21</v>
      </c>
      <c r="K6" s="40"/>
      <c r="L6" s="40"/>
      <c r="M6" s="146"/>
      <c r="N6" s="40"/>
      <c r="O6" s="40"/>
      <c r="P6" s="45"/>
      <c r="Q6" s="45"/>
      <c r="R6" s="45"/>
    </row>
    <row r="7" spans="1:18" s="9" customFormat="1" ht="14.4" x14ac:dyDescent="0.3">
      <c r="A7" s="45"/>
      <c r="B7" s="75">
        <v>2</v>
      </c>
      <c r="C7" s="40" t="s">
        <v>148</v>
      </c>
      <c r="D7" s="40"/>
      <c r="E7" s="40"/>
      <c r="F7" s="77"/>
      <c r="G7" s="43"/>
      <c r="H7" s="83" t="s">
        <v>182</v>
      </c>
      <c r="I7" s="84"/>
      <c r="J7" s="89">
        <f>COUNTIF('Risk identification'!K44:K60,1)+COUNTIFS('Risk identification'!G61:G72,H$7,'Risk identification'!K$61:K$72,1)</f>
        <v>17</v>
      </c>
      <c r="K7" s="40"/>
      <c r="L7" s="40"/>
      <c r="M7" s="146"/>
      <c r="N7" s="40"/>
      <c r="O7" s="40"/>
      <c r="P7" s="45"/>
      <c r="Q7" s="45"/>
      <c r="R7" s="45"/>
    </row>
    <row r="8" spans="1:18" s="9" customFormat="1" ht="14.4" x14ac:dyDescent="0.3">
      <c r="A8" s="45"/>
      <c r="B8" s="76">
        <v>23</v>
      </c>
      <c r="C8" s="73" t="s">
        <v>149</v>
      </c>
      <c r="D8" s="73"/>
      <c r="E8" s="73"/>
      <c r="F8" s="78"/>
      <c r="G8" s="143"/>
      <c r="H8" s="85" t="s">
        <v>133</v>
      </c>
      <c r="I8" s="86"/>
      <c r="J8" s="90">
        <f>COUNTIF('Risk identification'!K61:K72,1)-COUNTIFS('Risk identification'!G61:G72,H$5,'Risk identification'!K$61:K$72,1)-COUNTIFS('Risk identification'!G61:G72,H$6,'Risk identification'!K$61:K$72,1)-COUNTIFS('Risk identification'!G61:G72,H$7,'Risk identification'!K$61:K$72,1)</f>
        <v>1</v>
      </c>
      <c r="K8" s="96">
        <f>SUM(J5:J8)</f>
        <v>56</v>
      </c>
      <c r="L8" s="40"/>
      <c r="M8" s="146"/>
      <c r="N8" s="40"/>
      <c r="O8" s="40"/>
      <c r="P8" s="45"/>
      <c r="Q8" s="45"/>
      <c r="R8" s="45"/>
    </row>
    <row r="9" spans="1:18" s="9" customFormat="1" x14ac:dyDescent="0.25">
      <c r="A9" s="45"/>
      <c r="F9" s="47"/>
      <c r="G9" s="141"/>
      <c r="I9" s="70"/>
      <c r="L9" s="47"/>
      <c r="M9" s="141"/>
      <c r="P9" s="45"/>
      <c r="Q9" s="45"/>
      <c r="R9" s="45"/>
    </row>
    <row r="10" spans="1:18" x14ac:dyDescent="0.25">
      <c r="D10" s="203" t="s">
        <v>195</v>
      </c>
      <c r="E10" s="203"/>
      <c r="F10" s="197">
        <v>44197</v>
      </c>
      <c r="G10" s="197"/>
      <c r="J10" s="203" t="s">
        <v>196</v>
      </c>
      <c r="K10" s="203"/>
      <c r="L10" s="197">
        <v>44197</v>
      </c>
      <c r="M10" s="197"/>
    </row>
    <row r="11" spans="1:18" x14ac:dyDescent="0.25">
      <c r="B11" s="25" t="s">
        <v>17</v>
      </c>
      <c r="C11" s="3" t="s">
        <v>18</v>
      </c>
      <c r="D11" s="48" t="s">
        <v>25</v>
      </c>
      <c r="E11" s="48" t="s">
        <v>26</v>
      </c>
      <c r="F11" s="48" t="s">
        <v>27</v>
      </c>
      <c r="G11" s="48"/>
      <c r="H11" s="50" t="s">
        <v>28</v>
      </c>
      <c r="I11" s="71"/>
      <c r="J11" s="48" t="s">
        <v>25</v>
      </c>
      <c r="K11" s="48" t="s">
        <v>26</v>
      </c>
      <c r="L11" s="48" t="s">
        <v>27</v>
      </c>
      <c r="M11" s="48"/>
      <c r="N11" s="50" t="s">
        <v>206</v>
      </c>
      <c r="O11" s="50" t="s">
        <v>211</v>
      </c>
    </row>
    <row r="12" spans="1:18" ht="19.2" customHeight="1" x14ac:dyDescent="0.25">
      <c r="A12" s="45">
        <v>1</v>
      </c>
      <c r="B12" s="9" t="str">
        <f>IFERROR(INDEX('Risk identification'!B$7:H$72,MATCH(A12,'Risk identification'!N$7:N$72,0),1),"")</f>
        <v>A-1</v>
      </c>
      <c r="C12" s="29" t="str">
        <f>IFERROR(INDEX('Risk identification'!B$7:H$72,MATCH(A12,'Risk identification'!N$7:N$72,0),7),"")</f>
        <v>External natural hazards damaging the infrastructure</v>
      </c>
      <c r="D12" s="29">
        <v>1</v>
      </c>
      <c r="E12" s="29">
        <v>2</v>
      </c>
      <c r="F12" s="69">
        <f>IF(I12,D12+E12,"")</f>
        <v>3</v>
      </c>
      <c r="G12" s="144">
        <f>IFERROR(VLOOKUP(CONCATENATE(D12,"-",E12),Feuil2!C$2:G$101,5,FALSE),"")</f>
        <v>1</v>
      </c>
      <c r="H12" s="68"/>
      <c r="I12" s="70" t="b">
        <f>IF(IFERROR(MATCH(A12,'Risk identification'!N$7:N$72,0)&gt;0,FALSE),TRUE,FALSE)</f>
        <v>1</v>
      </c>
      <c r="J12" s="29">
        <v>1</v>
      </c>
      <c r="K12" s="29">
        <v>1</v>
      </c>
      <c r="L12" s="69">
        <f>IF(I12,J12+K12,"")</f>
        <v>2</v>
      </c>
      <c r="M12" s="144">
        <f>IFERROR(VLOOKUP(CONCATENATE(J12,"-",K12),Feuil2!C$2:G$101,5,FALSE),"")</f>
        <v>1</v>
      </c>
      <c r="N12" s="99" t="str">
        <f>IF(COUNTIF('Risk identification'!B$7:B$60,'Risk assessment'!B12)&gt;0,(HYPERLINK(CONCATENATE("https://www.georisk-project.eu/risk-information/?id=",IF(LEN(B7)=5,LEFT(B7,3),B7)), "(Info)")),"")</f>
        <v>(Info)</v>
      </c>
      <c r="O12" s="68"/>
      <c r="P12" s="45" t="str">
        <f>IF((D12&lt;&gt;"")*(E12&lt;&gt;"")=1,CONCATENATE(D12,"-",E12),"")</f>
        <v>1-2</v>
      </c>
      <c r="Q12" s="45">
        <f>IF((D12&lt;&gt;"")*(E12&lt;&gt;"")=1,COUNTIF(P$12:P12,P12),"")</f>
        <v>1</v>
      </c>
      <c r="R12" s="45" t="str">
        <f>IF((D12&lt;&gt;"")*(E12&lt;&gt;"")=1,CONCATENATE(P12,"-",Q12),"")</f>
        <v>1-2-1</v>
      </c>
    </row>
    <row r="13" spans="1:18" ht="19.2" customHeight="1" x14ac:dyDescent="0.25">
      <c r="A13" s="45">
        <v>2</v>
      </c>
      <c r="B13" s="9" t="str">
        <f>IFERROR(INDEX('Risk identification'!B$7:H$72,MATCH(A13,'Risk identification'!N$7:N$72,0),1),"")</f>
        <v>A-2</v>
      </c>
      <c r="C13" s="29" t="str">
        <f>IFERROR(INDEX('Risk identification'!B$7:H$72,MATCH(A13,'Risk identification'!N$7:N$72,0),7),"")</f>
        <v>Anthropogenic hazard damaging the infrastructure</v>
      </c>
      <c r="D13" s="29">
        <v>2</v>
      </c>
      <c r="E13" s="29">
        <v>6</v>
      </c>
      <c r="F13" s="69">
        <f t="shared" ref="F13:F76" si="0">IF(I13,D13+E13,"")</f>
        <v>8</v>
      </c>
      <c r="G13" s="144">
        <f>IFERROR(VLOOKUP(CONCATENATE(D13,"-",E13),Feuil2!C$2:G$101,5,FALSE),"")</f>
        <v>2</v>
      </c>
      <c r="H13" s="51"/>
      <c r="I13" s="70" t="b">
        <f>IF(IFERROR(MATCH(A13,'Risk identification'!N$7:N$72,0)&gt;0,FALSE),TRUE,FALSE)</f>
        <v>1</v>
      </c>
      <c r="J13" s="29">
        <v>3</v>
      </c>
      <c r="K13" s="29">
        <v>5</v>
      </c>
      <c r="L13" s="69">
        <f t="shared" ref="L13:L76" si="1">IF(I13,J13+K13,"")</f>
        <v>8</v>
      </c>
      <c r="M13" s="144">
        <f>IFERROR(VLOOKUP(CONCATENATE(J13,"-",K13),Feuil2!C$2:G$101,5,FALSE),"")</f>
        <v>2</v>
      </c>
      <c r="N13" s="99" t="str">
        <f>IF(COUNTIF('Risk identification'!B$7:B$60,'Risk assessment'!B13)&gt;0,(HYPERLINK(CONCATENATE("https://www.georisk-project.eu/risk-information/?id=",IF(LEN(B8)=5,LEFT(B8,3),B8)), "(Info)")),"")</f>
        <v>(Info)</v>
      </c>
      <c r="O13" s="51"/>
      <c r="P13" s="45" t="str">
        <f t="shared" ref="P13:P76" si="2">IF((D13&lt;&gt;"")*(E13&lt;&gt;"")=1,CONCATENATE(D13,"-",E13),"")</f>
        <v>2-6</v>
      </c>
      <c r="Q13" s="45">
        <f>IF((D13&lt;&gt;"")*(E13&lt;&gt;"")=1,COUNTIF(P$12:P13,P13),"")</f>
        <v>1</v>
      </c>
      <c r="R13" s="45" t="str">
        <f t="shared" ref="R13:R76" si="3">IF((D13&lt;&gt;"")*(E13&lt;&gt;"")=1,CONCATENATE(P13,"-",Q13),"")</f>
        <v>2-6-1</v>
      </c>
    </row>
    <row r="14" spans="1:18" ht="19.2" customHeight="1" x14ac:dyDescent="0.25">
      <c r="A14" s="45">
        <v>3</v>
      </c>
      <c r="B14" s="9" t="str">
        <f>IFERROR(INDEX('Risk identification'!B$7:H$72,MATCH(A14,'Risk identification'!N$7:N$72,0),1),"")</f>
        <v>B-1</v>
      </c>
      <c r="C14" s="29" t="str">
        <f>IFERROR(INDEX('Risk identification'!B$7:H$72,MATCH(A14,'Risk identification'!N$7:N$72,0),7),"")</f>
        <v>Changes in policies, laws, taxes and regulations put development/economy in jeopardy</v>
      </c>
      <c r="D14" s="29">
        <v>6</v>
      </c>
      <c r="E14" s="29">
        <v>7</v>
      </c>
      <c r="F14" s="69">
        <f t="shared" si="0"/>
        <v>13</v>
      </c>
      <c r="G14" s="144">
        <f>IFERROR(VLOOKUP(CONCATENATE(D14,"-",E14),Feuil2!C$2:G$101,5,FALSE),"")</f>
        <v>3</v>
      </c>
      <c r="H14" s="49"/>
      <c r="I14" s="70" t="b">
        <f>IF(IFERROR(MATCH(A14,'Risk identification'!N$7:N$72,0)&gt;0,FALSE),TRUE,FALSE)</f>
        <v>1</v>
      </c>
      <c r="J14" s="29">
        <v>2</v>
      </c>
      <c r="K14" s="29">
        <v>5</v>
      </c>
      <c r="L14" s="69">
        <f t="shared" si="1"/>
        <v>7</v>
      </c>
      <c r="M14" s="144">
        <f>IFERROR(VLOOKUP(CONCATENATE(J14,"-",K14),Feuil2!C$2:G$101,5,FALSE),"")</f>
        <v>2</v>
      </c>
      <c r="N14" s="99" t="str">
        <f>IF(COUNTIF('Risk identification'!B$7:B$60,'Risk assessment'!B14)&gt;0,(HYPERLINK(CONCATENATE("https://www.georisk-project.eu/risk-information/?id=",IF(LEN(B9)=5,LEFT(B9,3),B9)), "(Info)")),"")</f>
        <v>(Info)</v>
      </c>
      <c r="O14" s="49"/>
      <c r="P14" s="45" t="str">
        <f t="shared" si="2"/>
        <v>6-7</v>
      </c>
      <c r="Q14" s="45">
        <f>IF((D14&lt;&gt;"")*(E14&lt;&gt;"")=1,COUNTIF(P$12:P14,P14),"")</f>
        <v>1</v>
      </c>
      <c r="R14" s="45" t="str">
        <f t="shared" si="3"/>
        <v>6-7-1</v>
      </c>
    </row>
    <row r="15" spans="1:18" ht="19.2" customHeight="1" x14ac:dyDescent="0.25">
      <c r="A15" s="45">
        <v>4</v>
      </c>
      <c r="B15" s="9" t="str">
        <f>IFERROR(INDEX('Risk identification'!B$7:H$72,MATCH(A15,'Risk identification'!N$7:N$72,0),1),"")</f>
        <v>B-2</v>
      </c>
      <c r="C15" s="29" t="str">
        <f>IFERROR(INDEX('Risk identification'!B$7:H$72,MATCH(A15,'Risk identification'!N$7:N$72,0),7),"")</f>
        <v>Lack of financing for the next phases</v>
      </c>
      <c r="D15" s="29">
        <v>3</v>
      </c>
      <c r="E15" s="29">
        <v>7</v>
      </c>
      <c r="F15" s="69">
        <f t="shared" si="0"/>
        <v>10</v>
      </c>
      <c r="G15" s="144">
        <f>IFERROR(VLOOKUP(CONCATENATE(D15,"-",E15),Feuil2!C$2:G$101,5,FALSE),"")</f>
        <v>2</v>
      </c>
      <c r="H15" s="49"/>
      <c r="I15" s="70" t="b">
        <f>IF(IFERROR(MATCH(A15,'Risk identification'!N$7:N$72,0)&gt;0,FALSE),TRUE,FALSE)</f>
        <v>1</v>
      </c>
      <c r="J15" s="29">
        <v>2</v>
      </c>
      <c r="K15" s="29">
        <v>4</v>
      </c>
      <c r="L15" s="69">
        <f t="shared" si="1"/>
        <v>6</v>
      </c>
      <c r="M15" s="144">
        <f>IFERROR(VLOOKUP(CONCATENATE(J15,"-",K15),Feuil2!C$2:G$101,5,FALSE),"")</f>
        <v>1</v>
      </c>
      <c r="N15" s="99" t="str">
        <f>IF(COUNTIF('Risk identification'!B$7:B$60,'Risk assessment'!B15)&gt;0,(HYPERLINK(CONCATENATE("https://www.georisk-project.eu/risk-information/?id=",IF(LEN(B10)=5,LEFT(B10,3),B10)), "(Info)")),"")</f>
        <v>(Info)</v>
      </c>
      <c r="O15" s="49"/>
      <c r="P15" s="45" t="str">
        <f t="shared" si="2"/>
        <v>3-7</v>
      </c>
      <c r="Q15" s="45">
        <f>IF((D15&lt;&gt;"")*(E15&lt;&gt;"")=1,COUNTIF(P$12:P15,P15),"")</f>
        <v>1</v>
      </c>
      <c r="R15" s="45" t="str">
        <f t="shared" si="3"/>
        <v>3-7-1</v>
      </c>
    </row>
    <row r="16" spans="1:18" ht="19.2" customHeight="1" x14ac:dyDescent="0.25">
      <c r="A16" s="45">
        <v>5</v>
      </c>
      <c r="B16" s="9" t="str">
        <f>IFERROR(INDEX('Risk identification'!B$7:H$72,MATCH(A16,'Risk identification'!N$7:N$72,0),1),"")</f>
        <v>B-3</v>
      </c>
      <c r="C16" s="29" t="str">
        <f>IFERROR(INDEX('Risk identification'!B$7:H$72,MATCH(A16,'Risk identification'!N$7:N$72,0),7),"")</f>
        <v>Low social acceptance put barrier to development</v>
      </c>
      <c r="D16" s="29">
        <v>1</v>
      </c>
      <c r="E16" s="29">
        <v>3</v>
      </c>
      <c r="F16" s="69">
        <f t="shared" si="0"/>
        <v>4</v>
      </c>
      <c r="G16" s="144">
        <f>IFERROR(VLOOKUP(CONCATENATE(D16,"-",E16),Feuil2!C$2:G$101,5,FALSE),"")</f>
        <v>1</v>
      </c>
      <c r="H16" s="49"/>
      <c r="I16" s="70" t="b">
        <f>IF(IFERROR(MATCH(A16,'Risk identification'!N$7:N$72,0)&gt;0,FALSE),TRUE,FALSE)</f>
        <v>1</v>
      </c>
      <c r="J16" s="29">
        <v>4</v>
      </c>
      <c r="K16" s="29">
        <v>2</v>
      </c>
      <c r="L16" s="69">
        <f t="shared" si="1"/>
        <v>6</v>
      </c>
      <c r="M16" s="144">
        <f>IFERROR(VLOOKUP(CONCATENATE(J16,"-",K16),Feuil2!C$2:G$101,5,FALSE),"")</f>
        <v>1</v>
      </c>
      <c r="N16" s="99" t="str">
        <f>IF(COUNTIF('Risk identification'!B$7:B$60,'Risk assessment'!B16)&gt;0,(HYPERLINK(CONCATENATE("https://www.georisk-project.eu/risk-information/?id=",IF(LEN(B11)=5,LEFT(B11,3),B11)), "(Info)")),"")</f>
        <v>(Info)</v>
      </c>
      <c r="O16" s="49"/>
      <c r="P16" s="45" t="str">
        <f t="shared" si="2"/>
        <v>1-3</v>
      </c>
      <c r="Q16" s="45">
        <f>IF((D16&lt;&gt;"")*(E16&lt;&gt;"")=1,COUNTIF(P$12:P16,P16),"")</f>
        <v>1</v>
      </c>
      <c r="R16" s="45" t="str">
        <f t="shared" si="3"/>
        <v>1-3-1</v>
      </c>
    </row>
    <row r="17" spans="1:18" ht="19.2" customHeight="1" x14ac:dyDescent="0.25">
      <c r="A17" s="45">
        <v>6</v>
      </c>
      <c r="B17" s="9" t="str">
        <f>IFERROR(INDEX('Risk identification'!B$7:H$72,MATCH(A17,'Risk identification'!N$7:N$72,0),1),"")</f>
        <v>B-4</v>
      </c>
      <c r="C17" s="29" t="str">
        <f>IFERROR(INDEX('Risk identification'!B$7:H$72,MATCH(A17,'Risk identification'!N$7:N$72,0),7),"")</f>
        <v>Public opposition against nuisances from the exploitation</v>
      </c>
      <c r="D17" s="29">
        <v>1</v>
      </c>
      <c r="E17" s="29">
        <v>5</v>
      </c>
      <c r="F17" s="69">
        <f t="shared" si="0"/>
        <v>6</v>
      </c>
      <c r="G17" s="144">
        <f>IFERROR(VLOOKUP(CONCATENATE(D17,"-",E17),Feuil2!C$2:G$101,5,FALSE),"")</f>
        <v>1</v>
      </c>
      <c r="H17" s="49"/>
      <c r="I17" s="70" t="b">
        <f>IF(IFERROR(MATCH(A17,'Risk identification'!N$7:N$72,0)&gt;0,FALSE),TRUE,FALSE)</f>
        <v>1</v>
      </c>
      <c r="J17" s="29"/>
      <c r="K17" s="29"/>
      <c r="L17" s="69">
        <f t="shared" si="1"/>
        <v>0</v>
      </c>
      <c r="M17" s="144" t="str">
        <f>IFERROR(VLOOKUP(CONCATENATE(J17,"-",K17),Feuil2!C$2:G$101,5,FALSE),"")</f>
        <v/>
      </c>
      <c r="N17" s="99" t="str">
        <f>IF(COUNTIF('Risk identification'!B$7:B$60,'Risk assessment'!B17)&gt;0,(HYPERLINK(CONCATENATE("https://www.georisk-project.eu/risk-information/?id=",IF(LEN(B12)=5,LEFT(B12,3),B12)), "(Info)")),"")</f>
        <v>(Info)</v>
      </c>
      <c r="O17" s="49"/>
      <c r="P17" s="45" t="str">
        <f t="shared" si="2"/>
        <v>1-5</v>
      </c>
      <c r="Q17" s="45">
        <f>IF((D17&lt;&gt;"")*(E17&lt;&gt;"")=1,COUNTIF(P$12:P17,P17),"")</f>
        <v>1</v>
      </c>
      <c r="R17" s="45" t="str">
        <f t="shared" si="3"/>
        <v>1-5-1</v>
      </c>
    </row>
    <row r="18" spans="1:18" ht="19.2" customHeight="1" x14ac:dyDescent="0.25">
      <c r="A18" s="45">
        <v>7</v>
      </c>
      <c r="B18" s="9" t="str">
        <f>IFERROR(INDEX('Risk identification'!B$7:H$72,MATCH(A18,'Risk identification'!N$7:N$72,0),1),"")</f>
        <v>B-6</v>
      </c>
      <c r="C18" s="29" t="str">
        <f>IFERROR(INDEX('Risk identification'!B$7:H$72,MATCH(A18,'Risk identification'!N$7:N$72,0),7),"")</f>
        <v>Lack or loss of clients</v>
      </c>
      <c r="D18" s="29">
        <v>1</v>
      </c>
      <c r="E18" s="29">
        <v>1</v>
      </c>
      <c r="F18" s="69">
        <f t="shared" si="0"/>
        <v>2</v>
      </c>
      <c r="G18" s="144">
        <f>IFERROR(VLOOKUP(CONCATENATE(D18,"-",E18),Feuil2!C$2:G$101,5,FALSE),"")</f>
        <v>1</v>
      </c>
      <c r="H18" s="49"/>
      <c r="I18" s="70" t="b">
        <f>IF(IFERROR(MATCH(A18,'Risk identification'!N$7:N$72,0)&gt;0,FALSE),TRUE,FALSE)</f>
        <v>1</v>
      </c>
      <c r="J18" s="29">
        <v>3</v>
      </c>
      <c r="K18" s="29">
        <v>1</v>
      </c>
      <c r="L18" s="69">
        <f t="shared" si="1"/>
        <v>4</v>
      </c>
      <c r="M18" s="144">
        <f>IFERROR(VLOOKUP(CONCATENATE(J18,"-",K18),Feuil2!C$2:G$101,5,FALSE),"")</f>
        <v>1</v>
      </c>
      <c r="N18" s="99" t="str">
        <f>IF(COUNTIF('Risk identification'!B$7:B$60,'Risk assessment'!B18)&gt;0,(HYPERLINK(CONCATENATE("https://www.georisk-project.eu/risk-information/?id=",IF(LEN(B13)=5,LEFT(B13,3),B13)), "(Info)")),"")</f>
        <v>(Info)</v>
      </c>
      <c r="O18" s="49"/>
      <c r="P18" s="45" t="str">
        <f t="shared" si="2"/>
        <v>1-1</v>
      </c>
      <c r="Q18" s="45">
        <f>IF((D18&lt;&gt;"")*(E18&lt;&gt;"")=1,COUNTIF(P$12:P18,P18),"")</f>
        <v>1</v>
      </c>
      <c r="R18" s="45" t="str">
        <f t="shared" si="3"/>
        <v>1-1-1</v>
      </c>
    </row>
    <row r="19" spans="1:18" ht="19.2" customHeight="1" x14ac:dyDescent="0.25">
      <c r="A19" s="45">
        <v>8</v>
      </c>
      <c r="B19" s="9" t="str">
        <f>IFERROR(INDEX('Risk identification'!B$7:H$72,MATCH(A19,'Risk identification'!N$7:N$72,0),1),"")</f>
        <v>B-8</v>
      </c>
      <c r="C19" s="29" t="str">
        <f>IFERROR(INDEX('Risk identification'!B$7:H$72,MATCH(A19,'Risk identification'!N$7:N$72,0),7),"")</f>
        <v>Significant changes of energy costs</v>
      </c>
      <c r="D19" s="29">
        <v>1</v>
      </c>
      <c r="E19" s="29">
        <v>4</v>
      </c>
      <c r="F19" s="69">
        <f t="shared" si="0"/>
        <v>5</v>
      </c>
      <c r="G19" s="144">
        <f>IFERROR(VLOOKUP(CONCATENATE(D19,"-",E19),Feuil2!C$2:G$101,5,FALSE),"")</f>
        <v>1</v>
      </c>
      <c r="H19" s="49"/>
      <c r="I19" s="70" t="b">
        <f>IF(IFERROR(MATCH(A19,'Risk identification'!N$7:N$72,0)&gt;0,FALSE),TRUE,FALSE)</f>
        <v>1</v>
      </c>
      <c r="J19" s="29">
        <v>3</v>
      </c>
      <c r="K19" s="29">
        <v>2</v>
      </c>
      <c r="L19" s="69">
        <f t="shared" si="1"/>
        <v>5</v>
      </c>
      <c r="M19" s="144">
        <f>IFERROR(VLOOKUP(CONCATENATE(J19,"-",K19),Feuil2!C$2:G$101,5,FALSE),"")</f>
        <v>1</v>
      </c>
      <c r="N19" s="99" t="str">
        <f>IF(COUNTIF('Risk identification'!B$7:B$60,'Risk assessment'!B19)&gt;0,(HYPERLINK(CONCATENATE("https://www.georisk-project.eu/risk-information/?id=",IF(LEN(B14)=5,LEFT(B14,3),B14)), "(Info)")),"")</f>
        <v>(Info)</v>
      </c>
      <c r="O19" s="49"/>
      <c r="P19" s="45" t="str">
        <f t="shared" si="2"/>
        <v>1-4</v>
      </c>
      <c r="Q19" s="45">
        <f>IF((D19&lt;&gt;"")*(E19&lt;&gt;"")=1,COUNTIF(P$12:P19,P19),"")</f>
        <v>1</v>
      </c>
      <c r="R19" s="45" t="str">
        <f t="shared" si="3"/>
        <v>1-4-1</v>
      </c>
    </row>
    <row r="20" spans="1:18" ht="19.2" customHeight="1" x14ac:dyDescent="0.25">
      <c r="A20" s="45">
        <v>9</v>
      </c>
      <c r="B20" s="9" t="str">
        <f>IFERROR(INDEX('Risk identification'!B$7:H$72,MATCH(A20,'Risk identification'!N$7:N$72,0),1),"")</f>
        <v>C-1</v>
      </c>
      <c r="C20" s="29" t="str">
        <f>IFERROR(INDEX('Risk identification'!B$7:H$72,MATCH(A20,'Risk identification'!N$7:N$72,0),7),"")</f>
        <v>Low financing for work leading to low safety standards</v>
      </c>
      <c r="D20" s="29">
        <v>1</v>
      </c>
      <c r="E20" s="29">
        <v>6</v>
      </c>
      <c r="F20" s="69">
        <f t="shared" si="0"/>
        <v>7</v>
      </c>
      <c r="G20" s="144">
        <f>IFERROR(VLOOKUP(CONCATENATE(D20,"-",E20),Feuil2!C$2:G$101,5,FALSE),"")</f>
        <v>2</v>
      </c>
      <c r="H20" s="49"/>
      <c r="I20" s="70" t="b">
        <f>IF(IFERROR(MATCH(A20,'Risk identification'!N$7:N$72,0)&gt;0,FALSE),TRUE,FALSE)</f>
        <v>1</v>
      </c>
      <c r="J20" s="29">
        <v>1</v>
      </c>
      <c r="K20" s="29">
        <v>5</v>
      </c>
      <c r="L20" s="69">
        <f t="shared" si="1"/>
        <v>6</v>
      </c>
      <c r="M20" s="144">
        <f>IFERROR(VLOOKUP(CONCATENATE(J20,"-",K20),Feuil2!C$2:G$101,5,FALSE),"")</f>
        <v>1</v>
      </c>
      <c r="N20" s="99" t="str">
        <f>IF(COUNTIF('Risk identification'!B$7:B$60,'Risk assessment'!B20)&gt;0,(HYPERLINK(CONCATENATE("https://www.georisk-project.eu/risk-information/?id=",IF(LEN(B15)=5,LEFT(B15,3),B15)), "(Info)")),"")</f>
        <v>(Info)</v>
      </c>
      <c r="O20" s="49"/>
      <c r="P20" s="45" t="str">
        <f t="shared" si="2"/>
        <v>1-6</v>
      </c>
      <c r="Q20" s="45">
        <f>IF((D20&lt;&gt;"")*(E20&lt;&gt;"")=1,COUNTIF(P$12:P20,P20),"")</f>
        <v>1</v>
      </c>
      <c r="R20" s="45" t="str">
        <f t="shared" si="3"/>
        <v>1-6-1</v>
      </c>
    </row>
    <row r="21" spans="1:18" ht="19.2" customHeight="1" x14ac:dyDescent="0.25">
      <c r="A21" s="45">
        <v>10</v>
      </c>
      <c r="B21" s="9" t="str">
        <f>IFERROR(INDEX('Risk identification'!B$7:H$72,MATCH(A21,'Risk identification'!N$7:N$72,0),1),"")</f>
        <v>B-5</v>
      </c>
      <c r="C21" s="29" t="str">
        <f>IFERROR(INDEX('Risk identification'!B$7:H$72,MATCH(A21,'Risk identification'!N$7:N$72,0),7),"")</f>
        <v>Unanticipated delays and costs in operations (materials, services, maintenance)</v>
      </c>
      <c r="D21" s="29">
        <v>1</v>
      </c>
      <c r="E21" s="29">
        <v>6</v>
      </c>
      <c r="F21" s="69">
        <f t="shared" si="0"/>
        <v>7</v>
      </c>
      <c r="G21" s="144">
        <f>IFERROR(VLOOKUP(CONCATENATE(D21,"-",E21),Feuil2!C$2:G$101,5,FALSE),"")</f>
        <v>2</v>
      </c>
      <c r="H21" s="49"/>
      <c r="I21" s="70" t="b">
        <f>IF(IFERROR(MATCH(A21,'Risk identification'!N$7:N$72,0)&gt;0,FALSE),TRUE,FALSE)</f>
        <v>1</v>
      </c>
      <c r="J21" s="29">
        <v>4</v>
      </c>
      <c r="K21" s="29">
        <v>5</v>
      </c>
      <c r="L21" s="69">
        <f t="shared" si="1"/>
        <v>9</v>
      </c>
      <c r="M21" s="144">
        <f>IFERROR(VLOOKUP(CONCATENATE(J21,"-",K21),Feuil2!C$2:G$101,5,FALSE),"")</f>
        <v>2</v>
      </c>
      <c r="N21" s="99" t="str">
        <f>IF(COUNTIF('Risk identification'!B$7:B$60,'Risk assessment'!B21)&gt;0,(HYPERLINK(CONCATENATE("https://www.georisk-project.eu/risk-information/?id=",IF(LEN(B16)=5,LEFT(B16,3),B16)), "(Info)")),"")</f>
        <v>(Info)</v>
      </c>
      <c r="O21" s="49"/>
      <c r="P21" s="45" t="str">
        <f t="shared" si="2"/>
        <v>1-6</v>
      </c>
      <c r="Q21" s="45">
        <f>IF((D21&lt;&gt;"")*(E21&lt;&gt;"")=1,COUNTIF(P$12:P21,P21),"")</f>
        <v>2</v>
      </c>
      <c r="R21" s="45" t="str">
        <f t="shared" si="3"/>
        <v>1-6-2</v>
      </c>
    </row>
    <row r="22" spans="1:18" ht="19.2" customHeight="1" x14ac:dyDescent="0.25">
      <c r="A22" s="45">
        <v>11</v>
      </c>
      <c r="B22" s="9" t="str">
        <f>IFERROR(INDEX('Risk identification'!B$7:H$72,MATCH(A22,'Risk identification'!N$7:N$72,0),1),"")</f>
        <v>C-2</v>
      </c>
      <c r="C22" s="29" t="str">
        <f>IFERROR(INDEX('Risk identification'!B$7:H$72,MATCH(A22,'Risk identification'!N$7:N$72,0),7),"")</f>
        <v>Suboptimal design of well leads to reduced flow rate</v>
      </c>
      <c r="D22" s="29">
        <v>1</v>
      </c>
      <c r="E22" s="29">
        <v>2</v>
      </c>
      <c r="F22" s="69">
        <f t="shared" si="0"/>
        <v>3</v>
      </c>
      <c r="G22" s="144">
        <f>IFERROR(VLOOKUP(CONCATENATE(D22,"-",E22),Feuil2!C$2:G$101,5,FALSE),"")</f>
        <v>1</v>
      </c>
      <c r="H22" s="49"/>
      <c r="I22" s="70" t="b">
        <f>IF(IFERROR(MATCH(A22,'Risk identification'!N$7:N$72,0)&gt;0,FALSE),TRUE,FALSE)</f>
        <v>1</v>
      </c>
      <c r="J22" s="29"/>
      <c r="K22" s="29"/>
      <c r="L22" s="69">
        <f t="shared" si="1"/>
        <v>0</v>
      </c>
      <c r="M22" s="144" t="str">
        <f>IFERROR(VLOOKUP(CONCATENATE(J22,"-",K22),Feuil2!C$2:G$101,5,FALSE),"")</f>
        <v/>
      </c>
      <c r="N22" s="99" t="str">
        <f>IF(COUNTIF('Risk identification'!B$7:B$60,'Risk assessment'!B22)&gt;0,(HYPERLINK(CONCATENATE("https://www.georisk-project.eu/risk-information/?id=",IF(LEN(B17)=5,LEFT(B17,3),B17)), "(Info)")),"")</f>
        <v>(Info)</v>
      </c>
      <c r="O22" s="49"/>
      <c r="P22" s="45" t="str">
        <f t="shared" si="2"/>
        <v>1-2</v>
      </c>
      <c r="Q22" s="45">
        <f>IF((D22&lt;&gt;"")*(E22&lt;&gt;"")=1,COUNTIF(P$12:P22,P22),"")</f>
        <v>2</v>
      </c>
      <c r="R22" s="45" t="str">
        <f t="shared" si="3"/>
        <v>1-2-2</v>
      </c>
    </row>
    <row r="23" spans="1:18" ht="19.2" customHeight="1" x14ac:dyDescent="0.25">
      <c r="A23" s="45">
        <v>12</v>
      </c>
      <c r="B23" s="9" t="str">
        <f>IFERROR(INDEX('Risk identification'!B$7:H$72,MATCH(A23,'Risk identification'!N$7:N$72,0),1),"")</f>
        <v>C-3</v>
      </c>
      <c r="C23" s="29" t="str">
        <f>IFERROR(INDEX('Risk identification'!B$7:H$72,MATCH(A23,'Risk identification'!N$7:N$72,0),7),"")</f>
        <v>Best practices not applied (data acquisition, modelling, decision making, design of wells / plants, construction)</v>
      </c>
      <c r="D23" s="29">
        <v>1</v>
      </c>
      <c r="E23" s="29">
        <v>6</v>
      </c>
      <c r="F23" s="69">
        <f t="shared" si="0"/>
        <v>7</v>
      </c>
      <c r="G23" s="144">
        <f>IFERROR(VLOOKUP(CONCATENATE(D23,"-",E23),Feuil2!C$2:G$101,5,FALSE),"")</f>
        <v>2</v>
      </c>
      <c r="H23" s="49"/>
      <c r="I23" s="70" t="b">
        <f>IF(IFERROR(MATCH(A23,'Risk identification'!N$7:N$72,0)&gt;0,FALSE),TRUE,FALSE)</f>
        <v>1</v>
      </c>
      <c r="J23" s="29"/>
      <c r="K23" s="29"/>
      <c r="L23" s="69">
        <f t="shared" si="1"/>
        <v>0</v>
      </c>
      <c r="M23" s="144" t="str">
        <f>IFERROR(VLOOKUP(CONCATENATE(J23,"-",K23),Feuil2!C$2:G$101,5,FALSE),"")</f>
        <v/>
      </c>
      <c r="N23" s="99" t="str">
        <f>IF(COUNTIF('Risk identification'!B$7:B$60,'Risk assessment'!B23)&gt;0,(HYPERLINK(CONCATENATE("https://www.georisk-project.eu/risk-information/?id=",IF(LEN(B18)=5,LEFT(B18,3),B18)), "(Info)")),"")</f>
        <v>(Info)</v>
      </c>
      <c r="O23" s="49"/>
      <c r="P23" s="45" t="str">
        <f t="shared" si="2"/>
        <v>1-6</v>
      </c>
      <c r="Q23" s="45">
        <f>IF((D23&lt;&gt;"")*(E23&lt;&gt;"")=1,COUNTIF(P$12:P23,P23),"")</f>
        <v>3</v>
      </c>
      <c r="R23" s="45" t="str">
        <f t="shared" si="3"/>
        <v>1-6-3</v>
      </c>
    </row>
    <row r="24" spans="1:18" ht="19.2" customHeight="1" x14ac:dyDescent="0.25">
      <c r="A24" s="45">
        <v>13</v>
      </c>
      <c r="B24" s="9" t="str">
        <f>IFERROR(INDEX('Risk identification'!B$7:H$72,MATCH(A24,'Risk identification'!N$7:N$72,0),1),"")</f>
        <v>C-4</v>
      </c>
      <c r="C24" s="29" t="str">
        <f>IFERROR(INDEX('Risk identification'!B$7:H$72,MATCH(A24,'Risk identification'!N$7:N$72,0),7),"")</f>
        <v>Unsuitable contracts (roles and responsibility not clearly defined) leading to suboptimal performance or exploding costs</v>
      </c>
      <c r="D24" s="29">
        <v>1</v>
      </c>
      <c r="E24" s="29">
        <v>7</v>
      </c>
      <c r="F24" s="69">
        <f t="shared" si="0"/>
        <v>8</v>
      </c>
      <c r="G24" s="144">
        <f>IFERROR(VLOOKUP(CONCATENATE(D24,"-",E24),Feuil2!C$2:G$101,5,FALSE),"")</f>
        <v>2</v>
      </c>
      <c r="H24" s="49"/>
      <c r="I24" s="70" t="b">
        <f>IF(IFERROR(MATCH(A24,'Risk identification'!N$7:N$72,0)&gt;0,FALSE),TRUE,FALSE)</f>
        <v>1</v>
      </c>
      <c r="J24" s="29"/>
      <c r="K24" s="29"/>
      <c r="L24" s="69">
        <f t="shared" si="1"/>
        <v>0</v>
      </c>
      <c r="M24" s="144" t="str">
        <f>IFERROR(VLOOKUP(CONCATENATE(J24,"-",K24),Feuil2!C$2:G$101,5,FALSE),"")</f>
        <v/>
      </c>
      <c r="N24" s="99" t="str">
        <f>IF(COUNTIF('Risk identification'!B$7:B$60,'Risk assessment'!B24)&gt;0,(HYPERLINK(CONCATENATE("https://www.georisk-project.eu/risk-information/?id=",IF(LEN(B19)=5,LEFT(B19,3),B19)), "(Info)")),"")</f>
        <v>(Info)</v>
      </c>
      <c r="O24" s="49"/>
      <c r="P24" s="45" t="str">
        <f t="shared" si="2"/>
        <v>1-7</v>
      </c>
      <c r="Q24" s="45">
        <f>IF((D24&lt;&gt;"")*(E24&lt;&gt;"")=1,COUNTIF(P$12:P24,P24),"")</f>
        <v>1</v>
      </c>
      <c r="R24" s="45" t="str">
        <f t="shared" si="3"/>
        <v>1-7-1</v>
      </c>
    </row>
    <row r="25" spans="1:18" ht="19.2" customHeight="1" x14ac:dyDescent="0.25">
      <c r="A25" s="45">
        <v>14</v>
      </c>
      <c r="B25" s="9" t="str">
        <f>IFERROR(INDEX('Risk identification'!B$7:H$72,MATCH(A25,'Risk identification'!N$7:N$72,0),1),"")</f>
        <v>C-8</v>
      </c>
      <c r="C25" s="29" t="str">
        <f>IFERROR(INDEX('Risk identification'!B$7:H$72,MATCH(A25,'Risk identification'!N$7:N$72,0),7),"")</f>
        <v>Organization is not experienced / financially robust enough for the challenge</v>
      </c>
      <c r="D25" s="29">
        <v>1</v>
      </c>
      <c r="E25" s="29">
        <v>7</v>
      </c>
      <c r="F25" s="69">
        <f t="shared" si="0"/>
        <v>8</v>
      </c>
      <c r="G25" s="144">
        <f>IFERROR(VLOOKUP(CONCATENATE(D25,"-",E25),Feuil2!C$2:G$101,5,FALSE),"")</f>
        <v>2</v>
      </c>
      <c r="H25" s="49"/>
      <c r="I25" s="70" t="b">
        <f>IF(IFERROR(MATCH(A25,'Risk identification'!N$7:N$72,0)&gt;0,FALSE),TRUE,FALSE)</f>
        <v>1</v>
      </c>
      <c r="J25" s="29"/>
      <c r="K25" s="29"/>
      <c r="L25" s="69">
        <f t="shared" si="1"/>
        <v>0</v>
      </c>
      <c r="M25" s="144" t="str">
        <f>IFERROR(VLOOKUP(CONCATENATE(J25,"-",K25),Feuil2!C$2:G$101,5,FALSE),"")</f>
        <v/>
      </c>
      <c r="N25" s="99" t="str">
        <f>IF(COUNTIF('Risk identification'!B$7:B$60,'Risk assessment'!B25)&gt;0,(HYPERLINK(CONCATENATE("https://www.georisk-project.eu/risk-information/?id=",IF(LEN(B20)=5,LEFT(B20,3),B20)), "(Info)")),"")</f>
        <v>(Info)</v>
      </c>
      <c r="O25" s="49"/>
      <c r="P25" s="45" t="str">
        <f t="shared" si="2"/>
        <v>1-7</v>
      </c>
      <c r="Q25" s="45">
        <f>IF((D25&lt;&gt;"")*(E25&lt;&gt;"")=1,COUNTIF(P$12:P25,P25),"")</f>
        <v>2</v>
      </c>
      <c r="R25" s="45" t="str">
        <f t="shared" si="3"/>
        <v>1-7-2</v>
      </c>
    </row>
    <row r="26" spans="1:18" ht="19.2" customHeight="1" x14ac:dyDescent="0.25">
      <c r="A26" s="45">
        <v>15</v>
      </c>
      <c r="B26" s="9" t="str">
        <f>IFERROR(INDEX('Risk identification'!B$7:H$72,MATCH(A26,'Risk identification'!N$7:N$72,0),1),"")</f>
        <v>B-9</v>
      </c>
      <c r="C26" s="29" t="str">
        <f>IFERROR(INDEX('Risk identification'!B$7:H$72,MATCH(A26,'Risk identification'!N$7:N$72,0),7),"")</f>
        <v>The research or exploitation permit is changed in favor of another resource</v>
      </c>
      <c r="D26" s="29">
        <v>6</v>
      </c>
      <c r="E26" s="29">
        <v>3</v>
      </c>
      <c r="F26" s="69">
        <f t="shared" si="0"/>
        <v>9</v>
      </c>
      <c r="G26" s="144">
        <f>IFERROR(VLOOKUP(CONCATENATE(D26,"-",E26),Feuil2!C$2:G$101,5,FALSE),"")</f>
        <v>2</v>
      </c>
      <c r="H26" s="49"/>
      <c r="I26" s="70" t="b">
        <f>IF(IFERROR(MATCH(A26,'Risk identification'!N$7:N$72,0)&gt;0,FALSE),TRUE,FALSE)</f>
        <v>1</v>
      </c>
      <c r="J26" s="29"/>
      <c r="K26" s="29"/>
      <c r="L26" s="69">
        <f t="shared" si="1"/>
        <v>0</v>
      </c>
      <c r="M26" s="144" t="str">
        <f>IFERROR(VLOOKUP(CONCATENATE(J26,"-",K26),Feuil2!C$2:G$101,5,FALSE),"")</f>
        <v/>
      </c>
      <c r="N26" s="99" t="str">
        <f>IF(COUNTIF('Risk identification'!B$7:B$60,'Risk assessment'!B26)&gt;0,(HYPERLINK(CONCATENATE("https://www.georisk-project.eu/risk-information/?id=",IF(LEN(B21)=5,LEFT(B21,3),B21)), "(Info)")),"")</f>
        <v>(Info)</v>
      </c>
      <c r="O26" s="49"/>
      <c r="P26" s="45" t="str">
        <f t="shared" si="2"/>
        <v>6-3</v>
      </c>
      <c r="Q26" s="45">
        <f>IF((D26&lt;&gt;"")*(E26&lt;&gt;"")=1,COUNTIF(P$12:P26,P26),"")</f>
        <v>1</v>
      </c>
      <c r="R26" s="45" t="str">
        <f t="shared" si="3"/>
        <v>6-3-1</v>
      </c>
    </row>
    <row r="27" spans="1:18" ht="19.2" customHeight="1" x14ac:dyDescent="0.25">
      <c r="A27" s="45">
        <v>16</v>
      </c>
      <c r="B27" s="9" t="str">
        <f>IFERROR(INDEX('Risk identification'!B$7:H$72,MATCH(A27,'Risk identification'!N$7:N$72,0),1),"")</f>
        <v>C-9</v>
      </c>
      <c r="C27" s="29" t="str">
        <f>IFERROR(INDEX('Risk identification'!B$7:H$72,MATCH(A27,'Risk identification'!N$7:N$72,0),7),"")</f>
        <v>Demand analysis and forecast are inaccurate</v>
      </c>
      <c r="D27" s="29">
        <v>6</v>
      </c>
      <c r="E27" s="29">
        <v>5</v>
      </c>
      <c r="F27" s="69">
        <f t="shared" si="0"/>
        <v>11</v>
      </c>
      <c r="G27" s="144">
        <f>IFERROR(VLOOKUP(CONCATENATE(D27,"-",E27),Feuil2!C$2:G$101,5,FALSE),"")</f>
        <v>2</v>
      </c>
      <c r="H27" s="49"/>
      <c r="I27" s="70" t="b">
        <f>IF(IFERROR(MATCH(A27,'Risk identification'!N$7:N$72,0)&gt;0,FALSE),TRUE,FALSE)</f>
        <v>1</v>
      </c>
      <c r="J27" s="29"/>
      <c r="K27" s="29"/>
      <c r="L27" s="69">
        <f t="shared" si="1"/>
        <v>0</v>
      </c>
      <c r="M27" s="144" t="str">
        <f>IFERROR(VLOOKUP(CONCATENATE(J27,"-",K27),Feuil2!C$2:G$101,5,FALSE),"")</f>
        <v/>
      </c>
      <c r="N27" s="99" t="str">
        <f>IF(COUNTIF('Risk identification'!B$7:B$60,'Risk assessment'!B27)&gt;0,(HYPERLINK(CONCATENATE("https://www.georisk-project.eu/risk-information/?id=",IF(LEN(B22)=5,LEFT(B22,3),B22)), "(Info)")),"")</f>
        <v>(Info)</v>
      </c>
      <c r="O27" s="49"/>
      <c r="P27" s="45" t="str">
        <f t="shared" si="2"/>
        <v>6-5</v>
      </c>
      <c r="Q27" s="45">
        <f>IF((D27&lt;&gt;"")*(E27&lt;&gt;"")=1,COUNTIF(P$12:P27,P27),"")</f>
        <v>1</v>
      </c>
      <c r="R27" s="45" t="str">
        <f t="shared" si="3"/>
        <v>6-5-1</v>
      </c>
    </row>
    <row r="28" spans="1:18" ht="19.2" customHeight="1" x14ac:dyDescent="0.25">
      <c r="A28" s="45">
        <v>17</v>
      </c>
      <c r="B28" s="9" t="str">
        <f>IFERROR(INDEX('Risk identification'!B$7:H$72,MATCH(A28,'Risk identification'!N$7:N$72,0),1),"")</f>
        <v>N-1</v>
      </c>
      <c r="C28" s="29" t="str">
        <f>IFERROR(INDEX('Risk identification'!B$7:H$72,MATCH(A28,'Risk identification'!N$7:N$72,0),7),"")</f>
        <v>My new risk</v>
      </c>
      <c r="D28" s="29">
        <v>6</v>
      </c>
      <c r="E28" s="29">
        <v>1</v>
      </c>
      <c r="F28" s="69">
        <f t="shared" si="0"/>
        <v>7</v>
      </c>
      <c r="G28" s="144">
        <f>IFERROR(VLOOKUP(CONCATENATE(D28,"-",E28),Feuil2!C$2:G$101,5,FALSE),"")</f>
        <v>2</v>
      </c>
      <c r="H28" s="49"/>
      <c r="I28" s="70" t="b">
        <f>IF(IFERROR(MATCH(A28,'Risk identification'!N$7:N$72,0)&gt;0,FALSE),TRUE,FALSE)</f>
        <v>1</v>
      </c>
      <c r="J28" s="29"/>
      <c r="K28" s="29"/>
      <c r="L28" s="69">
        <f t="shared" si="1"/>
        <v>0</v>
      </c>
      <c r="M28" s="144" t="str">
        <f>IFERROR(VLOOKUP(CONCATENATE(J28,"-",K28),Feuil2!C$2:G$101,5,FALSE),"")</f>
        <v/>
      </c>
      <c r="N28" s="99" t="str">
        <f>IF(COUNTIF('Risk identification'!B$7:B$60,'Risk assessment'!B28)&gt;0,(HYPERLINK(CONCATENATE("https://www.georisk-project.eu/risk-information/?id=",IF(LEN(B23)=5,LEFT(B23,3),B23)), "(Info)")),"")</f>
        <v/>
      </c>
      <c r="O28" s="49"/>
      <c r="P28" s="45" t="str">
        <f t="shared" si="2"/>
        <v>6-1</v>
      </c>
      <c r="Q28" s="45">
        <f>IF((D28&lt;&gt;"")*(E28&lt;&gt;"")=1,COUNTIF(P$12:P28,P28),"")</f>
        <v>1</v>
      </c>
      <c r="R28" s="45" t="str">
        <f t="shared" si="3"/>
        <v>6-1-1</v>
      </c>
    </row>
    <row r="29" spans="1:18" ht="19.2" customHeight="1" x14ac:dyDescent="0.25">
      <c r="A29" s="45">
        <v>18</v>
      </c>
      <c r="B29" s="9" t="str">
        <f>IFERROR(INDEX('Risk identification'!B$7:H$72,MATCH(A29,'Risk identification'!N$7:N$72,0),1),"")</f>
        <v>D-1</v>
      </c>
      <c r="C29" s="29" t="str">
        <f>IFERROR(INDEX('Risk identification'!B$7:H$72,MATCH(A29,'Risk identification'!N$7:N$72,0),7),"")</f>
        <v>Flow rate lower than expected (reservoir)</v>
      </c>
      <c r="D29" s="29">
        <v>6</v>
      </c>
      <c r="E29" s="29">
        <v>4</v>
      </c>
      <c r="F29" s="69">
        <f t="shared" si="0"/>
        <v>10</v>
      </c>
      <c r="G29" s="144">
        <f>IFERROR(VLOOKUP(CONCATENATE(D29,"-",E29),Feuil2!C$2:G$101,5,FALSE),"")</f>
        <v>2</v>
      </c>
      <c r="H29" s="49"/>
      <c r="I29" s="70" t="b">
        <f>IF(IFERROR(MATCH(A29,'Risk identification'!N$7:N$72,0)&gt;0,FALSE),TRUE,FALSE)</f>
        <v>1</v>
      </c>
      <c r="J29" s="29"/>
      <c r="K29" s="29"/>
      <c r="L29" s="69">
        <f t="shared" si="1"/>
        <v>0</v>
      </c>
      <c r="M29" s="144" t="str">
        <f>IFERROR(VLOOKUP(CONCATENATE(J29,"-",K29),Feuil2!C$2:G$101,5,FALSE),"")</f>
        <v/>
      </c>
      <c r="N29" s="99" t="str">
        <f>IF(COUNTIF('Risk identification'!B$7:B$60,'Risk assessment'!B29)&gt;0,(HYPERLINK(CONCATENATE("https://www.georisk-project.eu/risk-information/?id=",IF(LEN(B24)=5,LEFT(B24,3),B24)), "(Info)")),"")</f>
        <v>(Info)</v>
      </c>
      <c r="O29" s="49"/>
      <c r="P29" s="45" t="str">
        <f t="shared" si="2"/>
        <v>6-4</v>
      </c>
      <c r="Q29" s="45">
        <f>IF((D29&lt;&gt;"")*(E29&lt;&gt;"")=1,COUNTIF(P$12:P29,P29),"")</f>
        <v>1</v>
      </c>
      <c r="R29" s="45" t="str">
        <f t="shared" si="3"/>
        <v>6-4-1</v>
      </c>
    </row>
    <row r="30" spans="1:18" ht="19.2" customHeight="1" x14ac:dyDescent="0.25">
      <c r="A30" s="45">
        <v>19</v>
      </c>
      <c r="B30" s="9" t="str">
        <f>IFERROR(INDEX('Risk identification'!B$7:H$72,MATCH(A30,'Risk identification'!N$7:N$72,0),1),"")</f>
        <v>D-2</v>
      </c>
      <c r="C30" s="29" t="str">
        <f>IFERROR(INDEX('Risk identification'!B$7:H$72,MATCH(A30,'Risk identification'!N$7:N$72,0),7),"")</f>
        <v>Flow rate degrades over time</v>
      </c>
      <c r="D30" s="29">
        <v>6</v>
      </c>
      <c r="E30" s="29">
        <v>6</v>
      </c>
      <c r="F30" s="69">
        <f t="shared" si="0"/>
        <v>12</v>
      </c>
      <c r="G30" s="144">
        <f>IFERROR(VLOOKUP(CONCATENATE(D30,"-",E30),Feuil2!C$2:G$101,5,FALSE),"")</f>
        <v>3</v>
      </c>
      <c r="H30" s="49"/>
      <c r="I30" s="70" t="b">
        <f>IF(IFERROR(MATCH(A30,'Risk identification'!N$7:N$72,0)&gt;0,FALSE),TRUE,FALSE)</f>
        <v>1</v>
      </c>
      <c r="J30" s="29"/>
      <c r="K30" s="29"/>
      <c r="L30" s="69">
        <f t="shared" si="1"/>
        <v>0</v>
      </c>
      <c r="M30" s="144" t="str">
        <f>IFERROR(VLOOKUP(CONCATENATE(J30,"-",K30),Feuil2!C$2:G$101,5,FALSE),"")</f>
        <v/>
      </c>
      <c r="N30" s="99" t="str">
        <f>IF(COUNTIF('Risk identification'!B$7:B$60,'Risk assessment'!B30)&gt;0,(HYPERLINK(CONCATENATE("https://www.georisk-project.eu/risk-information/?id=",IF(LEN(B25)=5,LEFT(B25,3),B25)), "(Info)")),"")</f>
        <v>(Info)</v>
      </c>
      <c r="O30" s="49"/>
      <c r="P30" s="45" t="str">
        <f t="shared" si="2"/>
        <v>6-6</v>
      </c>
      <c r="Q30" s="45">
        <f>IF((D30&lt;&gt;"")*(E30&lt;&gt;"")=1,COUNTIF(P$12:P30,P30),"")</f>
        <v>1</v>
      </c>
      <c r="R30" s="45" t="str">
        <f t="shared" si="3"/>
        <v>6-6-1</v>
      </c>
    </row>
    <row r="31" spans="1:18" ht="19.2" customHeight="1" x14ac:dyDescent="0.25">
      <c r="A31" s="45">
        <v>20</v>
      </c>
      <c r="B31" s="9" t="str">
        <f>IFERROR(INDEX('Risk identification'!B$7:H$72,MATCH(A31,'Risk identification'!N$7:N$72,0),1),"")</f>
        <v>D-3</v>
      </c>
      <c r="C31" s="29" t="str">
        <f>IFERROR(INDEX('Risk identification'!B$7:H$72,MATCH(A31,'Risk identification'!N$7:N$72,0),7),"")</f>
        <v>Temperature lower than expected (reservoir)</v>
      </c>
      <c r="D31" s="29">
        <v>2</v>
      </c>
      <c r="E31" s="29">
        <v>6</v>
      </c>
      <c r="F31" s="69">
        <f t="shared" si="0"/>
        <v>8</v>
      </c>
      <c r="G31" s="144">
        <f>IFERROR(VLOOKUP(CONCATENATE(D31,"-",E31),Feuil2!C$2:G$101,5,FALSE),"")</f>
        <v>2</v>
      </c>
      <c r="H31" s="49"/>
      <c r="I31" s="70" t="b">
        <f>IF(IFERROR(MATCH(A31,'Risk identification'!N$7:N$72,0)&gt;0,FALSE),TRUE,FALSE)</f>
        <v>1</v>
      </c>
      <c r="J31" s="29"/>
      <c r="K31" s="29"/>
      <c r="L31" s="69">
        <f t="shared" si="1"/>
        <v>0</v>
      </c>
      <c r="M31" s="144" t="str">
        <f>IFERROR(VLOOKUP(CONCATENATE(J31,"-",K31),Feuil2!C$2:G$101,5,FALSE),"")</f>
        <v/>
      </c>
      <c r="N31" s="99" t="str">
        <f>IF(COUNTIF('Risk identification'!B$7:B$60,'Risk assessment'!B31)&gt;0,(HYPERLINK(CONCATENATE("https://www.georisk-project.eu/risk-information/?id=",IF(LEN(B26)=5,LEFT(B26,3),B26)), "(Info)")),"")</f>
        <v>(Info)</v>
      </c>
      <c r="O31" s="49"/>
      <c r="P31" s="45" t="str">
        <f t="shared" si="2"/>
        <v>2-6</v>
      </c>
      <c r="Q31" s="45">
        <f>IF((D31&lt;&gt;"")*(E31&lt;&gt;"")=1,COUNTIF(P$12:P31,P31),"")</f>
        <v>2</v>
      </c>
      <c r="R31" s="45" t="str">
        <f t="shared" si="3"/>
        <v>2-6-2</v>
      </c>
    </row>
    <row r="32" spans="1:18" ht="19.2" customHeight="1" x14ac:dyDescent="0.25">
      <c r="A32" s="45">
        <v>21</v>
      </c>
      <c r="B32" s="9" t="str">
        <f>IFERROR(INDEX('Risk identification'!B$7:H$72,MATCH(A32,'Risk identification'!N$7:N$72,0),1),"")</f>
        <v>D-4</v>
      </c>
      <c r="C32" s="29" t="str">
        <f>IFERROR(INDEX('Risk identification'!B$7:H$72,MATCH(A32,'Risk identification'!N$7:N$72,0),7),"")</f>
        <v>Temperature degrades too quickly</v>
      </c>
      <c r="D32" s="29">
        <v>2</v>
      </c>
      <c r="E32" s="29">
        <v>10</v>
      </c>
      <c r="F32" s="69">
        <f t="shared" si="0"/>
        <v>12</v>
      </c>
      <c r="G32" s="144">
        <f>IFERROR(VLOOKUP(CONCATENATE(D32,"-",E32),Feuil2!C$2:G$101,5,FALSE),"")</f>
        <v>3</v>
      </c>
      <c r="H32" s="49"/>
      <c r="I32" s="70" t="b">
        <f>IF(IFERROR(MATCH(A32,'Risk identification'!N$7:N$72,0)&gt;0,FALSE),TRUE,FALSE)</f>
        <v>1</v>
      </c>
      <c r="J32" s="29"/>
      <c r="K32" s="29"/>
      <c r="L32" s="69">
        <f t="shared" si="1"/>
        <v>0</v>
      </c>
      <c r="M32" s="144" t="str">
        <f>IFERROR(VLOOKUP(CONCATENATE(J32,"-",K32),Feuil2!C$2:G$101,5,FALSE),"")</f>
        <v/>
      </c>
      <c r="N32" s="99" t="str">
        <f>IF(COUNTIF('Risk identification'!B$7:B$60,'Risk assessment'!B32)&gt;0,(HYPERLINK(CONCATENATE("https://www.georisk-project.eu/risk-information/?id=",IF(LEN(B27)=5,LEFT(B27,3),B27)), "(Info)")),"")</f>
        <v>(Info)</v>
      </c>
      <c r="O32" s="49"/>
      <c r="P32" s="45" t="str">
        <f t="shared" si="2"/>
        <v>2-10</v>
      </c>
      <c r="Q32" s="45">
        <f>IF((D32&lt;&gt;"")*(E32&lt;&gt;"")=1,COUNTIF(P$12:P32,P32),"")</f>
        <v>1</v>
      </c>
      <c r="R32" s="45" t="str">
        <f t="shared" si="3"/>
        <v>2-10-1</v>
      </c>
    </row>
    <row r="33" spans="1:18" ht="19.2" customHeight="1" x14ac:dyDescent="0.25">
      <c r="A33" s="45">
        <v>22</v>
      </c>
      <c r="B33" s="9" t="str">
        <f>IFERROR(INDEX('Risk identification'!B$7:H$72,MATCH(A33,'Risk identification'!N$7:N$72,0),1),"")</f>
        <v>D-5</v>
      </c>
      <c r="C33" s="29" t="str">
        <f>IFERROR(INDEX('Risk identification'!B$7:H$72,MATCH(A33,'Risk identification'!N$7:N$72,0),7),"")</f>
        <v>Pressure lower/higher than expected</v>
      </c>
      <c r="D33" s="29">
        <v>2</v>
      </c>
      <c r="E33" s="29">
        <v>5</v>
      </c>
      <c r="F33" s="69">
        <f t="shared" si="0"/>
        <v>7</v>
      </c>
      <c r="G33" s="144">
        <f>IFERROR(VLOOKUP(CONCATENATE(D33,"-",E33),Feuil2!C$2:G$101,5,FALSE),"")</f>
        <v>2</v>
      </c>
      <c r="H33" s="49"/>
      <c r="I33" s="70" t="b">
        <f>IF(IFERROR(MATCH(A33,'Risk identification'!N$7:N$72,0)&gt;0,FALSE),TRUE,FALSE)</f>
        <v>1</v>
      </c>
      <c r="J33" s="29"/>
      <c r="K33" s="29"/>
      <c r="L33" s="69">
        <f t="shared" si="1"/>
        <v>0</v>
      </c>
      <c r="M33" s="144" t="str">
        <f>IFERROR(VLOOKUP(CONCATENATE(J33,"-",K33),Feuil2!C$2:G$101,5,FALSE),"")</f>
        <v/>
      </c>
      <c r="N33" s="99" t="str">
        <f>IF(COUNTIF('Risk identification'!B$7:B$60,'Risk assessment'!B33)&gt;0,(HYPERLINK(CONCATENATE("https://www.georisk-project.eu/risk-information/?id=",IF(LEN(B28)=5,LEFT(B28,3),B28)), "(Info)")),"")</f>
        <v>(Info)</v>
      </c>
      <c r="O33" s="49"/>
      <c r="P33" s="45" t="str">
        <f t="shared" si="2"/>
        <v>2-5</v>
      </c>
      <c r="Q33" s="45">
        <f>IF((D33&lt;&gt;"")*(E33&lt;&gt;"")=1,COUNTIF(P$12:P33,P33),"")</f>
        <v>1</v>
      </c>
      <c r="R33" s="45" t="str">
        <f t="shared" si="3"/>
        <v>2-5-1</v>
      </c>
    </row>
    <row r="34" spans="1:18" ht="19.2" customHeight="1" x14ac:dyDescent="0.25">
      <c r="A34" s="45">
        <v>23</v>
      </c>
      <c r="B34" s="9" t="str">
        <f>IFERROR(INDEX('Risk identification'!B$7:H$72,MATCH(A34,'Risk identification'!N$7:N$72,0),1),"")</f>
        <v>D-6</v>
      </c>
      <c r="C34" s="29" t="str">
        <f>IFERROR(INDEX('Risk identification'!B$7:H$72,MATCH(A34,'Risk identification'!N$7:N$72,0),7),"")</f>
        <v>Pressure is changing during the operation in an unexpected way</v>
      </c>
      <c r="D34" s="29">
        <v>2</v>
      </c>
      <c r="E34" s="29">
        <v>6</v>
      </c>
      <c r="F34" s="69">
        <f t="shared" si="0"/>
        <v>8</v>
      </c>
      <c r="G34" s="144">
        <f>IFERROR(VLOOKUP(CONCATENATE(D34,"-",E34),Feuil2!C$2:G$101,5,FALSE),"")</f>
        <v>2</v>
      </c>
      <c r="H34" s="49"/>
      <c r="I34" s="70" t="b">
        <f>IF(IFERROR(MATCH(A34,'Risk identification'!N$7:N$72,0)&gt;0,FALSE),TRUE,FALSE)</f>
        <v>1</v>
      </c>
      <c r="J34" s="29"/>
      <c r="K34" s="29"/>
      <c r="L34" s="69">
        <f t="shared" si="1"/>
        <v>0</v>
      </c>
      <c r="M34" s="144" t="str">
        <f>IFERROR(VLOOKUP(CONCATENATE(J34,"-",K34),Feuil2!C$2:G$101,5,FALSE),"")</f>
        <v/>
      </c>
      <c r="N34" s="99" t="str">
        <f>IF(COUNTIF('Risk identification'!B$7:B$60,'Risk assessment'!B34)&gt;0,(HYPERLINK(CONCATENATE("https://www.georisk-project.eu/risk-information/?id=",IF(LEN(B29)=5,LEFT(B29,3),B29)), "(Info)")),"")</f>
        <v>(Info)</v>
      </c>
      <c r="O34" s="49"/>
      <c r="P34" s="45" t="str">
        <f t="shared" si="2"/>
        <v>2-6</v>
      </c>
      <c r="Q34" s="45">
        <f>IF((D34&lt;&gt;"")*(E34&lt;&gt;"")=1,COUNTIF(P$12:P34,P34),"")</f>
        <v>3</v>
      </c>
      <c r="R34" s="45" t="str">
        <f t="shared" si="3"/>
        <v>2-6-3</v>
      </c>
    </row>
    <row r="35" spans="1:18" ht="19.2" customHeight="1" x14ac:dyDescent="0.25">
      <c r="A35" s="45">
        <v>24</v>
      </c>
      <c r="B35" s="9" t="str">
        <f>IFERROR(INDEX('Risk identification'!B$7:H$72,MATCH(A35,'Risk identification'!N$7:N$72,0),1),"")</f>
        <v>B-7</v>
      </c>
      <c r="C35" s="29" t="str">
        <f>IFERROR(INDEX('Risk identification'!B$7:H$72,MATCH(A35,'Risk identification'!N$7:N$72,0),7),"")</f>
        <v>Neighbouring operators cause negative changes to the reservoir parameters.</v>
      </c>
      <c r="D35" s="29">
        <v>2</v>
      </c>
      <c r="E35" s="29">
        <v>9</v>
      </c>
      <c r="F35" s="69">
        <f t="shared" si="0"/>
        <v>11</v>
      </c>
      <c r="G35" s="144">
        <f>IFERROR(VLOOKUP(CONCATENATE(D35,"-",E35),Feuil2!C$2:G$101,5,FALSE),"")</f>
        <v>2</v>
      </c>
      <c r="H35" s="49"/>
      <c r="I35" s="70" t="b">
        <f>IF(IFERROR(MATCH(A35,'Risk identification'!N$7:N$72,0)&gt;0,FALSE),TRUE,FALSE)</f>
        <v>1</v>
      </c>
      <c r="J35" s="29"/>
      <c r="K35" s="29"/>
      <c r="L35" s="69">
        <f t="shared" si="1"/>
        <v>0</v>
      </c>
      <c r="M35" s="144" t="str">
        <f>IFERROR(VLOOKUP(CONCATENATE(J35,"-",K35),Feuil2!C$2:G$101,5,FALSE),"")</f>
        <v/>
      </c>
      <c r="N35" s="99" t="str">
        <f>IF(COUNTIF('Risk identification'!B$7:B$60,'Risk assessment'!B35)&gt;0,(HYPERLINK(CONCATENATE("https://www.georisk-project.eu/risk-information/?id=",IF(LEN(B30)=5,LEFT(B30,3),B30)), "(Info)")),"")</f>
        <v>(Info)</v>
      </c>
      <c r="O35" s="49"/>
      <c r="P35" s="45" t="str">
        <f t="shared" si="2"/>
        <v>2-9</v>
      </c>
      <c r="Q35" s="45">
        <f>IF((D35&lt;&gt;"")*(E35&lt;&gt;"")=1,COUNTIF(P$12:P35,P35),"")</f>
        <v>1</v>
      </c>
      <c r="R35" s="45" t="str">
        <f t="shared" si="3"/>
        <v>2-9-1</v>
      </c>
    </row>
    <row r="36" spans="1:18" ht="19.2" customHeight="1" x14ac:dyDescent="0.25">
      <c r="A36" s="45">
        <v>25</v>
      </c>
      <c r="B36" s="9" t="str">
        <f>IFERROR(INDEX('Risk identification'!B$7:H$72,MATCH(A36,'Risk identification'!N$7:N$72,0),1),"")</f>
        <v>D-7</v>
      </c>
      <c r="C36" s="29" t="str">
        <f>IFERROR(INDEX('Risk identification'!B$7:H$72,MATCH(A36,'Risk identification'!N$7:N$72,0),7),"")</f>
        <v>Fluid chemistry/ gas content / physical properties are different from expected</v>
      </c>
      <c r="D36" s="29">
        <v>2</v>
      </c>
      <c r="E36" s="29">
        <v>5</v>
      </c>
      <c r="F36" s="69">
        <f t="shared" si="0"/>
        <v>7</v>
      </c>
      <c r="G36" s="144">
        <f>IFERROR(VLOOKUP(CONCATENATE(D36,"-",E36),Feuil2!C$2:G$101,5,FALSE),"")</f>
        <v>2</v>
      </c>
      <c r="H36" s="49"/>
      <c r="I36" s="70" t="b">
        <f>IF(IFERROR(MATCH(A36,'Risk identification'!N$7:N$72,0)&gt;0,FALSE),TRUE,FALSE)</f>
        <v>1</v>
      </c>
      <c r="J36" s="29"/>
      <c r="K36" s="29"/>
      <c r="L36" s="69">
        <f t="shared" si="1"/>
        <v>0</v>
      </c>
      <c r="M36" s="144" t="str">
        <f>IFERROR(VLOOKUP(CONCATENATE(J36,"-",K36),Feuil2!C$2:G$101,5,FALSE),"")</f>
        <v/>
      </c>
      <c r="N36" s="99" t="str">
        <f>IF(COUNTIF('Risk identification'!B$7:B$60,'Risk assessment'!B36)&gt;0,(HYPERLINK(CONCATENATE("https://www.georisk-project.eu/risk-information/?id=",IF(LEN(B31)=5,LEFT(B31,3),B31)), "(Info)")),"")</f>
        <v>(Info)</v>
      </c>
      <c r="O36" s="49"/>
      <c r="P36" s="45" t="str">
        <f t="shared" si="2"/>
        <v>2-5</v>
      </c>
      <c r="Q36" s="45">
        <f>IF((D36&lt;&gt;"")*(E36&lt;&gt;"")=1,COUNTIF(P$12:P36,P36),"")</f>
        <v>2</v>
      </c>
      <c r="R36" s="45" t="str">
        <f t="shared" si="3"/>
        <v>2-5-2</v>
      </c>
    </row>
    <row r="37" spans="1:18" ht="19.2" customHeight="1" x14ac:dyDescent="0.25">
      <c r="A37" s="45">
        <v>26</v>
      </c>
      <c r="B37" s="9" t="str">
        <f>IFERROR(INDEX('Risk identification'!B$7:H$72,MATCH(A37,'Risk identification'!N$7:N$72,0),1),"")</f>
        <v>F-6</v>
      </c>
      <c r="C37" s="29" t="str">
        <f>IFERROR(INDEX('Risk identification'!B$7:H$72,MATCH(A37,'Risk identification'!N$7:N$72,0),7),"")</f>
        <v>NCG Production</v>
      </c>
      <c r="D37" s="29">
        <v>2</v>
      </c>
      <c r="E37" s="29">
        <v>4</v>
      </c>
      <c r="F37" s="69">
        <f t="shared" si="0"/>
        <v>6</v>
      </c>
      <c r="G37" s="144">
        <f>IFERROR(VLOOKUP(CONCATENATE(D37,"-",E37),Feuil2!C$2:G$101,5,FALSE),"")</f>
        <v>1</v>
      </c>
      <c r="H37" s="49"/>
      <c r="I37" s="70" t="b">
        <f>IF(IFERROR(MATCH(A37,'Risk identification'!N$7:N$72,0)&gt;0,FALSE),TRUE,FALSE)</f>
        <v>1</v>
      </c>
      <c r="J37" s="29"/>
      <c r="K37" s="29"/>
      <c r="L37" s="69">
        <f t="shared" si="1"/>
        <v>0</v>
      </c>
      <c r="M37" s="144" t="str">
        <f>IFERROR(VLOOKUP(CONCATENATE(J37,"-",K37),Feuil2!C$2:G$101,5,FALSE),"")</f>
        <v/>
      </c>
      <c r="N37" s="99" t="str">
        <f>IF(COUNTIF('Risk identification'!B$7:B$60,'Risk assessment'!B37)&gt;0,(HYPERLINK(CONCATENATE("https://www.georisk-project.eu/risk-information/?id=",IF(LEN(B32)=5,LEFT(B32,3),B32)), "(Info)")),"")</f>
        <v>(Info)</v>
      </c>
      <c r="O37" s="49"/>
      <c r="P37" s="45" t="str">
        <f t="shared" si="2"/>
        <v>2-4</v>
      </c>
      <c r="Q37" s="45">
        <f>IF((D37&lt;&gt;"")*(E37&lt;&gt;"")=1,COUNTIF(P$12:P37,P37),"")</f>
        <v>1</v>
      </c>
      <c r="R37" s="45" t="str">
        <f t="shared" si="3"/>
        <v>2-4-1</v>
      </c>
    </row>
    <row r="38" spans="1:18" ht="19.2" customHeight="1" x14ac:dyDescent="0.25">
      <c r="A38" s="45">
        <v>27</v>
      </c>
      <c r="B38" s="9" t="str">
        <f>IFERROR(INDEX('Risk identification'!B$7:H$72,MATCH(A38,'Risk identification'!N$7:N$72,0),1),"")</f>
        <v>C-5-a</v>
      </c>
      <c r="C38" s="29" t="str">
        <f>IFERROR(INDEX('Risk identification'!B$7:H$72,MATCH(A38,'Risk identification'!N$7:N$72,0),7),"")</f>
        <v>Human error leading to failure during work (including either insufficient background and/or regulations) [Op&amp;Geology]</v>
      </c>
      <c r="D38" s="29">
        <v>2</v>
      </c>
      <c r="E38" s="29">
        <v>3</v>
      </c>
      <c r="F38" s="69">
        <f t="shared" si="0"/>
        <v>5</v>
      </c>
      <c r="G38" s="144">
        <f>IFERROR(VLOOKUP(CONCATENATE(D38,"-",E38),Feuil2!C$2:G$101,5,FALSE),"")</f>
        <v>1</v>
      </c>
      <c r="H38" s="49"/>
      <c r="I38" s="70" t="b">
        <f>IF(IFERROR(MATCH(A38,'Risk identification'!N$7:N$72,0)&gt;0,FALSE),TRUE,FALSE)</f>
        <v>1</v>
      </c>
      <c r="J38" s="29"/>
      <c r="K38" s="29"/>
      <c r="L38" s="69">
        <f t="shared" si="1"/>
        <v>0</v>
      </c>
      <c r="M38" s="144" t="str">
        <f>IFERROR(VLOOKUP(CONCATENATE(J38,"-",K38),Feuil2!C$2:G$101,5,FALSE),"")</f>
        <v/>
      </c>
      <c r="N38" s="99" t="str">
        <f>IF(COUNTIF('Risk identification'!B$7:B$60,'Risk assessment'!B38)&gt;0,(HYPERLINK(CONCATENATE("https://www.georisk-project.eu/risk-information/?id=",IF(LEN(B33)=5,LEFT(B33,3),B33)), "(Info)")),"")</f>
        <v>(Info)</v>
      </c>
      <c r="O38" s="49"/>
      <c r="P38" s="45" t="str">
        <f t="shared" si="2"/>
        <v>2-3</v>
      </c>
      <c r="Q38" s="45">
        <f>IF((D38&lt;&gt;"")*(E38&lt;&gt;"")=1,COUNTIF(P$12:P38,P38),"")</f>
        <v>1</v>
      </c>
      <c r="R38" s="45" t="str">
        <f t="shared" si="3"/>
        <v>2-3-1</v>
      </c>
    </row>
    <row r="39" spans="1:18" ht="19.2" customHeight="1" x14ac:dyDescent="0.25">
      <c r="A39" s="45">
        <v>28</v>
      </c>
      <c r="B39" s="9" t="str">
        <f>IFERROR(INDEX('Risk identification'!B$7:H$72,MATCH(A39,'Risk identification'!N$7:N$72,0),1),"")</f>
        <v>D-8</v>
      </c>
      <c r="C39" s="29" t="str">
        <f>IFERROR(INDEX('Risk identification'!B$7:H$72,MATCH(A39,'Risk identification'!N$7:N$72,0),7),"")</f>
        <v>Fluid chemistry/ gas content / physical properties change</v>
      </c>
      <c r="D39" s="29">
        <v>2</v>
      </c>
      <c r="E39" s="29">
        <v>9</v>
      </c>
      <c r="F39" s="69">
        <f t="shared" si="0"/>
        <v>11</v>
      </c>
      <c r="G39" s="144">
        <f>IFERROR(VLOOKUP(CONCATENATE(D39,"-",E39),Feuil2!C$2:G$101,5,FALSE),"")</f>
        <v>2</v>
      </c>
      <c r="H39" s="49"/>
      <c r="I39" s="70" t="b">
        <f>IF(IFERROR(MATCH(A39,'Risk identification'!N$7:N$72,0)&gt;0,FALSE),TRUE,FALSE)</f>
        <v>1</v>
      </c>
      <c r="J39" s="29"/>
      <c r="K39" s="29"/>
      <c r="L39" s="69">
        <f t="shared" si="1"/>
        <v>0</v>
      </c>
      <c r="M39" s="144" t="str">
        <f>IFERROR(VLOOKUP(CONCATENATE(J39,"-",K39),Feuil2!C$2:G$101,5,FALSE),"")</f>
        <v/>
      </c>
      <c r="N39" s="99" t="str">
        <f>IF(COUNTIF('Risk identification'!B$7:B$60,'Risk assessment'!B39)&gt;0,(HYPERLINK(CONCATENATE("https://www.georisk-project.eu/risk-information/?id=",IF(LEN(B34)=5,LEFT(B34,3),B34)), "(Info)")),"")</f>
        <v>(Info)</v>
      </c>
      <c r="O39" s="49"/>
      <c r="P39" s="45" t="str">
        <f t="shared" si="2"/>
        <v>2-9</v>
      </c>
      <c r="Q39" s="45">
        <f>IF((D39&lt;&gt;"")*(E39&lt;&gt;"")=1,COUNTIF(P$12:P39,P39),"")</f>
        <v>2</v>
      </c>
      <c r="R39" s="45" t="str">
        <f t="shared" si="3"/>
        <v>2-9-2</v>
      </c>
    </row>
    <row r="40" spans="1:18" ht="19.2" customHeight="1" x14ac:dyDescent="0.25">
      <c r="A40" s="45">
        <v>29</v>
      </c>
      <c r="B40" s="9" t="str">
        <f>IFERROR(INDEX('Risk identification'!B$7:H$72,MATCH(A40,'Risk identification'!N$7:N$72,0),1),"")</f>
        <v>D-9</v>
      </c>
      <c r="C40" s="29" t="str">
        <f>IFERROR(INDEX('Risk identification'!B$7:H$72,MATCH(A40,'Risk identification'!N$7:N$72,0),7),"")</f>
        <v>Target formation is missing in the well (unexpected geology, insufficient exploration)</v>
      </c>
      <c r="D40" s="29">
        <v>6</v>
      </c>
      <c r="E40" s="29">
        <v>8</v>
      </c>
      <c r="F40" s="69">
        <f t="shared" si="0"/>
        <v>14</v>
      </c>
      <c r="G40" s="144">
        <f>IFERROR(VLOOKUP(CONCATENATE(D40,"-",E40),Feuil2!C$2:G$101,5,FALSE),"")</f>
        <v>3</v>
      </c>
      <c r="H40" s="49"/>
      <c r="I40" s="70" t="b">
        <f>IF(IFERROR(MATCH(A40,'Risk identification'!N$7:N$72,0)&gt;0,FALSE),TRUE,FALSE)</f>
        <v>1</v>
      </c>
      <c r="J40" s="29"/>
      <c r="K40" s="29"/>
      <c r="L40" s="69">
        <f t="shared" si="1"/>
        <v>0</v>
      </c>
      <c r="M40" s="144" t="str">
        <f>IFERROR(VLOOKUP(CONCATENATE(J40,"-",K40),Feuil2!C$2:G$101,5,FALSE),"")</f>
        <v/>
      </c>
      <c r="N40" s="99" t="str">
        <f>IF(COUNTIF('Risk identification'!B$7:B$60,'Risk assessment'!B40)&gt;0,(HYPERLINK(CONCATENATE("https://www.georisk-project.eu/risk-information/?id=",IF(LEN(B35)=5,LEFT(B35,3),B35)), "(Info)")),"")</f>
        <v>(Info)</v>
      </c>
      <c r="O40" s="49"/>
      <c r="P40" s="45" t="str">
        <f t="shared" si="2"/>
        <v>6-8</v>
      </c>
      <c r="Q40" s="45">
        <f>IF((D40&lt;&gt;"")*(E40&lt;&gt;"")=1,COUNTIF(P$12:P40,P40),"")</f>
        <v>1</v>
      </c>
      <c r="R40" s="45" t="str">
        <f t="shared" si="3"/>
        <v>6-8-1</v>
      </c>
    </row>
    <row r="41" spans="1:18" ht="19.2" customHeight="1" x14ac:dyDescent="0.25">
      <c r="A41" s="45">
        <v>30</v>
      </c>
      <c r="B41" s="9" t="str">
        <f>IFERROR(INDEX('Risk identification'!B$7:H$72,MATCH(A41,'Risk identification'!N$7:N$72,0),1),"")</f>
        <v>D-10</v>
      </c>
      <c r="C41" s="29" t="str">
        <f>IFERROR(INDEX('Risk identification'!B$7:H$72,MATCH(A41,'Risk identification'!N$7:N$72,0),7),"")</f>
        <v>Target formation has no/insufficient fluid for commercial production</v>
      </c>
      <c r="D41" s="29">
        <v>6</v>
      </c>
      <c r="E41" s="29">
        <v>8</v>
      </c>
      <c r="F41" s="69">
        <f t="shared" si="0"/>
        <v>14</v>
      </c>
      <c r="G41" s="144">
        <f>IFERROR(VLOOKUP(CONCATENATE(D41,"-",E41),Feuil2!C$2:G$101,5,FALSE),"")</f>
        <v>3</v>
      </c>
      <c r="H41" s="49"/>
      <c r="I41" s="70" t="b">
        <f>IF(IFERROR(MATCH(A41,'Risk identification'!N$7:N$72,0)&gt;0,FALSE),TRUE,FALSE)</f>
        <v>1</v>
      </c>
      <c r="J41" s="29"/>
      <c r="K41" s="29"/>
      <c r="L41" s="69">
        <f t="shared" si="1"/>
        <v>0</v>
      </c>
      <c r="M41" s="144" t="str">
        <f>IFERROR(VLOOKUP(CONCATENATE(J41,"-",K41),Feuil2!C$2:G$101,5,FALSE),"")</f>
        <v/>
      </c>
      <c r="N41" s="99" t="str">
        <f>IF(COUNTIF('Risk identification'!B$7:B$60,'Risk assessment'!B41)&gt;0,(HYPERLINK(CONCATENATE("https://www.georisk-project.eu/risk-information/?id=",IF(LEN(B36)=5,LEFT(B36,3),B36)), "(Info)")),"")</f>
        <v>(Info)</v>
      </c>
      <c r="O41" s="49"/>
      <c r="P41" s="45" t="str">
        <f t="shared" si="2"/>
        <v>6-8</v>
      </c>
      <c r="Q41" s="45">
        <f>IF((D41&lt;&gt;"")*(E41&lt;&gt;"")=1,COUNTIF(P$12:P41,P41),"")</f>
        <v>2</v>
      </c>
      <c r="R41" s="45" t="str">
        <f t="shared" si="3"/>
        <v>6-8-2</v>
      </c>
    </row>
    <row r="42" spans="1:18" ht="19.2" customHeight="1" x14ac:dyDescent="0.25">
      <c r="A42" s="45">
        <v>31</v>
      </c>
      <c r="B42" s="9" t="str">
        <f>IFERROR(INDEX('Risk identification'!B$7:H$72,MATCH(A42,'Risk identification'!N$7:N$72,0),1),"")</f>
        <v>D-11</v>
      </c>
      <c r="C42" s="29" t="str">
        <f>IFERROR(INDEX('Risk identification'!B$7:H$72,MATCH(A42,'Risk identification'!N$7:N$72,0),7),"")</f>
        <v>Geological lithology or stratigraphy is different than expected</v>
      </c>
      <c r="D42" s="29">
        <v>6</v>
      </c>
      <c r="E42" s="29">
        <v>7</v>
      </c>
      <c r="F42" s="69">
        <f t="shared" si="0"/>
        <v>13</v>
      </c>
      <c r="G42" s="144">
        <f>IFERROR(VLOOKUP(CONCATENATE(D42,"-",E42),Feuil2!C$2:G$101,5,FALSE),"")</f>
        <v>3</v>
      </c>
      <c r="H42" s="49"/>
      <c r="I42" s="70" t="b">
        <f>IF(IFERROR(MATCH(A42,'Risk identification'!N$7:N$72,0)&gt;0,FALSE),TRUE,FALSE)</f>
        <v>1</v>
      </c>
      <c r="J42" s="29"/>
      <c r="K42" s="29"/>
      <c r="L42" s="69">
        <f t="shared" si="1"/>
        <v>0</v>
      </c>
      <c r="M42" s="144" t="str">
        <f>IFERROR(VLOOKUP(CONCATENATE(J42,"-",K42),Feuil2!C$2:G$101,5,FALSE),"")</f>
        <v/>
      </c>
      <c r="N42" s="99" t="str">
        <f>IF(COUNTIF('Risk identification'!B$7:B$60,'Risk assessment'!B42)&gt;0,(HYPERLINK(CONCATENATE("https://www.georisk-project.eu/risk-information/?id=",IF(LEN(B37)=5,LEFT(B37,3),B37)), "(Info)")),"")</f>
        <v>(Info)</v>
      </c>
      <c r="O42" s="49"/>
      <c r="P42" s="45" t="str">
        <f t="shared" si="2"/>
        <v>6-7</v>
      </c>
      <c r="Q42" s="45">
        <f>IF((D42&lt;&gt;"")*(E42&lt;&gt;"")=1,COUNTIF(P$12:P42,P42),"")</f>
        <v>2</v>
      </c>
      <c r="R42" s="45" t="str">
        <f t="shared" si="3"/>
        <v>6-7-2</v>
      </c>
    </row>
    <row r="43" spans="1:18" ht="19.2" customHeight="1" x14ac:dyDescent="0.25">
      <c r="A43" s="45">
        <v>32</v>
      </c>
      <c r="B43" s="9" t="str">
        <f>IFERROR(INDEX('Risk identification'!B$7:H$72,MATCH(A43,'Risk identification'!N$7:N$72,0),1),"")</f>
        <v>D-12</v>
      </c>
      <c r="C43" s="29" t="str">
        <f>IFERROR(INDEX('Risk identification'!B$7:H$72,MATCH(A43,'Risk identification'!N$7:N$72,0),7),"")</f>
        <v>Excessive scaling in the geothermal loop</v>
      </c>
      <c r="D43" s="29">
        <v>6</v>
      </c>
      <c r="E43" s="29">
        <v>4</v>
      </c>
      <c r="F43" s="69">
        <f t="shared" si="0"/>
        <v>10</v>
      </c>
      <c r="G43" s="144">
        <f>IFERROR(VLOOKUP(CONCATENATE(D43,"-",E43),Feuil2!C$2:G$101,5,FALSE),"")</f>
        <v>2</v>
      </c>
      <c r="H43" s="49"/>
      <c r="I43" s="70" t="b">
        <f>IF(IFERROR(MATCH(A43,'Risk identification'!N$7:N$72,0)&gt;0,FALSE),TRUE,FALSE)</f>
        <v>1</v>
      </c>
      <c r="J43" s="29"/>
      <c r="K43" s="29"/>
      <c r="L43" s="69">
        <f t="shared" si="1"/>
        <v>0</v>
      </c>
      <c r="M43" s="144" t="str">
        <f>IFERROR(VLOOKUP(CONCATENATE(J43,"-",K43),Feuil2!C$2:G$101,5,FALSE),"")</f>
        <v/>
      </c>
      <c r="N43" s="99" t="str">
        <f>IF(COUNTIF('Risk identification'!B$7:B$60,'Risk assessment'!B43)&gt;0,(HYPERLINK(CONCATENATE("https://www.georisk-project.eu/risk-information/?id=",IF(LEN(B38)=5,LEFT(B38,3),B38)), "(Info)")),"")</f>
        <v>(Info)</v>
      </c>
      <c r="O43" s="49"/>
      <c r="P43" s="45" t="str">
        <f t="shared" si="2"/>
        <v>6-4</v>
      </c>
      <c r="Q43" s="45">
        <f>IF((D43&lt;&gt;"")*(E43&lt;&gt;"")=1,COUNTIF(P$12:P43,P43),"")</f>
        <v>2</v>
      </c>
      <c r="R43" s="45" t="str">
        <f t="shared" si="3"/>
        <v>6-4-2</v>
      </c>
    </row>
    <row r="44" spans="1:18" ht="19.2" customHeight="1" x14ac:dyDescent="0.25">
      <c r="A44" s="45">
        <v>33</v>
      </c>
      <c r="B44" s="9" t="str">
        <f>IFERROR(INDEX('Risk identification'!B$7:H$72,MATCH(A44,'Risk identification'!N$7:N$72,0),1),"")</f>
        <v>D-13</v>
      </c>
      <c r="C44" s="29" t="str">
        <f>IFERROR(INDEX('Risk identification'!B$7:H$72,MATCH(A44,'Risk identification'!N$7:N$72,0),7),"")</f>
        <v>Excessive corrosion in the geothermal loop</v>
      </c>
      <c r="D44" s="29">
        <v>6</v>
      </c>
      <c r="E44" s="29">
        <v>2</v>
      </c>
      <c r="F44" s="69">
        <f t="shared" si="0"/>
        <v>8</v>
      </c>
      <c r="G44" s="144">
        <f>IFERROR(VLOOKUP(CONCATENATE(D44,"-",E44),Feuil2!C$2:G$101,5,FALSE),"")</f>
        <v>2</v>
      </c>
      <c r="H44" s="49"/>
      <c r="I44" s="70" t="b">
        <f>IF(IFERROR(MATCH(A44,'Risk identification'!N$7:N$72,0)&gt;0,FALSE),TRUE,FALSE)</f>
        <v>1</v>
      </c>
      <c r="J44" s="29"/>
      <c r="K44" s="29"/>
      <c r="L44" s="69">
        <f t="shared" si="1"/>
        <v>0</v>
      </c>
      <c r="M44" s="144" t="str">
        <f>IFERROR(VLOOKUP(CONCATENATE(J44,"-",K44),Feuil2!C$2:G$101,5,FALSE),"")</f>
        <v/>
      </c>
      <c r="N44" s="99" t="str">
        <f>IF(COUNTIF('Risk identification'!B$7:B$60,'Risk assessment'!B44)&gt;0,(HYPERLINK(CONCATENATE("https://www.georisk-project.eu/risk-information/?id=",IF(LEN(B39)=5,LEFT(B39,3),B39)), "(Info)")),"")</f>
        <v>(Info)</v>
      </c>
      <c r="O44" s="49"/>
      <c r="P44" s="45" t="str">
        <f t="shared" si="2"/>
        <v>6-2</v>
      </c>
      <c r="Q44" s="45">
        <f>IF((D44&lt;&gt;"")*(E44&lt;&gt;"")=1,COUNTIF(P$12:P44,P44),"")</f>
        <v>1</v>
      </c>
      <c r="R44" s="45" t="str">
        <f t="shared" si="3"/>
        <v>6-2-1</v>
      </c>
    </row>
    <row r="45" spans="1:18" ht="19.2" customHeight="1" x14ac:dyDescent="0.25">
      <c r="A45" s="45">
        <v>34</v>
      </c>
      <c r="B45" s="9" t="str">
        <f>IFERROR(INDEX('Risk identification'!B$7:H$72,MATCH(A45,'Risk identification'!N$7:N$72,0),1),"")</f>
        <v>D-14</v>
      </c>
      <c r="C45" s="29" t="str">
        <f>IFERROR(INDEX('Risk identification'!B$7:H$72,MATCH(A45,'Risk identification'!N$7:N$72,0),7),"")</f>
        <v>Particle production ("sanding")</v>
      </c>
      <c r="D45" s="29">
        <v>6</v>
      </c>
      <c r="E45" s="29">
        <v>1</v>
      </c>
      <c r="F45" s="69">
        <f t="shared" si="0"/>
        <v>7</v>
      </c>
      <c r="G45" s="144">
        <f>IFERROR(VLOOKUP(CONCATENATE(D45,"-",E45),Feuil2!C$2:G$101,5,FALSE),"")</f>
        <v>2</v>
      </c>
      <c r="H45" s="49"/>
      <c r="I45" s="70" t="b">
        <f>IF(IFERROR(MATCH(A45,'Risk identification'!N$7:N$72,0)&gt;0,FALSE),TRUE,FALSE)</f>
        <v>1</v>
      </c>
      <c r="J45" s="29"/>
      <c r="K45" s="29"/>
      <c r="L45" s="69">
        <f t="shared" si="1"/>
        <v>0</v>
      </c>
      <c r="M45" s="144" t="str">
        <f>IFERROR(VLOOKUP(CONCATENATE(J45,"-",K45),Feuil2!C$2:G$101,5,FALSE),"")</f>
        <v/>
      </c>
      <c r="N45" s="99" t="str">
        <f>IF(COUNTIF('Risk identification'!B$7:B$60,'Risk assessment'!B45)&gt;0,(HYPERLINK(CONCATENATE("https://www.georisk-project.eu/risk-information/?id=",IF(LEN(B40)=5,LEFT(B40,3),B40)), "(Info)")),"")</f>
        <v>(Info)</v>
      </c>
      <c r="O45" s="49"/>
      <c r="P45" s="45" t="str">
        <f t="shared" si="2"/>
        <v>6-1</v>
      </c>
      <c r="Q45" s="45">
        <f>IF((D45&lt;&gt;"")*(E45&lt;&gt;"")=1,COUNTIF(P$12:P45,P45),"")</f>
        <v>2</v>
      </c>
      <c r="R45" s="45" t="str">
        <f t="shared" si="3"/>
        <v>6-1-2</v>
      </c>
    </row>
    <row r="46" spans="1:18" ht="19.2" customHeight="1" x14ac:dyDescent="0.25">
      <c r="A46" s="45">
        <v>35</v>
      </c>
      <c r="B46" s="9" t="str">
        <f>IFERROR(INDEX('Risk identification'!B$7:H$72,MATCH(A46,'Risk identification'!N$7:N$72,0),1),"")</f>
        <v>D-15</v>
      </c>
      <c r="C46" s="29" t="str">
        <f>IFERROR(INDEX('Risk identification'!B$7:H$72,MATCH(A46,'Risk identification'!N$7:N$72,0),7),"")</f>
        <v>Hydraulic connectivity between wells is insufficient for commercial use</v>
      </c>
      <c r="D46" s="29">
        <v>6</v>
      </c>
      <c r="E46" s="29">
        <v>2</v>
      </c>
      <c r="F46" s="69">
        <f t="shared" si="0"/>
        <v>8</v>
      </c>
      <c r="G46" s="144">
        <f>IFERROR(VLOOKUP(CONCATENATE(D46,"-",E46),Feuil2!C$2:G$101,5,FALSE),"")</f>
        <v>2</v>
      </c>
      <c r="H46" s="49"/>
      <c r="I46" s="70" t="b">
        <f>IF(IFERROR(MATCH(A46,'Risk identification'!N$7:N$72,0)&gt;0,FALSE),TRUE,FALSE)</f>
        <v>1</v>
      </c>
      <c r="J46" s="29"/>
      <c r="K46" s="29"/>
      <c r="L46" s="69">
        <f t="shared" si="1"/>
        <v>0</v>
      </c>
      <c r="M46" s="144" t="str">
        <f>IFERROR(VLOOKUP(CONCATENATE(J46,"-",K46),Feuil2!C$2:G$101,5,FALSE),"")</f>
        <v/>
      </c>
      <c r="N46" s="99" t="str">
        <f>IF(COUNTIF('Risk identification'!B$7:B$60,'Risk assessment'!B46)&gt;0,(HYPERLINK(CONCATENATE("https://www.georisk-project.eu/risk-information/?id=",IF(LEN(B41)=5,LEFT(B41,3),B41)), "(Info)")),"")</f>
        <v>(Info)</v>
      </c>
      <c r="O46" s="49"/>
      <c r="P46" s="45" t="str">
        <f t="shared" si="2"/>
        <v>6-2</v>
      </c>
      <c r="Q46" s="45">
        <f>IF((D46&lt;&gt;"")*(E46&lt;&gt;"")=1,COUNTIF(P$12:P46,P46),"")</f>
        <v>2</v>
      </c>
      <c r="R46" s="45" t="str">
        <f t="shared" si="3"/>
        <v>6-2-2</v>
      </c>
    </row>
    <row r="47" spans="1:18" ht="19.2" customHeight="1" x14ac:dyDescent="0.25">
      <c r="A47" s="45">
        <v>36</v>
      </c>
      <c r="B47" s="9" t="str">
        <f>IFERROR(INDEX('Risk identification'!B$7:H$72,MATCH(A47,'Risk identification'!N$7:N$72,0),1),"")</f>
        <v>D-16</v>
      </c>
      <c r="C47" s="29" t="str">
        <f>IFERROR(INDEX('Risk identification'!B$7:H$72,MATCH(A47,'Risk identification'!N$7:N$72,0),7),"")</f>
        <v>Re-injection of the fluid is more difficult than expected</v>
      </c>
      <c r="D47" s="29">
        <v>6</v>
      </c>
      <c r="E47" s="29">
        <v>4</v>
      </c>
      <c r="F47" s="69">
        <f t="shared" si="0"/>
        <v>10</v>
      </c>
      <c r="G47" s="144">
        <f>IFERROR(VLOOKUP(CONCATENATE(D47,"-",E47),Feuil2!C$2:G$101,5,FALSE),"")</f>
        <v>2</v>
      </c>
      <c r="H47" s="49"/>
      <c r="I47" s="70" t="b">
        <f>IF(IFERROR(MATCH(A47,'Risk identification'!N$7:N$72,0)&gt;0,FALSE),TRUE,FALSE)</f>
        <v>1</v>
      </c>
      <c r="J47" s="29"/>
      <c r="K47" s="29"/>
      <c r="L47" s="69">
        <f t="shared" si="1"/>
        <v>0</v>
      </c>
      <c r="M47" s="144" t="str">
        <f>IFERROR(VLOOKUP(CONCATENATE(J47,"-",K47),Feuil2!C$2:G$101,5,FALSE),"")</f>
        <v/>
      </c>
      <c r="N47" s="99" t="str">
        <f>IF(COUNTIF('Risk identification'!B$7:B$60,'Risk assessment'!B47)&gt;0,(HYPERLINK(CONCATENATE("https://www.georisk-project.eu/risk-information/?id=",IF(LEN(B42)=5,LEFT(B42,3),B42)), "(Info)")),"")</f>
        <v>(Info)</v>
      </c>
      <c r="O47" s="49"/>
      <c r="P47" s="45" t="str">
        <f t="shared" si="2"/>
        <v>6-4</v>
      </c>
      <c r="Q47" s="45">
        <f>IF((D47&lt;&gt;"")*(E47&lt;&gt;"")=1,COUNTIF(P$12:P47,P47),"")</f>
        <v>3</v>
      </c>
      <c r="R47" s="45" t="str">
        <f t="shared" si="3"/>
        <v>6-4-3</v>
      </c>
    </row>
    <row r="48" spans="1:18" ht="19.2" customHeight="1" x14ac:dyDescent="0.25">
      <c r="A48" s="45">
        <v>37</v>
      </c>
      <c r="B48" s="9" t="str">
        <f>IFERROR(INDEX('Risk identification'!B$7:H$72,MATCH(A48,'Risk identification'!N$7:N$72,0),1),"")</f>
        <v>D-17</v>
      </c>
      <c r="C48" s="29" t="str">
        <f>IFERROR(INDEX('Risk identification'!B$7:H$72,MATCH(A48,'Risk identification'!N$7:N$72,0),7),"")</f>
        <v>Degradation of the reservoir (structure, properties, deteriorating whole-scale further commercial utilization)</v>
      </c>
      <c r="D48" s="29">
        <v>6</v>
      </c>
      <c r="E48" s="29">
        <v>3</v>
      </c>
      <c r="F48" s="69">
        <f t="shared" si="0"/>
        <v>9</v>
      </c>
      <c r="G48" s="144">
        <f>IFERROR(VLOOKUP(CONCATENATE(D48,"-",E48),Feuil2!C$2:G$101,5,FALSE),"")</f>
        <v>2</v>
      </c>
      <c r="H48" s="49"/>
      <c r="I48" s="70" t="b">
        <f>IF(IFERROR(MATCH(A48,'Risk identification'!N$7:N$72,0)&gt;0,FALSE),TRUE,FALSE)</f>
        <v>1</v>
      </c>
      <c r="J48" s="29"/>
      <c r="K48" s="29"/>
      <c r="L48" s="69">
        <f t="shared" si="1"/>
        <v>0</v>
      </c>
      <c r="M48" s="144" t="str">
        <f>IFERROR(VLOOKUP(CONCATENATE(J48,"-",K48),Feuil2!C$2:G$101,5,FALSE),"")</f>
        <v/>
      </c>
      <c r="N48" s="99" t="str">
        <f>IF(COUNTIF('Risk identification'!B$7:B$60,'Risk assessment'!B48)&gt;0,(HYPERLINK(CONCATENATE("https://www.georisk-project.eu/risk-information/?id=",IF(LEN(B43)=5,LEFT(B43,3),B43)), "(Info)")),"")</f>
        <v>(Info)</v>
      </c>
      <c r="O48" s="49"/>
      <c r="P48" s="45" t="str">
        <f t="shared" si="2"/>
        <v>6-3</v>
      </c>
      <c r="Q48" s="45">
        <f>IF((D48&lt;&gt;"")*(E48&lt;&gt;"")=1,COUNTIF(P$12:P48,P48),"")</f>
        <v>2</v>
      </c>
      <c r="R48" s="45" t="str">
        <f t="shared" si="3"/>
        <v>6-3-2</v>
      </c>
    </row>
    <row r="49" spans="1:18" ht="19.2" customHeight="1" x14ac:dyDescent="0.25">
      <c r="A49" s="45">
        <v>38</v>
      </c>
      <c r="B49" s="9" t="str">
        <f>IFERROR(INDEX('Risk identification'!B$7:H$72,MATCH(A49,'Risk identification'!N$7:N$72,0),1),"")</f>
        <v>F-8-a</v>
      </c>
      <c r="C49" s="29" t="str">
        <f>IFERROR(INDEX('Risk identification'!B$7:H$72,MATCH(A49,'Risk identification'!N$7:N$72,0),7),"")</f>
        <v>Loss of integrity of surface equipments (leakage from the tanks, pipeline, heat-exchanger, etc.) [Operation&amp;Geology]</v>
      </c>
      <c r="D49" s="29">
        <v>6</v>
      </c>
      <c r="E49" s="29">
        <v>9</v>
      </c>
      <c r="F49" s="69">
        <f t="shared" si="0"/>
        <v>15</v>
      </c>
      <c r="G49" s="144">
        <f>IFERROR(VLOOKUP(CONCATENATE(D49,"-",E49),Feuil2!C$2:G$101,5,FALSE),"")</f>
        <v>3</v>
      </c>
      <c r="H49" s="49"/>
      <c r="I49" s="70" t="b">
        <f>IF(IFERROR(MATCH(A49,'Risk identification'!N$7:N$72,0)&gt;0,FALSE),TRUE,FALSE)</f>
        <v>1</v>
      </c>
      <c r="J49" s="29"/>
      <c r="K49" s="29"/>
      <c r="L49" s="69">
        <f t="shared" si="1"/>
        <v>0</v>
      </c>
      <c r="M49" s="144" t="str">
        <f>IFERROR(VLOOKUP(CONCATENATE(J49,"-",K49),Feuil2!C$2:G$101,5,FALSE),"")</f>
        <v/>
      </c>
      <c r="N49" s="99" t="str">
        <f>IF(COUNTIF('Risk identification'!B$7:B$60,'Risk assessment'!B49)&gt;0,(HYPERLINK(CONCATENATE("https://www.georisk-project.eu/risk-information/?id=",IF(LEN(B44)=5,LEFT(B44,3),B44)), "(Info)")),"")</f>
        <v>(Info)</v>
      </c>
      <c r="O49" s="49"/>
      <c r="P49" s="45" t="str">
        <f t="shared" si="2"/>
        <v>6-9</v>
      </c>
      <c r="Q49" s="45">
        <f>IF((D49&lt;&gt;"")*(E49&lt;&gt;"")=1,COUNTIF(P$12:P49,P49),"")</f>
        <v>1</v>
      </c>
      <c r="R49" s="45" t="str">
        <f t="shared" si="3"/>
        <v>6-9-1</v>
      </c>
    </row>
    <row r="50" spans="1:18" ht="19.2" customHeight="1" x14ac:dyDescent="0.25">
      <c r="A50" s="45">
        <v>39</v>
      </c>
      <c r="B50" s="9" t="str">
        <f>IFERROR(INDEX('Risk identification'!B$7:H$72,MATCH(A50,'Risk identification'!N$7:N$72,0),1),"")</f>
        <v>E-1</v>
      </c>
      <c r="C50" s="29" t="str">
        <f>IFERROR(INDEX('Risk identification'!B$7:H$72,MATCH(A50,'Risk identification'!N$7:N$72,0),7),"")</f>
        <v>Fluid losses leading to severe technical issues</v>
      </c>
      <c r="D50" s="29">
        <v>6</v>
      </c>
      <c r="E50" s="29">
        <v>10</v>
      </c>
      <c r="F50" s="69">
        <f t="shared" si="0"/>
        <v>16</v>
      </c>
      <c r="G50" s="144">
        <f>IFERROR(VLOOKUP(CONCATENATE(D50,"-",E50),Feuil2!C$2:G$101,5,FALSE),"")</f>
        <v>3</v>
      </c>
      <c r="H50" s="49"/>
      <c r="I50" s="70" t="b">
        <f>IF(IFERROR(MATCH(A50,'Risk identification'!N$7:N$72,0)&gt;0,FALSE),TRUE,FALSE)</f>
        <v>1</v>
      </c>
      <c r="J50" s="29"/>
      <c r="K50" s="29"/>
      <c r="L50" s="69">
        <f t="shared" si="1"/>
        <v>0</v>
      </c>
      <c r="M50" s="144" t="str">
        <f>IFERROR(VLOOKUP(CONCATENATE(J50,"-",K50),Feuil2!C$2:G$101,5,FALSE),"")</f>
        <v/>
      </c>
      <c r="N50" s="99" t="str">
        <f>IF(COUNTIF('Risk identification'!B$7:B$60,'Risk assessment'!B50)&gt;0,(HYPERLINK(CONCATENATE("https://www.georisk-project.eu/risk-information/?id=",IF(LEN(B45)=5,LEFT(B45,3),B45)), "(Info)")),"")</f>
        <v>(Info)</v>
      </c>
      <c r="O50" s="49"/>
      <c r="P50" s="45" t="str">
        <f t="shared" si="2"/>
        <v>6-10</v>
      </c>
      <c r="Q50" s="45">
        <f>IF((D50&lt;&gt;"")*(E50&lt;&gt;"")=1,COUNTIF(P$12:P50,P50),"")</f>
        <v>1</v>
      </c>
      <c r="R50" s="45" t="str">
        <f t="shared" si="3"/>
        <v>6-10-1</v>
      </c>
    </row>
    <row r="51" spans="1:18" ht="19.2" customHeight="1" x14ac:dyDescent="0.25">
      <c r="A51" s="45">
        <v>40</v>
      </c>
      <c r="B51" s="9" t="str">
        <f>IFERROR(INDEX('Risk identification'!B$7:H$72,MATCH(A51,'Risk identification'!N$7:N$72,0),1),"")</f>
        <v>C-7</v>
      </c>
      <c r="C51" s="29" t="str">
        <f>IFERROR(INDEX('Risk identification'!B$7:H$72,MATCH(A51,'Risk identification'!N$7:N$72,0),7),"")</f>
        <v>Damage to the well/reservoir while drilling or testing</v>
      </c>
      <c r="D51" s="29">
        <v>6</v>
      </c>
      <c r="E51" s="29">
        <v>7</v>
      </c>
      <c r="F51" s="69">
        <f t="shared" si="0"/>
        <v>13</v>
      </c>
      <c r="G51" s="144">
        <f>IFERROR(VLOOKUP(CONCATENATE(D51,"-",E51),Feuil2!C$2:G$101,5,FALSE),"")</f>
        <v>3</v>
      </c>
      <c r="H51" s="49"/>
      <c r="I51" s="70" t="b">
        <f>IF(IFERROR(MATCH(A51,'Risk identification'!N$7:N$72,0)&gt;0,FALSE),TRUE,FALSE)</f>
        <v>1</v>
      </c>
      <c r="J51" s="29"/>
      <c r="K51" s="29"/>
      <c r="L51" s="69">
        <f t="shared" si="1"/>
        <v>0</v>
      </c>
      <c r="M51" s="144" t="str">
        <f>IFERROR(VLOOKUP(CONCATENATE(J51,"-",K51),Feuil2!C$2:G$101,5,FALSE),"")</f>
        <v/>
      </c>
      <c r="N51" s="99" t="str">
        <f>IF(COUNTIF('Risk identification'!B$7:B$60,'Risk assessment'!B51)&gt;0,(HYPERLINK(CONCATENATE("https://www.georisk-project.eu/risk-information/?id=",IF(LEN(B46)=5,LEFT(B46,3),B46)), "(Info)")),"")</f>
        <v>(Info)</v>
      </c>
      <c r="O51" s="49"/>
      <c r="P51" s="45" t="str">
        <f t="shared" si="2"/>
        <v>6-7</v>
      </c>
      <c r="Q51" s="45">
        <f>IF((D51&lt;&gt;"")*(E51&lt;&gt;"")=1,COUNTIF(P$12:P51,P51),"")</f>
        <v>3</v>
      </c>
      <c r="R51" s="45" t="str">
        <f t="shared" si="3"/>
        <v>6-7-3</v>
      </c>
    </row>
    <row r="52" spans="1:18" ht="19.2" customHeight="1" x14ac:dyDescent="0.25">
      <c r="A52" s="45">
        <v>41</v>
      </c>
      <c r="B52" s="9" t="str">
        <f>IFERROR(INDEX('Risk identification'!B$7:H$72,MATCH(A52,'Risk identification'!N$7:N$72,0),1),"")</f>
        <v>E-2</v>
      </c>
      <c r="C52" s="29" t="str">
        <f>IFERROR(INDEX('Risk identification'!B$7:H$72,MATCH(A52,'Risk identification'!N$7:N$72,0),7),"")</f>
        <v>Wellbore instability </v>
      </c>
      <c r="D52" s="29">
        <v>4</v>
      </c>
      <c r="E52" s="29">
        <v>1</v>
      </c>
      <c r="F52" s="69">
        <f t="shared" si="0"/>
        <v>5</v>
      </c>
      <c r="G52" s="144">
        <f>IFERROR(VLOOKUP(CONCATENATE(D52,"-",E52),Feuil2!C$2:G$101,5,FALSE),"")</f>
        <v>1</v>
      </c>
      <c r="H52" s="49"/>
      <c r="I52" s="70" t="b">
        <f>IF(IFERROR(MATCH(A52,'Risk identification'!N$7:N$72,0)&gt;0,FALSE),TRUE,FALSE)</f>
        <v>1</v>
      </c>
      <c r="J52" s="29"/>
      <c r="K52" s="29"/>
      <c r="L52" s="69">
        <f t="shared" si="1"/>
        <v>0</v>
      </c>
      <c r="M52" s="144" t="str">
        <f>IFERROR(VLOOKUP(CONCATENATE(J52,"-",K52),Feuil2!C$2:G$101,5,FALSE),"")</f>
        <v/>
      </c>
      <c r="N52" s="99" t="str">
        <f>IF(COUNTIF('Risk identification'!B$7:B$60,'Risk assessment'!B52)&gt;0,(HYPERLINK(CONCATENATE("https://www.georisk-project.eu/risk-information/?id=",IF(LEN(B47)=5,LEFT(B47,3),B47)), "(Info)")),"")</f>
        <v>(Info)</v>
      </c>
      <c r="O52" s="49"/>
      <c r="P52" s="45" t="str">
        <f t="shared" si="2"/>
        <v>4-1</v>
      </c>
      <c r="Q52" s="45">
        <f>IF((D52&lt;&gt;"")*(E52&lt;&gt;"")=1,COUNTIF(P$12:P52,P52),"")</f>
        <v>1</v>
      </c>
      <c r="R52" s="45" t="str">
        <f t="shared" si="3"/>
        <v>4-1-1</v>
      </c>
    </row>
    <row r="53" spans="1:18" ht="19.2" customHeight="1" x14ac:dyDescent="0.25">
      <c r="A53" s="45">
        <v>42</v>
      </c>
      <c r="B53" s="9" t="str">
        <f>IFERROR(INDEX('Risk identification'!B$7:H$72,MATCH(A53,'Risk identification'!N$7:N$72,0),1),"")</f>
        <v>E-3</v>
      </c>
      <c r="C53" s="29" t="str">
        <f>IFERROR(INDEX('Risk identification'!B$7:H$72,MATCH(A53,'Risk identification'!N$7:N$72,0),7),"")</f>
        <v>Trajectory issues (deviation from target)</v>
      </c>
      <c r="D53" s="29">
        <v>4</v>
      </c>
      <c r="E53" s="29">
        <v>6</v>
      </c>
      <c r="F53" s="69">
        <f t="shared" si="0"/>
        <v>10</v>
      </c>
      <c r="G53" s="144">
        <f>IFERROR(VLOOKUP(CONCATENATE(D53,"-",E53),Feuil2!C$2:G$101,5,FALSE),"")</f>
        <v>2</v>
      </c>
      <c r="H53" s="49"/>
      <c r="I53" s="70" t="b">
        <f>IF(IFERROR(MATCH(A53,'Risk identification'!N$7:N$72,0)&gt;0,FALSE),TRUE,FALSE)</f>
        <v>1</v>
      </c>
      <c r="J53" s="29"/>
      <c r="K53" s="29"/>
      <c r="L53" s="69">
        <f t="shared" si="1"/>
        <v>0</v>
      </c>
      <c r="M53" s="144" t="str">
        <f>IFERROR(VLOOKUP(CONCATENATE(J53,"-",K53),Feuil2!C$2:G$101,5,FALSE),"")</f>
        <v/>
      </c>
      <c r="N53" s="99" t="str">
        <f>IF(COUNTIF('Risk identification'!B$7:B$60,'Risk assessment'!B53)&gt;0,(HYPERLINK(CONCATENATE("https://www.georisk-project.eu/risk-information/?id=",IF(LEN(B48)=5,LEFT(B48,3),B48)), "(Info)")),"")</f>
        <v>(Info)</v>
      </c>
      <c r="O53" s="49"/>
      <c r="P53" s="45" t="str">
        <f t="shared" si="2"/>
        <v>4-6</v>
      </c>
      <c r="Q53" s="45">
        <f>IF((D53&lt;&gt;"")*(E53&lt;&gt;"")=1,COUNTIF(P$12:P53,P53),"")</f>
        <v>1</v>
      </c>
      <c r="R53" s="45" t="str">
        <f t="shared" si="3"/>
        <v>4-6-1</v>
      </c>
    </row>
    <row r="54" spans="1:18" ht="19.2" customHeight="1" x14ac:dyDescent="0.25">
      <c r="A54" s="45">
        <v>43</v>
      </c>
      <c r="B54" s="9" t="str">
        <f>IFERROR(INDEX('Risk identification'!B$7:H$72,MATCH(A54,'Risk identification'!N$7:N$72,0),1),"")</f>
        <v>F-8-b</v>
      </c>
      <c r="C54" s="29" t="str">
        <f>IFERROR(INDEX('Risk identification'!B$7:H$72,MATCH(A54,'Risk identification'!N$7:N$72,0),7),"")</f>
        <v>Loss of integrity of surface equipments (leakage from the mud mud pit; well head and etc.) [Drilling]</v>
      </c>
      <c r="D54" s="29">
        <v>4</v>
      </c>
      <c r="E54" s="29">
        <v>1</v>
      </c>
      <c r="F54" s="69">
        <f t="shared" si="0"/>
        <v>5</v>
      </c>
      <c r="G54" s="144">
        <f>IFERROR(VLOOKUP(CONCATENATE(D54,"-",E54),Feuil2!C$2:G$101,5,FALSE),"")</f>
        <v>1</v>
      </c>
      <c r="H54" s="49"/>
      <c r="I54" s="70" t="b">
        <f>IF(IFERROR(MATCH(A54,'Risk identification'!N$7:N$72,0)&gt;0,FALSE),TRUE,FALSE)</f>
        <v>1</v>
      </c>
      <c r="J54" s="29"/>
      <c r="K54" s="29"/>
      <c r="L54" s="69">
        <f t="shared" si="1"/>
        <v>0</v>
      </c>
      <c r="M54" s="144" t="str">
        <f>IFERROR(VLOOKUP(CONCATENATE(J54,"-",K54),Feuil2!C$2:G$101,5,FALSE),"")</f>
        <v/>
      </c>
      <c r="N54" s="99" t="str">
        <f>IF(COUNTIF('Risk identification'!B$7:B$60,'Risk assessment'!B54)&gt;0,(HYPERLINK(CONCATENATE("https://www.georisk-project.eu/risk-information/?id=",IF(LEN(B49)=5,LEFT(B49,3),B49)), "(Info)")),"")</f>
        <v>(Info)</v>
      </c>
      <c r="O54" s="49"/>
      <c r="P54" s="45" t="str">
        <f t="shared" si="2"/>
        <v>4-1</v>
      </c>
      <c r="Q54" s="45">
        <f>IF((D54&lt;&gt;"")*(E54&lt;&gt;"")=1,COUNTIF(P$12:P54,P54),"")</f>
        <v>2</v>
      </c>
      <c r="R54" s="45" t="str">
        <f t="shared" si="3"/>
        <v>4-1-2</v>
      </c>
    </row>
    <row r="55" spans="1:18" ht="19.2" customHeight="1" x14ac:dyDescent="0.25">
      <c r="A55" s="45">
        <v>44</v>
      </c>
      <c r="B55" s="9" t="str">
        <f>IFERROR(INDEX('Risk identification'!B$7:H$72,MATCH(A55,'Risk identification'!N$7:N$72,0),1),"")</f>
        <v>F-7</v>
      </c>
      <c r="C55" s="29" t="str">
        <f>IFERROR(INDEX('Risk identification'!B$7:H$72,MATCH(A55,'Risk identification'!N$7:N$72,0),7),"")</f>
        <v>Loss of integrity of the wellbore (connection of well fluid with surface; inter layer fluid connection; etc.)</v>
      </c>
      <c r="D55" s="29">
        <v>4</v>
      </c>
      <c r="E55" s="29">
        <v>5</v>
      </c>
      <c r="F55" s="69">
        <f t="shared" si="0"/>
        <v>9</v>
      </c>
      <c r="G55" s="144">
        <f>IFERROR(VLOOKUP(CONCATENATE(D55,"-",E55),Feuil2!C$2:G$101,5,FALSE),"")</f>
        <v>2</v>
      </c>
      <c r="H55" s="49"/>
      <c r="I55" s="70" t="b">
        <f>IF(IFERROR(MATCH(A55,'Risk identification'!N$7:N$72,0)&gt;0,FALSE),TRUE,FALSE)</f>
        <v>1</v>
      </c>
      <c r="J55" s="29"/>
      <c r="K55" s="29"/>
      <c r="L55" s="69">
        <f t="shared" si="1"/>
        <v>0</v>
      </c>
      <c r="M55" s="144" t="str">
        <f>IFERROR(VLOOKUP(CONCATENATE(J55,"-",K55),Feuil2!C$2:G$101,5,FALSE),"")</f>
        <v/>
      </c>
      <c r="N55" s="99" t="str">
        <f>IF(COUNTIF('Risk identification'!B$7:B$60,'Risk assessment'!B55)&gt;0,(HYPERLINK(CONCATENATE("https://www.georisk-project.eu/risk-information/?id=",IF(LEN(B50)=5,LEFT(B50,3),B50)), "(Info)")),"")</f>
        <v>(Info)</v>
      </c>
      <c r="O55" s="49"/>
      <c r="P55" s="45" t="str">
        <f t="shared" si="2"/>
        <v>4-5</v>
      </c>
      <c r="Q55" s="45">
        <f>IF((D55&lt;&gt;"")*(E55&lt;&gt;"")=1,COUNTIF(P$12:P55,P55),"")</f>
        <v>1</v>
      </c>
      <c r="R55" s="45" t="str">
        <f t="shared" si="3"/>
        <v>4-5-1</v>
      </c>
    </row>
    <row r="56" spans="1:18" ht="19.2" customHeight="1" x14ac:dyDescent="0.25">
      <c r="A56" s="45">
        <v>45</v>
      </c>
      <c r="B56" s="9" t="str">
        <f>IFERROR(INDEX('Risk identification'!B$7:H$72,MATCH(A56,'Risk identification'!N$7:N$72,0),1),"")</f>
        <v>C-6</v>
      </c>
      <c r="C56" s="29" t="str">
        <f>IFERROR(INDEX('Risk identification'!B$7:H$72,MATCH(A56,'Risk identification'!N$7:N$72,0),7),"")</f>
        <v>Wrong choice of stimulation fluids or techniques damaging the reservoir/well</v>
      </c>
      <c r="D56" s="29">
        <v>4</v>
      </c>
      <c r="E56" s="29">
        <v>10</v>
      </c>
      <c r="F56" s="69">
        <f t="shared" si="0"/>
        <v>14</v>
      </c>
      <c r="G56" s="144">
        <f>IFERROR(VLOOKUP(CONCATENATE(D56,"-",E56),Feuil2!C$2:G$101,5,FALSE),"")</f>
        <v>3</v>
      </c>
      <c r="H56" s="49"/>
      <c r="I56" s="70" t="b">
        <f>IF(IFERROR(MATCH(A56,'Risk identification'!N$7:N$72,0)&gt;0,FALSE),TRUE,FALSE)</f>
        <v>1</v>
      </c>
      <c r="J56" s="29"/>
      <c r="K56" s="29"/>
      <c r="L56" s="69">
        <f t="shared" si="1"/>
        <v>0</v>
      </c>
      <c r="M56" s="144" t="str">
        <f>IFERROR(VLOOKUP(CONCATENATE(J56,"-",K56),Feuil2!C$2:G$101,5,FALSE),"")</f>
        <v/>
      </c>
      <c r="N56" s="99" t="str">
        <f>IF(COUNTIF('Risk identification'!B$7:B$60,'Risk assessment'!B56)&gt;0,(HYPERLINK(CONCATENATE("https://www.georisk-project.eu/risk-information/?id=",IF(LEN(B51)=5,LEFT(B51,3),B51)), "(Info)")),"")</f>
        <v>(Info)</v>
      </c>
      <c r="O56" s="49"/>
      <c r="P56" s="45" t="str">
        <f t="shared" si="2"/>
        <v>4-10</v>
      </c>
      <c r="Q56" s="45">
        <f>IF((D56&lt;&gt;"")*(E56&lt;&gt;"")=1,COUNTIF(P$12:P56,P56),"")</f>
        <v>1</v>
      </c>
      <c r="R56" s="45" t="str">
        <f t="shared" si="3"/>
        <v>4-10-1</v>
      </c>
    </row>
    <row r="57" spans="1:18" ht="19.2" customHeight="1" x14ac:dyDescent="0.25">
      <c r="A57" s="45">
        <v>46</v>
      </c>
      <c r="B57" s="9" t="str">
        <f>IFERROR(INDEX('Risk identification'!B$7:H$72,MATCH(A57,'Risk identification'!N$7:N$72,0),1),"")</f>
        <v>E-7</v>
      </c>
      <c r="C57" s="29" t="str">
        <f>IFERROR(INDEX('Risk identification'!B$7:H$72,MATCH(A57,'Risk identification'!N$7:N$72,0),7),"")</f>
        <v>Issues in transporting/handling radioactive sources for logging</v>
      </c>
      <c r="D57" s="29">
        <v>4</v>
      </c>
      <c r="E57" s="29">
        <v>6</v>
      </c>
      <c r="F57" s="69">
        <f t="shared" si="0"/>
        <v>10</v>
      </c>
      <c r="G57" s="144">
        <f>IFERROR(VLOOKUP(CONCATENATE(D57,"-",E57),Feuil2!C$2:G$101,5,FALSE),"")</f>
        <v>2</v>
      </c>
      <c r="H57" s="49"/>
      <c r="I57" s="70" t="b">
        <f>IF(IFERROR(MATCH(A57,'Risk identification'!N$7:N$72,0)&gt;0,FALSE),TRUE,FALSE)</f>
        <v>1</v>
      </c>
      <c r="J57" s="29"/>
      <c r="K57" s="29"/>
      <c r="L57" s="69">
        <f t="shared" si="1"/>
        <v>0</v>
      </c>
      <c r="M57" s="144" t="str">
        <f>IFERROR(VLOOKUP(CONCATENATE(J57,"-",K57),Feuil2!C$2:G$101,5,FALSE),"")</f>
        <v/>
      </c>
      <c r="N57" s="99" t="str">
        <f>IF(COUNTIF('Risk identification'!B$7:B$60,'Risk assessment'!B57)&gt;0,(HYPERLINK(CONCATENATE("https://www.georisk-project.eu/risk-information/?id=",IF(LEN(B52)=5,LEFT(B52,3),B52)), "(Info)")),"")</f>
        <v>(Info)</v>
      </c>
      <c r="O57" s="49"/>
      <c r="P57" s="45" t="str">
        <f t="shared" si="2"/>
        <v>4-6</v>
      </c>
      <c r="Q57" s="45">
        <f>IF((D57&lt;&gt;"")*(E57&lt;&gt;"")=1,COUNTIF(P$12:P57,P57),"")</f>
        <v>2</v>
      </c>
      <c r="R57" s="45" t="str">
        <f t="shared" si="3"/>
        <v>4-6-2</v>
      </c>
    </row>
    <row r="58" spans="1:18" ht="19.2" customHeight="1" x14ac:dyDescent="0.25">
      <c r="A58" s="45">
        <v>47</v>
      </c>
      <c r="B58" s="9" t="str">
        <f>IFERROR(INDEX('Risk identification'!B$7:H$72,MATCH(A58,'Risk identification'!N$7:N$72,0),1),"")</f>
        <v>E-8</v>
      </c>
      <c r="C58" s="29" t="str">
        <f>IFERROR(INDEX('Risk identification'!B$7:H$72,MATCH(A58,'Risk identification'!N$7:N$72,0),7),"")</f>
        <v>Technical failure of the equipment</v>
      </c>
      <c r="D58" s="29">
        <v>4</v>
      </c>
      <c r="E58" s="29">
        <v>4</v>
      </c>
      <c r="F58" s="69">
        <f t="shared" si="0"/>
        <v>8</v>
      </c>
      <c r="G58" s="144">
        <f>IFERROR(VLOOKUP(CONCATENATE(D58,"-",E58),Feuil2!C$2:G$101,5,FALSE),"")</f>
        <v>2</v>
      </c>
      <c r="H58" s="49"/>
      <c r="I58" s="70" t="b">
        <f>IF(IFERROR(MATCH(A58,'Risk identification'!N$7:N$72,0)&gt;0,FALSE),TRUE,FALSE)</f>
        <v>1</v>
      </c>
      <c r="J58" s="29"/>
      <c r="K58" s="29"/>
      <c r="L58" s="69">
        <f t="shared" si="1"/>
        <v>0</v>
      </c>
      <c r="M58" s="144" t="str">
        <f>IFERROR(VLOOKUP(CONCATENATE(J58,"-",K58),Feuil2!C$2:G$101,5,FALSE),"")</f>
        <v/>
      </c>
      <c r="N58" s="99" t="str">
        <f>IF(COUNTIF('Risk identification'!B$7:B$60,'Risk assessment'!B58)&gt;0,(HYPERLINK(CONCATENATE("https://www.georisk-project.eu/risk-information/?id=",IF(LEN(B53)=5,LEFT(B53,3),B53)), "(Info)")),"")</f>
        <v>(Info)</v>
      </c>
      <c r="O58" s="49"/>
      <c r="P58" s="45" t="str">
        <f t="shared" si="2"/>
        <v>4-4</v>
      </c>
      <c r="Q58" s="45">
        <f>IF((D58&lt;&gt;"")*(E58&lt;&gt;"")=1,COUNTIF(P$12:P58,P58),"")</f>
        <v>1</v>
      </c>
      <c r="R58" s="45" t="str">
        <f t="shared" si="3"/>
        <v>4-4-1</v>
      </c>
    </row>
    <row r="59" spans="1:18" ht="19.2" customHeight="1" x14ac:dyDescent="0.25">
      <c r="A59" s="45">
        <v>48</v>
      </c>
      <c r="B59" s="9" t="str">
        <f>IFERROR(INDEX('Risk identification'!B$7:H$72,MATCH(A59,'Risk identification'!N$7:N$72,0),1),"")</f>
        <v>E-9</v>
      </c>
      <c r="C59" s="29" t="str">
        <f>IFERROR(INDEX('Risk identification'!B$7:H$72,MATCH(A59,'Risk identification'!N$7:N$72,0),7),"")</f>
        <v>Well casing collapse</v>
      </c>
      <c r="D59" s="29">
        <v>4</v>
      </c>
      <c r="E59" s="29">
        <v>10</v>
      </c>
      <c r="F59" s="69">
        <f t="shared" si="0"/>
        <v>14</v>
      </c>
      <c r="G59" s="144">
        <f>IFERROR(VLOOKUP(CONCATENATE(D59,"-",E59),Feuil2!C$2:G$101,5,FALSE),"")</f>
        <v>3</v>
      </c>
      <c r="H59" s="49"/>
      <c r="I59" s="70" t="b">
        <f>IF(IFERROR(MATCH(A59,'Risk identification'!N$7:N$72,0)&gt;0,FALSE),TRUE,FALSE)</f>
        <v>1</v>
      </c>
      <c r="J59" s="29"/>
      <c r="K59" s="29"/>
      <c r="L59" s="69">
        <f t="shared" si="1"/>
        <v>0</v>
      </c>
      <c r="M59" s="144" t="str">
        <f>IFERROR(VLOOKUP(CONCATENATE(J59,"-",K59),Feuil2!C$2:G$101,5,FALSE),"")</f>
        <v/>
      </c>
      <c r="N59" s="99" t="str">
        <f>IF(COUNTIF('Risk identification'!B$7:B$60,'Risk assessment'!B59)&gt;0,(HYPERLINK(CONCATENATE("https://www.georisk-project.eu/risk-information/?id=",IF(LEN(B54)=5,LEFT(B54,3),B54)), "(Info)")),"")</f>
        <v>(Info)</v>
      </c>
      <c r="O59" s="49"/>
      <c r="P59" s="45" t="str">
        <f t="shared" si="2"/>
        <v>4-10</v>
      </c>
      <c r="Q59" s="45">
        <f>IF((D59&lt;&gt;"")*(E59&lt;&gt;"")=1,COUNTIF(P$12:P59,P59),"")</f>
        <v>2</v>
      </c>
      <c r="R59" s="45" t="str">
        <f t="shared" si="3"/>
        <v>4-10-2</v>
      </c>
    </row>
    <row r="60" spans="1:18" ht="19.2" customHeight="1" x14ac:dyDescent="0.25">
      <c r="A60" s="45">
        <v>49</v>
      </c>
      <c r="B60" s="9" t="str">
        <f>IFERROR(INDEX('Risk identification'!B$7:H$72,MATCH(A60,'Risk identification'!N$7:N$72,0),1),"")</f>
        <v>F-1</v>
      </c>
      <c r="C60" s="29" t="str">
        <f>IFERROR(INDEX('Risk identification'!B$7:H$72,MATCH(A60,'Risk identification'!N$7:N$72,0),7),"")</f>
        <v>Blowouts</v>
      </c>
      <c r="D60" s="29">
        <v>4</v>
      </c>
      <c r="E60" s="29">
        <v>7</v>
      </c>
      <c r="F60" s="69">
        <f t="shared" si="0"/>
        <v>11</v>
      </c>
      <c r="G60" s="144">
        <f>IFERROR(VLOOKUP(CONCATENATE(D60,"-",E60),Feuil2!C$2:G$101,5,FALSE),"")</f>
        <v>2</v>
      </c>
      <c r="H60" s="49"/>
      <c r="I60" s="70" t="b">
        <f>IF(IFERROR(MATCH(A60,'Risk identification'!N$7:N$72,0)&gt;0,FALSE),TRUE,FALSE)</f>
        <v>1</v>
      </c>
      <c r="J60" s="29"/>
      <c r="K60" s="29"/>
      <c r="L60" s="69">
        <f t="shared" si="1"/>
        <v>0</v>
      </c>
      <c r="M60" s="144" t="str">
        <f>IFERROR(VLOOKUP(CONCATENATE(J60,"-",K60),Feuil2!C$2:G$101,5,FALSE),"")</f>
        <v/>
      </c>
      <c r="N60" s="99" t="str">
        <f>IF(COUNTIF('Risk identification'!B$7:B$60,'Risk assessment'!B60)&gt;0,(HYPERLINK(CONCATENATE("https://www.georisk-project.eu/risk-information/?id=",IF(LEN(B55)=5,LEFT(B55,3),B55)), "(Info)")),"")</f>
        <v>(Info)</v>
      </c>
      <c r="O60" s="49"/>
      <c r="P60" s="45" t="str">
        <f t="shared" si="2"/>
        <v>4-7</v>
      </c>
      <c r="Q60" s="45">
        <f>IF((D60&lt;&gt;"")*(E60&lt;&gt;"")=1,COUNTIF(P$12:P60,P60),"")</f>
        <v>1</v>
      </c>
      <c r="R60" s="45" t="str">
        <f t="shared" si="3"/>
        <v>4-7-1</v>
      </c>
    </row>
    <row r="61" spans="1:18" ht="19.2" customHeight="1" x14ac:dyDescent="0.25">
      <c r="A61" s="45">
        <v>50</v>
      </c>
      <c r="B61" s="9" t="str">
        <f>IFERROR(INDEX('Risk identification'!B$7:H$72,MATCH(A61,'Risk identification'!N$7:N$72,0),1),"")</f>
        <v>F-2</v>
      </c>
      <c r="C61" s="29" t="str">
        <f>IFERROR(INDEX('Risk identification'!B$7:H$72,MATCH(A61,'Risk identification'!N$7:N$72,0),7),"")</f>
        <v>Fluid communication between different formations due to ineffective isolation of the well</v>
      </c>
      <c r="D61" s="29">
        <v>4</v>
      </c>
      <c r="E61" s="29">
        <v>6</v>
      </c>
      <c r="F61" s="69">
        <f t="shared" si="0"/>
        <v>10</v>
      </c>
      <c r="G61" s="144">
        <f>IFERROR(VLOOKUP(CONCATENATE(D61,"-",E61),Feuil2!C$2:G$101,5,FALSE),"")</f>
        <v>2</v>
      </c>
      <c r="H61" s="49"/>
      <c r="I61" s="70" t="b">
        <f>IF(IFERROR(MATCH(A61,'Risk identification'!N$7:N$72,0)&gt;0,FALSE),TRUE,FALSE)</f>
        <v>1</v>
      </c>
      <c r="J61" s="29"/>
      <c r="K61" s="29"/>
      <c r="L61" s="69">
        <f t="shared" si="1"/>
        <v>0</v>
      </c>
      <c r="M61" s="144" t="str">
        <f>IFERROR(VLOOKUP(CONCATENATE(J61,"-",K61),Feuil2!C$2:G$101,5,FALSE),"")</f>
        <v/>
      </c>
      <c r="N61" s="99" t="str">
        <f>IF(COUNTIF('Risk identification'!B$7:B$60,'Risk assessment'!B61)&gt;0,(HYPERLINK(CONCATENATE("https://www.georisk-project.eu/risk-information/?id=",IF(LEN(B56)=5,LEFT(B56,3),B56)), "(Info)")),"")</f>
        <v>(Info)</v>
      </c>
      <c r="O61" s="49"/>
      <c r="P61" s="45" t="str">
        <f t="shared" si="2"/>
        <v>4-6</v>
      </c>
      <c r="Q61" s="45">
        <f>IF((D61&lt;&gt;"")*(E61&lt;&gt;"")=1,COUNTIF(P$12:P61,P61),"")</f>
        <v>3</v>
      </c>
      <c r="R61" s="45" t="str">
        <f t="shared" si="3"/>
        <v>4-6-3</v>
      </c>
    </row>
    <row r="62" spans="1:18" ht="19.2" customHeight="1" x14ac:dyDescent="0.25">
      <c r="A62" s="45">
        <v>51</v>
      </c>
      <c r="B62" s="9" t="str">
        <f>IFERROR(INDEX('Risk identification'!B$7:H$72,MATCH(A62,'Risk identification'!N$7:N$72,0),1),"")</f>
        <v>F-3</v>
      </c>
      <c r="C62" s="29" t="str">
        <f>IFERROR(INDEX('Risk identification'!B$7:H$72,MATCH(A62,'Risk identification'!N$7:N$72,0),7),"")</f>
        <v>Induced seismicity (above sensitivity level)</v>
      </c>
      <c r="D62" s="29">
        <v>6</v>
      </c>
      <c r="E62" s="29">
        <v>4</v>
      </c>
      <c r="F62" s="69">
        <f t="shared" si="0"/>
        <v>10</v>
      </c>
      <c r="G62" s="144">
        <f>IFERROR(VLOOKUP(CONCATENATE(D62,"-",E62),Feuil2!C$2:G$101,5,FALSE),"")</f>
        <v>2</v>
      </c>
      <c r="H62" s="49"/>
      <c r="I62" s="70" t="b">
        <f>IF(IFERROR(MATCH(A62,'Risk identification'!N$7:N$72,0)&gt;0,FALSE),TRUE,FALSE)</f>
        <v>1</v>
      </c>
      <c r="J62" s="29"/>
      <c r="K62" s="29"/>
      <c r="L62" s="69">
        <f t="shared" si="1"/>
        <v>0</v>
      </c>
      <c r="M62" s="144" t="str">
        <f>IFERROR(VLOOKUP(CONCATENATE(J62,"-",K62),Feuil2!C$2:G$101,5,FALSE),"")</f>
        <v/>
      </c>
      <c r="N62" s="99" t="str">
        <f>IF(COUNTIF('Risk identification'!B$7:B$60,'Risk assessment'!B62)&gt;0,(HYPERLINK(CONCATENATE("https://www.georisk-project.eu/risk-information/?id=",IF(LEN(B57)=5,LEFT(B57,3),B57)), "(Info)")),"")</f>
        <v>(Info)</v>
      </c>
      <c r="O62" s="49"/>
      <c r="P62" s="45" t="str">
        <f t="shared" si="2"/>
        <v>6-4</v>
      </c>
      <c r="Q62" s="45">
        <f>IF((D62&lt;&gt;"")*(E62&lt;&gt;"")=1,COUNTIF(P$12:P62,P62),"")</f>
        <v>4</v>
      </c>
      <c r="R62" s="45" t="str">
        <f t="shared" si="3"/>
        <v>6-4-4</v>
      </c>
    </row>
    <row r="63" spans="1:18" ht="19.2" customHeight="1" x14ac:dyDescent="0.25">
      <c r="A63" s="45">
        <v>52</v>
      </c>
      <c r="B63" s="9" t="str">
        <f>IFERROR(INDEX('Risk identification'!B$7:H$72,MATCH(A63,'Risk identification'!N$7:N$72,0),1),"")</f>
        <v>F-4</v>
      </c>
      <c r="C63" s="29" t="str">
        <f>IFERROR(INDEX('Risk identification'!B$7:H$72,MATCH(A63,'Risk identification'!N$7:N$72,0),7),"")</f>
        <v>Surface subsidence or uplift</v>
      </c>
      <c r="D63" s="29">
        <v>6</v>
      </c>
      <c r="E63" s="29">
        <v>9</v>
      </c>
      <c r="F63" s="69">
        <f t="shared" si="0"/>
        <v>15</v>
      </c>
      <c r="G63" s="144">
        <f>IFERROR(VLOOKUP(CONCATENATE(D63,"-",E63),Feuil2!C$2:G$101,5,FALSE),"")</f>
        <v>3</v>
      </c>
      <c r="H63" s="49"/>
      <c r="I63" s="70" t="b">
        <f>IF(IFERROR(MATCH(A63,'Risk identification'!N$7:N$72,0)&gt;0,FALSE),TRUE,FALSE)</f>
        <v>1</v>
      </c>
      <c r="J63" s="29"/>
      <c r="K63" s="29"/>
      <c r="L63" s="69">
        <f t="shared" si="1"/>
        <v>0</v>
      </c>
      <c r="M63" s="144" t="str">
        <f>IFERROR(VLOOKUP(CONCATENATE(J63,"-",K63),Feuil2!C$2:G$101,5,FALSE),"")</f>
        <v/>
      </c>
      <c r="N63" s="99" t="str">
        <f>IF(COUNTIF('Risk identification'!B$7:B$60,'Risk assessment'!B63)&gt;0,(HYPERLINK(CONCATENATE("https://www.georisk-project.eu/risk-information/?id=",IF(LEN(B58)=5,LEFT(B58,3),B58)), "(Info)")),"")</f>
        <v>(Info)</v>
      </c>
      <c r="O63" s="49"/>
      <c r="P63" s="45" t="str">
        <f t="shared" si="2"/>
        <v>6-9</v>
      </c>
      <c r="Q63" s="45">
        <f>IF((D63&lt;&gt;"")*(E63&lt;&gt;"")=1,COUNTIF(P$12:P63,P63),"")</f>
        <v>2</v>
      </c>
      <c r="R63" s="45" t="str">
        <f t="shared" si="3"/>
        <v>6-9-2</v>
      </c>
    </row>
    <row r="64" spans="1:18" ht="19.2" customHeight="1" x14ac:dyDescent="0.25">
      <c r="A64" s="45">
        <v>53</v>
      </c>
      <c r="B64" s="9" t="str">
        <f>IFERROR(INDEX('Risk identification'!B$7:H$72,MATCH(A64,'Risk identification'!N$7:N$72,0),1),"")</f>
        <v>F-5</v>
      </c>
      <c r="C64" s="29" t="str">
        <f>IFERROR(INDEX('Risk identification'!B$7:H$72,MATCH(A64,'Risk identification'!N$7:N$72,0),7),"")</f>
        <v>Toxic emissions due to gases and fluids produced in-situ</v>
      </c>
      <c r="D64" s="29">
        <v>6</v>
      </c>
      <c r="E64" s="29">
        <v>10</v>
      </c>
      <c r="F64" s="69">
        <f t="shared" si="0"/>
        <v>16</v>
      </c>
      <c r="G64" s="144">
        <f>IFERROR(VLOOKUP(CONCATENATE(D64,"-",E64),Feuil2!C$2:G$101,5,FALSE),"")</f>
        <v>3</v>
      </c>
      <c r="H64" s="49"/>
      <c r="I64" s="70" t="b">
        <f>IF(IFERROR(MATCH(A64,'Risk identification'!N$7:N$72,0)&gt;0,FALSE),TRUE,FALSE)</f>
        <v>1</v>
      </c>
      <c r="J64" s="29"/>
      <c r="K64" s="29"/>
      <c r="L64" s="69">
        <f t="shared" si="1"/>
        <v>0</v>
      </c>
      <c r="M64" s="144" t="str">
        <f>IFERROR(VLOOKUP(CONCATENATE(J64,"-",K64),Feuil2!C$2:G$101,5,FALSE),"")</f>
        <v/>
      </c>
      <c r="N64" s="99" t="str">
        <f>IF(COUNTIF('Risk identification'!B$7:B$60,'Risk assessment'!B64)&gt;0,(HYPERLINK(CONCATENATE("https://www.georisk-project.eu/risk-information/?id=",IF(LEN(B59)=5,LEFT(B59,3),B59)), "(Info)")),"")</f>
        <v>(Info)</v>
      </c>
      <c r="O64" s="49"/>
      <c r="P64" s="45" t="str">
        <f t="shared" si="2"/>
        <v>6-10</v>
      </c>
      <c r="Q64" s="45">
        <f>IF((D64&lt;&gt;"")*(E64&lt;&gt;"")=1,COUNTIF(P$12:P64,P64),"")</f>
        <v>2</v>
      </c>
      <c r="R64" s="45" t="str">
        <f t="shared" si="3"/>
        <v>6-10-2</v>
      </c>
    </row>
    <row r="65" spans="1:18" ht="19.2" customHeight="1" x14ac:dyDescent="0.25">
      <c r="A65" s="45">
        <v>54</v>
      </c>
      <c r="B65" s="9" t="str">
        <f>IFERROR(INDEX('Risk identification'!B$7:H$72,MATCH(A65,'Risk identification'!N$7:N$72,0),1),"")</f>
        <v>C-5-b</v>
      </c>
      <c r="C65" s="29" t="str">
        <f>IFERROR(INDEX('Risk identification'!B$7:H$72,MATCH(A65,'Risk identification'!N$7:N$72,0),7),"")</f>
        <v>Human error leading to failure during work (including either insufficient background and/or safety regulations) [Drilling]</v>
      </c>
      <c r="D65" s="29">
        <v>6</v>
      </c>
      <c r="E65" s="29">
        <v>4</v>
      </c>
      <c r="F65" s="69">
        <f t="shared" si="0"/>
        <v>10</v>
      </c>
      <c r="G65" s="144">
        <f>IFERROR(VLOOKUP(CONCATENATE(D65,"-",E65),Feuil2!C$2:G$101,5,FALSE),"")</f>
        <v>2</v>
      </c>
      <c r="H65" s="49"/>
      <c r="I65" s="70" t="b">
        <f>IF(IFERROR(MATCH(A65,'Risk identification'!N$7:N$72,0)&gt;0,FALSE),TRUE,FALSE)</f>
        <v>1</v>
      </c>
      <c r="J65" s="29"/>
      <c r="K65" s="29"/>
      <c r="L65" s="69">
        <f t="shared" si="1"/>
        <v>0</v>
      </c>
      <c r="M65" s="144" t="str">
        <f>IFERROR(VLOOKUP(CONCATENATE(J65,"-",K65),Feuil2!C$2:G$101,5,FALSE),"")</f>
        <v/>
      </c>
      <c r="N65" s="99" t="str">
        <f>IF(COUNTIF('Risk identification'!B$7:B$60,'Risk assessment'!B65)&gt;0,(HYPERLINK(CONCATENATE("https://www.georisk-project.eu/risk-information/?id=",IF(LEN(B60)=5,LEFT(B60,3),B60)), "(Info)")),"")</f>
        <v>(Info)</v>
      </c>
      <c r="O65" s="49"/>
      <c r="P65" s="45" t="str">
        <f t="shared" si="2"/>
        <v>6-4</v>
      </c>
      <c r="Q65" s="45">
        <f>IF((D65&lt;&gt;"")*(E65&lt;&gt;"")=1,COUNTIF(P$12:P65,P65),"")</f>
        <v>5</v>
      </c>
      <c r="R65" s="45" t="str">
        <f t="shared" si="3"/>
        <v>6-4-5</v>
      </c>
    </row>
    <row r="66" spans="1:18" ht="19.2" customHeight="1" x14ac:dyDescent="0.25">
      <c r="A66" s="45">
        <v>55</v>
      </c>
      <c r="B66" s="9" t="str">
        <f>IFERROR(INDEX('Risk identification'!B$7:H$72,MATCH(A66,'Risk identification'!N$7:N$72,0),1),"")</f>
        <v>E-5</v>
      </c>
      <c r="C66" s="29" t="str">
        <f>IFERROR(INDEX('Risk identification'!B$7:H$72,MATCH(A66,'Risk identification'!N$7:N$72,0),7),"")</f>
        <v>Technical failure/difficulties during drilling (due to any additional causes that were not mentioned)</v>
      </c>
      <c r="D66" s="29">
        <v>1</v>
      </c>
      <c r="E66" s="29">
        <v>1</v>
      </c>
      <c r="F66" s="69">
        <f t="shared" si="0"/>
        <v>2</v>
      </c>
      <c r="G66" s="144">
        <f>IFERROR(VLOOKUP(CONCATENATE(D66,"-",E66),Feuil2!C$2:G$101,5,FALSE),"")</f>
        <v>1</v>
      </c>
      <c r="H66" s="49"/>
      <c r="I66" s="70" t="b">
        <f>IF(IFERROR(MATCH(A66,'Risk identification'!N$7:N$72,0)&gt;0,FALSE),TRUE,FALSE)</f>
        <v>1</v>
      </c>
      <c r="J66" s="29"/>
      <c r="K66" s="29"/>
      <c r="L66" s="69">
        <f t="shared" si="1"/>
        <v>0</v>
      </c>
      <c r="M66" s="144" t="str">
        <f>IFERROR(VLOOKUP(CONCATENATE(J66,"-",K66),Feuil2!C$2:G$101,5,FALSE),"")</f>
        <v/>
      </c>
      <c r="N66" s="99" t="str">
        <f>IF(COUNTIF('Risk identification'!B$7:B$60,'Risk assessment'!B66)&gt;0,(HYPERLINK(CONCATENATE("https://www.georisk-project.eu/risk-information/?id=",IF(LEN(B61)=5,LEFT(B61,3),B61)), "(Info)")),"")</f>
        <v>(Info)</v>
      </c>
      <c r="O66" s="49"/>
      <c r="P66" s="45" t="str">
        <f t="shared" si="2"/>
        <v>1-1</v>
      </c>
      <c r="Q66" s="45">
        <f>IF((D66&lt;&gt;"")*(E66&lt;&gt;"")=1,COUNTIF(P$12:P66,P66),"")</f>
        <v>2</v>
      </c>
      <c r="R66" s="45" t="str">
        <f t="shared" si="3"/>
        <v>1-1-2</v>
      </c>
    </row>
    <row r="67" spans="1:18" ht="19.2" customHeight="1" x14ac:dyDescent="0.25">
      <c r="A67" s="45">
        <v>56</v>
      </c>
      <c r="B67" s="9" t="str">
        <f>IFERROR(INDEX('Risk identification'!B$7:H$72,MATCH(A67,'Risk identification'!N$7:N$72,0),1),"")</f>
        <v>N-2</v>
      </c>
      <c r="C67" s="29" t="str">
        <f>IFERROR(INDEX('Risk identification'!B$7:H$72,MATCH(A67,'Risk identification'!N$7:N$72,0),7),"")</f>
        <v>My new risk 2</v>
      </c>
      <c r="D67" s="29"/>
      <c r="E67" s="29"/>
      <c r="F67" s="69">
        <f t="shared" si="0"/>
        <v>0</v>
      </c>
      <c r="G67" s="144" t="str">
        <f>IFERROR(VLOOKUP(CONCATENATE(D67,"-",E67),Feuil2!C$2:G$101,5,FALSE),"")</f>
        <v/>
      </c>
      <c r="H67" s="49"/>
      <c r="I67" s="70" t="b">
        <f>IF(IFERROR(MATCH(A67,'Risk identification'!N$7:N$72,0)&gt;0,FALSE),TRUE,FALSE)</f>
        <v>1</v>
      </c>
      <c r="J67" s="29"/>
      <c r="K67" s="29"/>
      <c r="L67" s="69">
        <f t="shared" si="1"/>
        <v>0</v>
      </c>
      <c r="M67" s="144" t="str">
        <f>IFERROR(VLOOKUP(CONCATENATE(J67,"-",K67),Feuil2!C$2:G$101,5,FALSE),"")</f>
        <v/>
      </c>
      <c r="N67" s="99" t="str">
        <f>IF(COUNTIF('Risk identification'!B$7:B$60,'Risk assessment'!B67)&gt;0,(HYPERLINK(CONCATENATE("https://www.georisk-project.eu/risk-information/?id=",IF(LEN(B62)=5,LEFT(B62,3),B62)), "(Info)")),"")</f>
        <v/>
      </c>
      <c r="O67" s="49"/>
      <c r="P67" s="45" t="str">
        <f t="shared" si="2"/>
        <v/>
      </c>
      <c r="Q67" s="45" t="str">
        <f>IF((D67&lt;&gt;"")*(E67&lt;&gt;"")=1,COUNTIF(P$12:P67,P67),"")</f>
        <v/>
      </c>
      <c r="R67" s="45" t="str">
        <f t="shared" si="3"/>
        <v/>
      </c>
    </row>
    <row r="68" spans="1:18" ht="19.2" customHeight="1" x14ac:dyDescent="0.25">
      <c r="A68" s="45">
        <v>57</v>
      </c>
      <c r="B68" s="9" t="str">
        <f>IFERROR(INDEX('Risk identification'!B$7:H$72,MATCH(A68,'Risk identification'!N$7:N$72,0),1),"")</f>
        <v/>
      </c>
      <c r="C68" s="29" t="str">
        <f>IFERROR(INDEX('Risk identification'!B$7:H$72,MATCH(A68,'Risk identification'!N$7:N$72,0),7),"")</f>
        <v/>
      </c>
      <c r="D68" s="29"/>
      <c r="E68" s="29"/>
      <c r="F68" s="69" t="str">
        <f t="shared" si="0"/>
        <v/>
      </c>
      <c r="G68" s="144" t="str">
        <f>IFERROR(VLOOKUP(CONCATENATE(D68,"-",E68),Feuil2!C$2:G$101,5,FALSE),"")</f>
        <v/>
      </c>
      <c r="H68" s="49"/>
      <c r="I68" s="70" t="b">
        <f>IF(IFERROR(MATCH(A68,'Risk identification'!N$7:N$72,0)&gt;0,FALSE),TRUE,FALSE)</f>
        <v>0</v>
      </c>
      <c r="J68" s="29"/>
      <c r="K68" s="29"/>
      <c r="L68" s="69" t="str">
        <f t="shared" si="1"/>
        <v/>
      </c>
      <c r="M68" s="144" t="str">
        <f>IFERROR(VLOOKUP(CONCATENATE(J68,"-",K68),Feuil2!C$2:G$101,5,FALSE),"")</f>
        <v/>
      </c>
      <c r="N68" s="99" t="str">
        <f>IF(COUNTIF('Risk identification'!B$7:B$60,'Risk assessment'!B68)&gt;0,(HYPERLINK(CONCATENATE("https://www.georisk-project.eu/risk-information/?id=",IF(LEN(B63)=5,LEFT(B63,3),B63)), "(Info)")),"")</f>
        <v/>
      </c>
      <c r="O68" s="49"/>
      <c r="P68" s="45" t="str">
        <f t="shared" si="2"/>
        <v/>
      </c>
      <c r="Q68" s="45" t="str">
        <f>IF((D68&lt;&gt;"")*(E68&lt;&gt;"")=1,COUNTIF(P$12:P68,P68),"")</f>
        <v/>
      </c>
      <c r="R68" s="45" t="str">
        <f t="shared" si="3"/>
        <v/>
      </c>
    </row>
    <row r="69" spans="1:18" ht="19.2" customHeight="1" x14ac:dyDescent="0.25">
      <c r="A69" s="45">
        <v>58</v>
      </c>
      <c r="B69" s="9" t="str">
        <f>IFERROR(INDEX('Risk identification'!B$7:H$72,MATCH(A69,'Risk identification'!N$7:N$72,0),1),"")</f>
        <v/>
      </c>
      <c r="C69" s="29" t="str">
        <f>IFERROR(INDEX('Risk identification'!B$7:H$72,MATCH(A69,'Risk identification'!N$7:N$72,0),7),"")</f>
        <v/>
      </c>
      <c r="D69" s="29"/>
      <c r="E69" s="29"/>
      <c r="F69" s="69" t="str">
        <f t="shared" si="0"/>
        <v/>
      </c>
      <c r="G69" s="144" t="str">
        <f>IFERROR(VLOOKUP(CONCATENATE(D69,"-",E69),Feuil2!C$2:G$101,5,FALSE),"")</f>
        <v/>
      </c>
      <c r="H69" s="49"/>
      <c r="I69" s="70" t="b">
        <f>IF(IFERROR(MATCH(A69,'Risk identification'!N$7:N$72,0)&gt;0,FALSE),TRUE,FALSE)</f>
        <v>0</v>
      </c>
      <c r="J69" s="29"/>
      <c r="K69" s="29"/>
      <c r="L69" s="69" t="str">
        <f t="shared" si="1"/>
        <v/>
      </c>
      <c r="M69" s="144" t="str">
        <f>IFERROR(VLOOKUP(CONCATENATE(J69,"-",K69),Feuil2!C$2:G$101,5,FALSE),"")</f>
        <v/>
      </c>
      <c r="N69" s="99" t="str">
        <f>IF(COUNTIF('Risk identification'!B$7:B$60,'Risk assessment'!B69)&gt;0,(HYPERLINK(CONCATENATE("https://www.georisk-project.eu/risk-information/?id=",IF(LEN(B64)=5,LEFT(B64,3),B64)), "(Info)")),"")</f>
        <v/>
      </c>
      <c r="O69" s="49"/>
      <c r="P69" s="45" t="str">
        <f t="shared" si="2"/>
        <v/>
      </c>
      <c r="Q69" s="45" t="str">
        <f>IF((D69&lt;&gt;"")*(E69&lt;&gt;"")=1,COUNTIF(P$12:P69,P69),"")</f>
        <v/>
      </c>
      <c r="R69" s="45" t="str">
        <f t="shared" si="3"/>
        <v/>
      </c>
    </row>
    <row r="70" spans="1:18" ht="19.2" customHeight="1" x14ac:dyDescent="0.25">
      <c r="A70" s="45">
        <v>59</v>
      </c>
      <c r="B70" s="9" t="str">
        <f>IFERROR(INDEX('Risk identification'!B$7:H$72,MATCH(A70,'Risk identification'!N$7:N$72,0),1),"")</f>
        <v/>
      </c>
      <c r="C70" s="29" t="str">
        <f>IFERROR(INDEX('Risk identification'!B$7:H$72,MATCH(A70,'Risk identification'!N$7:N$72,0),7),"")</f>
        <v/>
      </c>
      <c r="D70" s="29"/>
      <c r="E70" s="29"/>
      <c r="F70" s="69" t="str">
        <f t="shared" si="0"/>
        <v/>
      </c>
      <c r="G70" s="144" t="str">
        <f>IFERROR(VLOOKUP(CONCATENATE(D70,"-",E70),Feuil2!C$2:G$101,5,FALSE),"")</f>
        <v/>
      </c>
      <c r="H70" s="49"/>
      <c r="I70" s="70" t="b">
        <f>IF(IFERROR(MATCH(A70,'Risk identification'!N$7:N$72,0)&gt;0,FALSE),TRUE,FALSE)</f>
        <v>0</v>
      </c>
      <c r="J70" s="29"/>
      <c r="K70" s="29"/>
      <c r="L70" s="69" t="str">
        <f t="shared" si="1"/>
        <v/>
      </c>
      <c r="M70" s="144" t="str">
        <f>IFERROR(VLOOKUP(CONCATENATE(J70,"-",K70),Feuil2!C$2:G$101,5,FALSE),"")</f>
        <v/>
      </c>
      <c r="N70" s="99" t="str">
        <f>IF(COUNTIF('Risk identification'!B$7:B$60,'Risk assessment'!B70)&gt;0,(HYPERLINK(CONCATENATE("https://www.georisk-project.eu/risk-information/?id=",IF(LEN(B65)=5,LEFT(B65,3),B65)), "(Info)")),"")</f>
        <v/>
      </c>
      <c r="O70" s="49"/>
      <c r="P70" s="45" t="str">
        <f t="shared" si="2"/>
        <v/>
      </c>
      <c r="Q70" s="45" t="str">
        <f>IF((D70&lt;&gt;"")*(E70&lt;&gt;"")=1,COUNTIF(P$12:P70,P70),"")</f>
        <v/>
      </c>
      <c r="R70" s="45" t="str">
        <f t="shared" si="3"/>
        <v/>
      </c>
    </row>
    <row r="71" spans="1:18" ht="19.2" customHeight="1" x14ac:dyDescent="0.25">
      <c r="A71" s="45">
        <v>60</v>
      </c>
      <c r="B71" s="9" t="str">
        <f>IFERROR(INDEX('Risk identification'!B$7:H$72,MATCH(A71,'Risk identification'!N$7:N$72,0),1),"")</f>
        <v/>
      </c>
      <c r="C71" s="29" t="str">
        <f>IFERROR(INDEX('Risk identification'!B$7:H$72,MATCH(A71,'Risk identification'!N$7:N$72,0),7),"")</f>
        <v/>
      </c>
      <c r="D71" s="29"/>
      <c r="E71" s="29"/>
      <c r="F71" s="69" t="str">
        <f t="shared" si="0"/>
        <v/>
      </c>
      <c r="G71" s="144" t="str">
        <f>IFERROR(VLOOKUP(CONCATENATE(D71,"-",E71),Feuil2!C$2:G$101,5,FALSE),"")</f>
        <v/>
      </c>
      <c r="H71" s="49"/>
      <c r="I71" s="70" t="b">
        <f>IF(IFERROR(MATCH(A71,'Risk identification'!N$7:N$72,0)&gt;0,FALSE),TRUE,FALSE)</f>
        <v>0</v>
      </c>
      <c r="J71" s="29"/>
      <c r="K71" s="29"/>
      <c r="L71" s="69" t="str">
        <f t="shared" si="1"/>
        <v/>
      </c>
      <c r="M71" s="144" t="str">
        <f>IFERROR(VLOOKUP(CONCATENATE(J71,"-",K71),Feuil2!C$2:G$101,5,FALSE),"")</f>
        <v/>
      </c>
      <c r="N71" s="99" t="str">
        <f>IF(COUNTIF('Risk identification'!B$7:B$60,'Risk assessment'!B71)&gt;0,(HYPERLINK(CONCATENATE("https://www.georisk-project.eu/risk-information/?id=",IF(LEN(B66)=5,LEFT(B66,3),B66)), "(Info)")),"")</f>
        <v/>
      </c>
      <c r="O71" s="49"/>
      <c r="P71" s="45" t="str">
        <f t="shared" si="2"/>
        <v/>
      </c>
      <c r="Q71" s="45" t="str">
        <f>IF((D71&lt;&gt;"")*(E71&lt;&gt;"")=1,COUNTIF(P$12:P71,P71),"")</f>
        <v/>
      </c>
      <c r="R71" s="45" t="str">
        <f t="shared" si="3"/>
        <v/>
      </c>
    </row>
    <row r="72" spans="1:18" ht="19.2" customHeight="1" x14ac:dyDescent="0.25">
      <c r="A72" s="45">
        <v>61</v>
      </c>
      <c r="B72" s="9" t="str">
        <f>IFERROR(INDEX('Risk identification'!B$7:H$72,MATCH(A72,'Risk identification'!N$7:N$72,0),1),"")</f>
        <v/>
      </c>
      <c r="C72" s="29" t="str">
        <f>IFERROR(INDEX('Risk identification'!B$7:H$72,MATCH(A72,'Risk identification'!N$7:N$72,0),7),"")</f>
        <v/>
      </c>
      <c r="D72" s="29"/>
      <c r="E72" s="29"/>
      <c r="F72" s="69" t="str">
        <f t="shared" si="0"/>
        <v/>
      </c>
      <c r="G72" s="144" t="str">
        <f>IFERROR(VLOOKUP(CONCATENATE(D72,"-",E72),Feuil2!C$2:G$101,5,FALSE),"")</f>
        <v/>
      </c>
      <c r="H72" s="49"/>
      <c r="I72" s="70" t="b">
        <f>IF(IFERROR(MATCH(A72,'Risk identification'!N$7:N$72,0)&gt;0,FALSE),TRUE,FALSE)</f>
        <v>0</v>
      </c>
      <c r="J72" s="29"/>
      <c r="K72" s="29"/>
      <c r="L72" s="69" t="str">
        <f t="shared" si="1"/>
        <v/>
      </c>
      <c r="M72" s="144" t="str">
        <f>IFERROR(VLOOKUP(CONCATENATE(J72,"-",K72),Feuil2!C$2:G$101,5,FALSE),"")</f>
        <v/>
      </c>
      <c r="N72" s="99" t="str">
        <f>IF(COUNTIF('Risk identification'!B$7:B$60,'Risk assessment'!B72)&gt;0,(HYPERLINK(CONCATENATE("https://www.georisk-project.eu/risk-information/?id=",IF(LEN(B67)=5,LEFT(B67,3),B67)), "(Info)")),"")</f>
        <v/>
      </c>
      <c r="O72" s="49"/>
      <c r="P72" s="45" t="str">
        <f t="shared" si="2"/>
        <v/>
      </c>
      <c r="Q72" s="45" t="str">
        <f>IF((D72&lt;&gt;"")*(E72&lt;&gt;"")=1,COUNTIF(P$12:P72,P72),"")</f>
        <v/>
      </c>
      <c r="R72" s="45" t="str">
        <f t="shared" si="3"/>
        <v/>
      </c>
    </row>
    <row r="73" spans="1:18" ht="19.2" customHeight="1" x14ac:dyDescent="0.25">
      <c r="A73" s="45">
        <v>62</v>
      </c>
      <c r="B73" s="9" t="str">
        <f>IFERROR(INDEX('Risk identification'!B$7:H$72,MATCH(A73,'Risk identification'!N$7:N$72,0),1),"")</f>
        <v/>
      </c>
      <c r="C73" s="29" t="str">
        <f>IFERROR(INDEX('Risk identification'!B$7:H$72,MATCH(A73,'Risk identification'!N$7:N$72,0),7),"")</f>
        <v/>
      </c>
      <c r="D73" s="29"/>
      <c r="E73" s="29"/>
      <c r="F73" s="69" t="str">
        <f t="shared" si="0"/>
        <v/>
      </c>
      <c r="G73" s="144" t="str">
        <f>IFERROR(VLOOKUP(CONCATENATE(D73,"-",E73),Feuil2!C$2:G$101,5,FALSE),"")</f>
        <v/>
      </c>
      <c r="H73" s="49"/>
      <c r="I73" s="70" t="b">
        <f>IF(IFERROR(MATCH(A73,'Risk identification'!N$7:N$72,0)&gt;0,FALSE),TRUE,FALSE)</f>
        <v>0</v>
      </c>
      <c r="J73" s="29"/>
      <c r="K73" s="29"/>
      <c r="L73" s="69" t="str">
        <f t="shared" si="1"/>
        <v/>
      </c>
      <c r="M73" s="144" t="str">
        <f>IFERROR(VLOOKUP(CONCATENATE(J73,"-",K73),Feuil2!C$2:G$101,5,FALSE),"")</f>
        <v/>
      </c>
      <c r="N73" s="99" t="str">
        <f>IF(COUNTIF('Risk identification'!B$7:B$60,'Risk assessment'!B73)&gt;0,(HYPERLINK(CONCATENATE("https://www.georisk-project.eu/risk-information/?id=",IF(LEN(B68)=5,LEFT(B68,3),B68)), "(Info)")),"")</f>
        <v/>
      </c>
      <c r="O73" s="49"/>
      <c r="P73" s="45" t="str">
        <f t="shared" si="2"/>
        <v/>
      </c>
      <c r="Q73" s="45" t="str">
        <f>IF((D73&lt;&gt;"")*(E73&lt;&gt;"")=1,COUNTIF(P$12:P73,P73),"")</f>
        <v/>
      </c>
      <c r="R73" s="45" t="str">
        <f t="shared" si="3"/>
        <v/>
      </c>
    </row>
    <row r="74" spans="1:18" ht="19.2" customHeight="1" x14ac:dyDescent="0.25">
      <c r="A74" s="45">
        <v>63</v>
      </c>
      <c r="B74" s="9" t="str">
        <f>IFERROR(INDEX('Risk identification'!B$7:H$72,MATCH(A74,'Risk identification'!N$7:N$72,0),1),"")</f>
        <v/>
      </c>
      <c r="C74" s="29" t="str">
        <f>IFERROR(INDEX('Risk identification'!B$7:H$72,MATCH(A74,'Risk identification'!N$7:N$72,0),7),"")</f>
        <v/>
      </c>
      <c r="D74" s="29"/>
      <c r="E74" s="29"/>
      <c r="F74" s="69" t="str">
        <f t="shared" si="0"/>
        <v/>
      </c>
      <c r="G74" s="144" t="str">
        <f>IFERROR(VLOOKUP(CONCATENATE(D74,"-",E74),Feuil2!C$2:G$101,5,FALSE),"")</f>
        <v/>
      </c>
      <c r="H74" s="49"/>
      <c r="I74" s="70" t="b">
        <f>IF(IFERROR(MATCH(A74,'Risk identification'!N$7:N$72,0)&gt;0,FALSE),TRUE,FALSE)</f>
        <v>0</v>
      </c>
      <c r="J74" s="29"/>
      <c r="K74" s="29"/>
      <c r="L74" s="69" t="str">
        <f t="shared" si="1"/>
        <v/>
      </c>
      <c r="M74" s="144" t="str">
        <f>IFERROR(VLOOKUP(CONCATENATE(J74,"-",K74),Feuil2!C$2:G$101,5,FALSE),"")</f>
        <v/>
      </c>
      <c r="N74" s="99" t="str">
        <f>IF(COUNTIF('Risk identification'!B$7:B$60,'Risk assessment'!B74)&gt;0,(HYPERLINK(CONCATENATE("https://www.georisk-project.eu/risk-information/?id=",IF(LEN(B69)=5,LEFT(B69,3),B69)), "(Info)")),"")</f>
        <v/>
      </c>
      <c r="O74" s="49"/>
      <c r="P74" s="45" t="str">
        <f t="shared" si="2"/>
        <v/>
      </c>
      <c r="Q74" s="45" t="str">
        <f>IF((D74&lt;&gt;"")*(E74&lt;&gt;"")=1,COUNTIF(P$12:P74,P74),"")</f>
        <v/>
      </c>
      <c r="R74" s="45" t="str">
        <f t="shared" si="3"/>
        <v/>
      </c>
    </row>
    <row r="75" spans="1:18" ht="19.2" customHeight="1" x14ac:dyDescent="0.25">
      <c r="A75" s="45">
        <v>64</v>
      </c>
      <c r="B75" s="9" t="str">
        <f>IFERROR(INDEX('Risk identification'!B$7:H$72,MATCH(A75,'Risk identification'!N$7:N$72,0),1),"")</f>
        <v/>
      </c>
      <c r="C75" s="29" t="str">
        <f>IFERROR(INDEX('Risk identification'!B$7:H$72,MATCH(A75,'Risk identification'!N$7:N$72,0),7),"")</f>
        <v/>
      </c>
      <c r="D75" s="29"/>
      <c r="E75" s="29"/>
      <c r="F75" s="69" t="str">
        <f t="shared" si="0"/>
        <v/>
      </c>
      <c r="G75" s="144" t="str">
        <f>IFERROR(VLOOKUP(CONCATENATE(D75,"-",E75),Feuil2!C$2:G$101,5,FALSE),"")</f>
        <v/>
      </c>
      <c r="H75" s="49"/>
      <c r="I75" s="70" t="b">
        <f>IF(IFERROR(MATCH(A75,'Risk identification'!N$7:N$72,0)&gt;0,FALSE),TRUE,FALSE)</f>
        <v>0</v>
      </c>
      <c r="J75" s="29"/>
      <c r="K75" s="29"/>
      <c r="L75" s="69" t="str">
        <f t="shared" si="1"/>
        <v/>
      </c>
      <c r="M75" s="144" t="str">
        <f>IFERROR(VLOOKUP(CONCATENATE(J75,"-",K75),Feuil2!C$2:G$101,5,FALSE),"")</f>
        <v/>
      </c>
      <c r="N75" s="99" t="str">
        <f>IF(COUNTIF('Risk identification'!B$7:B$60,'Risk assessment'!B75)&gt;0,(HYPERLINK(CONCATENATE("https://www.georisk-project.eu/risk-information/?id=",IF(LEN(B70)=5,LEFT(B70,3),B70)), "(Info)")),"")</f>
        <v/>
      </c>
      <c r="O75" s="49"/>
      <c r="P75" s="45" t="str">
        <f t="shared" si="2"/>
        <v/>
      </c>
      <c r="Q75" s="45" t="str">
        <f>IF((D75&lt;&gt;"")*(E75&lt;&gt;"")=1,COUNTIF(P$12:P75,P75),"")</f>
        <v/>
      </c>
      <c r="R75" s="45" t="str">
        <f t="shared" si="3"/>
        <v/>
      </c>
    </row>
    <row r="76" spans="1:18" ht="19.2" customHeight="1" x14ac:dyDescent="0.25">
      <c r="A76" s="45">
        <v>65</v>
      </c>
      <c r="B76" s="9" t="str">
        <f>IFERROR(INDEX('Risk identification'!B$7:H$72,MATCH(A76,'Risk identification'!N$7:N$72,0),1),"")</f>
        <v/>
      </c>
      <c r="C76" s="29" t="str">
        <f>IFERROR(INDEX('Risk identification'!B$7:H$72,MATCH(A76,'Risk identification'!N$7:N$72,0),7),"")</f>
        <v/>
      </c>
      <c r="D76" s="29"/>
      <c r="E76" s="29"/>
      <c r="F76" s="69" t="str">
        <f t="shared" si="0"/>
        <v/>
      </c>
      <c r="G76" s="144" t="str">
        <f>IFERROR(VLOOKUP(CONCATENATE(D76,"-",E76),Feuil2!C$2:G$101,5,FALSE),"")</f>
        <v/>
      </c>
      <c r="H76" s="49"/>
      <c r="I76" s="70" t="b">
        <f>IF(IFERROR(MATCH(A76,'Risk identification'!N$7:N$72,0)&gt;0,FALSE),TRUE,FALSE)</f>
        <v>0</v>
      </c>
      <c r="J76" s="29"/>
      <c r="K76" s="29"/>
      <c r="L76" s="69" t="str">
        <f t="shared" si="1"/>
        <v/>
      </c>
      <c r="M76" s="144" t="str">
        <f>IFERROR(VLOOKUP(CONCATENATE(J76,"-",K76),Feuil2!C$2:G$101,5,FALSE),"")</f>
        <v/>
      </c>
      <c r="N76" s="99" t="str">
        <f>IF(COUNTIF('Risk identification'!B$7:B$60,'Risk assessment'!B76)&gt;0,(HYPERLINK(CONCATENATE("https://www.georisk-project.eu/risk-information/?id=",IF(LEN(B71)=5,LEFT(B71,3),B71)), "(Info)")),"")</f>
        <v/>
      </c>
      <c r="O76" s="49"/>
      <c r="P76" s="45" t="str">
        <f t="shared" si="2"/>
        <v/>
      </c>
      <c r="Q76" s="45" t="str">
        <f>IF((D76&lt;&gt;"")*(E76&lt;&gt;"")=1,COUNTIF(P$12:P76,P76),"")</f>
        <v/>
      </c>
      <c r="R76" s="45" t="str">
        <f t="shared" si="3"/>
        <v/>
      </c>
    </row>
    <row r="77" spans="1:18" ht="19.2" customHeight="1" x14ac:dyDescent="0.25">
      <c r="A77" s="45">
        <v>66</v>
      </c>
      <c r="B77" s="9" t="str">
        <f>IFERROR(INDEX('Risk identification'!B$7:H$72,MATCH(A77,'Risk identification'!N$7:N$72,0),1),"")</f>
        <v/>
      </c>
      <c r="C77" s="29" t="str">
        <f>IFERROR(INDEX('Risk identification'!B$7:H$72,MATCH(A77,'Risk identification'!N$7:N$72,0),7),"")</f>
        <v/>
      </c>
      <c r="D77" s="29"/>
      <c r="E77" s="29"/>
      <c r="F77" s="69" t="str">
        <f t="shared" ref="F77:F99" si="4">IF(I77,D77+E77,"")</f>
        <v/>
      </c>
      <c r="G77" s="144" t="str">
        <f>IFERROR(VLOOKUP(CONCATENATE(D77,"-",E77),Feuil2!C$2:G$101,5,FALSE),"")</f>
        <v/>
      </c>
      <c r="H77" s="49"/>
      <c r="I77" s="70" t="b">
        <f>IF(IFERROR(MATCH(A77,'Risk identification'!N$7:N$72,0)&gt;0,FALSE),TRUE,FALSE)</f>
        <v>0</v>
      </c>
      <c r="J77" s="29"/>
      <c r="K77" s="29"/>
      <c r="L77" s="69" t="str">
        <f t="shared" ref="L77:L99" si="5">IF(I77,J77+K77,"")</f>
        <v/>
      </c>
      <c r="M77" s="144" t="str">
        <f>IFERROR(VLOOKUP(CONCATENATE(J77,"-",K77),Feuil2!C$2:G$101,5,FALSE),"")</f>
        <v/>
      </c>
      <c r="N77" s="99" t="str">
        <f>IF(COUNTIF('Risk identification'!B$7:B$60,'Risk assessment'!B77)&gt;0,(HYPERLINK(CONCATENATE("https://www.georisk-project.eu/risk-information/?id=",IF(LEN(B72)=5,LEFT(B72,3),B72)), "(Info)")),"")</f>
        <v/>
      </c>
      <c r="O77" s="49"/>
      <c r="P77" s="45" t="str">
        <f t="shared" ref="P77:P108" si="6">IF((D77&lt;&gt;"")*(E77&lt;&gt;"")=1,CONCATENATE(D77,"-",E77),"")</f>
        <v/>
      </c>
      <c r="Q77" s="45" t="str">
        <f>IF((D77&lt;&gt;"")*(E77&lt;&gt;"")=1,COUNTIF(P$12:P77,P77),"")</f>
        <v/>
      </c>
      <c r="R77" s="45" t="str">
        <f t="shared" ref="R77:R108" si="7">IF((D77&lt;&gt;"")*(E77&lt;&gt;"")=1,CONCATENATE(P77,"-",Q77),"")</f>
        <v/>
      </c>
    </row>
    <row r="78" spans="1:18" ht="19.2" customHeight="1" x14ac:dyDescent="0.25">
      <c r="A78" s="45">
        <v>67</v>
      </c>
      <c r="B78" s="9" t="str">
        <f>IFERROR(INDEX('Risk identification'!B$7:H$72,MATCH(A78,'Risk identification'!N$7:N$72,0),1),"")</f>
        <v/>
      </c>
      <c r="C78" s="29" t="str">
        <f>IFERROR(INDEX('Risk identification'!B$7:H$72,MATCH(A78,'Risk identification'!N$7:N$72,0),7),"")</f>
        <v/>
      </c>
      <c r="D78" s="29"/>
      <c r="E78" s="29"/>
      <c r="F78" s="69" t="str">
        <f t="shared" si="4"/>
        <v/>
      </c>
      <c r="G78" s="144" t="str">
        <f>IFERROR(VLOOKUP(CONCATENATE(D78,"-",E78),Feuil2!C$2:G$101,5,FALSE),"")</f>
        <v/>
      </c>
      <c r="H78" s="49"/>
      <c r="I78" s="70" t="b">
        <f>IF(IFERROR(MATCH(A78,'Risk identification'!N$7:N$72,0)&gt;0,FALSE),TRUE,FALSE)</f>
        <v>0</v>
      </c>
      <c r="J78" s="29"/>
      <c r="K78" s="29"/>
      <c r="L78" s="69" t="str">
        <f t="shared" si="5"/>
        <v/>
      </c>
      <c r="M78" s="144" t="str">
        <f>IFERROR(VLOOKUP(CONCATENATE(J78,"-",K78),Feuil2!C$2:G$101,5,FALSE),"")</f>
        <v/>
      </c>
      <c r="N78" s="99" t="str">
        <f>IF(COUNTIF('Risk identification'!B$7:B$60,'Risk assessment'!B78)&gt;0,(HYPERLINK(CONCATENATE("https://www.georisk-project.eu/risk-information/?id=",IF(LEN(B73)=5,LEFT(B73,3),B73)), "(Info)")),"")</f>
        <v/>
      </c>
      <c r="O78" s="49"/>
      <c r="P78" s="45" t="str">
        <f t="shared" si="6"/>
        <v/>
      </c>
      <c r="Q78" s="45" t="str">
        <f>IF((D78&lt;&gt;"")*(E78&lt;&gt;"")=1,COUNTIF(P$12:P78,P78),"")</f>
        <v/>
      </c>
      <c r="R78" s="45" t="str">
        <f t="shared" si="7"/>
        <v/>
      </c>
    </row>
    <row r="79" spans="1:18" ht="19.2" customHeight="1" x14ac:dyDescent="0.25">
      <c r="A79" s="45">
        <v>68</v>
      </c>
      <c r="B79" s="9" t="str">
        <f>IFERROR(INDEX('Risk identification'!B$7:H$72,MATCH(A79,'Risk identification'!N$7:N$72,0),1),"")</f>
        <v/>
      </c>
      <c r="C79" s="29" t="str">
        <f>IFERROR(INDEX('Risk identification'!B$7:H$72,MATCH(A79,'Risk identification'!N$7:N$72,0),7),"")</f>
        <v/>
      </c>
      <c r="D79" s="29"/>
      <c r="E79" s="29"/>
      <c r="F79" s="69" t="str">
        <f t="shared" si="4"/>
        <v/>
      </c>
      <c r="G79" s="144" t="str">
        <f>IFERROR(VLOOKUP(CONCATENATE(D79,"-",E79),Feuil2!C$2:G$101,5,FALSE),"")</f>
        <v/>
      </c>
      <c r="H79" s="49"/>
      <c r="I79" s="70" t="b">
        <f>IF(IFERROR(MATCH(A79,'Risk identification'!N$7:N$72,0)&gt;0,FALSE),TRUE,FALSE)</f>
        <v>0</v>
      </c>
      <c r="J79" s="29"/>
      <c r="K79" s="29"/>
      <c r="L79" s="69" t="str">
        <f t="shared" si="5"/>
        <v/>
      </c>
      <c r="M79" s="144" t="str">
        <f>IFERROR(VLOOKUP(CONCATENATE(J79,"-",K79),Feuil2!C$2:G$101,5,FALSE),"")</f>
        <v/>
      </c>
      <c r="N79" s="99" t="str">
        <f>IF(COUNTIF('Risk identification'!B$7:B$60,'Risk assessment'!B79)&gt;0,(HYPERLINK(CONCATENATE("https://www.georisk-project.eu/risk-information/?id=",IF(LEN(B74)=5,LEFT(B74,3),B74)), "(Info)")),"")</f>
        <v/>
      </c>
      <c r="O79" s="49"/>
      <c r="P79" s="45" t="str">
        <f t="shared" si="6"/>
        <v/>
      </c>
      <c r="Q79" s="45" t="str">
        <f>IF((D79&lt;&gt;"")*(E79&lt;&gt;"")=1,COUNTIF(P$12:P79,P79),"")</f>
        <v/>
      </c>
      <c r="R79" s="45" t="str">
        <f t="shared" si="7"/>
        <v/>
      </c>
    </row>
    <row r="80" spans="1:18" ht="19.2" customHeight="1" x14ac:dyDescent="0.25">
      <c r="A80" s="45">
        <v>69</v>
      </c>
      <c r="B80" s="9" t="str">
        <f>IFERROR(INDEX('Risk identification'!B$7:H$72,MATCH(A80,'Risk identification'!N$7:N$72,0),1),"")</f>
        <v/>
      </c>
      <c r="C80" s="29" t="str">
        <f>IFERROR(INDEX('Risk identification'!B$7:H$72,MATCH(A80,'Risk identification'!N$7:N$72,0),7),"")</f>
        <v/>
      </c>
      <c r="D80" s="29"/>
      <c r="E80" s="29"/>
      <c r="F80" s="69" t="str">
        <f t="shared" si="4"/>
        <v/>
      </c>
      <c r="G80" s="144" t="str">
        <f>IFERROR(VLOOKUP(CONCATENATE(D80,"-",E80),Feuil2!C$2:G$101,5,FALSE),"")</f>
        <v/>
      </c>
      <c r="H80" s="49"/>
      <c r="I80" s="70" t="b">
        <f>IF(IFERROR(MATCH(A80,'Risk identification'!N$7:N$72,0)&gt;0,FALSE),TRUE,FALSE)</f>
        <v>0</v>
      </c>
      <c r="J80" s="29"/>
      <c r="K80" s="29"/>
      <c r="L80" s="69" t="str">
        <f t="shared" si="5"/>
        <v/>
      </c>
      <c r="M80" s="144" t="str">
        <f>IFERROR(VLOOKUP(CONCATENATE(J80,"-",K80),Feuil2!C$2:G$101,5,FALSE),"")</f>
        <v/>
      </c>
      <c r="N80" s="99" t="str">
        <f>IF(COUNTIF('Risk identification'!B$7:B$60,'Risk assessment'!B80)&gt;0,(HYPERLINK(CONCATENATE("https://www.georisk-project.eu/risk-information/?id=",IF(LEN(B75)=5,LEFT(B75,3),B75)), "(Info)")),"")</f>
        <v/>
      </c>
      <c r="O80" s="49"/>
      <c r="P80" s="45" t="str">
        <f t="shared" si="6"/>
        <v/>
      </c>
      <c r="Q80" s="45" t="str">
        <f>IF((D80&lt;&gt;"")*(E80&lt;&gt;"")=1,COUNTIF(P$12:P80,P80),"")</f>
        <v/>
      </c>
      <c r="R80" s="45" t="str">
        <f t="shared" si="7"/>
        <v/>
      </c>
    </row>
    <row r="81" spans="1:18" ht="19.2" customHeight="1" x14ac:dyDescent="0.25">
      <c r="A81" s="45">
        <v>70</v>
      </c>
      <c r="B81" s="9" t="str">
        <f>IFERROR(INDEX('Risk identification'!B$7:H$72,MATCH(A81,'Risk identification'!N$7:N$72,0),1),"")</f>
        <v/>
      </c>
      <c r="C81" s="29" t="str">
        <f>IFERROR(INDEX('Risk identification'!B$7:H$72,MATCH(A81,'Risk identification'!N$7:N$72,0),7),"")</f>
        <v/>
      </c>
      <c r="D81" s="29"/>
      <c r="E81" s="29"/>
      <c r="F81" s="69" t="str">
        <f t="shared" si="4"/>
        <v/>
      </c>
      <c r="G81" s="144" t="str">
        <f>IFERROR(VLOOKUP(CONCATENATE(D81,"-",E81),Feuil2!C$2:G$101,5,FALSE),"")</f>
        <v/>
      </c>
      <c r="H81" s="49"/>
      <c r="I81" s="70" t="b">
        <f>IF(IFERROR(MATCH(A81,'Risk identification'!N$7:N$72,0)&gt;0,FALSE),TRUE,FALSE)</f>
        <v>0</v>
      </c>
      <c r="J81" s="29"/>
      <c r="K81" s="29"/>
      <c r="L81" s="69" t="str">
        <f t="shared" si="5"/>
        <v/>
      </c>
      <c r="M81" s="144" t="str">
        <f>IFERROR(VLOOKUP(CONCATENATE(J81,"-",K81),Feuil2!C$2:G$101,5,FALSE),"")</f>
        <v/>
      </c>
      <c r="N81" s="99" t="str">
        <f>IF(COUNTIF('Risk identification'!B$7:B$60,'Risk assessment'!B81)&gt;0,(HYPERLINK(CONCATENATE("https://www.georisk-project.eu/risk-information/?id=",IF(LEN(B76)=5,LEFT(B76,3),B76)), "(Info)")),"")</f>
        <v/>
      </c>
      <c r="O81" s="49"/>
      <c r="P81" s="45" t="str">
        <f t="shared" si="6"/>
        <v/>
      </c>
      <c r="Q81" s="45" t="str">
        <f>IF((D81&lt;&gt;"")*(E81&lt;&gt;"")=1,COUNTIF(P$12:P81,P81),"")</f>
        <v/>
      </c>
      <c r="R81" s="45" t="str">
        <f t="shared" si="7"/>
        <v/>
      </c>
    </row>
    <row r="82" spans="1:18" ht="19.2" customHeight="1" x14ac:dyDescent="0.25">
      <c r="A82" s="45">
        <v>71</v>
      </c>
      <c r="B82" s="9" t="str">
        <f>IFERROR(INDEX('Risk identification'!B$7:H$72,MATCH(A82,'Risk identification'!N$7:N$72,0),1),"")</f>
        <v/>
      </c>
      <c r="C82" s="29" t="str">
        <f>IFERROR(INDEX('Risk identification'!B$7:H$72,MATCH(A82,'Risk identification'!N$7:N$72,0),7),"")</f>
        <v/>
      </c>
      <c r="D82" s="29"/>
      <c r="E82" s="29"/>
      <c r="F82" s="69" t="str">
        <f t="shared" si="4"/>
        <v/>
      </c>
      <c r="G82" s="144" t="str">
        <f>IFERROR(VLOOKUP(CONCATENATE(D82,"-",E82),Feuil2!C$2:G$101,5,FALSE),"")</f>
        <v/>
      </c>
      <c r="H82" s="49"/>
      <c r="I82" s="70" t="b">
        <f>IF(IFERROR(MATCH(A82,'Risk identification'!N$7:N$72,0)&gt;0,FALSE),TRUE,FALSE)</f>
        <v>0</v>
      </c>
      <c r="J82" s="29"/>
      <c r="K82" s="29"/>
      <c r="L82" s="69" t="str">
        <f t="shared" si="5"/>
        <v/>
      </c>
      <c r="M82" s="144" t="str">
        <f>IFERROR(VLOOKUP(CONCATENATE(J82,"-",K82),Feuil2!C$2:G$101,5,FALSE),"")</f>
        <v/>
      </c>
      <c r="N82" s="99" t="str">
        <f>IF(COUNTIF('Risk identification'!B$7:B$60,'Risk assessment'!B82)&gt;0,(HYPERLINK(CONCATENATE("https://www.georisk-project.eu/risk-information/?id=",IF(LEN(B77)=5,LEFT(B77,3),B77)), "(Info)")),"")</f>
        <v/>
      </c>
      <c r="O82" s="49"/>
      <c r="P82" s="45" t="str">
        <f t="shared" si="6"/>
        <v/>
      </c>
      <c r="Q82" s="45" t="str">
        <f>IF((D82&lt;&gt;"")*(E82&lt;&gt;"")=1,COUNTIF(P$12:P82,P82),"")</f>
        <v/>
      </c>
      <c r="R82" s="45" t="str">
        <f t="shared" si="7"/>
        <v/>
      </c>
    </row>
    <row r="83" spans="1:18" ht="19.2" customHeight="1" x14ac:dyDescent="0.25">
      <c r="A83" s="45">
        <v>72</v>
      </c>
      <c r="B83" s="9" t="str">
        <f>IFERROR(INDEX('Risk identification'!B$7:H$72,MATCH(A83,'Risk identification'!N$7:N$72,0),1),"")</f>
        <v/>
      </c>
      <c r="C83" s="29" t="str">
        <f>IFERROR(INDEX('Risk identification'!B$7:H$72,MATCH(A83,'Risk identification'!N$7:N$72,0),7),"")</f>
        <v/>
      </c>
      <c r="D83" s="29"/>
      <c r="E83" s="29"/>
      <c r="F83" s="69" t="str">
        <f t="shared" si="4"/>
        <v/>
      </c>
      <c r="G83" s="144" t="str">
        <f>IFERROR(VLOOKUP(CONCATENATE(D83,"-",E83),Feuil2!C$2:G$101,5,FALSE),"")</f>
        <v/>
      </c>
      <c r="H83" s="49"/>
      <c r="I83" s="70" t="b">
        <f>IF(IFERROR(MATCH(A83,'Risk identification'!N$7:N$72,0)&gt;0,FALSE),TRUE,FALSE)</f>
        <v>0</v>
      </c>
      <c r="J83" s="29"/>
      <c r="K83" s="29"/>
      <c r="L83" s="69" t="str">
        <f t="shared" si="5"/>
        <v/>
      </c>
      <c r="M83" s="144" t="str">
        <f>IFERROR(VLOOKUP(CONCATENATE(J83,"-",K83),Feuil2!C$2:G$101,5,FALSE),"")</f>
        <v/>
      </c>
      <c r="N83" s="99" t="str">
        <f>IF(COUNTIF('Risk identification'!B$7:B$60,'Risk assessment'!B83)&gt;0,(HYPERLINK(CONCATENATE("https://www.georisk-project.eu/risk-information/?id=",IF(LEN(B78)=5,LEFT(B78,3),B78)), "(Info)")),"")</f>
        <v/>
      </c>
      <c r="O83" s="49"/>
      <c r="P83" s="45" t="str">
        <f t="shared" si="6"/>
        <v/>
      </c>
      <c r="Q83" s="45" t="str">
        <f>IF((D83&lt;&gt;"")*(E83&lt;&gt;"")=1,COUNTIF(P$12:P83,P83),"")</f>
        <v/>
      </c>
      <c r="R83" s="45" t="str">
        <f t="shared" si="7"/>
        <v/>
      </c>
    </row>
    <row r="84" spans="1:18" ht="19.2" customHeight="1" x14ac:dyDescent="0.25">
      <c r="A84" s="45">
        <v>73</v>
      </c>
      <c r="B84" s="9" t="str">
        <f>IFERROR(INDEX('Risk identification'!B$7:H$72,MATCH(A84,'Risk identification'!N$7:N$72,0),1),"")</f>
        <v/>
      </c>
      <c r="C84" s="29" t="str">
        <f>IFERROR(INDEX('Risk identification'!B$7:H$72,MATCH(A84,'Risk identification'!N$7:N$72,0),7),"")</f>
        <v/>
      </c>
      <c r="D84" s="29"/>
      <c r="E84" s="29"/>
      <c r="F84" s="69" t="str">
        <f t="shared" si="4"/>
        <v/>
      </c>
      <c r="G84" s="144" t="str">
        <f>IFERROR(VLOOKUP(CONCATENATE(D84,"-",E84),Feuil2!C$2:G$101,5,FALSE),"")</f>
        <v/>
      </c>
      <c r="H84" s="49"/>
      <c r="I84" s="70" t="b">
        <f>IF(IFERROR(MATCH(A84,'Risk identification'!N$7:N$72,0)&gt;0,FALSE),TRUE,FALSE)</f>
        <v>0</v>
      </c>
      <c r="J84" s="29"/>
      <c r="K84" s="29"/>
      <c r="L84" s="69" t="str">
        <f t="shared" si="5"/>
        <v/>
      </c>
      <c r="M84" s="144" t="str">
        <f>IFERROR(VLOOKUP(CONCATENATE(J84,"-",K84),Feuil2!C$2:G$101,5,FALSE),"")</f>
        <v/>
      </c>
      <c r="N84" s="99" t="str">
        <f>IF(COUNTIF('Risk identification'!B$7:B$60,'Risk assessment'!B84)&gt;0,(HYPERLINK(CONCATENATE("https://www.georisk-project.eu/risk-information/?id=",IF(LEN(B79)=5,LEFT(B79,3),B79)), "(Info)")),"")</f>
        <v/>
      </c>
      <c r="O84" s="49"/>
      <c r="P84" s="45" t="str">
        <f t="shared" si="6"/>
        <v/>
      </c>
      <c r="Q84" s="45" t="str">
        <f>IF((D84&lt;&gt;"")*(E84&lt;&gt;"")=1,COUNTIF(P$12:P84,P84),"")</f>
        <v/>
      </c>
      <c r="R84" s="45" t="str">
        <f t="shared" si="7"/>
        <v/>
      </c>
    </row>
    <row r="85" spans="1:18" ht="19.2" customHeight="1" x14ac:dyDescent="0.25">
      <c r="A85" s="45">
        <v>74</v>
      </c>
      <c r="B85" s="9" t="str">
        <f>IFERROR(INDEX('Risk identification'!B$7:H$72,MATCH(A85,'Risk identification'!N$7:N$72,0),1),"")</f>
        <v/>
      </c>
      <c r="C85" s="29" t="str">
        <f>IFERROR(INDEX('Risk identification'!B$7:H$72,MATCH(A85,'Risk identification'!N$7:N$72,0),7),"")</f>
        <v/>
      </c>
      <c r="D85" s="29"/>
      <c r="E85" s="29"/>
      <c r="F85" s="69" t="str">
        <f t="shared" si="4"/>
        <v/>
      </c>
      <c r="G85" s="144" t="str">
        <f>IFERROR(VLOOKUP(CONCATENATE(D85,"-",E85),Feuil2!C$2:G$101,5,FALSE),"")</f>
        <v/>
      </c>
      <c r="H85" s="49"/>
      <c r="I85" s="70" t="b">
        <f>IF(IFERROR(MATCH(A85,'Risk identification'!N$7:N$72,0)&gt;0,FALSE),TRUE,FALSE)</f>
        <v>0</v>
      </c>
      <c r="J85" s="29"/>
      <c r="K85" s="29"/>
      <c r="L85" s="69" t="str">
        <f t="shared" si="5"/>
        <v/>
      </c>
      <c r="M85" s="144" t="str">
        <f>IFERROR(VLOOKUP(CONCATENATE(J85,"-",K85),Feuil2!C$2:G$101,5,FALSE),"")</f>
        <v/>
      </c>
      <c r="N85" s="99" t="str">
        <f>IF(COUNTIF('Risk identification'!B$7:B$60,'Risk assessment'!B85)&gt;0,(HYPERLINK(CONCATENATE("https://www.georisk-project.eu/risk-information/?id=",IF(LEN(B80)=5,LEFT(B80,3),B80)), "(Info)")),"")</f>
        <v/>
      </c>
      <c r="O85" s="49"/>
      <c r="P85" s="45" t="str">
        <f t="shared" si="6"/>
        <v/>
      </c>
      <c r="Q85" s="45" t="str">
        <f>IF((D85&lt;&gt;"")*(E85&lt;&gt;"")=1,COUNTIF(P$12:P85,P85),"")</f>
        <v/>
      </c>
      <c r="R85" s="45" t="str">
        <f t="shared" si="7"/>
        <v/>
      </c>
    </row>
    <row r="86" spans="1:18" ht="19.2" customHeight="1" x14ac:dyDescent="0.25">
      <c r="A86" s="45">
        <v>75</v>
      </c>
      <c r="B86" s="9" t="str">
        <f>IFERROR(INDEX('Risk identification'!B$7:H$72,MATCH(A86,'Risk identification'!N$7:N$72,0),1),"")</f>
        <v/>
      </c>
      <c r="C86" s="29" t="str">
        <f>IFERROR(INDEX('Risk identification'!B$7:H$72,MATCH(A86,'Risk identification'!N$7:N$72,0),7),"")</f>
        <v/>
      </c>
      <c r="D86" s="29"/>
      <c r="E86" s="29"/>
      <c r="F86" s="69" t="str">
        <f t="shared" si="4"/>
        <v/>
      </c>
      <c r="G86" s="144" t="str">
        <f>IFERROR(VLOOKUP(CONCATENATE(D86,"-",E86),Feuil2!C$2:G$101,5,FALSE),"")</f>
        <v/>
      </c>
      <c r="H86" s="49"/>
      <c r="I86" s="70" t="b">
        <f>IF(IFERROR(MATCH(A86,'Risk identification'!N$7:N$72,0)&gt;0,FALSE),TRUE,FALSE)</f>
        <v>0</v>
      </c>
      <c r="J86" s="29"/>
      <c r="K86" s="29"/>
      <c r="L86" s="69" t="str">
        <f t="shared" si="5"/>
        <v/>
      </c>
      <c r="M86" s="144" t="str">
        <f>IFERROR(VLOOKUP(CONCATENATE(J86,"-",K86),Feuil2!C$2:G$101,5,FALSE),"")</f>
        <v/>
      </c>
      <c r="N86" s="99" t="str">
        <f>IF(COUNTIF('Risk identification'!B$7:B$60,'Risk assessment'!B86)&gt;0,(HYPERLINK(CONCATENATE("https://www.georisk-project.eu/risk-information/?id=",IF(LEN(B81)=5,LEFT(B81,3),B81)), "(Info)")),"")</f>
        <v/>
      </c>
      <c r="O86" s="49"/>
      <c r="P86" s="45" t="str">
        <f t="shared" si="6"/>
        <v/>
      </c>
      <c r="Q86" s="45" t="str">
        <f>IF((D86&lt;&gt;"")*(E86&lt;&gt;"")=1,COUNTIF(P$12:P86,P86),"")</f>
        <v/>
      </c>
      <c r="R86" s="45" t="str">
        <f t="shared" si="7"/>
        <v/>
      </c>
    </row>
    <row r="87" spans="1:18" ht="19.2" customHeight="1" x14ac:dyDescent="0.25">
      <c r="A87" s="45">
        <v>76</v>
      </c>
      <c r="B87" s="9" t="str">
        <f>IFERROR(INDEX('Risk identification'!B$7:H$72,MATCH(A87,'Risk identification'!N$7:N$72,0),1),"")</f>
        <v/>
      </c>
      <c r="C87" s="29" t="str">
        <f>IFERROR(INDEX('Risk identification'!B$7:H$72,MATCH(A87,'Risk identification'!N$7:N$72,0),7),"")</f>
        <v/>
      </c>
      <c r="D87" s="29"/>
      <c r="E87" s="29"/>
      <c r="F87" s="69" t="str">
        <f t="shared" si="4"/>
        <v/>
      </c>
      <c r="G87" s="144" t="str">
        <f>IFERROR(VLOOKUP(CONCATENATE(D87,"-",E87),Feuil2!C$2:G$101,5,FALSE),"")</f>
        <v/>
      </c>
      <c r="H87" s="49"/>
      <c r="I87" s="70" t="b">
        <f>IF(IFERROR(MATCH(A87,'Risk identification'!N$7:N$72,0)&gt;0,FALSE),TRUE,FALSE)</f>
        <v>0</v>
      </c>
      <c r="J87" s="29"/>
      <c r="K87" s="29"/>
      <c r="L87" s="69" t="str">
        <f t="shared" si="5"/>
        <v/>
      </c>
      <c r="M87" s="144" t="str">
        <f>IFERROR(VLOOKUP(CONCATENATE(J87,"-",K87),Feuil2!C$2:G$101,5,FALSE),"")</f>
        <v/>
      </c>
      <c r="N87" s="99" t="str">
        <f>IF(COUNTIF('Risk identification'!B$7:B$60,'Risk assessment'!B87)&gt;0,(HYPERLINK(CONCATENATE("https://www.georisk-project.eu/risk-information/?id=",IF(LEN(B82)=5,LEFT(B82,3),B82)), "(Info)")),"")</f>
        <v/>
      </c>
      <c r="O87" s="49"/>
      <c r="P87" s="45" t="str">
        <f t="shared" si="6"/>
        <v/>
      </c>
      <c r="Q87" s="45" t="str">
        <f>IF((D87&lt;&gt;"")*(E87&lt;&gt;"")=1,COUNTIF(P$12:P87,P87),"")</f>
        <v/>
      </c>
      <c r="R87" s="45" t="str">
        <f t="shared" si="7"/>
        <v/>
      </c>
    </row>
    <row r="88" spans="1:18" ht="19.2" customHeight="1" x14ac:dyDescent="0.25">
      <c r="A88" s="45">
        <v>77</v>
      </c>
      <c r="B88" s="9" t="str">
        <f>IFERROR(INDEX('Risk identification'!B$7:H$72,MATCH(A88,'Risk identification'!N$7:N$72,0),1),"")</f>
        <v/>
      </c>
      <c r="C88" s="29" t="str">
        <f>IFERROR(INDEX('Risk identification'!B$7:H$72,MATCH(A88,'Risk identification'!N$7:N$72,0),7),"")</f>
        <v/>
      </c>
      <c r="D88" s="29"/>
      <c r="E88" s="29"/>
      <c r="F88" s="69" t="str">
        <f t="shared" si="4"/>
        <v/>
      </c>
      <c r="G88" s="144" t="str">
        <f>IFERROR(VLOOKUP(CONCATENATE(D88,"-",E88),Feuil2!C$2:G$101,5,FALSE),"")</f>
        <v/>
      </c>
      <c r="H88" s="49"/>
      <c r="I88" s="70" t="b">
        <f>IF(IFERROR(MATCH(A88,'Risk identification'!N$7:N$72,0)&gt;0,FALSE),TRUE,FALSE)</f>
        <v>0</v>
      </c>
      <c r="J88" s="29"/>
      <c r="K88" s="29"/>
      <c r="L88" s="69" t="str">
        <f t="shared" si="5"/>
        <v/>
      </c>
      <c r="M88" s="144" t="str">
        <f>IFERROR(VLOOKUP(CONCATENATE(J88,"-",K88),Feuil2!C$2:G$101,5,FALSE),"")</f>
        <v/>
      </c>
      <c r="N88" s="99" t="str">
        <f>IF(COUNTIF('Risk identification'!B$7:B$60,'Risk assessment'!B88)&gt;0,(HYPERLINK(CONCATENATE("https://www.georisk-project.eu/risk-information/?id=",IF(LEN(B83)=5,LEFT(B83,3),B83)), "(Info)")),"")</f>
        <v/>
      </c>
      <c r="O88" s="49"/>
      <c r="P88" s="45" t="str">
        <f t="shared" si="6"/>
        <v/>
      </c>
      <c r="Q88" s="45" t="str">
        <f>IF((D88&lt;&gt;"")*(E88&lt;&gt;"")=1,COUNTIF(P$12:P88,P88),"")</f>
        <v/>
      </c>
      <c r="R88" s="45" t="str">
        <f t="shared" si="7"/>
        <v/>
      </c>
    </row>
    <row r="89" spans="1:18" ht="19.2" customHeight="1" x14ac:dyDescent="0.25">
      <c r="A89" s="45">
        <v>78</v>
      </c>
      <c r="B89" s="9" t="str">
        <f>IFERROR(INDEX('Risk identification'!B$7:H$72,MATCH(A89,'Risk identification'!N$7:N$72,0),1),"")</f>
        <v/>
      </c>
      <c r="C89" s="29" t="str">
        <f>IFERROR(INDEX('Risk identification'!B$7:H$72,MATCH(A89,'Risk identification'!N$7:N$72,0),7),"")</f>
        <v/>
      </c>
      <c r="D89" s="29"/>
      <c r="E89" s="29"/>
      <c r="F89" s="69" t="str">
        <f t="shared" si="4"/>
        <v/>
      </c>
      <c r="G89" s="144" t="str">
        <f>IFERROR(VLOOKUP(CONCATENATE(D89,"-",E89),Feuil2!C$2:G$101,5,FALSE),"")</f>
        <v/>
      </c>
      <c r="H89" s="49"/>
      <c r="I89" s="70" t="b">
        <f>IF(IFERROR(MATCH(A89,'Risk identification'!N$7:N$72,0)&gt;0,FALSE),TRUE,FALSE)</f>
        <v>0</v>
      </c>
      <c r="J89" s="29"/>
      <c r="K89" s="29"/>
      <c r="L89" s="69" t="str">
        <f t="shared" si="5"/>
        <v/>
      </c>
      <c r="M89" s="144" t="str">
        <f>IFERROR(VLOOKUP(CONCATENATE(J89,"-",K89),Feuil2!C$2:G$101,5,FALSE),"")</f>
        <v/>
      </c>
      <c r="N89" s="99" t="str">
        <f>IF(COUNTIF('Risk identification'!B$7:B$60,'Risk assessment'!B89)&gt;0,(HYPERLINK(CONCATENATE("https://www.georisk-project.eu/risk-information/?id=",IF(LEN(B84)=5,LEFT(B84,3),B84)), "(Info)")),"")</f>
        <v/>
      </c>
      <c r="O89" s="49"/>
      <c r="P89" s="45" t="str">
        <f t="shared" si="6"/>
        <v/>
      </c>
      <c r="Q89" s="45" t="str">
        <f>IF((D89&lt;&gt;"")*(E89&lt;&gt;"")=1,COUNTIF(P$12:P89,P89),"")</f>
        <v/>
      </c>
      <c r="R89" s="45" t="str">
        <f t="shared" si="7"/>
        <v/>
      </c>
    </row>
    <row r="90" spans="1:18" ht="19.2" customHeight="1" x14ac:dyDescent="0.25">
      <c r="A90" s="45">
        <v>79</v>
      </c>
      <c r="B90" s="9" t="str">
        <f>IFERROR(INDEX('Risk identification'!B$7:H$72,MATCH(A90,'Risk identification'!N$7:N$72,0),1),"")</f>
        <v/>
      </c>
      <c r="C90" s="29" t="str">
        <f>IFERROR(INDEX('Risk identification'!B$7:H$72,MATCH(A90,'Risk identification'!N$7:N$72,0),7),"")</f>
        <v/>
      </c>
      <c r="D90" s="29"/>
      <c r="E90" s="29"/>
      <c r="F90" s="69" t="str">
        <f t="shared" si="4"/>
        <v/>
      </c>
      <c r="G90" s="144" t="str">
        <f>IFERROR(VLOOKUP(CONCATENATE(D90,"-",E90),Feuil2!C$2:G$101,5,FALSE),"")</f>
        <v/>
      </c>
      <c r="H90" s="49"/>
      <c r="I90" s="70" t="b">
        <f>IF(IFERROR(MATCH(A90,'Risk identification'!N$7:N$72,0)&gt;0,FALSE),TRUE,FALSE)</f>
        <v>0</v>
      </c>
      <c r="J90" s="29"/>
      <c r="K90" s="29"/>
      <c r="L90" s="69" t="str">
        <f t="shared" si="5"/>
        <v/>
      </c>
      <c r="M90" s="144" t="str">
        <f>IFERROR(VLOOKUP(CONCATENATE(J90,"-",K90),Feuil2!C$2:G$101,5,FALSE),"")</f>
        <v/>
      </c>
      <c r="N90" s="99" t="str">
        <f>IF(COUNTIF('Risk identification'!B$7:B$60,'Risk assessment'!B90)&gt;0,(HYPERLINK(CONCATENATE("https://www.georisk-project.eu/risk-information/?id=",IF(LEN(B85)=5,LEFT(B85,3),B85)), "(Info)")),"")</f>
        <v/>
      </c>
      <c r="O90" s="49"/>
      <c r="P90" s="45" t="str">
        <f t="shared" si="6"/>
        <v/>
      </c>
      <c r="Q90" s="45" t="str">
        <f>IF((D90&lt;&gt;"")*(E90&lt;&gt;"")=1,COUNTIF(P$12:P90,P90),"")</f>
        <v/>
      </c>
      <c r="R90" s="45" t="str">
        <f t="shared" si="7"/>
        <v/>
      </c>
    </row>
    <row r="91" spans="1:18" ht="19.2" customHeight="1" x14ac:dyDescent="0.25">
      <c r="A91" s="45">
        <v>80</v>
      </c>
      <c r="B91" s="9" t="str">
        <f>IFERROR(INDEX('Risk identification'!B$7:H$72,MATCH(A91,'Risk identification'!N$7:N$72,0),1),"")</f>
        <v/>
      </c>
      <c r="C91" s="29" t="str">
        <f>IFERROR(INDEX('Risk identification'!B$7:H$72,MATCH(A91,'Risk identification'!N$7:N$72,0),7),"")</f>
        <v/>
      </c>
      <c r="D91" s="29"/>
      <c r="E91" s="29"/>
      <c r="F91" s="69" t="str">
        <f t="shared" si="4"/>
        <v/>
      </c>
      <c r="G91" s="144" t="str">
        <f>IFERROR(VLOOKUP(CONCATENATE(D91,"-",E91),Feuil2!C$2:G$101,5,FALSE),"")</f>
        <v/>
      </c>
      <c r="H91" s="49"/>
      <c r="I91" s="70" t="b">
        <f>IF(IFERROR(MATCH(A91,'Risk identification'!N$7:N$72,0)&gt;0,FALSE),TRUE,FALSE)</f>
        <v>0</v>
      </c>
      <c r="J91" s="29"/>
      <c r="K91" s="29"/>
      <c r="L91" s="69" t="str">
        <f t="shared" si="5"/>
        <v/>
      </c>
      <c r="M91" s="144" t="str">
        <f>IFERROR(VLOOKUP(CONCATENATE(J91,"-",K91),Feuil2!C$2:G$101,5,FALSE),"")</f>
        <v/>
      </c>
      <c r="N91" s="99" t="str">
        <f>IF(COUNTIF('Risk identification'!B$7:B$60,'Risk assessment'!B91)&gt;0,(HYPERLINK(CONCATENATE("https://www.georisk-project.eu/risk-information/?id=",IF(LEN(B86)=5,LEFT(B86,3),B86)), "(Info)")),"")</f>
        <v/>
      </c>
      <c r="O91" s="49"/>
      <c r="P91" s="45" t="str">
        <f t="shared" si="6"/>
        <v/>
      </c>
      <c r="Q91" s="45" t="str">
        <f>IF((D91&lt;&gt;"")*(E91&lt;&gt;"")=1,COUNTIF(P$12:P91,P91),"")</f>
        <v/>
      </c>
      <c r="R91" s="45" t="str">
        <f t="shared" si="7"/>
        <v/>
      </c>
    </row>
    <row r="92" spans="1:18" ht="19.2" customHeight="1" x14ac:dyDescent="0.25">
      <c r="A92" s="45">
        <v>81</v>
      </c>
      <c r="B92" s="9" t="str">
        <f>IFERROR(INDEX('Risk identification'!B$7:H$72,MATCH(A92,'Risk identification'!N$7:N$72,0),1),"")</f>
        <v/>
      </c>
      <c r="C92" s="29" t="str">
        <f>IFERROR(INDEX('Risk identification'!B$7:H$72,MATCH(A92,'Risk identification'!N$7:N$72,0),7),"")</f>
        <v/>
      </c>
      <c r="D92" s="29"/>
      <c r="E92" s="29"/>
      <c r="F92" s="69" t="str">
        <f t="shared" si="4"/>
        <v/>
      </c>
      <c r="G92" s="144" t="str">
        <f>IFERROR(VLOOKUP(CONCATENATE(D92,"-",E92),Feuil2!C$2:G$101,5,FALSE),"")</f>
        <v/>
      </c>
      <c r="H92" s="49"/>
      <c r="I92" s="70" t="b">
        <f>IF(IFERROR(MATCH(A92,'Risk identification'!N$7:N$72,0)&gt;0,FALSE),TRUE,FALSE)</f>
        <v>0</v>
      </c>
      <c r="J92" s="29"/>
      <c r="K92" s="29"/>
      <c r="L92" s="69" t="str">
        <f t="shared" si="5"/>
        <v/>
      </c>
      <c r="M92" s="144" t="str">
        <f>IFERROR(VLOOKUP(CONCATENATE(J92,"-",K92),Feuil2!C$2:G$101,5,FALSE),"")</f>
        <v/>
      </c>
      <c r="N92" s="99" t="str">
        <f>IF(COUNTIF('Risk identification'!B$7:B$60,'Risk assessment'!B92)&gt;0,(HYPERLINK(CONCATENATE("https://www.georisk-project.eu/risk-information/?id=",IF(LEN(B87)=5,LEFT(B87,3),B87)), "(Info)")),"")</f>
        <v/>
      </c>
      <c r="O92" s="49"/>
      <c r="P92" s="45" t="str">
        <f t="shared" si="6"/>
        <v/>
      </c>
      <c r="Q92" s="45" t="str">
        <f>IF((D92&lt;&gt;"")*(E92&lt;&gt;"")=1,COUNTIF(P$12:P92,P92),"")</f>
        <v/>
      </c>
      <c r="R92" s="45" t="str">
        <f t="shared" si="7"/>
        <v/>
      </c>
    </row>
    <row r="93" spans="1:18" ht="19.2" customHeight="1" x14ac:dyDescent="0.25">
      <c r="A93" s="45">
        <v>82</v>
      </c>
      <c r="B93" s="9" t="str">
        <f>IFERROR(INDEX('Risk identification'!B$7:H$72,MATCH(A93,'Risk identification'!N$7:N$72,0),1),"")</f>
        <v/>
      </c>
      <c r="C93" s="29" t="str">
        <f>IFERROR(INDEX('Risk identification'!B$7:H$72,MATCH(A93,'Risk identification'!N$7:N$72,0),7),"")</f>
        <v/>
      </c>
      <c r="D93" s="29"/>
      <c r="E93" s="29"/>
      <c r="F93" s="69" t="str">
        <f t="shared" si="4"/>
        <v/>
      </c>
      <c r="G93" s="144" t="str">
        <f>IFERROR(VLOOKUP(CONCATENATE(D93,"-",E93),Feuil2!C$2:G$101,5,FALSE),"")</f>
        <v/>
      </c>
      <c r="H93" s="49"/>
      <c r="I93" s="70" t="b">
        <f>IF(IFERROR(MATCH(A93,'Risk identification'!N$7:N$72,0)&gt;0,FALSE),TRUE,FALSE)</f>
        <v>0</v>
      </c>
      <c r="J93" s="29"/>
      <c r="K93" s="29"/>
      <c r="L93" s="69" t="str">
        <f t="shared" si="5"/>
        <v/>
      </c>
      <c r="M93" s="144" t="str">
        <f>IFERROR(VLOOKUP(CONCATENATE(J93,"-",K93),Feuil2!C$2:G$101,5,FALSE),"")</f>
        <v/>
      </c>
      <c r="N93" s="99" t="str">
        <f>IF(COUNTIF('Risk identification'!B$7:B$60,'Risk assessment'!B93)&gt;0,(HYPERLINK(CONCATENATE("https://www.georisk-project.eu/risk-information/?id=",IF(LEN(B88)=5,LEFT(B88,3),B88)), "(Info)")),"")</f>
        <v/>
      </c>
      <c r="O93" s="49"/>
      <c r="P93" s="45" t="str">
        <f t="shared" si="6"/>
        <v/>
      </c>
      <c r="Q93" s="45" t="str">
        <f>IF((D93&lt;&gt;"")*(E93&lt;&gt;"")=1,COUNTIF(P$12:P93,P93),"")</f>
        <v/>
      </c>
      <c r="R93" s="45" t="str">
        <f t="shared" si="7"/>
        <v/>
      </c>
    </row>
    <row r="94" spans="1:18" ht="19.2" customHeight="1" x14ac:dyDescent="0.25">
      <c r="A94" s="45">
        <v>83</v>
      </c>
      <c r="B94" s="9" t="str">
        <f>IFERROR(INDEX('Risk identification'!B$7:H$72,MATCH(A94,'Risk identification'!N$7:N$72,0),1),"")</f>
        <v/>
      </c>
      <c r="C94" s="29" t="str">
        <f>IFERROR(INDEX('Risk identification'!B$7:H$72,MATCH(A94,'Risk identification'!N$7:N$72,0),7),"")</f>
        <v/>
      </c>
      <c r="D94" s="29"/>
      <c r="E94" s="29"/>
      <c r="F94" s="69" t="str">
        <f t="shared" si="4"/>
        <v/>
      </c>
      <c r="G94" s="144" t="str">
        <f>IFERROR(VLOOKUP(CONCATENATE(D94,"-",E94),Feuil2!C$2:G$101,5,FALSE),"")</f>
        <v/>
      </c>
      <c r="H94" s="49"/>
      <c r="I94" s="70" t="b">
        <f>IF(IFERROR(MATCH(A94,'Risk identification'!N$7:N$72,0)&gt;0,FALSE),TRUE,FALSE)</f>
        <v>0</v>
      </c>
      <c r="J94" s="29"/>
      <c r="K94" s="29"/>
      <c r="L94" s="69" t="str">
        <f t="shared" si="5"/>
        <v/>
      </c>
      <c r="M94" s="144" t="str">
        <f>IFERROR(VLOOKUP(CONCATENATE(J94,"-",K94),Feuil2!C$2:G$101,5,FALSE),"")</f>
        <v/>
      </c>
      <c r="N94" s="99" t="str">
        <f>IF(COUNTIF('Risk identification'!B$7:B$60,'Risk assessment'!B94)&gt;0,(HYPERLINK(CONCATENATE("https://www.georisk-project.eu/risk-information/?id=",IF(LEN(B89)=5,LEFT(B89,3),B89)), "(Info)")),"")</f>
        <v/>
      </c>
      <c r="O94" s="49"/>
      <c r="P94" s="45" t="str">
        <f t="shared" si="6"/>
        <v/>
      </c>
      <c r="Q94" s="45" t="str">
        <f>IF((D94&lt;&gt;"")*(E94&lt;&gt;"")=1,COUNTIF(P$12:P94,P94),"")</f>
        <v/>
      </c>
      <c r="R94" s="45" t="str">
        <f t="shared" si="7"/>
        <v/>
      </c>
    </row>
    <row r="95" spans="1:18" ht="19.2" customHeight="1" x14ac:dyDescent="0.25">
      <c r="A95" s="45">
        <v>84</v>
      </c>
      <c r="B95" s="9" t="str">
        <f>IFERROR(INDEX('Risk identification'!B$7:H$72,MATCH(A95,'Risk identification'!N$7:N$72,0),1),"")</f>
        <v/>
      </c>
      <c r="C95" s="29" t="str">
        <f>IFERROR(INDEX('Risk identification'!B$7:H$72,MATCH(A95,'Risk identification'!N$7:N$72,0),7),"")</f>
        <v/>
      </c>
      <c r="D95" s="29"/>
      <c r="E95" s="29"/>
      <c r="F95" s="69" t="str">
        <f t="shared" si="4"/>
        <v/>
      </c>
      <c r="G95" s="144" t="str">
        <f>IFERROR(VLOOKUP(CONCATENATE(D95,"-",E95),Feuil2!C$2:G$101,5,FALSE),"")</f>
        <v/>
      </c>
      <c r="H95" s="49"/>
      <c r="I95" s="70" t="b">
        <f>IF(IFERROR(MATCH(A95,'Risk identification'!N$7:N$72,0)&gt;0,FALSE),TRUE,FALSE)</f>
        <v>0</v>
      </c>
      <c r="J95" s="29"/>
      <c r="K95" s="29"/>
      <c r="L95" s="69" t="str">
        <f t="shared" si="5"/>
        <v/>
      </c>
      <c r="M95" s="144" t="str">
        <f>IFERROR(VLOOKUP(CONCATENATE(J95,"-",K95),Feuil2!C$2:G$101,5,FALSE),"")</f>
        <v/>
      </c>
      <c r="N95" s="99" t="str">
        <f>IF(COUNTIF('Risk identification'!B$7:B$60,'Risk assessment'!B95)&gt;0,(HYPERLINK(CONCATENATE("https://www.georisk-project.eu/risk-information/?id=",IF(LEN(B90)=5,LEFT(B90,3),B90)), "(Info)")),"")</f>
        <v/>
      </c>
      <c r="O95" s="49"/>
      <c r="P95" s="45" t="str">
        <f t="shared" si="6"/>
        <v/>
      </c>
      <c r="Q95" s="45" t="str">
        <f>IF((D95&lt;&gt;"")*(E95&lt;&gt;"")=1,COUNTIF(P$12:P95,P95),"")</f>
        <v/>
      </c>
      <c r="R95" s="45" t="str">
        <f t="shared" si="7"/>
        <v/>
      </c>
    </row>
    <row r="96" spans="1:18" ht="19.2" customHeight="1" x14ac:dyDescent="0.25">
      <c r="A96" s="45">
        <v>85</v>
      </c>
      <c r="B96" s="9" t="str">
        <f>IFERROR(INDEX('Risk identification'!B$7:H$72,MATCH(A96,'Risk identification'!N$7:N$72,0),1),"")</f>
        <v/>
      </c>
      <c r="C96" s="29" t="str">
        <f>IFERROR(INDEX('Risk identification'!B$7:H$72,MATCH(A96,'Risk identification'!N$7:N$72,0),7),"")</f>
        <v/>
      </c>
      <c r="D96" s="29"/>
      <c r="E96" s="29"/>
      <c r="F96" s="69" t="str">
        <f t="shared" si="4"/>
        <v/>
      </c>
      <c r="G96" s="144" t="str">
        <f>IFERROR(VLOOKUP(CONCATENATE(D96,"-",E96),Feuil2!C$2:G$101,5,FALSE),"")</f>
        <v/>
      </c>
      <c r="H96" s="49"/>
      <c r="I96" s="70" t="b">
        <f>IF(IFERROR(MATCH(A96,'Risk identification'!N$7:N$72,0)&gt;0,FALSE),TRUE,FALSE)</f>
        <v>0</v>
      </c>
      <c r="J96" s="29"/>
      <c r="K96" s="29"/>
      <c r="L96" s="69" t="str">
        <f t="shared" si="5"/>
        <v/>
      </c>
      <c r="M96" s="144" t="str">
        <f>IFERROR(VLOOKUP(CONCATENATE(J96,"-",K96),Feuil2!C$2:G$101,5,FALSE),"")</f>
        <v/>
      </c>
      <c r="N96" s="99" t="str">
        <f>IF(COUNTIF('Risk identification'!B$7:B$60,'Risk assessment'!B96)&gt;0,(HYPERLINK(CONCATENATE("https://www.georisk-project.eu/risk-information/?id=",IF(LEN(B91)=5,LEFT(B91,3),B91)), "(Info)")),"")</f>
        <v/>
      </c>
      <c r="O96" s="49"/>
      <c r="P96" s="45" t="str">
        <f t="shared" si="6"/>
        <v/>
      </c>
      <c r="Q96" s="45" t="str">
        <f>IF((D96&lt;&gt;"")*(E96&lt;&gt;"")=1,COUNTIF(P$12:P96,P96),"")</f>
        <v/>
      </c>
      <c r="R96" s="45" t="str">
        <f t="shared" si="7"/>
        <v/>
      </c>
    </row>
    <row r="97" spans="1:18" ht="19.2" customHeight="1" x14ac:dyDescent="0.25">
      <c r="A97" s="45">
        <v>86</v>
      </c>
      <c r="B97" s="9" t="str">
        <f>IFERROR(INDEX('Risk identification'!B$7:H$72,MATCH(A97,'Risk identification'!N$7:N$72,0),1),"")</f>
        <v/>
      </c>
      <c r="C97" s="29" t="str">
        <f>IFERROR(INDEX('Risk identification'!B$7:H$72,MATCH(A97,'Risk identification'!N$7:N$72,0),7),"")</f>
        <v/>
      </c>
      <c r="D97" s="29"/>
      <c r="E97" s="29"/>
      <c r="F97" s="69" t="str">
        <f t="shared" si="4"/>
        <v/>
      </c>
      <c r="G97" s="144" t="str">
        <f>IFERROR(VLOOKUP(CONCATENATE(D97,"-",E97),Feuil2!C$2:G$101,5,FALSE),"")</f>
        <v/>
      </c>
      <c r="H97" s="9"/>
      <c r="I97" s="70" t="b">
        <f>IF(IFERROR(MATCH(A97,'Risk identification'!N$7:N$72,0)&gt;0,FALSE),TRUE,FALSE)</f>
        <v>0</v>
      </c>
      <c r="J97" s="29"/>
      <c r="K97" s="29"/>
      <c r="L97" s="69" t="str">
        <f t="shared" si="5"/>
        <v/>
      </c>
      <c r="M97" s="144" t="str">
        <f>IFERROR(VLOOKUP(CONCATENATE(J97,"-",K97),Feuil2!C$2:G$101,5,FALSE),"")</f>
        <v/>
      </c>
      <c r="N97" s="99" t="str">
        <f>IF(COUNTIF('Risk identification'!B$7:B$60,'Risk assessment'!B97)&gt;0,(HYPERLINK(CONCATENATE("https://www.georisk-project.eu/risk-information/?id=",IF(LEN(B92)=5,LEFT(B92,3),B92)), "(Info)")),"")</f>
        <v/>
      </c>
      <c r="P97" s="45" t="str">
        <f t="shared" si="6"/>
        <v/>
      </c>
      <c r="Q97" s="45" t="str">
        <f>IF((D97&lt;&gt;"")*(E97&lt;&gt;"")=1,COUNTIF(P$12:P97,P97),"")</f>
        <v/>
      </c>
      <c r="R97" s="45" t="str">
        <f t="shared" si="7"/>
        <v/>
      </c>
    </row>
    <row r="98" spans="1:18" ht="19.2" customHeight="1" x14ac:dyDescent="0.25">
      <c r="A98" s="45">
        <v>87</v>
      </c>
      <c r="B98" s="9" t="str">
        <f>IFERROR(INDEX('Risk identification'!B$7:H$72,MATCH(A98,'Risk identification'!N$7:N$72,0),1),"")</f>
        <v/>
      </c>
      <c r="C98" s="29" t="str">
        <f>IFERROR(INDEX('Risk identification'!B$7:H$72,MATCH(A98,'Risk identification'!N$7:N$72,0),7),"")</f>
        <v/>
      </c>
      <c r="D98" s="29"/>
      <c r="E98" s="29"/>
      <c r="F98" s="69" t="str">
        <f t="shared" si="4"/>
        <v/>
      </c>
      <c r="G98" s="144" t="str">
        <f>IFERROR(VLOOKUP(CONCATENATE(D98,"-",E98),Feuil2!C$2:G$101,5,FALSE),"")</f>
        <v/>
      </c>
      <c r="H98" s="9"/>
      <c r="I98" s="70" t="b">
        <f>IF(IFERROR(MATCH(A98,'Risk identification'!N$7:N$72,0)&gt;0,FALSE),TRUE,FALSE)</f>
        <v>0</v>
      </c>
      <c r="J98" s="29"/>
      <c r="K98" s="29"/>
      <c r="L98" s="69" t="str">
        <f t="shared" si="5"/>
        <v/>
      </c>
      <c r="M98" s="144" t="str">
        <f>IFERROR(VLOOKUP(CONCATENATE(J98,"-",K98),Feuil2!C$2:G$101,5,FALSE),"")</f>
        <v/>
      </c>
      <c r="N98" s="99" t="str">
        <f>IF(COUNTIF('Risk identification'!B$7:B$60,'Risk assessment'!B98)&gt;0,(HYPERLINK(CONCATENATE("https://www.georisk-project.eu/risk-information/?id=",IF(LEN(B93)=5,LEFT(B93,3),B93)), "(Info)")),"")</f>
        <v/>
      </c>
      <c r="P98" s="45" t="str">
        <f t="shared" si="6"/>
        <v/>
      </c>
      <c r="Q98" s="45" t="str">
        <f>IF((D98&lt;&gt;"")*(E98&lt;&gt;"")=1,COUNTIF(P$12:P98,P98),"")</f>
        <v/>
      </c>
      <c r="R98" s="45" t="str">
        <f t="shared" si="7"/>
        <v/>
      </c>
    </row>
    <row r="99" spans="1:18" ht="19.2" customHeight="1" x14ac:dyDescent="0.25">
      <c r="A99" s="45">
        <v>88</v>
      </c>
      <c r="B99" s="9" t="str">
        <f>IFERROR(INDEX('Risk identification'!B$7:H$72,MATCH(A99,'Risk identification'!N$7:N$72,0),1),"")</f>
        <v/>
      </c>
      <c r="C99" s="29" t="str">
        <f>IFERROR(INDEX('Risk identification'!B$7:H$72,MATCH(A99,'Risk identification'!N$7:N$72,0),7),"")</f>
        <v/>
      </c>
      <c r="D99" s="29"/>
      <c r="E99" s="29"/>
      <c r="F99" s="69" t="str">
        <f t="shared" si="4"/>
        <v/>
      </c>
      <c r="G99" s="144" t="str">
        <f>IFERROR(VLOOKUP(CONCATENATE(D99,"-",E99),Feuil2!C$2:G$101,5,FALSE),"")</f>
        <v/>
      </c>
      <c r="H99" s="9"/>
      <c r="I99" s="70" t="b">
        <f>IF(IFERROR(MATCH(A99,'Risk identification'!N$7:N$72,0)&gt;0,FALSE),TRUE,FALSE)</f>
        <v>0</v>
      </c>
      <c r="J99" s="29"/>
      <c r="K99" s="29"/>
      <c r="L99" s="69" t="str">
        <f t="shared" si="5"/>
        <v/>
      </c>
      <c r="M99" s="144" t="str">
        <f>IFERROR(VLOOKUP(CONCATENATE(J99,"-",K99),Feuil2!C$2:G$101,5,FALSE),"")</f>
        <v/>
      </c>
      <c r="N99" s="99" t="str">
        <f>IF(COUNTIF('Risk identification'!B$7:B$60,'Risk assessment'!B99)&gt;0,(HYPERLINK(CONCATENATE("https://www.georisk-project.eu/risk-information/?id=",IF(LEN(B94)=5,LEFT(B94,3),B94)), "(Info)")),"")</f>
        <v/>
      </c>
      <c r="P99" s="45" t="str">
        <f t="shared" si="6"/>
        <v/>
      </c>
      <c r="Q99" s="45" t="str">
        <f>IF((D99&lt;&gt;"")*(E99&lt;&gt;"")=1,COUNTIF(P$12:P99,P99),"")</f>
        <v/>
      </c>
      <c r="R99" s="45" t="str">
        <f t="shared" si="7"/>
        <v/>
      </c>
    </row>
    <row r="100" spans="1:18" ht="19.2" customHeight="1" x14ac:dyDescent="0.25">
      <c r="A100" s="45">
        <v>89</v>
      </c>
      <c r="B100" s="9" t="str">
        <f>IFERROR(INDEX('Risk identification'!B$7:H$72,MATCH(A100,'Risk identification'!N$7:N$72,0),1),"")</f>
        <v/>
      </c>
      <c r="C100" s="29" t="str">
        <f>IFERROR(INDEX('Risk identification'!B$7:H$72,MATCH(A100,'Risk identification'!N$7:N$72,0),7),"")</f>
        <v/>
      </c>
      <c r="D100" s="137"/>
      <c r="E100" s="137"/>
      <c r="G100" s="144" t="str">
        <f>IFERROR(VLOOKUP(CONCATENATE(D100,"-",E100),Feuil2!C$2:G$101,5,FALSE),"")</f>
        <v/>
      </c>
      <c r="H100" s="9"/>
      <c r="I100" s="70" t="b">
        <f>IF(IFERROR(MATCH(A100,'Risk identification'!N$7:N$72,0)&gt;0,FALSE),TRUE,FALSE)</f>
        <v>0</v>
      </c>
      <c r="J100" s="137"/>
      <c r="K100" s="137"/>
      <c r="M100" s="144" t="str">
        <f>IFERROR(VLOOKUP(CONCATENATE(J100,"-",K100),Feuil2!C$2:G$101,5,FALSE),"")</f>
        <v/>
      </c>
      <c r="N100" s="99" t="str">
        <f>IF(COUNTIF('Risk identification'!B$7:B$60,'Risk assessment'!B100)&gt;0,(HYPERLINK(CONCATENATE("https://www.georisk-project.eu/risk-information/?id=",IF(LEN(B95)=5,LEFT(B95,3),B95)), "(Info)")),"")</f>
        <v/>
      </c>
      <c r="P100" s="45" t="str">
        <f t="shared" si="6"/>
        <v/>
      </c>
      <c r="Q100" s="45" t="str">
        <f>IF((D100&lt;&gt;"")*(E100&lt;&gt;"")=1,COUNTIF(P$12:P100,P100),"")</f>
        <v/>
      </c>
      <c r="R100" s="45" t="str">
        <f t="shared" si="7"/>
        <v/>
      </c>
    </row>
    <row r="101" spans="1:18" ht="19.2" customHeight="1" x14ac:dyDescent="0.25">
      <c r="A101" s="45">
        <v>90</v>
      </c>
      <c r="B101" s="9" t="str">
        <f>IFERROR(INDEX('Risk identification'!B$7:H$72,MATCH(A101,'Risk identification'!N$7:N$72,0),1),"")</f>
        <v/>
      </c>
      <c r="C101" s="29" t="str">
        <f>IFERROR(INDEX('Risk identification'!B$7:H$72,MATCH(A101,'Risk identification'!N$7:N$72,0),7),"")</f>
        <v/>
      </c>
      <c r="D101" s="138"/>
      <c r="E101" s="138"/>
      <c r="F101" s="139"/>
      <c r="G101" s="144" t="str">
        <f>IFERROR(VLOOKUP(CONCATENATE(D101,"-",E101),Feuil2!C$2:G$101,5,FALSE),"")</f>
        <v/>
      </c>
      <c r="H101" s="39"/>
      <c r="I101" s="140" t="b">
        <f>IF(IFERROR(MATCH(A101,'Risk identification'!N$7:N$72,0)&gt;0,FALSE),TRUE,FALSE)</f>
        <v>0</v>
      </c>
      <c r="J101" s="138"/>
      <c r="K101" s="138"/>
      <c r="M101" s="144" t="str">
        <f>IFERROR(VLOOKUP(CONCATENATE(J101,"-",K101),Feuil2!C$2:G$101,5,FALSE),"")</f>
        <v/>
      </c>
      <c r="P101" s="45" t="str">
        <f t="shared" si="6"/>
        <v/>
      </c>
      <c r="Q101" s="45" t="str">
        <f>IF((D101&lt;&gt;"")*(E101&lt;&gt;"")=1,COUNTIF(P$12:P101,P101),"")</f>
        <v/>
      </c>
      <c r="R101" s="45" t="str">
        <f t="shared" si="7"/>
        <v/>
      </c>
    </row>
    <row r="102" spans="1:18" ht="19.2" customHeight="1" x14ac:dyDescent="0.25">
      <c r="A102" s="45">
        <v>91</v>
      </c>
      <c r="B102" s="9" t="str">
        <f>IFERROR(INDEX('Risk identification'!B$7:H$72,MATCH(A102,'Risk identification'!N$7:N$72,0),1),"")</f>
        <v/>
      </c>
      <c r="C102" s="29" t="str">
        <f>IFERROR(INDEX('Risk identification'!B$7:H$72,MATCH(A102,'Risk identification'!N$7:N$72,0),7),"")</f>
        <v/>
      </c>
      <c r="D102" s="138"/>
      <c r="E102" s="138"/>
      <c r="F102" s="139"/>
      <c r="G102" s="144" t="str">
        <f>IFERROR(VLOOKUP(CONCATENATE(D102,"-",E102),Feuil2!C$2:G$101,5,FALSE),"")</f>
        <v/>
      </c>
      <c r="H102" s="39"/>
      <c r="I102" s="140" t="b">
        <f>IF(IFERROR(MATCH(A102,'Risk identification'!N$7:N$72,0)&gt;0,FALSE),TRUE,FALSE)</f>
        <v>0</v>
      </c>
      <c r="J102" s="138"/>
      <c r="K102" s="138"/>
      <c r="M102" s="144" t="str">
        <f>IFERROR(VLOOKUP(CONCATENATE(J102,"-",K102),Feuil2!C$2:G$101,5,FALSE),"")</f>
        <v/>
      </c>
      <c r="P102" s="45" t="str">
        <f t="shared" si="6"/>
        <v/>
      </c>
      <c r="Q102" s="45" t="str">
        <f>IF((D102&lt;&gt;"")*(E102&lt;&gt;"")=1,COUNTIF(P$12:P102,P102),"")</f>
        <v/>
      </c>
      <c r="R102" s="45" t="str">
        <f t="shared" si="7"/>
        <v/>
      </c>
    </row>
    <row r="103" spans="1:18" ht="19.2" customHeight="1" x14ac:dyDescent="0.25">
      <c r="A103" s="45">
        <v>92</v>
      </c>
      <c r="B103" s="9" t="str">
        <f>IFERROR(INDEX('Risk identification'!B$7:H$72,MATCH(A103,'Risk identification'!N$7:N$72,0),1),"")</f>
        <v/>
      </c>
      <c r="C103" s="29" t="str">
        <f>IFERROR(INDEX('Risk identification'!B$7:H$72,MATCH(A103,'Risk identification'!N$7:N$72,0),7),"")</f>
        <v/>
      </c>
      <c r="D103" s="138"/>
      <c r="E103" s="138"/>
      <c r="F103" s="139"/>
      <c r="G103" s="144" t="str">
        <f>IFERROR(VLOOKUP(CONCATENATE(D103,"-",E103),Feuil2!C$2:G$101,5,FALSE),"")</f>
        <v/>
      </c>
      <c r="H103" s="39"/>
      <c r="I103" s="140" t="b">
        <f>IF(IFERROR(MATCH(A103,'Risk identification'!N$7:N$72,0)&gt;0,FALSE),TRUE,FALSE)</f>
        <v>0</v>
      </c>
      <c r="J103" s="138"/>
      <c r="K103" s="138"/>
      <c r="M103" s="144" t="str">
        <f>IFERROR(VLOOKUP(CONCATENATE(J103,"-",K103),Feuil2!C$2:G$101,5,FALSE),"")</f>
        <v/>
      </c>
      <c r="P103" s="45" t="str">
        <f t="shared" si="6"/>
        <v/>
      </c>
      <c r="Q103" s="45" t="str">
        <f>IF((D103&lt;&gt;"")*(E103&lt;&gt;"")=1,COUNTIF(P$12:P103,P103),"")</f>
        <v/>
      </c>
      <c r="R103" s="45" t="str">
        <f t="shared" si="7"/>
        <v/>
      </c>
    </row>
    <row r="104" spans="1:18" ht="19.2" customHeight="1" x14ac:dyDescent="0.25">
      <c r="A104" s="45">
        <v>93</v>
      </c>
      <c r="B104" s="9" t="str">
        <f>IFERROR(INDEX('Risk identification'!B$7:H$72,MATCH(A104,'Risk identification'!N$7:N$72,0),1),"")</f>
        <v/>
      </c>
      <c r="C104" s="29" t="str">
        <f>IFERROR(INDEX('Risk identification'!B$7:H$72,MATCH(A104,'Risk identification'!N$7:N$72,0),7),"")</f>
        <v/>
      </c>
      <c r="D104" s="138"/>
      <c r="E104" s="138"/>
      <c r="F104" s="139"/>
      <c r="G104" s="144" t="str">
        <f>IFERROR(VLOOKUP(CONCATENATE(D104,"-",E104),Feuil2!C$2:G$101,5,FALSE),"")</f>
        <v/>
      </c>
      <c r="H104" s="39"/>
      <c r="I104" s="140" t="b">
        <f>IF(IFERROR(MATCH(A104,'Risk identification'!N$7:N$72,0)&gt;0,FALSE),TRUE,FALSE)</f>
        <v>0</v>
      </c>
      <c r="J104" s="138"/>
      <c r="K104" s="138"/>
      <c r="M104" s="144" t="str">
        <f>IFERROR(VLOOKUP(CONCATENATE(J104,"-",K104),Feuil2!C$2:G$101,5,FALSE),"")</f>
        <v/>
      </c>
      <c r="P104" s="45" t="str">
        <f t="shared" si="6"/>
        <v/>
      </c>
      <c r="Q104" s="45" t="str">
        <f>IF((D104&lt;&gt;"")*(E104&lt;&gt;"")=1,COUNTIF(P$12:P104,P104),"")</f>
        <v/>
      </c>
      <c r="R104" s="45" t="str">
        <f t="shared" si="7"/>
        <v/>
      </c>
    </row>
    <row r="105" spans="1:18" ht="19.2" customHeight="1" x14ac:dyDescent="0.25">
      <c r="A105" s="45">
        <v>94</v>
      </c>
      <c r="B105" s="9" t="str">
        <f>IFERROR(INDEX('Risk identification'!B$7:H$72,MATCH(A105,'Risk identification'!N$7:N$72,0),1),"")</f>
        <v/>
      </c>
      <c r="C105" s="29" t="str">
        <f>IFERROR(INDEX('Risk identification'!B$7:H$72,MATCH(A105,'Risk identification'!N$7:N$72,0),7),"")</f>
        <v/>
      </c>
      <c r="D105" s="138"/>
      <c r="E105" s="138"/>
      <c r="F105" s="139"/>
      <c r="G105" s="144" t="str">
        <f>IFERROR(VLOOKUP(CONCATENATE(D105,"-",E105),Feuil2!C$2:G$101,5,FALSE),"")</f>
        <v/>
      </c>
      <c r="H105" s="39"/>
      <c r="I105" s="140" t="b">
        <f>IF(IFERROR(MATCH(A105,'Risk identification'!N$7:N$72,0)&gt;0,FALSE),TRUE,FALSE)</f>
        <v>0</v>
      </c>
      <c r="J105" s="138"/>
      <c r="K105" s="138"/>
      <c r="M105" s="144" t="str">
        <f>IFERROR(VLOOKUP(CONCATENATE(J105,"-",K105),Feuil2!C$2:G$101,5,FALSE),"")</f>
        <v/>
      </c>
      <c r="P105" s="45" t="str">
        <f t="shared" si="6"/>
        <v/>
      </c>
      <c r="Q105" s="45" t="str">
        <f>IF((D105&lt;&gt;"")*(E105&lt;&gt;"")=1,COUNTIF(P$12:P105,P105),"")</f>
        <v/>
      </c>
      <c r="R105" s="45" t="str">
        <f t="shared" si="7"/>
        <v/>
      </c>
    </row>
    <row r="106" spans="1:18" ht="19.2" customHeight="1" x14ac:dyDescent="0.25">
      <c r="A106" s="45">
        <v>95</v>
      </c>
      <c r="B106" s="9" t="str">
        <f>IFERROR(INDEX('Risk identification'!B$7:H$72,MATCH(A106,'Risk identification'!N$7:N$72,0),1),"")</f>
        <v/>
      </c>
      <c r="C106" s="29" t="str">
        <f>IFERROR(INDEX('Risk identification'!B$7:H$72,MATCH(A106,'Risk identification'!N$7:N$72,0),7),"")</f>
        <v/>
      </c>
      <c r="D106" s="138"/>
      <c r="E106" s="138"/>
      <c r="F106" s="139"/>
      <c r="G106" s="144" t="str">
        <f>IFERROR(VLOOKUP(CONCATENATE(D106,"-",E106),Feuil2!C$2:G$101,5,FALSE),"")</f>
        <v/>
      </c>
      <c r="H106" s="39"/>
      <c r="I106" s="140" t="b">
        <f>IF(IFERROR(MATCH(A106,'Risk identification'!N$7:N$72,0)&gt;0,FALSE),TRUE,FALSE)</f>
        <v>0</v>
      </c>
      <c r="J106" s="138"/>
      <c r="K106" s="138"/>
      <c r="M106" s="144" t="str">
        <f>IFERROR(VLOOKUP(CONCATENATE(J106,"-",K106),Feuil2!C$2:G$101,5,FALSE),"")</f>
        <v/>
      </c>
      <c r="P106" s="45" t="str">
        <f t="shared" si="6"/>
        <v/>
      </c>
      <c r="Q106" s="45" t="str">
        <f>IF((D106&lt;&gt;"")*(E106&lt;&gt;"")=1,COUNTIF(P$12:P106,P106),"")</f>
        <v/>
      </c>
      <c r="R106" s="45" t="str">
        <f t="shared" si="7"/>
        <v/>
      </c>
    </row>
    <row r="107" spans="1:18" ht="19.2" customHeight="1" x14ac:dyDescent="0.25">
      <c r="A107" s="45">
        <v>96</v>
      </c>
      <c r="B107" s="9" t="str">
        <f>IFERROR(INDEX('Risk identification'!B$7:H$72,MATCH(A107,'Risk identification'!N$7:N$72,0),1),"")</f>
        <v/>
      </c>
      <c r="C107" s="29" t="str">
        <f>IFERROR(INDEX('Risk identification'!B$7:H$72,MATCH(A107,'Risk identification'!N$7:N$72,0),7),"")</f>
        <v/>
      </c>
      <c r="D107" s="138"/>
      <c r="E107" s="138"/>
      <c r="F107" s="139"/>
      <c r="G107" s="144" t="str">
        <f>IFERROR(VLOOKUP(CONCATENATE(D107,"-",E107),Feuil2!C$2:G$101,5,FALSE),"")</f>
        <v/>
      </c>
      <c r="H107" s="39"/>
      <c r="I107" s="140" t="b">
        <f>IF(IFERROR(MATCH(A107,'Risk identification'!N$7:N$72,0)&gt;0,FALSE),TRUE,FALSE)</f>
        <v>0</v>
      </c>
      <c r="J107" s="138"/>
      <c r="K107" s="138"/>
      <c r="M107" s="144" t="str">
        <f>IFERROR(VLOOKUP(CONCATENATE(J107,"-",K107),Feuil2!C$2:G$101,5,FALSE),"")</f>
        <v/>
      </c>
      <c r="P107" s="45" t="str">
        <f t="shared" si="6"/>
        <v/>
      </c>
      <c r="Q107" s="45" t="str">
        <f>IF((D107&lt;&gt;"")*(E107&lt;&gt;"")=1,COUNTIF(P$12:P107,P107),"")</f>
        <v/>
      </c>
      <c r="R107" s="45" t="str">
        <f t="shared" si="7"/>
        <v/>
      </c>
    </row>
    <row r="108" spans="1:18" ht="19.2" customHeight="1" x14ac:dyDescent="0.25">
      <c r="A108" s="45">
        <v>97</v>
      </c>
      <c r="B108" s="9" t="str">
        <f>IFERROR(INDEX('Risk identification'!B$7:H$72,MATCH(A108,'Risk identification'!N$7:N$72,0),1),"")</f>
        <v/>
      </c>
      <c r="C108" s="29" t="str">
        <f>IFERROR(INDEX('Risk identification'!B$7:H$72,MATCH(A108,'Risk identification'!N$7:N$72,0),7),"")</f>
        <v/>
      </c>
      <c r="D108" s="138"/>
      <c r="E108" s="138"/>
      <c r="F108" s="139"/>
      <c r="G108" s="144" t="str">
        <f>IFERROR(VLOOKUP(CONCATENATE(D108,"-",E108),Feuil2!C$2:G$101,5,FALSE),"")</f>
        <v/>
      </c>
      <c r="H108" s="39"/>
      <c r="I108" s="140" t="b">
        <f>IF(IFERROR(MATCH(A108,'Risk identification'!N$7:N$72,0)&gt;0,FALSE),TRUE,FALSE)</f>
        <v>0</v>
      </c>
      <c r="J108" s="138"/>
      <c r="K108" s="138"/>
      <c r="M108" s="144" t="str">
        <f>IFERROR(VLOOKUP(CONCATENATE(J108,"-",K108),Feuil2!C$2:G$101,5,FALSE),"")</f>
        <v/>
      </c>
      <c r="P108" s="45" t="str">
        <f t="shared" si="6"/>
        <v/>
      </c>
      <c r="Q108" s="45" t="str">
        <f>IF((D108&lt;&gt;"")*(E108&lt;&gt;"")=1,COUNTIF(P$12:P108,P108),"")</f>
        <v/>
      </c>
      <c r="R108" s="45" t="str">
        <f t="shared" si="7"/>
        <v/>
      </c>
    </row>
    <row r="109" spans="1:18" ht="19.2" customHeight="1" x14ac:dyDescent="0.25">
      <c r="A109" s="45">
        <v>98</v>
      </c>
      <c r="B109" s="9" t="str">
        <f>IFERROR(INDEX('Risk identification'!B$7:H$72,MATCH(A109,'Risk identification'!N$7:N$72,0),1),"")</f>
        <v/>
      </c>
      <c r="C109" s="29" t="str">
        <f>IFERROR(INDEX('Risk identification'!B$7:H$72,MATCH(A109,'Risk identification'!N$7:N$72,0),7),"")</f>
        <v/>
      </c>
      <c r="D109" s="138"/>
      <c r="E109" s="138"/>
      <c r="F109" s="139"/>
      <c r="G109" s="144" t="str">
        <f>IFERROR(VLOOKUP(CONCATENATE(D109,"-",E109),Feuil2!C$2:G$101,5,FALSE),"")</f>
        <v/>
      </c>
      <c r="H109" s="39"/>
      <c r="I109" s="140" t="b">
        <f>IF(IFERROR(MATCH(A109,'Risk identification'!N$7:N$72,0)&gt;0,FALSE),TRUE,FALSE)</f>
        <v>0</v>
      </c>
      <c r="J109" s="138"/>
      <c r="K109" s="138"/>
      <c r="M109" s="144" t="str">
        <f>IFERROR(VLOOKUP(CONCATENATE(J109,"-",K109),Feuil2!C$2:G$101,5,FALSE),"")</f>
        <v/>
      </c>
      <c r="P109" s="45" t="str">
        <f t="shared" ref="P109:P139" si="8">IF((D109&lt;&gt;"")*(E109&lt;&gt;"")=1,CONCATENATE(D109,"-",E109),"")</f>
        <v/>
      </c>
      <c r="Q109" s="45" t="str">
        <f>IF((D109&lt;&gt;"")*(E109&lt;&gt;"")=1,COUNTIF(P$12:P109,P109),"")</f>
        <v/>
      </c>
      <c r="R109" s="45" t="str">
        <f t="shared" ref="R109:R139" si="9">IF((D109&lt;&gt;"")*(E109&lt;&gt;"")=1,CONCATENATE(P109,"-",Q109),"")</f>
        <v/>
      </c>
    </row>
    <row r="110" spans="1:18" ht="19.2" customHeight="1" x14ac:dyDescent="0.25">
      <c r="A110" s="45">
        <v>99</v>
      </c>
      <c r="B110" s="9" t="str">
        <f>IFERROR(INDEX('Risk identification'!B$7:H$72,MATCH(A110,'Risk identification'!N$7:N$72,0),1),"")</f>
        <v/>
      </c>
      <c r="C110" s="29" t="str">
        <f>IFERROR(INDEX('Risk identification'!B$7:H$72,MATCH(A110,'Risk identification'!N$7:N$72,0),7),"")</f>
        <v/>
      </c>
      <c r="D110" s="138"/>
      <c r="E110" s="138"/>
      <c r="F110" s="139"/>
      <c r="G110" s="144" t="str">
        <f>IFERROR(VLOOKUP(CONCATENATE(D110,"-",E110),Feuil2!C$2:G$101,5,FALSE),"")</f>
        <v/>
      </c>
      <c r="H110" s="39"/>
      <c r="I110" s="140" t="b">
        <f>IF(IFERROR(MATCH(A110,'Risk identification'!N$7:N$72,0)&gt;0,FALSE),TRUE,FALSE)</f>
        <v>0</v>
      </c>
      <c r="J110" s="138"/>
      <c r="K110" s="138"/>
      <c r="M110" s="144" t="str">
        <f>IFERROR(VLOOKUP(CONCATENATE(J110,"-",K110),Feuil2!C$2:G$101,5,FALSE),"")</f>
        <v/>
      </c>
      <c r="P110" s="45" t="str">
        <f t="shared" si="8"/>
        <v/>
      </c>
      <c r="Q110" s="45" t="str">
        <f>IF((D110&lt;&gt;"")*(E110&lt;&gt;"")=1,COUNTIF(P$12:P110,P110),"")</f>
        <v/>
      </c>
      <c r="R110" s="45" t="str">
        <f t="shared" si="9"/>
        <v/>
      </c>
    </row>
    <row r="111" spans="1:18" ht="19.2" customHeight="1" x14ac:dyDescent="0.25">
      <c r="A111" s="45">
        <v>100</v>
      </c>
      <c r="B111" s="9" t="str">
        <f>IFERROR(INDEX('Risk identification'!B$7:H$72,MATCH(A111,'Risk identification'!N$7:N$72,0),1),"")</f>
        <v/>
      </c>
      <c r="C111" s="29" t="str">
        <f>IFERROR(INDEX('Risk identification'!B$7:H$72,MATCH(A111,'Risk identification'!N$7:N$72,0),7),"")</f>
        <v/>
      </c>
      <c r="D111" s="138"/>
      <c r="E111" s="138"/>
      <c r="F111" s="139"/>
      <c r="G111" s="144" t="str">
        <f>IFERROR(VLOOKUP(CONCATENATE(D111,"-",E111),Feuil2!C$2:G$101,5,FALSE),"")</f>
        <v/>
      </c>
      <c r="H111" s="39"/>
      <c r="I111" s="140" t="b">
        <f>IF(IFERROR(MATCH(A111,'Risk identification'!N$7:N$72,0)&gt;0,FALSE),TRUE,FALSE)</f>
        <v>0</v>
      </c>
      <c r="J111" s="138"/>
      <c r="K111" s="138"/>
      <c r="M111" s="144" t="str">
        <f>IFERROR(VLOOKUP(CONCATENATE(J111,"-",K111),Feuil2!C$2:G$101,5,FALSE),"")</f>
        <v/>
      </c>
      <c r="P111" s="45" t="str">
        <f t="shared" si="8"/>
        <v/>
      </c>
      <c r="Q111" s="45" t="str">
        <f>IF((D111&lt;&gt;"")*(E111&lt;&gt;"")=1,COUNTIF(P$12:P111,P111),"")</f>
        <v/>
      </c>
      <c r="R111" s="45" t="str">
        <f t="shared" si="9"/>
        <v/>
      </c>
    </row>
    <row r="112" spans="1:18" ht="19.2" customHeight="1" x14ac:dyDescent="0.25">
      <c r="A112" s="45">
        <v>101</v>
      </c>
      <c r="B112" s="9" t="str">
        <f>IFERROR(INDEX('Risk identification'!B$7:H$72,MATCH(A112,'Risk identification'!N$7:N$72,0),1),"")</f>
        <v/>
      </c>
      <c r="C112" s="29" t="str">
        <f>IFERROR(INDEX('Risk identification'!B$7:H$72,MATCH(A112,'Risk identification'!N$7:N$72,0),7),"")</f>
        <v/>
      </c>
      <c r="D112" s="138"/>
      <c r="E112" s="138"/>
      <c r="F112" s="139"/>
      <c r="G112" s="144" t="str">
        <f>IFERROR(VLOOKUP(CONCATENATE(D112,"-",E112),Feuil2!C$2:G$101,5,FALSE),"")</f>
        <v/>
      </c>
      <c r="H112" s="39"/>
      <c r="I112" s="140" t="b">
        <f>IF(IFERROR(MATCH(A112,'Risk identification'!N$7:N$72,0)&gt;0,FALSE),TRUE,FALSE)</f>
        <v>0</v>
      </c>
      <c r="J112" s="138"/>
      <c r="K112" s="138"/>
      <c r="M112" s="144" t="str">
        <f>IFERROR(VLOOKUP(CONCATENATE(J112,"-",K112),Feuil2!C$2:G$101,5,FALSE),"")</f>
        <v/>
      </c>
      <c r="P112" s="45" t="str">
        <f t="shared" si="8"/>
        <v/>
      </c>
      <c r="Q112" s="45" t="str">
        <f>IF((D112&lt;&gt;"")*(E112&lt;&gt;"")=1,COUNTIF(P$12:P112,P112),"")</f>
        <v/>
      </c>
      <c r="R112" s="45" t="str">
        <f t="shared" si="9"/>
        <v/>
      </c>
    </row>
    <row r="113" spans="1:18" ht="19.2" customHeight="1" x14ac:dyDescent="0.25">
      <c r="A113" s="45">
        <v>102</v>
      </c>
      <c r="B113" s="9" t="str">
        <f>IFERROR(INDEX('Risk identification'!B$7:H$72,MATCH(A113,'Risk identification'!N$7:N$72,0),1),"")</f>
        <v/>
      </c>
      <c r="C113" s="29" t="str">
        <f>IFERROR(INDEX('Risk identification'!B$7:H$72,MATCH(A113,'Risk identification'!N$7:N$72,0),7),"")</f>
        <v/>
      </c>
      <c r="D113" s="138"/>
      <c r="E113" s="138"/>
      <c r="F113" s="139"/>
      <c r="G113" s="144" t="str">
        <f>IFERROR(VLOOKUP(CONCATENATE(D113,"-",E113),Feuil2!C$2:G$101,5,FALSE),"")</f>
        <v/>
      </c>
      <c r="H113" s="39"/>
      <c r="I113" s="140" t="b">
        <f>IF(IFERROR(MATCH(A113,'Risk identification'!N$7:N$72,0)&gt;0,FALSE),TRUE,FALSE)</f>
        <v>0</v>
      </c>
      <c r="J113" s="138"/>
      <c r="K113" s="138"/>
      <c r="M113" s="144" t="str">
        <f>IFERROR(VLOOKUP(CONCATENATE(J113,"-",K113),Feuil2!C$2:G$101,5,FALSE),"")</f>
        <v/>
      </c>
      <c r="P113" s="45" t="str">
        <f t="shared" si="8"/>
        <v/>
      </c>
      <c r="Q113" s="45" t="str">
        <f>IF((D113&lt;&gt;"")*(E113&lt;&gt;"")=1,COUNTIF(P$12:P113,P113),"")</f>
        <v/>
      </c>
      <c r="R113" s="45" t="str">
        <f t="shared" si="9"/>
        <v/>
      </c>
    </row>
    <row r="114" spans="1:18" ht="19.2" customHeight="1" x14ac:dyDescent="0.25">
      <c r="A114" s="45">
        <v>103</v>
      </c>
      <c r="B114" s="9" t="str">
        <f>IFERROR(INDEX('Risk identification'!B$7:H$72,MATCH(A114,'Risk identification'!N$7:N$72,0),1),"")</f>
        <v/>
      </c>
      <c r="C114" s="29" t="str">
        <f>IFERROR(INDEX('Risk identification'!B$7:H$72,MATCH(A114,'Risk identification'!N$7:N$72,0),7),"")</f>
        <v/>
      </c>
      <c r="D114" s="138"/>
      <c r="E114" s="138"/>
      <c r="F114" s="139"/>
      <c r="G114" s="144" t="str">
        <f>IFERROR(VLOOKUP(CONCATENATE(D114,"-",E114),Feuil2!C$2:G$101,5,FALSE),"")</f>
        <v/>
      </c>
      <c r="H114" s="39"/>
      <c r="I114" s="140" t="b">
        <f>IF(IFERROR(MATCH(A114,'Risk identification'!N$7:N$72,0)&gt;0,FALSE),TRUE,FALSE)</f>
        <v>0</v>
      </c>
      <c r="J114" s="138"/>
      <c r="K114" s="138"/>
      <c r="M114" s="144" t="str">
        <f>IFERROR(VLOOKUP(CONCATENATE(J114,"-",K114),Feuil2!C$2:G$101,5,FALSE),"")</f>
        <v/>
      </c>
      <c r="P114" s="45" t="str">
        <f t="shared" si="8"/>
        <v/>
      </c>
      <c r="Q114" s="45" t="str">
        <f>IF((D114&lt;&gt;"")*(E114&lt;&gt;"")=1,COUNTIF(P$12:P114,P114),"")</f>
        <v/>
      </c>
      <c r="R114" s="45" t="str">
        <f t="shared" si="9"/>
        <v/>
      </c>
    </row>
    <row r="115" spans="1:18" ht="19.2" customHeight="1" x14ac:dyDescent="0.25">
      <c r="A115" s="45">
        <v>104</v>
      </c>
      <c r="B115" s="9" t="str">
        <f>IFERROR(INDEX('Risk identification'!B$7:H$72,MATCH(A115,'Risk identification'!N$7:N$72,0),1),"")</f>
        <v/>
      </c>
      <c r="C115" s="29" t="str">
        <f>IFERROR(INDEX('Risk identification'!B$7:H$72,MATCH(A115,'Risk identification'!N$7:N$72,0),7),"")</f>
        <v/>
      </c>
      <c r="D115" s="138"/>
      <c r="E115" s="138"/>
      <c r="F115" s="139"/>
      <c r="G115" s="144" t="str">
        <f>IFERROR(VLOOKUP(CONCATENATE(D115,"-",E115),Feuil2!C$2:G$101,5,FALSE),"")</f>
        <v/>
      </c>
      <c r="H115" s="39"/>
      <c r="I115" s="140" t="b">
        <f>IF(IFERROR(MATCH(A115,'Risk identification'!N$7:N$72,0)&gt;0,FALSE),TRUE,FALSE)</f>
        <v>0</v>
      </c>
      <c r="J115" s="138"/>
      <c r="K115" s="138"/>
      <c r="M115" s="144" t="str">
        <f>IFERROR(VLOOKUP(CONCATENATE(J115,"-",K115),Feuil2!C$2:G$101,5,FALSE),"")</f>
        <v/>
      </c>
      <c r="P115" s="45" t="str">
        <f t="shared" si="8"/>
        <v/>
      </c>
      <c r="Q115" s="45" t="str">
        <f>IF((D115&lt;&gt;"")*(E115&lt;&gt;"")=1,COUNTIF(P$12:P115,P115),"")</f>
        <v/>
      </c>
      <c r="R115" s="45" t="str">
        <f t="shared" si="9"/>
        <v/>
      </c>
    </row>
    <row r="116" spans="1:18" ht="19.2" customHeight="1" x14ac:dyDescent="0.25">
      <c r="A116" s="45">
        <v>105</v>
      </c>
      <c r="B116" s="9" t="str">
        <f>IFERROR(INDEX('Risk identification'!B$7:H$72,MATCH(A116,'Risk identification'!N$7:N$72,0),1),"")</f>
        <v/>
      </c>
      <c r="C116" s="29" t="str">
        <f>IFERROR(INDEX('Risk identification'!B$7:H$72,MATCH(A116,'Risk identification'!N$7:N$72,0),7),"")</f>
        <v/>
      </c>
      <c r="D116" s="138"/>
      <c r="E116" s="138"/>
      <c r="F116" s="139"/>
      <c r="G116" s="144" t="str">
        <f>IFERROR(VLOOKUP(CONCATENATE(D116,"-",E116),Feuil2!C$2:G$101,5,FALSE),"")</f>
        <v/>
      </c>
      <c r="H116" s="39"/>
      <c r="I116" s="140" t="b">
        <f>IF(IFERROR(MATCH(A116,'Risk identification'!N$7:N$72,0)&gt;0,FALSE),TRUE,FALSE)</f>
        <v>0</v>
      </c>
      <c r="J116" s="138"/>
      <c r="K116" s="138"/>
      <c r="M116" s="144" t="str">
        <f>IFERROR(VLOOKUP(CONCATENATE(J116,"-",K116),Feuil2!C$2:G$101,5,FALSE),"")</f>
        <v/>
      </c>
      <c r="P116" s="45" t="str">
        <f t="shared" si="8"/>
        <v/>
      </c>
      <c r="Q116" s="45" t="str">
        <f>IF((D116&lt;&gt;"")*(E116&lt;&gt;"")=1,COUNTIF(P$12:P116,P116),"")</f>
        <v/>
      </c>
      <c r="R116" s="45" t="str">
        <f t="shared" si="9"/>
        <v/>
      </c>
    </row>
    <row r="117" spans="1:18" ht="19.2" customHeight="1" x14ac:dyDescent="0.25">
      <c r="A117" s="45">
        <v>106</v>
      </c>
      <c r="B117" s="9" t="str">
        <f>IFERROR(INDEX('Risk identification'!B$7:H$72,MATCH(A117,'Risk identification'!N$7:N$72,0),1),"")</f>
        <v/>
      </c>
      <c r="C117" s="29" t="str">
        <f>IFERROR(INDEX('Risk identification'!B$7:H$72,MATCH(A117,'Risk identification'!N$7:N$72,0),7),"")</f>
        <v/>
      </c>
      <c r="D117" s="138"/>
      <c r="E117" s="138"/>
      <c r="F117" s="139"/>
      <c r="G117" s="144" t="str">
        <f>IFERROR(VLOOKUP(CONCATENATE(D117,"-",E117),Feuil2!C$2:G$101,5,FALSE),"")</f>
        <v/>
      </c>
      <c r="H117" s="39"/>
      <c r="I117" s="140" t="b">
        <f>IF(IFERROR(MATCH(A117,'Risk identification'!N$7:N$72,0)&gt;0,FALSE),TRUE,FALSE)</f>
        <v>0</v>
      </c>
      <c r="J117" s="138"/>
      <c r="K117" s="138"/>
      <c r="M117" s="144" t="str">
        <f>IFERROR(VLOOKUP(CONCATENATE(J117,"-",K117),Feuil2!C$2:G$101,5,FALSE),"")</f>
        <v/>
      </c>
      <c r="P117" s="45" t="str">
        <f t="shared" si="8"/>
        <v/>
      </c>
      <c r="Q117" s="45" t="str">
        <f>IF((D117&lt;&gt;"")*(E117&lt;&gt;"")=1,COUNTIF(P$12:P117,P117),"")</f>
        <v/>
      </c>
      <c r="R117" s="45" t="str">
        <f t="shared" si="9"/>
        <v/>
      </c>
    </row>
    <row r="118" spans="1:18" ht="19.2" customHeight="1" x14ac:dyDescent="0.25">
      <c r="A118" s="45">
        <v>107</v>
      </c>
      <c r="B118" s="9" t="str">
        <f>IFERROR(INDEX('Risk identification'!B$7:H$72,MATCH(A118,'Risk identification'!N$7:N$72,0),1),"")</f>
        <v/>
      </c>
      <c r="C118" s="29" t="str">
        <f>IFERROR(INDEX('Risk identification'!B$7:H$72,MATCH(A118,'Risk identification'!N$7:N$72,0),7),"")</f>
        <v/>
      </c>
      <c r="D118" s="138"/>
      <c r="E118" s="138"/>
      <c r="F118" s="139"/>
      <c r="G118" s="144" t="str">
        <f>IFERROR(VLOOKUP(CONCATENATE(D118,"-",E118),Feuil2!C$2:G$101,5,FALSE),"")</f>
        <v/>
      </c>
      <c r="H118" s="39"/>
      <c r="I118" s="140" t="b">
        <f>IF(IFERROR(MATCH(A118,'Risk identification'!N$7:N$72,0)&gt;0,FALSE),TRUE,FALSE)</f>
        <v>0</v>
      </c>
      <c r="J118" s="138"/>
      <c r="K118" s="138"/>
      <c r="M118" s="144" t="str">
        <f>IFERROR(VLOOKUP(CONCATENATE(J118,"-",K118),Feuil2!C$2:G$101,5,FALSE),"")</f>
        <v/>
      </c>
      <c r="P118" s="45" t="str">
        <f t="shared" si="8"/>
        <v/>
      </c>
      <c r="Q118" s="45" t="str">
        <f>IF((D118&lt;&gt;"")*(E118&lt;&gt;"")=1,COUNTIF(P$12:P118,P118),"")</f>
        <v/>
      </c>
      <c r="R118" s="45" t="str">
        <f t="shared" si="9"/>
        <v/>
      </c>
    </row>
    <row r="119" spans="1:18" x14ac:dyDescent="0.25">
      <c r="A119" s="45">
        <v>159</v>
      </c>
      <c r="B119" s="9" t="str">
        <f>IFERROR(INDEX('Risk identification'!B$7:H$72,MATCH(A119,'Risk identification'!N$7:N$72,0),1),"")</f>
        <v/>
      </c>
      <c r="C119" s="29" t="str">
        <f>IFERROR(INDEX('Risk identification'!B$7:H$72,MATCH(A119,'Risk identification'!N$7:N$72,0),7),"")</f>
        <v/>
      </c>
      <c r="G119" s="144" t="str">
        <f>IFERROR(VLOOKUP(CONCATENATE(D119,"-",E119),Feuil2!C$2:G$101,5,FALSE),"")</f>
        <v/>
      </c>
      <c r="H119" s="9"/>
      <c r="I119" s="70" t="b">
        <f>IF(IFERROR(MATCH(A119,'Risk identification'!N$7:N$72,0)&gt;0,FALSE),TRUE,FALSE)</f>
        <v>0</v>
      </c>
      <c r="M119" s="144" t="str">
        <f>IFERROR(VLOOKUP(CONCATENATE(J119,"-",K119),Feuil2!C$2:G$101,5,FALSE),"")</f>
        <v/>
      </c>
      <c r="P119" s="45" t="str">
        <f t="shared" si="8"/>
        <v/>
      </c>
      <c r="Q119" s="45" t="str">
        <f>IF((D119&lt;&gt;"")*(E119&lt;&gt;"")=1,COUNTIF(P$12:P119,P119),"")</f>
        <v/>
      </c>
      <c r="R119" s="45" t="str">
        <f t="shared" si="9"/>
        <v/>
      </c>
    </row>
    <row r="120" spans="1:18" x14ac:dyDescent="0.25">
      <c r="A120" s="45">
        <v>160</v>
      </c>
      <c r="B120" s="9" t="str">
        <f>IFERROR(INDEX('Risk identification'!B$7:H$72,MATCH(A120,'Risk identification'!N$7:N$72,0),1),"")</f>
        <v/>
      </c>
      <c r="C120" s="29" t="str">
        <f>IFERROR(INDEX('Risk identification'!B$7:H$72,MATCH(A120,'Risk identification'!N$7:N$72,0),7),"")</f>
        <v/>
      </c>
      <c r="G120" s="144" t="str">
        <f>IFERROR(VLOOKUP(CONCATENATE(D120,"-",E120),Feuil2!C$2:G$101,5,FALSE),"")</f>
        <v/>
      </c>
      <c r="H120" s="9"/>
      <c r="I120" s="70" t="b">
        <f>IF(IFERROR(MATCH(A120,'Risk identification'!N$7:N$72,0)&gt;0,FALSE),TRUE,FALSE)</f>
        <v>0</v>
      </c>
      <c r="M120" s="144" t="str">
        <f>IFERROR(VLOOKUP(CONCATENATE(J120,"-",K120),Feuil2!C$2:G$101,5,FALSE),"")</f>
        <v/>
      </c>
      <c r="P120" s="45" t="str">
        <f t="shared" si="8"/>
        <v/>
      </c>
      <c r="Q120" s="45" t="str">
        <f>IF((D120&lt;&gt;"")*(E120&lt;&gt;"")=1,COUNTIF(P$12:P120,P120),"")</f>
        <v/>
      </c>
      <c r="R120" s="45" t="str">
        <f t="shared" si="9"/>
        <v/>
      </c>
    </row>
    <row r="121" spans="1:18" x14ac:dyDescent="0.25">
      <c r="A121" s="45">
        <v>161</v>
      </c>
      <c r="B121" s="9" t="str">
        <f>IFERROR(INDEX('Risk identification'!B$7:H$72,MATCH(A121,'Risk identification'!N$7:N$72,0),1),"")</f>
        <v/>
      </c>
      <c r="C121" s="29" t="str">
        <f>IFERROR(INDEX('Risk identification'!B$7:H$72,MATCH(A121,'Risk identification'!N$7:N$72,0),7),"")</f>
        <v/>
      </c>
      <c r="G121" s="144" t="str">
        <f>IFERROR(VLOOKUP(CONCATENATE(D121,"-",E121),Feuil2!C$2:G$101,5,FALSE),"")</f>
        <v/>
      </c>
      <c r="H121" s="9"/>
      <c r="I121" s="70" t="b">
        <f>IF(IFERROR(MATCH(A121,'Risk identification'!N$7:N$72,0)&gt;0,FALSE),TRUE,FALSE)</f>
        <v>0</v>
      </c>
      <c r="M121" s="144" t="str">
        <f>IFERROR(VLOOKUP(CONCATENATE(J121,"-",K121),Feuil2!C$2:G$101,5,FALSE),"")</f>
        <v/>
      </c>
      <c r="P121" s="45" t="str">
        <f t="shared" si="8"/>
        <v/>
      </c>
      <c r="Q121" s="45" t="str">
        <f>IF((D121&lt;&gt;"")*(E121&lt;&gt;"")=1,COUNTIF(P$12:P121,P121),"")</f>
        <v/>
      </c>
      <c r="R121" s="45" t="str">
        <f t="shared" si="9"/>
        <v/>
      </c>
    </row>
    <row r="122" spans="1:18" x14ac:dyDescent="0.25">
      <c r="A122" s="45">
        <v>162</v>
      </c>
      <c r="B122" s="9" t="str">
        <f>IFERROR(INDEX('Risk identification'!B$7:H$72,MATCH(A122,'Risk identification'!N$7:N$72,0),1),"")</f>
        <v/>
      </c>
      <c r="C122" s="29" t="str">
        <f>IFERROR(INDEX('Risk identification'!B$7:H$72,MATCH(A122,'Risk identification'!N$7:N$72,0),7),"")</f>
        <v/>
      </c>
      <c r="G122" s="144" t="str">
        <f>IFERROR(VLOOKUP(CONCATENATE(D122,"-",E122),Feuil2!C$2:G$101,5,FALSE),"")</f>
        <v/>
      </c>
      <c r="H122" s="9"/>
      <c r="I122" s="70" t="b">
        <f>IF(IFERROR(MATCH(A122,'Risk identification'!N$7:N$72,0)&gt;0,FALSE),TRUE,FALSE)</f>
        <v>0</v>
      </c>
      <c r="M122" s="144" t="str">
        <f>IFERROR(VLOOKUP(CONCATENATE(J122,"-",K122),Feuil2!C$2:G$101,5,FALSE),"")</f>
        <v/>
      </c>
      <c r="P122" s="45" t="str">
        <f t="shared" si="8"/>
        <v/>
      </c>
      <c r="Q122" s="45" t="str">
        <f>IF((D122&lt;&gt;"")*(E122&lt;&gt;"")=1,COUNTIF(P$12:P122,P122),"")</f>
        <v/>
      </c>
      <c r="R122" s="45" t="str">
        <f t="shared" si="9"/>
        <v/>
      </c>
    </row>
    <row r="123" spans="1:18" x14ac:dyDescent="0.25">
      <c r="A123" s="45">
        <v>163</v>
      </c>
      <c r="B123" s="9" t="str">
        <f>IFERROR(INDEX('Risk identification'!B$7:H$72,MATCH(A123,'Risk identification'!N$7:N$72,0),1),"")</f>
        <v/>
      </c>
      <c r="C123" s="29" t="str">
        <f>IFERROR(INDEX('Risk identification'!B$7:H$72,MATCH(A123,'Risk identification'!N$7:N$72,0),7),"")</f>
        <v/>
      </c>
      <c r="G123" s="144" t="str">
        <f>IFERROR(VLOOKUP(CONCATENATE(D123,"-",E123),Feuil2!C$2:G$101,5,FALSE),"")</f>
        <v/>
      </c>
      <c r="H123" s="9"/>
      <c r="I123" s="70" t="b">
        <f>IF(IFERROR(MATCH(A123,'Risk identification'!N$7:N$72,0)&gt;0,FALSE),TRUE,FALSE)</f>
        <v>0</v>
      </c>
      <c r="M123" s="144" t="str">
        <f>IFERROR(VLOOKUP(CONCATENATE(J123,"-",K123),Feuil2!C$2:G$101,5,FALSE),"")</f>
        <v/>
      </c>
      <c r="P123" s="45" t="str">
        <f t="shared" si="8"/>
        <v/>
      </c>
      <c r="Q123" s="45" t="str">
        <f>IF((D123&lt;&gt;"")*(E123&lt;&gt;"")=1,COUNTIF(P$12:P123,P123),"")</f>
        <v/>
      </c>
      <c r="R123" s="45" t="str">
        <f t="shared" si="9"/>
        <v/>
      </c>
    </row>
    <row r="124" spans="1:18" x14ac:dyDescent="0.25">
      <c r="A124" s="45">
        <v>164</v>
      </c>
      <c r="B124" s="9" t="str">
        <f>IFERROR(INDEX('Risk identification'!B$7:H$72,MATCH(A124,'Risk identification'!N$7:N$72,0),1),"")</f>
        <v/>
      </c>
      <c r="C124" s="29" t="str">
        <f>IFERROR(INDEX('Risk identification'!B$7:H$72,MATCH(A124,'Risk identification'!N$7:N$72,0),7),"")</f>
        <v/>
      </c>
      <c r="G124" s="144" t="str">
        <f>IFERROR(VLOOKUP(CONCATENATE(D124,"-",E124),Feuil2!C$2:G$101,5,FALSE),"")</f>
        <v/>
      </c>
      <c r="H124" s="9"/>
      <c r="I124" s="70" t="b">
        <f>IF(IFERROR(MATCH(A124,'Risk identification'!N$7:N$72,0)&gt;0,FALSE),TRUE,FALSE)</f>
        <v>0</v>
      </c>
      <c r="M124" s="144" t="str">
        <f>IFERROR(VLOOKUP(CONCATENATE(J124,"-",K124),Feuil2!C$2:G$101,5,FALSE),"")</f>
        <v/>
      </c>
      <c r="P124" s="45" t="str">
        <f t="shared" si="8"/>
        <v/>
      </c>
      <c r="Q124" s="45" t="str">
        <f>IF((D124&lt;&gt;"")*(E124&lt;&gt;"")=1,COUNTIF(P$12:P124,P124),"")</f>
        <v/>
      </c>
      <c r="R124" s="45" t="str">
        <f t="shared" si="9"/>
        <v/>
      </c>
    </row>
    <row r="125" spans="1:18" x14ac:dyDescent="0.25">
      <c r="A125" s="45">
        <v>165</v>
      </c>
      <c r="B125" s="9" t="str">
        <f>IFERROR(INDEX('Risk identification'!B$7:H$72,MATCH(A125,'Risk identification'!N$7:N$72,0),1),"")</f>
        <v/>
      </c>
      <c r="C125" s="29" t="str">
        <f>IFERROR(INDEX('Risk identification'!B$7:H$72,MATCH(A125,'Risk identification'!N$7:N$72,0),7),"")</f>
        <v/>
      </c>
      <c r="G125" s="144" t="str">
        <f>IFERROR(VLOOKUP(CONCATENATE(D125,"-",E125),Feuil2!C$2:G$101,5,FALSE),"")</f>
        <v/>
      </c>
      <c r="H125" s="9"/>
      <c r="I125" s="70" t="b">
        <f>IF(IFERROR(MATCH(A125,'Risk identification'!N$7:N$72,0)&gt;0,FALSE),TRUE,FALSE)</f>
        <v>0</v>
      </c>
      <c r="M125" s="144" t="str">
        <f>IFERROR(VLOOKUP(CONCATENATE(J125,"-",K125),Feuil2!C$2:G$101,5,FALSE),"")</f>
        <v/>
      </c>
      <c r="P125" s="45" t="str">
        <f t="shared" si="8"/>
        <v/>
      </c>
      <c r="Q125" s="45" t="str">
        <f>IF((D125&lt;&gt;"")*(E125&lt;&gt;"")=1,COUNTIF(P$12:P125,P125),"")</f>
        <v/>
      </c>
      <c r="R125" s="45" t="str">
        <f t="shared" si="9"/>
        <v/>
      </c>
    </row>
    <row r="126" spans="1:18" x14ac:dyDescent="0.25">
      <c r="A126" s="45">
        <v>166</v>
      </c>
      <c r="B126" s="9" t="str">
        <f>IFERROR(INDEX('Risk identification'!B$7:H$72,MATCH(A126,'Risk identification'!N$7:N$72,0),1),"")</f>
        <v/>
      </c>
      <c r="C126" s="29" t="str">
        <f>IFERROR(INDEX('Risk identification'!B$7:H$72,MATCH(A126,'Risk identification'!N$7:N$72,0),7),"")</f>
        <v/>
      </c>
      <c r="G126" s="144" t="str">
        <f>IFERROR(VLOOKUP(CONCATENATE(D126,"-",E126),Feuil2!C$2:G$101,5,FALSE),"")</f>
        <v/>
      </c>
      <c r="H126" s="9"/>
      <c r="I126" s="70" t="b">
        <f>IF(IFERROR(MATCH(A126,'Risk identification'!N$7:N$72,0)&gt;0,FALSE),TRUE,FALSE)</f>
        <v>0</v>
      </c>
      <c r="M126" s="144" t="str">
        <f>IFERROR(VLOOKUP(CONCATENATE(J126,"-",K126),Feuil2!C$2:G$101,5,FALSE),"")</f>
        <v/>
      </c>
      <c r="P126" s="45" t="str">
        <f t="shared" si="8"/>
        <v/>
      </c>
      <c r="Q126" s="45" t="str">
        <f>IF((D126&lt;&gt;"")*(E126&lt;&gt;"")=1,COUNTIF(P$12:P126,P126),"")</f>
        <v/>
      </c>
      <c r="R126" s="45" t="str">
        <f t="shared" si="9"/>
        <v/>
      </c>
    </row>
    <row r="127" spans="1:18" x14ac:dyDescent="0.25">
      <c r="A127" s="45">
        <v>167</v>
      </c>
      <c r="B127" s="9" t="str">
        <f>IFERROR(INDEX('Risk identification'!B$7:H$72,MATCH(A127,'Risk identification'!N$7:N$72,0),1),"")</f>
        <v/>
      </c>
      <c r="C127" s="29" t="str">
        <f>IFERROR(INDEX('Risk identification'!B$7:H$72,MATCH(A127,'Risk identification'!N$7:N$72,0),7),"")</f>
        <v/>
      </c>
      <c r="G127" s="144" t="str">
        <f>IFERROR(VLOOKUP(CONCATENATE(D127,"-",E127),Feuil2!C$2:G$101,5,FALSE),"")</f>
        <v/>
      </c>
      <c r="H127" s="9"/>
      <c r="I127" s="70" t="b">
        <f>IF(IFERROR(MATCH(A127,'Risk identification'!N$7:N$72,0)&gt;0,FALSE),TRUE,FALSE)</f>
        <v>0</v>
      </c>
      <c r="M127" s="144" t="str">
        <f>IFERROR(VLOOKUP(CONCATENATE(J127,"-",K127),Feuil2!C$2:G$101,5,FALSE),"")</f>
        <v/>
      </c>
      <c r="P127" s="45" t="str">
        <f t="shared" si="8"/>
        <v/>
      </c>
      <c r="Q127" s="45" t="str">
        <f>IF((D127&lt;&gt;"")*(E127&lt;&gt;"")=1,COUNTIF(P$12:P127,P127),"")</f>
        <v/>
      </c>
      <c r="R127" s="45" t="str">
        <f t="shared" si="9"/>
        <v/>
      </c>
    </row>
    <row r="128" spans="1:18" x14ac:dyDescent="0.25">
      <c r="A128" s="45">
        <v>168</v>
      </c>
      <c r="B128" s="9" t="str">
        <f>IFERROR(INDEX('Risk identification'!B$7:H$72,MATCH(A128,'Risk identification'!N$7:N$72,0),1),"")</f>
        <v/>
      </c>
      <c r="C128" s="29" t="str">
        <f>IFERROR(INDEX('Risk identification'!B$7:H$72,MATCH(A128,'Risk identification'!N$7:N$72,0),7),"")</f>
        <v/>
      </c>
      <c r="G128" s="144" t="str">
        <f>IFERROR(VLOOKUP(CONCATENATE(D128,"-",E128),Feuil2!C$2:G$101,5,FALSE),"")</f>
        <v/>
      </c>
      <c r="H128" s="9"/>
      <c r="I128" s="70" t="b">
        <f>IF(IFERROR(MATCH(A128,'Risk identification'!N$7:N$72,0)&gt;0,FALSE),TRUE,FALSE)</f>
        <v>0</v>
      </c>
      <c r="M128" s="144" t="str">
        <f>IFERROR(VLOOKUP(CONCATENATE(J128,"-",K128),Feuil2!C$2:G$101,5,FALSE),"")</f>
        <v/>
      </c>
      <c r="P128" s="45" t="str">
        <f t="shared" si="8"/>
        <v/>
      </c>
      <c r="Q128" s="45" t="str">
        <f>IF((D128&lt;&gt;"")*(E128&lt;&gt;"")=1,COUNTIF(P$12:P128,P128),"")</f>
        <v/>
      </c>
      <c r="R128" s="45" t="str">
        <f t="shared" si="9"/>
        <v/>
      </c>
    </row>
    <row r="129" spans="1:18" x14ac:dyDescent="0.25">
      <c r="A129" s="45">
        <v>169</v>
      </c>
      <c r="B129" s="9" t="str">
        <f>IFERROR(INDEX('Risk identification'!B$7:H$72,MATCH(A129,'Risk identification'!N$7:N$72,0),1),"")</f>
        <v/>
      </c>
      <c r="C129" s="29" t="str">
        <f>IFERROR(INDEX('Risk identification'!B$7:H$72,MATCH(A129,'Risk identification'!N$7:N$72,0),7),"")</f>
        <v/>
      </c>
      <c r="G129" s="144" t="str">
        <f>IFERROR(VLOOKUP(CONCATENATE(D129,"-",E129),Feuil2!C$2:G$101,5,FALSE),"")</f>
        <v/>
      </c>
      <c r="H129" s="9"/>
      <c r="I129" s="70" t="b">
        <f>IF(IFERROR(MATCH(A129,'Risk identification'!N$7:N$72,0)&gt;0,FALSE),TRUE,FALSE)</f>
        <v>0</v>
      </c>
      <c r="M129" s="144" t="str">
        <f>IFERROR(VLOOKUP(CONCATENATE(J129,"-",K129),Feuil2!C$2:G$101,5,FALSE),"")</f>
        <v/>
      </c>
      <c r="P129" s="45" t="str">
        <f t="shared" si="8"/>
        <v/>
      </c>
      <c r="Q129" s="45" t="str">
        <f>IF((D129&lt;&gt;"")*(E129&lt;&gt;"")=1,COUNTIF(P$12:P129,P129),"")</f>
        <v/>
      </c>
      <c r="R129" s="45" t="str">
        <f t="shared" si="9"/>
        <v/>
      </c>
    </row>
    <row r="130" spans="1:18" x14ac:dyDescent="0.25">
      <c r="A130" s="45">
        <v>170</v>
      </c>
      <c r="B130" s="9" t="str">
        <f>IFERROR(INDEX('Risk identification'!B$7:H$72,MATCH(A130,'Risk identification'!N$7:N$72,0),1),"")</f>
        <v/>
      </c>
      <c r="C130" s="29" t="str">
        <f>IFERROR(INDEX('Risk identification'!B$7:H$72,MATCH(A130,'Risk identification'!N$7:N$72,0),7),"")</f>
        <v/>
      </c>
      <c r="G130" s="144" t="str">
        <f>IFERROR(VLOOKUP(CONCATENATE(D130,"-",E130),Feuil2!C$2:G$101,5,FALSE),"")</f>
        <v/>
      </c>
      <c r="H130" s="9"/>
      <c r="I130" s="70" t="b">
        <f>IF(IFERROR(MATCH(A130,'Risk identification'!N$7:N$72,0)&gt;0,FALSE),TRUE,FALSE)</f>
        <v>0</v>
      </c>
      <c r="M130" s="144" t="str">
        <f>IFERROR(VLOOKUP(CONCATENATE(J130,"-",K130),Feuil2!C$2:G$101,5,FALSE),"")</f>
        <v/>
      </c>
      <c r="P130" s="45" t="str">
        <f t="shared" si="8"/>
        <v/>
      </c>
      <c r="Q130" s="45" t="str">
        <f>IF((D130&lt;&gt;"")*(E130&lt;&gt;"")=1,COUNTIF(P$12:P130,P130),"")</f>
        <v/>
      </c>
      <c r="R130" s="45" t="str">
        <f t="shared" si="9"/>
        <v/>
      </c>
    </row>
    <row r="131" spans="1:18" x14ac:dyDescent="0.25">
      <c r="A131" s="45">
        <v>171</v>
      </c>
      <c r="B131" s="9" t="str">
        <f>IFERROR(INDEX('Risk identification'!B$7:H$72,MATCH(A131,'Risk identification'!N$7:N$72,0),1),"")</f>
        <v/>
      </c>
      <c r="C131" s="29" t="str">
        <f>IFERROR(INDEX('Risk identification'!B$7:H$72,MATCH(A131,'Risk identification'!N$7:N$72,0),7),"")</f>
        <v/>
      </c>
      <c r="G131" s="144" t="str">
        <f>IFERROR(VLOOKUP(CONCATENATE(D131,"-",E131),Feuil2!C$2:G$101,5,FALSE),"")</f>
        <v/>
      </c>
      <c r="H131" s="9"/>
      <c r="I131" s="70" t="b">
        <f>IF(IFERROR(MATCH(A131,'Risk identification'!N$7:N$72,0)&gt;0,FALSE),TRUE,FALSE)</f>
        <v>0</v>
      </c>
      <c r="M131" s="144" t="str">
        <f>IFERROR(VLOOKUP(CONCATENATE(J131,"-",K131),Feuil2!C$2:G$101,5,FALSE),"")</f>
        <v/>
      </c>
      <c r="P131" s="45" t="str">
        <f t="shared" si="8"/>
        <v/>
      </c>
      <c r="Q131" s="45" t="str">
        <f>IF((D131&lt;&gt;"")*(E131&lt;&gt;"")=1,COUNTIF(P$12:P131,P131),"")</f>
        <v/>
      </c>
      <c r="R131" s="45" t="str">
        <f t="shared" si="9"/>
        <v/>
      </c>
    </row>
    <row r="132" spans="1:18" x14ac:dyDescent="0.25">
      <c r="A132" s="45">
        <v>172</v>
      </c>
      <c r="C132" s="29" t="str">
        <f>IFERROR(INDEX('Risk identification'!B$7:H$72,MATCH(A132,'Risk identification'!N$7:N$72,0),7),"")</f>
        <v/>
      </c>
      <c r="G132" s="144" t="str">
        <f>IFERROR(VLOOKUP(CONCATENATE(D132,"-",E132),Feuil2!C$2:G$101,5,FALSE),"")</f>
        <v/>
      </c>
      <c r="H132" s="9"/>
      <c r="I132" s="70" t="b">
        <f>IF(IFERROR(MATCH(A132,'Risk identification'!N$7:N$72,0)&gt;0,FALSE),TRUE,FALSE)</f>
        <v>0</v>
      </c>
      <c r="M132" s="144" t="str">
        <f>IFERROR(VLOOKUP(CONCATENATE(J132,"-",K132),Feuil2!C$2:G$101,5,FALSE),"")</f>
        <v/>
      </c>
      <c r="P132" s="45" t="str">
        <f t="shared" si="8"/>
        <v/>
      </c>
      <c r="Q132" s="45" t="str">
        <f>IF((D132&lt;&gt;"")*(E132&lt;&gt;"")=1,COUNTIF(P$12:P132,P132),"")</f>
        <v/>
      </c>
      <c r="R132" s="45" t="str">
        <f t="shared" si="9"/>
        <v/>
      </c>
    </row>
    <row r="133" spans="1:18" x14ac:dyDescent="0.25">
      <c r="A133" s="45">
        <v>173</v>
      </c>
      <c r="C133" s="29" t="str">
        <f>IFERROR(INDEX('Risk identification'!B$7:H$72,MATCH(A133,'Risk identification'!N$7:N$72,0),7),"")</f>
        <v/>
      </c>
      <c r="G133" s="144" t="str">
        <f>IFERROR(VLOOKUP(CONCATENATE(D133,"-",E133),Feuil2!C$2:G$101,5,FALSE),"")</f>
        <v/>
      </c>
      <c r="H133" s="9"/>
      <c r="I133" s="70" t="b">
        <f>IF(IFERROR(MATCH(A133,'Risk identification'!N$7:N$72,0)&gt;0,FALSE),TRUE,FALSE)</f>
        <v>0</v>
      </c>
      <c r="M133" s="144" t="str">
        <f>IFERROR(VLOOKUP(CONCATENATE(J133,"-",K133),Feuil2!C$2:G$101,5,FALSE),"")</f>
        <v/>
      </c>
      <c r="P133" s="45" t="str">
        <f t="shared" si="8"/>
        <v/>
      </c>
      <c r="Q133" s="45" t="str">
        <f>IF((D133&lt;&gt;"")*(E133&lt;&gt;"")=1,COUNTIF(P$12:P133,P133),"")</f>
        <v/>
      </c>
      <c r="R133" s="45" t="str">
        <f t="shared" si="9"/>
        <v/>
      </c>
    </row>
    <row r="134" spans="1:18" x14ac:dyDescent="0.25">
      <c r="A134" s="45">
        <v>174</v>
      </c>
      <c r="C134" s="29" t="str">
        <f>IFERROR(INDEX('Risk identification'!B$7:H$72,MATCH(A134,'Risk identification'!N$7:N$72,0),7),"")</f>
        <v/>
      </c>
      <c r="G134" s="144" t="str">
        <f>IFERROR(VLOOKUP(CONCATENATE(D134,"-",E134),Feuil2!C$2:G$101,5,FALSE),"")</f>
        <v/>
      </c>
      <c r="H134" s="9"/>
      <c r="I134" s="70" t="b">
        <f>IF(IFERROR(MATCH(A134,'Risk identification'!N$7:N$72,0)&gt;0,FALSE),TRUE,FALSE)</f>
        <v>0</v>
      </c>
      <c r="M134" s="144" t="str">
        <f>IFERROR(VLOOKUP(CONCATENATE(J134,"-",K134),Feuil2!C$2:G$101,5,FALSE),"")</f>
        <v/>
      </c>
      <c r="P134" s="45" t="str">
        <f t="shared" si="8"/>
        <v/>
      </c>
      <c r="Q134" s="45" t="str">
        <f>IF((D134&lt;&gt;"")*(E134&lt;&gt;"")=1,COUNTIF(P$12:P134,P134),"")</f>
        <v/>
      </c>
      <c r="R134" s="45" t="str">
        <f t="shared" si="9"/>
        <v/>
      </c>
    </row>
    <row r="135" spans="1:18" x14ac:dyDescent="0.25">
      <c r="A135" s="45">
        <v>175</v>
      </c>
      <c r="C135" s="29" t="str">
        <f>IFERROR(INDEX('Risk identification'!B$7:H$72,MATCH(A135,'Risk identification'!N$7:N$72,0),7),"")</f>
        <v/>
      </c>
      <c r="G135" s="144" t="str">
        <f>IFERROR(VLOOKUP(CONCATENATE(D135,"-",E135),Feuil2!C$2:G$101,5,FALSE),"")</f>
        <v/>
      </c>
      <c r="H135" s="9"/>
      <c r="I135" s="70" t="b">
        <f>IF(IFERROR(MATCH(A135,'Risk identification'!N$7:N$72,0)&gt;0,FALSE),TRUE,FALSE)</f>
        <v>0</v>
      </c>
      <c r="M135" s="144" t="str">
        <f>IFERROR(VLOOKUP(CONCATENATE(J135,"-",K135),Feuil2!C$2:G$101,5,FALSE),"")</f>
        <v/>
      </c>
      <c r="P135" s="45" t="str">
        <f t="shared" si="8"/>
        <v/>
      </c>
      <c r="Q135" s="45" t="str">
        <f>IF((D135&lt;&gt;"")*(E135&lt;&gt;"")=1,COUNTIF(P$12:P135,P135),"")</f>
        <v/>
      </c>
      <c r="R135" s="45" t="str">
        <f t="shared" si="9"/>
        <v/>
      </c>
    </row>
    <row r="136" spans="1:18" x14ac:dyDescent="0.25">
      <c r="A136" s="45">
        <v>176</v>
      </c>
      <c r="C136" s="29" t="str">
        <f>IFERROR(INDEX('Risk identification'!B$7:H$72,MATCH(A136,'Risk identification'!N$7:N$72,0),7),"")</f>
        <v/>
      </c>
      <c r="G136" s="144" t="str">
        <f>IFERROR(VLOOKUP(CONCATENATE(D136,"-",E136),Feuil2!C$2:G$101,5,FALSE),"")</f>
        <v/>
      </c>
      <c r="H136" s="9"/>
      <c r="I136" s="70" t="b">
        <f>IF(IFERROR(MATCH(A136,'Risk identification'!N$7:N$72,0)&gt;0,FALSE),TRUE,FALSE)</f>
        <v>0</v>
      </c>
      <c r="M136" s="144" t="str">
        <f>IFERROR(VLOOKUP(CONCATENATE(J136,"-",K136),Feuil2!C$2:G$101,5,FALSE),"")</f>
        <v/>
      </c>
      <c r="P136" s="45" t="str">
        <f t="shared" si="8"/>
        <v/>
      </c>
      <c r="Q136" s="45" t="str">
        <f>IF((D136&lt;&gt;"")*(E136&lt;&gt;"")=1,COUNTIF(P$12:P136,P136),"")</f>
        <v/>
      </c>
      <c r="R136" s="45" t="str">
        <f t="shared" si="9"/>
        <v/>
      </c>
    </row>
    <row r="137" spans="1:18" x14ac:dyDescent="0.25">
      <c r="A137" s="45">
        <v>177</v>
      </c>
      <c r="C137" s="29" t="str">
        <f>IFERROR(INDEX('Risk identification'!B$7:H$72,MATCH(A137,'Risk identification'!N$7:N$72,0),7),"")</f>
        <v/>
      </c>
      <c r="G137" s="144" t="str">
        <f>IFERROR(VLOOKUP(CONCATENATE(D137,"-",E137),Feuil2!C$2:G$101,5,FALSE),"")</f>
        <v/>
      </c>
      <c r="H137" s="9"/>
      <c r="I137" s="70" t="b">
        <f>IF(IFERROR(MATCH(A137,'Risk identification'!N$7:N$72,0)&gt;0,FALSE),TRUE,FALSE)</f>
        <v>0</v>
      </c>
      <c r="M137" s="144" t="str">
        <f>IFERROR(VLOOKUP(CONCATENATE(J137,"-",K137),Feuil2!C$2:G$101,5,FALSE),"")</f>
        <v/>
      </c>
      <c r="P137" s="45" t="str">
        <f t="shared" si="8"/>
        <v/>
      </c>
      <c r="Q137" s="45" t="str">
        <f>IF((D137&lt;&gt;"")*(E137&lt;&gt;"")=1,COUNTIF(P$12:P137,P137),"")</f>
        <v/>
      </c>
      <c r="R137" s="45" t="str">
        <f t="shared" si="9"/>
        <v/>
      </c>
    </row>
    <row r="138" spans="1:18" x14ac:dyDescent="0.25">
      <c r="A138" s="45">
        <v>178</v>
      </c>
      <c r="C138" s="29" t="str">
        <f>IFERROR(INDEX('Risk identification'!B$7:H$72,MATCH(A138,'Risk identification'!N$7:N$72,0),7),"")</f>
        <v/>
      </c>
      <c r="G138" s="144" t="str">
        <f>IFERROR(VLOOKUP(CONCATENATE(D138,"-",E138),Feuil2!C$2:G$101,5,FALSE),"")</f>
        <v/>
      </c>
      <c r="H138" s="9"/>
      <c r="I138" s="70" t="b">
        <f>IF(IFERROR(MATCH(A138,'Risk identification'!N$7:N$72,0)&gt;0,FALSE),TRUE,FALSE)</f>
        <v>0</v>
      </c>
      <c r="M138" s="144" t="str">
        <f>IFERROR(VLOOKUP(CONCATENATE(J138,"-",K138),Feuil2!C$2:G$101,5,FALSE),"")</f>
        <v/>
      </c>
      <c r="P138" s="45" t="str">
        <f t="shared" si="8"/>
        <v/>
      </c>
      <c r="Q138" s="45" t="str">
        <f>IF((D138&lt;&gt;"")*(E138&lt;&gt;"")=1,COUNTIF(P$12:P138,P138),"")</f>
        <v/>
      </c>
      <c r="R138" s="45" t="str">
        <f t="shared" si="9"/>
        <v/>
      </c>
    </row>
    <row r="139" spans="1:18" x14ac:dyDescent="0.25">
      <c r="A139" s="45">
        <v>179</v>
      </c>
      <c r="C139" s="29" t="str">
        <f>IFERROR(INDEX('Risk identification'!B$7:H$72,MATCH(A139,'Risk identification'!N$7:N$72,0),7),"")</f>
        <v/>
      </c>
      <c r="G139" s="144" t="str">
        <f>IFERROR(VLOOKUP(CONCATENATE(D139,"-",E139),Feuil2!C$2:G$101,5,FALSE),"")</f>
        <v/>
      </c>
      <c r="H139" s="9"/>
      <c r="I139" s="70" t="b">
        <f>IF(IFERROR(MATCH(A139,'Risk identification'!N$7:N$72,0)&gt;0,FALSE),TRUE,FALSE)</f>
        <v>0</v>
      </c>
      <c r="M139" s="144" t="str">
        <f>IFERROR(VLOOKUP(CONCATENATE(J139,"-",K139),Feuil2!C$2:G$101,5,FALSE),"")</f>
        <v/>
      </c>
      <c r="P139" s="45" t="str">
        <f t="shared" si="8"/>
        <v/>
      </c>
      <c r="Q139" s="45" t="str">
        <f>IF((D139&lt;&gt;"")*(E139&lt;&gt;"")=1,COUNTIF(P$12:P139,P139),"")</f>
        <v/>
      </c>
      <c r="R139" s="45" t="str">
        <f t="shared" si="9"/>
        <v/>
      </c>
    </row>
  </sheetData>
  <mergeCells count="6">
    <mergeCell ref="L10:M10"/>
    <mergeCell ref="B2:F5"/>
    <mergeCell ref="D10:E10"/>
    <mergeCell ref="J10:K10"/>
    <mergeCell ref="J2:J4"/>
    <mergeCell ref="F10:G10"/>
  </mergeCells>
  <conditionalFormatting sqref="C12:O12 M13:M139 N13:O100 C13:C139 D13:L100">
    <cfRule type="expression" dxfId="15" priority="115">
      <formula>$I12=FALSE</formula>
    </cfRule>
  </conditionalFormatting>
  <conditionalFormatting sqref="J12:K118">
    <cfRule type="expression" dxfId="14" priority="2">
      <formula>J12=""</formula>
    </cfRule>
  </conditionalFormatting>
  <conditionalFormatting sqref="B12:B100">
    <cfRule type="expression" dxfId="13" priority="118">
      <formula>AND($A12&gt;($J$5+$J$6+$J$7),$A12&lt;=($J$5+$J$6+$J$7+$J$8))</formula>
    </cfRule>
    <cfRule type="expression" dxfId="12" priority="119">
      <formula>AND($A12&gt;($J$5+$J$6),$A12&lt;=($J$5+$J$6+$J$7))</formula>
    </cfRule>
    <cfRule type="expression" dxfId="11" priority="120">
      <formula>AND($A12&gt;$J$5,$A12&lt;=($J$5+$J$6))</formula>
    </cfRule>
    <cfRule type="expression" dxfId="10" priority="121">
      <formula>$A12&lt;=$J$5</formula>
    </cfRule>
  </conditionalFormatting>
  <conditionalFormatting sqref="J12:J100">
    <cfRule type="expression" dxfId="9" priority="4">
      <formula>($D12&lt;&gt;$J12)</formula>
    </cfRule>
  </conditionalFormatting>
  <conditionalFormatting sqref="K12:K100">
    <cfRule type="expression" dxfId="8" priority="3">
      <formula>$K12&lt;&gt;$E12</formula>
    </cfRule>
  </conditionalFormatting>
  <conditionalFormatting sqref="B6:B8 G12:G100 M12:M100">
    <cfRule type="iconSet" priority="1">
      <iconSet iconSet="3Symbols" reverse="1">
        <cfvo type="percent" val="0"/>
        <cfvo type="num" val="2"/>
        <cfvo type="num" val="3"/>
      </iconSet>
    </cfRule>
  </conditionalFormatting>
  <dataValidations count="8">
    <dataValidation allowBlank="1" showInputMessage="1" showErrorMessage="1" promptTitle="EPA" prompt="Economic / Performance /Acceptability" sqref="I11"/>
    <dataValidation allowBlank="1" showInputMessage="1" showErrorMessage="1" promptTitle="IE" prompt="Identification/Exploration" sqref="C11"/>
    <dataValidation allowBlank="1" showInputMessage="1" showErrorMessage="1" sqref="B11"/>
    <dataValidation allowBlank="1" showInputMessage="1" showErrorMessage="1" promptTitle="Likelihood" prompt="Define how likely the risk is to occur (1-4)_x000a_" sqref="D11 J11"/>
    <dataValidation allowBlank="1" showInputMessage="1" showErrorMessage="1" promptTitle="Comments field" prompt="Please specify here all additional information to the given risk, including contexts and/or particular situational events that contributed to your assessment._x000a_" sqref="H11 N11:O11"/>
    <dataValidation allowBlank="1" showInputMessage="1" showErrorMessage="1" promptTitle="Risk Index" prompt="RI indicates the calculated severity of the given risk_x000a__x000a_" sqref="F11:G11 L11:M11"/>
    <dataValidation allowBlank="1" showInputMessage="1" showErrorMessage="1" promptTitle="Damage Level" prompt="Please indicate here an evaluated cummulative damage that could occur due to the risk. (Including costs of HSE damage and various consequences, if applicable)" sqref="E11 K11"/>
    <dataValidation type="list" allowBlank="1" showInputMessage="1" showErrorMessage="1" sqref="D73:D103">
      <formula1>OFFSET($F$18,0,0,$I$10,1)</formula1>
    </dataValidation>
  </dataValidations>
  <pageMargins left="0.7" right="0.7" top="0.75" bottom="0.75"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OFFSET('Rating table'!$B$19,0,0,'Rating table'!$D$11,1)</xm:f>
          </x14:formula1>
          <xm:sqref>E83:E103</xm:sqref>
        </x14:dataValidation>
        <x14:dataValidation type="list" allowBlank="1" showInputMessage="1" showErrorMessage="1">
          <x14:formula1>
            <xm:f>OFFSET('Rating table'!$F$19,0,0,'Rating table'!$H$11,1)</xm:f>
          </x14:formula1>
          <xm:sqref>J12:J103 D12:D72</xm:sqref>
        </x14:dataValidation>
        <x14:dataValidation type="list" allowBlank="1" showInputMessage="1" showErrorMessage="1">
          <x14:formula1>
            <xm:f>OFFSET('Rating table'!B$19,0,0,'Rating table'!$D$11,1)</xm:f>
          </x14:formula1>
          <xm:sqref>K12:K118</xm:sqref>
        </x14:dataValidation>
        <x14:dataValidation type="list" allowBlank="1" showInputMessage="1" showErrorMessage="1">
          <x14:formula1>
            <xm:f>OFFSET('Rating table'!B$19,0,0,'Rating table'!$D$11,1)</xm:f>
          </x14:formula1>
          <xm:sqref>E12:E82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B2:L59"/>
  <sheetViews>
    <sheetView showGridLines="0" workbookViewId="0">
      <selection activeCell="E38" sqref="E38"/>
    </sheetView>
  </sheetViews>
  <sheetFormatPr baseColWidth="10" defaultColWidth="11" defaultRowHeight="13.8" x14ac:dyDescent="0.25"/>
  <cols>
    <col min="1" max="2" width="11.09765625" customWidth="1"/>
    <col min="3" max="3" width="11.19921875" customWidth="1"/>
    <col min="4" max="12" width="11.09765625" customWidth="1"/>
    <col min="13" max="67" width="23.19921875" customWidth="1"/>
    <col min="68" max="68" width="12.09765625" customWidth="1"/>
    <col min="69" max="69" width="12.09765625" bestFit="1" customWidth="1"/>
  </cols>
  <sheetData>
    <row r="2" spans="2:11" s="9" customFormat="1" ht="13.8" customHeight="1" x14ac:dyDescent="0.25">
      <c r="B2" s="207" t="s">
        <v>203</v>
      </c>
      <c r="C2" s="207"/>
      <c r="D2" s="207"/>
      <c r="E2" s="207"/>
      <c r="F2" s="207"/>
      <c r="G2" s="207"/>
      <c r="H2" s="207"/>
      <c r="I2" s="207"/>
      <c r="J2" s="207"/>
      <c r="K2" s="207"/>
    </row>
    <row r="36" spans="2:5" x14ac:dyDescent="0.25">
      <c r="B36" s="9"/>
      <c r="C36" s="9"/>
      <c r="D36" s="9"/>
    </row>
    <row r="37" spans="2:5" x14ac:dyDescent="0.25">
      <c r="B37" s="208" t="s">
        <v>212</v>
      </c>
      <c r="C37" s="208" t="s">
        <v>213</v>
      </c>
    </row>
    <row r="38" spans="2:5" x14ac:dyDescent="0.25">
      <c r="B38" s="204"/>
      <c r="C38" s="204"/>
      <c r="D38" s="9"/>
    </row>
    <row r="39" spans="2:5" x14ac:dyDescent="0.25">
      <c r="B39" s="39">
        <v>2</v>
      </c>
      <c r="C39" s="39">
        <f>IF(B39="","",COUNTIF('Risk assessment'!F$12:F$100,B39))</f>
        <v>2</v>
      </c>
      <c r="D39" s="9"/>
    </row>
    <row r="40" spans="2:5" x14ac:dyDescent="0.25">
      <c r="B40" s="39">
        <f>IFERROR(IF(B39+1&lt;=('Rating table'!D$11+'Rating table'!H$11),B39+1,""),"")</f>
        <v>3</v>
      </c>
      <c r="C40" s="39">
        <f>IF(B40="","",COUNTIF('Risk assessment'!F$12:F$100,B40))</f>
        <v>2</v>
      </c>
      <c r="D40" s="9"/>
      <c r="E40" s="9"/>
    </row>
    <row r="41" spans="2:5" x14ac:dyDescent="0.25">
      <c r="B41" s="39">
        <f>IFERROR(IF(B40+1&lt;=('Rating table'!D$11+'Rating table'!H$11),B40+1,""),"")</f>
        <v>4</v>
      </c>
      <c r="C41" s="39">
        <f>IF(B41="","",COUNTIF('Risk assessment'!F$12:F$100,B41))</f>
        <v>1</v>
      </c>
      <c r="D41" s="9"/>
    </row>
    <row r="42" spans="2:5" x14ac:dyDescent="0.25">
      <c r="B42" s="39">
        <f>IFERROR(IF(B41+1&lt;=('Rating table'!D$11+'Rating table'!H$11),B41+1,""),"")</f>
        <v>5</v>
      </c>
      <c r="C42" s="39">
        <f>IF(B42="","",COUNTIF('Risk assessment'!F$12:F$100,B42))</f>
        <v>4</v>
      </c>
      <c r="D42" s="9"/>
    </row>
    <row r="43" spans="2:5" x14ac:dyDescent="0.25">
      <c r="B43" s="39">
        <f>IFERROR(IF(B42+1&lt;=('Rating table'!D$11+'Rating table'!H$11),B42+1,""),"")</f>
        <v>6</v>
      </c>
      <c r="C43" s="39">
        <f>IF(B43="","",COUNTIF('Risk assessment'!F$12:F$100,B43))</f>
        <v>2</v>
      </c>
      <c r="D43" s="9"/>
    </row>
    <row r="44" spans="2:5" x14ac:dyDescent="0.25">
      <c r="B44" s="39">
        <f>IFERROR(IF(B43+1&lt;=('Rating table'!D$11+'Rating table'!H$11),B43+1,""),"")</f>
        <v>7</v>
      </c>
      <c r="C44" s="39">
        <f>IF(B44="","",COUNTIF('Risk assessment'!F$12:F$100,B44))</f>
        <v>7</v>
      </c>
      <c r="D44" s="9"/>
    </row>
    <row r="45" spans="2:5" x14ac:dyDescent="0.25">
      <c r="B45" s="39">
        <f>IFERROR(IF(B44+1&lt;=('Rating table'!D$11+'Rating table'!H$11),B44+1,""),"")</f>
        <v>8</v>
      </c>
      <c r="C45" s="39">
        <f>IF(B45="","",COUNTIF('Risk assessment'!F$12:F$100,B45))</f>
        <v>8</v>
      </c>
      <c r="D45" s="9"/>
    </row>
    <row r="46" spans="2:5" x14ac:dyDescent="0.25">
      <c r="B46" s="39">
        <f>IFERROR(IF(B45+1&lt;=('Rating table'!D$11+'Rating table'!H$11),B45+1,""),"")</f>
        <v>9</v>
      </c>
      <c r="C46" s="39">
        <f>IF(B46="","",COUNTIF('Risk assessment'!F$12:F$100,B46))</f>
        <v>3</v>
      </c>
      <c r="D46" s="9"/>
    </row>
    <row r="47" spans="2:5" x14ac:dyDescent="0.25">
      <c r="B47" s="39">
        <f>IFERROR(IF(B46+1&lt;=('Rating table'!D$11+'Rating table'!H$11),B46+1,""),"")</f>
        <v>10</v>
      </c>
      <c r="C47" s="39">
        <f>IF(B47="","",COUNTIF('Risk assessment'!F$12:F$100,B47))</f>
        <v>9</v>
      </c>
      <c r="D47" s="9"/>
    </row>
    <row r="48" spans="2:5" x14ac:dyDescent="0.25">
      <c r="B48" s="39">
        <f>IFERROR(IF(B47+1&lt;=('Rating table'!D$11+'Rating table'!H$11),B47+1,""),"")</f>
        <v>11</v>
      </c>
      <c r="C48" s="39">
        <f>IF(B48="","",COUNTIF('Risk assessment'!F$12:F$100,B48))</f>
        <v>4</v>
      </c>
      <c r="D48" s="9"/>
    </row>
    <row r="49" spans="2:12" x14ac:dyDescent="0.25">
      <c r="B49" s="39">
        <f>IFERROR(IF(B48+1&lt;=('Rating table'!D$11+'Rating table'!H$11),B48+1,""),"")</f>
        <v>12</v>
      </c>
      <c r="C49" s="39">
        <f>IF(B49="","",COUNTIF('Risk assessment'!F$12:F$100,B49))</f>
        <v>2</v>
      </c>
      <c r="D49" s="9"/>
    </row>
    <row r="50" spans="2:12" x14ac:dyDescent="0.25">
      <c r="B50" s="39">
        <f>IFERROR(IF(B49+1&lt;=('Rating table'!D$11+'Rating table'!H$11),B49+1,""),"")</f>
        <v>13</v>
      </c>
      <c r="C50" s="39">
        <f>IF(B50="","",COUNTIF('Risk assessment'!F$12:F$100,B50))</f>
        <v>3</v>
      </c>
      <c r="D50" s="9"/>
    </row>
    <row r="51" spans="2:12" x14ac:dyDescent="0.25">
      <c r="B51" s="39">
        <f>IFERROR(IF(B50+1&lt;=('Rating table'!D$11+'Rating table'!H$11),B50+1,""),"")</f>
        <v>14</v>
      </c>
      <c r="C51" s="39">
        <f>IF(B51="","",COUNTIF('Risk assessment'!F$12:F$100,B51))</f>
        <v>4</v>
      </c>
      <c r="D51" s="9"/>
    </row>
    <row r="52" spans="2:12" x14ac:dyDescent="0.25">
      <c r="B52" s="39">
        <f>IFERROR(IF(B51+1&lt;=('Rating table'!D$11+'Rating table'!H$11),B51+1,""),"")</f>
        <v>15</v>
      </c>
      <c r="C52" s="39">
        <f>IF(B52="","",COUNTIF('Risk assessment'!F$12:F$100,B52))</f>
        <v>2</v>
      </c>
      <c r="D52" s="9"/>
    </row>
    <row r="53" spans="2:12" x14ac:dyDescent="0.25">
      <c r="B53" s="39">
        <f>IFERROR(IF(B52+1&lt;=('Rating table'!D$11+'Rating table'!H$11),B52+1,""),"")</f>
        <v>16</v>
      </c>
      <c r="C53" s="39">
        <f>IF(B53="","",COUNTIF('Risk assessment'!F$12:F$100,B53))</f>
        <v>2</v>
      </c>
      <c r="D53" s="9"/>
    </row>
    <row r="54" spans="2:12" x14ac:dyDescent="0.25">
      <c r="B54" s="39" t="str">
        <f>IFERROR(IF(B53+1&lt;=('Rating table'!D$11+'Rating table'!H$11),B53+1,""),"")</f>
        <v/>
      </c>
      <c r="C54" s="39" t="str">
        <f>IF(B54="","",COUNTIF('Risk assessment'!F$12:F$100,B54))</f>
        <v/>
      </c>
      <c r="D54" s="9"/>
    </row>
    <row r="55" spans="2:12" x14ac:dyDescent="0.25">
      <c r="B55" s="39" t="str">
        <f>IFERROR(IF(B54+1&lt;=('Rating table'!D$11+'Rating table'!H$11),B54+1,""),"")</f>
        <v/>
      </c>
      <c r="C55" s="39" t="str">
        <f>IF(B55="","",COUNTIF('Risk assessment'!F$12:F$100,B55))</f>
        <v/>
      </c>
      <c r="D55" s="9"/>
    </row>
    <row r="56" spans="2:12" x14ac:dyDescent="0.25">
      <c r="B56" s="39" t="str">
        <f>IFERROR(IF(B55+1&lt;=('Rating table'!D$11+'Rating table'!H$11),B55+1,""),"")</f>
        <v/>
      </c>
      <c r="C56" s="39" t="str">
        <f>IF(B56="","",COUNTIF('Risk assessment'!F$12:F$100,B56))</f>
        <v/>
      </c>
      <c r="D56" s="9"/>
      <c r="H56" s="9"/>
      <c r="I56" s="9"/>
      <c r="J56" s="9"/>
      <c r="K56" s="9"/>
      <c r="L56" s="9"/>
    </row>
    <row r="57" spans="2:12" x14ac:dyDescent="0.25">
      <c r="B57" s="39"/>
      <c r="C57" s="39"/>
      <c r="D57" s="9"/>
    </row>
    <row r="58" spans="2:12" x14ac:dyDescent="0.25">
      <c r="B58" s="39"/>
      <c r="C58" s="39"/>
      <c r="D58" s="9"/>
    </row>
    <row r="59" spans="2:12" x14ac:dyDescent="0.25">
      <c r="B59" s="39"/>
      <c r="C59" s="39"/>
      <c r="D59" s="9"/>
    </row>
  </sheetData>
  <sortState ref="E40:E45">
    <sortCondition ref="E40"/>
  </sortState>
  <mergeCells count="3">
    <mergeCell ref="B2:K2"/>
    <mergeCell ref="C37:C38"/>
    <mergeCell ref="B37:B38"/>
  </mergeCells>
  <conditionalFormatting sqref="B2">
    <cfRule type="expression" dxfId="7" priority="2">
      <formula>B2&lt;&gt;""</formula>
    </cfRule>
  </conditionalFormatting>
  <conditionalFormatting sqref="B39:C60">
    <cfRule type="expression" dxfId="6" priority="1">
      <formula>$B39&lt;&gt;""</formula>
    </cfRule>
  </conditionalFormatting>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91"/>
  <sheetViews>
    <sheetView showGridLines="0" zoomScale="85" zoomScaleNormal="85" workbookViewId="0">
      <selection activeCell="C30" sqref="C30"/>
    </sheetView>
  </sheetViews>
  <sheetFormatPr baseColWidth="10" defaultRowHeight="13.8" x14ac:dyDescent="0.25"/>
  <cols>
    <col min="3" max="3" width="72.5" customWidth="1"/>
    <col min="4" max="8" width="6.3984375" style="92" customWidth="1"/>
    <col min="9" max="13" width="6.3984375" customWidth="1"/>
  </cols>
  <sheetData>
    <row r="2" spans="1:13" ht="13.8" customHeight="1" x14ac:dyDescent="0.25">
      <c r="A2" s="182" t="s">
        <v>227</v>
      </c>
      <c r="B2" s="198"/>
      <c r="C2" s="199"/>
    </row>
    <row r="3" spans="1:13" ht="70.2" customHeight="1" x14ac:dyDescent="0.25">
      <c r="A3" s="210"/>
      <c r="B3" s="211"/>
      <c r="C3" s="212"/>
    </row>
    <row r="4" spans="1:13" x14ac:dyDescent="0.25">
      <c r="I4">
        <v>1</v>
      </c>
      <c r="J4">
        <v>0.4</v>
      </c>
    </row>
    <row r="5" spans="1:13" x14ac:dyDescent="0.25">
      <c r="A5" s="209" t="s">
        <v>214</v>
      </c>
      <c r="B5" s="209"/>
      <c r="C5" s="209"/>
      <c r="D5" s="92" t="s">
        <v>25</v>
      </c>
      <c r="E5" s="92" t="s">
        <v>183</v>
      </c>
      <c r="G5" s="92" t="s">
        <v>25</v>
      </c>
      <c r="H5" s="92" t="s">
        <v>183</v>
      </c>
      <c r="I5" s="92"/>
      <c r="J5" s="116" t="str">
        <f>D5</f>
        <v>Likelihood</v>
      </c>
      <c r="K5" s="116" t="str">
        <f>E5</f>
        <v>Damage level</v>
      </c>
      <c r="L5" s="116" t="str">
        <f>G5</f>
        <v>Likelihood</v>
      </c>
      <c r="M5" s="116" t="str">
        <f>H5</f>
        <v>Damage level</v>
      </c>
    </row>
    <row r="6" spans="1:13" x14ac:dyDescent="0.25">
      <c r="A6" s="104"/>
      <c r="B6" s="113" t="s">
        <v>33</v>
      </c>
      <c r="C6" s="113" t="str">
        <f>IFERROR(VLOOKUP(PlotMatrix!B6,'Risk assessment'!B$12:C$100,2,0),"")</f>
        <v>Anthropogenic hazard damaging the infrastructure</v>
      </c>
      <c r="D6" s="92">
        <f>IFERROR(VLOOKUP(PlotMatrix!B6,'Risk assessment'!B$12:F$100,3,0),"")</f>
        <v>2</v>
      </c>
      <c r="E6" s="92">
        <f>IFERROR(VLOOKUP(PlotMatrix!B6,'Risk assessment'!B$12:F$100,4,0),"")</f>
        <v>6</v>
      </c>
      <c r="F6" s="92">
        <f>IFERROR(D6+E6,"")</f>
        <v>8</v>
      </c>
      <c r="G6" s="92" t="b">
        <f>IFERROR(IF(VLOOKUP(PlotMatrix!B6,'Risk assessment'!B$12:K$100,8,0)&gt;0,(VLOOKUP(PlotMatrix!B6,'Risk assessment'!B$12:K$100,8,0)),""),"")</f>
        <v>1</v>
      </c>
      <c r="H6" s="92">
        <f>IFERROR(IF(VLOOKUP(PlotMatrix!B6,'Risk assessment'!B$12:K$100,9,0)&gt;0,(VLOOKUP(PlotMatrix!B6,'Risk assessment'!B$12:K$100,9,0)),""),"")</f>
        <v>3</v>
      </c>
      <c r="I6" s="92">
        <f>IFERROR(G6+H6,"")</f>
        <v>4</v>
      </c>
      <c r="J6" s="117">
        <f ca="1">IF(D6&lt;&gt;"",0.01*RANDBETWEEN(100*(D6-J$4),100*D6),"")</f>
        <v>1.82</v>
      </c>
      <c r="K6" s="117">
        <f ca="1">IF(E6&lt;&gt;"",0.01*RANDBETWEEN(100*(E6-K$4),100*E6),"")</f>
        <v>6</v>
      </c>
      <c r="L6" s="117">
        <f ca="1">IF(G6&lt;&gt;"",0.01*RANDBETWEEN(100*(G6-J$4),100*G6),0)</f>
        <v>0.77</v>
      </c>
      <c r="M6" s="117">
        <f ca="1">IF(H6&lt;&gt;"",0.01*RANDBETWEEN(100*(H6-J$4),100*H6),0)</f>
        <v>2.97</v>
      </c>
    </row>
    <row r="7" spans="1:13" x14ac:dyDescent="0.25">
      <c r="A7" s="102"/>
      <c r="B7" s="113" t="s">
        <v>30</v>
      </c>
      <c r="C7" s="113" t="str">
        <f>IFERROR(VLOOKUP(PlotMatrix!B7,'Risk assessment'!B$12:C$100,2,0),"")</f>
        <v>External natural hazards damaging the infrastructure</v>
      </c>
      <c r="D7" s="92">
        <f>IFERROR(VLOOKUP(PlotMatrix!B7,'Risk assessment'!B$12:F$100,3,0),"")</f>
        <v>1</v>
      </c>
      <c r="E7" s="92">
        <f>IFERROR(VLOOKUP(PlotMatrix!B7,'Risk assessment'!B$12:F$100,4,0),"")</f>
        <v>2</v>
      </c>
      <c r="F7" s="92">
        <f t="shared" ref="F7:F17" si="0">IFERROR(D7+E7,"")</f>
        <v>3</v>
      </c>
      <c r="G7" s="92" t="b">
        <f>IFERROR(IF(VLOOKUP(PlotMatrix!B7,'Risk assessment'!B$12:K$100,8,0)&gt;0,(VLOOKUP(PlotMatrix!B7,'Risk assessment'!B$12:K$100,8,0)),""),"")</f>
        <v>1</v>
      </c>
      <c r="H7" s="92">
        <f>IFERROR(IF(VLOOKUP(PlotMatrix!B7,'Risk assessment'!B$12:K$100,9,0)&gt;0,(VLOOKUP(PlotMatrix!B7,'Risk assessment'!B$12:K$100,9,0)),""),"")</f>
        <v>1</v>
      </c>
      <c r="I7" s="92">
        <f t="shared" ref="I7:I19" si="1">IFERROR(G7+H7,"")</f>
        <v>2</v>
      </c>
      <c r="J7" s="117">
        <f t="shared" ref="J7:K17" ca="1" si="2">IF(D7&lt;&gt;"",0.01*RANDBETWEEN(100*(D7-J$4),100*D7),"")</f>
        <v>0.6</v>
      </c>
      <c r="K7" s="117">
        <f t="shared" ca="1" si="2"/>
        <v>2</v>
      </c>
      <c r="L7" s="117">
        <f t="shared" ref="L7:L17" ca="1" si="3">IF(G7&lt;&gt;"",0.01*RANDBETWEEN(100*(G7-J$4),100*G7),0)</f>
        <v>0.61</v>
      </c>
      <c r="M7" s="117">
        <f t="shared" ref="M7:M17" ca="1" si="4">IF(H7&lt;&gt;"",0.01*RANDBETWEEN(100*(H7-J$4),100*H7),0)</f>
        <v>0.85</v>
      </c>
    </row>
    <row r="8" spans="1:13" x14ac:dyDescent="0.25">
      <c r="A8" s="103"/>
      <c r="B8" s="98" t="s">
        <v>35</v>
      </c>
      <c r="C8" s="113" t="str">
        <f>IFERROR(VLOOKUP(PlotMatrix!B8,'Risk assessment'!B$12:C$100,2,0),"")</f>
        <v>Changes in policies, laws, taxes and regulations put development/economy in jeopardy</v>
      </c>
      <c r="D8" s="92">
        <f>IFERROR(VLOOKUP(PlotMatrix!B8,'Risk assessment'!B$12:F$100,3,0),"")</f>
        <v>6</v>
      </c>
      <c r="E8" s="92">
        <f>IFERROR(VLOOKUP(PlotMatrix!B8,'Risk assessment'!B$12:F$100,4,0),"")</f>
        <v>7</v>
      </c>
      <c r="F8" s="92">
        <f t="shared" si="0"/>
        <v>13</v>
      </c>
      <c r="G8" s="92" t="b">
        <f>IFERROR(IF(VLOOKUP(PlotMatrix!B8,'Risk assessment'!B$12:K$100,8,0)&gt;0,(VLOOKUP(PlotMatrix!B8,'Risk assessment'!B$12:K$100,8,0)),""),"")</f>
        <v>1</v>
      </c>
      <c r="H8" s="92">
        <f>IFERROR(IF(VLOOKUP(PlotMatrix!B8,'Risk assessment'!B$12:K$100,9,0)&gt;0,(VLOOKUP(PlotMatrix!B8,'Risk assessment'!B$12:K$100,9,0)),""),"")</f>
        <v>2</v>
      </c>
      <c r="I8" s="92">
        <f t="shared" si="1"/>
        <v>3</v>
      </c>
      <c r="J8" s="117">
        <f t="shared" ca="1" si="2"/>
        <v>5.83</v>
      </c>
      <c r="K8" s="117">
        <f t="shared" ca="1" si="2"/>
        <v>7</v>
      </c>
      <c r="L8" s="117">
        <f t="shared" ca="1" si="3"/>
        <v>0.74</v>
      </c>
      <c r="M8" s="117">
        <f t="shared" ca="1" si="4"/>
        <v>1.96</v>
      </c>
    </row>
    <row r="9" spans="1:13" x14ac:dyDescent="0.25">
      <c r="A9" s="105"/>
      <c r="B9" s="98" t="s">
        <v>37</v>
      </c>
      <c r="C9" s="113" t="str">
        <f>IFERROR(VLOOKUP(PlotMatrix!B9,'Risk assessment'!B$12:C$100,2,0),"")</f>
        <v>Lack of financing for the next phases</v>
      </c>
      <c r="D9" s="92">
        <f>IFERROR(VLOOKUP(PlotMatrix!B9,'Risk assessment'!B$12:F$100,3,0),"")</f>
        <v>3</v>
      </c>
      <c r="E9" s="92">
        <f>IFERROR(VLOOKUP(PlotMatrix!B9,'Risk assessment'!B$12:F$100,4,0),"")</f>
        <v>7</v>
      </c>
      <c r="F9" s="92">
        <f t="shared" si="0"/>
        <v>10</v>
      </c>
      <c r="G9" s="92" t="b">
        <f>IFERROR(IF(VLOOKUP(PlotMatrix!B9,'Risk assessment'!B$12:K$100,8,0)&gt;0,(VLOOKUP(PlotMatrix!B9,'Risk assessment'!B$12:K$100,8,0)),""),"")</f>
        <v>1</v>
      </c>
      <c r="H9" s="92">
        <f>IFERROR(IF(VLOOKUP(PlotMatrix!B9,'Risk assessment'!B$12:K$100,9,0)&gt;0,(VLOOKUP(PlotMatrix!B9,'Risk assessment'!B$12:K$100,9,0)),""),"")</f>
        <v>2</v>
      </c>
      <c r="I9" s="92">
        <f t="shared" si="1"/>
        <v>3</v>
      </c>
      <c r="J9" s="117">
        <f t="shared" ca="1" si="2"/>
        <v>2.84</v>
      </c>
      <c r="K9" s="117">
        <f t="shared" ca="1" si="2"/>
        <v>7</v>
      </c>
      <c r="L9" s="117">
        <f t="shared" ca="1" si="3"/>
        <v>0.89</v>
      </c>
      <c r="M9" s="117">
        <f t="shared" ca="1" si="4"/>
        <v>1.74</v>
      </c>
    </row>
    <row r="10" spans="1:13" x14ac:dyDescent="0.25">
      <c r="A10" s="101"/>
      <c r="B10" s="98" t="s">
        <v>39</v>
      </c>
      <c r="C10" s="113" t="str">
        <f>IFERROR(VLOOKUP(PlotMatrix!B10,'Risk assessment'!B$12:C$100,2,0),"")</f>
        <v>Low social acceptance put barrier to development</v>
      </c>
      <c r="D10" s="92">
        <f>IFERROR(VLOOKUP(PlotMatrix!B10,'Risk assessment'!B$12:F$100,3,0),"")</f>
        <v>1</v>
      </c>
      <c r="E10" s="92">
        <f>IFERROR(VLOOKUP(PlotMatrix!B10,'Risk assessment'!B$12:F$100,4,0),"")</f>
        <v>3</v>
      </c>
      <c r="F10" s="92">
        <f t="shared" si="0"/>
        <v>4</v>
      </c>
      <c r="G10" s="92" t="b">
        <f>IFERROR(IF(VLOOKUP(PlotMatrix!B10,'Risk assessment'!B$12:K$100,8,0)&gt;0,(VLOOKUP(PlotMatrix!B10,'Risk assessment'!B$12:K$100,8,0)),""),"")</f>
        <v>1</v>
      </c>
      <c r="H10" s="92">
        <f>IFERROR(IF(VLOOKUP(PlotMatrix!B10,'Risk assessment'!B$12:K$100,9,0)&gt;0,(VLOOKUP(PlotMatrix!B10,'Risk assessment'!B$12:K$100,9,0)),""),"")</f>
        <v>4</v>
      </c>
      <c r="I10" s="92">
        <f t="shared" si="1"/>
        <v>5</v>
      </c>
      <c r="J10" s="117">
        <f t="shared" ca="1" si="2"/>
        <v>0.99</v>
      </c>
      <c r="K10" s="117">
        <f t="shared" ca="1" si="2"/>
        <v>3</v>
      </c>
      <c r="L10" s="117">
        <f t="shared" ca="1" si="3"/>
        <v>0.6</v>
      </c>
      <c r="M10" s="117">
        <f t="shared" ca="1" si="4"/>
        <v>3.84</v>
      </c>
    </row>
    <row r="11" spans="1:13" x14ac:dyDescent="0.25">
      <c r="A11" s="106"/>
      <c r="B11" s="98" t="s">
        <v>220</v>
      </c>
      <c r="C11" s="113" t="str">
        <f>IFERROR(VLOOKUP(PlotMatrix!B11,'Risk assessment'!B$12:C$100,2,0),"")</f>
        <v>Human error leading to failure during work (including either insufficient background and/or safety regulations) [Drilling]</v>
      </c>
      <c r="D11" s="92">
        <f>IFERROR(VLOOKUP(PlotMatrix!B11,'Risk assessment'!B$12:F$100,3,0),"")</f>
        <v>6</v>
      </c>
      <c r="E11" s="92">
        <f>IFERROR(VLOOKUP(PlotMatrix!B11,'Risk assessment'!B$12:F$100,4,0),"")</f>
        <v>4</v>
      </c>
      <c r="F11" s="92">
        <f t="shared" si="0"/>
        <v>10</v>
      </c>
      <c r="G11" s="92" t="b">
        <f>IFERROR(IF(VLOOKUP(PlotMatrix!B11,'Risk assessment'!B$12:K$100,8,0)&gt;0,(VLOOKUP(PlotMatrix!B11,'Risk assessment'!B$12:K$100,8,0)),""),"")</f>
        <v>1</v>
      </c>
      <c r="H11" s="92" t="str">
        <f>IFERROR(IF(VLOOKUP(PlotMatrix!B11,'Risk assessment'!B$12:K$100,9,0)&gt;0,(VLOOKUP(PlotMatrix!B11,'Risk assessment'!B$12:K$100,9,0)),""),"")</f>
        <v/>
      </c>
      <c r="I11" s="92" t="str">
        <f t="shared" si="1"/>
        <v/>
      </c>
      <c r="J11" s="117">
        <f t="shared" ca="1" si="2"/>
        <v>5.67</v>
      </c>
      <c r="K11" s="117">
        <f t="shared" ca="1" si="2"/>
        <v>4</v>
      </c>
      <c r="L11" s="117">
        <f t="shared" ca="1" si="3"/>
        <v>0.67</v>
      </c>
      <c r="M11" s="117">
        <f t="shared" ca="1" si="4"/>
        <v>0</v>
      </c>
    </row>
    <row r="12" spans="1:13" x14ac:dyDescent="0.25">
      <c r="A12" s="107"/>
      <c r="B12" s="98" t="s">
        <v>137</v>
      </c>
      <c r="C12" s="113" t="str">
        <f>IFERROR(VLOOKUP(PlotMatrix!B12,'Risk assessment'!B$12:C$100,2,0),"")</f>
        <v/>
      </c>
      <c r="D12" s="92" t="str">
        <f>IFERROR(VLOOKUP(PlotMatrix!B12,'Risk assessment'!B$12:F$100,3,0),"")</f>
        <v/>
      </c>
      <c r="E12" s="92" t="str">
        <f>IFERROR(VLOOKUP(PlotMatrix!B12,'Risk assessment'!B$12:F$100,4,0),"")</f>
        <v/>
      </c>
      <c r="F12" s="92" t="str">
        <f t="shared" si="0"/>
        <v/>
      </c>
      <c r="G12" s="92" t="str">
        <f>IFERROR(IF(VLOOKUP(PlotMatrix!B12,'Risk assessment'!B$12:K$100,8,0)&gt;0,(VLOOKUP(PlotMatrix!B12,'Risk assessment'!B$12:K$100,8,0)),""),"")</f>
        <v/>
      </c>
      <c r="H12" s="92" t="str">
        <f>IFERROR(IF(VLOOKUP(PlotMatrix!B12,'Risk assessment'!B$12:K$100,9,0)&gt;0,(VLOOKUP(PlotMatrix!B12,'Risk assessment'!B$12:K$100,9,0)),""),"")</f>
        <v/>
      </c>
      <c r="I12" s="92" t="str">
        <f t="shared" si="1"/>
        <v/>
      </c>
      <c r="J12" s="117" t="str">
        <f t="shared" ca="1" si="2"/>
        <v/>
      </c>
      <c r="K12" s="117" t="str">
        <f t="shared" ca="1" si="2"/>
        <v/>
      </c>
      <c r="L12" s="117">
        <f t="shared" ca="1" si="3"/>
        <v>0</v>
      </c>
      <c r="M12" s="117">
        <f t="shared" ca="1" si="4"/>
        <v>0</v>
      </c>
    </row>
    <row r="13" spans="1:13" x14ac:dyDescent="0.25">
      <c r="A13" s="109"/>
      <c r="B13" s="98" t="s">
        <v>45</v>
      </c>
      <c r="C13" s="113" t="str">
        <f>IFERROR(VLOOKUP(PlotMatrix!B13,'Risk assessment'!B$12:C$100,2,0),"")</f>
        <v>Significant changes of energy costs</v>
      </c>
      <c r="D13" s="92">
        <f>IFERROR(VLOOKUP(PlotMatrix!B13,'Risk assessment'!B$12:F$100,3,0),"")</f>
        <v>1</v>
      </c>
      <c r="E13" s="92">
        <f>IFERROR(VLOOKUP(PlotMatrix!B13,'Risk assessment'!B$12:F$100,4,0),"")</f>
        <v>4</v>
      </c>
      <c r="F13" s="92">
        <f t="shared" si="0"/>
        <v>5</v>
      </c>
      <c r="G13" s="92" t="b">
        <f>IFERROR(IF(VLOOKUP(PlotMatrix!B13,'Risk assessment'!B$12:K$100,8,0)&gt;0,(VLOOKUP(PlotMatrix!B13,'Risk assessment'!B$12:K$100,8,0)),""),"")</f>
        <v>1</v>
      </c>
      <c r="H13" s="92">
        <f>IFERROR(IF(VLOOKUP(PlotMatrix!B13,'Risk assessment'!B$12:K$100,9,0)&gt;0,(VLOOKUP(PlotMatrix!B13,'Risk assessment'!B$12:K$100,9,0)),""),"")</f>
        <v>3</v>
      </c>
      <c r="I13" s="92">
        <f t="shared" si="1"/>
        <v>4</v>
      </c>
      <c r="J13" s="117">
        <f t="shared" ca="1" si="2"/>
        <v>0.97</v>
      </c>
      <c r="K13" s="117">
        <f t="shared" ca="1" si="2"/>
        <v>4</v>
      </c>
      <c r="L13" s="117">
        <f t="shared" ca="1" si="3"/>
        <v>0.62</v>
      </c>
      <c r="M13" s="117">
        <f t="shared" ca="1" si="4"/>
        <v>2.65</v>
      </c>
    </row>
    <row r="14" spans="1:13" x14ac:dyDescent="0.25">
      <c r="A14" s="110"/>
      <c r="B14" s="98" t="s">
        <v>47</v>
      </c>
      <c r="C14" s="113" t="str">
        <f>IFERROR(VLOOKUP(PlotMatrix!B14,'Risk assessment'!B$12:C$100,2,0),"")</f>
        <v>Low financing for work leading to low safety standards</v>
      </c>
      <c r="D14" s="92">
        <f>IFERROR(VLOOKUP(PlotMatrix!B14,'Risk assessment'!B$12:F$100,3,0),"")</f>
        <v>1</v>
      </c>
      <c r="E14" s="92">
        <f>IFERROR(VLOOKUP(PlotMatrix!B14,'Risk assessment'!B$12:F$100,4,0),"")</f>
        <v>6</v>
      </c>
      <c r="F14" s="92">
        <f t="shared" si="0"/>
        <v>7</v>
      </c>
      <c r="G14" s="92" t="b">
        <f>IFERROR(IF(VLOOKUP(PlotMatrix!B14,'Risk assessment'!B$12:K$100,8,0)&gt;0,(VLOOKUP(PlotMatrix!B14,'Risk assessment'!B$12:K$100,8,0)),""),"")</f>
        <v>1</v>
      </c>
      <c r="H14" s="92">
        <f>IFERROR(IF(VLOOKUP(PlotMatrix!B14,'Risk assessment'!B$12:K$100,9,0)&gt;0,(VLOOKUP(PlotMatrix!B14,'Risk assessment'!B$12:K$100,9,0)),""),"")</f>
        <v>1</v>
      </c>
      <c r="I14" s="92">
        <f t="shared" si="1"/>
        <v>2</v>
      </c>
      <c r="J14" s="117">
        <f t="shared" ca="1" si="2"/>
        <v>0.63</v>
      </c>
      <c r="K14" s="117">
        <f t="shared" ca="1" si="2"/>
        <v>6</v>
      </c>
      <c r="L14" s="117">
        <f t="shared" ca="1" si="3"/>
        <v>0.71</v>
      </c>
      <c r="M14" s="117">
        <f t="shared" ca="1" si="4"/>
        <v>0.72</v>
      </c>
    </row>
    <row r="15" spans="1:13" x14ac:dyDescent="0.25">
      <c r="A15" s="108"/>
      <c r="B15" s="98" t="s">
        <v>49</v>
      </c>
      <c r="C15" s="113" t="str">
        <f>IFERROR(VLOOKUP(PlotMatrix!B15,'Risk assessment'!B$12:C$100,2,0),"")</f>
        <v>Unanticipated delays and costs in operations (materials, services, maintenance)</v>
      </c>
      <c r="D15" s="92">
        <f>IFERROR(VLOOKUP(PlotMatrix!B15,'Risk assessment'!B$12:F$100,3,0),"")</f>
        <v>1</v>
      </c>
      <c r="E15" s="92">
        <f>IFERROR(VLOOKUP(PlotMatrix!B15,'Risk assessment'!B$12:F$100,4,0),"")</f>
        <v>6</v>
      </c>
      <c r="F15" s="92">
        <f t="shared" si="0"/>
        <v>7</v>
      </c>
      <c r="G15" s="92" t="b">
        <f>IFERROR(IF(VLOOKUP(PlotMatrix!B15,'Risk assessment'!B$12:K$100,8,0)&gt;0,(VLOOKUP(PlotMatrix!B15,'Risk assessment'!B$12:K$100,8,0)),""),"")</f>
        <v>1</v>
      </c>
      <c r="H15" s="92">
        <f>IFERROR(IF(VLOOKUP(PlotMatrix!B15,'Risk assessment'!B$12:K$100,9,0)&gt;0,(VLOOKUP(PlotMatrix!B15,'Risk assessment'!B$12:K$100,9,0)),""),"")</f>
        <v>4</v>
      </c>
      <c r="I15" s="92">
        <f t="shared" si="1"/>
        <v>5</v>
      </c>
      <c r="J15" s="117">
        <f t="shared" ca="1" si="2"/>
        <v>0.97</v>
      </c>
      <c r="K15" s="117">
        <f t="shared" ca="1" si="2"/>
        <v>6</v>
      </c>
      <c r="L15" s="117">
        <f t="shared" ca="1" si="3"/>
        <v>0.97</v>
      </c>
      <c r="M15" s="117">
        <f t="shared" ca="1" si="4"/>
        <v>3.96</v>
      </c>
    </row>
    <row r="16" spans="1:13" x14ac:dyDescent="0.25">
      <c r="A16" s="112"/>
      <c r="B16" s="98" t="s">
        <v>35</v>
      </c>
      <c r="C16" s="113" t="str">
        <f>IFERROR(VLOOKUP(PlotMatrix!B16,'Risk assessment'!B$12:C$100,2,0),"")</f>
        <v>Changes in policies, laws, taxes and regulations put development/economy in jeopardy</v>
      </c>
      <c r="D16" s="92">
        <f>IFERROR(VLOOKUP(PlotMatrix!B16,'Risk assessment'!B$12:F$100,3,0),"")</f>
        <v>6</v>
      </c>
      <c r="E16" s="92">
        <f>IFERROR(VLOOKUP(PlotMatrix!B16,'Risk assessment'!B$12:F$100,4,0),"")</f>
        <v>7</v>
      </c>
      <c r="F16" s="92">
        <f t="shared" si="0"/>
        <v>13</v>
      </c>
      <c r="G16" s="92" t="b">
        <f>IFERROR(IF(VLOOKUP(PlotMatrix!B16,'Risk assessment'!B$12:K$100,8,0)&gt;0,(VLOOKUP(PlotMatrix!B16,'Risk assessment'!B$12:K$100,8,0)),""),"")</f>
        <v>1</v>
      </c>
      <c r="H16" s="92">
        <f>IFERROR(IF(VLOOKUP(PlotMatrix!B16,'Risk assessment'!B$12:K$100,9,0)&gt;0,(VLOOKUP(PlotMatrix!B16,'Risk assessment'!B$12:K$100,9,0)),""),"")</f>
        <v>2</v>
      </c>
      <c r="I16" s="92">
        <f t="shared" si="1"/>
        <v>3</v>
      </c>
      <c r="J16" s="117">
        <f t="shared" ca="1" si="2"/>
        <v>5.74</v>
      </c>
      <c r="K16" s="117">
        <f t="shared" ca="1" si="2"/>
        <v>7</v>
      </c>
      <c r="L16" s="117">
        <f t="shared" ca="1" si="3"/>
        <v>1</v>
      </c>
      <c r="M16" s="117">
        <f t="shared" ca="1" si="4"/>
        <v>1.97</v>
      </c>
    </row>
    <row r="17" spans="1:13" x14ac:dyDescent="0.25">
      <c r="A17" s="111"/>
      <c r="B17" s="98" t="s">
        <v>43</v>
      </c>
      <c r="C17" s="113" t="str">
        <f>IFERROR(VLOOKUP(PlotMatrix!B17,'Risk assessment'!B$12:C$100,2,0),"")</f>
        <v>Lack or loss of clients</v>
      </c>
      <c r="D17" s="92">
        <f>IFERROR(VLOOKUP(PlotMatrix!B17,'Risk assessment'!B$12:F$100,3,0),"")</f>
        <v>1</v>
      </c>
      <c r="E17" s="92">
        <f>IFERROR(VLOOKUP(PlotMatrix!B17,'Risk assessment'!B$12:F$100,4,0),"")</f>
        <v>1</v>
      </c>
      <c r="F17" s="92">
        <f t="shared" si="0"/>
        <v>2</v>
      </c>
      <c r="G17" s="92" t="b">
        <f>IFERROR(IF(VLOOKUP(PlotMatrix!B17,'Risk assessment'!B$12:K$100,8,0)&gt;0,(VLOOKUP(PlotMatrix!B17,'Risk assessment'!B$12:K$100,8,0)),""),"")</f>
        <v>1</v>
      </c>
      <c r="H17" s="92">
        <f>IFERROR(IF(VLOOKUP(PlotMatrix!B17,'Risk assessment'!B$12:K$100,9,0)&gt;0,(VLOOKUP(PlotMatrix!B17,'Risk assessment'!B$12:K$100,9,0)),""),"")</f>
        <v>3</v>
      </c>
      <c r="I17" s="92">
        <f t="shared" si="1"/>
        <v>4</v>
      </c>
      <c r="J17" s="117">
        <f t="shared" ca="1" si="2"/>
        <v>0.82000000000000006</v>
      </c>
      <c r="K17" s="117">
        <f t="shared" ca="1" si="2"/>
        <v>1</v>
      </c>
      <c r="L17" s="117">
        <f t="shared" ca="1" si="3"/>
        <v>0.88</v>
      </c>
      <c r="M17" s="117">
        <f t="shared" ca="1" si="4"/>
        <v>2.75</v>
      </c>
    </row>
    <row r="18" spans="1:13" x14ac:dyDescent="0.25">
      <c r="B18" s="9"/>
      <c r="C18" s="9"/>
      <c r="D18" s="92" t="str">
        <f>IFERROR(VLOOKUP(PlotMatrix!B18,'Risk assessment'!B$12:F$100,3),"")</f>
        <v/>
      </c>
      <c r="E18" s="92" t="str">
        <f>IFERROR(VLOOKUP(PlotMatrix!B18,'Risk assessment'!B$12:F$100,4),"")</f>
        <v/>
      </c>
      <c r="F18" s="92" t="str">
        <f t="shared" ref="F18:F19" si="5">IFERROR(D18+E18,"")</f>
        <v/>
      </c>
      <c r="G18" s="92" t="str">
        <f>IFERROR(IF(VLOOKUP(PlotMatrix!B18,'Risk assessment'!B$12:K$100,8)&gt;0,(VLOOKUP(PlotMatrix!B18,'Risk assessment'!B$12:K$100,8)),""),"")</f>
        <v/>
      </c>
      <c r="H18" s="92" t="str">
        <f>IFERROR(IF(VLOOKUP(PlotMatrix!B18,'Risk assessment'!B$12:K$100,9)&gt;0,(VLOOKUP(PlotMatrix!B18,'Risk assessment'!B$12:K$100,9)),""),"")</f>
        <v/>
      </c>
      <c r="I18" s="9" t="str">
        <f t="shared" si="1"/>
        <v/>
      </c>
    </row>
    <row r="19" spans="1:13" x14ac:dyDescent="0.25">
      <c r="B19" s="9"/>
      <c r="C19" s="9"/>
      <c r="D19" s="92" t="str">
        <f>IFERROR(VLOOKUP(PlotMatrix!B19,'Risk assessment'!B$12:F$100,3),"")</f>
        <v/>
      </c>
      <c r="E19" s="92" t="str">
        <f>IFERROR(VLOOKUP(PlotMatrix!B19,'Risk assessment'!B$12:F$100,4),"")</f>
        <v/>
      </c>
      <c r="F19" s="92" t="str">
        <f t="shared" si="5"/>
        <v/>
      </c>
      <c r="G19" s="92" t="str">
        <f>IFERROR(IF(VLOOKUP(PlotMatrix!B19,'Risk assessment'!B$12:K$100,8)&gt;0,(VLOOKUP(PlotMatrix!B19,'Risk assessment'!B$12:K$100,8)),""),"")</f>
        <v/>
      </c>
      <c r="H19" s="92" t="str">
        <f>IFERROR(IF(VLOOKUP(PlotMatrix!B19,'Risk assessment'!B$12:K$100,9)&gt;0,(VLOOKUP(PlotMatrix!B19,'Risk assessment'!B$12:K$100,9)),""),"")</f>
        <v/>
      </c>
      <c r="I19" s="9" t="str">
        <f t="shared" si="1"/>
        <v/>
      </c>
    </row>
    <row r="20" spans="1:13" x14ac:dyDescent="0.25">
      <c r="B20" s="9"/>
      <c r="C20" s="9"/>
    </row>
    <row r="21" spans="1:13" x14ac:dyDescent="0.25">
      <c r="B21" s="114"/>
      <c r="C21" s="114"/>
    </row>
    <row r="22" spans="1:13" x14ac:dyDescent="0.25">
      <c r="B22" s="114"/>
      <c r="C22" s="114"/>
    </row>
    <row r="23" spans="1:13" x14ac:dyDescent="0.25">
      <c r="B23" s="114"/>
      <c r="C23" s="114"/>
    </row>
    <row r="24" spans="1:13" x14ac:dyDescent="0.25">
      <c r="B24" s="114"/>
      <c r="C24" s="114"/>
    </row>
    <row r="25" spans="1:13" x14ac:dyDescent="0.25">
      <c r="B25" s="114"/>
      <c r="C25" s="114"/>
    </row>
    <row r="26" spans="1:13" x14ac:dyDescent="0.25">
      <c r="B26" s="114"/>
      <c r="C26" s="114"/>
    </row>
    <row r="27" spans="1:13" x14ac:dyDescent="0.25">
      <c r="B27" s="114"/>
      <c r="C27" s="114"/>
    </row>
    <row r="28" spans="1:13" x14ac:dyDescent="0.25">
      <c r="B28" s="114"/>
      <c r="C28" s="115"/>
    </row>
    <row r="29" spans="1:13" x14ac:dyDescent="0.25">
      <c r="B29" s="114"/>
      <c r="C29" s="115"/>
    </row>
    <row r="30" spans="1:13" x14ac:dyDescent="0.25">
      <c r="B30" s="114"/>
      <c r="C30" s="115"/>
    </row>
    <row r="31" spans="1:13" x14ac:dyDescent="0.25">
      <c r="B31" s="114"/>
      <c r="C31" s="115"/>
    </row>
    <row r="32" spans="1:13" x14ac:dyDescent="0.25">
      <c r="B32" s="114"/>
      <c r="C32" s="115"/>
    </row>
    <row r="33" spans="2:3" x14ac:dyDescent="0.25">
      <c r="B33" s="114"/>
      <c r="C33" s="115"/>
    </row>
    <row r="34" spans="2:3" x14ac:dyDescent="0.25">
      <c r="B34" s="114"/>
      <c r="C34" s="115"/>
    </row>
    <row r="35" spans="2:3" x14ac:dyDescent="0.25">
      <c r="B35" s="114"/>
      <c r="C35" s="115"/>
    </row>
    <row r="36" spans="2:3" x14ac:dyDescent="0.25">
      <c r="B36" s="114"/>
      <c r="C36" s="115"/>
    </row>
    <row r="37" spans="2:3" x14ac:dyDescent="0.25">
      <c r="B37" s="114"/>
      <c r="C37" s="115"/>
    </row>
    <row r="38" spans="2:3" x14ac:dyDescent="0.25">
      <c r="B38" s="114"/>
      <c r="C38" s="115"/>
    </row>
    <row r="39" spans="2:3" x14ac:dyDescent="0.25">
      <c r="B39" s="114"/>
      <c r="C39" s="115"/>
    </row>
    <row r="40" spans="2:3" x14ac:dyDescent="0.25">
      <c r="B40" s="114"/>
      <c r="C40" s="115"/>
    </row>
    <row r="41" spans="2:3" x14ac:dyDescent="0.25">
      <c r="B41" s="114"/>
      <c r="C41" s="115"/>
    </row>
    <row r="42" spans="2:3" x14ac:dyDescent="0.25">
      <c r="B42" s="114"/>
      <c r="C42" s="115"/>
    </row>
    <row r="43" spans="2:3" x14ac:dyDescent="0.25">
      <c r="B43" s="114"/>
      <c r="C43" s="115"/>
    </row>
    <row r="44" spans="2:3" x14ac:dyDescent="0.25">
      <c r="B44" s="114"/>
      <c r="C44" s="115"/>
    </row>
    <row r="45" spans="2:3" x14ac:dyDescent="0.25">
      <c r="B45" s="114"/>
      <c r="C45" s="115"/>
    </row>
    <row r="46" spans="2:3" x14ac:dyDescent="0.25">
      <c r="B46" s="114"/>
      <c r="C46" s="115"/>
    </row>
    <row r="47" spans="2:3" x14ac:dyDescent="0.25">
      <c r="B47" s="114"/>
      <c r="C47" s="115"/>
    </row>
    <row r="48" spans="2:3" x14ac:dyDescent="0.25">
      <c r="B48" s="114"/>
      <c r="C48" s="115"/>
    </row>
    <row r="49" spans="2:3" x14ac:dyDescent="0.25">
      <c r="B49" s="114"/>
      <c r="C49" s="115"/>
    </row>
    <row r="50" spans="2:3" x14ac:dyDescent="0.25">
      <c r="B50" s="114"/>
      <c r="C50" s="115"/>
    </row>
    <row r="51" spans="2:3" x14ac:dyDescent="0.25">
      <c r="B51" s="114"/>
      <c r="C51" s="115"/>
    </row>
    <row r="52" spans="2:3" x14ac:dyDescent="0.25">
      <c r="B52" s="114"/>
      <c r="C52" s="115"/>
    </row>
    <row r="53" spans="2:3" x14ac:dyDescent="0.25">
      <c r="B53" s="114"/>
      <c r="C53" s="115"/>
    </row>
    <row r="54" spans="2:3" x14ac:dyDescent="0.25">
      <c r="B54" s="114"/>
      <c r="C54" s="115"/>
    </row>
    <row r="55" spans="2:3" x14ac:dyDescent="0.25">
      <c r="B55" s="114"/>
      <c r="C55" s="115"/>
    </row>
    <row r="56" spans="2:3" x14ac:dyDescent="0.25">
      <c r="B56" s="114"/>
      <c r="C56" s="115"/>
    </row>
    <row r="57" spans="2:3" x14ac:dyDescent="0.25">
      <c r="B57" s="114"/>
      <c r="C57" s="115"/>
    </row>
    <row r="58" spans="2:3" x14ac:dyDescent="0.25">
      <c r="B58" s="114"/>
      <c r="C58" s="115"/>
    </row>
    <row r="59" spans="2:3" x14ac:dyDescent="0.25">
      <c r="B59" s="114"/>
      <c r="C59" s="115"/>
    </row>
    <row r="60" spans="2:3" x14ac:dyDescent="0.25">
      <c r="B60" s="114"/>
      <c r="C60" s="115"/>
    </row>
    <row r="61" spans="2:3" x14ac:dyDescent="0.25">
      <c r="B61" s="114"/>
      <c r="C61" s="115"/>
    </row>
    <row r="62" spans="2:3" x14ac:dyDescent="0.25">
      <c r="B62" s="114"/>
      <c r="C62" s="115"/>
    </row>
    <row r="63" spans="2:3" x14ac:dyDescent="0.25">
      <c r="B63" s="114"/>
      <c r="C63" s="115"/>
    </row>
    <row r="64" spans="2:3" x14ac:dyDescent="0.25">
      <c r="B64" s="114"/>
      <c r="C64" s="115"/>
    </row>
    <row r="65" spans="2:3" x14ac:dyDescent="0.25">
      <c r="B65" s="114"/>
      <c r="C65" s="115"/>
    </row>
    <row r="66" spans="2:3" x14ac:dyDescent="0.25">
      <c r="B66" s="114"/>
      <c r="C66" s="115"/>
    </row>
    <row r="67" spans="2:3" x14ac:dyDescent="0.25">
      <c r="B67" s="114"/>
      <c r="C67" s="115"/>
    </row>
    <row r="68" spans="2:3" x14ac:dyDescent="0.25">
      <c r="B68" s="114"/>
      <c r="C68" s="115"/>
    </row>
    <row r="69" spans="2:3" x14ac:dyDescent="0.25">
      <c r="B69" s="114"/>
      <c r="C69" s="115"/>
    </row>
    <row r="70" spans="2:3" x14ac:dyDescent="0.25">
      <c r="B70" s="114"/>
      <c r="C70" s="115"/>
    </row>
    <row r="71" spans="2:3" x14ac:dyDescent="0.25">
      <c r="B71" s="114"/>
      <c r="C71" s="115"/>
    </row>
    <row r="72" spans="2:3" x14ac:dyDescent="0.25">
      <c r="B72" s="114"/>
      <c r="C72" s="115"/>
    </row>
    <row r="73" spans="2:3" x14ac:dyDescent="0.25">
      <c r="B73" s="114"/>
      <c r="C73" s="115"/>
    </row>
    <row r="74" spans="2:3" x14ac:dyDescent="0.25">
      <c r="B74" s="114"/>
      <c r="C74" s="115"/>
    </row>
    <row r="75" spans="2:3" x14ac:dyDescent="0.25">
      <c r="B75" s="114"/>
      <c r="C75" s="115"/>
    </row>
    <row r="76" spans="2:3" x14ac:dyDescent="0.25">
      <c r="B76" s="114"/>
      <c r="C76" s="115"/>
    </row>
    <row r="77" spans="2:3" x14ac:dyDescent="0.25">
      <c r="B77" s="114"/>
      <c r="C77" s="115"/>
    </row>
    <row r="78" spans="2:3" x14ac:dyDescent="0.25">
      <c r="B78" s="114"/>
      <c r="C78" s="115"/>
    </row>
    <row r="79" spans="2:3" x14ac:dyDescent="0.25">
      <c r="B79" s="114"/>
      <c r="C79" s="115"/>
    </row>
    <row r="80" spans="2:3" x14ac:dyDescent="0.25">
      <c r="B80" s="114"/>
      <c r="C80" s="115"/>
    </row>
    <row r="81" spans="2:3" x14ac:dyDescent="0.25">
      <c r="B81" s="114"/>
      <c r="C81" s="115"/>
    </row>
    <row r="82" spans="2:3" x14ac:dyDescent="0.25">
      <c r="B82" s="114"/>
      <c r="C82" s="115"/>
    </row>
    <row r="83" spans="2:3" x14ac:dyDescent="0.25">
      <c r="B83" s="114"/>
      <c r="C83" s="115"/>
    </row>
    <row r="84" spans="2:3" x14ac:dyDescent="0.25">
      <c r="B84" s="114"/>
      <c r="C84" s="115"/>
    </row>
    <row r="85" spans="2:3" x14ac:dyDescent="0.25">
      <c r="B85" s="114"/>
      <c r="C85" s="115"/>
    </row>
    <row r="86" spans="2:3" x14ac:dyDescent="0.25">
      <c r="B86" s="114"/>
      <c r="C86" s="115"/>
    </row>
    <row r="87" spans="2:3" x14ac:dyDescent="0.25">
      <c r="B87" s="114"/>
      <c r="C87" s="115"/>
    </row>
    <row r="88" spans="2:3" x14ac:dyDescent="0.25">
      <c r="B88" s="114"/>
      <c r="C88" s="115"/>
    </row>
    <row r="89" spans="2:3" x14ac:dyDescent="0.25">
      <c r="B89" s="114"/>
      <c r="C89" s="115"/>
    </row>
    <row r="90" spans="2:3" x14ac:dyDescent="0.25">
      <c r="B90" s="114"/>
      <c r="C90" s="115"/>
    </row>
    <row r="91" spans="2:3" x14ac:dyDescent="0.25">
      <c r="B91" s="114"/>
      <c r="C91" s="115"/>
    </row>
  </sheetData>
  <mergeCells count="2">
    <mergeCell ref="A5:C5"/>
    <mergeCell ref="A2:C3"/>
  </mergeCells>
  <conditionalFormatting sqref="A2">
    <cfRule type="expression" dxfId="5" priority="1">
      <formula>A2&lt;&gt;""</formula>
    </cfRule>
  </conditionalFormatting>
  <pageMargins left="0.7" right="0.7" top="0.75" bottom="0.75" header="0.3" footer="0.3"/>
  <pageSetup paperSize="9"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OFFSET('Risk assessment'!$B$12,0,0,'Risk assessment'!$K$8,1)</xm:f>
          </x14:formula1>
          <xm:sqref>B6:B22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W122"/>
  <sheetViews>
    <sheetView showGridLines="0" workbookViewId="0">
      <selection activeCell="L28" sqref="L28"/>
    </sheetView>
  </sheetViews>
  <sheetFormatPr baseColWidth="10" defaultRowHeight="13.8" x14ac:dyDescent="0.25"/>
  <cols>
    <col min="4" max="6" width="11.19921875" style="9"/>
  </cols>
  <sheetData>
    <row r="1" spans="2:127" x14ac:dyDescent="0.25">
      <c r="B1" t="s">
        <v>224</v>
      </c>
      <c r="C1" t="s">
        <v>25</v>
      </c>
      <c r="G1">
        <f>SUM(G2:G100)</f>
        <v>55</v>
      </c>
      <c r="H1">
        <v>1</v>
      </c>
      <c r="I1">
        <v>2</v>
      </c>
      <c r="J1">
        <v>3</v>
      </c>
      <c r="K1" s="9">
        <v>4</v>
      </c>
      <c r="L1" s="9">
        <v>5</v>
      </c>
      <c r="M1" s="9">
        <v>6</v>
      </c>
      <c r="N1" s="9">
        <v>7</v>
      </c>
      <c r="O1" s="9">
        <v>8</v>
      </c>
      <c r="P1" s="9">
        <v>9</v>
      </c>
      <c r="Q1" s="9">
        <v>10</v>
      </c>
      <c r="R1" s="9">
        <v>11</v>
      </c>
      <c r="S1" s="9">
        <v>12</v>
      </c>
      <c r="T1" s="9">
        <v>13</v>
      </c>
      <c r="U1" s="9">
        <v>14</v>
      </c>
      <c r="V1" s="9">
        <v>15</v>
      </c>
      <c r="W1" s="9">
        <v>16</v>
      </c>
      <c r="X1" s="9">
        <v>17</v>
      </c>
      <c r="Y1" s="9">
        <v>18</v>
      </c>
      <c r="Z1" s="9">
        <v>19</v>
      </c>
      <c r="AA1" s="9">
        <v>20</v>
      </c>
      <c r="AB1" s="9">
        <v>21</v>
      </c>
      <c r="AC1" s="9">
        <v>22</v>
      </c>
      <c r="AD1" s="9">
        <v>23</v>
      </c>
      <c r="AE1" s="9">
        <v>24</v>
      </c>
      <c r="AF1" s="9">
        <v>25</v>
      </c>
      <c r="AG1" s="9">
        <v>26</v>
      </c>
      <c r="AH1" s="9">
        <v>27</v>
      </c>
      <c r="AI1" s="9">
        <v>28</v>
      </c>
      <c r="AJ1" s="9">
        <v>29</v>
      </c>
      <c r="AK1" s="9">
        <v>30</v>
      </c>
      <c r="AL1" s="9">
        <v>31</v>
      </c>
      <c r="AM1" s="9">
        <v>32</v>
      </c>
      <c r="AN1" s="9">
        <v>33</v>
      </c>
      <c r="AO1" s="9">
        <v>34</v>
      </c>
      <c r="AP1" s="9">
        <v>35</v>
      </c>
      <c r="AQ1" s="9">
        <v>36</v>
      </c>
      <c r="AR1" s="9">
        <v>37</v>
      </c>
      <c r="AS1" s="9">
        <v>38</v>
      </c>
      <c r="AT1" s="9">
        <v>39</v>
      </c>
      <c r="AU1" s="9">
        <v>40</v>
      </c>
      <c r="AV1" s="9">
        <v>41</v>
      </c>
      <c r="AW1" s="9">
        <v>42</v>
      </c>
      <c r="AX1" s="9">
        <v>43</v>
      </c>
      <c r="AY1" s="9">
        <v>44</v>
      </c>
      <c r="AZ1" s="9">
        <v>45</v>
      </c>
      <c r="BA1" s="9">
        <v>46</v>
      </c>
      <c r="BB1" s="9">
        <v>47</v>
      </c>
      <c r="BC1" s="9">
        <v>48</v>
      </c>
      <c r="BD1" s="9">
        <v>49</v>
      </c>
      <c r="BE1" s="9">
        <v>50</v>
      </c>
      <c r="BF1" s="9">
        <v>51</v>
      </c>
      <c r="BG1" s="9">
        <v>52</v>
      </c>
      <c r="BH1" s="9">
        <v>53</v>
      </c>
      <c r="BI1" s="9">
        <v>54</v>
      </c>
      <c r="BJ1" s="9">
        <v>55</v>
      </c>
      <c r="BK1" s="9">
        <v>56</v>
      </c>
      <c r="BL1" s="9">
        <v>57</v>
      </c>
      <c r="BM1" s="9">
        <v>58</v>
      </c>
      <c r="BN1" s="9">
        <v>59</v>
      </c>
      <c r="BO1" s="9">
        <v>60</v>
      </c>
      <c r="BP1" s="9">
        <v>61</v>
      </c>
      <c r="BQ1" s="9">
        <v>62</v>
      </c>
      <c r="BR1" s="9">
        <v>63</v>
      </c>
      <c r="BS1" s="9">
        <v>64</v>
      </c>
      <c r="BT1" s="9">
        <v>65</v>
      </c>
      <c r="BU1" s="9">
        <v>66</v>
      </c>
      <c r="BV1" s="9">
        <v>67</v>
      </c>
      <c r="BW1" s="9">
        <v>68</v>
      </c>
      <c r="BX1" s="9">
        <v>69</v>
      </c>
      <c r="BY1" s="9">
        <v>70</v>
      </c>
      <c r="BZ1" s="9">
        <v>71</v>
      </c>
      <c r="CA1" s="9">
        <v>72</v>
      </c>
      <c r="CB1" s="9">
        <v>73</v>
      </c>
      <c r="CC1" s="9">
        <v>74</v>
      </c>
      <c r="CD1" s="9">
        <v>75</v>
      </c>
      <c r="CE1" s="9">
        <v>76</v>
      </c>
      <c r="CF1" s="9">
        <v>77</v>
      </c>
      <c r="CG1" s="9">
        <v>78</v>
      </c>
      <c r="CH1" s="9">
        <v>79</v>
      </c>
      <c r="CI1" s="9">
        <v>80</v>
      </c>
      <c r="CJ1" s="9">
        <v>81</v>
      </c>
      <c r="CK1" s="9">
        <v>82</v>
      </c>
      <c r="CL1" s="9">
        <v>83</v>
      </c>
      <c r="CM1" s="9">
        <v>84</v>
      </c>
      <c r="CN1" s="9">
        <v>85</v>
      </c>
      <c r="CO1" s="9">
        <v>86</v>
      </c>
      <c r="CP1" s="9">
        <v>87</v>
      </c>
      <c r="CQ1" s="9">
        <v>88</v>
      </c>
      <c r="CR1" s="9">
        <v>89</v>
      </c>
      <c r="CS1" s="9">
        <v>90</v>
      </c>
      <c r="CT1" s="9">
        <v>91</v>
      </c>
      <c r="CU1" s="9">
        <v>92</v>
      </c>
      <c r="CV1" s="9">
        <v>93</v>
      </c>
      <c r="CW1" s="9">
        <v>94</v>
      </c>
      <c r="CX1" s="9">
        <v>95</v>
      </c>
      <c r="CY1" s="9">
        <v>96</v>
      </c>
      <c r="CZ1" s="9">
        <v>97</v>
      </c>
      <c r="DA1" s="9">
        <v>98</v>
      </c>
      <c r="DB1" s="9">
        <v>99</v>
      </c>
      <c r="DC1" s="9">
        <v>100</v>
      </c>
      <c r="DD1" s="9"/>
      <c r="DE1" s="9"/>
      <c r="DF1" s="9"/>
      <c r="DG1" s="9"/>
      <c r="DH1" s="9"/>
      <c r="DI1" s="9"/>
      <c r="DJ1" s="9"/>
      <c r="DK1" s="9"/>
      <c r="DL1" s="9"/>
      <c r="DM1" s="9"/>
      <c r="DN1" s="9"/>
      <c r="DO1" s="9"/>
      <c r="DP1" s="9"/>
      <c r="DQ1" s="9"/>
      <c r="DR1" s="9"/>
      <c r="DS1" s="9"/>
      <c r="DT1" s="9"/>
      <c r="DU1" s="9"/>
      <c r="DV1" s="9"/>
      <c r="DW1" s="9"/>
    </row>
    <row r="2" spans="2:127" x14ac:dyDescent="0.25">
      <c r="B2">
        <v>1</v>
      </c>
      <c r="C2">
        <v>1</v>
      </c>
      <c r="D2" s="9" t="str">
        <f>IF(C2&lt;&gt;"",CONCATENATE(B2,"-",C2),"")</f>
        <v>1-1</v>
      </c>
      <c r="E2" s="9" t="str">
        <f>CONCATENATE(H2,I2,J2,K2,L2,M2,N2,O2,P2,Q2,R2,S2,T2,U2,V2,W2,X2,Y2,Z2,AA2,AB2,AC2,AD2,AE2,AF2,AG2,AH2,AI2,AJ2,AK2)</f>
        <v>B-6 ;E-5 ;</v>
      </c>
      <c r="F2" s="9" t="str">
        <f>IFERROR(LEFT(E2,LEN(E2)-2),"")</f>
        <v>B-6 ;E-5</v>
      </c>
      <c r="G2">
        <f>COUNTIFS('Risk assessment'!D$12:D$100,Feuil1!C2,'Risk assessment'!E$12:E$100,B2)</f>
        <v>2</v>
      </c>
      <c r="H2" s="9" t="str">
        <f>IF($G2=0,"",IFERROR(CONCATENATE(INDEX('Risk assessment'!$B$12:$B$100,MATCH(CONCATENATE(Feuil1!$C2,"-",Feuil1!$B2,"-",Feuil1!H$1),'Risk assessment'!$R$12:$R$100,FALSE),1)," ;"),""))</f>
        <v>B-6 ;</v>
      </c>
      <c r="I2" s="9" t="str">
        <f>IF($G2=0,"",IFERROR(CONCATENATE(INDEX('Risk assessment'!$B$12:$B$100,MATCH(CONCATENATE(Feuil1!$C2,"-",Feuil1!$B2,"-",Feuil1!I$1),'Risk assessment'!$R$12:$R$100,FALSE),1)," ;"),""))</f>
        <v>E-5 ;</v>
      </c>
      <c r="J2" s="9" t="str">
        <f>IF($G2=0,"",IFERROR(CONCATENATE(INDEX('Risk assessment'!$B$12:$B$100,MATCH(CONCATENATE(Feuil1!$C2,"-",Feuil1!$B2,"-",Feuil1!J$1),'Risk assessment'!$R$12:$R$100,FALSE),1)," ;"),""))</f>
        <v/>
      </c>
      <c r="K2" s="9" t="str">
        <f>IF($G2=0,"",IFERROR(CONCATENATE(INDEX('Risk assessment'!$B$12:$B$100,MATCH(CONCATENATE(Feuil1!$C2,"-",Feuil1!$B2,"-",Feuil1!K$1),'Risk assessment'!$R$12:$R$100,FALSE),1)," ;"),""))</f>
        <v/>
      </c>
      <c r="L2" s="9" t="str">
        <f>IF($G2=0,"",IFERROR(CONCATENATE(INDEX('Risk assessment'!$B$12:$B$100,MATCH(CONCATENATE(Feuil1!$C2,"-",Feuil1!$B2,"-",Feuil1!L$1),'Risk assessment'!$R$12:$R$100,FALSE),1)," ;"),""))</f>
        <v/>
      </c>
      <c r="M2" s="9" t="str">
        <f>IF($G2=0,"",IFERROR(CONCATENATE(INDEX('Risk assessment'!$B$12:$B$100,MATCH(CONCATENATE(Feuil1!$C2,"-",Feuil1!$B2,"-",Feuil1!M$1),'Risk assessment'!$R$12:$R$100,FALSE),1)," ;"),""))</f>
        <v/>
      </c>
      <c r="N2" s="9" t="str">
        <f>IF($G2=0,"",IFERROR(CONCATENATE(INDEX('Risk assessment'!$B$12:$B$100,MATCH(CONCATENATE(Feuil1!$C2,"-",Feuil1!$B2,"-",Feuil1!N$1),'Risk assessment'!$R$12:$R$100,FALSE),1)," ;"),""))</f>
        <v/>
      </c>
      <c r="O2" s="9" t="str">
        <f>IF($G2=0,"",IFERROR(CONCATENATE(INDEX('Risk assessment'!$B$12:$B$100,MATCH(CONCATENATE(Feuil1!$C2,"-",Feuil1!$B2,"-",Feuil1!O$1),'Risk assessment'!$R$12:$R$100,FALSE),1)," ;"),""))</f>
        <v/>
      </c>
      <c r="P2" s="9" t="str">
        <f>IF($G2=0,"",IFERROR(CONCATENATE(INDEX('Risk assessment'!$B$12:$B$100,MATCH(CONCATENATE(Feuil1!$C2,"-",Feuil1!$B2,"-",Feuil1!P$1),'Risk assessment'!$R$12:$R$100,FALSE),1)," ;"),""))</f>
        <v/>
      </c>
      <c r="Q2" s="9" t="str">
        <f>IF($G2=0,"",IFERROR(CONCATENATE(INDEX('Risk assessment'!$B$12:$B$100,MATCH(CONCATENATE(Feuil1!$C2,"-",Feuil1!$B2,"-",Feuil1!Q$1),'Risk assessment'!$R$12:$R$100,FALSE),1)," ;"),""))</f>
        <v/>
      </c>
      <c r="R2" s="9" t="str">
        <f>IF($G2=0,"",IFERROR(CONCATENATE(INDEX('Risk assessment'!$B$12:$B$100,MATCH(CONCATENATE(Feuil1!$C2,"-",Feuil1!$B2,"-",Feuil1!R$1),'Risk assessment'!$R$12:$R$100,FALSE),1)," ;"),""))</f>
        <v/>
      </c>
      <c r="S2" s="9" t="str">
        <f>IF($G2=0,"",IFERROR(CONCATENATE(INDEX('Risk assessment'!$B$12:$B$100,MATCH(CONCATENATE(Feuil1!$C2,"-",Feuil1!$B2,"-",Feuil1!S$1),'Risk assessment'!$R$12:$R$100,FALSE),1)," ;"),""))</f>
        <v/>
      </c>
      <c r="T2" s="9" t="str">
        <f>IF($G2=0,"",IFERROR(CONCATENATE(INDEX('Risk assessment'!$B$12:$B$100,MATCH(CONCATENATE(Feuil1!$C2,"-",Feuil1!$B2,"-",Feuil1!T$1),'Risk assessment'!$R$12:$R$100,FALSE),1)," ;"),""))</f>
        <v/>
      </c>
      <c r="U2" s="9" t="str">
        <f>IF($G2=0,"",IFERROR(CONCATENATE(INDEX('Risk assessment'!$B$12:$B$100,MATCH(CONCATENATE(Feuil1!$C2,"-",Feuil1!$B2,"-",Feuil1!U$1),'Risk assessment'!$R$12:$R$100,FALSE),1)," ;"),""))</f>
        <v/>
      </c>
      <c r="V2" s="9" t="str">
        <f>IF($G2=0,"",IFERROR(CONCATENATE(INDEX('Risk assessment'!$B$12:$B$100,MATCH(CONCATENATE(Feuil1!$C2,"-",Feuil1!$B2,"-",Feuil1!V$1),'Risk assessment'!$R$12:$R$100,FALSE),1)," ;"),""))</f>
        <v/>
      </c>
      <c r="W2" s="9" t="str">
        <f>IF($G2=0,"",IFERROR(CONCATENATE(INDEX('Risk assessment'!$B$12:$B$100,MATCH(CONCATENATE(Feuil1!$C2,"-",Feuil1!$B2,"-",Feuil1!W$1),'Risk assessment'!$R$12:$R$100,FALSE),1)," ;"),""))</f>
        <v/>
      </c>
      <c r="X2" s="9" t="str">
        <f>IF($G2=0,"",IFERROR(CONCATENATE(INDEX('Risk assessment'!$B$12:$B$100,MATCH(CONCATENATE(Feuil1!$C2,"-",Feuil1!$B2,"-",Feuil1!X$1),'Risk assessment'!$R$12:$R$100,FALSE),1)," ;"),""))</f>
        <v/>
      </c>
      <c r="Y2" s="9" t="str">
        <f>IF($G2=0,"",IFERROR(CONCATENATE(INDEX('Risk assessment'!$B$12:$B$100,MATCH(CONCATENATE(Feuil1!$C2,"-",Feuil1!$B2,"-",Feuil1!Y$1),'Risk assessment'!$R$12:$R$100,FALSE),1)," ;"),""))</f>
        <v/>
      </c>
      <c r="Z2" s="9" t="str">
        <f>IF($G2=0,"",IFERROR(CONCATENATE(INDEX('Risk assessment'!$B$12:$B$100,MATCH(CONCATENATE(Feuil1!$C2,"-",Feuil1!$B2,"-",Feuil1!Z$1),'Risk assessment'!$R$12:$R$100,FALSE),1)," ;"),""))</f>
        <v/>
      </c>
      <c r="AA2" s="9" t="str">
        <f>IF($G2=0,"",IFERROR(CONCATENATE(INDEX('Risk assessment'!$B$12:$B$100,MATCH(CONCATENATE(Feuil1!$C2,"-",Feuil1!$B2,"-",Feuil1!AA$1),'Risk assessment'!$R$12:$R$100,FALSE),1)," ;"),""))</f>
        <v/>
      </c>
      <c r="AB2" s="9" t="str">
        <f>IF($G2=0,"",IFERROR(CONCATENATE(INDEX('Risk assessment'!$B$12:$B$100,MATCH(CONCATENATE(Feuil1!$C2,"-",Feuil1!$B2,"-",Feuil1!AB$1),'Risk assessment'!$R$12:$R$100,FALSE),1)," ;"),""))</f>
        <v/>
      </c>
      <c r="AC2" s="9" t="str">
        <f>IF($G2=0,"",IFERROR(CONCATENATE(INDEX('Risk assessment'!$B$12:$B$100,MATCH(CONCATENATE(Feuil1!$C2,"-",Feuil1!$B2,"-",Feuil1!AC$1),'Risk assessment'!$R$12:$R$100,FALSE),1)," ;"),""))</f>
        <v/>
      </c>
      <c r="AD2" s="9" t="str">
        <f>IF($G2=0,"",IFERROR(CONCATENATE(INDEX('Risk assessment'!$B$12:$B$100,MATCH(CONCATENATE(Feuil1!$C2,"-",Feuil1!$B2,"-",Feuil1!AD$1),'Risk assessment'!$R$12:$R$100,FALSE),1)," ;"),""))</f>
        <v/>
      </c>
      <c r="AE2" s="9" t="str">
        <f>IF($G2=0,"",IFERROR(CONCATENATE(INDEX('Risk assessment'!$B$12:$B$100,MATCH(CONCATENATE(Feuil1!$C2,"-",Feuil1!$B2,"-",Feuil1!AE$1),'Risk assessment'!$R$12:$R$100,FALSE),1)," ;"),""))</f>
        <v/>
      </c>
      <c r="AF2" s="9" t="str">
        <f>IF($G2=0,"",IFERROR(CONCATENATE(INDEX('Risk assessment'!$B$12:$B$100,MATCH(CONCATENATE(Feuil1!$C2,"-",Feuil1!$B2,"-",Feuil1!AF$1),'Risk assessment'!$R$12:$R$100,FALSE),1)," ;"),""))</f>
        <v/>
      </c>
      <c r="AG2" s="9" t="str">
        <f>IF($G2=0,"",IFERROR(CONCATENATE(INDEX('Risk assessment'!$B$12:$B$100,MATCH(CONCATENATE(Feuil1!$C2,"-",Feuil1!$B2,"-",Feuil1!AG$1),'Risk assessment'!$R$12:$R$100,FALSE),1)," ;"),""))</f>
        <v/>
      </c>
      <c r="AH2" s="9" t="str">
        <f>IF($G2=0,"",IFERROR(CONCATENATE(INDEX('Risk assessment'!$B$12:$B$100,MATCH(CONCATENATE(Feuil1!$C2,"-",Feuil1!$B2,"-",Feuil1!AH$1),'Risk assessment'!$R$12:$R$100,FALSE),1)," ;"),""))</f>
        <v/>
      </c>
      <c r="AI2" s="9" t="str">
        <f>IF($G2=0,"",IFERROR(CONCATENATE(INDEX('Risk assessment'!$B$12:$B$100,MATCH(CONCATENATE(Feuil1!$C2,"-",Feuil1!$B2,"-",Feuil1!AI$1),'Risk assessment'!$R$12:$R$100,FALSE),1)," ;"),""))</f>
        <v/>
      </c>
      <c r="AJ2" s="9" t="str">
        <f>IF($G2=0,"",IFERROR(CONCATENATE(INDEX('Risk assessment'!$B$12:$B$100,MATCH(CONCATENATE(Feuil1!$C2,"-",Feuil1!$B2,"-",Feuil1!AJ$1),'Risk assessment'!$R$12:$R$100,FALSE),1)," ;"),""))</f>
        <v/>
      </c>
      <c r="AK2" s="9" t="str">
        <f>IF($G2=0,"",IFERROR(CONCATENATE(INDEX('Risk assessment'!$B$12:$B$100,MATCH(CONCATENATE(Feuil1!$C2,"-",Feuil1!$B2,"-",Feuil1!AK$1),'Risk assessment'!$R$12:$R$100,FALSE),1)," ;"),""))</f>
        <v/>
      </c>
      <c r="AL2" s="9" t="str">
        <f>IF($G2=0,"",IFERROR(CONCATENATE(INDEX('Risk assessment'!$B$12:$B$100,MATCH(CONCATENATE(Feuil1!$C2,"-",Feuil1!$B2,"-",Feuil1!AL$1),'Risk assessment'!$R$12:$R$100,FALSE),1)," ;"),""))</f>
        <v/>
      </c>
      <c r="AM2" s="9" t="str">
        <f>IF($G2=0,"",IFERROR(CONCATENATE(INDEX('Risk assessment'!$B$12:$B$100,MATCH(CONCATENATE(Feuil1!$C2,"-",Feuil1!$B2,"-",Feuil1!AM$1),'Risk assessment'!$R$12:$R$100,FALSE),1)," ;"),""))</f>
        <v/>
      </c>
      <c r="AN2" s="9" t="str">
        <f>IF($G2=0,"",IFERROR(CONCATENATE(INDEX('Risk assessment'!$B$12:$B$100,MATCH(CONCATENATE(Feuil1!$C2,"-",Feuil1!$B2,"-",Feuil1!AN$1),'Risk assessment'!$R$12:$R$100,FALSE),1)," ;"),""))</f>
        <v/>
      </c>
      <c r="AO2" s="9" t="str">
        <f>IF($G2=0,"",IFERROR(CONCATENATE(INDEX('Risk assessment'!$B$12:$B$100,MATCH(CONCATENATE(Feuil1!$C2,"-",Feuil1!$B2,"-",Feuil1!AO$1),'Risk assessment'!$R$12:$R$100,FALSE),1)," ;"),""))</f>
        <v/>
      </c>
      <c r="AP2" s="9" t="str">
        <f>IF($G2=0,"",IFERROR(CONCATENATE(INDEX('Risk assessment'!$B$12:$B$100,MATCH(CONCATENATE(Feuil1!$C2,"-",Feuil1!$B2,"-",Feuil1!AP$1),'Risk assessment'!$R$12:$R$100,FALSE),1)," ;"),""))</f>
        <v/>
      </c>
      <c r="AQ2" s="9" t="str">
        <f>IF($G2=0,"",IFERROR(CONCATENATE(INDEX('Risk assessment'!$B$12:$B$100,MATCH(CONCATENATE(Feuil1!$C2,"-",Feuil1!$B2,"-",Feuil1!AQ$1),'Risk assessment'!$R$12:$R$100,FALSE),1)," ;"),""))</f>
        <v/>
      </c>
      <c r="AR2" s="9" t="str">
        <f>IF($G2=0,"",IFERROR(CONCATENATE(INDEX('Risk assessment'!$B$12:$B$100,MATCH(CONCATENATE(Feuil1!$C2,"-",Feuil1!$B2,"-",Feuil1!AR$1),'Risk assessment'!$R$12:$R$100,FALSE),1)," ;"),""))</f>
        <v/>
      </c>
      <c r="AS2" s="9" t="str">
        <f>IF($G2=0,"",IFERROR(CONCATENATE(INDEX('Risk assessment'!$B$12:$B$100,MATCH(CONCATENATE(Feuil1!$C2,"-",Feuil1!$B2,"-",Feuil1!AS$1),'Risk assessment'!$R$12:$R$100,FALSE),1)," ;"),""))</f>
        <v/>
      </c>
      <c r="AT2" s="9" t="str">
        <f>IF($G2=0,"",IFERROR(CONCATENATE(INDEX('Risk assessment'!$B$12:$B$100,MATCH(CONCATENATE(Feuil1!$C2,"-",Feuil1!$B2,"-",Feuil1!AT$1),'Risk assessment'!$R$12:$R$100,FALSE),1)," ;"),""))</f>
        <v/>
      </c>
      <c r="AU2" s="9" t="str">
        <f>IF($G2=0,"",IFERROR(CONCATENATE(INDEX('Risk assessment'!$B$12:$B$100,MATCH(CONCATENATE(Feuil1!$C2,"-",Feuil1!$B2,"-",Feuil1!AU$1),'Risk assessment'!$R$12:$R$100,FALSE),1)," ;"),""))</f>
        <v/>
      </c>
      <c r="AV2" s="9" t="str">
        <f>IF($G2=0,"",IFERROR(CONCATENATE(INDEX('Risk assessment'!$B$12:$B$100,MATCH(CONCATENATE(Feuil1!$C2,"-",Feuil1!$B2,"-",Feuil1!AV$1),'Risk assessment'!$R$12:$R$100,FALSE),1)," ;"),""))</f>
        <v/>
      </c>
      <c r="AW2" s="9" t="str">
        <f>IF($G2=0,"",IFERROR(CONCATENATE(INDEX('Risk assessment'!$B$12:$B$100,MATCH(CONCATENATE(Feuil1!$C2,"-",Feuil1!$B2,"-",Feuil1!AW$1),'Risk assessment'!$R$12:$R$100,FALSE),1)," ;"),""))</f>
        <v/>
      </c>
      <c r="AX2" s="9" t="str">
        <f>IF($G2=0,"",IFERROR(CONCATENATE(INDEX('Risk assessment'!$B$12:$B$100,MATCH(CONCATENATE(Feuil1!$C2,"-",Feuil1!$B2,"-",Feuil1!AX$1),'Risk assessment'!$R$12:$R$100,FALSE),1)," ;"),""))</f>
        <v/>
      </c>
      <c r="AY2" s="9" t="str">
        <f>IF($G2=0,"",IFERROR(CONCATENATE(INDEX('Risk assessment'!$B$12:$B$100,MATCH(CONCATENATE(Feuil1!$C2,"-",Feuil1!$B2,"-",Feuil1!AY$1),'Risk assessment'!$R$12:$R$100,FALSE),1)," ;"),""))</f>
        <v/>
      </c>
      <c r="AZ2" s="9" t="str">
        <f>IF($G2=0,"",IFERROR(CONCATENATE(INDEX('Risk assessment'!$B$12:$B$100,MATCH(CONCATENATE(Feuil1!$C2,"-",Feuil1!$B2,"-",Feuil1!AZ$1),'Risk assessment'!$R$12:$R$100,FALSE),1)," ;"),""))</f>
        <v/>
      </c>
      <c r="BA2" s="9" t="str">
        <f>IF($G2=0,"",IFERROR(CONCATENATE(INDEX('Risk assessment'!$B$12:$B$100,MATCH(CONCATENATE(Feuil1!$C2,"-",Feuil1!$B2,"-",Feuil1!BA$1),'Risk assessment'!$R$12:$R$100,FALSE),1)," ;"),""))</f>
        <v/>
      </c>
      <c r="BB2" s="9" t="str">
        <f>IF($G2=0,"",IFERROR(CONCATENATE(INDEX('Risk assessment'!$B$12:$B$100,MATCH(CONCATENATE(Feuil1!$C2,"-",Feuil1!$B2,"-",Feuil1!BB$1),'Risk assessment'!$R$12:$R$100,FALSE),1)," ;"),""))</f>
        <v/>
      </c>
      <c r="BC2" s="9" t="str">
        <f>IF($G2=0,"",IFERROR(CONCATENATE(INDEX('Risk assessment'!$B$12:$B$100,MATCH(CONCATENATE(Feuil1!$C2,"-",Feuil1!$B2,"-",Feuil1!BC$1),'Risk assessment'!$R$12:$R$100,FALSE),1)," ;"),""))</f>
        <v/>
      </c>
      <c r="BD2" s="9" t="str">
        <f>IF($G2=0,"",IFERROR(CONCATENATE(INDEX('Risk assessment'!$B$12:$B$100,MATCH(CONCATENATE(Feuil1!$C2,"-",Feuil1!$B2,"-",Feuil1!BD$1),'Risk assessment'!$R$12:$R$100,FALSE),1)," ;"),""))</f>
        <v/>
      </c>
      <c r="BE2" s="9" t="str">
        <f>IF($G2=0,"",IFERROR(CONCATENATE(INDEX('Risk assessment'!$B$12:$B$100,MATCH(CONCATENATE(Feuil1!$C2,"-",Feuil1!$B2,"-",Feuil1!BE$1),'Risk assessment'!$R$12:$R$100,FALSE),1)," ;"),""))</f>
        <v/>
      </c>
      <c r="BF2" s="9" t="str">
        <f>IF($G2=0,"",IFERROR(CONCATENATE(INDEX('Risk assessment'!$B$12:$B$100,MATCH(CONCATENATE(Feuil1!$C2,"-",Feuil1!$B2,"-",Feuil1!BF$1),'Risk assessment'!$R$12:$R$100,FALSE),1)," ;"),""))</f>
        <v/>
      </c>
      <c r="BG2" s="9" t="str">
        <f>IF($G2=0,"",IFERROR(CONCATENATE(INDEX('Risk assessment'!$B$12:$B$100,MATCH(CONCATENATE(Feuil1!$C2,"-",Feuil1!$B2,"-",Feuil1!BG$1),'Risk assessment'!$R$12:$R$100,FALSE),1)," ;"),""))</f>
        <v/>
      </c>
      <c r="BH2" s="9" t="str">
        <f>IF($G2=0,"",IFERROR(CONCATENATE(INDEX('Risk assessment'!$B$12:$B$100,MATCH(CONCATENATE(Feuil1!$C2,"-",Feuil1!$B2,"-",Feuil1!BH$1),'Risk assessment'!$R$12:$R$100,FALSE),1)," ;"),""))</f>
        <v/>
      </c>
      <c r="BI2" s="9" t="str">
        <f>IF($G2=0,"",IFERROR(CONCATENATE(INDEX('Risk assessment'!$B$12:$B$100,MATCH(CONCATENATE(Feuil1!$C2,"-",Feuil1!$B2,"-",Feuil1!BI$1),'Risk assessment'!$R$12:$R$100,FALSE),1)," ;"),""))</f>
        <v/>
      </c>
      <c r="BJ2" s="9" t="str">
        <f>IF($G2=0,"",IFERROR(CONCATENATE(INDEX('Risk assessment'!$B$12:$B$100,MATCH(CONCATENATE(Feuil1!$C2,"-",Feuil1!$B2,"-",Feuil1!BJ$1),'Risk assessment'!$R$12:$R$100,FALSE),1)," ;"),""))</f>
        <v/>
      </c>
      <c r="BK2" s="9" t="str">
        <f>IF($G2=0,"",IFERROR(CONCATENATE(INDEX('Risk assessment'!$B$12:$B$100,MATCH(CONCATENATE(Feuil1!$C2,"-",Feuil1!$B2,"-",Feuil1!BK$1),'Risk assessment'!$R$12:$R$100,FALSE),1)," ;"),""))</f>
        <v/>
      </c>
      <c r="BL2" s="9" t="str">
        <f>IF($G2=0,"",IFERROR(CONCATENATE(INDEX('Risk assessment'!$B$12:$B$100,MATCH(CONCATENATE(Feuil1!$C2,"-",Feuil1!$B2,"-",Feuil1!BL$1),'Risk assessment'!$R$12:$R$100,FALSE),1)," ;"),""))</f>
        <v/>
      </c>
      <c r="BM2" s="9" t="str">
        <f>IF($G2=0,"",IFERROR(CONCATENATE(INDEX('Risk assessment'!$B$12:$B$100,MATCH(CONCATENATE(Feuil1!$C2,"-",Feuil1!$B2,"-",Feuil1!BM$1),'Risk assessment'!$R$12:$R$100,FALSE),1)," ;"),""))</f>
        <v/>
      </c>
      <c r="BN2" s="9" t="str">
        <f>IF($G2=0,"",IFERROR(CONCATENATE(INDEX('Risk assessment'!$B$12:$B$100,MATCH(CONCATENATE(Feuil1!$C2,"-",Feuil1!$B2,"-",Feuil1!BN$1),'Risk assessment'!$R$12:$R$100,FALSE),1)," ;"),""))</f>
        <v/>
      </c>
      <c r="BO2" s="9" t="str">
        <f>IF($G2=0,"",IFERROR(CONCATENATE(INDEX('Risk assessment'!$B$12:$B$100,MATCH(CONCATENATE(Feuil1!$C2,"-",Feuil1!$B2,"-",Feuil1!BO$1),'Risk assessment'!$R$12:$R$100,FALSE),1)," ;"),""))</f>
        <v/>
      </c>
      <c r="BP2" s="9" t="str">
        <f>IF($G2=0,"",IFERROR(CONCATENATE(INDEX('Risk assessment'!$B$12:$B$100,MATCH(CONCATENATE(Feuil1!$C2,"-",Feuil1!$B2,"-",Feuil1!BP$1),'Risk assessment'!$R$12:$R$100,FALSE),1)," ;"),""))</f>
        <v/>
      </c>
      <c r="BQ2" s="9" t="str">
        <f>IF($G2=0,"",IFERROR(CONCATENATE(INDEX('Risk assessment'!$B$12:$B$100,MATCH(CONCATENATE(Feuil1!$C2,"-",Feuil1!$B2,"-",Feuil1!BQ$1),'Risk assessment'!$R$12:$R$100,FALSE),1)," ;"),""))</f>
        <v/>
      </c>
      <c r="BR2" s="9" t="str">
        <f>IF($G2=0,"",IFERROR(INDEX('Risk assessment'!$B$12:$B$100,MATCH(CONCATENATE(Feuil1!$C2,Feuil1!$B2,Feuil1!BR$1),'Risk assessment'!$R$12:$R$100,FALSE),1),""))</f>
        <v/>
      </c>
      <c r="BS2" s="9" t="str">
        <f>IF($G2=0,"",IFERROR(INDEX('Risk assessment'!$B$12:$B$100,MATCH(CONCATENATE(Feuil1!$C2,Feuil1!$B2,Feuil1!BS$1),'Risk assessment'!$R$12:$R$100,FALSE),1),""))</f>
        <v/>
      </c>
      <c r="BT2" s="9" t="str">
        <f>IF($G2=0,"",IFERROR(INDEX('Risk assessment'!$B$12:$B$100,MATCH(CONCATENATE(Feuil1!$C2,Feuil1!$B2,Feuil1!BT$1),'Risk assessment'!$R$12:$R$100,FALSE),1),""))</f>
        <v/>
      </c>
      <c r="BU2" s="9" t="str">
        <f>IF($G2=0,"",IFERROR(INDEX('Risk assessment'!$B$12:$B$100,MATCH(CONCATENATE(Feuil1!$C2,Feuil1!$B2,Feuil1!BU$1),'Risk assessment'!$R$12:$R$100,FALSE),1),""))</f>
        <v/>
      </c>
      <c r="BV2" s="9" t="str">
        <f>IF($G2=0,"",IFERROR(INDEX('Risk assessment'!$B$12:$B$100,MATCH(CONCATENATE(Feuil1!$C2,Feuil1!$B2,Feuil1!BV$1),'Risk assessment'!$R$12:$R$100,FALSE),1),""))</f>
        <v/>
      </c>
      <c r="BW2" s="9" t="str">
        <f>IF($G2=0,"",IFERROR(INDEX('Risk assessment'!$B$12:$B$100,MATCH(CONCATENATE(Feuil1!$C2,Feuil1!$B2,Feuil1!BW$1),'Risk assessment'!$R$12:$R$100,FALSE),1),""))</f>
        <v/>
      </c>
      <c r="BX2" s="9" t="str">
        <f>IF($G2=0,"",IFERROR(INDEX('Risk assessment'!$B$12:$B$100,MATCH(CONCATENATE(Feuil1!$C2,Feuil1!$B2,Feuil1!BX$1),'Risk assessment'!$R$12:$R$100,FALSE),1),""))</f>
        <v/>
      </c>
      <c r="BY2" s="9" t="str">
        <f>IF($G2=0,"",IFERROR(INDEX('Risk assessment'!$B$12:$B$100,MATCH(CONCATENATE(Feuil1!$C2,Feuil1!$B2,Feuil1!BY$1),'Risk assessment'!$R$12:$R$100,FALSE),1),""))</f>
        <v/>
      </c>
      <c r="BZ2" s="9" t="str">
        <f>IF($G2=0,"",IFERROR(INDEX('Risk assessment'!$B$12:$B$100,MATCH(CONCATENATE(Feuil1!$C2,Feuil1!$B2,Feuil1!BZ$1),'Risk assessment'!$R$12:$R$100,FALSE),1),""))</f>
        <v/>
      </c>
      <c r="CA2" s="9" t="str">
        <f>IF($G2=0,"",IFERROR(INDEX('Risk assessment'!$B$12:$B$100,MATCH(CONCATENATE(Feuil1!$C2,Feuil1!$B2,Feuil1!CA$1),'Risk assessment'!$R$12:$R$100,FALSE),1),""))</f>
        <v/>
      </c>
      <c r="CB2" s="9" t="str">
        <f>IF($G2=0,"",IFERROR(INDEX('Risk assessment'!$B$12:$B$100,MATCH(CONCATENATE(Feuil1!$C2,Feuil1!$B2,Feuil1!CB$1),'Risk assessment'!$R$12:$R$100,FALSE),1),""))</f>
        <v/>
      </c>
      <c r="CC2" s="9" t="str">
        <f>IF($G2=0,"",IFERROR(INDEX('Risk assessment'!$B$12:$B$100,MATCH(CONCATENATE(Feuil1!$C2,Feuil1!$B2,Feuil1!CC$1),'Risk assessment'!$R$12:$R$100,FALSE),1),""))</f>
        <v/>
      </c>
      <c r="CD2" s="9" t="str">
        <f>IF($G2=0,"",IFERROR(INDEX('Risk assessment'!$B$12:$B$100,MATCH(CONCATENATE(Feuil1!$C2,Feuil1!$B2,Feuil1!CD$1),'Risk assessment'!$R$12:$R$100,FALSE),1),""))</f>
        <v/>
      </c>
      <c r="CE2" s="9" t="str">
        <f>IF($G2=0,"",IFERROR(INDEX('Risk assessment'!$B$12:$B$100,MATCH(CONCATENATE(Feuil1!$C2,Feuil1!$B2,Feuil1!CE$1),'Risk assessment'!$R$12:$R$100,FALSE),1),""))</f>
        <v/>
      </c>
      <c r="CF2" s="9" t="str">
        <f>IF($G2=0,"",IFERROR(INDEX('Risk assessment'!$B$12:$B$100,MATCH(CONCATENATE(Feuil1!$C2,Feuil1!$B2,Feuil1!CF$1),'Risk assessment'!$R$12:$R$100,FALSE),1),""))</f>
        <v/>
      </c>
      <c r="CG2" s="9" t="str">
        <f>IF($G2=0,"",IFERROR(INDEX('Risk assessment'!$B$12:$B$100,MATCH(CONCATENATE(Feuil1!$C2,Feuil1!$B2,Feuil1!CG$1),'Risk assessment'!$R$12:$R$100,FALSE),1),""))</f>
        <v/>
      </c>
      <c r="CH2" s="9" t="str">
        <f>IF($G2=0,"",IFERROR(INDEX('Risk assessment'!$B$12:$B$100,MATCH(CONCATENATE(Feuil1!$C2,Feuil1!$B2,Feuil1!CH$1),'Risk assessment'!$R$12:$R$100,FALSE),1),""))</f>
        <v/>
      </c>
      <c r="CI2" s="9" t="str">
        <f>IF($G2=0,"",IFERROR(INDEX('Risk assessment'!$B$12:$B$100,MATCH(CONCATENATE(Feuil1!$C2,Feuil1!$B2,Feuil1!CI$1),'Risk assessment'!$R$12:$R$100,FALSE),1),""))</f>
        <v/>
      </c>
      <c r="CJ2" s="9" t="str">
        <f>IF($G2=0,"",IFERROR(INDEX('Risk assessment'!$B$12:$B$100,MATCH(CONCATENATE(Feuil1!$C2,Feuil1!$B2,Feuil1!CJ$1),'Risk assessment'!$R$12:$R$100,FALSE),1),""))</f>
        <v/>
      </c>
      <c r="CK2" s="9" t="str">
        <f>IF($G2=0,"",IFERROR(INDEX('Risk assessment'!$B$12:$B$100,MATCH(CONCATENATE(Feuil1!$C2,Feuil1!$B2,Feuil1!CK$1),'Risk assessment'!$R$12:$R$100,FALSE),1),""))</f>
        <v/>
      </c>
      <c r="CL2" s="9" t="str">
        <f>IF($G2=0,"",IFERROR(INDEX('Risk assessment'!$B$12:$B$100,MATCH(CONCATENATE(Feuil1!$C2,Feuil1!$B2,Feuil1!CL$1),'Risk assessment'!$R$12:$R$100,FALSE),1),""))</f>
        <v/>
      </c>
      <c r="CM2" s="9" t="str">
        <f>IF($G2=0,"",IFERROR(INDEX('Risk assessment'!$B$12:$B$100,MATCH(CONCATENATE(Feuil1!$C2,Feuil1!$B2,Feuil1!CM$1),'Risk assessment'!$R$12:$R$100,FALSE),1),""))</f>
        <v/>
      </c>
      <c r="CN2" s="9" t="str">
        <f>IF($G2=0,"",IFERROR(INDEX('Risk assessment'!$B$12:$B$100,MATCH(CONCATENATE(Feuil1!$C2,Feuil1!$B2,Feuil1!CN$1),'Risk assessment'!$R$12:$R$100,FALSE),1),""))</f>
        <v/>
      </c>
      <c r="CO2" s="9" t="str">
        <f>IF($G2=0,"",IFERROR(INDEX('Risk assessment'!$B$12:$B$100,MATCH(CONCATENATE(Feuil1!$C2,Feuil1!$B2,Feuil1!CO$1),'Risk assessment'!$R$12:$R$100,FALSE),1),""))</f>
        <v/>
      </c>
      <c r="CP2" s="9" t="str">
        <f>IF($G2=0,"",IFERROR(INDEX('Risk assessment'!$B$12:$B$100,MATCH(CONCATENATE(Feuil1!$C2,Feuil1!$B2,Feuil1!CP$1),'Risk assessment'!$R$12:$R$100,FALSE),1),""))</f>
        <v/>
      </c>
      <c r="CQ2" s="9" t="str">
        <f>IF($G2=0,"",IFERROR(INDEX('Risk assessment'!$B$12:$B$100,MATCH(CONCATENATE(Feuil1!$C2,Feuil1!$B2,Feuil1!CQ$1),'Risk assessment'!$R$12:$R$100,FALSE),1),""))</f>
        <v/>
      </c>
      <c r="CR2" s="9" t="str">
        <f>IF($G2=0,"",IFERROR(INDEX('Risk assessment'!$B$12:$B$100,MATCH(CONCATENATE(Feuil1!$C2,Feuil1!$B2,Feuil1!CR$1),'Risk assessment'!$R$12:$R$100,FALSE),1),""))</f>
        <v/>
      </c>
      <c r="CS2" s="9" t="str">
        <f>IF($G2=0,"",IFERROR(INDEX('Risk assessment'!$B$12:$B$100,MATCH(CONCATENATE(Feuil1!$C2,Feuil1!$B2,Feuil1!CS$1),'Risk assessment'!$R$12:$R$100,FALSE),1),""))</f>
        <v/>
      </c>
      <c r="CT2" s="9" t="str">
        <f>IF($G2=0,"",IFERROR(INDEX('Risk assessment'!$B$12:$B$100,MATCH(CONCATENATE(Feuil1!$C2,Feuil1!$B2,Feuil1!CT$1),'Risk assessment'!$R$12:$R$100,FALSE),1),""))</f>
        <v/>
      </c>
      <c r="CU2" s="9" t="str">
        <f>IF($G2=0,"",IFERROR(INDEX('Risk assessment'!$B$12:$B$100,MATCH(CONCATENATE(Feuil1!$C2,Feuil1!$B2,Feuil1!CU$1),'Risk assessment'!$R$12:$R$100,FALSE),1),""))</f>
        <v/>
      </c>
      <c r="CV2" s="9" t="str">
        <f>IF($G2=0,"",IFERROR(INDEX('Risk assessment'!$B$12:$B$100,MATCH(CONCATENATE(Feuil1!$C2,Feuil1!$B2,Feuil1!CV$1),'Risk assessment'!$R$12:$R$100,FALSE),1),""))</f>
        <v/>
      </c>
      <c r="CW2" s="9" t="str">
        <f>IF($G2=0,"",IFERROR(INDEX('Risk assessment'!$B$12:$B$100,MATCH(CONCATENATE(Feuil1!$C2,Feuil1!$B2,Feuil1!CW$1),'Risk assessment'!$R$12:$R$100,FALSE),1),""))</f>
        <v/>
      </c>
      <c r="CX2" s="9" t="str">
        <f>IF($G2=0,"",IFERROR(INDEX('Risk assessment'!$B$12:$B$100,MATCH(CONCATENATE(Feuil1!$C2,Feuil1!$B2,Feuil1!CX$1),'Risk assessment'!$R$12:$R$100,FALSE),1),""))</f>
        <v/>
      </c>
      <c r="CY2" s="9" t="str">
        <f>IF($G2=0,"",IFERROR(INDEX('Risk assessment'!$B$12:$B$100,MATCH(CONCATENATE(Feuil1!$C2,Feuil1!$B2,Feuil1!CY$1),'Risk assessment'!$R$12:$R$100,FALSE),1),""))</f>
        <v/>
      </c>
      <c r="CZ2" s="9" t="str">
        <f>IF($G2=0,"",IFERROR(INDEX('Risk assessment'!$B$12:$B$100,MATCH(CONCATENATE(Feuil1!$C2,Feuil1!$B2,Feuil1!CZ$1),'Risk assessment'!$R$12:$R$100,FALSE),1),""))</f>
        <v/>
      </c>
      <c r="DA2" s="9" t="str">
        <f>IF($G2=0,"",IFERROR(INDEX('Risk assessment'!$B$12:$B$100,MATCH(CONCATENATE(Feuil1!$C2,Feuil1!$B2,Feuil1!DA$1),'Risk assessment'!$R$12:$R$100,FALSE),1),""))</f>
        <v/>
      </c>
      <c r="DB2" s="9" t="str">
        <f>IF($G2=0,"",IFERROR(INDEX('Risk assessment'!$B$12:$B$100,MATCH(CONCATENATE(Feuil1!$C2,Feuil1!$B2,Feuil1!DB$1),'Risk assessment'!$R$12:$R$100,FALSE),1),""))</f>
        <v/>
      </c>
      <c r="DC2" s="9" t="str">
        <f>IF($G2=0,"",IFERROR(INDEX('Risk assessment'!$B$12:$B$100,MATCH(CONCATENATE(Feuil1!$C2,Feuil1!$B2,Feuil1!DC$1),'Risk assessment'!$R$12:$R$100,FALSE),1),""))</f>
        <v/>
      </c>
      <c r="DD2" s="9" t="str">
        <f>IF($G2=0,"",IFERROR(INDEX('Risk assessment'!$B$12:$B$100,MATCH(CONCATENATE(Feuil1!$C2,Feuil1!$B2,Feuil1!DD$1),'Risk assessment'!$R$12:$R$100,FALSE),1),""))</f>
        <v/>
      </c>
      <c r="DE2" s="9" t="str">
        <f>IF($G2=0,"",IFERROR(INDEX('Risk assessment'!$B$12:$B$100,MATCH(CONCATENATE(Feuil1!$C2,Feuil1!$B2,Feuil1!DE$1),'Risk assessment'!$R$12:$R$100,FALSE),1),""))</f>
        <v/>
      </c>
      <c r="DF2" s="9" t="str">
        <f>IF($G2=0,"",IFERROR(INDEX('Risk assessment'!$B$12:$B$100,MATCH(CONCATENATE(Feuil1!$C2,Feuil1!$B2,Feuil1!DF$1),'Risk assessment'!$R$12:$R$100,FALSE),1),""))</f>
        <v/>
      </c>
      <c r="DG2" s="9" t="str">
        <f>IF($G2=0,"",IFERROR(INDEX('Risk assessment'!$B$12:$B$100,MATCH(CONCATENATE(Feuil1!$C2,Feuil1!$B2,Feuil1!DG$1),'Risk assessment'!$R$12:$R$100,FALSE),1),""))</f>
        <v/>
      </c>
      <c r="DH2" s="9" t="str">
        <f>IF($G2=0,"",IFERROR(INDEX('Risk assessment'!$B$12:$B$100,MATCH(CONCATENATE(Feuil1!$C2,Feuil1!$B2,Feuil1!DH$1),'Risk assessment'!$R$12:$R$100,FALSE),1),""))</f>
        <v/>
      </c>
      <c r="DI2" s="9" t="str">
        <f>IF($G2=0,"",IFERROR(INDEX('Risk assessment'!$B$12:$B$100,MATCH(CONCATENATE(Feuil1!$C2,Feuil1!$B2,Feuil1!DI$1),'Risk assessment'!$R$12:$R$100,FALSE),1),""))</f>
        <v/>
      </c>
      <c r="DJ2" s="9" t="str">
        <f>IF($G2=0,"",IFERROR(INDEX('Risk assessment'!$B$12:$B$100,MATCH(CONCATENATE(Feuil1!$C2,Feuil1!$B2,Feuil1!DJ$1),'Risk assessment'!$R$12:$R$100,FALSE),1),""))</f>
        <v/>
      </c>
      <c r="DK2" s="9" t="str">
        <f>IF($G2=0,"",IFERROR(INDEX('Risk assessment'!$B$12:$B$100,MATCH(CONCATENATE(Feuil1!$C2,Feuil1!$B2,Feuil1!DK$1),'Risk assessment'!$R$12:$R$100,FALSE),1),""))</f>
        <v/>
      </c>
    </row>
    <row r="3" spans="2:127" x14ac:dyDescent="0.25">
      <c r="B3">
        <f>IF(B2+1&lt;='Rating table'!D$11,B2+1,1)</f>
        <v>2</v>
      </c>
      <c r="C3" s="9">
        <f>IFERROR(IF(IF(B3=1,C2+1,C2)&lt;='Rating table'!H$11,IF(B3=1,C2+1,C2),""),"")</f>
        <v>1</v>
      </c>
      <c r="D3" s="9" t="str">
        <f t="shared" ref="D3:D66" si="0">IF(C3&lt;&gt;"",CONCATENATE(B3,"-",C3),"")</f>
        <v>2-1</v>
      </c>
      <c r="E3" s="9" t="str">
        <f t="shared" ref="E3:E66" si="1">CONCATENATE(H3,I3,J3,K3,L3,M3,N3,O3,P3,Q3,R3,S3,T3,U3,V3,W3,X3,Y3,Z3,AA3,AB3,AC3,AD3,AE3,AF3,AG3,AH3,AI3,AJ3,AK3)</f>
        <v>A-1 ;C-2 ;</v>
      </c>
      <c r="F3" s="9" t="str">
        <f t="shared" ref="F3:F66" si="2">IFERROR(LEFT(E3,LEN(E3)-2),"")</f>
        <v>A-1 ;C-2</v>
      </c>
      <c r="G3" s="9">
        <f>COUNTIFS('Risk assessment'!D$12:D$100,Feuil1!C3,'Risk assessment'!E$12:E$100,B3)</f>
        <v>2</v>
      </c>
      <c r="H3" s="9" t="str">
        <f>IF($G3=0,"",IFERROR(CONCATENATE(INDEX('Risk assessment'!$B$12:$B$100,MATCH(CONCATENATE(Feuil1!$C3,"-",Feuil1!$B3,"-",Feuil1!H$1),'Risk assessment'!$R$12:$R$100,FALSE),1)," ;"),""))</f>
        <v>A-1 ;</v>
      </c>
      <c r="I3" s="9" t="str">
        <f>IF($G3=0,"",IFERROR(CONCATENATE(INDEX('Risk assessment'!$B$12:$B$100,MATCH(CONCATENATE(Feuil1!$C3,"-",Feuil1!$B3,"-",Feuil1!I$1),'Risk assessment'!$R$12:$R$100,FALSE),1)," ;"),""))</f>
        <v>C-2 ;</v>
      </c>
      <c r="J3" s="9" t="str">
        <f>IF($G3=0,"",IFERROR(CONCATENATE(INDEX('Risk assessment'!$B$12:$B$100,MATCH(CONCATENATE(Feuil1!$C3,"-",Feuil1!$B3,"-",Feuil1!J$1),'Risk assessment'!$R$12:$R$100,FALSE),1)," ;"),""))</f>
        <v/>
      </c>
      <c r="K3" s="9" t="str">
        <f>IF($G3=0,"",IFERROR(CONCATENATE(INDEX('Risk assessment'!$B$12:$B$100,MATCH(CONCATENATE(Feuil1!$C3,"-",Feuil1!$B3,"-",Feuil1!K$1),'Risk assessment'!$R$12:$R$100,FALSE),1)," ;"),""))</f>
        <v/>
      </c>
      <c r="L3" s="9" t="str">
        <f>IF($G3=0,"",IFERROR(CONCATENATE(INDEX('Risk assessment'!$B$12:$B$100,MATCH(CONCATENATE(Feuil1!$C3,"-",Feuil1!$B3,"-",Feuil1!L$1),'Risk assessment'!$R$12:$R$100,FALSE),1)," ;"),""))</f>
        <v/>
      </c>
      <c r="M3" s="9" t="str">
        <f>IF($G3=0,"",IFERROR(CONCATENATE(INDEX('Risk assessment'!$B$12:$B$100,MATCH(CONCATENATE(Feuil1!$C3,"-",Feuil1!$B3,"-",Feuil1!M$1),'Risk assessment'!$R$12:$R$100,FALSE),1)," ;"),""))</f>
        <v/>
      </c>
      <c r="N3" s="9" t="str">
        <f>IF($G3=0,"",IFERROR(CONCATENATE(INDEX('Risk assessment'!$B$12:$B$100,MATCH(CONCATENATE(Feuil1!$C3,"-",Feuil1!$B3,"-",Feuil1!N$1),'Risk assessment'!$R$12:$R$100,FALSE),1)," ;"),""))</f>
        <v/>
      </c>
      <c r="O3" s="9" t="str">
        <f>IF($G3=0,"",IFERROR(CONCATENATE(INDEX('Risk assessment'!$B$12:$B$100,MATCH(CONCATENATE(Feuil1!$C3,"-",Feuil1!$B3,"-",Feuil1!O$1),'Risk assessment'!$R$12:$R$100,FALSE),1)," ;"),""))</f>
        <v/>
      </c>
      <c r="P3" s="9" t="str">
        <f>IF($G3=0,"",IFERROR(CONCATENATE(INDEX('Risk assessment'!$B$12:$B$100,MATCH(CONCATENATE(Feuil1!$C3,"-",Feuil1!$B3,"-",Feuil1!P$1),'Risk assessment'!$R$12:$R$100,FALSE),1)," ;"),""))</f>
        <v/>
      </c>
      <c r="Q3" s="9" t="str">
        <f>IF($G3=0,"",IFERROR(CONCATENATE(INDEX('Risk assessment'!$B$12:$B$100,MATCH(CONCATENATE(Feuil1!$C3,"-",Feuil1!$B3,"-",Feuil1!Q$1),'Risk assessment'!$R$12:$R$100,FALSE),1)," ;"),""))</f>
        <v/>
      </c>
      <c r="R3" s="9" t="str">
        <f>IF($G3=0,"",IFERROR(CONCATENATE(INDEX('Risk assessment'!$B$12:$B$100,MATCH(CONCATENATE(Feuil1!$C3,"-",Feuil1!$B3,"-",Feuil1!R$1),'Risk assessment'!$R$12:$R$100,FALSE),1)," ;"),""))</f>
        <v/>
      </c>
      <c r="S3" s="9" t="str">
        <f>IF($G3=0,"",IFERROR(CONCATENATE(INDEX('Risk assessment'!$B$12:$B$100,MATCH(CONCATENATE(Feuil1!$C3,"-",Feuil1!$B3,"-",Feuil1!S$1),'Risk assessment'!$R$12:$R$100,FALSE),1)," ;"),""))</f>
        <v/>
      </c>
      <c r="T3" s="9" t="str">
        <f>IF($G3=0,"",IFERROR(CONCATENATE(INDEX('Risk assessment'!$B$12:$B$100,MATCH(CONCATENATE(Feuil1!$C3,"-",Feuil1!$B3,"-",Feuil1!T$1),'Risk assessment'!$R$12:$R$100,FALSE),1)," ;"),""))</f>
        <v/>
      </c>
      <c r="U3" s="9" t="str">
        <f>IF($G3=0,"",IFERROR(CONCATENATE(INDEX('Risk assessment'!$B$12:$B$100,MATCH(CONCATENATE(Feuil1!$C3,"-",Feuil1!$B3,"-",Feuil1!U$1),'Risk assessment'!$R$12:$R$100,FALSE),1)," ;"),""))</f>
        <v/>
      </c>
      <c r="V3" s="9" t="str">
        <f>IF($G3=0,"",IFERROR(CONCATENATE(INDEX('Risk assessment'!$B$12:$B$100,MATCH(CONCATENATE(Feuil1!$C3,"-",Feuil1!$B3,"-",Feuil1!V$1),'Risk assessment'!$R$12:$R$100,FALSE),1)," ;"),""))</f>
        <v/>
      </c>
      <c r="W3" s="9" t="str">
        <f>IF($G3=0,"",IFERROR(CONCATENATE(INDEX('Risk assessment'!$B$12:$B$100,MATCH(CONCATENATE(Feuil1!$C3,"-",Feuil1!$B3,"-",Feuil1!W$1),'Risk assessment'!$R$12:$R$100,FALSE),1)," ;"),""))</f>
        <v/>
      </c>
      <c r="X3" s="9" t="str">
        <f>IF($G3=0,"",IFERROR(CONCATENATE(INDEX('Risk assessment'!$B$12:$B$100,MATCH(CONCATENATE(Feuil1!$C3,"-",Feuil1!$B3,"-",Feuil1!X$1),'Risk assessment'!$R$12:$R$100,FALSE),1)," ;"),""))</f>
        <v/>
      </c>
      <c r="Y3" s="9" t="str">
        <f>IF($G3=0,"",IFERROR(CONCATENATE(INDEX('Risk assessment'!$B$12:$B$100,MATCH(CONCATENATE(Feuil1!$C3,"-",Feuil1!$B3,"-",Feuil1!Y$1),'Risk assessment'!$R$12:$R$100,FALSE),1)," ;"),""))</f>
        <v/>
      </c>
      <c r="Z3" s="9" t="str">
        <f>IF($G3=0,"",IFERROR(CONCATENATE(INDEX('Risk assessment'!$B$12:$B$100,MATCH(CONCATENATE(Feuil1!$C3,"-",Feuil1!$B3,"-",Feuil1!Z$1),'Risk assessment'!$R$12:$R$100,FALSE),1)," ;"),""))</f>
        <v/>
      </c>
      <c r="AA3" s="9" t="str">
        <f>IF($G3=0,"",IFERROR(CONCATENATE(INDEX('Risk assessment'!$B$12:$B$100,MATCH(CONCATENATE(Feuil1!$C3,"-",Feuil1!$B3,"-",Feuil1!AA$1),'Risk assessment'!$R$12:$R$100,FALSE),1)," ;"),""))</f>
        <v/>
      </c>
      <c r="AB3" s="9" t="str">
        <f>IF($G3=0,"",IFERROR(CONCATENATE(INDEX('Risk assessment'!$B$12:$B$100,MATCH(CONCATENATE(Feuil1!$C3,"-",Feuil1!$B3,"-",Feuil1!AB$1),'Risk assessment'!$R$12:$R$100,FALSE),1)," ;"),""))</f>
        <v/>
      </c>
      <c r="AC3" s="9" t="str">
        <f>IF($G3=0,"",IFERROR(CONCATENATE(INDEX('Risk assessment'!$B$12:$B$100,MATCH(CONCATENATE(Feuil1!$C3,"-",Feuil1!$B3,"-",Feuil1!AC$1),'Risk assessment'!$R$12:$R$100,FALSE),1)," ;"),""))</f>
        <v/>
      </c>
      <c r="AD3" s="9" t="str">
        <f>IF($G3=0,"",IFERROR(CONCATENATE(INDEX('Risk assessment'!$B$12:$B$100,MATCH(CONCATENATE(Feuil1!$C3,"-",Feuil1!$B3,"-",Feuil1!AD$1),'Risk assessment'!$R$12:$R$100,FALSE),1)," ;"),""))</f>
        <v/>
      </c>
      <c r="AE3" s="9" t="str">
        <f>IF($G3=0,"",IFERROR(CONCATENATE(INDEX('Risk assessment'!$B$12:$B$100,MATCH(CONCATENATE(Feuil1!$C3,"-",Feuil1!$B3,"-",Feuil1!AE$1),'Risk assessment'!$R$12:$R$100,FALSE),1)," ;"),""))</f>
        <v/>
      </c>
      <c r="AF3" s="9" t="str">
        <f>IF($G3=0,"",IFERROR(CONCATENATE(INDEX('Risk assessment'!$B$12:$B$100,MATCH(CONCATENATE(Feuil1!$C3,"-",Feuil1!$B3,"-",Feuil1!AF$1),'Risk assessment'!$R$12:$R$100,FALSE),1)," ;"),""))</f>
        <v/>
      </c>
      <c r="AG3" s="9" t="str">
        <f>IF($G3=0,"",IFERROR(CONCATENATE(INDEX('Risk assessment'!$B$12:$B$100,MATCH(CONCATENATE(Feuil1!$C3,"-",Feuil1!$B3,"-",Feuil1!AG$1),'Risk assessment'!$R$12:$R$100,FALSE),1)," ;"),""))</f>
        <v/>
      </c>
      <c r="AH3" s="9" t="str">
        <f>IF($G3=0,"",IFERROR(CONCATENATE(INDEX('Risk assessment'!$B$12:$B$100,MATCH(CONCATENATE(Feuil1!$C3,"-",Feuil1!$B3,"-",Feuil1!AH$1),'Risk assessment'!$R$12:$R$100,FALSE),1)," ;"),""))</f>
        <v/>
      </c>
      <c r="AI3" s="9" t="str">
        <f>IF($G3=0,"",IFERROR(CONCATENATE(INDEX('Risk assessment'!$B$12:$B$100,MATCH(CONCATENATE(Feuil1!$C3,"-",Feuil1!$B3,"-",Feuil1!AI$1),'Risk assessment'!$R$12:$R$100,FALSE),1)," ;"),""))</f>
        <v/>
      </c>
      <c r="AJ3" s="9" t="str">
        <f>IF($G3=0,"",IFERROR(CONCATENATE(INDEX('Risk assessment'!$B$12:$B$100,MATCH(CONCATENATE(Feuil1!$C3,"-",Feuil1!$B3,"-",Feuil1!AJ$1),'Risk assessment'!$R$12:$R$100,FALSE),1)," ;"),""))</f>
        <v/>
      </c>
      <c r="AK3" s="9" t="str">
        <f>IF($G3=0,"",IFERROR(CONCATENATE(INDEX('Risk assessment'!$B$12:$B$100,MATCH(CONCATENATE(Feuil1!$C3,"-",Feuil1!$B3,"-",Feuil1!AK$1),'Risk assessment'!$R$12:$R$100,FALSE),1)," ;"),""))</f>
        <v/>
      </c>
      <c r="AL3" s="9" t="str">
        <f>IF($G3=0,"",IFERROR(CONCATENATE(INDEX('Risk assessment'!$B$12:$B$100,MATCH(CONCATENATE(Feuil1!$C3,"-",Feuil1!$B3,"-",Feuil1!AL$1),'Risk assessment'!$R$12:$R$100,FALSE),1)," ;"),""))</f>
        <v/>
      </c>
      <c r="AM3" s="9" t="str">
        <f>IF($G3=0,"",IFERROR(CONCATENATE(INDEX('Risk assessment'!$B$12:$B$100,MATCH(CONCATENATE(Feuil1!$C3,"-",Feuil1!$B3,"-",Feuil1!AM$1),'Risk assessment'!$R$12:$R$100,FALSE),1)," ;"),""))</f>
        <v/>
      </c>
      <c r="AN3" s="9" t="str">
        <f>IF($G3=0,"",IFERROR(CONCATENATE(INDEX('Risk assessment'!$B$12:$B$100,MATCH(CONCATENATE(Feuil1!$C3,"-",Feuil1!$B3,"-",Feuil1!AN$1),'Risk assessment'!$R$12:$R$100,FALSE),1)," ;"),""))</f>
        <v/>
      </c>
      <c r="AO3" s="9" t="str">
        <f>IF($G3=0,"",IFERROR(CONCATENATE(INDEX('Risk assessment'!$B$12:$B$100,MATCH(CONCATENATE(Feuil1!$C3,"-",Feuil1!$B3,"-",Feuil1!AO$1),'Risk assessment'!$R$12:$R$100,FALSE),1)," ;"),""))</f>
        <v/>
      </c>
      <c r="AP3" s="9" t="str">
        <f>IF($G3=0,"",IFERROR(CONCATENATE(INDEX('Risk assessment'!$B$12:$B$100,MATCH(CONCATENATE(Feuil1!$C3,"-",Feuil1!$B3,"-",Feuil1!AP$1),'Risk assessment'!$R$12:$R$100,FALSE),1)," ;"),""))</f>
        <v/>
      </c>
      <c r="AQ3" s="9" t="str">
        <f>IF($G3=0,"",IFERROR(CONCATENATE(INDEX('Risk assessment'!$B$12:$B$100,MATCH(CONCATENATE(Feuil1!$C3,"-",Feuil1!$B3,"-",Feuil1!AQ$1),'Risk assessment'!$R$12:$R$100,FALSE),1)," ;"),""))</f>
        <v/>
      </c>
      <c r="AR3" s="9" t="str">
        <f>IF($G3=0,"",IFERROR(CONCATENATE(INDEX('Risk assessment'!$B$12:$B$100,MATCH(CONCATENATE(Feuil1!$C3,"-",Feuil1!$B3,"-",Feuil1!AR$1),'Risk assessment'!$R$12:$R$100,FALSE),1)," ;"),""))</f>
        <v/>
      </c>
      <c r="AS3" s="9" t="str">
        <f>IF($G3=0,"",IFERROR(CONCATENATE(INDEX('Risk assessment'!$B$12:$B$100,MATCH(CONCATENATE(Feuil1!$C3,"-",Feuil1!$B3,"-",Feuil1!AS$1),'Risk assessment'!$R$12:$R$100,FALSE),1)," ;"),""))</f>
        <v/>
      </c>
      <c r="AT3" s="9" t="str">
        <f>IF($G3=0,"",IFERROR(CONCATENATE(INDEX('Risk assessment'!$B$12:$B$100,MATCH(CONCATENATE(Feuil1!$C3,"-",Feuil1!$B3,"-",Feuil1!AT$1),'Risk assessment'!$R$12:$R$100,FALSE),1)," ;"),""))</f>
        <v/>
      </c>
      <c r="AU3" s="9" t="str">
        <f>IF($G3=0,"",IFERROR(CONCATENATE(INDEX('Risk assessment'!$B$12:$B$100,MATCH(CONCATENATE(Feuil1!$C3,"-",Feuil1!$B3,"-",Feuil1!AU$1),'Risk assessment'!$R$12:$R$100,FALSE),1)," ;"),""))</f>
        <v/>
      </c>
      <c r="AV3" s="9" t="str">
        <f>IF($G3=0,"",IFERROR(CONCATENATE(INDEX('Risk assessment'!$B$12:$B$100,MATCH(CONCATENATE(Feuil1!$C3,"-",Feuil1!$B3,"-",Feuil1!AV$1),'Risk assessment'!$R$12:$R$100,FALSE),1)," ;"),""))</f>
        <v/>
      </c>
      <c r="AW3" s="9" t="str">
        <f>IF($G3=0,"",IFERROR(CONCATENATE(INDEX('Risk assessment'!$B$12:$B$100,MATCH(CONCATENATE(Feuil1!$C3,"-",Feuil1!$B3,"-",Feuil1!AW$1),'Risk assessment'!$R$12:$R$100,FALSE),1)," ;"),""))</f>
        <v/>
      </c>
      <c r="AX3" s="9" t="str">
        <f>IF($G3=0,"",IFERROR(CONCATENATE(INDEX('Risk assessment'!$B$12:$B$100,MATCH(CONCATENATE(Feuil1!$C3,"-",Feuil1!$B3,"-",Feuil1!AX$1),'Risk assessment'!$R$12:$R$100,FALSE),1)," ;"),""))</f>
        <v/>
      </c>
      <c r="AY3" s="9" t="str">
        <f>IF($G3=0,"",IFERROR(CONCATENATE(INDEX('Risk assessment'!$B$12:$B$100,MATCH(CONCATENATE(Feuil1!$C3,"-",Feuil1!$B3,"-",Feuil1!AY$1),'Risk assessment'!$R$12:$R$100,FALSE),1)," ;"),""))</f>
        <v/>
      </c>
      <c r="AZ3" s="9" t="str">
        <f>IF($G3=0,"",IFERROR(CONCATENATE(INDEX('Risk assessment'!$B$12:$B$100,MATCH(CONCATENATE(Feuil1!$C3,"-",Feuil1!$B3,"-",Feuil1!AZ$1),'Risk assessment'!$R$12:$R$100,FALSE),1)," ;"),""))</f>
        <v/>
      </c>
      <c r="BA3" s="9" t="str">
        <f>IF($G3=0,"",IFERROR(CONCATENATE(INDEX('Risk assessment'!$B$12:$B$100,MATCH(CONCATENATE(Feuil1!$C3,"-",Feuil1!$B3,"-",Feuil1!BA$1),'Risk assessment'!$R$12:$R$100,FALSE),1)," ;"),""))</f>
        <v/>
      </c>
      <c r="BB3" s="9" t="str">
        <f>IF($G3=0,"",IFERROR(CONCATENATE(INDEX('Risk assessment'!$B$12:$B$100,MATCH(CONCATENATE(Feuil1!$C3,"-",Feuil1!$B3,"-",Feuil1!BB$1),'Risk assessment'!$R$12:$R$100,FALSE),1)," ;"),""))</f>
        <v/>
      </c>
      <c r="BC3" s="9" t="str">
        <f>IF($G3=0,"",IFERROR(CONCATENATE(INDEX('Risk assessment'!$B$12:$B$100,MATCH(CONCATENATE(Feuil1!$C3,"-",Feuil1!$B3,"-",Feuil1!BC$1),'Risk assessment'!$R$12:$R$100,FALSE),1)," ;"),""))</f>
        <v/>
      </c>
      <c r="BD3" s="9" t="str">
        <f>IF($G3=0,"",IFERROR(CONCATENATE(INDEX('Risk assessment'!$B$12:$B$100,MATCH(CONCATENATE(Feuil1!$C3,"-",Feuil1!$B3,"-",Feuil1!BD$1),'Risk assessment'!$R$12:$R$100,FALSE),1)," ;"),""))</f>
        <v/>
      </c>
      <c r="BE3" s="9" t="str">
        <f>IF($G3=0,"",IFERROR(CONCATENATE(INDEX('Risk assessment'!$B$12:$B$100,MATCH(CONCATENATE(Feuil1!$C3,"-",Feuil1!$B3,"-",Feuil1!BE$1),'Risk assessment'!$R$12:$R$100,FALSE),1)," ;"),""))</f>
        <v/>
      </c>
      <c r="BF3" s="9" t="str">
        <f>IF($G3=0,"",IFERROR(CONCATENATE(INDEX('Risk assessment'!$B$12:$B$100,MATCH(CONCATENATE(Feuil1!$C3,"-",Feuil1!$B3,"-",Feuil1!BF$1),'Risk assessment'!$R$12:$R$100,FALSE),1)," ;"),""))</f>
        <v/>
      </c>
      <c r="BG3" s="9" t="str">
        <f>IF($G3=0,"",IFERROR(CONCATENATE(INDEX('Risk assessment'!$B$12:$B$100,MATCH(CONCATENATE(Feuil1!$C3,"-",Feuil1!$B3,"-",Feuil1!BG$1),'Risk assessment'!$R$12:$R$100,FALSE),1)," ;"),""))</f>
        <v/>
      </c>
      <c r="BH3" s="9" t="str">
        <f>IF($G3=0,"",IFERROR(CONCATENATE(INDEX('Risk assessment'!$B$12:$B$100,MATCH(CONCATENATE(Feuil1!$C3,"-",Feuil1!$B3,"-",Feuil1!BH$1),'Risk assessment'!$R$12:$R$100,FALSE),1)," ;"),""))</f>
        <v/>
      </c>
      <c r="BI3" s="9" t="str">
        <f>IF($G3=0,"",IFERROR(CONCATENATE(INDEX('Risk assessment'!$B$12:$B$100,MATCH(CONCATENATE(Feuil1!$C3,"-",Feuil1!$B3,"-",Feuil1!BI$1),'Risk assessment'!$R$12:$R$100,FALSE),1)," ;"),""))</f>
        <v/>
      </c>
      <c r="BJ3" s="9" t="str">
        <f>IF($G3=0,"",IFERROR(CONCATENATE(INDEX('Risk assessment'!$B$12:$B$100,MATCH(CONCATENATE(Feuil1!$C3,"-",Feuil1!$B3,"-",Feuil1!BJ$1),'Risk assessment'!$R$12:$R$100,FALSE),1)," ;"),""))</f>
        <v/>
      </c>
      <c r="BK3" s="9" t="str">
        <f>IF($G3=0,"",IFERROR(CONCATENATE(INDEX('Risk assessment'!$B$12:$B$100,MATCH(CONCATENATE(Feuil1!$C3,"-",Feuil1!$B3,"-",Feuil1!BK$1),'Risk assessment'!$R$12:$R$100,FALSE),1)," ;"),""))</f>
        <v/>
      </c>
      <c r="BL3" s="9" t="str">
        <f>IF($G3=0,"",IFERROR(CONCATENATE(INDEX('Risk assessment'!$B$12:$B$100,MATCH(CONCATENATE(Feuil1!$C3,"-",Feuil1!$B3,"-",Feuil1!BL$1),'Risk assessment'!$R$12:$R$100,FALSE),1)," ;"),""))</f>
        <v/>
      </c>
      <c r="BM3" s="9" t="str">
        <f>IF($G3=0,"",IFERROR(CONCATENATE(INDEX('Risk assessment'!$B$12:$B$100,MATCH(CONCATENATE(Feuil1!$C3,"-",Feuil1!$B3,"-",Feuil1!BM$1),'Risk assessment'!$R$12:$R$100,FALSE),1)," ;"),""))</f>
        <v/>
      </c>
      <c r="BN3" s="9" t="str">
        <f>IF($G3=0,"",IFERROR(CONCATENATE(INDEX('Risk assessment'!$B$12:$B$100,MATCH(CONCATENATE(Feuil1!$C3,"-",Feuil1!$B3,"-",Feuil1!BN$1),'Risk assessment'!$R$12:$R$100,FALSE),1)," ;"),""))</f>
        <v/>
      </c>
      <c r="BO3" s="9" t="str">
        <f>IF($G3=0,"",IFERROR(CONCATENATE(INDEX('Risk assessment'!$B$12:$B$100,MATCH(CONCATENATE(Feuil1!$C3,"-",Feuil1!$B3,"-",Feuil1!BO$1),'Risk assessment'!$R$12:$R$100,FALSE),1)," ;"),""))</f>
        <v/>
      </c>
      <c r="BP3" s="9" t="str">
        <f>IF($G3=0,"",IFERROR(CONCATENATE(INDEX('Risk assessment'!$B$12:$B$100,MATCH(CONCATENATE(Feuil1!$C3,"-",Feuil1!$B3,"-",Feuil1!BP$1),'Risk assessment'!$R$12:$R$100,FALSE),1)," ;"),""))</f>
        <v/>
      </c>
      <c r="BQ3" s="9" t="str">
        <f>IF($G3=0,"",IFERROR(CONCATENATE(INDEX('Risk assessment'!$B$12:$B$100,MATCH(CONCATENATE(Feuil1!$C3,"-",Feuil1!$B3,"-",Feuil1!BQ$1),'Risk assessment'!$R$12:$R$100,FALSE),1)," ;"),""))</f>
        <v/>
      </c>
      <c r="BR3" s="9" t="str">
        <f>IF($G3=0,"",IFERROR(INDEX('Risk assessment'!$B$12:$B$100,MATCH(CONCATENATE(Feuil1!$C3,Feuil1!$B3,Feuil1!BR$1),'Risk assessment'!$R$12:$R$100,FALSE),1),""))</f>
        <v/>
      </c>
      <c r="BS3" s="9" t="str">
        <f>IF($G3=0,"",IFERROR(INDEX('Risk assessment'!$B$12:$B$100,MATCH(CONCATENATE(Feuil1!$C3,Feuil1!$B3,Feuil1!BS$1),'Risk assessment'!$R$12:$R$100,FALSE),1),""))</f>
        <v/>
      </c>
      <c r="BT3" s="9" t="str">
        <f>IF($G3=0,"",IFERROR(INDEX('Risk assessment'!$B$12:$B$100,MATCH(CONCATENATE(Feuil1!$C3,Feuil1!$B3,Feuil1!BT$1),'Risk assessment'!$R$12:$R$100,FALSE),1),""))</f>
        <v/>
      </c>
      <c r="BU3" s="9" t="str">
        <f>IF($G3=0,"",IFERROR(INDEX('Risk assessment'!$B$12:$B$100,MATCH(CONCATENATE(Feuil1!$C3,Feuil1!$B3,Feuil1!BU$1),'Risk assessment'!$R$12:$R$100,FALSE),1),""))</f>
        <v/>
      </c>
      <c r="BV3" s="9" t="str">
        <f>IF($G3=0,"",IFERROR(INDEX('Risk assessment'!$B$12:$B$100,MATCH(CONCATENATE(Feuil1!$C3,Feuil1!$B3,Feuil1!BV$1),'Risk assessment'!$R$12:$R$100,FALSE),1),""))</f>
        <v/>
      </c>
      <c r="BW3" s="9" t="str">
        <f>IF($G3=0,"",IFERROR(INDEX('Risk assessment'!$B$12:$B$100,MATCH(CONCATENATE(Feuil1!$C3,Feuil1!$B3,Feuil1!BW$1),'Risk assessment'!$R$12:$R$100,FALSE),1),""))</f>
        <v/>
      </c>
      <c r="BX3" s="9" t="str">
        <f>IF($G3=0,"",IFERROR(INDEX('Risk assessment'!$B$12:$B$100,MATCH(CONCATENATE(Feuil1!$C3,Feuil1!$B3,Feuil1!BX$1),'Risk assessment'!$R$12:$R$100,FALSE),1),""))</f>
        <v/>
      </c>
      <c r="BY3" s="9" t="str">
        <f>IF($G3=0,"",IFERROR(INDEX('Risk assessment'!$B$12:$B$100,MATCH(CONCATENATE(Feuil1!$C3,Feuil1!$B3,Feuil1!BY$1),'Risk assessment'!$R$12:$R$100,FALSE),1),""))</f>
        <v/>
      </c>
      <c r="BZ3" s="9" t="str">
        <f>IF($G3=0,"",IFERROR(INDEX('Risk assessment'!$B$12:$B$100,MATCH(CONCATENATE(Feuil1!$C3,Feuil1!$B3,Feuil1!BZ$1),'Risk assessment'!$R$12:$R$100,FALSE),1),""))</f>
        <v/>
      </c>
      <c r="CA3" s="9" t="str">
        <f>IF($G3=0,"",IFERROR(INDEX('Risk assessment'!$B$12:$B$100,MATCH(CONCATENATE(Feuil1!$C3,Feuil1!$B3,Feuil1!CA$1),'Risk assessment'!$R$12:$R$100,FALSE),1),""))</f>
        <v/>
      </c>
      <c r="CB3" s="9" t="str">
        <f>IF($G3=0,"",IFERROR(INDEX('Risk assessment'!$B$12:$B$100,MATCH(CONCATENATE(Feuil1!$C3,Feuil1!$B3,Feuil1!CB$1),'Risk assessment'!$R$12:$R$100,FALSE),1),""))</f>
        <v/>
      </c>
      <c r="CC3" s="9" t="str">
        <f>IF($G3=0,"",IFERROR(INDEX('Risk assessment'!$B$12:$B$100,MATCH(CONCATENATE(Feuil1!$C3,Feuil1!$B3,Feuil1!CC$1),'Risk assessment'!$R$12:$R$100,FALSE),1),""))</f>
        <v/>
      </c>
      <c r="CD3" s="9" t="str">
        <f>IF($G3=0,"",IFERROR(INDEX('Risk assessment'!$B$12:$B$100,MATCH(CONCATENATE(Feuil1!$C3,Feuil1!$B3,Feuil1!CD$1),'Risk assessment'!$R$12:$R$100,FALSE),1),""))</f>
        <v/>
      </c>
      <c r="CE3" s="9" t="str">
        <f>IF($G3=0,"",IFERROR(INDEX('Risk assessment'!$B$12:$B$100,MATCH(CONCATENATE(Feuil1!$C3,Feuil1!$B3,Feuil1!CE$1),'Risk assessment'!$R$12:$R$100,FALSE),1),""))</f>
        <v/>
      </c>
      <c r="CF3" s="9" t="str">
        <f>IF($G3=0,"",IFERROR(INDEX('Risk assessment'!$B$12:$B$100,MATCH(CONCATENATE(Feuil1!$C3,Feuil1!$B3,Feuil1!CF$1),'Risk assessment'!$R$12:$R$100,FALSE),1),""))</f>
        <v/>
      </c>
      <c r="CG3" s="9" t="str">
        <f>IF($G3=0,"",IFERROR(INDEX('Risk assessment'!$B$12:$B$100,MATCH(CONCATENATE(Feuil1!$C3,Feuil1!$B3,Feuil1!CG$1),'Risk assessment'!$R$12:$R$100,FALSE),1),""))</f>
        <v/>
      </c>
      <c r="CH3" s="9" t="str">
        <f>IF($G3=0,"",IFERROR(INDEX('Risk assessment'!$B$12:$B$100,MATCH(CONCATENATE(Feuil1!$C3,Feuil1!$B3,Feuil1!CH$1),'Risk assessment'!$R$12:$R$100,FALSE),1),""))</f>
        <v/>
      </c>
      <c r="CI3" s="9" t="str">
        <f>IF($G3=0,"",IFERROR(INDEX('Risk assessment'!$B$12:$B$100,MATCH(CONCATENATE(Feuil1!$C3,Feuil1!$B3,Feuil1!CI$1),'Risk assessment'!$R$12:$R$100,FALSE),1),""))</f>
        <v/>
      </c>
      <c r="CJ3" s="9" t="str">
        <f>IF($G3=0,"",IFERROR(INDEX('Risk assessment'!$B$12:$B$100,MATCH(CONCATENATE(Feuil1!$C3,Feuil1!$B3,Feuil1!CJ$1),'Risk assessment'!$R$12:$R$100,FALSE),1),""))</f>
        <v/>
      </c>
      <c r="CK3" s="9" t="str">
        <f>IF($G3=0,"",IFERROR(INDEX('Risk assessment'!$B$12:$B$100,MATCH(CONCATENATE(Feuil1!$C3,Feuil1!$B3,Feuil1!CK$1),'Risk assessment'!$R$12:$R$100,FALSE),1),""))</f>
        <v/>
      </c>
      <c r="CL3" s="9" t="str">
        <f>IF($G3=0,"",IFERROR(INDEX('Risk assessment'!$B$12:$B$100,MATCH(CONCATENATE(Feuil1!$C3,Feuil1!$B3,Feuil1!CL$1),'Risk assessment'!$R$12:$R$100,FALSE),1),""))</f>
        <v/>
      </c>
      <c r="CM3" s="9" t="str">
        <f>IF($G3=0,"",IFERROR(INDEX('Risk assessment'!$B$12:$B$100,MATCH(CONCATENATE(Feuil1!$C3,Feuil1!$B3,Feuil1!CM$1),'Risk assessment'!$R$12:$R$100,FALSE),1),""))</f>
        <v/>
      </c>
      <c r="CN3" s="9" t="str">
        <f>IF($G3=0,"",IFERROR(INDEX('Risk assessment'!$B$12:$B$100,MATCH(CONCATENATE(Feuil1!$C3,Feuil1!$B3,Feuil1!CN$1),'Risk assessment'!$R$12:$R$100,FALSE),1),""))</f>
        <v/>
      </c>
      <c r="CO3" s="9" t="str">
        <f>IF($G3=0,"",IFERROR(INDEX('Risk assessment'!$B$12:$B$100,MATCH(CONCATENATE(Feuil1!$C3,Feuil1!$B3,Feuil1!CO$1),'Risk assessment'!$R$12:$R$100,FALSE),1),""))</f>
        <v/>
      </c>
      <c r="CP3" s="9" t="str">
        <f>IF($G3=0,"",IFERROR(INDEX('Risk assessment'!$B$12:$B$100,MATCH(CONCATENATE(Feuil1!$C3,Feuil1!$B3,Feuil1!CP$1),'Risk assessment'!$R$12:$R$100,FALSE),1),""))</f>
        <v/>
      </c>
      <c r="CQ3" s="9" t="str">
        <f>IF($G3=0,"",IFERROR(INDEX('Risk assessment'!$B$12:$B$100,MATCH(CONCATENATE(Feuil1!$C3,Feuil1!$B3,Feuil1!CQ$1),'Risk assessment'!$R$12:$R$100,FALSE),1),""))</f>
        <v/>
      </c>
      <c r="CR3" s="9" t="str">
        <f>IF($G3=0,"",IFERROR(INDEX('Risk assessment'!$B$12:$B$100,MATCH(CONCATENATE(Feuil1!$C3,Feuil1!$B3,Feuil1!CR$1),'Risk assessment'!$R$12:$R$100,FALSE),1),""))</f>
        <v/>
      </c>
      <c r="CS3" s="9" t="str">
        <f>IF($G3=0,"",IFERROR(INDEX('Risk assessment'!$B$12:$B$100,MATCH(CONCATENATE(Feuil1!$C3,Feuil1!$B3,Feuil1!CS$1),'Risk assessment'!$R$12:$R$100,FALSE),1),""))</f>
        <v/>
      </c>
      <c r="CT3" s="9" t="str">
        <f>IF($G3=0,"",IFERROR(INDEX('Risk assessment'!$B$12:$B$100,MATCH(CONCATENATE(Feuil1!$C3,Feuil1!$B3,Feuil1!CT$1),'Risk assessment'!$R$12:$R$100,FALSE),1),""))</f>
        <v/>
      </c>
      <c r="CU3" s="9" t="str">
        <f>IF($G3=0,"",IFERROR(INDEX('Risk assessment'!$B$12:$B$100,MATCH(CONCATENATE(Feuil1!$C3,Feuil1!$B3,Feuil1!CU$1),'Risk assessment'!$R$12:$R$100,FALSE),1),""))</f>
        <v/>
      </c>
      <c r="CV3" s="9" t="str">
        <f>IF($G3=0,"",IFERROR(INDEX('Risk assessment'!$B$12:$B$100,MATCH(CONCATENATE(Feuil1!$C3,Feuil1!$B3,Feuil1!CV$1),'Risk assessment'!$R$12:$R$100,FALSE),1),""))</f>
        <v/>
      </c>
      <c r="CW3" s="9" t="str">
        <f>IF($G3=0,"",IFERROR(INDEX('Risk assessment'!$B$12:$B$100,MATCH(CONCATENATE(Feuil1!$C3,Feuil1!$B3,Feuil1!CW$1),'Risk assessment'!$R$12:$R$100,FALSE),1),""))</f>
        <v/>
      </c>
      <c r="CX3" s="9" t="str">
        <f>IF($G3=0,"",IFERROR(INDEX('Risk assessment'!$B$12:$B$100,MATCH(CONCATENATE(Feuil1!$C3,Feuil1!$B3,Feuil1!CX$1),'Risk assessment'!$R$12:$R$100,FALSE),1),""))</f>
        <v/>
      </c>
      <c r="CY3" s="9" t="str">
        <f>IF($G3=0,"",IFERROR(INDEX('Risk assessment'!$B$12:$B$100,MATCH(CONCATENATE(Feuil1!$C3,Feuil1!$B3,Feuil1!CY$1),'Risk assessment'!$R$12:$R$100,FALSE),1),""))</f>
        <v/>
      </c>
      <c r="CZ3" s="9" t="str">
        <f>IF($G3=0,"",IFERROR(INDEX('Risk assessment'!$B$12:$B$100,MATCH(CONCATENATE(Feuil1!$C3,Feuil1!$B3,Feuil1!CZ$1),'Risk assessment'!$R$12:$R$100,FALSE),1),""))</f>
        <v/>
      </c>
      <c r="DA3" s="9" t="str">
        <f>IF($G3=0,"",IFERROR(INDEX('Risk assessment'!$B$12:$B$100,MATCH(CONCATENATE(Feuil1!$C3,Feuil1!$B3,Feuil1!DA$1),'Risk assessment'!$R$12:$R$100,FALSE),1),""))</f>
        <v/>
      </c>
      <c r="DB3" s="9" t="str">
        <f>IF($G3=0,"",IFERROR(INDEX('Risk assessment'!$B$12:$B$100,MATCH(CONCATENATE(Feuil1!$C3,Feuil1!$B3,Feuil1!DB$1),'Risk assessment'!$R$12:$R$100,FALSE),1),""))</f>
        <v/>
      </c>
      <c r="DC3" s="9" t="str">
        <f>IF($G3=0,"",IFERROR(INDEX('Risk assessment'!$B$12:$B$100,MATCH(CONCATENATE(Feuil1!$C3,Feuil1!$B3,Feuil1!DC$1),'Risk assessment'!$R$12:$R$100,FALSE),1),""))</f>
        <v/>
      </c>
      <c r="DD3" s="9" t="str">
        <f>IF($G3=0,"",IFERROR(INDEX('Risk assessment'!$B$12:$B$100,MATCH(CONCATENATE(Feuil1!$C3,Feuil1!$B3,Feuil1!DD$1),'Risk assessment'!$R$12:$R$100,FALSE),1),""))</f>
        <v/>
      </c>
      <c r="DE3" s="9" t="str">
        <f>IF($G3=0,"",IFERROR(INDEX('Risk assessment'!$B$12:$B$100,MATCH(CONCATENATE(Feuil1!$C3,Feuil1!$B3,Feuil1!DE$1),'Risk assessment'!$R$12:$R$100,FALSE),1),""))</f>
        <v/>
      </c>
      <c r="DF3" s="9" t="str">
        <f>IF($G3=0,"",IFERROR(INDEX('Risk assessment'!$B$12:$B$100,MATCH(CONCATENATE(Feuil1!$C3,Feuil1!$B3,Feuil1!DF$1),'Risk assessment'!$R$12:$R$100,FALSE),1),""))</f>
        <v/>
      </c>
      <c r="DG3" s="9" t="str">
        <f>IF($G3=0,"",IFERROR(INDEX('Risk assessment'!$B$12:$B$100,MATCH(CONCATENATE(Feuil1!$C3,Feuil1!$B3,Feuil1!DG$1),'Risk assessment'!$R$12:$R$100,FALSE),1),""))</f>
        <v/>
      </c>
      <c r="DH3" s="9" t="str">
        <f>IF($G3=0,"",IFERROR(INDEX('Risk assessment'!$B$12:$B$100,MATCH(CONCATENATE(Feuil1!$C3,Feuil1!$B3,Feuil1!DH$1),'Risk assessment'!$R$12:$R$100,FALSE),1),""))</f>
        <v/>
      </c>
      <c r="DI3" s="9" t="str">
        <f>IF($G3=0,"",IFERROR(INDEX('Risk assessment'!$B$12:$B$100,MATCH(CONCATENATE(Feuil1!$C3,Feuil1!$B3,Feuil1!DI$1),'Risk assessment'!$R$12:$R$100,FALSE),1),""))</f>
        <v/>
      </c>
      <c r="DJ3" s="9" t="str">
        <f>IF($G3=0,"",IFERROR(INDEX('Risk assessment'!$B$12:$B$100,MATCH(CONCATENATE(Feuil1!$C3,Feuil1!$B3,Feuil1!DJ$1),'Risk assessment'!$R$12:$R$100,FALSE),1),""))</f>
        <v/>
      </c>
      <c r="DK3" s="9" t="str">
        <f>IF($G3=0,"",IFERROR(INDEX('Risk assessment'!$B$12:$B$100,MATCH(CONCATENATE(Feuil1!$C3,Feuil1!$B3,Feuil1!DK$1),'Risk assessment'!$R$12:$R$100,FALSE),1),""))</f>
        <v/>
      </c>
    </row>
    <row r="4" spans="2:127" x14ac:dyDescent="0.25">
      <c r="B4" s="9">
        <f>IF(B3+1&lt;='Rating table'!D$11,B3+1,1)</f>
        <v>3</v>
      </c>
      <c r="C4" s="9">
        <f>IFERROR(IF(IF(B4=1,C3+1,C3)&lt;='Rating table'!H$11,IF(B4=1,C3+1,C3),""),"")</f>
        <v>1</v>
      </c>
      <c r="D4" s="9" t="str">
        <f t="shared" si="0"/>
        <v>3-1</v>
      </c>
      <c r="E4" s="9" t="str">
        <f t="shared" si="1"/>
        <v>B-3 ;</v>
      </c>
      <c r="F4" s="9" t="str">
        <f t="shared" si="2"/>
        <v>B-3</v>
      </c>
      <c r="G4" s="9">
        <f>COUNTIFS('Risk assessment'!D$12:D$100,Feuil1!C4,'Risk assessment'!E$12:E$100,B4)</f>
        <v>1</v>
      </c>
      <c r="H4" s="9" t="str">
        <f>IF($G4=0,"",IFERROR(CONCATENATE(INDEX('Risk assessment'!$B$12:$B$100,MATCH(CONCATENATE(Feuil1!$C4,"-",Feuil1!$B4,"-",Feuil1!H$1),'Risk assessment'!$R$12:$R$100,FALSE),1)," ;"),""))</f>
        <v>B-3 ;</v>
      </c>
      <c r="I4" s="9" t="str">
        <f>IF($G4=0,"",IFERROR(CONCATENATE(INDEX('Risk assessment'!$B$12:$B$100,MATCH(CONCATENATE(Feuil1!$C4,"-",Feuil1!$B4,"-",Feuil1!I$1),'Risk assessment'!$R$12:$R$100,FALSE),1)," ;"),""))</f>
        <v/>
      </c>
      <c r="J4" s="9" t="str">
        <f>IF($G4=0,"",IFERROR(CONCATENATE(INDEX('Risk assessment'!$B$12:$B$100,MATCH(CONCATENATE(Feuil1!$C4,"-",Feuil1!$B4,"-",Feuil1!J$1),'Risk assessment'!$R$12:$R$100,FALSE),1)," ;"),""))</f>
        <v/>
      </c>
      <c r="K4" s="9" t="str">
        <f>IF($G4=0,"",IFERROR(CONCATENATE(INDEX('Risk assessment'!$B$12:$B$100,MATCH(CONCATENATE(Feuil1!$C4,"-",Feuil1!$B4,"-",Feuil1!K$1),'Risk assessment'!$R$12:$R$100,FALSE),1)," ;"),""))</f>
        <v/>
      </c>
      <c r="L4" s="9" t="str">
        <f>IF($G4=0,"",IFERROR(CONCATENATE(INDEX('Risk assessment'!$B$12:$B$100,MATCH(CONCATENATE(Feuil1!$C4,"-",Feuil1!$B4,"-",Feuil1!L$1),'Risk assessment'!$R$12:$R$100,FALSE),1)," ;"),""))</f>
        <v/>
      </c>
      <c r="M4" s="9" t="str">
        <f>IF($G4=0,"",IFERROR(CONCATENATE(INDEX('Risk assessment'!$B$12:$B$100,MATCH(CONCATENATE(Feuil1!$C4,"-",Feuil1!$B4,"-",Feuil1!M$1),'Risk assessment'!$R$12:$R$100,FALSE),1)," ;"),""))</f>
        <v/>
      </c>
      <c r="N4" s="9" t="str">
        <f>IF($G4=0,"",IFERROR(CONCATENATE(INDEX('Risk assessment'!$B$12:$B$100,MATCH(CONCATENATE(Feuil1!$C4,"-",Feuil1!$B4,"-",Feuil1!N$1),'Risk assessment'!$R$12:$R$100,FALSE),1)," ;"),""))</f>
        <v/>
      </c>
      <c r="O4" s="9" t="str">
        <f>IF($G4=0,"",IFERROR(CONCATENATE(INDEX('Risk assessment'!$B$12:$B$100,MATCH(CONCATENATE(Feuil1!$C4,"-",Feuil1!$B4,"-",Feuil1!O$1),'Risk assessment'!$R$12:$R$100,FALSE),1)," ;"),""))</f>
        <v/>
      </c>
      <c r="P4" s="9" t="str">
        <f>IF($G4=0,"",IFERROR(CONCATENATE(INDEX('Risk assessment'!$B$12:$B$100,MATCH(CONCATENATE(Feuil1!$C4,"-",Feuil1!$B4,"-",Feuil1!P$1),'Risk assessment'!$R$12:$R$100,FALSE),1)," ;"),""))</f>
        <v/>
      </c>
      <c r="Q4" s="9" t="str">
        <f>IF($G4=0,"",IFERROR(CONCATENATE(INDEX('Risk assessment'!$B$12:$B$100,MATCH(CONCATENATE(Feuil1!$C4,"-",Feuil1!$B4,"-",Feuil1!Q$1),'Risk assessment'!$R$12:$R$100,FALSE),1)," ;"),""))</f>
        <v/>
      </c>
      <c r="R4" s="9" t="str">
        <f>IF($G4=0,"",IFERROR(CONCATENATE(INDEX('Risk assessment'!$B$12:$B$100,MATCH(CONCATENATE(Feuil1!$C4,"-",Feuil1!$B4,"-",Feuil1!R$1),'Risk assessment'!$R$12:$R$100,FALSE),1)," ;"),""))</f>
        <v/>
      </c>
      <c r="S4" s="9" t="str">
        <f>IF($G4=0,"",IFERROR(CONCATENATE(INDEX('Risk assessment'!$B$12:$B$100,MATCH(CONCATENATE(Feuil1!$C4,"-",Feuil1!$B4,"-",Feuil1!S$1),'Risk assessment'!$R$12:$R$100,FALSE),1)," ;"),""))</f>
        <v/>
      </c>
      <c r="T4" s="9" t="str">
        <f>IF($G4=0,"",IFERROR(CONCATENATE(INDEX('Risk assessment'!$B$12:$B$100,MATCH(CONCATENATE(Feuil1!$C4,"-",Feuil1!$B4,"-",Feuil1!T$1),'Risk assessment'!$R$12:$R$100,FALSE),1)," ;"),""))</f>
        <v/>
      </c>
      <c r="U4" s="9" t="str">
        <f>IF($G4=0,"",IFERROR(CONCATENATE(INDEX('Risk assessment'!$B$12:$B$100,MATCH(CONCATENATE(Feuil1!$C4,"-",Feuil1!$B4,"-",Feuil1!U$1),'Risk assessment'!$R$12:$R$100,FALSE),1)," ;"),""))</f>
        <v/>
      </c>
      <c r="V4" s="9" t="str">
        <f>IF($G4=0,"",IFERROR(CONCATENATE(INDEX('Risk assessment'!$B$12:$B$100,MATCH(CONCATENATE(Feuil1!$C4,"-",Feuil1!$B4,"-",Feuil1!V$1),'Risk assessment'!$R$12:$R$100,FALSE),1)," ;"),""))</f>
        <v/>
      </c>
      <c r="W4" s="9" t="str">
        <f>IF($G4=0,"",IFERROR(CONCATENATE(INDEX('Risk assessment'!$B$12:$B$100,MATCH(CONCATENATE(Feuil1!$C4,"-",Feuil1!$B4,"-",Feuil1!W$1),'Risk assessment'!$R$12:$R$100,FALSE),1)," ;"),""))</f>
        <v/>
      </c>
      <c r="X4" s="9" t="str">
        <f>IF($G4=0,"",IFERROR(CONCATENATE(INDEX('Risk assessment'!$B$12:$B$100,MATCH(CONCATENATE(Feuil1!$C4,"-",Feuil1!$B4,"-",Feuil1!X$1),'Risk assessment'!$R$12:$R$100,FALSE),1)," ;"),""))</f>
        <v/>
      </c>
      <c r="Y4" s="9" t="str">
        <f>IF($G4=0,"",IFERROR(CONCATENATE(INDEX('Risk assessment'!$B$12:$B$100,MATCH(CONCATENATE(Feuil1!$C4,"-",Feuil1!$B4,"-",Feuil1!Y$1),'Risk assessment'!$R$12:$R$100,FALSE),1)," ;"),""))</f>
        <v/>
      </c>
      <c r="Z4" s="9" t="str">
        <f>IF($G4=0,"",IFERROR(CONCATENATE(INDEX('Risk assessment'!$B$12:$B$100,MATCH(CONCATENATE(Feuil1!$C4,"-",Feuil1!$B4,"-",Feuil1!Z$1),'Risk assessment'!$R$12:$R$100,FALSE),1)," ;"),""))</f>
        <v/>
      </c>
      <c r="AA4" s="9" t="str">
        <f>IF($G4=0,"",IFERROR(CONCATENATE(INDEX('Risk assessment'!$B$12:$B$100,MATCH(CONCATENATE(Feuil1!$C4,"-",Feuil1!$B4,"-",Feuil1!AA$1),'Risk assessment'!$R$12:$R$100,FALSE),1)," ;"),""))</f>
        <v/>
      </c>
      <c r="AB4" s="9" t="str">
        <f>IF($G4=0,"",IFERROR(CONCATENATE(INDEX('Risk assessment'!$B$12:$B$100,MATCH(CONCATENATE(Feuil1!$C4,"-",Feuil1!$B4,"-",Feuil1!AB$1),'Risk assessment'!$R$12:$R$100,FALSE),1)," ;"),""))</f>
        <v/>
      </c>
      <c r="AC4" s="9" t="str">
        <f>IF($G4=0,"",IFERROR(CONCATENATE(INDEX('Risk assessment'!$B$12:$B$100,MATCH(CONCATENATE(Feuil1!$C4,"-",Feuil1!$B4,"-",Feuil1!AC$1),'Risk assessment'!$R$12:$R$100,FALSE),1)," ;"),""))</f>
        <v/>
      </c>
      <c r="AD4" s="9" t="str">
        <f>IF($G4=0,"",IFERROR(CONCATENATE(INDEX('Risk assessment'!$B$12:$B$100,MATCH(CONCATENATE(Feuil1!$C4,"-",Feuil1!$B4,"-",Feuil1!AD$1),'Risk assessment'!$R$12:$R$100,FALSE),1)," ;"),""))</f>
        <v/>
      </c>
      <c r="AE4" s="9" t="str">
        <f>IF($G4=0,"",IFERROR(CONCATENATE(INDEX('Risk assessment'!$B$12:$B$100,MATCH(CONCATENATE(Feuil1!$C4,"-",Feuil1!$B4,"-",Feuil1!AE$1),'Risk assessment'!$R$12:$R$100,FALSE),1)," ;"),""))</f>
        <v/>
      </c>
      <c r="AF4" s="9" t="str">
        <f>IF($G4=0,"",IFERROR(CONCATENATE(INDEX('Risk assessment'!$B$12:$B$100,MATCH(CONCATENATE(Feuil1!$C4,"-",Feuil1!$B4,"-",Feuil1!AF$1),'Risk assessment'!$R$12:$R$100,FALSE),1)," ;"),""))</f>
        <v/>
      </c>
      <c r="AG4" s="9" t="str">
        <f>IF($G4=0,"",IFERROR(CONCATENATE(INDEX('Risk assessment'!$B$12:$B$100,MATCH(CONCATENATE(Feuil1!$C4,"-",Feuil1!$B4,"-",Feuil1!AG$1),'Risk assessment'!$R$12:$R$100,FALSE),1)," ;"),""))</f>
        <v/>
      </c>
      <c r="AH4" s="9" t="str">
        <f>IF($G4=0,"",IFERROR(CONCATENATE(INDEX('Risk assessment'!$B$12:$B$100,MATCH(CONCATENATE(Feuil1!$C4,"-",Feuil1!$B4,"-",Feuil1!AH$1),'Risk assessment'!$R$12:$R$100,FALSE),1)," ;"),""))</f>
        <v/>
      </c>
      <c r="AI4" s="9" t="str">
        <f>IF($G4=0,"",IFERROR(CONCATENATE(INDEX('Risk assessment'!$B$12:$B$100,MATCH(CONCATENATE(Feuil1!$C4,"-",Feuil1!$B4,"-",Feuil1!AI$1),'Risk assessment'!$R$12:$R$100,FALSE),1)," ;"),""))</f>
        <v/>
      </c>
      <c r="AJ4" s="9" t="str">
        <f>IF($G4=0,"",IFERROR(CONCATENATE(INDEX('Risk assessment'!$B$12:$B$100,MATCH(CONCATENATE(Feuil1!$C4,"-",Feuil1!$B4,"-",Feuil1!AJ$1),'Risk assessment'!$R$12:$R$100,FALSE),1)," ;"),""))</f>
        <v/>
      </c>
      <c r="AK4" s="9" t="str">
        <f>IF($G4=0,"",IFERROR(CONCATENATE(INDEX('Risk assessment'!$B$12:$B$100,MATCH(CONCATENATE(Feuil1!$C4,"-",Feuil1!$B4,"-",Feuil1!AK$1),'Risk assessment'!$R$12:$R$100,FALSE),1)," ;"),""))</f>
        <v/>
      </c>
      <c r="AL4" s="9" t="str">
        <f>IF($G4=0,"",IFERROR(CONCATENATE(INDEX('Risk assessment'!$B$12:$B$100,MATCH(CONCATENATE(Feuil1!$C4,"-",Feuil1!$B4,"-",Feuil1!AL$1),'Risk assessment'!$R$12:$R$100,FALSE),1)," ;"),""))</f>
        <v/>
      </c>
      <c r="AM4" s="9" t="str">
        <f>IF($G4=0,"",IFERROR(CONCATENATE(INDEX('Risk assessment'!$B$12:$B$100,MATCH(CONCATENATE(Feuil1!$C4,"-",Feuil1!$B4,"-",Feuil1!AM$1),'Risk assessment'!$R$12:$R$100,FALSE),1)," ;"),""))</f>
        <v/>
      </c>
      <c r="AN4" s="9" t="str">
        <f>IF($G4=0,"",IFERROR(CONCATENATE(INDEX('Risk assessment'!$B$12:$B$100,MATCH(CONCATENATE(Feuil1!$C4,"-",Feuil1!$B4,"-",Feuil1!AN$1),'Risk assessment'!$R$12:$R$100,FALSE),1)," ;"),""))</f>
        <v/>
      </c>
      <c r="AO4" s="9" t="str">
        <f>IF($G4=0,"",IFERROR(CONCATENATE(INDEX('Risk assessment'!$B$12:$B$100,MATCH(CONCATENATE(Feuil1!$C4,"-",Feuil1!$B4,"-",Feuil1!AO$1),'Risk assessment'!$R$12:$R$100,FALSE),1)," ;"),""))</f>
        <v/>
      </c>
      <c r="AP4" s="9" t="str">
        <f>IF($G4=0,"",IFERROR(CONCATENATE(INDEX('Risk assessment'!$B$12:$B$100,MATCH(CONCATENATE(Feuil1!$C4,"-",Feuil1!$B4,"-",Feuil1!AP$1),'Risk assessment'!$R$12:$R$100,FALSE),1)," ;"),""))</f>
        <v/>
      </c>
      <c r="AQ4" s="9" t="str">
        <f>IF($G4=0,"",IFERROR(CONCATENATE(INDEX('Risk assessment'!$B$12:$B$100,MATCH(CONCATENATE(Feuil1!$C4,"-",Feuil1!$B4,"-",Feuil1!AQ$1),'Risk assessment'!$R$12:$R$100,FALSE),1)," ;"),""))</f>
        <v/>
      </c>
      <c r="AR4" s="9" t="str">
        <f>IF($G4=0,"",IFERROR(CONCATENATE(INDEX('Risk assessment'!$B$12:$B$100,MATCH(CONCATENATE(Feuil1!$C4,"-",Feuil1!$B4,"-",Feuil1!AR$1),'Risk assessment'!$R$12:$R$100,FALSE),1)," ;"),""))</f>
        <v/>
      </c>
      <c r="AS4" s="9" t="str">
        <f>IF($G4=0,"",IFERROR(CONCATENATE(INDEX('Risk assessment'!$B$12:$B$100,MATCH(CONCATENATE(Feuil1!$C4,"-",Feuil1!$B4,"-",Feuil1!AS$1),'Risk assessment'!$R$12:$R$100,FALSE),1)," ;"),""))</f>
        <v/>
      </c>
      <c r="AT4" s="9" t="str">
        <f>IF($G4=0,"",IFERROR(CONCATENATE(INDEX('Risk assessment'!$B$12:$B$100,MATCH(CONCATENATE(Feuil1!$C4,"-",Feuil1!$B4,"-",Feuil1!AT$1),'Risk assessment'!$R$12:$R$100,FALSE),1)," ;"),""))</f>
        <v/>
      </c>
      <c r="AU4" s="9" t="str">
        <f>IF($G4=0,"",IFERROR(CONCATENATE(INDEX('Risk assessment'!$B$12:$B$100,MATCH(CONCATENATE(Feuil1!$C4,"-",Feuil1!$B4,"-",Feuil1!AU$1),'Risk assessment'!$R$12:$R$100,FALSE),1)," ;"),""))</f>
        <v/>
      </c>
      <c r="AV4" s="9" t="str">
        <f>IF($G4=0,"",IFERROR(CONCATENATE(INDEX('Risk assessment'!$B$12:$B$100,MATCH(CONCATENATE(Feuil1!$C4,"-",Feuil1!$B4,"-",Feuil1!AV$1),'Risk assessment'!$R$12:$R$100,FALSE),1)," ;"),""))</f>
        <v/>
      </c>
      <c r="AW4" s="9" t="str">
        <f>IF($G4=0,"",IFERROR(CONCATENATE(INDEX('Risk assessment'!$B$12:$B$100,MATCH(CONCATENATE(Feuil1!$C4,"-",Feuil1!$B4,"-",Feuil1!AW$1),'Risk assessment'!$R$12:$R$100,FALSE),1)," ;"),""))</f>
        <v/>
      </c>
      <c r="AX4" s="9" t="str">
        <f>IF($G4=0,"",IFERROR(CONCATENATE(INDEX('Risk assessment'!$B$12:$B$100,MATCH(CONCATENATE(Feuil1!$C4,"-",Feuil1!$B4,"-",Feuil1!AX$1),'Risk assessment'!$R$12:$R$100,FALSE),1)," ;"),""))</f>
        <v/>
      </c>
      <c r="AY4" s="9" t="str">
        <f>IF($G4=0,"",IFERROR(CONCATENATE(INDEX('Risk assessment'!$B$12:$B$100,MATCH(CONCATENATE(Feuil1!$C4,"-",Feuil1!$B4,"-",Feuil1!AY$1),'Risk assessment'!$R$12:$R$100,FALSE),1)," ;"),""))</f>
        <v/>
      </c>
      <c r="AZ4" s="9" t="str">
        <f>IF($G4=0,"",IFERROR(CONCATENATE(INDEX('Risk assessment'!$B$12:$B$100,MATCH(CONCATENATE(Feuil1!$C4,"-",Feuil1!$B4,"-",Feuil1!AZ$1),'Risk assessment'!$R$12:$R$100,FALSE),1)," ;"),""))</f>
        <v/>
      </c>
      <c r="BA4" s="9" t="str">
        <f>IF($G4=0,"",IFERROR(CONCATENATE(INDEX('Risk assessment'!$B$12:$B$100,MATCH(CONCATENATE(Feuil1!$C4,"-",Feuil1!$B4,"-",Feuil1!BA$1),'Risk assessment'!$R$12:$R$100,FALSE),1)," ;"),""))</f>
        <v/>
      </c>
      <c r="BB4" s="9" t="str">
        <f>IF($G4=0,"",IFERROR(CONCATENATE(INDEX('Risk assessment'!$B$12:$B$100,MATCH(CONCATENATE(Feuil1!$C4,"-",Feuil1!$B4,"-",Feuil1!BB$1),'Risk assessment'!$R$12:$R$100,FALSE),1)," ;"),""))</f>
        <v/>
      </c>
      <c r="BC4" s="9" t="str">
        <f>IF($G4=0,"",IFERROR(CONCATENATE(INDEX('Risk assessment'!$B$12:$B$100,MATCH(CONCATENATE(Feuil1!$C4,"-",Feuil1!$B4,"-",Feuil1!BC$1),'Risk assessment'!$R$12:$R$100,FALSE),1)," ;"),""))</f>
        <v/>
      </c>
      <c r="BD4" s="9" t="str">
        <f>IF($G4=0,"",IFERROR(CONCATENATE(INDEX('Risk assessment'!$B$12:$B$100,MATCH(CONCATENATE(Feuil1!$C4,"-",Feuil1!$B4,"-",Feuil1!BD$1),'Risk assessment'!$R$12:$R$100,FALSE),1)," ;"),""))</f>
        <v/>
      </c>
      <c r="BE4" s="9" t="str">
        <f>IF($G4=0,"",IFERROR(CONCATENATE(INDEX('Risk assessment'!$B$12:$B$100,MATCH(CONCATENATE(Feuil1!$C4,"-",Feuil1!$B4,"-",Feuil1!BE$1),'Risk assessment'!$R$12:$R$100,FALSE),1)," ;"),""))</f>
        <v/>
      </c>
      <c r="BF4" s="9" t="str">
        <f>IF($G4=0,"",IFERROR(CONCATENATE(INDEX('Risk assessment'!$B$12:$B$100,MATCH(CONCATENATE(Feuil1!$C4,"-",Feuil1!$B4,"-",Feuil1!BF$1),'Risk assessment'!$R$12:$R$100,FALSE),1)," ;"),""))</f>
        <v/>
      </c>
      <c r="BG4" s="9" t="str">
        <f>IF($G4=0,"",IFERROR(CONCATENATE(INDEX('Risk assessment'!$B$12:$B$100,MATCH(CONCATENATE(Feuil1!$C4,"-",Feuil1!$B4,"-",Feuil1!BG$1),'Risk assessment'!$R$12:$R$100,FALSE),1)," ;"),""))</f>
        <v/>
      </c>
      <c r="BH4" s="9" t="str">
        <f>IF($G4=0,"",IFERROR(CONCATENATE(INDEX('Risk assessment'!$B$12:$B$100,MATCH(CONCATENATE(Feuil1!$C4,"-",Feuil1!$B4,"-",Feuil1!BH$1),'Risk assessment'!$R$12:$R$100,FALSE),1)," ;"),""))</f>
        <v/>
      </c>
      <c r="BI4" s="9" t="str">
        <f>IF($G4=0,"",IFERROR(CONCATENATE(INDEX('Risk assessment'!$B$12:$B$100,MATCH(CONCATENATE(Feuil1!$C4,"-",Feuil1!$B4,"-",Feuil1!BI$1),'Risk assessment'!$R$12:$R$100,FALSE),1)," ;"),""))</f>
        <v/>
      </c>
      <c r="BJ4" s="9" t="str">
        <f>IF($G4=0,"",IFERROR(CONCATENATE(INDEX('Risk assessment'!$B$12:$B$100,MATCH(CONCATENATE(Feuil1!$C4,"-",Feuil1!$B4,"-",Feuil1!BJ$1),'Risk assessment'!$R$12:$R$100,FALSE),1)," ;"),""))</f>
        <v/>
      </c>
      <c r="BK4" s="9" t="str">
        <f>IF($G4=0,"",IFERROR(CONCATENATE(INDEX('Risk assessment'!$B$12:$B$100,MATCH(CONCATENATE(Feuil1!$C4,"-",Feuil1!$B4,"-",Feuil1!BK$1),'Risk assessment'!$R$12:$R$100,FALSE),1)," ;"),""))</f>
        <v/>
      </c>
      <c r="BL4" s="9" t="str">
        <f>IF($G4=0,"",IFERROR(CONCATENATE(INDEX('Risk assessment'!$B$12:$B$100,MATCH(CONCATENATE(Feuil1!$C4,"-",Feuil1!$B4,"-",Feuil1!BL$1),'Risk assessment'!$R$12:$R$100,FALSE),1)," ;"),""))</f>
        <v/>
      </c>
      <c r="BM4" s="9" t="str">
        <f>IF($G4=0,"",IFERROR(CONCATENATE(INDEX('Risk assessment'!$B$12:$B$100,MATCH(CONCATENATE(Feuil1!$C4,"-",Feuil1!$B4,"-",Feuil1!BM$1),'Risk assessment'!$R$12:$R$100,FALSE),1)," ;"),""))</f>
        <v/>
      </c>
      <c r="BN4" s="9" t="str">
        <f>IF($G4=0,"",IFERROR(CONCATENATE(INDEX('Risk assessment'!$B$12:$B$100,MATCH(CONCATENATE(Feuil1!$C4,"-",Feuil1!$B4,"-",Feuil1!BN$1),'Risk assessment'!$R$12:$R$100,FALSE),1)," ;"),""))</f>
        <v/>
      </c>
      <c r="BO4" s="9" t="str">
        <f>IF($G4=0,"",IFERROR(CONCATENATE(INDEX('Risk assessment'!$B$12:$B$100,MATCH(CONCATENATE(Feuil1!$C4,"-",Feuil1!$B4,"-",Feuil1!BO$1),'Risk assessment'!$R$12:$R$100,FALSE),1)," ;"),""))</f>
        <v/>
      </c>
      <c r="BP4" s="9" t="str">
        <f>IF($G4=0,"",IFERROR(CONCATENATE(INDEX('Risk assessment'!$B$12:$B$100,MATCH(CONCATENATE(Feuil1!$C4,"-",Feuil1!$B4,"-",Feuil1!BP$1),'Risk assessment'!$R$12:$R$100,FALSE),1)," ;"),""))</f>
        <v/>
      </c>
      <c r="BQ4" s="9" t="str">
        <f>IF($G4=0,"",IFERROR(CONCATENATE(INDEX('Risk assessment'!$B$12:$B$100,MATCH(CONCATENATE(Feuil1!$C4,"-",Feuil1!$B4,"-",Feuil1!BQ$1),'Risk assessment'!$R$12:$R$100,FALSE),1)," ;"),""))</f>
        <v/>
      </c>
      <c r="BR4" s="9" t="str">
        <f>IF($G4=0,"",IFERROR(INDEX('Risk assessment'!$B$12:$B$100,MATCH(CONCATENATE(Feuil1!$C4,Feuil1!$B4,Feuil1!BR$1),'Risk assessment'!$R$12:$R$100,FALSE),1),""))</f>
        <v/>
      </c>
      <c r="BS4" s="9" t="str">
        <f>IF($G4=0,"",IFERROR(INDEX('Risk assessment'!$B$12:$B$100,MATCH(CONCATENATE(Feuil1!$C4,Feuil1!$B4,Feuil1!BS$1),'Risk assessment'!$R$12:$R$100,FALSE),1),""))</f>
        <v/>
      </c>
      <c r="BT4" s="9" t="str">
        <f>IF($G4=0,"",IFERROR(INDEX('Risk assessment'!$B$12:$B$100,MATCH(CONCATENATE(Feuil1!$C4,Feuil1!$B4,Feuil1!BT$1),'Risk assessment'!$R$12:$R$100,FALSE),1),""))</f>
        <v/>
      </c>
      <c r="BU4" s="9" t="str">
        <f>IF($G4=0,"",IFERROR(INDEX('Risk assessment'!$B$12:$B$100,MATCH(CONCATENATE(Feuil1!$C4,Feuil1!$B4,Feuil1!BU$1),'Risk assessment'!$R$12:$R$100,FALSE),1),""))</f>
        <v/>
      </c>
      <c r="BV4" s="9" t="str">
        <f>IF($G4=0,"",IFERROR(INDEX('Risk assessment'!$B$12:$B$100,MATCH(CONCATENATE(Feuil1!$C4,Feuil1!$B4,Feuil1!BV$1),'Risk assessment'!$R$12:$R$100,FALSE),1),""))</f>
        <v/>
      </c>
      <c r="BW4" s="9" t="str">
        <f>IF($G4=0,"",IFERROR(INDEX('Risk assessment'!$B$12:$B$100,MATCH(CONCATENATE(Feuil1!$C4,Feuil1!$B4,Feuil1!BW$1),'Risk assessment'!$R$12:$R$100,FALSE),1),""))</f>
        <v/>
      </c>
      <c r="BX4" s="9" t="str">
        <f>IF($G4=0,"",IFERROR(INDEX('Risk assessment'!$B$12:$B$100,MATCH(CONCATENATE(Feuil1!$C4,Feuil1!$B4,Feuil1!BX$1),'Risk assessment'!$R$12:$R$100,FALSE),1),""))</f>
        <v/>
      </c>
      <c r="BY4" s="9" t="str">
        <f>IF($G4=0,"",IFERROR(INDEX('Risk assessment'!$B$12:$B$100,MATCH(CONCATENATE(Feuil1!$C4,Feuil1!$B4,Feuil1!BY$1),'Risk assessment'!$R$12:$R$100,FALSE),1),""))</f>
        <v/>
      </c>
      <c r="BZ4" s="9" t="str">
        <f>IF($G4=0,"",IFERROR(INDEX('Risk assessment'!$B$12:$B$100,MATCH(CONCATENATE(Feuil1!$C4,Feuil1!$B4,Feuil1!BZ$1),'Risk assessment'!$R$12:$R$100,FALSE),1),""))</f>
        <v/>
      </c>
      <c r="CA4" s="9" t="str">
        <f>IF($G4=0,"",IFERROR(INDEX('Risk assessment'!$B$12:$B$100,MATCH(CONCATENATE(Feuil1!$C4,Feuil1!$B4,Feuil1!CA$1),'Risk assessment'!$R$12:$R$100,FALSE),1),""))</f>
        <v/>
      </c>
      <c r="CB4" s="9" t="str">
        <f>IF($G4=0,"",IFERROR(INDEX('Risk assessment'!$B$12:$B$100,MATCH(CONCATENATE(Feuil1!$C4,Feuil1!$B4,Feuil1!CB$1),'Risk assessment'!$R$12:$R$100,FALSE),1),""))</f>
        <v/>
      </c>
      <c r="CC4" s="9" t="str">
        <f>IF($G4=0,"",IFERROR(INDEX('Risk assessment'!$B$12:$B$100,MATCH(CONCATENATE(Feuil1!$C4,Feuil1!$B4,Feuil1!CC$1),'Risk assessment'!$R$12:$R$100,FALSE),1),""))</f>
        <v/>
      </c>
      <c r="CD4" s="9" t="str">
        <f>IF($G4=0,"",IFERROR(INDEX('Risk assessment'!$B$12:$B$100,MATCH(CONCATENATE(Feuil1!$C4,Feuil1!$B4,Feuil1!CD$1),'Risk assessment'!$R$12:$R$100,FALSE),1),""))</f>
        <v/>
      </c>
      <c r="CE4" s="9" t="str">
        <f>IF($G4=0,"",IFERROR(INDEX('Risk assessment'!$B$12:$B$100,MATCH(CONCATENATE(Feuil1!$C4,Feuil1!$B4,Feuil1!CE$1),'Risk assessment'!$R$12:$R$100,FALSE),1),""))</f>
        <v/>
      </c>
      <c r="CF4" s="9" t="str">
        <f>IF($G4=0,"",IFERROR(INDEX('Risk assessment'!$B$12:$B$100,MATCH(CONCATENATE(Feuil1!$C4,Feuil1!$B4,Feuil1!CF$1),'Risk assessment'!$R$12:$R$100,FALSE),1),""))</f>
        <v/>
      </c>
      <c r="CG4" s="9" t="str">
        <f>IF($G4=0,"",IFERROR(INDEX('Risk assessment'!$B$12:$B$100,MATCH(CONCATENATE(Feuil1!$C4,Feuil1!$B4,Feuil1!CG$1),'Risk assessment'!$R$12:$R$100,FALSE),1),""))</f>
        <v/>
      </c>
      <c r="CH4" s="9" t="str">
        <f>IF($G4=0,"",IFERROR(INDEX('Risk assessment'!$B$12:$B$100,MATCH(CONCATENATE(Feuil1!$C4,Feuil1!$B4,Feuil1!CH$1),'Risk assessment'!$R$12:$R$100,FALSE),1),""))</f>
        <v/>
      </c>
      <c r="CI4" s="9" t="str">
        <f>IF($G4=0,"",IFERROR(INDEX('Risk assessment'!$B$12:$B$100,MATCH(CONCATENATE(Feuil1!$C4,Feuil1!$B4,Feuil1!CI$1),'Risk assessment'!$R$12:$R$100,FALSE),1),""))</f>
        <v/>
      </c>
      <c r="CJ4" s="9" t="str">
        <f>IF($G4=0,"",IFERROR(INDEX('Risk assessment'!$B$12:$B$100,MATCH(CONCATENATE(Feuil1!$C4,Feuil1!$B4,Feuil1!CJ$1),'Risk assessment'!$R$12:$R$100,FALSE),1),""))</f>
        <v/>
      </c>
      <c r="CK4" s="9" t="str">
        <f>IF($G4=0,"",IFERROR(INDEX('Risk assessment'!$B$12:$B$100,MATCH(CONCATENATE(Feuil1!$C4,Feuil1!$B4,Feuil1!CK$1),'Risk assessment'!$R$12:$R$100,FALSE),1),""))</f>
        <v/>
      </c>
      <c r="CL4" s="9" t="str">
        <f>IF($G4=0,"",IFERROR(INDEX('Risk assessment'!$B$12:$B$100,MATCH(CONCATENATE(Feuil1!$C4,Feuil1!$B4,Feuil1!CL$1),'Risk assessment'!$R$12:$R$100,FALSE),1),""))</f>
        <v/>
      </c>
      <c r="CM4" s="9" t="str">
        <f>IF($G4=0,"",IFERROR(INDEX('Risk assessment'!$B$12:$B$100,MATCH(CONCATENATE(Feuil1!$C4,Feuil1!$B4,Feuil1!CM$1),'Risk assessment'!$R$12:$R$100,FALSE),1),""))</f>
        <v/>
      </c>
      <c r="CN4" s="9" t="str">
        <f>IF($G4=0,"",IFERROR(INDEX('Risk assessment'!$B$12:$B$100,MATCH(CONCATENATE(Feuil1!$C4,Feuil1!$B4,Feuil1!CN$1),'Risk assessment'!$R$12:$R$100,FALSE),1),""))</f>
        <v/>
      </c>
      <c r="CO4" s="9" t="str">
        <f>IF($G4=0,"",IFERROR(INDEX('Risk assessment'!$B$12:$B$100,MATCH(CONCATENATE(Feuil1!$C4,Feuil1!$B4,Feuil1!CO$1),'Risk assessment'!$R$12:$R$100,FALSE),1),""))</f>
        <v/>
      </c>
      <c r="CP4" s="9" t="str">
        <f>IF($G4=0,"",IFERROR(INDEX('Risk assessment'!$B$12:$B$100,MATCH(CONCATENATE(Feuil1!$C4,Feuil1!$B4,Feuil1!CP$1),'Risk assessment'!$R$12:$R$100,FALSE),1),""))</f>
        <v/>
      </c>
      <c r="CQ4" s="9" t="str">
        <f>IF($G4=0,"",IFERROR(INDEX('Risk assessment'!$B$12:$B$100,MATCH(CONCATENATE(Feuil1!$C4,Feuil1!$B4,Feuil1!CQ$1),'Risk assessment'!$R$12:$R$100,FALSE),1),""))</f>
        <v/>
      </c>
      <c r="CR4" s="9" t="str">
        <f>IF($G4=0,"",IFERROR(INDEX('Risk assessment'!$B$12:$B$100,MATCH(CONCATENATE(Feuil1!$C4,Feuil1!$B4,Feuil1!CR$1),'Risk assessment'!$R$12:$R$100,FALSE),1),""))</f>
        <v/>
      </c>
      <c r="CS4" s="9" t="str">
        <f>IF($G4=0,"",IFERROR(INDEX('Risk assessment'!$B$12:$B$100,MATCH(CONCATENATE(Feuil1!$C4,Feuil1!$B4,Feuil1!CS$1),'Risk assessment'!$R$12:$R$100,FALSE),1),""))</f>
        <v/>
      </c>
      <c r="CT4" s="9" t="str">
        <f>IF($G4=0,"",IFERROR(INDEX('Risk assessment'!$B$12:$B$100,MATCH(CONCATENATE(Feuil1!$C4,Feuil1!$B4,Feuil1!CT$1),'Risk assessment'!$R$12:$R$100,FALSE),1),""))</f>
        <v/>
      </c>
      <c r="CU4" s="9" t="str">
        <f>IF($G4=0,"",IFERROR(INDEX('Risk assessment'!$B$12:$B$100,MATCH(CONCATENATE(Feuil1!$C4,Feuil1!$B4,Feuil1!CU$1),'Risk assessment'!$R$12:$R$100,FALSE),1),""))</f>
        <v/>
      </c>
      <c r="CV4" s="9" t="str">
        <f>IF($G4=0,"",IFERROR(INDEX('Risk assessment'!$B$12:$B$100,MATCH(CONCATENATE(Feuil1!$C4,Feuil1!$B4,Feuil1!CV$1),'Risk assessment'!$R$12:$R$100,FALSE),1),""))</f>
        <v/>
      </c>
      <c r="CW4" s="9" t="str">
        <f>IF($G4=0,"",IFERROR(INDEX('Risk assessment'!$B$12:$B$100,MATCH(CONCATENATE(Feuil1!$C4,Feuil1!$B4,Feuil1!CW$1),'Risk assessment'!$R$12:$R$100,FALSE),1),""))</f>
        <v/>
      </c>
      <c r="CX4" s="9" t="str">
        <f>IF($G4=0,"",IFERROR(INDEX('Risk assessment'!$B$12:$B$100,MATCH(CONCATENATE(Feuil1!$C4,Feuil1!$B4,Feuil1!CX$1),'Risk assessment'!$R$12:$R$100,FALSE),1),""))</f>
        <v/>
      </c>
      <c r="CY4" s="9" t="str">
        <f>IF($G4=0,"",IFERROR(INDEX('Risk assessment'!$B$12:$B$100,MATCH(CONCATENATE(Feuil1!$C4,Feuil1!$B4,Feuil1!CY$1),'Risk assessment'!$R$12:$R$100,FALSE),1),""))</f>
        <v/>
      </c>
      <c r="CZ4" s="9" t="str">
        <f>IF($G4=0,"",IFERROR(INDEX('Risk assessment'!$B$12:$B$100,MATCH(CONCATENATE(Feuil1!$C4,Feuil1!$B4,Feuil1!CZ$1),'Risk assessment'!$R$12:$R$100,FALSE),1),""))</f>
        <v/>
      </c>
      <c r="DA4" s="9" t="str">
        <f>IF($G4=0,"",IFERROR(INDEX('Risk assessment'!$B$12:$B$100,MATCH(CONCATENATE(Feuil1!$C4,Feuil1!$B4,Feuil1!DA$1),'Risk assessment'!$R$12:$R$100,FALSE),1),""))</f>
        <v/>
      </c>
      <c r="DB4" s="9" t="str">
        <f>IF($G4=0,"",IFERROR(INDEX('Risk assessment'!$B$12:$B$100,MATCH(CONCATENATE(Feuil1!$C4,Feuil1!$B4,Feuil1!DB$1),'Risk assessment'!$R$12:$R$100,FALSE),1),""))</f>
        <v/>
      </c>
      <c r="DC4" s="9" t="str">
        <f>IF($G4=0,"",IFERROR(INDEX('Risk assessment'!$B$12:$B$100,MATCH(CONCATENATE(Feuil1!$C4,Feuil1!$B4,Feuil1!DC$1),'Risk assessment'!$R$12:$R$100,FALSE),1),""))</f>
        <v/>
      </c>
      <c r="DD4" s="9" t="str">
        <f>IF($G4=0,"",IFERROR(INDEX('Risk assessment'!$B$12:$B$100,MATCH(CONCATENATE(Feuil1!$C4,Feuil1!$B4,Feuil1!DD$1),'Risk assessment'!$R$12:$R$100,FALSE),1),""))</f>
        <v/>
      </c>
      <c r="DE4" s="9" t="str">
        <f>IF($G4=0,"",IFERROR(INDEX('Risk assessment'!$B$12:$B$100,MATCH(CONCATENATE(Feuil1!$C4,Feuil1!$B4,Feuil1!DE$1),'Risk assessment'!$R$12:$R$100,FALSE),1),""))</f>
        <v/>
      </c>
      <c r="DF4" s="9" t="str">
        <f>IF($G4=0,"",IFERROR(INDEX('Risk assessment'!$B$12:$B$100,MATCH(CONCATENATE(Feuil1!$C4,Feuil1!$B4,Feuil1!DF$1),'Risk assessment'!$R$12:$R$100,FALSE),1),""))</f>
        <v/>
      </c>
      <c r="DG4" s="9" t="str">
        <f>IF($G4=0,"",IFERROR(INDEX('Risk assessment'!$B$12:$B$100,MATCH(CONCATENATE(Feuil1!$C4,Feuil1!$B4,Feuil1!DG$1),'Risk assessment'!$R$12:$R$100,FALSE),1),""))</f>
        <v/>
      </c>
      <c r="DH4" s="9" t="str">
        <f>IF($G4=0,"",IFERROR(INDEX('Risk assessment'!$B$12:$B$100,MATCH(CONCATENATE(Feuil1!$C4,Feuil1!$B4,Feuil1!DH$1),'Risk assessment'!$R$12:$R$100,FALSE),1),""))</f>
        <v/>
      </c>
      <c r="DI4" s="9" t="str">
        <f>IF($G4=0,"",IFERROR(INDEX('Risk assessment'!$B$12:$B$100,MATCH(CONCATENATE(Feuil1!$C4,Feuil1!$B4,Feuil1!DI$1),'Risk assessment'!$R$12:$R$100,FALSE),1),""))</f>
        <v/>
      </c>
      <c r="DJ4" s="9" t="str">
        <f>IF($G4=0,"",IFERROR(INDEX('Risk assessment'!$B$12:$B$100,MATCH(CONCATENATE(Feuil1!$C4,Feuil1!$B4,Feuil1!DJ$1),'Risk assessment'!$R$12:$R$100,FALSE),1),""))</f>
        <v/>
      </c>
      <c r="DK4" s="9" t="str">
        <f>IF($G4=0,"",IFERROR(INDEX('Risk assessment'!$B$12:$B$100,MATCH(CONCATENATE(Feuil1!$C4,Feuil1!$B4,Feuil1!DK$1),'Risk assessment'!$R$12:$R$100,FALSE),1),""))</f>
        <v/>
      </c>
    </row>
    <row r="5" spans="2:127" x14ac:dyDescent="0.25">
      <c r="B5" s="9">
        <f>IF(B4+1&lt;='Rating table'!D$11,B4+1,1)</f>
        <v>4</v>
      </c>
      <c r="C5" s="9">
        <f>IFERROR(IF(IF(B5=1,C4+1,C4)&lt;='Rating table'!H$11,IF(B5=1,C4+1,C4),""),"")</f>
        <v>1</v>
      </c>
      <c r="D5" s="9" t="str">
        <f t="shared" si="0"/>
        <v>4-1</v>
      </c>
      <c r="E5" s="9" t="str">
        <f t="shared" si="1"/>
        <v>B-8 ;</v>
      </c>
      <c r="F5" s="9" t="str">
        <f t="shared" si="2"/>
        <v>B-8</v>
      </c>
      <c r="G5" s="9">
        <f>COUNTIFS('Risk assessment'!D$12:D$100,Feuil1!C5,'Risk assessment'!E$12:E$100,B5)</f>
        <v>1</v>
      </c>
      <c r="H5" s="9" t="str">
        <f>IF($G5=0,"",IFERROR(CONCATENATE(INDEX('Risk assessment'!$B$12:$B$100,MATCH(CONCATENATE(Feuil1!$C5,"-",Feuil1!$B5,"-",Feuil1!H$1),'Risk assessment'!$R$12:$R$100,FALSE),1)," ;"),""))</f>
        <v>B-8 ;</v>
      </c>
      <c r="I5" s="9" t="str">
        <f>IF($G5=0,"",IFERROR(CONCATENATE(INDEX('Risk assessment'!$B$12:$B$100,MATCH(CONCATENATE(Feuil1!$C5,"-",Feuil1!$B5,"-",Feuil1!I$1),'Risk assessment'!$R$12:$R$100,FALSE),1)," ;"),""))</f>
        <v/>
      </c>
      <c r="J5" s="9" t="str">
        <f>IF($G5=0,"",IFERROR(CONCATENATE(INDEX('Risk assessment'!$B$12:$B$100,MATCH(CONCATENATE(Feuil1!$C5,"-",Feuil1!$B5,"-",Feuil1!J$1),'Risk assessment'!$R$12:$R$100,FALSE),1)," ;"),""))</f>
        <v/>
      </c>
      <c r="K5" s="9" t="str">
        <f>IF($G5=0,"",IFERROR(CONCATENATE(INDEX('Risk assessment'!$B$12:$B$100,MATCH(CONCATENATE(Feuil1!$C5,"-",Feuil1!$B5,"-",Feuil1!K$1),'Risk assessment'!$R$12:$R$100,FALSE),1)," ;"),""))</f>
        <v/>
      </c>
      <c r="L5" s="9" t="str">
        <f>IF($G5=0,"",IFERROR(CONCATENATE(INDEX('Risk assessment'!$B$12:$B$100,MATCH(CONCATENATE(Feuil1!$C5,"-",Feuil1!$B5,"-",Feuil1!L$1),'Risk assessment'!$R$12:$R$100,FALSE),1)," ;"),""))</f>
        <v/>
      </c>
      <c r="M5" s="9" t="str">
        <f>IF($G5=0,"",IFERROR(CONCATENATE(INDEX('Risk assessment'!$B$12:$B$100,MATCH(CONCATENATE(Feuil1!$C5,"-",Feuil1!$B5,"-",Feuil1!M$1),'Risk assessment'!$R$12:$R$100,FALSE),1)," ;"),""))</f>
        <v/>
      </c>
      <c r="N5" s="9" t="str">
        <f>IF($G5=0,"",IFERROR(CONCATENATE(INDEX('Risk assessment'!$B$12:$B$100,MATCH(CONCATENATE(Feuil1!$C5,"-",Feuil1!$B5,"-",Feuil1!N$1),'Risk assessment'!$R$12:$R$100,FALSE),1)," ;"),""))</f>
        <v/>
      </c>
      <c r="O5" s="9" t="str">
        <f>IF($G5=0,"",IFERROR(CONCATENATE(INDEX('Risk assessment'!$B$12:$B$100,MATCH(CONCATENATE(Feuil1!$C5,"-",Feuil1!$B5,"-",Feuil1!O$1),'Risk assessment'!$R$12:$R$100,FALSE),1)," ;"),""))</f>
        <v/>
      </c>
      <c r="P5" s="9" t="str">
        <f>IF($G5=0,"",IFERROR(CONCATENATE(INDEX('Risk assessment'!$B$12:$B$100,MATCH(CONCATENATE(Feuil1!$C5,"-",Feuil1!$B5,"-",Feuil1!P$1),'Risk assessment'!$R$12:$R$100,FALSE),1)," ;"),""))</f>
        <v/>
      </c>
      <c r="Q5" s="9" t="str">
        <f>IF($G5=0,"",IFERROR(CONCATENATE(INDEX('Risk assessment'!$B$12:$B$100,MATCH(CONCATENATE(Feuil1!$C5,"-",Feuil1!$B5,"-",Feuil1!Q$1),'Risk assessment'!$R$12:$R$100,FALSE),1)," ;"),""))</f>
        <v/>
      </c>
      <c r="R5" s="9" t="str">
        <f>IF($G5=0,"",IFERROR(CONCATENATE(INDEX('Risk assessment'!$B$12:$B$100,MATCH(CONCATENATE(Feuil1!$C5,"-",Feuil1!$B5,"-",Feuil1!R$1),'Risk assessment'!$R$12:$R$100,FALSE),1)," ;"),""))</f>
        <v/>
      </c>
      <c r="S5" s="9" t="str">
        <f>IF($G5=0,"",IFERROR(CONCATENATE(INDEX('Risk assessment'!$B$12:$B$100,MATCH(CONCATENATE(Feuil1!$C5,"-",Feuil1!$B5,"-",Feuil1!S$1),'Risk assessment'!$R$12:$R$100,FALSE),1)," ;"),""))</f>
        <v/>
      </c>
      <c r="T5" s="9" t="str">
        <f>IF($G5=0,"",IFERROR(CONCATENATE(INDEX('Risk assessment'!$B$12:$B$100,MATCH(CONCATENATE(Feuil1!$C5,"-",Feuil1!$B5,"-",Feuil1!T$1),'Risk assessment'!$R$12:$R$100,FALSE),1)," ;"),""))</f>
        <v/>
      </c>
      <c r="U5" s="9" t="str">
        <f>IF($G5=0,"",IFERROR(CONCATENATE(INDEX('Risk assessment'!$B$12:$B$100,MATCH(CONCATENATE(Feuil1!$C5,"-",Feuil1!$B5,"-",Feuil1!U$1),'Risk assessment'!$R$12:$R$100,FALSE),1)," ;"),""))</f>
        <v/>
      </c>
      <c r="V5" s="9" t="str">
        <f>IF($G5=0,"",IFERROR(CONCATENATE(INDEX('Risk assessment'!$B$12:$B$100,MATCH(CONCATENATE(Feuil1!$C5,"-",Feuil1!$B5,"-",Feuil1!V$1),'Risk assessment'!$R$12:$R$100,FALSE),1)," ;"),""))</f>
        <v/>
      </c>
      <c r="W5" s="9" t="str">
        <f>IF($G5=0,"",IFERROR(CONCATENATE(INDEX('Risk assessment'!$B$12:$B$100,MATCH(CONCATENATE(Feuil1!$C5,"-",Feuil1!$B5,"-",Feuil1!W$1),'Risk assessment'!$R$12:$R$100,FALSE),1)," ;"),""))</f>
        <v/>
      </c>
      <c r="X5" s="9" t="str">
        <f>IF($G5=0,"",IFERROR(CONCATENATE(INDEX('Risk assessment'!$B$12:$B$100,MATCH(CONCATENATE(Feuil1!$C5,"-",Feuil1!$B5,"-",Feuil1!X$1),'Risk assessment'!$R$12:$R$100,FALSE),1)," ;"),""))</f>
        <v/>
      </c>
      <c r="Y5" s="9" t="str">
        <f>IF($G5=0,"",IFERROR(CONCATENATE(INDEX('Risk assessment'!$B$12:$B$100,MATCH(CONCATENATE(Feuil1!$C5,"-",Feuil1!$B5,"-",Feuil1!Y$1),'Risk assessment'!$R$12:$R$100,FALSE),1)," ;"),""))</f>
        <v/>
      </c>
      <c r="Z5" s="9" t="str">
        <f>IF($G5=0,"",IFERROR(CONCATENATE(INDEX('Risk assessment'!$B$12:$B$100,MATCH(CONCATENATE(Feuil1!$C5,"-",Feuil1!$B5,"-",Feuil1!Z$1),'Risk assessment'!$R$12:$R$100,FALSE),1)," ;"),""))</f>
        <v/>
      </c>
      <c r="AA5" s="9" t="str">
        <f>IF($G5=0,"",IFERROR(CONCATENATE(INDEX('Risk assessment'!$B$12:$B$100,MATCH(CONCATENATE(Feuil1!$C5,"-",Feuil1!$B5,"-",Feuil1!AA$1),'Risk assessment'!$R$12:$R$100,FALSE),1)," ;"),""))</f>
        <v/>
      </c>
      <c r="AB5" s="9" t="str">
        <f>IF($G5=0,"",IFERROR(CONCATENATE(INDEX('Risk assessment'!$B$12:$B$100,MATCH(CONCATENATE(Feuil1!$C5,"-",Feuil1!$B5,"-",Feuil1!AB$1),'Risk assessment'!$R$12:$R$100,FALSE),1)," ;"),""))</f>
        <v/>
      </c>
      <c r="AC5" s="9" t="str">
        <f>IF($G5=0,"",IFERROR(CONCATENATE(INDEX('Risk assessment'!$B$12:$B$100,MATCH(CONCATENATE(Feuil1!$C5,"-",Feuil1!$B5,"-",Feuil1!AC$1),'Risk assessment'!$R$12:$R$100,FALSE),1)," ;"),""))</f>
        <v/>
      </c>
      <c r="AD5" s="9" t="str">
        <f>IF($G5=0,"",IFERROR(CONCATENATE(INDEX('Risk assessment'!$B$12:$B$100,MATCH(CONCATENATE(Feuil1!$C5,"-",Feuil1!$B5,"-",Feuil1!AD$1),'Risk assessment'!$R$12:$R$100,FALSE),1)," ;"),""))</f>
        <v/>
      </c>
      <c r="AE5" s="9" t="str">
        <f>IF($G5=0,"",IFERROR(CONCATENATE(INDEX('Risk assessment'!$B$12:$B$100,MATCH(CONCATENATE(Feuil1!$C5,"-",Feuil1!$B5,"-",Feuil1!AE$1),'Risk assessment'!$R$12:$R$100,FALSE),1)," ;"),""))</f>
        <v/>
      </c>
      <c r="AF5" s="9" t="str">
        <f>IF($G5=0,"",IFERROR(CONCATENATE(INDEX('Risk assessment'!$B$12:$B$100,MATCH(CONCATENATE(Feuil1!$C5,"-",Feuil1!$B5,"-",Feuil1!AF$1),'Risk assessment'!$R$12:$R$100,FALSE),1)," ;"),""))</f>
        <v/>
      </c>
      <c r="AG5" s="9" t="str">
        <f>IF($G5=0,"",IFERROR(CONCATENATE(INDEX('Risk assessment'!$B$12:$B$100,MATCH(CONCATENATE(Feuil1!$C5,"-",Feuil1!$B5,"-",Feuil1!AG$1),'Risk assessment'!$R$12:$R$100,FALSE),1)," ;"),""))</f>
        <v/>
      </c>
      <c r="AH5" s="9" t="str">
        <f>IF($G5=0,"",IFERROR(CONCATENATE(INDEX('Risk assessment'!$B$12:$B$100,MATCH(CONCATENATE(Feuil1!$C5,"-",Feuil1!$B5,"-",Feuil1!AH$1),'Risk assessment'!$R$12:$R$100,FALSE),1)," ;"),""))</f>
        <v/>
      </c>
      <c r="AI5" s="9" t="str">
        <f>IF($G5=0,"",IFERROR(CONCATENATE(INDEX('Risk assessment'!$B$12:$B$100,MATCH(CONCATENATE(Feuil1!$C5,"-",Feuil1!$B5,"-",Feuil1!AI$1),'Risk assessment'!$R$12:$R$100,FALSE),1)," ;"),""))</f>
        <v/>
      </c>
      <c r="AJ5" s="9" t="str">
        <f>IF($G5=0,"",IFERROR(CONCATENATE(INDEX('Risk assessment'!$B$12:$B$100,MATCH(CONCATENATE(Feuil1!$C5,"-",Feuil1!$B5,"-",Feuil1!AJ$1),'Risk assessment'!$R$12:$R$100,FALSE),1)," ;"),""))</f>
        <v/>
      </c>
      <c r="AK5" s="9" t="str">
        <f>IF($G5=0,"",IFERROR(CONCATENATE(INDEX('Risk assessment'!$B$12:$B$100,MATCH(CONCATENATE(Feuil1!$C5,"-",Feuil1!$B5,"-",Feuil1!AK$1),'Risk assessment'!$R$12:$R$100,FALSE),1)," ;"),""))</f>
        <v/>
      </c>
      <c r="AL5" s="9" t="str">
        <f>IF($G5=0,"",IFERROR(CONCATENATE(INDEX('Risk assessment'!$B$12:$B$100,MATCH(CONCATENATE(Feuil1!$C5,"-",Feuil1!$B5,"-",Feuil1!AL$1),'Risk assessment'!$R$12:$R$100,FALSE),1)," ;"),""))</f>
        <v/>
      </c>
      <c r="AM5" s="9" t="str">
        <f>IF($G5=0,"",IFERROR(CONCATENATE(INDEX('Risk assessment'!$B$12:$B$100,MATCH(CONCATENATE(Feuil1!$C5,"-",Feuil1!$B5,"-",Feuil1!AM$1),'Risk assessment'!$R$12:$R$100,FALSE),1)," ;"),""))</f>
        <v/>
      </c>
      <c r="AN5" s="9" t="str">
        <f>IF($G5=0,"",IFERROR(CONCATENATE(INDEX('Risk assessment'!$B$12:$B$100,MATCH(CONCATENATE(Feuil1!$C5,"-",Feuil1!$B5,"-",Feuil1!AN$1),'Risk assessment'!$R$12:$R$100,FALSE),1)," ;"),""))</f>
        <v/>
      </c>
      <c r="AO5" s="9" t="str">
        <f>IF($G5=0,"",IFERROR(CONCATENATE(INDEX('Risk assessment'!$B$12:$B$100,MATCH(CONCATENATE(Feuil1!$C5,"-",Feuil1!$B5,"-",Feuil1!AO$1),'Risk assessment'!$R$12:$R$100,FALSE),1)," ;"),""))</f>
        <v/>
      </c>
      <c r="AP5" s="9" t="str">
        <f>IF($G5=0,"",IFERROR(CONCATENATE(INDEX('Risk assessment'!$B$12:$B$100,MATCH(CONCATENATE(Feuil1!$C5,"-",Feuil1!$B5,"-",Feuil1!AP$1),'Risk assessment'!$R$12:$R$100,FALSE),1)," ;"),""))</f>
        <v/>
      </c>
      <c r="AQ5" s="9" t="str">
        <f>IF($G5=0,"",IFERROR(CONCATENATE(INDEX('Risk assessment'!$B$12:$B$100,MATCH(CONCATENATE(Feuil1!$C5,"-",Feuil1!$B5,"-",Feuil1!AQ$1),'Risk assessment'!$R$12:$R$100,FALSE),1)," ;"),""))</f>
        <v/>
      </c>
      <c r="AR5" s="9" t="str">
        <f>IF($G5=0,"",IFERROR(CONCATENATE(INDEX('Risk assessment'!$B$12:$B$100,MATCH(CONCATENATE(Feuil1!$C5,"-",Feuil1!$B5,"-",Feuil1!AR$1),'Risk assessment'!$R$12:$R$100,FALSE),1)," ;"),""))</f>
        <v/>
      </c>
      <c r="AS5" s="9" t="str">
        <f>IF($G5=0,"",IFERROR(CONCATENATE(INDEX('Risk assessment'!$B$12:$B$100,MATCH(CONCATENATE(Feuil1!$C5,"-",Feuil1!$B5,"-",Feuil1!AS$1),'Risk assessment'!$R$12:$R$100,FALSE),1)," ;"),""))</f>
        <v/>
      </c>
      <c r="AT5" s="9" t="str">
        <f>IF($G5=0,"",IFERROR(CONCATENATE(INDEX('Risk assessment'!$B$12:$B$100,MATCH(CONCATENATE(Feuil1!$C5,"-",Feuil1!$B5,"-",Feuil1!AT$1),'Risk assessment'!$R$12:$R$100,FALSE),1)," ;"),""))</f>
        <v/>
      </c>
      <c r="AU5" s="9" t="str">
        <f>IF($G5=0,"",IFERROR(CONCATENATE(INDEX('Risk assessment'!$B$12:$B$100,MATCH(CONCATENATE(Feuil1!$C5,"-",Feuil1!$B5,"-",Feuil1!AU$1),'Risk assessment'!$R$12:$R$100,FALSE),1)," ;"),""))</f>
        <v/>
      </c>
      <c r="AV5" s="9" t="str">
        <f>IF($G5=0,"",IFERROR(CONCATENATE(INDEX('Risk assessment'!$B$12:$B$100,MATCH(CONCATENATE(Feuil1!$C5,"-",Feuil1!$B5,"-",Feuil1!AV$1),'Risk assessment'!$R$12:$R$100,FALSE),1)," ;"),""))</f>
        <v/>
      </c>
      <c r="AW5" s="9" t="str">
        <f>IF($G5=0,"",IFERROR(CONCATENATE(INDEX('Risk assessment'!$B$12:$B$100,MATCH(CONCATENATE(Feuil1!$C5,"-",Feuil1!$B5,"-",Feuil1!AW$1),'Risk assessment'!$R$12:$R$100,FALSE),1)," ;"),""))</f>
        <v/>
      </c>
      <c r="AX5" s="9" t="str">
        <f>IF($G5=0,"",IFERROR(CONCATENATE(INDEX('Risk assessment'!$B$12:$B$100,MATCH(CONCATENATE(Feuil1!$C5,"-",Feuil1!$B5,"-",Feuil1!AX$1),'Risk assessment'!$R$12:$R$100,FALSE),1)," ;"),""))</f>
        <v/>
      </c>
      <c r="AY5" s="9" t="str">
        <f>IF($G5=0,"",IFERROR(CONCATENATE(INDEX('Risk assessment'!$B$12:$B$100,MATCH(CONCATENATE(Feuil1!$C5,"-",Feuil1!$B5,"-",Feuil1!AY$1),'Risk assessment'!$R$12:$R$100,FALSE),1)," ;"),""))</f>
        <v/>
      </c>
      <c r="AZ5" s="9" t="str">
        <f>IF($G5=0,"",IFERROR(CONCATENATE(INDEX('Risk assessment'!$B$12:$B$100,MATCH(CONCATENATE(Feuil1!$C5,"-",Feuil1!$B5,"-",Feuil1!AZ$1),'Risk assessment'!$R$12:$R$100,FALSE),1)," ;"),""))</f>
        <v/>
      </c>
      <c r="BA5" s="9" t="str">
        <f>IF($G5=0,"",IFERROR(CONCATENATE(INDEX('Risk assessment'!$B$12:$B$100,MATCH(CONCATENATE(Feuil1!$C5,"-",Feuil1!$B5,"-",Feuil1!BA$1),'Risk assessment'!$R$12:$R$100,FALSE),1)," ;"),""))</f>
        <v/>
      </c>
      <c r="BB5" s="9" t="str">
        <f>IF($G5=0,"",IFERROR(CONCATENATE(INDEX('Risk assessment'!$B$12:$B$100,MATCH(CONCATENATE(Feuil1!$C5,"-",Feuil1!$B5,"-",Feuil1!BB$1),'Risk assessment'!$R$12:$R$100,FALSE),1)," ;"),""))</f>
        <v/>
      </c>
      <c r="BC5" s="9" t="str">
        <f>IF($G5=0,"",IFERROR(CONCATENATE(INDEX('Risk assessment'!$B$12:$B$100,MATCH(CONCATENATE(Feuil1!$C5,"-",Feuil1!$B5,"-",Feuil1!BC$1),'Risk assessment'!$R$12:$R$100,FALSE),1)," ;"),""))</f>
        <v/>
      </c>
      <c r="BD5" s="9" t="str">
        <f>IF($G5=0,"",IFERROR(CONCATENATE(INDEX('Risk assessment'!$B$12:$B$100,MATCH(CONCATENATE(Feuil1!$C5,"-",Feuil1!$B5,"-",Feuil1!BD$1),'Risk assessment'!$R$12:$R$100,FALSE),1)," ;"),""))</f>
        <v/>
      </c>
      <c r="BE5" s="9" t="str">
        <f>IF($G5=0,"",IFERROR(CONCATENATE(INDEX('Risk assessment'!$B$12:$B$100,MATCH(CONCATENATE(Feuil1!$C5,"-",Feuil1!$B5,"-",Feuil1!BE$1),'Risk assessment'!$R$12:$R$100,FALSE),1)," ;"),""))</f>
        <v/>
      </c>
      <c r="BF5" s="9" t="str">
        <f>IF($G5=0,"",IFERROR(CONCATENATE(INDEX('Risk assessment'!$B$12:$B$100,MATCH(CONCATENATE(Feuil1!$C5,"-",Feuil1!$B5,"-",Feuil1!BF$1),'Risk assessment'!$R$12:$R$100,FALSE),1)," ;"),""))</f>
        <v/>
      </c>
      <c r="BG5" s="9" t="str">
        <f>IF($G5=0,"",IFERROR(CONCATENATE(INDEX('Risk assessment'!$B$12:$B$100,MATCH(CONCATENATE(Feuil1!$C5,"-",Feuil1!$B5,"-",Feuil1!BG$1),'Risk assessment'!$R$12:$R$100,FALSE),1)," ;"),""))</f>
        <v/>
      </c>
      <c r="BH5" s="9" t="str">
        <f>IF($G5=0,"",IFERROR(CONCATENATE(INDEX('Risk assessment'!$B$12:$B$100,MATCH(CONCATENATE(Feuil1!$C5,"-",Feuil1!$B5,"-",Feuil1!BH$1),'Risk assessment'!$R$12:$R$100,FALSE),1)," ;"),""))</f>
        <v/>
      </c>
      <c r="BI5" s="9" t="str">
        <f>IF($G5=0,"",IFERROR(CONCATENATE(INDEX('Risk assessment'!$B$12:$B$100,MATCH(CONCATENATE(Feuil1!$C5,"-",Feuil1!$B5,"-",Feuil1!BI$1),'Risk assessment'!$R$12:$R$100,FALSE),1)," ;"),""))</f>
        <v/>
      </c>
      <c r="BJ5" s="9" t="str">
        <f>IF($G5=0,"",IFERROR(CONCATENATE(INDEX('Risk assessment'!$B$12:$B$100,MATCH(CONCATENATE(Feuil1!$C5,"-",Feuil1!$B5,"-",Feuil1!BJ$1),'Risk assessment'!$R$12:$R$100,FALSE),1)," ;"),""))</f>
        <v/>
      </c>
      <c r="BK5" s="9" t="str">
        <f>IF($G5=0,"",IFERROR(CONCATENATE(INDEX('Risk assessment'!$B$12:$B$100,MATCH(CONCATENATE(Feuil1!$C5,"-",Feuil1!$B5,"-",Feuil1!BK$1),'Risk assessment'!$R$12:$R$100,FALSE),1)," ;"),""))</f>
        <v/>
      </c>
      <c r="BL5" s="9" t="str">
        <f>IF($G5=0,"",IFERROR(CONCATENATE(INDEX('Risk assessment'!$B$12:$B$100,MATCH(CONCATENATE(Feuil1!$C5,"-",Feuil1!$B5,"-",Feuil1!BL$1),'Risk assessment'!$R$12:$R$100,FALSE),1)," ;"),""))</f>
        <v/>
      </c>
      <c r="BM5" s="9" t="str">
        <f>IF($G5=0,"",IFERROR(CONCATENATE(INDEX('Risk assessment'!$B$12:$B$100,MATCH(CONCATENATE(Feuil1!$C5,"-",Feuil1!$B5,"-",Feuil1!BM$1),'Risk assessment'!$R$12:$R$100,FALSE),1)," ;"),""))</f>
        <v/>
      </c>
      <c r="BN5" s="9" t="str">
        <f>IF($G5=0,"",IFERROR(CONCATENATE(INDEX('Risk assessment'!$B$12:$B$100,MATCH(CONCATENATE(Feuil1!$C5,"-",Feuil1!$B5,"-",Feuil1!BN$1),'Risk assessment'!$R$12:$R$100,FALSE),1)," ;"),""))</f>
        <v/>
      </c>
      <c r="BO5" s="9" t="str">
        <f>IF($G5=0,"",IFERROR(CONCATENATE(INDEX('Risk assessment'!$B$12:$B$100,MATCH(CONCATENATE(Feuil1!$C5,"-",Feuil1!$B5,"-",Feuil1!BO$1),'Risk assessment'!$R$12:$R$100,FALSE),1)," ;"),""))</f>
        <v/>
      </c>
      <c r="BP5" s="9" t="str">
        <f>IF($G5=0,"",IFERROR(CONCATENATE(INDEX('Risk assessment'!$B$12:$B$100,MATCH(CONCATENATE(Feuil1!$C5,"-",Feuil1!$B5,"-",Feuil1!BP$1),'Risk assessment'!$R$12:$R$100,FALSE),1)," ;"),""))</f>
        <v/>
      </c>
      <c r="BQ5" s="9" t="str">
        <f>IF($G5=0,"",IFERROR(CONCATENATE(INDEX('Risk assessment'!$B$12:$B$100,MATCH(CONCATENATE(Feuil1!$C5,"-",Feuil1!$B5,"-",Feuil1!BQ$1),'Risk assessment'!$R$12:$R$100,FALSE),1)," ;"),""))</f>
        <v/>
      </c>
      <c r="BR5" s="9" t="str">
        <f>IF($G5=0,"",IFERROR(INDEX('Risk assessment'!$B$12:$B$100,MATCH(CONCATENATE(Feuil1!$C5,Feuil1!$B5,Feuil1!BR$1),'Risk assessment'!$R$12:$R$100,FALSE),1),""))</f>
        <v/>
      </c>
      <c r="BS5" s="9" t="str">
        <f>IF($G5=0,"",IFERROR(INDEX('Risk assessment'!$B$12:$B$100,MATCH(CONCATENATE(Feuil1!$C5,Feuil1!$B5,Feuil1!BS$1),'Risk assessment'!$R$12:$R$100,FALSE),1),""))</f>
        <v/>
      </c>
      <c r="BT5" s="9" t="str">
        <f>IF($G5=0,"",IFERROR(INDEX('Risk assessment'!$B$12:$B$100,MATCH(CONCATENATE(Feuil1!$C5,Feuil1!$B5,Feuil1!BT$1),'Risk assessment'!$R$12:$R$100,FALSE),1),""))</f>
        <v/>
      </c>
      <c r="BU5" s="9" t="str">
        <f>IF($G5=0,"",IFERROR(INDEX('Risk assessment'!$B$12:$B$100,MATCH(CONCATENATE(Feuil1!$C5,Feuil1!$B5,Feuil1!BU$1),'Risk assessment'!$R$12:$R$100,FALSE),1),""))</f>
        <v/>
      </c>
      <c r="BV5" s="9" t="str">
        <f>IF($G5=0,"",IFERROR(INDEX('Risk assessment'!$B$12:$B$100,MATCH(CONCATENATE(Feuil1!$C5,Feuil1!$B5,Feuil1!BV$1),'Risk assessment'!$R$12:$R$100,FALSE),1),""))</f>
        <v/>
      </c>
      <c r="BW5" s="9" t="str">
        <f>IF($G5=0,"",IFERROR(INDEX('Risk assessment'!$B$12:$B$100,MATCH(CONCATENATE(Feuil1!$C5,Feuil1!$B5,Feuil1!BW$1),'Risk assessment'!$R$12:$R$100,FALSE),1),""))</f>
        <v/>
      </c>
      <c r="BX5" s="9" t="str">
        <f>IF($G5=0,"",IFERROR(INDEX('Risk assessment'!$B$12:$B$100,MATCH(CONCATENATE(Feuil1!$C5,Feuil1!$B5,Feuil1!BX$1),'Risk assessment'!$R$12:$R$100,FALSE),1),""))</f>
        <v/>
      </c>
      <c r="BY5" s="9" t="str">
        <f>IF($G5=0,"",IFERROR(INDEX('Risk assessment'!$B$12:$B$100,MATCH(CONCATENATE(Feuil1!$C5,Feuil1!$B5,Feuil1!BY$1),'Risk assessment'!$R$12:$R$100,FALSE),1),""))</f>
        <v/>
      </c>
      <c r="BZ5" s="9" t="str">
        <f>IF($G5=0,"",IFERROR(INDEX('Risk assessment'!$B$12:$B$100,MATCH(CONCATENATE(Feuil1!$C5,Feuil1!$B5,Feuil1!BZ$1),'Risk assessment'!$R$12:$R$100,FALSE),1),""))</f>
        <v/>
      </c>
      <c r="CA5" s="9" t="str">
        <f>IF($G5=0,"",IFERROR(INDEX('Risk assessment'!$B$12:$B$100,MATCH(CONCATENATE(Feuil1!$C5,Feuil1!$B5,Feuil1!CA$1),'Risk assessment'!$R$12:$R$100,FALSE),1),""))</f>
        <v/>
      </c>
      <c r="CB5" s="9" t="str">
        <f>IF($G5=0,"",IFERROR(INDEX('Risk assessment'!$B$12:$B$100,MATCH(CONCATENATE(Feuil1!$C5,Feuil1!$B5,Feuil1!CB$1),'Risk assessment'!$R$12:$R$100,FALSE),1),""))</f>
        <v/>
      </c>
      <c r="CC5" s="9" t="str">
        <f>IF($G5=0,"",IFERROR(INDEX('Risk assessment'!$B$12:$B$100,MATCH(CONCATENATE(Feuil1!$C5,Feuil1!$B5,Feuil1!CC$1),'Risk assessment'!$R$12:$R$100,FALSE),1),""))</f>
        <v/>
      </c>
      <c r="CD5" s="9" t="str">
        <f>IF($G5=0,"",IFERROR(INDEX('Risk assessment'!$B$12:$B$100,MATCH(CONCATENATE(Feuil1!$C5,Feuil1!$B5,Feuil1!CD$1),'Risk assessment'!$R$12:$R$100,FALSE),1),""))</f>
        <v/>
      </c>
      <c r="CE5" s="9" t="str">
        <f>IF($G5=0,"",IFERROR(INDEX('Risk assessment'!$B$12:$B$100,MATCH(CONCATENATE(Feuil1!$C5,Feuil1!$B5,Feuil1!CE$1),'Risk assessment'!$R$12:$R$100,FALSE),1),""))</f>
        <v/>
      </c>
      <c r="CF5" s="9" t="str">
        <f>IF($G5=0,"",IFERROR(INDEX('Risk assessment'!$B$12:$B$100,MATCH(CONCATENATE(Feuil1!$C5,Feuil1!$B5,Feuil1!CF$1),'Risk assessment'!$R$12:$R$100,FALSE),1),""))</f>
        <v/>
      </c>
      <c r="CG5" s="9" t="str">
        <f>IF($G5=0,"",IFERROR(INDEX('Risk assessment'!$B$12:$B$100,MATCH(CONCATENATE(Feuil1!$C5,Feuil1!$B5,Feuil1!CG$1),'Risk assessment'!$R$12:$R$100,FALSE),1),""))</f>
        <v/>
      </c>
      <c r="CH5" s="9" t="str">
        <f>IF($G5=0,"",IFERROR(INDEX('Risk assessment'!$B$12:$B$100,MATCH(CONCATENATE(Feuil1!$C5,Feuil1!$B5,Feuil1!CH$1),'Risk assessment'!$R$12:$R$100,FALSE),1),""))</f>
        <v/>
      </c>
      <c r="CI5" s="9" t="str">
        <f>IF($G5=0,"",IFERROR(INDEX('Risk assessment'!$B$12:$B$100,MATCH(CONCATENATE(Feuil1!$C5,Feuil1!$B5,Feuil1!CI$1),'Risk assessment'!$R$12:$R$100,FALSE),1),""))</f>
        <v/>
      </c>
      <c r="CJ5" s="9" t="str">
        <f>IF($G5=0,"",IFERROR(INDEX('Risk assessment'!$B$12:$B$100,MATCH(CONCATENATE(Feuil1!$C5,Feuil1!$B5,Feuil1!CJ$1),'Risk assessment'!$R$12:$R$100,FALSE),1),""))</f>
        <v/>
      </c>
      <c r="CK5" s="9" t="str">
        <f>IF($G5=0,"",IFERROR(INDEX('Risk assessment'!$B$12:$B$100,MATCH(CONCATENATE(Feuil1!$C5,Feuil1!$B5,Feuil1!CK$1),'Risk assessment'!$R$12:$R$100,FALSE),1),""))</f>
        <v/>
      </c>
      <c r="CL5" s="9" t="str">
        <f>IF($G5=0,"",IFERROR(INDEX('Risk assessment'!$B$12:$B$100,MATCH(CONCATENATE(Feuil1!$C5,Feuil1!$B5,Feuil1!CL$1),'Risk assessment'!$R$12:$R$100,FALSE),1),""))</f>
        <v/>
      </c>
      <c r="CM5" s="9" t="str">
        <f>IF($G5=0,"",IFERROR(INDEX('Risk assessment'!$B$12:$B$100,MATCH(CONCATENATE(Feuil1!$C5,Feuil1!$B5,Feuil1!CM$1),'Risk assessment'!$R$12:$R$100,FALSE),1),""))</f>
        <v/>
      </c>
      <c r="CN5" s="9" t="str">
        <f>IF($G5=0,"",IFERROR(INDEX('Risk assessment'!$B$12:$B$100,MATCH(CONCATENATE(Feuil1!$C5,Feuil1!$B5,Feuil1!CN$1),'Risk assessment'!$R$12:$R$100,FALSE),1),""))</f>
        <v/>
      </c>
      <c r="CO5" s="9" t="str">
        <f>IF($G5=0,"",IFERROR(INDEX('Risk assessment'!$B$12:$B$100,MATCH(CONCATENATE(Feuil1!$C5,Feuil1!$B5,Feuil1!CO$1),'Risk assessment'!$R$12:$R$100,FALSE),1),""))</f>
        <v/>
      </c>
      <c r="CP5" s="9" t="str">
        <f>IF($G5=0,"",IFERROR(INDEX('Risk assessment'!$B$12:$B$100,MATCH(CONCATENATE(Feuil1!$C5,Feuil1!$B5,Feuil1!CP$1),'Risk assessment'!$R$12:$R$100,FALSE),1),""))</f>
        <v/>
      </c>
      <c r="CQ5" s="9" t="str">
        <f>IF($G5=0,"",IFERROR(INDEX('Risk assessment'!$B$12:$B$100,MATCH(CONCATENATE(Feuil1!$C5,Feuil1!$B5,Feuil1!CQ$1),'Risk assessment'!$R$12:$R$100,FALSE),1),""))</f>
        <v/>
      </c>
      <c r="CR5" s="9" t="str">
        <f>IF($G5=0,"",IFERROR(INDEX('Risk assessment'!$B$12:$B$100,MATCH(CONCATENATE(Feuil1!$C5,Feuil1!$B5,Feuil1!CR$1),'Risk assessment'!$R$12:$R$100,FALSE),1),""))</f>
        <v/>
      </c>
      <c r="CS5" s="9" t="str">
        <f>IF($G5=0,"",IFERROR(INDEX('Risk assessment'!$B$12:$B$100,MATCH(CONCATENATE(Feuil1!$C5,Feuil1!$B5,Feuil1!CS$1),'Risk assessment'!$R$12:$R$100,FALSE),1),""))</f>
        <v/>
      </c>
      <c r="CT5" s="9" t="str">
        <f>IF($G5=0,"",IFERROR(INDEX('Risk assessment'!$B$12:$B$100,MATCH(CONCATENATE(Feuil1!$C5,Feuil1!$B5,Feuil1!CT$1),'Risk assessment'!$R$12:$R$100,FALSE),1),""))</f>
        <v/>
      </c>
      <c r="CU5" s="9" t="str">
        <f>IF($G5=0,"",IFERROR(INDEX('Risk assessment'!$B$12:$B$100,MATCH(CONCATENATE(Feuil1!$C5,Feuil1!$B5,Feuil1!CU$1),'Risk assessment'!$R$12:$R$100,FALSE),1),""))</f>
        <v/>
      </c>
      <c r="CV5" s="9" t="str">
        <f>IF($G5=0,"",IFERROR(INDEX('Risk assessment'!$B$12:$B$100,MATCH(CONCATENATE(Feuil1!$C5,Feuil1!$B5,Feuil1!CV$1),'Risk assessment'!$R$12:$R$100,FALSE),1),""))</f>
        <v/>
      </c>
      <c r="CW5" s="9" t="str">
        <f>IF($G5=0,"",IFERROR(INDEX('Risk assessment'!$B$12:$B$100,MATCH(CONCATENATE(Feuil1!$C5,Feuil1!$B5,Feuil1!CW$1),'Risk assessment'!$R$12:$R$100,FALSE),1),""))</f>
        <v/>
      </c>
      <c r="CX5" s="9" t="str">
        <f>IF($G5=0,"",IFERROR(INDEX('Risk assessment'!$B$12:$B$100,MATCH(CONCATENATE(Feuil1!$C5,Feuil1!$B5,Feuil1!CX$1),'Risk assessment'!$R$12:$R$100,FALSE),1),""))</f>
        <v/>
      </c>
      <c r="CY5" s="9" t="str">
        <f>IF($G5=0,"",IFERROR(INDEX('Risk assessment'!$B$12:$B$100,MATCH(CONCATENATE(Feuil1!$C5,Feuil1!$B5,Feuil1!CY$1),'Risk assessment'!$R$12:$R$100,FALSE),1),""))</f>
        <v/>
      </c>
      <c r="CZ5" s="9" t="str">
        <f>IF($G5=0,"",IFERROR(INDEX('Risk assessment'!$B$12:$B$100,MATCH(CONCATENATE(Feuil1!$C5,Feuil1!$B5,Feuil1!CZ$1),'Risk assessment'!$R$12:$R$100,FALSE),1),""))</f>
        <v/>
      </c>
      <c r="DA5" s="9" t="str">
        <f>IF($G5=0,"",IFERROR(INDEX('Risk assessment'!$B$12:$B$100,MATCH(CONCATENATE(Feuil1!$C5,Feuil1!$B5,Feuil1!DA$1),'Risk assessment'!$R$12:$R$100,FALSE),1),""))</f>
        <v/>
      </c>
      <c r="DB5" s="9" t="str">
        <f>IF($G5=0,"",IFERROR(INDEX('Risk assessment'!$B$12:$B$100,MATCH(CONCATENATE(Feuil1!$C5,Feuil1!$B5,Feuil1!DB$1),'Risk assessment'!$R$12:$R$100,FALSE),1),""))</f>
        <v/>
      </c>
      <c r="DC5" s="9" t="str">
        <f>IF($G5=0,"",IFERROR(INDEX('Risk assessment'!$B$12:$B$100,MATCH(CONCATENATE(Feuil1!$C5,Feuil1!$B5,Feuil1!DC$1),'Risk assessment'!$R$12:$R$100,FALSE),1),""))</f>
        <v/>
      </c>
      <c r="DD5" s="9" t="str">
        <f>IF($G5=0,"",IFERROR(INDEX('Risk assessment'!$B$12:$B$100,MATCH(CONCATENATE(Feuil1!$C5,Feuil1!$B5,Feuil1!DD$1),'Risk assessment'!$R$12:$R$100,FALSE),1),""))</f>
        <v/>
      </c>
      <c r="DE5" s="9" t="str">
        <f>IF($G5=0,"",IFERROR(INDEX('Risk assessment'!$B$12:$B$100,MATCH(CONCATENATE(Feuil1!$C5,Feuil1!$B5,Feuil1!DE$1),'Risk assessment'!$R$12:$R$100,FALSE),1),""))</f>
        <v/>
      </c>
      <c r="DF5" s="9" t="str">
        <f>IF($G5=0,"",IFERROR(INDEX('Risk assessment'!$B$12:$B$100,MATCH(CONCATENATE(Feuil1!$C5,Feuil1!$B5,Feuil1!DF$1),'Risk assessment'!$R$12:$R$100,FALSE),1),""))</f>
        <v/>
      </c>
      <c r="DG5" s="9" t="str">
        <f>IF($G5=0,"",IFERROR(INDEX('Risk assessment'!$B$12:$B$100,MATCH(CONCATENATE(Feuil1!$C5,Feuil1!$B5,Feuil1!DG$1),'Risk assessment'!$R$12:$R$100,FALSE),1),""))</f>
        <v/>
      </c>
      <c r="DH5" s="9" t="str">
        <f>IF($G5=0,"",IFERROR(INDEX('Risk assessment'!$B$12:$B$100,MATCH(CONCATENATE(Feuil1!$C5,Feuil1!$B5,Feuil1!DH$1),'Risk assessment'!$R$12:$R$100,FALSE),1),""))</f>
        <v/>
      </c>
      <c r="DI5" s="9" t="str">
        <f>IF($G5=0,"",IFERROR(INDEX('Risk assessment'!$B$12:$B$100,MATCH(CONCATENATE(Feuil1!$C5,Feuil1!$B5,Feuil1!DI$1),'Risk assessment'!$R$12:$R$100,FALSE),1),""))</f>
        <v/>
      </c>
      <c r="DJ5" s="9" t="str">
        <f>IF($G5=0,"",IFERROR(INDEX('Risk assessment'!$B$12:$B$100,MATCH(CONCATENATE(Feuil1!$C5,Feuil1!$B5,Feuil1!DJ$1),'Risk assessment'!$R$12:$R$100,FALSE),1),""))</f>
        <v/>
      </c>
      <c r="DK5" s="9" t="str">
        <f>IF($G5=0,"",IFERROR(INDEX('Risk assessment'!$B$12:$B$100,MATCH(CONCATENATE(Feuil1!$C5,Feuil1!$B5,Feuil1!DK$1),'Risk assessment'!$R$12:$R$100,FALSE),1),""))</f>
        <v/>
      </c>
    </row>
    <row r="6" spans="2:127" x14ac:dyDescent="0.25">
      <c r="B6" s="9">
        <f>IF(B5+1&lt;='Rating table'!D$11,B5+1,1)</f>
        <v>5</v>
      </c>
      <c r="C6" s="9">
        <f>IFERROR(IF(IF(B6=1,C5+1,C5)&lt;='Rating table'!H$11,IF(B6=1,C5+1,C5),""),"")</f>
        <v>1</v>
      </c>
      <c r="D6" s="9" t="str">
        <f t="shared" si="0"/>
        <v>5-1</v>
      </c>
      <c r="E6" s="9" t="str">
        <f t="shared" si="1"/>
        <v>B-4 ;</v>
      </c>
      <c r="F6" s="9" t="str">
        <f t="shared" si="2"/>
        <v>B-4</v>
      </c>
      <c r="G6" s="9">
        <f>COUNTIFS('Risk assessment'!D$12:D$100,Feuil1!C6,'Risk assessment'!E$12:E$100,B6)</f>
        <v>1</v>
      </c>
      <c r="H6" s="9" t="str">
        <f>IF($G6=0,"",IFERROR(CONCATENATE(INDEX('Risk assessment'!$B$12:$B$100,MATCH(CONCATENATE(Feuil1!$C6,"-",Feuil1!$B6,"-",Feuil1!H$1),'Risk assessment'!$R$12:$R$100,FALSE),1)," ;"),""))</f>
        <v>B-4 ;</v>
      </c>
      <c r="I6" s="9" t="str">
        <f>IF($G6=0,"",IFERROR(CONCATENATE(INDEX('Risk assessment'!$B$12:$B$100,MATCH(CONCATENATE(Feuil1!$C6,"-",Feuil1!$B6,"-",Feuil1!I$1),'Risk assessment'!$R$12:$R$100,FALSE),1)," ;"),""))</f>
        <v/>
      </c>
      <c r="J6" s="9" t="str">
        <f>IF($G6=0,"",IFERROR(CONCATENATE(INDEX('Risk assessment'!$B$12:$B$100,MATCH(CONCATENATE(Feuil1!$C6,"-",Feuil1!$B6,"-",Feuil1!J$1),'Risk assessment'!$R$12:$R$100,FALSE),1)," ;"),""))</f>
        <v/>
      </c>
      <c r="K6" s="9" t="str">
        <f>IF($G6=0,"",IFERROR(CONCATENATE(INDEX('Risk assessment'!$B$12:$B$100,MATCH(CONCATENATE(Feuil1!$C6,"-",Feuil1!$B6,"-",Feuil1!K$1),'Risk assessment'!$R$12:$R$100,FALSE),1)," ;"),""))</f>
        <v/>
      </c>
      <c r="L6" s="9" t="str">
        <f>IF($G6=0,"",IFERROR(CONCATENATE(INDEX('Risk assessment'!$B$12:$B$100,MATCH(CONCATENATE(Feuil1!$C6,"-",Feuil1!$B6,"-",Feuil1!L$1),'Risk assessment'!$R$12:$R$100,FALSE),1)," ;"),""))</f>
        <v/>
      </c>
      <c r="M6" s="9" t="str">
        <f>IF($G6=0,"",IFERROR(CONCATENATE(INDEX('Risk assessment'!$B$12:$B$100,MATCH(CONCATENATE(Feuil1!$C6,"-",Feuil1!$B6,"-",Feuil1!M$1),'Risk assessment'!$R$12:$R$100,FALSE),1)," ;"),""))</f>
        <v/>
      </c>
      <c r="N6" s="9" t="str">
        <f>IF($G6=0,"",IFERROR(CONCATENATE(INDEX('Risk assessment'!$B$12:$B$100,MATCH(CONCATENATE(Feuil1!$C6,"-",Feuil1!$B6,"-",Feuil1!N$1),'Risk assessment'!$R$12:$R$100,FALSE),1)," ;"),""))</f>
        <v/>
      </c>
      <c r="O6" s="9" t="str">
        <f>IF($G6=0,"",IFERROR(CONCATENATE(INDEX('Risk assessment'!$B$12:$B$100,MATCH(CONCATENATE(Feuil1!$C6,"-",Feuil1!$B6,"-",Feuil1!O$1),'Risk assessment'!$R$12:$R$100,FALSE),1)," ;"),""))</f>
        <v/>
      </c>
      <c r="P6" s="9" t="str">
        <f>IF($G6=0,"",IFERROR(CONCATENATE(INDEX('Risk assessment'!$B$12:$B$100,MATCH(CONCATENATE(Feuil1!$C6,"-",Feuil1!$B6,"-",Feuil1!P$1),'Risk assessment'!$R$12:$R$100,FALSE),1)," ;"),""))</f>
        <v/>
      </c>
      <c r="Q6" s="9" t="str">
        <f>IF($G6=0,"",IFERROR(CONCATENATE(INDEX('Risk assessment'!$B$12:$B$100,MATCH(CONCATENATE(Feuil1!$C6,"-",Feuil1!$B6,"-",Feuil1!Q$1),'Risk assessment'!$R$12:$R$100,FALSE),1)," ;"),""))</f>
        <v/>
      </c>
      <c r="R6" s="9" t="str">
        <f>IF($G6=0,"",IFERROR(CONCATENATE(INDEX('Risk assessment'!$B$12:$B$100,MATCH(CONCATENATE(Feuil1!$C6,"-",Feuil1!$B6,"-",Feuil1!R$1),'Risk assessment'!$R$12:$R$100,FALSE),1)," ;"),""))</f>
        <v/>
      </c>
      <c r="S6" s="9" t="str">
        <f>IF($G6=0,"",IFERROR(CONCATENATE(INDEX('Risk assessment'!$B$12:$B$100,MATCH(CONCATENATE(Feuil1!$C6,"-",Feuil1!$B6,"-",Feuil1!S$1),'Risk assessment'!$R$12:$R$100,FALSE),1)," ;"),""))</f>
        <v/>
      </c>
      <c r="T6" s="9" t="str">
        <f>IF($G6=0,"",IFERROR(CONCATENATE(INDEX('Risk assessment'!$B$12:$B$100,MATCH(CONCATENATE(Feuil1!$C6,"-",Feuil1!$B6,"-",Feuil1!T$1),'Risk assessment'!$R$12:$R$100,FALSE),1)," ;"),""))</f>
        <v/>
      </c>
      <c r="U6" s="9" t="str">
        <f>IF($G6=0,"",IFERROR(CONCATENATE(INDEX('Risk assessment'!$B$12:$B$100,MATCH(CONCATENATE(Feuil1!$C6,"-",Feuil1!$B6,"-",Feuil1!U$1),'Risk assessment'!$R$12:$R$100,FALSE),1)," ;"),""))</f>
        <v/>
      </c>
      <c r="V6" s="9" t="str">
        <f>IF($G6=0,"",IFERROR(CONCATENATE(INDEX('Risk assessment'!$B$12:$B$100,MATCH(CONCATENATE(Feuil1!$C6,"-",Feuil1!$B6,"-",Feuil1!V$1),'Risk assessment'!$R$12:$R$100,FALSE),1)," ;"),""))</f>
        <v/>
      </c>
      <c r="W6" s="9" t="str">
        <f>IF($G6=0,"",IFERROR(CONCATENATE(INDEX('Risk assessment'!$B$12:$B$100,MATCH(CONCATENATE(Feuil1!$C6,"-",Feuil1!$B6,"-",Feuil1!W$1),'Risk assessment'!$R$12:$R$100,FALSE),1)," ;"),""))</f>
        <v/>
      </c>
      <c r="X6" s="9" t="str">
        <f>IF($G6=0,"",IFERROR(CONCATENATE(INDEX('Risk assessment'!$B$12:$B$100,MATCH(CONCATENATE(Feuil1!$C6,"-",Feuil1!$B6,"-",Feuil1!X$1),'Risk assessment'!$R$12:$R$100,FALSE),1)," ;"),""))</f>
        <v/>
      </c>
      <c r="Y6" s="9" t="str">
        <f>IF($G6=0,"",IFERROR(CONCATENATE(INDEX('Risk assessment'!$B$12:$B$100,MATCH(CONCATENATE(Feuil1!$C6,"-",Feuil1!$B6,"-",Feuil1!Y$1),'Risk assessment'!$R$12:$R$100,FALSE),1)," ;"),""))</f>
        <v/>
      </c>
      <c r="Z6" s="9" t="str">
        <f>IF($G6=0,"",IFERROR(CONCATENATE(INDEX('Risk assessment'!$B$12:$B$100,MATCH(CONCATENATE(Feuil1!$C6,"-",Feuil1!$B6,"-",Feuil1!Z$1),'Risk assessment'!$R$12:$R$100,FALSE),1)," ;"),""))</f>
        <v/>
      </c>
      <c r="AA6" s="9" t="str">
        <f>IF($G6=0,"",IFERROR(CONCATENATE(INDEX('Risk assessment'!$B$12:$B$100,MATCH(CONCATENATE(Feuil1!$C6,"-",Feuil1!$B6,"-",Feuil1!AA$1),'Risk assessment'!$R$12:$R$100,FALSE),1)," ;"),""))</f>
        <v/>
      </c>
      <c r="AB6" s="9" t="str">
        <f>IF($G6=0,"",IFERROR(CONCATENATE(INDEX('Risk assessment'!$B$12:$B$100,MATCH(CONCATENATE(Feuil1!$C6,"-",Feuil1!$B6,"-",Feuil1!AB$1),'Risk assessment'!$R$12:$R$100,FALSE),1)," ;"),""))</f>
        <v/>
      </c>
      <c r="AC6" s="9" t="str">
        <f>IF($G6=0,"",IFERROR(CONCATENATE(INDEX('Risk assessment'!$B$12:$B$100,MATCH(CONCATENATE(Feuil1!$C6,"-",Feuil1!$B6,"-",Feuil1!AC$1),'Risk assessment'!$R$12:$R$100,FALSE),1)," ;"),""))</f>
        <v/>
      </c>
      <c r="AD6" s="9" t="str">
        <f>IF($G6=0,"",IFERROR(CONCATENATE(INDEX('Risk assessment'!$B$12:$B$100,MATCH(CONCATENATE(Feuil1!$C6,"-",Feuil1!$B6,"-",Feuil1!AD$1),'Risk assessment'!$R$12:$R$100,FALSE),1)," ;"),""))</f>
        <v/>
      </c>
      <c r="AE6" s="9" t="str">
        <f>IF($G6=0,"",IFERROR(CONCATENATE(INDEX('Risk assessment'!$B$12:$B$100,MATCH(CONCATENATE(Feuil1!$C6,"-",Feuil1!$B6,"-",Feuil1!AE$1),'Risk assessment'!$R$12:$R$100,FALSE),1)," ;"),""))</f>
        <v/>
      </c>
      <c r="AF6" s="9" t="str">
        <f>IF($G6=0,"",IFERROR(CONCATENATE(INDEX('Risk assessment'!$B$12:$B$100,MATCH(CONCATENATE(Feuil1!$C6,"-",Feuil1!$B6,"-",Feuil1!AF$1),'Risk assessment'!$R$12:$R$100,FALSE),1)," ;"),""))</f>
        <v/>
      </c>
      <c r="AG6" s="9" t="str">
        <f>IF($G6=0,"",IFERROR(CONCATENATE(INDEX('Risk assessment'!$B$12:$B$100,MATCH(CONCATENATE(Feuil1!$C6,"-",Feuil1!$B6,"-",Feuil1!AG$1),'Risk assessment'!$R$12:$R$100,FALSE),1)," ;"),""))</f>
        <v/>
      </c>
      <c r="AH6" s="9" t="str">
        <f>IF($G6=0,"",IFERROR(CONCATENATE(INDEX('Risk assessment'!$B$12:$B$100,MATCH(CONCATENATE(Feuil1!$C6,"-",Feuil1!$B6,"-",Feuil1!AH$1),'Risk assessment'!$R$12:$R$100,FALSE),1)," ;"),""))</f>
        <v/>
      </c>
      <c r="AI6" s="9" t="str">
        <f>IF($G6=0,"",IFERROR(CONCATENATE(INDEX('Risk assessment'!$B$12:$B$100,MATCH(CONCATENATE(Feuil1!$C6,"-",Feuil1!$B6,"-",Feuil1!AI$1),'Risk assessment'!$R$12:$R$100,FALSE),1)," ;"),""))</f>
        <v/>
      </c>
      <c r="AJ6" s="9" t="str">
        <f>IF($G6=0,"",IFERROR(CONCATENATE(INDEX('Risk assessment'!$B$12:$B$100,MATCH(CONCATENATE(Feuil1!$C6,"-",Feuil1!$B6,"-",Feuil1!AJ$1),'Risk assessment'!$R$12:$R$100,FALSE),1)," ;"),""))</f>
        <v/>
      </c>
      <c r="AK6" s="9" t="str">
        <f>IF($G6=0,"",IFERROR(CONCATENATE(INDEX('Risk assessment'!$B$12:$B$100,MATCH(CONCATENATE(Feuil1!$C6,"-",Feuil1!$B6,"-",Feuil1!AK$1),'Risk assessment'!$R$12:$R$100,FALSE),1)," ;"),""))</f>
        <v/>
      </c>
      <c r="AL6" s="9" t="str">
        <f>IF($G6=0,"",IFERROR(CONCATENATE(INDEX('Risk assessment'!$B$12:$B$100,MATCH(CONCATENATE(Feuil1!$C6,"-",Feuil1!$B6,"-",Feuil1!AL$1),'Risk assessment'!$R$12:$R$100,FALSE),1)," ;"),""))</f>
        <v/>
      </c>
      <c r="AM6" s="9" t="str">
        <f>IF($G6=0,"",IFERROR(CONCATENATE(INDEX('Risk assessment'!$B$12:$B$100,MATCH(CONCATENATE(Feuil1!$C6,"-",Feuil1!$B6,"-",Feuil1!AM$1),'Risk assessment'!$R$12:$R$100,FALSE),1)," ;"),""))</f>
        <v/>
      </c>
      <c r="AN6" s="9" t="str">
        <f>IF($G6=0,"",IFERROR(CONCATENATE(INDEX('Risk assessment'!$B$12:$B$100,MATCH(CONCATENATE(Feuil1!$C6,"-",Feuil1!$B6,"-",Feuil1!AN$1),'Risk assessment'!$R$12:$R$100,FALSE),1)," ;"),""))</f>
        <v/>
      </c>
      <c r="AO6" s="9" t="str">
        <f>IF($G6=0,"",IFERROR(CONCATENATE(INDEX('Risk assessment'!$B$12:$B$100,MATCH(CONCATENATE(Feuil1!$C6,"-",Feuil1!$B6,"-",Feuil1!AO$1),'Risk assessment'!$R$12:$R$100,FALSE),1)," ;"),""))</f>
        <v/>
      </c>
      <c r="AP6" s="9" t="str">
        <f>IF($G6=0,"",IFERROR(CONCATENATE(INDEX('Risk assessment'!$B$12:$B$100,MATCH(CONCATENATE(Feuil1!$C6,"-",Feuil1!$B6,"-",Feuil1!AP$1),'Risk assessment'!$R$12:$R$100,FALSE),1)," ;"),""))</f>
        <v/>
      </c>
      <c r="AQ6" s="9" t="str">
        <f>IF($G6=0,"",IFERROR(CONCATENATE(INDEX('Risk assessment'!$B$12:$B$100,MATCH(CONCATENATE(Feuil1!$C6,"-",Feuil1!$B6,"-",Feuil1!AQ$1),'Risk assessment'!$R$12:$R$100,FALSE),1)," ;"),""))</f>
        <v/>
      </c>
      <c r="AR6" s="9" t="str">
        <f>IF($G6=0,"",IFERROR(CONCATENATE(INDEX('Risk assessment'!$B$12:$B$100,MATCH(CONCATENATE(Feuil1!$C6,"-",Feuil1!$B6,"-",Feuil1!AR$1),'Risk assessment'!$R$12:$R$100,FALSE),1)," ;"),""))</f>
        <v/>
      </c>
      <c r="AS6" s="9" t="str">
        <f>IF($G6=0,"",IFERROR(CONCATENATE(INDEX('Risk assessment'!$B$12:$B$100,MATCH(CONCATENATE(Feuil1!$C6,"-",Feuil1!$B6,"-",Feuil1!AS$1),'Risk assessment'!$R$12:$R$100,FALSE),1)," ;"),""))</f>
        <v/>
      </c>
      <c r="AT6" s="9" t="str">
        <f>IF($G6=0,"",IFERROR(CONCATENATE(INDEX('Risk assessment'!$B$12:$B$100,MATCH(CONCATENATE(Feuil1!$C6,"-",Feuil1!$B6,"-",Feuil1!AT$1),'Risk assessment'!$R$12:$R$100,FALSE),1)," ;"),""))</f>
        <v/>
      </c>
      <c r="AU6" s="9" t="str">
        <f>IF($G6=0,"",IFERROR(CONCATENATE(INDEX('Risk assessment'!$B$12:$B$100,MATCH(CONCATENATE(Feuil1!$C6,"-",Feuil1!$B6,"-",Feuil1!AU$1),'Risk assessment'!$R$12:$R$100,FALSE),1)," ;"),""))</f>
        <v/>
      </c>
      <c r="AV6" s="9" t="str">
        <f>IF($G6=0,"",IFERROR(CONCATENATE(INDEX('Risk assessment'!$B$12:$B$100,MATCH(CONCATENATE(Feuil1!$C6,"-",Feuil1!$B6,"-",Feuil1!AV$1),'Risk assessment'!$R$12:$R$100,FALSE),1)," ;"),""))</f>
        <v/>
      </c>
      <c r="AW6" s="9" t="str">
        <f>IF($G6=0,"",IFERROR(CONCATENATE(INDEX('Risk assessment'!$B$12:$B$100,MATCH(CONCATENATE(Feuil1!$C6,"-",Feuil1!$B6,"-",Feuil1!AW$1),'Risk assessment'!$R$12:$R$100,FALSE),1)," ;"),""))</f>
        <v/>
      </c>
      <c r="AX6" s="9" t="str">
        <f>IF($G6=0,"",IFERROR(CONCATENATE(INDEX('Risk assessment'!$B$12:$B$100,MATCH(CONCATENATE(Feuil1!$C6,"-",Feuil1!$B6,"-",Feuil1!AX$1),'Risk assessment'!$R$12:$R$100,FALSE),1)," ;"),""))</f>
        <v/>
      </c>
      <c r="AY6" s="9" t="str">
        <f>IF($G6=0,"",IFERROR(CONCATENATE(INDEX('Risk assessment'!$B$12:$B$100,MATCH(CONCATENATE(Feuil1!$C6,"-",Feuil1!$B6,"-",Feuil1!AY$1),'Risk assessment'!$R$12:$R$100,FALSE),1)," ;"),""))</f>
        <v/>
      </c>
      <c r="AZ6" s="9" t="str">
        <f>IF($G6=0,"",IFERROR(CONCATENATE(INDEX('Risk assessment'!$B$12:$B$100,MATCH(CONCATENATE(Feuil1!$C6,"-",Feuil1!$B6,"-",Feuil1!AZ$1),'Risk assessment'!$R$12:$R$100,FALSE),1)," ;"),""))</f>
        <v/>
      </c>
      <c r="BA6" s="9" t="str">
        <f>IF($G6=0,"",IFERROR(CONCATENATE(INDEX('Risk assessment'!$B$12:$B$100,MATCH(CONCATENATE(Feuil1!$C6,"-",Feuil1!$B6,"-",Feuil1!BA$1),'Risk assessment'!$R$12:$R$100,FALSE),1)," ;"),""))</f>
        <v/>
      </c>
      <c r="BB6" s="9" t="str">
        <f>IF($G6=0,"",IFERROR(CONCATENATE(INDEX('Risk assessment'!$B$12:$B$100,MATCH(CONCATENATE(Feuil1!$C6,"-",Feuil1!$B6,"-",Feuil1!BB$1),'Risk assessment'!$R$12:$R$100,FALSE),1)," ;"),""))</f>
        <v/>
      </c>
      <c r="BC6" s="9" t="str">
        <f>IF($G6=0,"",IFERROR(CONCATENATE(INDEX('Risk assessment'!$B$12:$B$100,MATCH(CONCATENATE(Feuil1!$C6,"-",Feuil1!$B6,"-",Feuil1!BC$1),'Risk assessment'!$R$12:$R$100,FALSE),1)," ;"),""))</f>
        <v/>
      </c>
      <c r="BD6" s="9" t="str">
        <f>IF($G6=0,"",IFERROR(CONCATENATE(INDEX('Risk assessment'!$B$12:$B$100,MATCH(CONCATENATE(Feuil1!$C6,"-",Feuil1!$B6,"-",Feuil1!BD$1),'Risk assessment'!$R$12:$R$100,FALSE),1)," ;"),""))</f>
        <v/>
      </c>
      <c r="BE6" s="9" t="str">
        <f>IF($G6=0,"",IFERROR(CONCATENATE(INDEX('Risk assessment'!$B$12:$B$100,MATCH(CONCATENATE(Feuil1!$C6,"-",Feuil1!$B6,"-",Feuil1!BE$1),'Risk assessment'!$R$12:$R$100,FALSE),1)," ;"),""))</f>
        <v/>
      </c>
      <c r="BF6" s="9" t="str">
        <f>IF($G6=0,"",IFERROR(CONCATENATE(INDEX('Risk assessment'!$B$12:$B$100,MATCH(CONCATENATE(Feuil1!$C6,"-",Feuil1!$B6,"-",Feuil1!BF$1),'Risk assessment'!$R$12:$R$100,FALSE),1)," ;"),""))</f>
        <v/>
      </c>
      <c r="BG6" s="9" t="str">
        <f>IF($G6=0,"",IFERROR(CONCATENATE(INDEX('Risk assessment'!$B$12:$B$100,MATCH(CONCATENATE(Feuil1!$C6,"-",Feuil1!$B6,"-",Feuil1!BG$1),'Risk assessment'!$R$12:$R$100,FALSE),1)," ;"),""))</f>
        <v/>
      </c>
      <c r="BH6" s="9" t="str">
        <f>IF($G6=0,"",IFERROR(CONCATENATE(INDEX('Risk assessment'!$B$12:$B$100,MATCH(CONCATENATE(Feuil1!$C6,"-",Feuil1!$B6,"-",Feuil1!BH$1),'Risk assessment'!$R$12:$R$100,FALSE),1)," ;"),""))</f>
        <v/>
      </c>
      <c r="BI6" s="9" t="str">
        <f>IF($G6=0,"",IFERROR(CONCATENATE(INDEX('Risk assessment'!$B$12:$B$100,MATCH(CONCATENATE(Feuil1!$C6,"-",Feuil1!$B6,"-",Feuil1!BI$1),'Risk assessment'!$R$12:$R$100,FALSE),1)," ;"),""))</f>
        <v/>
      </c>
      <c r="BJ6" s="9" t="str">
        <f>IF($G6=0,"",IFERROR(CONCATENATE(INDEX('Risk assessment'!$B$12:$B$100,MATCH(CONCATENATE(Feuil1!$C6,"-",Feuil1!$B6,"-",Feuil1!BJ$1),'Risk assessment'!$R$12:$R$100,FALSE),1)," ;"),""))</f>
        <v/>
      </c>
      <c r="BK6" s="9" t="str">
        <f>IF($G6=0,"",IFERROR(CONCATENATE(INDEX('Risk assessment'!$B$12:$B$100,MATCH(CONCATENATE(Feuil1!$C6,"-",Feuil1!$B6,"-",Feuil1!BK$1),'Risk assessment'!$R$12:$R$100,FALSE),1)," ;"),""))</f>
        <v/>
      </c>
      <c r="BL6" s="9" t="str">
        <f>IF($G6=0,"",IFERROR(CONCATENATE(INDEX('Risk assessment'!$B$12:$B$100,MATCH(CONCATENATE(Feuil1!$C6,"-",Feuil1!$B6,"-",Feuil1!BL$1),'Risk assessment'!$R$12:$R$100,FALSE),1)," ;"),""))</f>
        <v/>
      </c>
      <c r="BM6" s="9" t="str">
        <f>IF($G6=0,"",IFERROR(CONCATENATE(INDEX('Risk assessment'!$B$12:$B$100,MATCH(CONCATENATE(Feuil1!$C6,"-",Feuil1!$B6,"-",Feuil1!BM$1),'Risk assessment'!$R$12:$R$100,FALSE),1)," ;"),""))</f>
        <v/>
      </c>
      <c r="BN6" s="9" t="str">
        <f>IF($G6=0,"",IFERROR(CONCATENATE(INDEX('Risk assessment'!$B$12:$B$100,MATCH(CONCATENATE(Feuil1!$C6,"-",Feuil1!$B6,"-",Feuil1!BN$1),'Risk assessment'!$R$12:$R$100,FALSE),1)," ;"),""))</f>
        <v/>
      </c>
      <c r="BO6" s="9" t="str">
        <f>IF($G6=0,"",IFERROR(CONCATENATE(INDEX('Risk assessment'!$B$12:$B$100,MATCH(CONCATENATE(Feuil1!$C6,"-",Feuil1!$B6,"-",Feuil1!BO$1),'Risk assessment'!$R$12:$R$100,FALSE),1)," ;"),""))</f>
        <v/>
      </c>
      <c r="BP6" s="9" t="str">
        <f>IF($G6=0,"",IFERROR(CONCATENATE(INDEX('Risk assessment'!$B$12:$B$100,MATCH(CONCATENATE(Feuil1!$C6,"-",Feuil1!$B6,"-",Feuil1!BP$1),'Risk assessment'!$R$12:$R$100,FALSE),1)," ;"),""))</f>
        <v/>
      </c>
      <c r="BQ6" s="9" t="str">
        <f>IF($G6=0,"",IFERROR(CONCATENATE(INDEX('Risk assessment'!$B$12:$B$100,MATCH(CONCATENATE(Feuil1!$C6,"-",Feuil1!$B6,"-",Feuil1!BQ$1),'Risk assessment'!$R$12:$R$100,FALSE),1)," ;"),""))</f>
        <v/>
      </c>
      <c r="BR6" s="9" t="str">
        <f>IF($G6=0,"",IFERROR(INDEX('Risk assessment'!$B$12:$B$100,MATCH(CONCATENATE(Feuil1!$C6,Feuil1!$B6,Feuil1!BR$1),'Risk assessment'!$R$12:$R$100,FALSE),1),""))</f>
        <v/>
      </c>
      <c r="BS6" s="9" t="str">
        <f>IF($G6=0,"",IFERROR(INDEX('Risk assessment'!$B$12:$B$100,MATCH(CONCATENATE(Feuil1!$C6,Feuil1!$B6,Feuil1!BS$1),'Risk assessment'!$R$12:$R$100,FALSE),1),""))</f>
        <v/>
      </c>
      <c r="BT6" s="9" t="str">
        <f>IF($G6=0,"",IFERROR(INDEX('Risk assessment'!$B$12:$B$100,MATCH(CONCATENATE(Feuil1!$C6,Feuil1!$B6,Feuil1!BT$1),'Risk assessment'!$R$12:$R$100,FALSE),1),""))</f>
        <v/>
      </c>
      <c r="BU6" s="9" t="str">
        <f>IF($G6=0,"",IFERROR(INDEX('Risk assessment'!$B$12:$B$100,MATCH(CONCATENATE(Feuil1!$C6,Feuil1!$B6,Feuil1!BU$1),'Risk assessment'!$R$12:$R$100,FALSE),1),""))</f>
        <v/>
      </c>
      <c r="BV6" s="9" t="str">
        <f>IF($G6=0,"",IFERROR(INDEX('Risk assessment'!$B$12:$B$100,MATCH(CONCATENATE(Feuil1!$C6,Feuil1!$B6,Feuil1!BV$1),'Risk assessment'!$R$12:$R$100,FALSE),1),""))</f>
        <v/>
      </c>
      <c r="BW6" s="9" t="str">
        <f>IF($G6=0,"",IFERROR(INDEX('Risk assessment'!$B$12:$B$100,MATCH(CONCATENATE(Feuil1!$C6,Feuil1!$B6,Feuil1!BW$1),'Risk assessment'!$R$12:$R$100,FALSE),1),""))</f>
        <v/>
      </c>
      <c r="BX6" s="9" t="str">
        <f>IF($G6=0,"",IFERROR(INDEX('Risk assessment'!$B$12:$B$100,MATCH(CONCATENATE(Feuil1!$C6,Feuil1!$B6,Feuil1!BX$1),'Risk assessment'!$R$12:$R$100,FALSE),1),""))</f>
        <v/>
      </c>
      <c r="BY6" s="9" t="str">
        <f>IF($G6=0,"",IFERROR(INDEX('Risk assessment'!$B$12:$B$100,MATCH(CONCATENATE(Feuil1!$C6,Feuil1!$B6,Feuil1!BY$1),'Risk assessment'!$R$12:$R$100,FALSE),1),""))</f>
        <v/>
      </c>
      <c r="BZ6" s="9" t="str">
        <f>IF($G6=0,"",IFERROR(INDEX('Risk assessment'!$B$12:$B$100,MATCH(CONCATENATE(Feuil1!$C6,Feuil1!$B6,Feuil1!BZ$1),'Risk assessment'!$R$12:$R$100,FALSE),1),""))</f>
        <v/>
      </c>
      <c r="CA6" s="9" t="str">
        <f>IF($G6=0,"",IFERROR(INDEX('Risk assessment'!$B$12:$B$100,MATCH(CONCATENATE(Feuil1!$C6,Feuil1!$B6,Feuil1!CA$1),'Risk assessment'!$R$12:$R$100,FALSE),1),""))</f>
        <v/>
      </c>
      <c r="CB6" s="9" t="str">
        <f>IF($G6=0,"",IFERROR(INDEX('Risk assessment'!$B$12:$B$100,MATCH(CONCATENATE(Feuil1!$C6,Feuil1!$B6,Feuil1!CB$1),'Risk assessment'!$R$12:$R$100,FALSE),1),""))</f>
        <v/>
      </c>
      <c r="CC6" s="9" t="str">
        <f>IF($G6=0,"",IFERROR(INDEX('Risk assessment'!$B$12:$B$100,MATCH(CONCATENATE(Feuil1!$C6,Feuil1!$B6,Feuil1!CC$1),'Risk assessment'!$R$12:$R$100,FALSE),1),""))</f>
        <v/>
      </c>
      <c r="CD6" s="9" t="str">
        <f>IF($G6=0,"",IFERROR(INDEX('Risk assessment'!$B$12:$B$100,MATCH(CONCATENATE(Feuil1!$C6,Feuil1!$B6,Feuil1!CD$1),'Risk assessment'!$R$12:$R$100,FALSE),1),""))</f>
        <v/>
      </c>
      <c r="CE6" s="9" t="str">
        <f>IF($G6=0,"",IFERROR(INDEX('Risk assessment'!$B$12:$B$100,MATCH(CONCATENATE(Feuil1!$C6,Feuil1!$B6,Feuil1!CE$1),'Risk assessment'!$R$12:$R$100,FALSE),1),""))</f>
        <v/>
      </c>
      <c r="CF6" s="9" t="str">
        <f>IF($G6=0,"",IFERROR(INDEX('Risk assessment'!$B$12:$B$100,MATCH(CONCATENATE(Feuil1!$C6,Feuil1!$B6,Feuil1!CF$1),'Risk assessment'!$R$12:$R$100,FALSE),1),""))</f>
        <v/>
      </c>
      <c r="CG6" s="9" t="str">
        <f>IF($G6=0,"",IFERROR(INDEX('Risk assessment'!$B$12:$B$100,MATCH(CONCATENATE(Feuil1!$C6,Feuil1!$B6,Feuil1!CG$1),'Risk assessment'!$R$12:$R$100,FALSE),1),""))</f>
        <v/>
      </c>
      <c r="CH6" s="9" t="str">
        <f>IF($G6=0,"",IFERROR(INDEX('Risk assessment'!$B$12:$B$100,MATCH(CONCATENATE(Feuil1!$C6,Feuil1!$B6,Feuil1!CH$1),'Risk assessment'!$R$12:$R$100,FALSE),1),""))</f>
        <v/>
      </c>
      <c r="CI6" s="9" t="str">
        <f>IF($G6=0,"",IFERROR(INDEX('Risk assessment'!$B$12:$B$100,MATCH(CONCATENATE(Feuil1!$C6,Feuil1!$B6,Feuil1!CI$1),'Risk assessment'!$R$12:$R$100,FALSE),1),""))</f>
        <v/>
      </c>
      <c r="CJ6" s="9" t="str">
        <f>IF($G6=0,"",IFERROR(INDEX('Risk assessment'!$B$12:$B$100,MATCH(CONCATENATE(Feuil1!$C6,Feuil1!$B6,Feuil1!CJ$1),'Risk assessment'!$R$12:$R$100,FALSE),1),""))</f>
        <v/>
      </c>
      <c r="CK6" s="9" t="str">
        <f>IF($G6=0,"",IFERROR(INDEX('Risk assessment'!$B$12:$B$100,MATCH(CONCATENATE(Feuil1!$C6,Feuil1!$B6,Feuil1!CK$1),'Risk assessment'!$R$12:$R$100,FALSE),1),""))</f>
        <v/>
      </c>
      <c r="CL6" s="9" t="str">
        <f>IF($G6=0,"",IFERROR(INDEX('Risk assessment'!$B$12:$B$100,MATCH(CONCATENATE(Feuil1!$C6,Feuil1!$B6,Feuil1!CL$1),'Risk assessment'!$R$12:$R$100,FALSE),1),""))</f>
        <v/>
      </c>
      <c r="CM6" s="9" t="str">
        <f>IF($G6=0,"",IFERROR(INDEX('Risk assessment'!$B$12:$B$100,MATCH(CONCATENATE(Feuil1!$C6,Feuil1!$B6,Feuil1!CM$1),'Risk assessment'!$R$12:$R$100,FALSE),1),""))</f>
        <v/>
      </c>
      <c r="CN6" s="9" t="str">
        <f>IF($G6=0,"",IFERROR(INDEX('Risk assessment'!$B$12:$B$100,MATCH(CONCATENATE(Feuil1!$C6,Feuil1!$B6,Feuil1!CN$1),'Risk assessment'!$R$12:$R$100,FALSE),1),""))</f>
        <v/>
      </c>
      <c r="CO6" s="9" t="str">
        <f>IF($G6=0,"",IFERROR(INDEX('Risk assessment'!$B$12:$B$100,MATCH(CONCATENATE(Feuil1!$C6,Feuil1!$B6,Feuil1!CO$1),'Risk assessment'!$R$12:$R$100,FALSE),1),""))</f>
        <v/>
      </c>
      <c r="CP6" s="9" t="str">
        <f>IF($G6=0,"",IFERROR(INDEX('Risk assessment'!$B$12:$B$100,MATCH(CONCATENATE(Feuil1!$C6,Feuil1!$B6,Feuil1!CP$1),'Risk assessment'!$R$12:$R$100,FALSE),1),""))</f>
        <v/>
      </c>
      <c r="CQ6" s="9" t="str">
        <f>IF($G6=0,"",IFERROR(INDEX('Risk assessment'!$B$12:$B$100,MATCH(CONCATENATE(Feuil1!$C6,Feuil1!$B6,Feuil1!CQ$1),'Risk assessment'!$R$12:$R$100,FALSE),1),""))</f>
        <v/>
      </c>
      <c r="CR6" s="9" t="str">
        <f>IF($G6=0,"",IFERROR(INDEX('Risk assessment'!$B$12:$B$100,MATCH(CONCATENATE(Feuil1!$C6,Feuil1!$B6,Feuil1!CR$1),'Risk assessment'!$R$12:$R$100,FALSE),1),""))</f>
        <v/>
      </c>
      <c r="CS6" s="9" t="str">
        <f>IF($G6=0,"",IFERROR(INDEX('Risk assessment'!$B$12:$B$100,MATCH(CONCATENATE(Feuil1!$C6,Feuil1!$B6,Feuil1!CS$1),'Risk assessment'!$R$12:$R$100,FALSE),1),""))</f>
        <v/>
      </c>
      <c r="CT6" s="9" t="str">
        <f>IF($G6=0,"",IFERROR(INDEX('Risk assessment'!$B$12:$B$100,MATCH(CONCATENATE(Feuil1!$C6,Feuil1!$B6,Feuil1!CT$1),'Risk assessment'!$R$12:$R$100,FALSE),1),""))</f>
        <v/>
      </c>
      <c r="CU6" s="9" t="str">
        <f>IF($G6=0,"",IFERROR(INDEX('Risk assessment'!$B$12:$B$100,MATCH(CONCATENATE(Feuil1!$C6,Feuil1!$B6,Feuil1!CU$1),'Risk assessment'!$R$12:$R$100,FALSE),1),""))</f>
        <v/>
      </c>
      <c r="CV6" s="9" t="str">
        <f>IF($G6=0,"",IFERROR(INDEX('Risk assessment'!$B$12:$B$100,MATCH(CONCATENATE(Feuil1!$C6,Feuil1!$B6,Feuil1!CV$1),'Risk assessment'!$R$12:$R$100,FALSE),1),""))</f>
        <v/>
      </c>
      <c r="CW6" s="9" t="str">
        <f>IF($G6=0,"",IFERROR(INDEX('Risk assessment'!$B$12:$B$100,MATCH(CONCATENATE(Feuil1!$C6,Feuil1!$B6,Feuil1!CW$1),'Risk assessment'!$R$12:$R$100,FALSE),1),""))</f>
        <v/>
      </c>
      <c r="CX6" s="9" t="str">
        <f>IF($G6=0,"",IFERROR(INDEX('Risk assessment'!$B$12:$B$100,MATCH(CONCATENATE(Feuil1!$C6,Feuil1!$B6,Feuil1!CX$1),'Risk assessment'!$R$12:$R$100,FALSE),1),""))</f>
        <v/>
      </c>
      <c r="CY6" s="9" t="str">
        <f>IF($G6=0,"",IFERROR(INDEX('Risk assessment'!$B$12:$B$100,MATCH(CONCATENATE(Feuil1!$C6,Feuil1!$B6,Feuil1!CY$1),'Risk assessment'!$R$12:$R$100,FALSE),1),""))</f>
        <v/>
      </c>
      <c r="CZ6" s="9" t="str">
        <f>IF($G6=0,"",IFERROR(INDEX('Risk assessment'!$B$12:$B$100,MATCH(CONCATENATE(Feuil1!$C6,Feuil1!$B6,Feuil1!CZ$1),'Risk assessment'!$R$12:$R$100,FALSE),1),""))</f>
        <v/>
      </c>
      <c r="DA6" s="9" t="str">
        <f>IF($G6=0,"",IFERROR(INDEX('Risk assessment'!$B$12:$B$100,MATCH(CONCATENATE(Feuil1!$C6,Feuil1!$B6,Feuil1!DA$1),'Risk assessment'!$R$12:$R$100,FALSE),1),""))</f>
        <v/>
      </c>
      <c r="DB6" s="9" t="str">
        <f>IF($G6=0,"",IFERROR(INDEX('Risk assessment'!$B$12:$B$100,MATCH(CONCATENATE(Feuil1!$C6,Feuil1!$B6,Feuil1!DB$1),'Risk assessment'!$R$12:$R$100,FALSE),1),""))</f>
        <v/>
      </c>
      <c r="DC6" s="9" t="str">
        <f>IF($G6=0,"",IFERROR(INDEX('Risk assessment'!$B$12:$B$100,MATCH(CONCATENATE(Feuil1!$C6,Feuil1!$B6,Feuil1!DC$1),'Risk assessment'!$R$12:$R$100,FALSE),1),""))</f>
        <v/>
      </c>
      <c r="DD6" s="9" t="str">
        <f>IF($G6=0,"",IFERROR(INDEX('Risk assessment'!$B$12:$B$100,MATCH(CONCATENATE(Feuil1!$C6,Feuil1!$B6,Feuil1!DD$1),'Risk assessment'!$R$12:$R$100,FALSE),1),""))</f>
        <v/>
      </c>
      <c r="DE6" s="9" t="str">
        <f>IF($G6=0,"",IFERROR(INDEX('Risk assessment'!$B$12:$B$100,MATCH(CONCATENATE(Feuil1!$C6,Feuil1!$B6,Feuil1!DE$1),'Risk assessment'!$R$12:$R$100,FALSE),1),""))</f>
        <v/>
      </c>
      <c r="DF6" s="9" t="str">
        <f>IF($G6=0,"",IFERROR(INDEX('Risk assessment'!$B$12:$B$100,MATCH(CONCATENATE(Feuil1!$C6,Feuil1!$B6,Feuil1!DF$1),'Risk assessment'!$R$12:$R$100,FALSE),1),""))</f>
        <v/>
      </c>
      <c r="DG6" s="9" t="str">
        <f>IF($G6=0,"",IFERROR(INDEX('Risk assessment'!$B$12:$B$100,MATCH(CONCATENATE(Feuil1!$C6,Feuil1!$B6,Feuil1!DG$1),'Risk assessment'!$R$12:$R$100,FALSE),1),""))</f>
        <v/>
      </c>
      <c r="DH6" s="9" t="str">
        <f>IF($G6=0,"",IFERROR(INDEX('Risk assessment'!$B$12:$B$100,MATCH(CONCATENATE(Feuil1!$C6,Feuil1!$B6,Feuil1!DH$1),'Risk assessment'!$R$12:$R$100,FALSE),1),""))</f>
        <v/>
      </c>
      <c r="DI6" s="9" t="str">
        <f>IF($G6=0,"",IFERROR(INDEX('Risk assessment'!$B$12:$B$100,MATCH(CONCATENATE(Feuil1!$C6,Feuil1!$B6,Feuil1!DI$1),'Risk assessment'!$R$12:$R$100,FALSE),1),""))</f>
        <v/>
      </c>
      <c r="DJ6" s="9" t="str">
        <f>IF($G6=0,"",IFERROR(INDEX('Risk assessment'!$B$12:$B$100,MATCH(CONCATENATE(Feuil1!$C6,Feuil1!$B6,Feuil1!DJ$1),'Risk assessment'!$R$12:$R$100,FALSE),1),""))</f>
        <v/>
      </c>
      <c r="DK6" s="9" t="str">
        <f>IF($G6=0,"",IFERROR(INDEX('Risk assessment'!$B$12:$B$100,MATCH(CONCATENATE(Feuil1!$C6,Feuil1!$B6,Feuil1!DK$1),'Risk assessment'!$R$12:$R$100,FALSE),1),""))</f>
        <v/>
      </c>
    </row>
    <row r="7" spans="2:127" x14ac:dyDescent="0.25">
      <c r="B7" s="9">
        <f>IF(B6+1&lt;='Rating table'!D$11,B6+1,1)</f>
        <v>6</v>
      </c>
      <c r="C7" s="9">
        <f>IFERROR(IF(IF(B7=1,C6+1,C6)&lt;='Rating table'!H$11,IF(B7=1,C6+1,C6),""),"")</f>
        <v>1</v>
      </c>
      <c r="D7" s="9" t="str">
        <f t="shared" si="0"/>
        <v>6-1</v>
      </c>
      <c r="E7" s="9" t="str">
        <f t="shared" si="1"/>
        <v>C-1 ;B-5 ;C-3 ;</v>
      </c>
      <c r="F7" s="9" t="str">
        <f t="shared" si="2"/>
        <v>C-1 ;B-5 ;C-3</v>
      </c>
      <c r="G7" s="9">
        <f>COUNTIFS('Risk assessment'!D$12:D$100,Feuil1!C7,'Risk assessment'!E$12:E$100,B7)</f>
        <v>3</v>
      </c>
      <c r="H7" s="9" t="str">
        <f>IF($G7=0,"",IFERROR(CONCATENATE(INDEX('Risk assessment'!$B$12:$B$100,MATCH(CONCATENATE(Feuil1!$C7,"-",Feuil1!$B7,"-",Feuil1!H$1),'Risk assessment'!$R$12:$R$100,FALSE),1)," ;"),""))</f>
        <v>C-1 ;</v>
      </c>
      <c r="I7" s="9" t="str">
        <f>IF($G7=0,"",IFERROR(CONCATENATE(INDEX('Risk assessment'!$B$12:$B$100,MATCH(CONCATENATE(Feuil1!$C7,"-",Feuil1!$B7,"-",Feuil1!I$1),'Risk assessment'!$R$12:$R$100,FALSE),1)," ;"),""))</f>
        <v>B-5 ;</v>
      </c>
      <c r="J7" s="9" t="str">
        <f>IF($G7=0,"",IFERROR(CONCATENATE(INDEX('Risk assessment'!$B$12:$B$100,MATCH(CONCATENATE(Feuil1!$C7,"-",Feuil1!$B7,"-",Feuil1!J$1),'Risk assessment'!$R$12:$R$100,FALSE),1)," ;"),""))</f>
        <v>C-3 ;</v>
      </c>
      <c r="K7" s="9" t="str">
        <f>IF($G7=0,"",IFERROR(CONCATENATE(INDEX('Risk assessment'!$B$12:$B$100,MATCH(CONCATENATE(Feuil1!$C7,"-",Feuil1!$B7,"-",Feuil1!K$1),'Risk assessment'!$R$12:$R$100,FALSE),1)," ;"),""))</f>
        <v/>
      </c>
      <c r="L7" s="9" t="str">
        <f>IF($G7=0,"",IFERROR(CONCATENATE(INDEX('Risk assessment'!$B$12:$B$100,MATCH(CONCATENATE(Feuil1!$C7,"-",Feuil1!$B7,"-",Feuil1!L$1),'Risk assessment'!$R$12:$R$100,FALSE),1)," ;"),""))</f>
        <v/>
      </c>
      <c r="M7" s="9" t="str">
        <f>IF($G7=0,"",IFERROR(CONCATENATE(INDEX('Risk assessment'!$B$12:$B$100,MATCH(CONCATENATE(Feuil1!$C7,"-",Feuil1!$B7,"-",Feuil1!M$1),'Risk assessment'!$R$12:$R$100,FALSE),1)," ;"),""))</f>
        <v/>
      </c>
      <c r="N7" s="9" t="str">
        <f>IF($G7=0,"",IFERROR(CONCATENATE(INDEX('Risk assessment'!$B$12:$B$100,MATCH(CONCATENATE(Feuil1!$C7,"-",Feuil1!$B7,"-",Feuil1!N$1),'Risk assessment'!$R$12:$R$100,FALSE),1)," ;"),""))</f>
        <v/>
      </c>
      <c r="O7" s="9" t="str">
        <f>IF($G7=0,"",IFERROR(CONCATENATE(INDEX('Risk assessment'!$B$12:$B$100,MATCH(CONCATENATE(Feuil1!$C7,"-",Feuil1!$B7,"-",Feuil1!O$1),'Risk assessment'!$R$12:$R$100,FALSE),1)," ;"),""))</f>
        <v/>
      </c>
      <c r="P7" s="9" t="str">
        <f>IF($G7=0,"",IFERROR(CONCATENATE(INDEX('Risk assessment'!$B$12:$B$100,MATCH(CONCATENATE(Feuil1!$C7,"-",Feuil1!$B7,"-",Feuil1!P$1),'Risk assessment'!$R$12:$R$100,FALSE),1)," ;"),""))</f>
        <v/>
      </c>
      <c r="Q7" s="9" t="str">
        <f>IF($G7=0,"",IFERROR(CONCATENATE(INDEX('Risk assessment'!$B$12:$B$100,MATCH(CONCATENATE(Feuil1!$C7,"-",Feuil1!$B7,"-",Feuil1!Q$1),'Risk assessment'!$R$12:$R$100,FALSE),1)," ;"),""))</f>
        <v/>
      </c>
      <c r="R7" s="9" t="str">
        <f>IF($G7=0,"",IFERROR(CONCATENATE(INDEX('Risk assessment'!$B$12:$B$100,MATCH(CONCATENATE(Feuil1!$C7,"-",Feuil1!$B7,"-",Feuil1!R$1),'Risk assessment'!$R$12:$R$100,FALSE),1)," ;"),""))</f>
        <v/>
      </c>
      <c r="S7" s="9" t="str">
        <f>IF($G7=0,"",IFERROR(CONCATENATE(INDEX('Risk assessment'!$B$12:$B$100,MATCH(CONCATENATE(Feuil1!$C7,"-",Feuil1!$B7,"-",Feuil1!S$1),'Risk assessment'!$R$12:$R$100,FALSE),1)," ;"),""))</f>
        <v/>
      </c>
      <c r="T7" s="9" t="str">
        <f>IF($G7=0,"",IFERROR(CONCATENATE(INDEX('Risk assessment'!$B$12:$B$100,MATCH(CONCATENATE(Feuil1!$C7,"-",Feuil1!$B7,"-",Feuil1!T$1),'Risk assessment'!$R$12:$R$100,FALSE),1)," ;"),""))</f>
        <v/>
      </c>
      <c r="U7" s="9" t="str">
        <f>IF($G7=0,"",IFERROR(CONCATENATE(INDEX('Risk assessment'!$B$12:$B$100,MATCH(CONCATENATE(Feuil1!$C7,"-",Feuil1!$B7,"-",Feuil1!U$1),'Risk assessment'!$R$12:$R$100,FALSE),1)," ;"),""))</f>
        <v/>
      </c>
      <c r="V7" s="9" t="str">
        <f>IF($G7=0,"",IFERROR(CONCATENATE(INDEX('Risk assessment'!$B$12:$B$100,MATCH(CONCATENATE(Feuil1!$C7,"-",Feuil1!$B7,"-",Feuil1!V$1),'Risk assessment'!$R$12:$R$100,FALSE),1)," ;"),""))</f>
        <v/>
      </c>
      <c r="W7" s="9" t="str">
        <f>IF($G7=0,"",IFERROR(CONCATENATE(INDEX('Risk assessment'!$B$12:$B$100,MATCH(CONCATENATE(Feuil1!$C7,"-",Feuil1!$B7,"-",Feuil1!W$1),'Risk assessment'!$R$12:$R$100,FALSE),1)," ;"),""))</f>
        <v/>
      </c>
      <c r="X7" s="9" t="str">
        <f>IF($G7=0,"",IFERROR(CONCATENATE(INDEX('Risk assessment'!$B$12:$B$100,MATCH(CONCATENATE(Feuil1!$C7,"-",Feuil1!$B7,"-",Feuil1!X$1),'Risk assessment'!$R$12:$R$100,FALSE),1)," ;"),""))</f>
        <v/>
      </c>
      <c r="Y7" s="9" t="str">
        <f>IF($G7=0,"",IFERROR(CONCATENATE(INDEX('Risk assessment'!$B$12:$B$100,MATCH(CONCATENATE(Feuil1!$C7,"-",Feuil1!$B7,"-",Feuil1!Y$1),'Risk assessment'!$R$12:$R$100,FALSE),1)," ;"),""))</f>
        <v/>
      </c>
      <c r="Z7" s="9" t="str">
        <f>IF($G7=0,"",IFERROR(CONCATENATE(INDEX('Risk assessment'!$B$12:$B$100,MATCH(CONCATENATE(Feuil1!$C7,"-",Feuil1!$B7,"-",Feuil1!Z$1),'Risk assessment'!$R$12:$R$100,FALSE),1)," ;"),""))</f>
        <v/>
      </c>
      <c r="AA7" s="9" t="str">
        <f>IF($G7=0,"",IFERROR(CONCATENATE(INDEX('Risk assessment'!$B$12:$B$100,MATCH(CONCATENATE(Feuil1!$C7,"-",Feuil1!$B7,"-",Feuil1!AA$1),'Risk assessment'!$R$12:$R$100,FALSE),1)," ;"),""))</f>
        <v/>
      </c>
      <c r="AB7" s="9" t="str">
        <f>IF($G7=0,"",IFERROR(CONCATENATE(INDEX('Risk assessment'!$B$12:$B$100,MATCH(CONCATENATE(Feuil1!$C7,"-",Feuil1!$B7,"-",Feuil1!AB$1),'Risk assessment'!$R$12:$R$100,FALSE),1)," ;"),""))</f>
        <v/>
      </c>
      <c r="AC7" s="9" t="str">
        <f>IF($G7=0,"",IFERROR(CONCATENATE(INDEX('Risk assessment'!$B$12:$B$100,MATCH(CONCATENATE(Feuil1!$C7,"-",Feuil1!$B7,"-",Feuil1!AC$1),'Risk assessment'!$R$12:$R$100,FALSE),1)," ;"),""))</f>
        <v/>
      </c>
      <c r="AD7" s="9" t="str">
        <f>IF($G7=0,"",IFERROR(CONCATENATE(INDEX('Risk assessment'!$B$12:$B$100,MATCH(CONCATENATE(Feuil1!$C7,"-",Feuil1!$B7,"-",Feuil1!AD$1),'Risk assessment'!$R$12:$R$100,FALSE),1)," ;"),""))</f>
        <v/>
      </c>
      <c r="AE7" s="9" t="str">
        <f>IF($G7=0,"",IFERROR(CONCATENATE(INDEX('Risk assessment'!$B$12:$B$100,MATCH(CONCATENATE(Feuil1!$C7,"-",Feuil1!$B7,"-",Feuil1!AE$1),'Risk assessment'!$R$12:$R$100,FALSE),1)," ;"),""))</f>
        <v/>
      </c>
      <c r="AF7" s="9" t="str">
        <f>IF($G7=0,"",IFERROR(CONCATENATE(INDEX('Risk assessment'!$B$12:$B$100,MATCH(CONCATENATE(Feuil1!$C7,"-",Feuil1!$B7,"-",Feuil1!AF$1),'Risk assessment'!$R$12:$R$100,FALSE),1)," ;"),""))</f>
        <v/>
      </c>
      <c r="AG7" s="9" t="str">
        <f>IF($G7=0,"",IFERROR(CONCATENATE(INDEX('Risk assessment'!$B$12:$B$100,MATCH(CONCATENATE(Feuil1!$C7,"-",Feuil1!$B7,"-",Feuil1!AG$1),'Risk assessment'!$R$12:$R$100,FALSE),1)," ;"),""))</f>
        <v/>
      </c>
      <c r="AH7" s="9" t="str">
        <f>IF($G7=0,"",IFERROR(CONCATENATE(INDEX('Risk assessment'!$B$12:$B$100,MATCH(CONCATENATE(Feuil1!$C7,"-",Feuil1!$B7,"-",Feuil1!AH$1),'Risk assessment'!$R$12:$R$100,FALSE),1)," ;"),""))</f>
        <v/>
      </c>
      <c r="AI7" s="9" t="str">
        <f>IF($G7=0,"",IFERROR(CONCATENATE(INDEX('Risk assessment'!$B$12:$B$100,MATCH(CONCATENATE(Feuil1!$C7,"-",Feuil1!$B7,"-",Feuil1!AI$1),'Risk assessment'!$R$12:$R$100,FALSE),1)," ;"),""))</f>
        <v/>
      </c>
      <c r="AJ7" s="9" t="str">
        <f>IF($G7=0,"",IFERROR(CONCATENATE(INDEX('Risk assessment'!$B$12:$B$100,MATCH(CONCATENATE(Feuil1!$C7,"-",Feuil1!$B7,"-",Feuil1!AJ$1),'Risk assessment'!$R$12:$R$100,FALSE),1)," ;"),""))</f>
        <v/>
      </c>
      <c r="AK7" s="9" t="str">
        <f>IF($G7=0,"",IFERROR(CONCATENATE(INDEX('Risk assessment'!$B$12:$B$100,MATCH(CONCATENATE(Feuil1!$C7,"-",Feuil1!$B7,"-",Feuil1!AK$1),'Risk assessment'!$R$12:$R$100,FALSE),1)," ;"),""))</f>
        <v/>
      </c>
      <c r="AL7" s="9" t="str">
        <f>IF($G7=0,"",IFERROR(CONCATENATE(INDEX('Risk assessment'!$B$12:$B$100,MATCH(CONCATENATE(Feuil1!$C7,"-",Feuil1!$B7,"-",Feuil1!AL$1),'Risk assessment'!$R$12:$R$100,FALSE),1)," ;"),""))</f>
        <v/>
      </c>
      <c r="AM7" s="9" t="str">
        <f>IF($G7=0,"",IFERROR(CONCATENATE(INDEX('Risk assessment'!$B$12:$B$100,MATCH(CONCATENATE(Feuil1!$C7,"-",Feuil1!$B7,"-",Feuil1!AM$1),'Risk assessment'!$R$12:$R$100,FALSE),1)," ;"),""))</f>
        <v/>
      </c>
      <c r="AN7" s="9" t="str">
        <f>IF($G7=0,"",IFERROR(CONCATENATE(INDEX('Risk assessment'!$B$12:$B$100,MATCH(CONCATENATE(Feuil1!$C7,"-",Feuil1!$B7,"-",Feuil1!AN$1),'Risk assessment'!$R$12:$R$100,FALSE),1)," ;"),""))</f>
        <v/>
      </c>
      <c r="AO7" s="9" t="str">
        <f>IF($G7=0,"",IFERROR(CONCATENATE(INDEX('Risk assessment'!$B$12:$B$100,MATCH(CONCATENATE(Feuil1!$C7,"-",Feuil1!$B7,"-",Feuil1!AO$1),'Risk assessment'!$R$12:$R$100,FALSE),1)," ;"),""))</f>
        <v/>
      </c>
      <c r="AP7" s="9" t="str">
        <f>IF($G7=0,"",IFERROR(CONCATENATE(INDEX('Risk assessment'!$B$12:$B$100,MATCH(CONCATENATE(Feuil1!$C7,"-",Feuil1!$B7,"-",Feuil1!AP$1),'Risk assessment'!$R$12:$R$100,FALSE),1)," ;"),""))</f>
        <v/>
      </c>
      <c r="AQ7" s="9" t="str">
        <f>IF($G7=0,"",IFERROR(CONCATENATE(INDEX('Risk assessment'!$B$12:$B$100,MATCH(CONCATENATE(Feuil1!$C7,"-",Feuil1!$B7,"-",Feuil1!AQ$1),'Risk assessment'!$R$12:$R$100,FALSE),1)," ;"),""))</f>
        <v/>
      </c>
      <c r="AR7" s="9" t="str">
        <f>IF($G7=0,"",IFERROR(CONCATENATE(INDEX('Risk assessment'!$B$12:$B$100,MATCH(CONCATENATE(Feuil1!$C7,"-",Feuil1!$B7,"-",Feuil1!AR$1),'Risk assessment'!$R$12:$R$100,FALSE),1)," ;"),""))</f>
        <v/>
      </c>
      <c r="AS7" s="9" t="str">
        <f>IF($G7=0,"",IFERROR(CONCATENATE(INDEX('Risk assessment'!$B$12:$B$100,MATCH(CONCATENATE(Feuil1!$C7,"-",Feuil1!$B7,"-",Feuil1!AS$1),'Risk assessment'!$R$12:$R$100,FALSE),1)," ;"),""))</f>
        <v/>
      </c>
      <c r="AT7" s="9" t="str">
        <f>IF($G7=0,"",IFERROR(CONCATENATE(INDEX('Risk assessment'!$B$12:$B$100,MATCH(CONCATENATE(Feuil1!$C7,"-",Feuil1!$B7,"-",Feuil1!AT$1),'Risk assessment'!$R$12:$R$100,FALSE),1)," ;"),""))</f>
        <v/>
      </c>
      <c r="AU7" s="9" t="str">
        <f>IF($G7=0,"",IFERROR(CONCATENATE(INDEX('Risk assessment'!$B$12:$B$100,MATCH(CONCATENATE(Feuil1!$C7,"-",Feuil1!$B7,"-",Feuil1!AU$1),'Risk assessment'!$R$12:$R$100,FALSE),1)," ;"),""))</f>
        <v/>
      </c>
      <c r="AV7" s="9" t="str">
        <f>IF($G7=0,"",IFERROR(CONCATENATE(INDEX('Risk assessment'!$B$12:$B$100,MATCH(CONCATENATE(Feuil1!$C7,"-",Feuil1!$B7,"-",Feuil1!AV$1),'Risk assessment'!$R$12:$R$100,FALSE),1)," ;"),""))</f>
        <v/>
      </c>
      <c r="AW7" s="9" t="str">
        <f>IF($G7=0,"",IFERROR(CONCATENATE(INDEX('Risk assessment'!$B$12:$B$100,MATCH(CONCATENATE(Feuil1!$C7,"-",Feuil1!$B7,"-",Feuil1!AW$1),'Risk assessment'!$R$12:$R$100,FALSE),1)," ;"),""))</f>
        <v/>
      </c>
      <c r="AX7" s="9" t="str">
        <f>IF($G7=0,"",IFERROR(CONCATENATE(INDEX('Risk assessment'!$B$12:$B$100,MATCH(CONCATENATE(Feuil1!$C7,"-",Feuil1!$B7,"-",Feuil1!AX$1),'Risk assessment'!$R$12:$R$100,FALSE),1)," ;"),""))</f>
        <v/>
      </c>
      <c r="AY7" s="9" t="str">
        <f>IF($G7=0,"",IFERROR(CONCATENATE(INDEX('Risk assessment'!$B$12:$B$100,MATCH(CONCATENATE(Feuil1!$C7,"-",Feuil1!$B7,"-",Feuil1!AY$1),'Risk assessment'!$R$12:$R$100,FALSE),1)," ;"),""))</f>
        <v/>
      </c>
      <c r="AZ7" s="9" t="str">
        <f>IF($G7=0,"",IFERROR(CONCATENATE(INDEX('Risk assessment'!$B$12:$B$100,MATCH(CONCATENATE(Feuil1!$C7,"-",Feuil1!$B7,"-",Feuil1!AZ$1),'Risk assessment'!$R$12:$R$100,FALSE),1)," ;"),""))</f>
        <v/>
      </c>
      <c r="BA7" s="9" t="str">
        <f>IF($G7=0,"",IFERROR(CONCATENATE(INDEX('Risk assessment'!$B$12:$B$100,MATCH(CONCATENATE(Feuil1!$C7,"-",Feuil1!$B7,"-",Feuil1!BA$1),'Risk assessment'!$R$12:$R$100,FALSE),1)," ;"),""))</f>
        <v/>
      </c>
      <c r="BB7" s="9" t="str">
        <f>IF($G7=0,"",IFERROR(CONCATENATE(INDEX('Risk assessment'!$B$12:$B$100,MATCH(CONCATENATE(Feuil1!$C7,"-",Feuil1!$B7,"-",Feuil1!BB$1),'Risk assessment'!$R$12:$R$100,FALSE),1)," ;"),""))</f>
        <v/>
      </c>
      <c r="BC7" s="9" t="str">
        <f>IF($G7=0,"",IFERROR(CONCATENATE(INDEX('Risk assessment'!$B$12:$B$100,MATCH(CONCATENATE(Feuil1!$C7,"-",Feuil1!$B7,"-",Feuil1!BC$1),'Risk assessment'!$R$12:$R$100,FALSE),1)," ;"),""))</f>
        <v/>
      </c>
      <c r="BD7" s="9" t="str">
        <f>IF($G7=0,"",IFERROR(CONCATENATE(INDEX('Risk assessment'!$B$12:$B$100,MATCH(CONCATENATE(Feuil1!$C7,"-",Feuil1!$B7,"-",Feuil1!BD$1),'Risk assessment'!$R$12:$R$100,FALSE),1)," ;"),""))</f>
        <v/>
      </c>
      <c r="BE7" s="9" t="str">
        <f>IF($G7=0,"",IFERROR(CONCATENATE(INDEX('Risk assessment'!$B$12:$B$100,MATCH(CONCATENATE(Feuil1!$C7,"-",Feuil1!$B7,"-",Feuil1!BE$1),'Risk assessment'!$R$12:$R$100,FALSE),1)," ;"),""))</f>
        <v/>
      </c>
      <c r="BF7" s="9" t="str">
        <f>IF($G7=0,"",IFERROR(CONCATENATE(INDEX('Risk assessment'!$B$12:$B$100,MATCH(CONCATENATE(Feuil1!$C7,"-",Feuil1!$B7,"-",Feuil1!BF$1),'Risk assessment'!$R$12:$R$100,FALSE),1)," ;"),""))</f>
        <v/>
      </c>
      <c r="BG7" s="9" t="str">
        <f>IF($G7=0,"",IFERROR(CONCATENATE(INDEX('Risk assessment'!$B$12:$B$100,MATCH(CONCATENATE(Feuil1!$C7,"-",Feuil1!$B7,"-",Feuil1!BG$1),'Risk assessment'!$R$12:$R$100,FALSE),1)," ;"),""))</f>
        <v/>
      </c>
      <c r="BH7" s="9" t="str">
        <f>IF($G7=0,"",IFERROR(CONCATENATE(INDEX('Risk assessment'!$B$12:$B$100,MATCH(CONCATENATE(Feuil1!$C7,"-",Feuil1!$B7,"-",Feuil1!BH$1),'Risk assessment'!$R$12:$R$100,FALSE),1)," ;"),""))</f>
        <v/>
      </c>
      <c r="BI7" s="9" t="str">
        <f>IF($G7=0,"",IFERROR(CONCATENATE(INDEX('Risk assessment'!$B$12:$B$100,MATCH(CONCATENATE(Feuil1!$C7,"-",Feuil1!$B7,"-",Feuil1!BI$1),'Risk assessment'!$R$12:$R$100,FALSE),1)," ;"),""))</f>
        <v/>
      </c>
      <c r="BJ7" s="9" t="str">
        <f>IF($G7=0,"",IFERROR(CONCATENATE(INDEX('Risk assessment'!$B$12:$B$100,MATCH(CONCATENATE(Feuil1!$C7,"-",Feuil1!$B7,"-",Feuil1!BJ$1),'Risk assessment'!$R$12:$R$100,FALSE),1)," ;"),""))</f>
        <v/>
      </c>
      <c r="BK7" s="9" t="str">
        <f>IF($G7=0,"",IFERROR(CONCATENATE(INDEX('Risk assessment'!$B$12:$B$100,MATCH(CONCATENATE(Feuil1!$C7,"-",Feuil1!$B7,"-",Feuil1!BK$1),'Risk assessment'!$R$12:$R$100,FALSE),1)," ;"),""))</f>
        <v/>
      </c>
      <c r="BL7" s="9" t="str">
        <f>IF($G7=0,"",IFERROR(CONCATENATE(INDEX('Risk assessment'!$B$12:$B$100,MATCH(CONCATENATE(Feuil1!$C7,"-",Feuil1!$B7,"-",Feuil1!BL$1),'Risk assessment'!$R$12:$R$100,FALSE),1)," ;"),""))</f>
        <v/>
      </c>
      <c r="BM7" s="9" t="str">
        <f>IF($G7=0,"",IFERROR(CONCATENATE(INDEX('Risk assessment'!$B$12:$B$100,MATCH(CONCATENATE(Feuil1!$C7,"-",Feuil1!$B7,"-",Feuil1!BM$1),'Risk assessment'!$R$12:$R$100,FALSE),1)," ;"),""))</f>
        <v/>
      </c>
      <c r="BN7" s="9" t="str">
        <f>IF($G7=0,"",IFERROR(CONCATENATE(INDEX('Risk assessment'!$B$12:$B$100,MATCH(CONCATENATE(Feuil1!$C7,"-",Feuil1!$B7,"-",Feuil1!BN$1),'Risk assessment'!$R$12:$R$100,FALSE),1)," ;"),""))</f>
        <v/>
      </c>
      <c r="BO7" s="9" t="str">
        <f>IF($G7=0,"",IFERROR(CONCATENATE(INDEX('Risk assessment'!$B$12:$B$100,MATCH(CONCATENATE(Feuil1!$C7,"-",Feuil1!$B7,"-",Feuil1!BO$1),'Risk assessment'!$R$12:$R$100,FALSE),1)," ;"),""))</f>
        <v/>
      </c>
      <c r="BP7" s="9" t="str">
        <f>IF($G7=0,"",IFERROR(CONCATENATE(INDEX('Risk assessment'!$B$12:$B$100,MATCH(CONCATENATE(Feuil1!$C7,"-",Feuil1!$B7,"-",Feuil1!BP$1),'Risk assessment'!$R$12:$R$100,FALSE),1)," ;"),""))</f>
        <v/>
      </c>
      <c r="BQ7" s="9" t="str">
        <f>IF($G7=0,"",IFERROR(CONCATENATE(INDEX('Risk assessment'!$B$12:$B$100,MATCH(CONCATENATE(Feuil1!$C7,"-",Feuil1!$B7,"-",Feuil1!BQ$1),'Risk assessment'!$R$12:$R$100,FALSE),1)," ;"),""))</f>
        <v/>
      </c>
      <c r="BR7" s="9" t="str">
        <f>IF($G7=0,"",IFERROR(INDEX('Risk assessment'!$B$12:$B$100,MATCH(CONCATENATE(Feuil1!$C7,Feuil1!$B7,Feuil1!BR$1),'Risk assessment'!$R$12:$R$100,FALSE),1),""))</f>
        <v/>
      </c>
      <c r="BS7" s="9" t="str">
        <f>IF($G7=0,"",IFERROR(INDEX('Risk assessment'!$B$12:$B$100,MATCH(CONCATENATE(Feuil1!$C7,Feuil1!$B7,Feuil1!BS$1),'Risk assessment'!$R$12:$R$100,FALSE),1),""))</f>
        <v/>
      </c>
      <c r="BT7" s="9" t="str">
        <f>IF($G7=0,"",IFERROR(INDEX('Risk assessment'!$B$12:$B$100,MATCH(CONCATENATE(Feuil1!$C7,Feuil1!$B7,Feuil1!BT$1),'Risk assessment'!$R$12:$R$100,FALSE),1),""))</f>
        <v/>
      </c>
      <c r="BU7" s="9" t="str">
        <f>IF($G7=0,"",IFERROR(INDEX('Risk assessment'!$B$12:$B$100,MATCH(CONCATENATE(Feuil1!$C7,Feuil1!$B7,Feuil1!BU$1),'Risk assessment'!$R$12:$R$100,FALSE),1),""))</f>
        <v/>
      </c>
      <c r="BV7" s="9" t="str">
        <f>IF($G7=0,"",IFERROR(INDEX('Risk assessment'!$B$12:$B$100,MATCH(CONCATENATE(Feuil1!$C7,Feuil1!$B7,Feuil1!BV$1),'Risk assessment'!$R$12:$R$100,FALSE),1),""))</f>
        <v/>
      </c>
      <c r="BW7" s="9" t="str">
        <f>IF($G7=0,"",IFERROR(INDEX('Risk assessment'!$B$12:$B$100,MATCH(CONCATENATE(Feuil1!$C7,Feuil1!$B7,Feuil1!BW$1),'Risk assessment'!$R$12:$R$100,FALSE),1),""))</f>
        <v/>
      </c>
      <c r="BX7" s="9" t="str">
        <f>IF($G7=0,"",IFERROR(INDEX('Risk assessment'!$B$12:$B$100,MATCH(CONCATENATE(Feuil1!$C7,Feuil1!$B7,Feuil1!BX$1),'Risk assessment'!$R$12:$R$100,FALSE),1),""))</f>
        <v/>
      </c>
      <c r="BY7" s="9" t="str">
        <f>IF($G7=0,"",IFERROR(INDEX('Risk assessment'!$B$12:$B$100,MATCH(CONCATENATE(Feuil1!$C7,Feuil1!$B7,Feuil1!BY$1),'Risk assessment'!$R$12:$R$100,FALSE),1),""))</f>
        <v/>
      </c>
      <c r="BZ7" s="9" t="str">
        <f>IF($G7=0,"",IFERROR(INDEX('Risk assessment'!$B$12:$B$100,MATCH(CONCATENATE(Feuil1!$C7,Feuil1!$B7,Feuil1!BZ$1),'Risk assessment'!$R$12:$R$100,FALSE),1),""))</f>
        <v/>
      </c>
      <c r="CA7" s="9" t="str">
        <f>IF($G7=0,"",IFERROR(INDEX('Risk assessment'!$B$12:$B$100,MATCH(CONCATENATE(Feuil1!$C7,Feuil1!$B7,Feuil1!CA$1),'Risk assessment'!$R$12:$R$100,FALSE),1),""))</f>
        <v/>
      </c>
      <c r="CB7" s="9" t="str">
        <f>IF($G7=0,"",IFERROR(INDEX('Risk assessment'!$B$12:$B$100,MATCH(CONCATENATE(Feuil1!$C7,Feuil1!$B7,Feuil1!CB$1),'Risk assessment'!$R$12:$R$100,FALSE),1),""))</f>
        <v/>
      </c>
      <c r="CC7" s="9" t="str">
        <f>IF($G7=0,"",IFERROR(INDEX('Risk assessment'!$B$12:$B$100,MATCH(CONCATENATE(Feuil1!$C7,Feuil1!$B7,Feuil1!CC$1),'Risk assessment'!$R$12:$R$100,FALSE),1),""))</f>
        <v/>
      </c>
      <c r="CD7" s="9" t="str">
        <f>IF($G7=0,"",IFERROR(INDEX('Risk assessment'!$B$12:$B$100,MATCH(CONCATENATE(Feuil1!$C7,Feuil1!$B7,Feuil1!CD$1),'Risk assessment'!$R$12:$R$100,FALSE),1),""))</f>
        <v/>
      </c>
      <c r="CE7" s="9" t="str">
        <f>IF($G7=0,"",IFERROR(INDEX('Risk assessment'!$B$12:$B$100,MATCH(CONCATENATE(Feuil1!$C7,Feuil1!$B7,Feuil1!CE$1),'Risk assessment'!$R$12:$R$100,FALSE),1),""))</f>
        <v/>
      </c>
      <c r="CF7" s="9" t="str">
        <f>IF($G7=0,"",IFERROR(INDEX('Risk assessment'!$B$12:$B$100,MATCH(CONCATENATE(Feuil1!$C7,Feuil1!$B7,Feuil1!CF$1),'Risk assessment'!$R$12:$R$100,FALSE),1),""))</f>
        <v/>
      </c>
      <c r="CG7" s="9" t="str">
        <f>IF($G7=0,"",IFERROR(INDEX('Risk assessment'!$B$12:$B$100,MATCH(CONCATENATE(Feuil1!$C7,Feuil1!$B7,Feuil1!CG$1),'Risk assessment'!$R$12:$R$100,FALSE),1),""))</f>
        <v/>
      </c>
      <c r="CH7" s="9" t="str">
        <f>IF($G7=0,"",IFERROR(INDEX('Risk assessment'!$B$12:$B$100,MATCH(CONCATENATE(Feuil1!$C7,Feuil1!$B7,Feuil1!CH$1),'Risk assessment'!$R$12:$R$100,FALSE),1),""))</f>
        <v/>
      </c>
      <c r="CI7" s="9" t="str">
        <f>IF($G7=0,"",IFERROR(INDEX('Risk assessment'!$B$12:$B$100,MATCH(CONCATENATE(Feuil1!$C7,Feuil1!$B7,Feuil1!CI$1),'Risk assessment'!$R$12:$R$100,FALSE),1),""))</f>
        <v/>
      </c>
      <c r="CJ7" s="9" t="str">
        <f>IF($G7=0,"",IFERROR(INDEX('Risk assessment'!$B$12:$B$100,MATCH(CONCATENATE(Feuil1!$C7,Feuil1!$B7,Feuil1!CJ$1),'Risk assessment'!$R$12:$R$100,FALSE),1),""))</f>
        <v/>
      </c>
      <c r="CK7" s="9" t="str">
        <f>IF($G7=0,"",IFERROR(INDEX('Risk assessment'!$B$12:$B$100,MATCH(CONCATENATE(Feuil1!$C7,Feuil1!$B7,Feuil1!CK$1),'Risk assessment'!$R$12:$R$100,FALSE),1),""))</f>
        <v/>
      </c>
      <c r="CL7" s="9" t="str">
        <f>IF($G7=0,"",IFERROR(INDEX('Risk assessment'!$B$12:$B$100,MATCH(CONCATENATE(Feuil1!$C7,Feuil1!$B7,Feuil1!CL$1),'Risk assessment'!$R$12:$R$100,FALSE),1),""))</f>
        <v/>
      </c>
      <c r="CM7" s="9" t="str">
        <f>IF($G7=0,"",IFERROR(INDEX('Risk assessment'!$B$12:$B$100,MATCH(CONCATENATE(Feuil1!$C7,Feuil1!$B7,Feuil1!CM$1),'Risk assessment'!$R$12:$R$100,FALSE),1),""))</f>
        <v/>
      </c>
      <c r="CN7" s="9" t="str">
        <f>IF($G7=0,"",IFERROR(INDEX('Risk assessment'!$B$12:$B$100,MATCH(CONCATENATE(Feuil1!$C7,Feuil1!$B7,Feuil1!CN$1),'Risk assessment'!$R$12:$R$100,FALSE),1),""))</f>
        <v/>
      </c>
      <c r="CO7" s="9" t="str">
        <f>IF($G7=0,"",IFERROR(INDEX('Risk assessment'!$B$12:$B$100,MATCH(CONCATENATE(Feuil1!$C7,Feuil1!$B7,Feuil1!CO$1),'Risk assessment'!$R$12:$R$100,FALSE),1),""))</f>
        <v/>
      </c>
      <c r="CP7" s="9" t="str">
        <f>IF($G7=0,"",IFERROR(INDEX('Risk assessment'!$B$12:$B$100,MATCH(CONCATENATE(Feuil1!$C7,Feuil1!$B7,Feuil1!CP$1),'Risk assessment'!$R$12:$R$100,FALSE),1),""))</f>
        <v/>
      </c>
      <c r="CQ7" s="9" t="str">
        <f>IF($G7=0,"",IFERROR(INDEX('Risk assessment'!$B$12:$B$100,MATCH(CONCATENATE(Feuil1!$C7,Feuil1!$B7,Feuil1!CQ$1),'Risk assessment'!$R$12:$R$100,FALSE),1),""))</f>
        <v/>
      </c>
      <c r="CR7" s="9" t="str">
        <f>IF($G7=0,"",IFERROR(INDEX('Risk assessment'!$B$12:$B$100,MATCH(CONCATENATE(Feuil1!$C7,Feuil1!$B7,Feuil1!CR$1),'Risk assessment'!$R$12:$R$100,FALSE),1),""))</f>
        <v/>
      </c>
      <c r="CS7" s="9" t="str">
        <f>IF($G7=0,"",IFERROR(INDEX('Risk assessment'!$B$12:$B$100,MATCH(CONCATENATE(Feuil1!$C7,Feuil1!$B7,Feuil1!CS$1),'Risk assessment'!$R$12:$R$100,FALSE),1),""))</f>
        <v/>
      </c>
      <c r="CT7" s="9" t="str">
        <f>IF($G7=0,"",IFERROR(INDEX('Risk assessment'!$B$12:$B$100,MATCH(CONCATENATE(Feuil1!$C7,Feuil1!$B7,Feuil1!CT$1),'Risk assessment'!$R$12:$R$100,FALSE),1),""))</f>
        <v/>
      </c>
      <c r="CU7" s="9" t="str">
        <f>IF($G7=0,"",IFERROR(INDEX('Risk assessment'!$B$12:$B$100,MATCH(CONCATENATE(Feuil1!$C7,Feuil1!$B7,Feuil1!CU$1),'Risk assessment'!$R$12:$R$100,FALSE),1),""))</f>
        <v/>
      </c>
      <c r="CV7" s="9" t="str">
        <f>IF($G7=0,"",IFERROR(INDEX('Risk assessment'!$B$12:$B$100,MATCH(CONCATENATE(Feuil1!$C7,Feuil1!$B7,Feuil1!CV$1),'Risk assessment'!$R$12:$R$100,FALSE),1),""))</f>
        <v/>
      </c>
      <c r="CW7" s="9" t="str">
        <f>IF($G7=0,"",IFERROR(INDEX('Risk assessment'!$B$12:$B$100,MATCH(CONCATENATE(Feuil1!$C7,Feuil1!$B7,Feuil1!CW$1),'Risk assessment'!$R$12:$R$100,FALSE),1),""))</f>
        <v/>
      </c>
      <c r="CX7" s="9" t="str">
        <f>IF($G7=0,"",IFERROR(INDEX('Risk assessment'!$B$12:$B$100,MATCH(CONCATENATE(Feuil1!$C7,Feuil1!$B7,Feuil1!CX$1),'Risk assessment'!$R$12:$R$100,FALSE),1),""))</f>
        <v/>
      </c>
      <c r="CY7" s="9" t="str">
        <f>IF($G7=0,"",IFERROR(INDEX('Risk assessment'!$B$12:$B$100,MATCH(CONCATENATE(Feuil1!$C7,Feuil1!$B7,Feuil1!CY$1),'Risk assessment'!$R$12:$R$100,FALSE),1),""))</f>
        <v/>
      </c>
      <c r="CZ7" s="9" t="str">
        <f>IF($G7=0,"",IFERROR(INDEX('Risk assessment'!$B$12:$B$100,MATCH(CONCATENATE(Feuil1!$C7,Feuil1!$B7,Feuil1!CZ$1),'Risk assessment'!$R$12:$R$100,FALSE),1),""))</f>
        <v/>
      </c>
      <c r="DA7" s="9" t="str">
        <f>IF($G7=0,"",IFERROR(INDEX('Risk assessment'!$B$12:$B$100,MATCH(CONCATENATE(Feuil1!$C7,Feuil1!$B7,Feuil1!DA$1),'Risk assessment'!$R$12:$R$100,FALSE),1),""))</f>
        <v/>
      </c>
      <c r="DB7" s="9" t="str">
        <f>IF($G7=0,"",IFERROR(INDEX('Risk assessment'!$B$12:$B$100,MATCH(CONCATENATE(Feuil1!$C7,Feuil1!$B7,Feuil1!DB$1),'Risk assessment'!$R$12:$R$100,FALSE),1),""))</f>
        <v/>
      </c>
      <c r="DC7" s="9" t="str">
        <f>IF($G7=0,"",IFERROR(INDEX('Risk assessment'!$B$12:$B$100,MATCH(CONCATENATE(Feuil1!$C7,Feuil1!$B7,Feuil1!DC$1),'Risk assessment'!$R$12:$R$100,FALSE),1),""))</f>
        <v/>
      </c>
      <c r="DD7" s="9" t="str">
        <f>IF($G7=0,"",IFERROR(INDEX('Risk assessment'!$B$12:$B$100,MATCH(CONCATENATE(Feuil1!$C7,Feuil1!$B7,Feuil1!DD$1),'Risk assessment'!$R$12:$R$100,FALSE),1),""))</f>
        <v/>
      </c>
      <c r="DE7" s="9" t="str">
        <f>IF($G7=0,"",IFERROR(INDEX('Risk assessment'!$B$12:$B$100,MATCH(CONCATENATE(Feuil1!$C7,Feuil1!$B7,Feuil1!DE$1),'Risk assessment'!$R$12:$R$100,FALSE),1),""))</f>
        <v/>
      </c>
      <c r="DF7" s="9" t="str">
        <f>IF($G7=0,"",IFERROR(INDEX('Risk assessment'!$B$12:$B$100,MATCH(CONCATENATE(Feuil1!$C7,Feuil1!$B7,Feuil1!DF$1),'Risk assessment'!$R$12:$R$100,FALSE),1),""))</f>
        <v/>
      </c>
      <c r="DG7" s="9" t="str">
        <f>IF($G7=0,"",IFERROR(INDEX('Risk assessment'!$B$12:$B$100,MATCH(CONCATENATE(Feuil1!$C7,Feuil1!$B7,Feuil1!DG$1),'Risk assessment'!$R$12:$R$100,FALSE),1),""))</f>
        <v/>
      </c>
      <c r="DH7" s="9" t="str">
        <f>IF($G7=0,"",IFERROR(INDEX('Risk assessment'!$B$12:$B$100,MATCH(CONCATENATE(Feuil1!$C7,Feuil1!$B7,Feuil1!DH$1),'Risk assessment'!$R$12:$R$100,FALSE),1),""))</f>
        <v/>
      </c>
      <c r="DI7" s="9" t="str">
        <f>IF($G7=0,"",IFERROR(INDEX('Risk assessment'!$B$12:$B$100,MATCH(CONCATENATE(Feuil1!$C7,Feuil1!$B7,Feuil1!DI$1),'Risk assessment'!$R$12:$R$100,FALSE),1),""))</f>
        <v/>
      </c>
      <c r="DJ7" s="9" t="str">
        <f>IF($G7=0,"",IFERROR(INDEX('Risk assessment'!$B$12:$B$100,MATCH(CONCATENATE(Feuil1!$C7,Feuil1!$B7,Feuil1!DJ$1),'Risk assessment'!$R$12:$R$100,FALSE),1),""))</f>
        <v/>
      </c>
      <c r="DK7" s="9" t="str">
        <f>IF($G7=0,"",IFERROR(INDEX('Risk assessment'!$B$12:$B$100,MATCH(CONCATENATE(Feuil1!$C7,Feuil1!$B7,Feuil1!DK$1),'Risk assessment'!$R$12:$R$100,FALSE),1),""))</f>
        <v/>
      </c>
    </row>
    <row r="8" spans="2:127" x14ac:dyDescent="0.25">
      <c r="B8" s="9">
        <f>IF(B7+1&lt;='Rating table'!D$11,B7+1,1)</f>
        <v>7</v>
      </c>
      <c r="C8" s="9">
        <f>IFERROR(IF(IF(B8=1,C7+1,C7)&lt;='Rating table'!H$11,IF(B8=1,C7+1,C7),""),"")</f>
        <v>1</v>
      </c>
      <c r="D8" s="9" t="str">
        <f t="shared" si="0"/>
        <v>7-1</v>
      </c>
      <c r="E8" s="9" t="str">
        <f t="shared" si="1"/>
        <v>C-4 ;C-8 ;</v>
      </c>
      <c r="F8" s="9" t="str">
        <f t="shared" si="2"/>
        <v>C-4 ;C-8</v>
      </c>
      <c r="G8" s="9">
        <f>COUNTIFS('Risk assessment'!D$12:D$100,Feuil1!C8,'Risk assessment'!E$12:E$100,B8)</f>
        <v>2</v>
      </c>
      <c r="H8" s="9" t="str">
        <f>IF($G8=0,"",IFERROR(CONCATENATE(INDEX('Risk assessment'!$B$12:$B$100,MATCH(CONCATENATE(Feuil1!$C8,"-",Feuil1!$B8,"-",Feuil1!H$1),'Risk assessment'!$R$12:$R$100,FALSE),1)," ;"),""))</f>
        <v>C-4 ;</v>
      </c>
      <c r="I8" s="9" t="str">
        <f>IF($G8=0,"",IFERROR(CONCATENATE(INDEX('Risk assessment'!$B$12:$B$100,MATCH(CONCATENATE(Feuil1!$C8,"-",Feuil1!$B8,"-",Feuil1!I$1),'Risk assessment'!$R$12:$R$100,FALSE),1)," ;"),""))</f>
        <v>C-8 ;</v>
      </c>
      <c r="J8" s="9" t="str">
        <f>IF($G8=0,"",IFERROR(CONCATENATE(INDEX('Risk assessment'!$B$12:$B$100,MATCH(CONCATENATE(Feuil1!$C8,"-",Feuil1!$B8,"-",Feuil1!J$1),'Risk assessment'!$R$12:$R$100,FALSE),1)," ;"),""))</f>
        <v/>
      </c>
      <c r="K8" s="9" t="str">
        <f>IF($G8=0,"",IFERROR(CONCATENATE(INDEX('Risk assessment'!$B$12:$B$100,MATCH(CONCATENATE(Feuil1!$C8,"-",Feuil1!$B8,"-",Feuil1!K$1),'Risk assessment'!$R$12:$R$100,FALSE),1)," ;"),""))</f>
        <v/>
      </c>
      <c r="L8" s="9" t="str">
        <f>IF($G8=0,"",IFERROR(CONCATENATE(INDEX('Risk assessment'!$B$12:$B$100,MATCH(CONCATENATE(Feuil1!$C8,"-",Feuil1!$B8,"-",Feuil1!L$1),'Risk assessment'!$R$12:$R$100,FALSE),1)," ;"),""))</f>
        <v/>
      </c>
      <c r="M8" s="9" t="str">
        <f>IF($G8=0,"",IFERROR(CONCATENATE(INDEX('Risk assessment'!$B$12:$B$100,MATCH(CONCATENATE(Feuil1!$C8,"-",Feuil1!$B8,"-",Feuil1!M$1),'Risk assessment'!$R$12:$R$100,FALSE),1)," ;"),""))</f>
        <v/>
      </c>
      <c r="N8" s="9" t="str">
        <f>IF($G8=0,"",IFERROR(CONCATENATE(INDEX('Risk assessment'!$B$12:$B$100,MATCH(CONCATENATE(Feuil1!$C8,"-",Feuil1!$B8,"-",Feuil1!N$1),'Risk assessment'!$R$12:$R$100,FALSE),1)," ;"),""))</f>
        <v/>
      </c>
      <c r="O8" s="9" t="str">
        <f>IF($G8=0,"",IFERROR(CONCATENATE(INDEX('Risk assessment'!$B$12:$B$100,MATCH(CONCATENATE(Feuil1!$C8,"-",Feuil1!$B8,"-",Feuil1!O$1),'Risk assessment'!$R$12:$R$100,FALSE),1)," ;"),""))</f>
        <v/>
      </c>
      <c r="P8" s="9" t="str">
        <f>IF($G8=0,"",IFERROR(CONCATENATE(INDEX('Risk assessment'!$B$12:$B$100,MATCH(CONCATENATE(Feuil1!$C8,"-",Feuil1!$B8,"-",Feuil1!P$1),'Risk assessment'!$R$12:$R$100,FALSE),1)," ;"),""))</f>
        <v/>
      </c>
      <c r="Q8" s="9" t="str">
        <f>IF($G8=0,"",IFERROR(CONCATENATE(INDEX('Risk assessment'!$B$12:$B$100,MATCH(CONCATENATE(Feuil1!$C8,"-",Feuil1!$B8,"-",Feuil1!Q$1),'Risk assessment'!$R$12:$R$100,FALSE),1)," ;"),""))</f>
        <v/>
      </c>
      <c r="R8" s="9" t="str">
        <f>IF($G8=0,"",IFERROR(CONCATENATE(INDEX('Risk assessment'!$B$12:$B$100,MATCH(CONCATENATE(Feuil1!$C8,"-",Feuil1!$B8,"-",Feuil1!R$1),'Risk assessment'!$R$12:$R$100,FALSE),1)," ;"),""))</f>
        <v/>
      </c>
      <c r="S8" s="9" t="str">
        <f>IF($G8=0,"",IFERROR(CONCATENATE(INDEX('Risk assessment'!$B$12:$B$100,MATCH(CONCATENATE(Feuil1!$C8,"-",Feuil1!$B8,"-",Feuil1!S$1),'Risk assessment'!$R$12:$R$100,FALSE),1)," ;"),""))</f>
        <v/>
      </c>
      <c r="T8" s="9" t="str">
        <f>IF($G8=0,"",IFERROR(CONCATENATE(INDEX('Risk assessment'!$B$12:$B$100,MATCH(CONCATENATE(Feuil1!$C8,"-",Feuil1!$B8,"-",Feuil1!T$1),'Risk assessment'!$R$12:$R$100,FALSE),1)," ;"),""))</f>
        <v/>
      </c>
      <c r="U8" s="9" t="str">
        <f>IF($G8=0,"",IFERROR(CONCATENATE(INDEX('Risk assessment'!$B$12:$B$100,MATCH(CONCATENATE(Feuil1!$C8,"-",Feuil1!$B8,"-",Feuil1!U$1),'Risk assessment'!$R$12:$R$100,FALSE),1)," ;"),""))</f>
        <v/>
      </c>
      <c r="V8" s="9" t="str">
        <f>IF($G8=0,"",IFERROR(CONCATENATE(INDEX('Risk assessment'!$B$12:$B$100,MATCH(CONCATENATE(Feuil1!$C8,"-",Feuil1!$B8,"-",Feuil1!V$1),'Risk assessment'!$R$12:$R$100,FALSE),1)," ;"),""))</f>
        <v/>
      </c>
      <c r="W8" s="9" t="str">
        <f>IF($G8=0,"",IFERROR(CONCATENATE(INDEX('Risk assessment'!$B$12:$B$100,MATCH(CONCATENATE(Feuil1!$C8,"-",Feuil1!$B8,"-",Feuil1!W$1),'Risk assessment'!$R$12:$R$100,FALSE),1)," ;"),""))</f>
        <v/>
      </c>
      <c r="X8" s="9" t="str">
        <f>IF($G8=0,"",IFERROR(CONCATENATE(INDEX('Risk assessment'!$B$12:$B$100,MATCH(CONCATENATE(Feuil1!$C8,"-",Feuil1!$B8,"-",Feuil1!X$1),'Risk assessment'!$R$12:$R$100,FALSE),1)," ;"),""))</f>
        <v/>
      </c>
      <c r="Y8" s="9" t="str">
        <f>IF($G8=0,"",IFERROR(CONCATENATE(INDEX('Risk assessment'!$B$12:$B$100,MATCH(CONCATENATE(Feuil1!$C8,"-",Feuil1!$B8,"-",Feuil1!Y$1),'Risk assessment'!$R$12:$R$100,FALSE),1)," ;"),""))</f>
        <v/>
      </c>
      <c r="Z8" s="9" t="str">
        <f>IF($G8=0,"",IFERROR(CONCATENATE(INDEX('Risk assessment'!$B$12:$B$100,MATCH(CONCATENATE(Feuil1!$C8,"-",Feuil1!$B8,"-",Feuil1!Z$1),'Risk assessment'!$R$12:$R$100,FALSE),1)," ;"),""))</f>
        <v/>
      </c>
      <c r="AA8" s="9" t="str">
        <f>IF($G8=0,"",IFERROR(CONCATENATE(INDEX('Risk assessment'!$B$12:$B$100,MATCH(CONCATENATE(Feuil1!$C8,"-",Feuil1!$B8,"-",Feuil1!AA$1),'Risk assessment'!$R$12:$R$100,FALSE),1)," ;"),""))</f>
        <v/>
      </c>
      <c r="AB8" s="9" t="str">
        <f>IF($G8=0,"",IFERROR(CONCATENATE(INDEX('Risk assessment'!$B$12:$B$100,MATCH(CONCATENATE(Feuil1!$C8,"-",Feuil1!$B8,"-",Feuil1!AB$1),'Risk assessment'!$R$12:$R$100,FALSE),1)," ;"),""))</f>
        <v/>
      </c>
      <c r="AC8" s="9" t="str">
        <f>IF($G8=0,"",IFERROR(CONCATENATE(INDEX('Risk assessment'!$B$12:$B$100,MATCH(CONCATENATE(Feuil1!$C8,"-",Feuil1!$B8,"-",Feuil1!AC$1),'Risk assessment'!$R$12:$R$100,FALSE),1)," ;"),""))</f>
        <v/>
      </c>
      <c r="AD8" s="9" t="str">
        <f>IF($G8=0,"",IFERROR(CONCATENATE(INDEX('Risk assessment'!$B$12:$B$100,MATCH(CONCATENATE(Feuil1!$C8,"-",Feuil1!$B8,"-",Feuil1!AD$1),'Risk assessment'!$R$12:$R$100,FALSE),1)," ;"),""))</f>
        <v/>
      </c>
      <c r="AE8" s="9" t="str">
        <f>IF($G8=0,"",IFERROR(CONCATENATE(INDEX('Risk assessment'!$B$12:$B$100,MATCH(CONCATENATE(Feuil1!$C8,"-",Feuil1!$B8,"-",Feuil1!AE$1),'Risk assessment'!$R$12:$R$100,FALSE),1)," ;"),""))</f>
        <v/>
      </c>
      <c r="AF8" s="9" t="str">
        <f>IF($G8=0,"",IFERROR(CONCATENATE(INDEX('Risk assessment'!$B$12:$B$100,MATCH(CONCATENATE(Feuil1!$C8,"-",Feuil1!$B8,"-",Feuil1!AF$1),'Risk assessment'!$R$12:$R$100,FALSE),1)," ;"),""))</f>
        <v/>
      </c>
      <c r="AG8" s="9" t="str">
        <f>IF($G8=0,"",IFERROR(CONCATENATE(INDEX('Risk assessment'!$B$12:$B$100,MATCH(CONCATENATE(Feuil1!$C8,"-",Feuil1!$B8,"-",Feuil1!AG$1),'Risk assessment'!$R$12:$R$100,FALSE),1)," ;"),""))</f>
        <v/>
      </c>
      <c r="AH8" s="9" t="str">
        <f>IF($G8=0,"",IFERROR(CONCATENATE(INDEX('Risk assessment'!$B$12:$B$100,MATCH(CONCATENATE(Feuil1!$C8,"-",Feuil1!$B8,"-",Feuil1!AH$1),'Risk assessment'!$R$12:$R$100,FALSE),1)," ;"),""))</f>
        <v/>
      </c>
      <c r="AI8" s="9" t="str">
        <f>IF($G8=0,"",IFERROR(CONCATENATE(INDEX('Risk assessment'!$B$12:$B$100,MATCH(CONCATENATE(Feuil1!$C8,"-",Feuil1!$B8,"-",Feuil1!AI$1),'Risk assessment'!$R$12:$R$100,FALSE),1)," ;"),""))</f>
        <v/>
      </c>
      <c r="AJ8" s="9" t="str">
        <f>IF($G8=0,"",IFERROR(CONCATENATE(INDEX('Risk assessment'!$B$12:$B$100,MATCH(CONCATENATE(Feuil1!$C8,"-",Feuil1!$B8,"-",Feuil1!AJ$1),'Risk assessment'!$R$12:$R$100,FALSE),1)," ;"),""))</f>
        <v/>
      </c>
      <c r="AK8" s="9" t="str">
        <f>IF($G8=0,"",IFERROR(CONCATENATE(INDEX('Risk assessment'!$B$12:$B$100,MATCH(CONCATENATE(Feuil1!$C8,"-",Feuil1!$B8,"-",Feuil1!AK$1),'Risk assessment'!$R$12:$R$100,FALSE),1)," ;"),""))</f>
        <v/>
      </c>
      <c r="AL8" s="9" t="str">
        <f>IF($G8=0,"",IFERROR(CONCATENATE(INDEX('Risk assessment'!$B$12:$B$100,MATCH(CONCATENATE(Feuil1!$C8,"-",Feuil1!$B8,"-",Feuil1!AL$1),'Risk assessment'!$R$12:$R$100,FALSE),1)," ;"),""))</f>
        <v/>
      </c>
      <c r="AM8" s="9" t="str">
        <f>IF($G8=0,"",IFERROR(CONCATENATE(INDEX('Risk assessment'!$B$12:$B$100,MATCH(CONCATENATE(Feuil1!$C8,"-",Feuil1!$B8,"-",Feuil1!AM$1),'Risk assessment'!$R$12:$R$100,FALSE),1)," ;"),""))</f>
        <v/>
      </c>
      <c r="AN8" s="9" t="str">
        <f>IF($G8=0,"",IFERROR(CONCATENATE(INDEX('Risk assessment'!$B$12:$B$100,MATCH(CONCATENATE(Feuil1!$C8,"-",Feuil1!$B8,"-",Feuil1!AN$1),'Risk assessment'!$R$12:$R$100,FALSE),1)," ;"),""))</f>
        <v/>
      </c>
      <c r="AO8" s="9" t="str">
        <f>IF($G8=0,"",IFERROR(CONCATENATE(INDEX('Risk assessment'!$B$12:$B$100,MATCH(CONCATENATE(Feuil1!$C8,"-",Feuil1!$B8,"-",Feuil1!AO$1),'Risk assessment'!$R$12:$R$100,FALSE),1)," ;"),""))</f>
        <v/>
      </c>
      <c r="AP8" s="9" t="str">
        <f>IF($G8=0,"",IFERROR(CONCATENATE(INDEX('Risk assessment'!$B$12:$B$100,MATCH(CONCATENATE(Feuil1!$C8,"-",Feuil1!$B8,"-",Feuil1!AP$1),'Risk assessment'!$R$12:$R$100,FALSE),1)," ;"),""))</f>
        <v/>
      </c>
      <c r="AQ8" s="9" t="str">
        <f>IF($G8=0,"",IFERROR(CONCATENATE(INDEX('Risk assessment'!$B$12:$B$100,MATCH(CONCATENATE(Feuil1!$C8,"-",Feuil1!$B8,"-",Feuil1!AQ$1),'Risk assessment'!$R$12:$R$100,FALSE),1)," ;"),""))</f>
        <v/>
      </c>
      <c r="AR8" s="9" t="str">
        <f>IF($G8=0,"",IFERROR(CONCATENATE(INDEX('Risk assessment'!$B$12:$B$100,MATCH(CONCATENATE(Feuil1!$C8,"-",Feuil1!$B8,"-",Feuil1!AR$1),'Risk assessment'!$R$12:$R$100,FALSE),1)," ;"),""))</f>
        <v/>
      </c>
      <c r="AS8" s="9" t="str">
        <f>IF($G8=0,"",IFERROR(CONCATENATE(INDEX('Risk assessment'!$B$12:$B$100,MATCH(CONCATENATE(Feuil1!$C8,"-",Feuil1!$B8,"-",Feuil1!AS$1),'Risk assessment'!$R$12:$R$100,FALSE),1)," ;"),""))</f>
        <v/>
      </c>
      <c r="AT8" s="9" t="str">
        <f>IF($G8=0,"",IFERROR(CONCATENATE(INDEX('Risk assessment'!$B$12:$B$100,MATCH(CONCATENATE(Feuil1!$C8,"-",Feuil1!$B8,"-",Feuil1!AT$1),'Risk assessment'!$R$12:$R$100,FALSE),1)," ;"),""))</f>
        <v/>
      </c>
      <c r="AU8" s="9" t="str">
        <f>IF($G8=0,"",IFERROR(CONCATENATE(INDEX('Risk assessment'!$B$12:$B$100,MATCH(CONCATENATE(Feuil1!$C8,"-",Feuil1!$B8,"-",Feuil1!AU$1),'Risk assessment'!$R$12:$R$100,FALSE),1)," ;"),""))</f>
        <v/>
      </c>
      <c r="AV8" s="9" t="str">
        <f>IF($G8=0,"",IFERROR(CONCATENATE(INDEX('Risk assessment'!$B$12:$B$100,MATCH(CONCATENATE(Feuil1!$C8,"-",Feuil1!$B8,"-",Feuil1!AV$1),'Risk assessment'!$R$12:$R$100,FALSE),1)," ;"),""))</f>
        <v/>
      </c>
      <c r="AW8" s="9" t="str">
        <f>IF($G8=0,"",IFERROR(CONCATENATE(INDEX('Risk assessment'!$B$12:$B$100,MATCH(CONCATENATE(Feuil1!$C8,"-",Feuil1!$B8,"-",Feuil1!AW$1),'Risk assessment'!$R$12:$R$100,FALSE),1)," ;"),""))</f>
        <v/>
      </c>
      <c r="AX8" s="9" t="str">
        <f>IF($G8=0,"",IFERROR(CONCATENATE(INDEX('Risk assessment'!$B$12:$B$100,MATCH(CONCATENATE(Feuil1!$C8,"-",Feuil1!$B8,"-",Feuil1!AX$1),'Risk assessment'!$R$12:$R$100,FALSE),1)," ;"),""))</f>
        <v/>
      </c>
      <c r="AY8" s="9" t="str">
        <f>IF($G8=0,"",IFERROR(CONCATENATE(INDEX('Risk assessment'!$B$12:$B$100,MATCH(CONCATENATE(Feuil1!$C8,"-",Feuil1!$B8,"-",Feuil1!AY$1),'Risk assessment'!$R$12:$R$100,FALSE),1)," ;"),""))</f>
        <v/>
      </c>
      <c r="AZ8" s="9" t="str">
        <f>IF($G8=0,"",IFERROR(CONCATENATE(INDEX('Risk assessment'!$B$12:$B$100,MATCH(CONCATENATE(Feuil1!$C8,"-",Feuil1!$B8,"-",Feuil1!AZ$1),'Risk assessment'!$R$12:$R$100,FALSE),1)," ;"),""))</f>
        <v/>
      </c>
      <c r="BA8" s="9" t="str">
        <f>IF($G8=0,"",IFERROR(CONCATENATE(INDEX('Risk assessment'!$B$12:$B$100,MATCH(CONCATENATE(Feuil1!$C8,"-",Feuil1!$B8,"-",Feuil1!BA$1),'Risk assessment'!$R$12:$R$100,FALSE),1)," ;"),""))</f>
        <v/>
      </c>
      <c r="BB8" s="9" t="str">
        <f>IF($G8=0,"",IFERROR(CONCATENATE(INDEX('Risk assessment'!$B$12:$B$100,MATCH(CONCATENATE(Feuil1!$C8,"-",Feuil1!$B8,"-",Feuil1!BB$1),'Risk assessment'!$R$12:$R$100,FALSE),1)," ;"),""))</f>
        <v/>
      </c>
      <c r="BC8" s="9" t="str">
        <f>IF($G8=0,"",IFERROR(CONCATENATE(INDEX('Risk assessment'!$B$12:$B$100,MATCH(CONCATENATE(Feuil1!$C8,"-",Feuil1!$B8,"-",Feuil1!BC$1),'Risk assessment'!$R$12:$R$100,FALSE),1)," ;"),""))</f>
        <v/>
      </c>
      <c r="BD8" s="9" t="str">
        <f>IF($G8=0,"",IFERROR(CONCATENATE(INDEX('Risk assessment'!$B$12:$B$100,MATCH(CONCATENATE(Feuil1!$C8,"-",Feuil1!$B8,"-",Feuil1!BD$1),'Risk assessment'!$R$12:$R$100,FALSE),1)," ;"),""))</f>
        <v/>
      </c>
      <c r="BE8" s="9" t="str">
        <f>IF($G8=0,"",IFERROR(CONCATENATE(INDEX('Risk assessment'!$B$12:$B$100,MATCH(CONCATENATE(Feuil1!$C8,"-",Feuil1!$B8,"-",Feuil1!BE$1),'Risk assessment'!$R$12:$R$100,FALSE),1)," ;"),""))</f>
        <v/>
      </c>
      <c r="BF8" s="9" t="str">
        <f>IF($G8=0,"",IFERROR(CONCATENATE(INDEX('Risk assessment'!$B$12:$B$100,MATCH(CONCATENATE(Feuil1!$C8,"-",Feuil1!$B8,"-",Feuil1!BF$1),'Risk assessment'!$R$12:$R$100,FALSE),1)," ;"),""))</f>
        <v/>
      </c>
      <c r="BG8" s="9" t="str">
        <f>IF($G8=0,"",IFERROR(CONCATENATE(INDEX('Risk assessment'!$B$12:$B$100,MATCH(CONCATENATE(Feuil1!$C8,"-",Feuil1!$B8,"-",Feuil1!BG$1),'Risk assessment'!$R$12:$R$100,FALSE),1)," ;"),""))</f>
        <v/>
      </c>
      <c r="BH8" s="9" t="str">
        <f>IF($G8=0,"",IFERROR(CONCATENATE(INDEX('Risk assessment'!$B$12:$B$100,MATCH(CONCATENATE(Feuil1!$C8,"-",Feuil1!$B8,"-",Feuil1!BH$1),'Risk assessment'!$R$12:$R$100,FALSE),1)," ;"),""))</f>
        <v/>
      </c>
      <c r="BI8" s="9" t="str">
        <f>IF($G8=0,"",IFERROR(CONCATENATE(INDEX('Risk assessment'!$B$12:$B$100,MATCH(CONCATENATE(Feuil1!$C8,"-",Feuil1!$B8,"-",Feuil1!BI$1),'Risk assessment'!$R$12:$R$100,FALSE),1)," ;"),""))</f>
        <v/>
      </c>
      <c r="BJ8" s="9" t="str">
        <f>IF($G8=0,"",IFERROR(CONCATENATE(INDEX('Risk assessment'!$B$12:$B$100,MATCH(CONCATENATE(Feuil1!$C8,"-",Feuil1!$B8,"-",Feuil1!BJ$1),'Risk assessment'!$R$12:$R$100,FALSE),1)," ;"),""))</f>
        <v/>
      </c>
      <c r="BK8" s="9" t="str">
        <f>IF($G8=0,"",IFERROR(CONCATENATE(INDEX('Risk assessment'!$B$12:$B$100,MATCH(CONCATENATE(Feuil1!$C8,"-",Feuil1!$B8,"-",Feuil1!BK$1),'Risk assessment'!$R$12:$R$100,FALSE),1)," ;"),""))</f>
        <v/>
      </c>
      <c r="BL8" s="9" t="str">
        <f>IF($G8=0,"",IFERROR(CONCATENATE(INDEX('Risk assessment'!$B$12:$B$100,MATCH(CONCATENATE(Feuil1!$C8,"-",Feuil1!$B8,"-",Feuil1!BL$1),'Risk assessment'!$R$12:$R$100,FALSE),1)," ;"),""))</f>
        <v/>
      </c>
      <c r="BM8" s="9" t="str">
        <f>IF($G8=0,"",IFERROR(CONCATENATE(INDEX('Risk assessment'!$B$12:$B$100,MATCH(CONCATENATE(Feuil1!$C8,"-",Feuil1!$B8,"-",Feuil1!BM$1),'Risk assessment'!$R$12:$R$100,FALSE),1)," ;"),""))</f>
        <v/>
      </c>
      <c r="BN8" s="9" t="str">
        <f>IF($G8=0,"",IFERROR(CONCATENATE(INDEX('Risk assessment'!$B$12:$B$100,MATCH(CONCATENATE(Feuil1!$C8,"-",Feuil1!$B8,"-",Feuil1!BN$1),'Risk assessment'!$R$12:$R$100,FALSE),1)," ;"),""))</f>
        <v/>
      </c>
      <c r="BO8" s="9" t="str">
        <f>IF($G8=0,"",IFERROR(CONCATENATE(INDEX('Risk assessment'!$B$12:$B$100,MATCH(CONCATENATE(Feuil1!$C8,"-",Feuil1!$B8,"-",Feuil1!BO$1),'Risk assessment'!$R$12:$R$100,FALSE),1)," ;"),""))</f>
        <v/>
      </c>
      <c r="BP8" s="9" t="str">
        <f>IF($G8=0,"",IFERROR(CONCATENATE(INDEX('Risk assessment'!$B$12:$B$100,MATCH(CONCATENATE(Feuil1!$C8,"-",Feuil1!$B8,"-",Feuil1!BP$1),'Risk assessment'!$R$12:$R$100,FALSE),1)," ;"),""))</f>
        <v/>
      </c>
      <c r="BQ8" s="9" t="str">
        <f>IF($G8=0,"",IFERROR(CONCATENATE(INDEX('Risk assessment'!$B$12:$B$100,MATCH(CONCATENATE(Feuil1!$C8,"-",Feuil1!$B8,"-",Feuil1!BQ$1),'Risk assessment'!$R$12:$R$100,FALSE),1)," ;"),""))</f>
        <v/>
      </c>
      <c r="BR8" s="9" t="str">
        <f>IF($G8=0,"",IFERROR(INDEX('Risk assessment'!$B$12:$B$100,MATCH(CONCATENATE(Feuil1!$C8,Feuil1!$B8,Feuil1!BR$1),'Risk assessment'!$R$12:$R$100,FALSE),1),""))</f>
        <v/>
      </c>
      <c r="BS8" s="9" t="str">
        <f>IF($G8=0,"",IFERROR(INDEX('Risk assessment'!$B$12:$B$100,MATCH(CONCATENATE(Feuil1!$C8,Feuil1!$B8,Feuil1!BS$1),'Risk assessment'!$R$12:$R$100,FALSE),1),""))</f>
        <v/>
      </c>
      <c r="BT8" s="9" t="str">
        <f>IF($G8=0,"",IFERROR(INDEX('Risk assessment'!$B$12:$B$100,MATCH(CONCATENATE(Feuil1!$C8,Feuil1!$B8,Feuil1!BT$1),'Risk assessment'!$R$12:$R$100,FALSE),1),""))</f>
        <v/>
      </c>
      <c r="BU8" s="9" t="str">
        <f>IF($G8=0,"",IFERROR(INDEX('Risk assessment'!$B$12:$B$100,MATCH(CONCATENATE(Feuil1!$C8,Feuil1!$B8,Feuil1!BU$1),'Risk assessment'!$R$12:$R$100,FALSE),1),""))</f>
        <v/>
      </c>
      <c r="BV8" s="9" t="str">
        <f>IF($G8=0,"",IFERROR(INDEX('Risk assessment'!$B$12:$B$100,MATCH(CONCATENATE(Feuil1!$C8,Feuil1!$B8,Feuil1!BV$1),'Risk assessment'!$R$12:$R$100,FALSE),1),""))</f>
        <v/>
      </c>
      <c r="BW8" s="9" t="str">
        <f>IF($G8=0,"",IFERROR(INDEX('Risk assessment'!$B$12:$B$100,MATCH(CONCATENATE(Feuil1!$C8,Feuil1!$B8,Feuil1!BW$1),'Risk assessment'!$R$12:$R$100,FALSE),1),""))</f>
        <v/>
      </c>
      <c r="BX8" s="9" t="str">
        <f>IF($G8=0,"",IFERROR(INDEX('Risk assessment'!$B$12:$B$100,MATCH(CONCATENATE(Feuil1!$C8,Feuil1!$B8,Feuil1!BX$1),'Risk assessment'!$R$12:$R$100,FALSE),1),""))</f>
        <v/>
      </c>
      <c r="BY8" s="9" t="str">
        <f>IF($G8=0,"",IFERROR(INDEX('Risk assessment'!$B$12:$B$100,MATCH(CONCATENATE(Feuil1!$C8,Feuil1!$B8,Feuil1!BY$1),'Risk assessment'!$R$12:$R$100,FALSE),1),""))</f>
        <v/>
      </c>
      <c r="BZ8" s="9" t="str">
        <f>IF($G8=0,"",IFERROR(INDEX('Risk assessment'!$B$12:$B$100,MATCH(CONCATENATE(Feuil1!$C8,Feuil1!$B8,Feuil1!BZ$1),'Risk assessment'!$R$12:$R$100,FALSE),1),""))</f>
        <v/>
      </c>
      <c r="CA8" s="9" t="str">
        <f>IF($G8=0,"",IFERROR(INDEX('Risk assessment'!$B$12:$B$100,MATCH(CONCATENATE(Feuil1!$C8,Feuil1!$B8,Feuil1!CA$1),'Risk assessment'!$R$12:$R$100,FALSE),1),""))</f>
        <v/>
      </c>
      <c r="CB8" s="9" t="str">
        <f>IF($G8=0,"",IFERROR(INDEX('Risk assessment'!$B$12:$B$100,MATCH(CONCATENATE(Feuil1!$C8,Feuil1!$B8,Feuil1!CB$1),'Risk assessment'!$R$12:$R$100,FALSE),1),""))</f>
        <v/>
      </c>
      <c r="CC8" s="9" t="str">
        <f>IF($G8=0,"",IFERROR(INDEX('Risk assessment'!$B$12:$B$100,MATCH(CONCATENATE(Feuil1!$C8,Feuil1!$B8,Feuil1!CC$1),'Risk assessment'!$R$12:$R$100,FALSE),1),""))</f>
        <v/>
      </c>
      <c r="CD8" s="9" t="str">
        <f>IF($G8=0,"",IFERROR(INDEX('Risk assessment'!$B$12:$B$100,MATCH(CONCATENATE(Feuil1!$C8,Feuil1!$B8,Feuil1!CD$1),'Risk assessment'!$R$12:$R$100,FALSE),1),""))</f>
        <v/>
      </c>
      <c r="CE8" s="9" t="str">
        <f>IF($G8=0,"",IFERROR(INDEX('Risk assessment'!$B$12:$B$100,MATCH(CONCATENATE(Feuil1!$C8,Feuil1!$B8,Feuil1!CE$1),'Risk assessment'!$R$12:$R$100,FALSE),1),""))</f>
        <v/>
      </c>
      <c r="CF8" s="9" t="str">
        <f>IF($G8=0,"",IFERROR(INDEX('Risk assessment'!$B$12:$B$100,MATCH(CONCATENATE(Feuil1!$C8,Feuil1!$B8,Feuil1!CF$1),'Risk assessment'!$R$12:$R$100,FALSE),1),""))</f>
        <v/>
      </c>
      <c r="CG8" s="9" t="str">
        <f>IF($G8=0,"",IFERROR(INDEX('Risk assessment'!$B$12:$B$100,MATCH(CONCATENATE(Feuil1!$C8,Feuil1!$B8,Feuil1!CG$1),'Risk assessment'!$R$12:$R$100,FALSE),1),""))</f>
        <v/>
      </c>
      <c r="CH8" s="9" t="str">
        <f>IF($G8=0,"",IFERROR(INDEX('Risk assessment'!$B$12:$B$100,MATCH(CONCATENATE(Feuil1!$C8,Feuil1!$B8,Feuil1!CH$1),'Risk assessment'!$R$12:$R$100,FALSE),1),""))</f>
        <v/>
      </c>
      <c r="CI8" s="9" t="str">
        <f>IF($G8=0,"",IFERROR(INDEX('Risk assessment'!$B$12:$B$100,MATCH(CONCATENATE(Feuil1!$C8,Feuil1!$B8,Feuil1!CI$1),'Risk assessment'!$R$12:$R$100,FALSE),1),""))</f>
        <v/>
      </c>
      <c r="CJ8" s="9" t="str">
        <f>IF($G8=0,"",IFERROR(INDEX('Risk assessment'!$B$12:$B$100,MATCH(CONCATENATE(Feuil1!$C8,Feuil1!$B8,Feuil1!CJ$1),'Risk assessment'!$R$12:$R$100,FALSE),1),""))</f>
        <v/>
      </c>
      <c r="CK8" s="9" t="str">
        <f>IF($G8=0,"",IFERROR(INDEX('Risk assessment'!$B$12:$B$100,MATCH(CONCATENATE(Feuil1!$C8,Feuil1!$B8,Feuil1!CK$1),'Risk assessment'!$R$12:$R$100,FALSE),1),""))</f>
        <v/>
      </c>
      <c r="CL8" s="9" t="str">
        <f>IF($G8=0,"",IFERROR(INDEX('Risk assessment'!$B$12:$B$100,MATCH(CONCATENATE(Feuil1!$C8,Feuil1!$B8,Feuil1!CL$1),'Risk assessment'!$R$12:$R$100,FALSE),1),""))</f>
        <v/>
      </c>
      <c r="CM8" s="9" t="str">
        <f>IF($G8=0,"",IFERROR(INDEX('Risk assessment'!$B$12:$B$100,MATCH(CONCATENATE(Feuil1!$C8,Feuil1!$B8,Feuil1!CM$1),'Risk assessment'!$R$12:$R$100,FALSE),1),""))</f>
        <v/>
      </c>
      <c r="CN8" s="9" t="str">
        <f>IF($G8=0,"",IFERROR(INDEX('Risk assessment'!$B$12:$B$100,MATCH(CONCATENATE(Feuil1!$C8,Feuil1!$B8,Feuil1!CN$1),'Risk assessment'!$R$12:$R$100,FALSE),1),""))</f>
        <v/>
      </c>
      <c r="CO8" s="9" t="str">
        <f>IF($G8=0,"",IFERROR(INDEX('Risk assessment'!$B$12:$B$100,MATCH(CONCATENATE(Feuil1!$C8,Feuil1!$B8,Feuil1!CO$1),'Risk assessment'!$R$12:$R$100,FALSE),1),""))</f>
        <v/>
      </c>
      <c r="CP8" s="9" t="str">
        <f>IF($G8=0,"",IFERROR(INDEX('Risk assessment'!$B$12:$B$100,MATCH(CONCATENATE(Feuil1!$C8,Feuil1!$B8,Feuil1!CP$1),'Risk assessment'!$R$12:$R$100,FALSE),1),""))</f>
        <v/>
      </c>
      <c r="CQ8" s="9" t="str">
        <f>IF($G8=0,"",IFERROR(INDEX('Risk assessment'!$B$12:$B$100,MATCH(CONCATENATE(Feuil1!$C8,Feuil1!$B8,Feuil1!CQ$1),'Risk assessment'!$R$12:$R$100,FALSE),1),""))</f>
        <v/>
      </c>
      <c r="CR8" s="9" t="str">
        <f>IF($G8=0,"",IFERROR(INDEX('Risk assessment'!$B$12:$B$100,MATCH(CONCATENATE(Feuil1!$C8,Feuil1!$B8,Feuil1!CR$1),'Risk assessment'!$R$12:$R$100,FALSE),1),""))</f>
        <v/>
      </c>
      <c r="CS8" s="9" t="str">
        <f>IF($G8=0,"",IFERROR(INDEX('Risk assessment'!$B$12:$B$100,MATCH(CONCATENATE(Feuil1!$C8,Feuil1!$B8,Feuil1!CS$1),'Risk assessment'!$R$12:$R$100,FALSE),1),""))</f>
        <v/>
      </c>
      <c r="CT8" s="9" t="str">
        <f>IF($G8=0,"",IFERROR(INDEX('Risk assessment'!$B$12:$B$100,MATCH(CONCATENATE(Feuil1!$C8,Feuil1!$B8,Feuil1!CT$1),'Risk assessment'!$R$12:$R$100,FALSE),1),""))</f>
        <v/>
      </c>
      <c r="CU8" s="9" t="str">
        <f>IF($G8=0,"",IFERROR(INDEX('Risk assessment'!$B$12:$B$100,MATCH(CONCATENATE(Feuil1!$C8,Feuil1!$B8,Feuil1!CU$1),'Risk assessment'!$R$12:$R$100,FALSE),1),""))</f>
        <v/>
      </c>
      <c r="CV8" s="9" t="str">
        <f>IF($G8=0,"",IFERROR(INDEX('Risk assessment'!$B$12:$B$100,MATCH(CONCATENATE(Feuil1!$C8,Feuil1!$B8,Feuil1!CV$1),'Risk assessment'!$R$12:$R$100,FALSE),1),""))</f>
        <v/>
      </c>
      <c r="CW8" s="9" t="str">
        <f>IF($G8=0,"",IFERROR(INDEX('Risk assessment'!$B$12:$B$100,MATCH(CONCATENATE(Feuil1!$C8,Feuil1!$B8,Feuil1!CW$1),'Risk assessment'!$R$12:$R$100,FALSE),1),""))</f>
        <v/>
      </c>
      <c r="CX8" s="9" t="str">
        <f>IF($G8=0,"",IFERROR(INDEX('Risk assessment'!$B$12:$B$100,MATCH(CONCATENATE(Feuil1!$C8,Feuil1!$B8,Feuil1!CX$1),'Risk assessment'!$R$12:$R$100,FALSE),1),""))</f>
        <v/>
      </c>
      <c r="CY8" s="9" t="str">
        <f>IF($G8=0,"",IFERROR(INDEX('Risk assessment'!$B$12:$B$100,MATCH(CONCATENATE(Feuil1!$C8,Feuil1!$B8,Feuil1!CY$1),'Risk assessment'!$R$12:$R$100,FALSE),1),""))</f>
        <v/>
      </c>
      <c r="CZ8" s="9" t="str">
        <f>IF($G8=0,"",IFERROR(INDEX('Risk assessment'!$B$12:$B$100,MATCH(CONCATENATE(Feuil1!$C8,Feuil1!$B8,Feuil1!CZ$1),'Risk assessment'!$R$12:$R$100,FALSE),1),""))</f>
        <v/>
      </c>
      <c r="DA8" s="9" t="str">
        <f>IF($G8=0,"",IFERROR(INDEX('Risk assessment'!$B$12:$B$100,MATCH(CONCATENATE(Feuil1!$C8,Feuil1!$B8,Feuil1!DA$1),'Risk assessment'!$R$12:$R$100,FALSE),1),""))</f>
        <v/>
      </c>
      <c r="DB8" s="9" t="str">
        <f>IF($G8=0,"",IFERROR(INDEX('Risk assessment'!$B$12:$B$100,MATCH(CONCATENATE(Feuil1!$C8,Feuil1!$B8,Feuil1!DB$1),'Risk assessment'!$R$12:$R$100,FALSE),1),""))</f>
        <v/>
      </c>
      <c r="DC8" s="9" t="str">
        <f>IF($G8=0,"",IFERROR(INDEX('Risk assessment'!$B$12:$B$100,MATCH(CONCATENATE(Feuil1!$C8,Feuil1!$B8,Feuil1!DC$1),'Risk assessment'!$R$12:$R$100,FALSE),1),""))</f>
        <v/>
      </c>
      <c r="DD8" s="9" t="str">
        <f>IF($G8=0,"",IFERROR(INDEX('Risk assessment'!$B$12:$B$100,MATCH(CONCATENATE(Feuil1!$C8,Feuil1!$B8,Feuil1!DD$1),'Risk assessment'!$R$12:$R$100,FALSE),1),""))</f>
        <v/>
      </c>
      <c r="DE8" s="9" t="str">
        <f>IF($G8=0,"",IFERROR(INDEX('Risk assessment'!$B$12:$B$100,MATCH(CONCATENATE(Feuil1!$C8,Feuil1!$B8,Feuil1!DE$1),'Risk assessment'!$R$12:$R$100,FALSE),1),""))</f>
        <v/>
      </c>
      <c r="DF8" s="9" t="str">
        <f>IF($G8=0,"",IFERROR(INDEX('Risk assessment'!$B$12:$B$100,MATCH(CONCATENATE(Feuil1!$C8,Feuil1!$B8,Feuil1!DF$1),'Risk assessment'!$R$12:$R$100,FALSE),1),""))</f>
        <v/>
      </c>
      <c r="DG8" s="9" t="str">
        <f>IF($G8=0,"",IFERROR(INDEX('Risk assessment'!$B$12:$B$100,MATCH(CONCATENATE(Feuil1!$C8,Feuil1!$B8,Feuil1!DG$1),'Risk assessment'!$R$12:$R$100,FALSE),1),""))</f>
        <v/>
      </c>
      <c r="DH8" s="9" t="str">
        <f>IF($G8=0,"",IFERROR(INDEX('Risk assessment'!$B$12:$B$100,MATCH(CONCATENATE(Feuil1!$C8,Feuil1!$B8,Feuil1!DH$1),'Risk assessment'!$R$12:$R$100,FALSE),1),""))</f>
        <v/>
      </c>
      <c r="DI8" s="9" t="str">
        <f>IF($G8=0,"",IFERROR(INDEX('Risk assessment'!$B$12:$B$100,MATCH(CONCATENATE(Feuil1!$C8,Feuil1!$B8,Feuil1!DI$1),'Risk assessment'!$R$12:$R$100,FALSE),1),""))</f>
        <v/>
      </c>
      <c r="DJ8" s="9" t="str">
        <f>IF($G8=0,"",IFERROR(INDEX('Risk assessment'!$B$12:$B$100,MATCH(CONCATENATE(Feuil1!$C8,Feuil1!$B8,Feuil1!DJ$1),'Risk assessment'!$R$12:$R$100,FALSE),1),""))</f>
        <v/>
      </c>
      <c r="DK8" s="9" t="str">
        <f>IF($G8=0,"",IFERROR(INDEX('Risk assessment'!$B$12:$B$100,MATCH(CONCATENATE(Feuil1!$C8,Feuil1!$B8,Feuil1!DK$1),'Risk assessment'!$R$12:$R$100,FALSE),1),""))</f>
        <v/>
      </c>
    </row>
    <row r="9" spans="2:127" x14ac:dyDescent="0.25">
      <c r="B9" s="9">
        <f>IF(B8+1&lt;='Rating table'!D$11,B8+1,1)</f>
        <v>8</v>
      </c>
      <c r="C9" s="9">
        <f>IFERROR(IF(IF(B9=1,C8+1,C8)&lt;='Rating table'!H$11,IF(B9=1,C8+1,C8),""),"")</f>
        <v>1</v>
      </c>
      <c r="D9" s="9" t="str">
        <f t="shared" si="0"/>
        <v>8-1</v>
      </c>
      <c r="E9" s="9" t="str">
        <f t="shared" si="1"/>
        <v/>
      </c>
      <c r="F9" s="9" t="str">
        <f t="shared" si="2"/>
        <v/>
      </c>
      <c r="G9" s="9">
        <f>COUNTIFS('Risk assessment'!D$12:D$100,Feuil1!C9,'Risk assessment'!E$12:E$100,B9)</f>
        <v>0</v>
      </c>
      <c r="H9" s="9" t="str">
        <f>IF($G9=0,"",IFERROR(CONCATENATE(INDEX('Risk assessment'!$B$12:$B$100,MATCH(CONCATENATE(Feuil1!$C9,"-",Feuil1!$B9,"-",Feuil1!H$1),'Risk assessment'!$R$12:$R$100,FALSE),1)," ;"),""))</f>
        <v/>
      </c>
      <c r="I9" s="9" t="str">
        <f>IF($G9=0,"",IFERROR(CONCATENATE(INDEX('Risk assessment'!$B$12:$B$100,MATCH(CONCATENATE(Feuil1!$C9,"-",Feuil1!$B9,"-",Feuil1!I$1),'Risk assessment'!$R$12:$R$100,FALSE),1)," ;"),""))</f>
        <v/>
      </c>
      <c r="J9" s="9" t="str">
        <f>IF($G9=0,"",IFERROR(CONCATENATE(INDEX('Risk assessment'!$B$12:$B$100,MATCH(CONCATENATE(Feuil1!$C9,"-",Feuil1!$B9,"-",Feuil1!J$1),'Risk assessment'!$R$12:$R$100,FALSE),1)," ;"),""))</f>
        <v/>
      </c>
      <c r="K9" s="9" t="str">
        <f>IF($G9=0,"",IFERROR(CONCATENATE(INDEX('Risk assessment'!$B$12:$B$100,MATCH(CONCATENATE(Feuil1!$C9,"-",Feuil1!$B9,"-",Feuil1!K$1),'Risk assessment'!$R$12:$R$100,FALSE),1)," ;"),""))</f>
        <v/>
      </c>
      <c r="L9" s="9" t="str">
        <f>IF($G9=0,"",IFERROR(CONCATENATE(INDEX('Risk assessment'!$B$12:$B$100,MATCH(CONCATENATE(Feuil1!$C9,"-",Feuil1!$B9,"-",Feuil1!L$1),'Risk assessment'!$R$12:$R$100,FALSE),1)," ;"),""))</f>
        <v/>
      </c>
      <c r="M9" s="9" t="str">
        <f>IF($G9=0,"",IFERROR(CONCATENATE(INDEX('Risk assessment'!$B$12:$B$100,MATCH(CONCATENATE(Feuil1!$C9,"-",Feuil1!$B9,"-",Feuil1!M$1),'Risk assessment'!$R$12:$R$100,FALSE),1)," ;"),""))</f>
        <v/>
      </c>
      <c r="N9" s="9" t="str">
        <f>IF($G9=0,"",IFERROR(CONCATENATE(INDEX('Risk assessment'!$B$12:$B$100,MATCH(CONCATENATE(Feuil1!$C9,"-",Feuil1!$B9,"-",Feuil1!N$1),'Risk assessment'!$R$12:$R$100,FALSE),1)," ;"),""))</f>
        <v/>
      </c>
      <c r="O9" s="9" t="str">
        <f>IF($G9=0,"",IFERROR(CONCATENATE(INDEX('Risk assessment'!$B$12:$B$100,MATCH(CONCATENATE(Feuil1!$C9,"-",Feuil1!$B9,"-",Feuil1!O$1),'Risk assessment'!$R$12:$R$100,FALSE),1)," ;"),""))</f>
        <v/>
      </c>
      <c r="P9" s="9" t="str">
        <f>IF($G9=0,"",IFERROR(CONCATENATE(INDEX('Risk assessment'!$B$12:$B$100,MATCH(CONCATENATE(Feuil1!$C9,"-",Feuil1!$B9,"-",Feuil1!P$1),'Risk assessment'!$R$12:$R$100,FALSE),1)," ;"),""))</f>
        <v/>
      </c>
      <c r="Q9" s="9" t="str">
        <f>IF($G9=0,"",IFERROR(CONCATENATE(INDEX('Risk assessment'!$B$12:$B$100,MATCH(CONCATENATE(Feuil1!$C9,"-",Feuil1!$B9,"-",Feuil1!Q$1),'Risk assessment'!$R$12:$R$100,FALSE),1)," ;"),""))</f>
        <v/>
      </c>
      <c r="R9" s="9" t="str">
        <f>IF($G9=0,"",IFERROR(CONCATENATE(INDEX('Risk assessment'!$B$12:$B$100,MATCH(CONCATENATE(Feuil1!$C9,"-",Feuil1!$B9,"-",Feuil1!R$1),'Risk assessment'!$R$12:$R$100,FALSE),1)," ;"),""))</f>
        <v/>
      </c>
      <c r="S9" s="9" t="str">
        <f>IF($G9=0,"",IFERROR(CONCATENATE(INDEX('Risk assessment'!$B$12:$B$100,MATCH(CONCATENATE(Feuil1!$C9,"-",Feuil1!$B9,"-",Feuil1!S$1),'Risk assessment'!$R$12:$R$100,FALSE),1)," ;"),""))</f>
        <v/>
      </c>
      <c r="T9" s="9" t="str">
        <f>IF($G9=0,"",IFERROR(CONCATENATE(INDEX('Risk assessment'!$B$12:$B$100,MATCH(CONCATENATE(Feuil1!$C9,"-",Feuil1!$B9,"-",Feuil1!T$1),'Risk assessment'!$R$12:$R$100,FALSE),1)," ;"),""))</f>
        <v/>
      </c>
      <c r="U9" s="9" t="str">
        <f>IF($G9=0,"",IFERROR(CONCATENATE(INDEX('Risk assessment'!$B$12:$B$100,MATCH(CONCATENATE(Feuil1!$C9,"-",Feuil1!$B9,"-",Feuil1!U$1),'Risk assessment'!$R$12:$R$100,FALSE),1)," ;"),""))</f>
        <v/>
      </c>
      <c r="V9" s="9" t="str">
        <f>IF($G9=0,"",IFERROR(CONCATENATE(INDEX('Risk assessment'!$B$12:$B$100,MATCH(CONCATENATE(Feuil1!$C9,"-",Feuil1!$B9,"-",Feuil1!V$1),'Risk assessment'!$R$12:$R$100,FALSE),1)," ;"),""))</f>
        <v/>
      </c>
      <c r="W9" s="9" t="str">
        <f>IF($G9=0,"",IFERROR(CONCATENATE(INDEX('Risk assessment'!$B$12:$B$100,MATCH(CONCATENATE(Feuil1!$C9,"-",Feuil1!$B9,"-",Feuil1!W$1),'Risk assessment'!$R$12:$R$100,FALSE),1)," ;"),""))</f>
        <v/>
      </c>
      <c r="X9" s="9" t="str">
        <f>IF($G9=0,"",IFERROR(CONCATENATE(INDEX('Risk assessment'!$B$12:$B$100,MATCH(CONCATENATE(Feuil1!$C9,"-",Feuil1!$B9,"-",Feuil1!X$1),'Risk assessment'!$R$12:$R$100,FALSE),1)," ;"),""))</f>
        <v/>
      </c>
      <c r="Y9" s="9" t="str">
        <f>IF($G9=0,"",IFERROR(CONCATENATE(INDEX('Risk assessment'!$B$12:$B$100,MATCH(CONCATENATE(Feuil1!$C9,"-",Feuil1!$B9,"-",Feuil1!Y$1),'Risk assessment'!$R$12:$R$100,FALSE),1)," ;"),""))</f>
        <v/>
      </c>
      <c r="Z9" s="9" t="str">
        <f>IF($G9=0,"",IFERROR(CONCATENATE(INDEX('Risk assessment'!$B$12:$B$100,MATCH(CONCATENATE(Feuil1!$C9,"-",Feuil1!$B9,"-",Feuil1!Z$1),'Risk assessment'!$R$12:$R$100,FALSE),1)," ;"),""))</f>
        <v/>
      </c>
      <c r="AA9" s="9" t="str">
        <f>IF($G9=0,"",IFERROR(CONCATENATE(INDEX('Risk assessment'!$B$12:$B$100,MATCH(CONCATENATE(Feuil1!$C9,"-",Feuil1!$B9,"-",Feuil1!AA$1),'Risk assessment'!$R$12:$R$100,FALSE),1)," ;"),""))</f>
        <v/>
      </c>
      <c r="AB9" s="9" t="str">
        <f>IF($G9=0,"",IFERROR(CONCATENATE(INDEX('Risk assessment'!$B$12:$B$100,MATCH(CONCATENATE(Feuil1!$C9,"-",Feuil1!$B9,"-",Feuil1!AB$1),'Risk assessment'!$R$12:$R$100,FALSE),1)," ;"),""))</f>
        <v/>
      </c>
      <c r="AC9" s="9" t="str">
        <f>IF($G9=0,"",IFERROR(CONCATENATE(INDEX('Risk assessment'!$B$12:$B$100,MATCH(CONCATENATE(Feuil1!$C9,"-",Feuil1!$B9,"-",Feuil1!AC$1),'Risk assessment'!$R$12:$R$100,FALSE),1)," ;"),""))</f>
        <v/>
      </c>
      <c r="AD9" s="9" t="str">
        <f>IF($G9=0,"",IFERROR(CONCATENATE(INDEX('Risk assessment'!$B$12:$B$100,MATCH(CONCATENATE(Feuil1!$C9,"-",Feuil1!$B9,"-",Feuil1!AD$1),'Risk assessment'!$R$12:$R$100,FALSE),1)," ;"),""))</f>
        <v/>
      </c>
      <c r="AE9" s="9" t="str">
        <f>IF($G9=0,"",IFERROR(CONCATENATE(INDEX('Risk assessment'!$B$12:$B$100,MATCH(CONCATENATE(Feuil1!$C9,"-",Feuil1!$B9,"-",Feuil1!AE$1),'Risk assessment'!$R$12:$R$100,FALSE),1)," ;"),""))</f>
        <v/>
      </c>
      <c r="AF9" s="9" t="str">
        <f>IF($G9=0,"",IFERROR(CONCATENATE(INDEX('Risk assessment'!$B$12:$B$100,MATCH(CONCATENATE(Feuil1!$C9,"-",Feuil1!$B9,"-",Feuil1!AF$1),'Risk assessment'!$R$12:$R$100,FALSE),1)," ;"),""))</f>
        <v/>
      </c>
      <c r="AG9" s="9" t="str">
        <f>IF($G9=0,"",IFERROR(CONCATENATE(INDEX('Risk assessment'!$B$12:$B$100,MATCH(CONCATENATE(Feuil1!$C9,"-",Feuil1!$B9,"-",Feuil1!AG$1),'Risk assessment'!$R$12:$R$100,FALSE),1)," ;"),""))</f>
        <v/>
      </c>
      <c r="AH9" s="9" t="str">
        <f>IF($G9=0,"",IFERROR(CONCATENATE(INDEX('Risk assessment'!$B$12:$B$100,MATCH(CONCATENATE(Feuil1!$C9,"-",Feuil1!$B9,"-",Feuil1!AH$1),'Risk assessment'!$R$12:$R$100,FALSE),1)," ;"),""))</f>
        <v/>
      </c>
      <c r="AI9" s="9" t="str">
        <f>IF($G9=0,"",IFERROR(CONCATENATE(INDEX('Risk assessment'!$B$12:$B$100,MATCH(CONCATENATE(Feuil1!$C9,"-",Feuil1!$B9,"-",Feuil1!AI$1),'Risk assessment'!$R$12:$R$100,FALSE),1)," ;"),""))</f>
        <v/>
      </c>
      <c r="AJ9" s="9" t="str">
        <f>IF($G9=0,"",IFERROR(CONCATENATE(INDEX('Risk assessment'!$B$12:$B$100,MATCH(CONCATENATE(Feuil1!$C9,"-",Feuil1!$B9,"-",Feuil1!AJ$1),'Risk assessment'!$R$12:$R$100,FALSE),1)," ;"),""))</f>
        <v/>
      </c>
      <c r="AK9" s="9" t="str">
        <f>IF($G9=0,"",IFERROR(CONCATENATE(INDEX('Risk assessment'!$B$12:$B$100,MATCH(CONCATENATE(Feuil1!$C9,"-",Feuil1!$B9,"-",Feuil1!AK$1),'Risk assessment'!$R$12:$R$100,FALSE),1)," ;"),""))</f>
        <v/>
      </c>
      <c r="AL9" s="9" t="str">
        <f>IF($G9=0,"",IFERROR(CONCATENATE(INDEX('Risk assessment'!$B$12:$B$100,MATCH(CONCATENATE(Feuil1!$C9,"-",Feuil1!$B9,"-",Feuil1!AL$1),'Risk assessment'!$R$12:$R$100,FALSE),1)," ;"),""))</f>
        <v/>
      </c>
      <c r="AM9" s="9" t="str">
        <f>IF($G9=0,"",IFERROR(CONCATENATE(INDEX('Risk assessment'!$B$12:$B$100,MATCH(CONCATENATE(Feuil1!$C9,"-",Feuil1!$B9,"-",Feuil1!AM$1),'Risk assessment'!$R$12:$R$100,FALSE),1)," ;"),""))</f>
        <v/>
      </c>
      <c r="AN9" s="9" t="str">
        <f>IF($G9=0,"",IFERROR(CONCATENATE(INDEX('Risk assessment'!$B$12:$B$100,MATCH(CONCATENATE(Feuil1!$C9,"-",Feuil1!$B9,"-",Feuil1!AN$1),'Risk assessment'!$R$12:$R$100,FALSE),1)," ;"),""))</f>
        <v/>
      </c>
      <c r="AO9" s="9" t="str">
        <f>IF($G9=0,"",IFERROR(CONCATENATE(INDEX('Risk assessment'!$B$12:$B$100,MATCH(CONCATENATE(Feuil1!$C9,"-",Feuil1!$B9,"-",Feuil1!AO$1),'Risk assessment'!$R$12:$R$100,FALSE),1)," ;"),""))</f>
        <v/>
      </c>
      <c r="AP9" s="9" t="str">
        <f>IF($G9=0,"",IFERROR(CONCATENATE(INDEX('Risk assessment'!$B$12:$B$100,MATCH(CONCATENATE(Feuil1!$C9,"-",Feuil1!$B9,"-",Feuil1!AP$1),'Risk assessment'!$R$12:$R$100,FALSE),1)," ;"),""))</f>
        <v/>
      </c>
      <c r="AQ9" s="9" t="str">
        <f>IF($G9=0,"",IFERROR(CONCATENATE(INDEX('Risk assessment'!$B$12:$B$100,MATCH(CONCATENATE(Feuil1!$C9,"-",Feuil1!$B9,"-",Feuil1!AQ$1),'Risk assessment'!$R$12:$R$100,FALSE),1)," ;"),""))</f>
        <v/>
      </c>
      <c r="AR9" s="9" t="str">
        <f>IF($G9=0,"",IFERROR(CONCATENATE(INDEX('Risk assessment'!$B$12:$B$100,MATCH(CONCATENATE(Feuil1!$C9,"-",Feuil1!$B9,"-",Feuil1!AR$1),'Risk assessment'!$R$12:$R$100,FALSE),1)," ;"),""))</f>
        <v/>
      </c>
      <c r="AS9" s="9" t="str">
        <f>IF($G9=0,"",IFERROR(CONCATENATE(INDEX('Risk assessment'!$B$12:$B$100,MATCH(CONCATENATE(Feuil1!$C9,"-",Feuil1!$B9,"-",Feuil1!AS$1),'Risk assessment'!$R$12:$R$100,FALSE),1)," ;"),""))</f>
        <v/>
      </c>
      <c r="AT9" s="9" t="str">
        <f>IF($G9=0,"",IFERROR(CONCATENATE(INDEX('Risk assessment'!$B$12:$B$100,MATCH(CONCATENATE(Feuil1!$C9,"-",Feuil1!$B9,"-",Feuil1!AT$1),'Risk assessment'!$R$12:$R$100,FALSE),1)," ;"),""))</f>
        <v/>
      </c>
      <c r="AU9" s="9" t="str">
        <f>IF($G9=0,"",IFERROR(CONCATENATE(INDEX('Risk assessment'!$B$12:$B$100,MATCH(CONCATENATE(Feuil1!$C9,"-",Feuil1!$B9,"-",Feuil1!AU$1),'Risk assessment'!$R$12:$R$100,FALSE),1)," ;"),""))</f>
        <v/>
      </c>
      <c r="AV9" s="9" t="str">
        <f>IF($G9=0,"",IFERROR(CONCATENATE(INDEX('Risk assessment'!$B$12:$B$100,MATCH(CONCATENATE(Feuil1!$C9,"-",Feuil1!$B9,"-",Feuil1!AV$1),'Risk assessment'!$R$12:$R$100,FALSE),1)," ;"),""))</f>
        <v/>
      </c>
      <c r="AW9" s="9" t="str">
        <f>IF($G9=0,"",IFERROR(CONCATENATE(INDEX('Risk assessment'!$B$12:$B$100,MATCH(CONCATENATE(Feuil1!$C9,"-",Feuil1!$B9,"-",Feuil1!AW$1),'Risk assessment'!$R$12:$R$100,FALSE),1)," ;"),""))</f>
        <v/>
      </c>
      <c r="AX9" s="9" t="str">
        <f>IF($G9=0,"",IFERROR(CONCATENATE(INDEX('Risk assessment'!$B$12:$B$100,MATCH(CONCATENATE(Feuil1!$C9,"-",Feuil1!$B9,"-",Feuil1!AX$1),'Risk assessment'!$R$12:$R$100,FALSE),1)," ;"),""))</f>
        <v/>
      </c>
      <c r="AY9" s="9" t="str">
        <f>IF($G9=0,"",IFERROR(CONCATENATE(INDEX('Risk assessment'!$B$12:$B$100,MATCH(CONCATENATE(Feuil1!$C9,"-",Feuil1!$B9,"-",Feuil1!AY$1),'Risk assessment'!$R$12:$R$100,FALSE),1)," ;"),""))</f>
        <v/>
      </c>
      <c r="AZ9" s="9" t="str">
        <f>IF($G9=0,"",IFERROR(CONCATENATE(INDEX('Risk assessment'!$B$12:$B$100,MATCH(CONCATENATE(Feuil1!$C9,"-",Feuil1!$B9,"-",Feuil1!AZ$1),'Risk assessment'!$R$12:$R$100,FALSE),1)," ;"),""))</f>
        <v/>
      </c>
      <c r="BA9" s="9" t="str">
        <f>IF($G9=0,"",IFERROR(CONCATENATE(INDEX('Risk assessment'!$B$12:$B$100,MATCH(CONCATENATE(Feuil1!$C9,"-",Feuil1!$B9,"-",Feuil1!BA$1),'Risk assessment'!$R$12:$R$100,FALSE),1)," ;"),""))</f>
        <v/>
      </c>
      <c r="BB9" s="9" t="str">
        <f>IF($G9=0,"",IFERROR(CONCATENATE(INDEX('Risk assessment'!$B$12:$B$100,MATCH(CONCATENATE(Feuil1!$C9,"-",Feuil1!$B9,"-",Feuil1!BB$1),'Risk assessment'!$R$12:$R$100,FALSE),1)," ;"),""))</f>
        <v/>
      </c>
      <c r="BC9" s="9" t="str">
        <f>IF($G9=0,"",IFERROR(CONCATENATE(INDEX('Risk assessment'!$B$12:$B$100,MATCH(CONCATENATE(Feuil1!$C9,"-",Feuil1!$B9,"-",Feuil1!BC$1),'Risk assessment'!$R$12:$R$100,FALSE),1)," ;"),""))</f>
        <v/>
      </c>
      <c r="BD9" s="9" t="str">
        <f>IF($G9=0,"",IFERROR(CONCATENATE(INDEX('Risk assessment'!$B$12:$B$100,MATCH(CONCATENATE(Feuil1!$C9,"-",Feuil1!$B9,"-",Feuil1!BD$1),'Risk assessment'!$R$12:$R$100,FALSE),1)," ;"),""))</f>
        <v/>
      </c>
      <c r="BE9" s="9" t="str">
        <f>IF($G9=0,"",IFERROR(CONCATENATE(INDEX('Risk assessment'!$B$12:$B$100,MATCH(CONCATENATE(Feuil1!$C9,"-",Feuil1!$B9,"-",Feuil1!BE$1),'Risk assessment'!$R$12:$R$100,FALSE),1)," ;"),""))</f>
        <v/>
      </c>
      <c r="BF9" s="9" t="str">
        <f>IF($G9=0,"",IFERROR(CONCATENATE(INDEX('Risk assessment'!$B$12:$B$100,MATCH(CONCATENATE(Feuil1!$C9,"-",Feuil1!$B9,"-",Feuil1!BF$1),'Risk assessment'!$R$12:$R$100,FALSE),1)," ;"),""))</f>
        <v/>
      </c>
      <c r="BG9" s="9" t="str">
        <f>IF($G9=0,"",IFERROR(CONCATENATE(INDEX('Risk assessment'!$B$12:$B$100,MATCH(CONCATENATE(Feuil1!$C9,"-",Feuil1!$B9,"-",Feuil1!BG$1),'Risk assessment'!$R$12:$R$100,FALSE),1)," ;"),""))</f>
        <v/>
      </c>
      <c r="BH9" s="9" t="str">
        <f>IF($G9=0,"",IFERROR(CONCATENATE(INDEX('Risk assessment'!$B$12:$B$100,MATCH(CONCATENATE(Feuil1!$C9,"-",Feuil1!$B9,"-",Feuil1!BH$1),'Risk assessment'!$R$12:$R$100,FALSE),1)," ;"),""))</f>
        <v/>
      </c>
      <c r="BI9" s="9" t="str">
        <f>IF($G9=0,"",IFERROR(CONCATENATE(INDEX('Risk assessment'!$B$12:$B$100,MATCH(CONCATENATE(Feuil1!$C9,"-",Feuil1!$B9,"-",Feuil1!BI$1),'Risk assessment'!$R$12:$R$100,FALSE),1)," ;"),""))</f>
        <v/>
      </c>
      <c r="BJ9" s="9" t="str">
        <f>IF($G9=0,"",IFERROR(CONCATENATE(INDEX('Risk assessment'!$B$12:$B$100,MATCH(CONCATENATE(Feuil1!$C9,"-",Feuil1!$B9,"-",Feuil1!BJ$1),'Risk assessment'!$R$12:$R$100,FALSE),1)," ;"),""))</f>
        <v/>
      </c>
      <c r="BK9" s="9" t="str">
        <f>IF($G9=0,"",IFERROR(CONCATENATE(INDEX('Risk assessment'!$B$12:$B$100,MATCH(CONCATENATE(Feuil1!$C9,"-",Feuil1!$B9,"-",Feuil1!BK$1),'Risk assessment'!$R$12:$R$100,FALSE),1)," ;"),""))</f>
        <v/>
      </c>
      <c r="BL9" s="9" t="str">
        <f>IF($G9=0,"",IFERROR(CONCATENATE(INDEX('Risk assessment'!$B$12:$B$100,MATCH(CONCATENATE(Feuil1!$C9,"-",Feuil1!$B9,"-",Feuil1!BL$1),'Risk assessment'!$R$12:$R$100,FALSE),1)," ;"),""))</f>
        <v/>
      </c>
      <c r="BM9" s="9" t="str">
        <f>IF($G9=0,"",IFERROR(CONCATENATE(INDEX('Risk assessment'!$B$12:$B$100,MATCH(CONCATENATE(Feuil1!$C9,"-",Feuil1!$B9,"-",Feuil1!BM$1),'Risk assessment'!$R$12:$R$100,FALSE),1)," ;"),""))</f>
        <v/>
      </c>
      <c r="BN9" s="9" t="str">
        <f>IF($G9=0,"",IFERROR(CONCATENATE(INDEX('Risk assessment'!$B$12:$B$100,MATCH(CONCATENATE(Feuil1!$C9,"-",Feuil1!$B9,"-",Feuil1!BN$1),'Risk assessment'!$R$12:$R$100,FALSE),1)," ;"),""))</f>
        <v/>
      </c>
      <c r="BO9" s="9" t="str">
        <f>IF($G9=0,"",IFERROR(CONCATENATE(INDEX('Risk assessment'!$B$12:$B$100,MATCH(CONCATENATE(Feuil1!$C9,"-",Feuil1!$B9,"-",Feuil1!BO$1),'Risk assessment'!$R$12:$R$100,FALSE),1)," ;"),""))</f>
        <v/>
      </c>
      <c r="BP9" s="9" t="str">
        <f>IF($G9=0,"",IFERROR(CONCATENATE(INDEX('Risk assessment'!$B$12:$B$100,MATCH(CONCATENATE(Feuil1!$C9,"-",Feuil1!$B9,"-",Feuil1!BP$1),'Risk assessment'!$R$12:$R$100,FALSE),1)," ;"),""))</f>
        <v/>
      </c>
      <c r="BQ9" s="9" t="str">
        <f>IF($G9=0,"",IFERROR(CONCATENATE(INDEX('Risk assessment'!$B$12:$B$100,MATCH(CONCATENATE(Feuil1!$C9,"-",Feuil1!$B9,"-",Feuil1!BQ$1),'Risk assessment'!$R$12:$R$100,FALSE),1)," ;"),""))</f>
        <v/>
      </c>
      <c r="BR9" s="9" t="str">
        <f>IF($G9=0,"",IFERROR(INDEX('Risk assessment'!$B$12:$B$100,MATCH(CONCATENATE(Feuil1!$C9,Feuil1!$B9,Feuil1!BR$1),'Risk assessment'!$R$12:$R$100,FALSE),1),""))</f>
        <v/>
      </c>
      <c r="BS9" s="9" t="str">
        <f>IF($G9=0,"",IFERROR(INDEX('Risk assessment'!$B$12:$B$100,MATCH(CONCATENATE(Feuil1!$C9,Feuil1!$B9,Feuil1!BS$1),'Risk assessment'!$R$12:$R$100,FALSE),1),""))</f>
        <v/>
      </c>
      <c r="BT9" s="9" t="str">
        <f>IF($G9=0,"",IFERROR(INDEX('Risk assessment'!$B$12:$B$100,MATCH(CONCATENATE(Feuil1!$C9,Feuil1!$B9,Feuil1!BT$1),'Risk assessment'!$R$12:$R$100,FALSE),1),""))</f>
        <v/>
      </c>
      <c r="BU9" s="9" t="str">
        <f>IF($G9=0,"",IFERROR(INDEX('Risk assessment'!$B$12:$B$100,MATCH(CONCATENATE(Feuil1!$C9,Feuil1!$B9,Feuil1!BU$1),'Risk assessment'!$R$12:$R$100,FALSE),1),""))</f>
        <v/>
      </c>
      <c r="BV9" s="9" t="str">
        <f>IF($G9=0,"",IFERROR(INDEX('Risk assessment'!$B$12:$B$100,MATCH(CONCATENATE(Feuil1!$C9,Feuil1!$B9,Feuil1!BV$1),'Risk assessment'!$R$12:$R$100,FALSE),1),""))</f>
        <v/>
      </c>
      <c r="BW9" s="9" t="str">
        <f>IF($G9=0,"",IFERROR(INDEX('Risk assessment'!$B$12:$B$100,MATCH(CONCATENATE(Feuil1!$C9,Feuil1!$B9,Feuil1!BW$1),'Risk assessment'!$R$12:$R$100,FALSE),1),""))</f>
        <v/>
      </c>
      <c r="BX9" s="9" t="str">
        <f>IF($G9=0,"",IFERROR(INDEX('Risk assessment'!$B$12:$B$100,MATCH(CONCATENATE(Feuil1!$C9,Feuil1!$B9,Feuil1!BX$1),'Risk assessment'!$R$12:$R$100,FALSE),1),""))</f>
        <v/>
      </c>
      <c r="BY9" s="9" t="str">
        <f>IF($G9=0,"",IFERROR(INDEX('Risk assessment'!$B$12:$B$100,MATCH(CONCATENATE(Feuil1!$C9,Feuil1!$B9,Feuil1!BY$1),'Risk assessment'!$R$12:$R$100,FALSE),1),""))</f>
        <v/>
      </c>
      <c r="BZ9" s="9" t="str">
        <f>IF($G9=0,"",IFERROR(INDEX('Risk assessment'!$B$12:$B$100,MATCH(CONCATENATE(Feuil1!$C9,Feuil1!$B9,Feuil1!BZ$1),'Risk assessment'!$R$12:$R$100,FALSE),1),""))</f>
        <v/>
      </c>
      <c r="CA9" s="9" t="str">
        <f>IF($G9=0,"",IFERROR(INDEX('Risk assessment'!$B$12:$B$100,MATCH(CONCATENATE(Feuil1!$C9,Feuil1!$B9,Feuil1!CA$1),'Risk assessment'!$R$12:$R$100,FALSE),1),""))</f>
        <v/>
      </c>
      <c r="CB9" s="9" t="str">
        <f>IF($G9=0,"",IFERROR(INDEX('Risk assessment'!$B$12:$B$100,MATCH(CONCATENATE(Feuil1!$C9,Feuil1!$B9,Feuil1!CB$1),'Risk assessment'!$R$12:$R$100,FALSE),1),""))</f>
        <v/>
      </c>
      <c r="CC9" s="9" t="str">
        <f>IF($G9=0,"",IFERROR(INDEX('Risk assessment'!$B$12:$B$100,MATCH(CONCATENATE(Feuil1!$C9,Feuil1!$B9,Feuil1!CC$1),'Risk assessment'!$R$12:$R$100,FALSE),1),""))</f>
        <v/>
      </c>
      <c r="CD9" s="9" t="str">
        <f>IF($G9=0,"",IFERROR(INDEX('Risk assessment'!$B$12:$B$100,MATCH(CONCATENATE(Feuil1!$C9,Feuil1!$B9,Feuil1!CD$1),'Risk assessment'!$R$12:$R$100,FALSE),1),""))</f>
        <v/>
      </c>
      <c r="CE9" s="9" t="str">
        <f>IF($G9=0,"",IFERROR(INDEX('Risk assessment'!$B$12:$B$100,MATCH(CONCATENATE(Feuil1!$C9,Feuil1!$B9,Feuil1!CE$1),'Risk assessment'!$R$12:$R$100,FALSE),1),""))</f>
        <v/>
      </c>
      <c r="CF9" s="9" t="str">
        <f>IF($G9=0,"",IFERROR(INDEX('Risk assessment'!$B$12:$B$100,MATCH(CONCATENATE(Feuil1!$C9,Feuil1!$B9,Feuil1!CF$1),'Risk assessment'!$R$12:$R$100,FALSE),1),""))</f>
        <v/>
      </c>
      <c r="CG9" s="9" t="str">
        <f>IF($G9=0,"",IFERROR(INDEX('Risk assessment'!$B$12:$B$100,MATCH(CONCATENATE(Feuil1!$C9,Feuil1!$B9,Feuil1!CG$1),'Risk assessment'!$R$12:$R$100,FALSE),1),""))</f>
        <v/>
      </c>
      <c r="CH9" s="9" t="str">
        <f>IF($G9=0,"",IFERROR(INDEX('Risk assessment'!$B$12:$B$100,MATCH(CONCATENATE(Feuil1!$C9,Feuil1!$B9,Feuil1!CH$1),'Risk assessment'!$R$12:$R$100,FALSE),1),""))</f>
        <v/>
      </c>
      <c r="CI9" s="9" t="str">
        <f>IF($G9=0,"",IFERROR(INDEX('Risk assessment'!$B$12:$B$100,MATCH(CONCATENATE(Feuil1!$C9,Feuil1!$B9,Feuil1!CI$1),'Risk assessment'!$R$12:$R$100,FALSE),1),""))</f>
        <v/>
      </c>
      <c r="CJ9" s="9" t="str">
        <f>IF($G9=0,"",IFERROR(INDEX('Risk assessment'!$B$12:$B$100,MATCH(CONCATENATE(Feuil1!$C9,Feuil1!$B9,Feuil1!CJ$1),'Risk assessment'!$R$12:$R$100,FALSE),1),""))</f>
        <v/>
      </c>
      <c r="CK9" s="9" t="str">
        <f>IF($G9=0,"",IFERROR(INDEX('Risk assessment'!$B$12:$B$100,MATCH(CONCATENATE(Feuil1!$C9,Feuil1!$B9,Feuil1!CK$1),'Risk assessment'!$R$12:$R$100,FALSE),1),""))</f>
        <v/>
      </c>
      <c r="CL9" s="9" t="str">
        <f>IF($G9=0,"",IFERROR(INDEX('Risk assessment'!$B$12:$B$100,MATCH(CONCATENATE(Feuil1!$C9,Feuil1!$B9,Feuil1!CL$1),'Risk assessment'!$R$12:$R$100,FALSE),1),""))</f>
        <v/>
      </c>
      <c r="CM9" s="9" t="str">
        <f>IF($G9=0,"",IFERROR(INDEX('Risk assessment'!$B$12:$B$100,MATCH(CONCATENATE(Feuil1!$C9,Feuil1!$B9,Feuil1!CM$1),'Risk assessment'!$R$12:$R$100,FALSE),1),""))</f>
        <v/>
      </c>
      <c r="CN9" s="9" t="str">
        <f>IF($G9=0,"",IFERROR(INDEX('Risk assessment'!$B$12:$B$100,MATCH(CONCATENATE(Feuil1!$C9,Feuil1!$B9,Feuil1!CN$1),'Risk assessment'!$R$12:$R$100,FALSE),1),""))</f>
        <v/>
      </c>
      <c r="CO9" s="9" t="str">
        <f>IF($G9=0,"",IFERROR(INDEX('Risk assessment'!$B$12:$B$100,MATCH(CONCATENATE(Feuil1!$C9,Feuil1!$B9,Feuil1!CO$1),'Risk assessment'!$R$12:$R$100,FALSE),1),""))</f>
        <v/>
      </c>
      <c r="CP9" s="9" t="str">
        <f>IF($G9=0,"",IFERROR(INDEX('Risk assessment'!$B$12:$B$100,MATCH(CONCATENATE(Feuil1!$C9,Feuil1!$B9,Feuil1!CP$1),'Risk assessment'!$R$12:$R$100,FALSE),1),""))</f>
        <v/>
      </c>
      <c r="CQ9" s="9" t="str">
        <f>IF($G9=0,"",IFERROR(INDEX('Risk assessment'!$B$12:$B$100,MATCH(CONCATENATE(Feuil1!$C9,Feuil1!$B9,Feuil1!CQ$1),'Risk assessment'!$R$12:$R$100,FALSE),1),""))</f>
        <v/>
      </c>
      <c r="CR9" s="9" t="str">
        <f>IF($G9=0,"",IFERROR(INDEX('Risk assessment'!$B$12:$B$100,MATCH(CONCATENATE(Feuil1!$C9,Feuil1!$B9,Feuil1!CR$1),'Risk assessment'!$R$12:$R$100,FALSE),1),""))</f>
        <v/>
      </c>
      <c r="CS9" s="9" t="str">
        <f>IF($G9=0,"",IFERROR(INDEX('Risk assessment'!$B$12:$B$100,MATCH(CONCATENATE(Feuil1!$C9,Feuil1!$B9,Feuil1!CS$1),'Risk assessment'!$R$12:$R$100,FALSE),1),""))</f>
        <v/>
      </c>
      <c r="CT9" s="9" t="str">
        <f>IF($G9=0,"",IFERROR(INDEX('Risk assessment'!$B$12:$B$100,MATCH(CONCATENATE(Feuil1!$C9,Feuil1!$B9,Feuil1!CT$1),'Risk assessment'!$R$12:$R$100,FALSE),1),""))</f>
        <v/>
      </c>
      <c r="CU9" s="9" t="str">
        <f>IF($G9=0,"",IFERROR(INDEX('Risk assessment'!$B$12:$B$100,MATCH(CONCATENATE(Feuil1!$C9,Feuil1!$B9,Feuil1!CU$1),'Risk assessment'!$R$12:$R$100,FALSE),1),""))</f>
        <v/>
      </c>
      <c r="CV9" s="9" t="str">
        <f>IF($G9=0,"",IFERROR(INDEX('Risk assessment'!$B$12:$B$100,MATCH(CONCATENATE(Feuil1!$C9,Feuil1!$B9,Feuil1!CV$1),'Risk assessment'!$R$12:$R$100,FALSE),1),""))</f>
        <v/>
      </c>
      <c r="CW9" s="9" t="str">
        <f>IF($G9=0,"",IFERROR(INDEX('Risk assessment'!$B$12:$B$100,MATCH(CONCATENATE(Feuil1!$C9,Feuil1!$B9,Feuil1!CW$1),'Risk assessment'!$R$12:$R$100,FALSE),1),""))</f>
        <v/>
      </c>
      <c r="CX9" s="9" t="str">
        <f>IF($G9=0,"",IFERROR(INDEX('Risk assessment'!$B$12:$B$100,MATCH(CONCATENATE(Feuil1!$C9,Feuil1!$B9,Feuil1!CX$1),'Risk assessment'!$R$12:$R$100,FALSE),1),""))</f>
        <v/>
      </c>
      <c r="CY9" s="9" t="str">
        <f>IF($G9=0,"",IFERROR(INDEX('Risk assessment'!$B$12:$B$100,MATCH(CONCATENATE(Feuil1!$C9,Feuil1!$B9,Feuil1!CY$1),'Risk assessment'!$R$12:$R$100,FALSE),1),""))</f>
        <v/>
      </c>
      <c r="CZ9" s="9" t="str">
        <f>IF($G9=0,"",IFERROR(INDEX('Risk assessment'!$B$12:$B$100,MATCH(CONCATENATE(Feuil1!$C9,Feuil1!$B9,Feuil1!CZ$1),'Risk assessment'!$R$12:$R$100,FALSE),1),""))</f>
        <v/>
      </c>
      <c r="DA9" s="9" t="str">
        <f>IF($G9=0,"",IFERROR(INDEX('Risk assessment'!$B$12:$B$100,MATCH(CONCATENATE(Feuil1!$C9,Feuil1!$B9,Feuil1!DA$1),'Risk assessment'!$R$12:$R$100,FALSE),1),""))</f>
        <v/>
      </c>
      <c r="DB9" s="9" t="str">
        <f>IF($G9=0,"",IFERROR(INDEX('Risk assessment'!$B$12:$B$100,MATCH(CONCATENATE(Feuil1!$C9,Feuil1!$B9,Feuil1!DB$1),'Risk assessment'!$R$12:$R$100,FALSE),1),""))</f>
        <v/>
      </c>
      <c r="DC9" s="9" t="str">
        <f>IF($G9=0,"",IFERROR(INDEX('Risk assessment'!$B$12:$B$100,MATCH(CONCATENATE(Feuil1!$C9,Feuil1!$B9,Feuil1!DC$1),'Risk assessment'!$R$12:$R$100,FALSE),1),""))</f>
        <v/>
      </c>
      <c r="DD9" s="9" t="str">
        <f>IF($G9=0,"",IFERROR(INDEX('Risk assessment'!$B$12:$B$100,MATCH(CONCATENATE(Feuil1!$C9,Feuil1!$B9,Feuil1!DD$1),'Risk assessment'!$R$12:$R$100,FALSE),1),""))</f>
        <v/>
      </c>
      <c r="DE9" s="9" t="str">
        <f>IF($G9=0,"",IFERROR(INDEX('Risk assessment'!$B$12:$B$100,MATCH(CONCATENATE(Feuil1!$C9,Feuil1!$B9,Feuil1!DE$1),'Risk assessment'!$R$12:$R$100,FALSE),1),""))</f>
        <v/>
      </c>
      <c r="DF9" s="9" t="str">
        <f>IF($G9=0,"",IFERROR(INDEX('Risk assessment'!$B$12:$B$100,MATCH(CONCATENATE(Feuil1!$C9,Feuil1!$B9,Feuil1!DF$1),'Risk assessment'!$R$12:$R$100,FALSE),1),""))</f>
        <v/>
      </c>
      <c r="DG9" s="9" t="str">
        <f>IF($G9=0,"",IFERROR(INDEX('Risk assessment'!$B$12:$B$100,MATCH(CONCATENATE(Feuil1!$C9,Feuil1!$B9,Feuil1!DG$1),'Risk assessment'!$R$12:$R$100,FALSE),1),""))</f>
        <v/>
      </c>
      <c r="DH9" s="9" t="str">
        <f>IF($G9=0,"",IFERROR(INDEX('Risk assessment'!$B$12:$B$100,MATCH(CONCATENATE(Feuil1!$C9,Feuil1!$B9,Feuil1!DH$1),'Risk assessment'!$R$12:$R$100,FALSE),1),""))</f>
        <v/>
      </c>
      <c r="DI9" s="9" t="str">
        <f>IF($G9=0,"",IFERROR(INDEX('Risk assessment'!$B$12:$B$100,MATCH(CONCATENATE(Feuil1!$C9,Feuil1!$B9,Feuil1!DI$1),'Risk assessment'!$R$12:$R$100,FALSE),1),""))</f>
        <v/>
      </c>
      <c r="DJ9" s="9" t="str">
        <f>IF($G9=0,"",IFERROR(INDEX('Risk assessment'!$B$12:$B$100,MATCH(CONCATENATE(Feuil1!$C9,Feuil1!$B9,Feuil1!DJ$1),'Risk assessment'!$R$12:$R$100,FALSE),1),""))</f>
        <v/>
      </c>
      <c r="DK9" s="9" t="str">
        <f>IF($G9=0,"",IFERROR(INDEX('Risk assessment'!$B$12:$B$100,MATCH(CONCATENATE(Feuil1!$C9,Feuil1!$B9,Feuil1!DK$1),'Risk assessment'!$R$12:$R$100,FALSE),1),""))</f>
        <v/>
      </c>
    </row>
    <row r="10" spans="2:127" x14ac:dyDescent="0.25">
      <c r="B10" s="9">
        <f>IF(B9+1&lt;='Rating table'!D$11,B9+1,1)</f>
        <v>9</v>
      </c>
      <c r="C10" s="9">
        <f>IFERROR(IF(IF(B10=1,C9+1,C9)&lt;='Rating table'!H$11,IF(B10=1,C9+1,C9),""),"")</f>
        <v>1</v>
      </c>
      <c r="D10" s="9" t="str">
        <f t="shared" si="0"/>
        <v>9-1</v>
      </c>
      <c r="E10" s="9" t="str">
        <f t="shared" si="1"/>
        <v/>
      </c>
      <c r="F10" s="9" t="str">
        <f t="shared" si="2"/>
        <v/>
      </c>
      <c r="G10" s="9">
        <f>COUNTIFS('Risk assessment'!D$12:D$100,Feuil1!C10,'Risk assessment'!E$12:E$100,B10)</f>
        <v>0</v>
      </c>
      <c r="H10" s="9" t="str">
        <f>IF($G10=0,"",IFERROR(CONCATENATE(INDEX('Risk assessment'!$B$12:$B$100,MATCH(CONCATENATE(Feuil1!$C10,"-",Feuil1!$B10,"-",Feuil1!H$1),'Risk assessment'!$R$12:$R$100,FALSE),1)," ;"),""))</f>
        <v/>
      </c>
      <c r="I10" s="9" t="str">
        <f>IF($G10=0,"",IFERROR(CONCATENATE(INDEX('Risk assessment'!$B$12:$B$100,MATCH(CONCATENATE(Feuil1!$C10,"-",Feuil1!$B10,"-",Feuil1!I$1),'Risk assessment'!$R$12:$R$100,FALSE),1)," ;"),""))</f>
        <v/>
      </c>
      <c r="J10" s="9" t="str">
        <f>IF($G10=0,"",IFERROR(CONCATENATE(INDEX('Risk assessment'!$B$12:$B$100,MATCH(CONCATENATE(Feuil1!$C10,"-",Feuil1!$B10,"-",Feuil1!J$1),'Risk assessment'!$R$12:$R$100,FALSE),1)," ;"),""))</f>
        <v/>
      </c>
      <c r="K10" s="9" t="str">
        <f>IF($G10=0,"",IFERROR(CONCATENATE(INDEX('Risk assessment'!$B$12:$B$100,MATCH(CONCATENATE(Feuil1!$C10,"-",Feuil1!$B10,"-",Feuil1!K$1),'Risk assessment'!$R$12:$R$100,FALSE),1)," ;"),""))</f>
        <v/>
      </c>
      <c r="L10" s="9" t="str">
        <f>IF($G10=0,"",IFERROR(CONCATENATE(INDEX('Risk assessment'!$B$12:$B$100,MATCH(CONCATENATE(Feuil1!$C10,"-",Feuil1!$B10,"-",Feuil1!L$1),'Risk assessment'!$R$12:$R$100,FALSE),1)," ;"),""))</f>
        <v/>
      </c>
      <c r="M10" s="9" t="str">
        <f>IF($G10=0,"",IFERROR(CONCATENATE(INDEX('Risk assessment'!$B$12:$B$100,MATCH(CONCATENATE(Feuil1!$C10,"-",Feuil1!$B10,"-",Feuil1!M$1),'Risk assessment'!$R$12:$R$100,FALSE),1)," ;"),""))</f>
        <v/>
      </c>
      <c r="N10" s="9" t="str">
        <f>IF($G10=0,"",IFERROR(CONCATENATE(INDEX('Risk assessment'!$B$12:$B$100,MATCH(CONCATENATE(Feuil1!$C10,"-",Feuil1!$B10,"-",Feuil1!N$1),'Risk assessment'!$R$12:$R$100,FALSE),1)," ;"),""))</f>
        <v/>
      </c>
      <c r="O10" s="9" t="str">
        <f>IF($G10=0,"",IFERROR(CONCATENATE(INDEX('Risk assessment'!$B$12:$B$100,MATCH(CONCATENATE(Feuil1!$C10,"-",Feuil1!$B10,"-",Feuil1!O$1),'Risk assessment'!$R$12:$R$100,FALSE),1)," ;"),""))</f>
        <v/>
      </c>
      <c r="P10" s="9" t="str">
        <f>IF($G10=0,"",IFERROR(CONCATENATE(INDEX('Risk assessment'!$B$12:$B$100,MATCH(CONCATENATE(Feuil1!$C10,"-",Feuil1!$B10,"-",Feuil1!P$1),'Risk assessment'!$R$12:$R$100,FALSE),1)," ;"),""))</f>
        <v/>
      </c>
      <c r="Q10" s="9" t="str">
        <f>IF($G10=0,"",IFERROR(CONCATENATE(INDEX('Risk assessment'!$B$12:$B$100,MATCH(CONCATENATE(Feuil1!$C10,"-",Feuil1!$B10,"-",Feuil1!Q$1),'Risk assessment'!$R$12:$R$100,FALSE),1)," ;"),""))</f>
        <v/>
      </c>
      <c r="R10" s="9" t="str">
        <f>IF($G10=0,"",IFERROR(CONCATENATE(INDEX('Risk assessment'!$B$12:$B$100,MATCH(CONCATENATE(Feuil1!$C10,"-",Feuil1!$B10,"-",Feuil1!R$1),'Risk assessment'!$R$12:$R$100,FALSE),1)," ;"),""))</f>
        <v/>
      </c>
      <c r="S10" s="9" t="str">
        <f>IF($G10=0,"",IFERROR(CONCATENATE(INDEX('Risk assessment'!$B$12:$B$100,MATCH(CONCATENATE(Feuil1!$C10,"-",Feuil1!$B10,"-",Feuil1!S$1),'Risk assessment'!$R$12:$R$100,FALSE),1)," ;"),""))</f>
        <v/>
      </c>
      <c r="T10" s="9" t="str">
        <f>IF($G10=0,"",IFERROR(CONCATENATE(INDEX('Risk assessment'!$B$12:$B$100,MATCH(CONCATENATE(Feuil1!$C10,"-",Feuil1!$B10,"-",Feuil1!T$1),'Risk assessment'!$R$12:$R$100,FALSE),1)," ;"),""))</f>
        <v/>
      </c>
      <c r="U10" s="9" t="str">
        <f>IF($G10=0,"",IFERROR(CONCATENATE(INDEX('Risk assessment'!$B$12:$B$100,MATCH(CONCATENATE(Feuil1!$C10,"-",Feuil1!$B10,"-",Feuil1!U$1),'Risk assessment'!$R$12:$R$100,FALSE),1)," ;"),""))</f>
        <v/>
      </c>
      <c r="V10" s="9" t="str">
        <f>IF($G10=0,"",IFERROR(CONCATENATE(INDEX('Risk assessment'!$B$12:$B$100,MATCH(CONCATENATE(Feuil1!$C10,"-",Feuil1!$B10,"-",Feuil1!V$1),'Risk assessment'!$R$12:$R$100,FALSE),1)," ;"),""))</f>
        <v/>
      </c>
      <c r="W10" s="9" t="str">
        <f>IF($G10=0,"",IFERROR(CONCATENATE(INDEX('Risk assessment'!$B$12:$B$100,MATCH(CONCATENATE(Feuil1!$C10,"-",Feuil1!$B10,"-",Feuil1!W$1),'Risk assessment'!$R$12:$R$100,FALSE),1)," ;"),""))</f>
        <v/>
      </c>
      <c r="X10" s="9" t="str">
        <f>IF($G10=0,"",IFERROR(CONCATENATE(INDEX('Risk assessment'!$B$12:$B$100,MATCH(CONCATENATE(Feuil1!$C10,"-",Feuil1!$B10,"-",Feuil1!X$1),'Risk assessment'!$R$12:$R$100,FALSE),1)," ;"),""))</f>
        <v/>
      </c>
      <c r="Y10" s="9" t="str">
        <f>IF($G10=0,"",IFERROR(CONCATENATE(INDEX('Risk assessment'!$B$12:$B$100,MATCH(CONCATENATE(Feuil1!$C10,"-",Feuil1!$B10,"-",Feuil1!Y$1),'Risk assessment'!$R$12:$R$100,FALSE),1)," ;"),""))</f>
        <v/>
      </c>
      <c r="Z10" s="9" t="str">
        <f>IF($G10=0,"",IFERROR(CONCATENATE(INDEX('Risk assessment'!$B$12:$B$100,MATCH(CONCATENATE(Feuil1!$C10,"-",Feuil1!$B10,"-",Feuil1!Z$1),'Risk assessment'!$R$12:$R$100,FALSE),1)," ;"),""))</f>
        <v/>
      </c>
      <c r="AA10" s="9" t="str">
        <f>IF($G10=0,"",IFERROR(CONCATENATE(INDEX('Risk assessment'!$B$12:$B$100,MATCH(CONCATENATE(Feuil1!$C10,"-",Feuil1!$B10,"-",Feuil1!AA$1),'Risk assessment'!$R$12:$R$100,FALSE),1)," ;"),""))</f>
        <v/>
      </c>
      <c r="AB10" s="9" t="str">
        <f>IF($G10=0,"",IFERROR(CONCATENATE(INDEX('Risk assessment'!$B$12:$B$100,MATCH(CONCATENATE(Feuil1!$C10,"-",Feuil1!$B10,"-",Feuil1!AB$1),'Risk assessment'!$R$12:$R$100,FALSE),1)," ;"),""))</f>
        <v/>
      </c>
      <c r="AC10" s="9" t="str">
        <f>IF($G10=0,"",IFERROR(CONCATENATE(INDEX('Risk assessment'!$B$12:$B$100,MATCH(CONCATENATE(Feuil1!$C10,"-",Feuil1!$B10,"-",Feuil1!AC$1),'Risk assessment'!$R$12:$R$100,FALSE),1)," ;"),""))</f>
        <v/>
      </c>
      <c r="AD10" s="9" t="str">
        <f>IF($G10=0,"",IFERROR(CONCATENATE(INDEX('Risk assessment'!$B$12:$B$100,MATCH(CONCATENATE(Feuil1!$C10,"-",Feuil1!$B10,"-",Feuil1!AD$1),'Risk assessment'!$R$12:$R$100,FALSE),1)," ;"),""))</f>
        <v/>
      </c>
      <c r="AE10" s="9" t="str">
        <f>IF($G10=0,"",IFERROR(CONCATENATE(INDEX('Risk assessment'!$B$12:$B$100,MATCH(CONCATENATE(Feuil1!$C10,"-",Feuil1!$B10,"-",Feuil1!AE$1),'Risk assessment'!$R$12:$R$100,FALSE),1)," ;"),""))</f>
        <v/>
      </c>
      <c r="AF10" s="9" t="str">
        <f>IF($G10=0,"",IFERROR(CONCATENATE(INDEX('Risk assessment'!$B$12:$B$100,MATCH(CONCATENATE(Feuil1!$C10,"-",Feuil1!$B10,"-",Feuil1!AF$1),'Risk assessment'!$R$12:$R$100,FALSE),1)," ;"),""))</f>
        <v/>
      </c>
      <c r="AG10" s="9" t="str">
        <f>IF($G10=0,"",IFERROR(CONCATENATE(INDEX('Risk assessment'!$B$12:$B$100,MATCH(CONCATENATE(Feuil1!$C10,"-",Feuil1!$B10,"-",Feuil1!AG$1),'Risk assessment'!$R$12:$R$100,FALSE),1)," ;"),""))</f>
        <v/>
      </c>
      <c r="AH10" s="9" t="str">
        <f>IF($G10=0,"",IFERROR(CONCATENATE(INDEX('Risk assessment'!$B$12:$B$100,MATCH(CONCATENATE(Feuil1!$C10,"-",Feuil1!$B10,"-",Feuil1!AH$1),'Risk assessment'!$R$12:$R$100,FALSE),1)," ;"),""))</f>
        <v/>
      </c>
      <c r="AI10" s="9" t="str">
        <f>IF($G10=0,"",IFERROR(CONCATENATE(INDEX('Risk assessment'!$B$12:$B$100,MATCH(CONCATENATE(Feuil1!$C10,"-",Feuil1!$B10,"-",Feuil1!AI$1),'Risk assessment'!$R$12:$R$100,FALSE),1)," ;"),""))</f>
        <v/>
      </c>
      <c r="AJ10" s="9" t="str">
        <f>IF($G10=0,"",IFERROR(CONCATENATE(INDEX('Risk assessment'!$B$12:$B$100,MATCH(CONCATENATE(Feuil1!$C10,"-",Feuil1!$B10,"-",Feuil1!AJ$1),'Risk assessment'!$R$12:$R$100,FALSE),1)," ;"),""))</f>
        <v/>
      </c>
      <c r="AK10" s="9" t="str">
        <f>IF($G10=0,"",IFERROR(CONCATENATE(INDEX('Risk assessment'!$B$12:$B$100,MATCH(CONCATENATE(Feuil1!$C10,"-",Feuil1!$B10,"-",Feuil1!AK$1),'Risk assessment'!$R$12:$R$100,FALSE),1)," ;"),""))</f>
        <v/>
      </c>
      <c r="AL10" s="9" t="str">
        <f>IF($G10=0,"",IFERROR(CONCATENATE(INDEX('Risk assessment'!$B$12:$B$100,MATCH(CONCATENATE(Feuil1!$C10,"-",Feuil1!$B10,"-",Feuil1!AL$1),'Risk assessment'!$R$12:$R$100,FALSE),1)," ;"),""))</f>
        <v/>
      </c>
      <c r="AM10" s="9" t="str">
        <f>IF($G10=0,"",IFERROR(CONCATENATE(INDEX('Risk assessment'!$B$12:$B$100,MATCH(CONCATENATE(Feuil1!$C10,"-",Feuil1!$B10,"-",Feuil1!AM$1),'Risk assessment'!$R$12:$R$100,FALSE),1)," ;"),""))</f>
        <v/>
      </c>
      <c r="AN10" s="9" t="str">
        <f>IF($G10=0,"",IFERROR(CONCATENATE(INDEX('Risk assessment'!$B$12:$B$100,MATCH(CONCATENATE(Feuil1!$C10,"-",Feuil1!$B10,"-",Feuil1!AN$1),'Risk assessment'!$R$12:$R$100,FALSE),1)," ;"),""))</f>
        <v/>
      </c>
      <c r="AO10" s="9" t="str">
        <f>IF($G10=0,"",IFERROR(CONCATENATE(INDEX('Risk assessment'!$B$12:$B$100,MATCH(CONCATENATE(Feuil1!$C10,"-",Feuil1!$B10,"-",Feuil1!AO$1),'Risk assessment'!$R$12:$R$100,FALSE),1)," ;"),""))</f>
        <v/>
      </c>
      <c r="AP10" s="9" t="str">
        <f>IF($G10=0,"",IFERROR(CONCATENATE(INDEX('Risk assessment'!$B$12:$B$100,MATCH(CONCATENATE(Feuil1!$C10,"-",Feuil1!$B10,"-",Feuil1!AP$1),'Risk assessment'!$R$12:$R$100,FALSE),1)," ;"),""))</f>
        <v/>
      </c>
      <c r="AQ10" s="9" t="str">
        <f>IF($G10=0,"",IFERROR(CONCATENATE(INDEX('Risk assessment'!$B$12:$B$100,MATCH(CONCATENATE(Feuil1!$C10,"-",Feuil1!$B10,"-",Feuil1!AQ$1),'Risk assessment'!$R$12:$R$100,FALSE),1)," ;"),""))</f>
        <v/>
      </c>
      <c r="AR10" s="9" t="str">
        <f>IF($G10=0,"",IFERROR(CONCATENATE(INDEX('Risk assessment'!$B$12:$B$100,MATCH(CONCATENATE(Feuil1!$C10,"-",Feuil1!$B10,"-",Feuil1!AR$1),'Risk assessment'!$R$12:$R$100,FALSE),1)," ;"),""))</f>
        <v/>
      </c>
      <c r="AS10" s="9" t="str">
        <f>IF($G10=0,"",IFERROR(CONCATENATE(INDEX('Risk assessment'!$B$12:$B$100,MATCH(CONCATENATE(Feuil1!$C10,"-",Feuil1!$B10,"-",Feuil1!AS$1),'Risk assessment'!$R$12:$R$100,FALSE),1)," ;"),""))</f>
        <v/>
      </c>
      <c r="AT10" s="9" t="str">
        <f>IF($G10=0,"",IFERROR(CONCATENATE(INDEX('Risk assessment'!$B$12:$B$100,MATCH(CONCATENATE(Feuil1!$C10,"-",Feuil1!$B10,"-",Feuil1!AT$1),'Risk assessment'!$R$12:$R$100,FALSE),1)," ;"),""))</f>
        <v/>
      </c>
      <c r="AU10" s="9" t="str">
        <f>IF($G10=0,"",IFERROR(CONCATENATE(INDEX('Risk assessment'!$B$12:$B$100,MATCH(CONCATENATE(Feuil1!$C10,"-",Feuil1!$B10,"-",Feuil1!AU$1),'Risk assessment'!$R$12:$R$100,FALSE),1)," ;"),""))</f>
        <v/>
      </c>
      <c r="AV10" s="9" t="str">
        <f>IF($G10=0,"",IFERROR(CONCATENATE(INDEX('Risk assessment'!$B$12:$B$100,MATCH(CONCATENATE(Feuil1!$C10,"-",Feuil1!$B10,"-",Feuil1!AV$1),'Risk assessment'!$R$12:$R$100,FALSE),1)," ;"),""))</f>
        <v/>
      </c>
      <c r="AW10" s="9" t="str">
        <f>IF($G10=0,"",IFERROR(CONCATENATE(INDEX('Risk assessment'!$B$12:$B$100,MATCH(CONCATENATE(Feuil1!$C10,"-",Feuil1!$B10,"-",Feuil1!AW$1),'Risk assessment'!$R$12:$R$100,FALSE),1)," ;"),""))</f>
        <v/>
      </c>
      <c r="AX10" s="9" t="str">
        <f>IF($G10=0,"",IFERROR(CONCATENATE(INDEX('Risk assessment'!$B$12:$B$100,MATCH(CONCATENATE(Feuil1!$C10,"-",Feuil1!$B10,"-",Feuil1!AX$1),'Risk assessment'!$R$12:$R$100,FALSE),1)," ;"),""))</f>
        <v/>
      </c>
      <c r="AY10" s="9" t="str">
        <f>IF($G10=0,"",IFERROR(CONCATENATE(INDEX('Risk assessment'!$B$12:$B$100,MATCH(CONCATENATE(Feuil1!$C10,"-",Feuil1!$B10,"-",Feuil1!AY$1),'Risk assessment'!$R$12:$R$100,FALSE),1)," ;"),""))</f>
        <v/>
      </c>
      <c r="AZ10" s="9" t="str">
        <f>IF($G10=0,"",IFERROR(CONCATENATE(INDEX('Risk assessment'!$B$12:$B$100,MATCH(CONCATENATE(Feuil1!$C10,"-",Feuil1!$B10,"-",Feuil1!AZ$1),'Risk assessment'!$R$12:$R$100,FALSE),1)," ;"),""))</f>
        <v/>
      </c>
      <c r="BA10" s="9" t="str">
        <f>IF($G10=0,"",IFERROR(CONCATENATE(INDEX('Risk assessment'!$B$12:$B$100,MATCH(CONCATENATE(Feuil1!$C10,"-",Feuil1!$B10,"-",Feuil1!BA$1),'Risk assessment'!$R$12:$R$100,FALSE),1)," ;"),""))</f>
        <v/>
      </c>
      <c r="BB10" s="9" t="str">
        <f>IF($G10=0,"",IFERROR(CONCATENATE(INDEX('Risk assessment'!$B$12:$B$100,MATCH(CONCATENATE(Feuil1!$C10,"-",Feuil1!$B10,"-",Feuil1!BB$1),'Risk assessment'!$R$12:$R$100,FALSE),1)," ;"),""))</f>
        <v/>
      </c>
      <c r="BC10" s="9" t="str">
        <f>IF($G10=0,"",IFERROR(CONCATENATE(INDEX('Risk assessment'!$B$12:$B$100,MATCH(CONCATENATE(Feuil1!$C10,"-",Feuil1!$B10,"-",Feuil1!BC$1),'Risk assessment'!$R$12:$R$100,FALSE),1)," ;"),""))</f>
        <v/>
      </c>
      <c r="BD10" s="9" t="str">
        <f>IF($G10=0,"",IFERROR(CONCATENATE(INDEX('Risk assessment'!$B$12:$B$100,MATCH(CONCATENATE(Feuil1!$C10,"-",Feuil1!$B10,"-",Feuil1!BD$1),'Risk assessment'!$R$12:$R$100,FALSE),1)," ;"),""))</f>
        <v/>
      </c>
      <c r="BE10" s="9" t="str">
        <f>IF($G10=0,"",IFERROR(CONCATENATE(INDEX('Risk assessment'!$B$12:$B$100,MATCH(CONCATENATE(Feuil1!$C10,"-",Feuil1!$B10,"-",Feuil1!BE$1),'Risk assessment'!$R$12:$R$100,FALSE),1)," ;"),""))</f>
        <v/>
      </c>
      <c r="BF10" s="9" t="str">
        <f>IF($G10=0,"",IFERROR(CONCATENATE(INDEX('Risk assessment'!$B$12:$B$100,MATCH(CONCATENATE(Feuil1!$C10,"-",Feuil1!$B10,"-",Feuil1!BF$1),'Risk assessment'!$R$12:$R$100,FALSE),1)," ;"),""))</f>
        <v/>
      </c>
      <c r="BG10" s="9" t="str">
        <f>IF($G10=0,"",IFERROR(CONCATENATE(INDEX('Risk assessment'!$B$12:$B$100,MATCH(CONCATENATE(Feuil1!$C10,"-",Feuil1!$B10,"-",Feuil1!BG$1),'Risk assessment'!$R$12:$R$100,FALSE),1)," ;"),""))</f>
        <v/>
      </c>
      <c r="BH10" s="9" t="str">
        <f>IF($G10=0,"",IFERROR(CONCATENATE(INDEX('Risk assessment'!$B$12:$B$100,MATCH(CONCATENATE(Feuil1!$C10,"-",Feuil1!$B10,"-",Feuil1!BH$1),'Risk assessment'!$R$12:$R$100,FALSE),1)," ;"),""))</f>
        <v/>
      </c>
      <c r="BI10" s="9" t="str">
        <f>IF($G10=0,"",IFERROR(CONCATENATE(INDEX('Risk assessment'!$B$12:$B$100,MATCH(CONCATENATE(Feuil1!$C10,"-",Feuil1!$B10,"-",Feuil1!BI$1),'Risk assessment'!$R$12:$R$100,FALSE),1)," ;"),""))</f>
        <v/>
      </c>
      <c r="BJ10" s="9" t="str">
        <f>IF($G10=0,"",IFERROR(CONCATENATE(INDEX('Risk assessment'!$B$12:$B$100,MATCH(CONCATENATE(Feuil1!$C10,"-",Feuil1!$B10,"-",Feuil1!BJ$1),'Risk assessment'!$R$12:$R$100,FALSE),1)," ;"),""))</f>
        <v/>
      </c>
      <c r="BK10" s="9" t="str">
        <f>IF($G10=0,"",IFERROR(CONCATENATE(INDEX('Risk assessment'!$B$12:$B$100,MATCH(CONCATENATE(Feuil1!$C10,"-",Feuil1!$B10,"-",Feuil1!BK$1),'Risk assessment'!$R$12:$R$100,FALSE),1)," ;"),""))</f>
        <v/>
      </c>
      <c r="BL10" s="9" t="str">
        <f>IF($G10=0,"",IFERROR(CONCATENATE(INDEX('Risk assessment'!$B$12:$B$100,MATCH(CONCATENATE(Feuil1!$C10,"-",Feuil1!$B10,"-",Feuil1!BL$1),'Risk assessment'!$R$12:$R$100,FALSE),1)," ;"),""))</f>
        <v/>
      </c>
      <c r="BM10" s="9" t="str">
        <f>IF($G10=0,"",IFERROR(CONCATENATE(INDEX('Risk assessment'!$B$12:$B$100,MATCH(CONCATENATE(Feuil1!$C10,"-",Feuil1!$B10,"-",Feuil1!BM$1),'Risk assessment'!$R$12:$R$100,FALSE),1)," ;"),""))</f>
        <v/>
      </c>
      <c r="BN10" s="9" t="str">
        <f>IF($G10=0,"",IFERROR(CONCATENATE(INDEX('Risk assessment'!$B$12:$B$100,MATCH(CONCATENATE(Feuil1!$C10,"-",Feuil1!$B10,"-",Feuil1!BN$1),'Risk assessment'!$R$12:$R$100,FALSE),1)," ;"),""))</f>
        <v/>
      </c>
      <c r="BO10" s="9" t="str">
        <f>IF($G10=0,"",IFERROR(CONCATENATE(INDEX('Risk assessment'!$B$12:$B$100,MATCH(CONCATENATE(Feuil1!$C10,"-",Feuil1!$B10,"-",Feuil1!BO$1),'Risk assessment'!$R$12:$R$100,FALSE),1)," ;"),""))</f>
        <v/>
      </c>
      <c r="BP10" s="9" t="str">
        <f>IF($G10=0,"",IFERROR(CONCATENATE(INDEX('Risk assessment'!$B$12:$B$100,MATCH(CONCATENATE(Feuil1!$C10,"-",Feuil1!$B10,"-",Feuil1!BP$1),'Risk assessment'!$R$12:$R$100,FALSE),1)," ;"),""))</f>
        <v/>
      </c>
      <c r="BQ10" s="9" t="str">
        <f>IF($G10=0,"",IFERROR(CONCATENATE(INDEX('Risk assessment'!$B$12:$B$100,MATCH(CONCATENATE(Feuil1!$C10,"-",Feuil1!$B10,"-",Feuil1!BQ$1),'Risk assessment'!$R$12:$R$100,FALSE),1)," ;"),""))</f>
        <v/>
      </c>
      <c r="BR10" s="9" t="str">
        <f>IF($G10=0,"",IFERROR(INDEX('Risk assessment'!$B$12:$B$100,MATCH(CONCATENATE(Feuil1!$C10,Feuil1!$B10,Feuil1!BR$1),'Risk assessment'!$R$12:$R$100,FALSE),1),""))</f>
        <v/>
      </c>
      <c r="BS10" s="9" t="str">
        <f>IF($G10=0,"",IFERROR(INDEX('Risk assessment'!$B$12:$B$100,MATCH(CONCATENATE(Feuil1!$C10,Feuil1!$B10,Feuil1!BS$1),'Risk assessment'!$R$12:$R$100,FALSE),1),""))</f>
        <v/>
      </c>
      <c r="BT10" s="9" t="str">
        <f>IF($G10=0,"",IFERROR(INDEX('Risk assessment'!$B$12:$B$100,MATCH(CONCATENATE(Feuil1!$C10,Feuil1!$B10,Feuil1!BT$1),'Risk assessment'!$R$12:$R$100,FALSE),1),""))</f>
        <v/>
      </c>
      <c r="BU10" s="9" t="str">
        <f>IF($G10=0,"",IFERROR(INDEX('Risk assessment'!$B$12:$B$100,MATCH(CONCATENATE(Feuil1!$C10,Feuil1!$B10,Feuil1!BU$1),'Risk assessment'!$R$12:$R$100,FALSE),1),""))</f>
        <v/>
      </c>
      <c r="BV10" s="9" t="str">
        <f>IF($G10=0,"",IFERROR(INDEX('Risk assessment'!$B$12:$B$100,MATCH(CONCATENATE(Feuil1!$C10,Feuil1!$B10,Feuil1!BV$1),'Risk assessment'!$R$12:$R$100,FALSE),1),""))</f>
        <v/>
      </c>
      <c r="BW10" s="9" t="str">
        <f>IF($G10=0,"",IFERROR(INDEX('Risk assessment'!$B$12:$B$100,MATCH(CONCATENATE(Feuil1!$C10,Feuil1!$B10,Feuil1!BW$1),'Risk assessment'!$R$12:$R$100,FALSE),1),""))</f>
        <v/>
      </c>
      <c r="BX10" s="9" t="str">
        <f>IF($G10=0,"",IFERROR(INDEX('Risk assessment'!$B$12:$B$100,MATCH(CONCATENATE(Feuil1!$C10,Feuil1!$B10,Feuil1!BX$1),'Risk assessment'!$R$12:$R$100,FALSE),1),""))</f>
        <v/>
      </c>
      <c r="BY10" s="9" t="str">
        <f>IF($G10=0,"",IFERROR(INDEX('Risk assessment'!$B$12:$B$100,MATCH(CONCATENATE(Feuil1!$C10,Feuil1!$B10,Feuil1!BY$1),'Risk assessment'!$R$12:$R$100,FALSE),1),""))</f>
        <v/>
      </c>
      <c r="BZ10" s="9" t="str">
        <f>IF($G10=0,"",IFERROR(INDEX('Risk assessment'!$B$12:$B$100,MATCH(CONCATENATE(Feuil1!$C10,Feuil1!$B10,Feuil1!BZ$1),'Risk assessment'!$R$12:$R$100,FALSE),1),""))</f>
        <v/>
      </c>
      <c r="CA10" s="9" t="str">
        <f>IF($G10=0,"",IFERROR(INDEX('Risk assessment'!$B$12:$B$100,MATCH(CONCATENATE(Feuil1!$C10,Feuil1!$B10,Feuil1!CA$1),'Risk assessment'!$R$12:$R$100,FALSE),1),""))</f>
        <v/>
      </c>
      <c r="CB10" s="9" t="str">
        <f>IF($G10=0,"",IFERROR(INDEX('Risk assessment'!$B$12:$B$100,MATCH(CONCATENATE(Feuil1!$C10,Feuil1!$B10,Feuil1!CB$1),'Risk assessment'!$R$12:$R$100,FALSE),1),""))</f>
        <v/>
      </c>
      <c r="CC10" s="9" t="str">
        <f>IF($G10=0,"",IFERROR(INDEX('Risk assessment'!$B$12:$B$100,MATCH(CONCATENATE(Feuil1!$C10,Feuil1!$B10,Feuil1!CC$1),'Risk assessment'!$R$12:$R$100,FALSE),1),""))</f>
        <v/>
      </c>
      <c r="CD10" s="9" t="str">
        <f>IF($G10=0,"",IFERROR(INDEX('Risk assessment'!$B$12:$B$100,MATCH(CONCATENATE(Feuil1!$C10,Feuil1!$B10,Feuil1!CD$1),'Risk assessment'!$R$12:$R$100,FALSE),1),""))</f>
        <v/>
      </c>
      <c r="CE10" s="9" t="str">
        <f>IF($G10=0,"",IFERROR(INDEX('Risk assessment'!$B$12:$B$100,MATCH(CONCATENATE(Feuil1!$C10,Feuil1!$B10,Feuil1!CE$1),'Risk assessment'!$R$12:$R$100,FALSE),1),""))</f>
        <v/>
      </c>
      <c r="CF10" s="9" t="str">
        <f>IF($G10=0,"",IFERROR(INDEX('Risk assessment'!$B$12:$B$100,MATCH(CONCATENATE(Feuil1!$C10,Feuil1!$B10,Feuil1!CF$1),'Risk assessment'!$R$12:$R$100,FALSE),1),""))</f>
        <v/>
      </c>
      <c r="CG10" s="9" t="str">
        <f>IF($G10=0,"",IFERROR(INDEX('Risk assessment'!$B$12:$B$100,MATCH(CONCATENATE(Feuil1!$C10,Feuil1!$B10,Feuil1!CG$1),'Risk assessment'!$R$12:$R$100,FALSE),1),""))</f>
        <v/>
      </c>
      <c r="CH10" s="9" t="str">
        <f>IF($G10=0,"",IFERROR(INDEX('Risk assessment'!$B$12:$B$100,MATCH(CONCATENATE(Feuil1!$C10,Feuil1!$B10,Feuil1!CH$1),'Risk assessment'!$R$12:$R$100,FALSE),1),""))</f>
        <v/>
      </c>
      <c r="CI10" s="9" t="str">
        <f>IF($G10=0,"",IFERROR(INDEX('Risk assessment'!$B$12:$B$100,MATCH(CONCATENATE(Feuil1!$C10,Feuil1!$B10,Feuil1!CI$1),'Risk assessment'!$R$12:$R$100,FALSE),1),""))</f>
        <v/>
      </c>
      <c r="CJ10" s="9" t="str">
        <f>IF($G10=0,"",IFERROR(INDEX('Risk assessment'!$B$12:$B$100,MATCH(CONCATENATE(Feuil1!$C10,Feuil1!$B10,Feuil1!CJ$1),'Risk assessment'!$R$12:$R$100,FALSE),1),""))</f>
        <v/>
      </c>
      <c r="CK10" s="9" t="str">
        <f>IF($G10=0,"",IFERROR(INDEX('Risk assessment'!$B$12:$B$100,MATCH(CONCATENATE(Feuil1!$C10,Feuil1!$B10,Feuil1!CK$1),'Risk assessment'!$R$12:$R$100,FALSE),1),""))</f>
        <v/>
      </c>
      <c r="CL10" s="9" t="str">
        <f>IF($G10=0,"",IFERROR(INDEX('Risk assessment'!$B$12:$B$100,MATCH(CONCATENATE(Feuil1!$C10,Feuil1!$B10,Feuil1!CL$1),'Risk assessment'!$R$12:$R$100,FALSE),1),""))</f>
        <v/>
      </c>
      <c r="CM10" s="9" t="str">
        <f>IF($G10=0,"",IFERROR(INDEX('Risk assessment'!$B$12:$B$100,MATCH(CONCATENATE(Feuil1!$C10,Feuil1!$B10,Feuil1!CM$1),'Risk assessment'!$R$12:$R$100,FALSE),1),""))</f>
        <v/>
      </c>
      <c r="CN10" s="9" t="str">
        <f>IF($G10=0,"",IFERROR(INDEX('Risk assessment'!$B$12:$B$100,MATCH(CONCATENATE(Feuil1!$C10,Feuil1!$B10,Feuil1!CN$1),'Risk assessment'!$R$12:$R$100,FALSE),1),""))</f>
        <v/>
      </c>
      <c r="CO10" s="9" t="str">
        <f>IF($G10=0,"",IFERROR(INDEX('Risk assessment'!$B$12:$B$100,MATCH(CONCATENATE(Feuil1!$C10,Feuil1!$B10,Feuil1!CO$1),'Risk assessment'!$R$12:$R$100,FALSE),1),""))</f>
        <v/>
      </c>
      <c r="CP10" s="9" t="str">
        <f>IF($G10=0,"",IFERROR(INDEX('Risk assessment'!$B$12:$B$100,MATCH(CONCATENATE(Feuil1!$C10,Feuil1!$B10,Feuil1!CP$1),'Risk assessment'!$R$12:$R$100,FALSE),1),""))</f>
        <v/>
      </c>
      <c r="CQ10" s="9" t="str">
        <f>IF($G10=0,"",IFERROR(INDEX('Risk assessment'!$B$12:$B$100,MATCH(CONCATENATE(Feuil1!$C10,Feuil1!$B10,Feuil1!CQ$1),'Risk assessment'!$R$12:$R$100,FALSE),1),""))</f>
        <v/>
      </c>
      <c r="CR10" s="9" t="str">
        <f>IF($G10=0,"",IFERROR(INDEX('Risk assessment'!$B$12:$B$100,MATCH(CONCATENATE(Feuil1!$C10,Feuil1!$B10,Feuil1!CR$1),'Risk assessment'!$R$12:$R$100,FALSE),1),""))</f>
        <v/>
      </c>
      <c r="CS10" s="9" t="str">
        <f>IF($G10=0,"",IFERROR(INDEX('Risk assessment'!$B$12:$B$100,MATCH(CONCATENATE(Feuil1!$C10,Feuil1!$B10,Feuil1!CS$1),'Risk assessment'!$R$12:$R$100,FALSE),1),""))</f>
        <v/>
      </c>
      <c r="CT10" s="9" t="str">
        <f>IF($G10=0,"",IFERROR(INDEX('Risk assessment'!$B$12:$B$100,MATCH(CONCATENATE(Feuil1!$C10,Feuil1!$B10,Feuil1!CT$1),'Risk assessment'!$R$12:$R$100,FALSE),1),""))</f>
        <v/>
      </c>
      <c r="CU10" s="9" t="str">
        <f>IF($G10=0,"",IFERROR(INDEX('Risk assessment'!$B$12:$B$100,MATCH(CONCATENATE(Feuil1!$C10,Feuil1!$B10,Feuil1!CU$1),'Risk assessment'!$R$12:$R$100,FALSE),1),""))</f>
        <v/>
      </c>
      <c r="CV10" s="9" t="str">
        <f>IF($G10=0,"",IFERROR(INDEX('Risk assessment'!$B$12:$B$100,MATCH(CONCATENATE(Feuil1!$C10,Feuil1!$B10,Feuil1!CV$1),'Risk assessment'!$R$12:$R$100,FALSE),1),""))</f>
        <v/>
      </c>
      <c r="CW10" s="9" t="str">
        <f>IF($G10=0,"",IFERROR(INDEX('Risk assessment'!$B$12:$B$100,MATCH(CONCATENATE(Feuil1!$C10,Feuil1!$B10,Feuil1!CW$1),'Risk assessment'!$R$12:$R$100,FALSE),1),""))</f>
        <v/>
      </c>
      <c r="CX10" s="9" t="str">
        <f>IF($G10=0,"",IFERROR(INDEX('Risk assessment'!$B$12:$B$100,MATCH(CONCATENATE(Feuil1!$C10,Feuil1!$B10,Feuil1!CX$1),'Risk assessment'!$R$12:$R$100,FALSE),1),""))</f>
        <v/>
      </c>
      <c r="CY10" s="9" t="str">
        <f>IF($G10=0,"",IFERROR(INDEX('Risk assessment'!$B$12:$B$100,MATCH(CONCATENATE(Feuil1!$C10,Feuil1!$B10,Feuil1!CY$1),'Risk assessment'!$R$12:$R$100,FALSE),1),""))</f>
        <v/>
      </c>
      <c r="CZ10" s="9" t="str">
        <f>IF($G10=0,"",IFERROR(INDEX('Risk assessment'!$B$12:$B$100,MATCH(CONCATENATE(Feuil1!$C10,Feuil1!$B10,Feuil1!CZ$1),'Risk assessment'!$R$12:$R$100,FALSE),1),""))</f>
        <v/>
      </c>
      <c r="DA10" s="9" t="str">
        <f>IF($G10=0,"",IFERROR(INDEX('Risk assessment'!$B$12:$B$100,MATCH(CONCATENATE(Feuil1!$C10,Feuil1!$B10,Feuil1!DA$1),'Risk assessment'!$R$12:$R$100,FALSE),1),""))</f>
        <v/>
      </c>
      <c r="DB10" s="9" t="str">
        <f>IF($G10=0,"",IFERROR(INDEX('Risk assessment'!$B$12:$B$100,MATCH(CONCATENATE(Feuil1!$C10,Feuil1!$B10,Feuil1!DB$1),'Risk assessment'!$R$12:$R$100,FALSE),1),""))</f>
        <v/>
      </c>
      <c r="DC10" s="9" t="str">
        <f>IF($G10=0,"",IFERROR(INDEX('Risk assessment'!$B$12:$B$100,MATCH(CONCATENATE(Feuil1!$C10,Feuil1!$B10,Feuil1!DC$1),'Risk assessment'!$R$12:$R$100,FALSE),1),""))</f>
        <v/>
      </c>
      <c r="DD10" s="9" t="str">
        <f>IF($G10=0,"",IFERROR(INDEX('Risk assessment'!$B$12:$B$100,MATCH(CONCATENATE(Feuil1!$C10,Feuil1!$B10,Feuil1!DD$1),'Risk assessment'!$R$12:$R$100,FALSE),1),""))</f>
        <v/>
      </c>
      <c r="DE10" s="9" t="str">
        <f>IF($G10=0,"",IFERROR(INDEX('Risk assessment'!$B$12:$B$100,MATCH(CONCATENATE(Feuil1!$C10,Feuil1!$B10,Feuil1!DE$1),'Risk assessment'!$R$12:$R$100,FALSE),1),""))</f>
        <v/>
      </c>
      <c r="DF10" s="9" t="str">
        <f>IF($G10=0,"",IFERROR(INDEX('Risk assessment'!$B$12:$B$100,MATCH(CONCATENATE(Feuil1!$C10,Feuil1!$B10,Feuil1!DF$1),'Risk assessment'!$R$12:$R$100,FALSE),1),""))</f>
        <v/>
      </c>
      <c r="DG10" s="9" t="str">
        <f>IF($G10=0,"",IFERROR(INDEX('Risk assessment'!$B$12:$B$100,MATCH(CONCATENATE(Feuil1!$C10,Feuil1!$B10,Feuil1!DG$1),'Risk assessment'!$R$12:$R$100,FALSE),1),""))</f>
        <v/>
      </c>
      <c r="DH10" s="9" t="str">
        <f>IF($G10=0,"",IFERROR(INDEX('Risk assessment'!$B$12:$B$100,MATCH(CONCATENATE(Feuil1!$C10,Feuil1!$B10,Feuil1!DH$1),'Risk assessment'!$R$12:$R$100,FALSE),1),""))</f>
        <v/>
      </c>
      <c r="DI10" s="9" t="str">
        <f>IF($G10=0,"",IFERROR(INDEX('Risk assessment'!$B$12:$B$100,MATCH(CONCATENATE(Feuil1!$C10,Feuil1!$B10,Feuil1!DI$1),'Risk assessment'!$R$12:$R$100,FALSE),1),""))</f>
        <v/>
      </c>
      <c r="DJ10" s="9" t="str">
        <f>IF($G10=0,"",IFERROR(INDEX('Risk assessment'!$B$12:$B$100,MATCH(CONCATENATE(Feuil1!$C10,Feuil1!$B10,Feuil1!DJ$1),'Risk assessment'!$R$12:$R$100,FALSE),1),""))</f>
        <v/>
      </c>
      <c r="DK10" s="9" t="str">
        <f>IF($G10=0,"",IFERROR(INDEX('Risk assessment'!$B$12:$B$100,MATCH(CONCATENATE(Feuil1!$C10,Feuil1!$B10,Feuil1!DK$1),'Risk assessment'!$R$12:$R$100,FALSE),1),""))</f>
        <v/>
      </c>
    </row>
    <row r="11" spans="2:127" x14ac:dyDescent="0.25">
      <c r="B11" s="9">
        <f>IF(B10+1&lt;='Rating table'!D$11,B10+1,1)</f>
        <v>10</v>
      </c>
      <c r="C11" s="9">
        <f>IFERROR(IF(IF(B11=1,C10+1,C10)&lt;='Rating table'!H$11,IF(B11=1,C10+1,C10),""),"")</f>
        <v>1</v>
      </c>
      <c r="D11" s="9" t="str">
        <f t="shared" si="0"/>
        <v>10-1</v>
      </c>
      <c r="E11" s="9" t="str">
        <f t="shared" si="1"/>
        <v/>
      </c>
      <c r="F11" s="9" t="str">
        <f t="shared" si="2"/>
        <v/>
      </c>
      <c r="G11" s="9">
        <f>COUNTIFS('Risk assessment'!D$12:D$100,Feuil1!C11,'Risk assessment'!E$12:E$100,B11)</f>
        <v>0</v>
      </c>
      <c r="H11" s="9" t="str">
        <f>IF($G11=0,"",IFERROR(CONCATENATE(INDEX('Risk assessment'!$B$12:$B$100,MATCH(CONCATENATE(Feuil1!$C11,"-",Feuil1!$B11,"-",Feuil1!H$1),'Risk assessment'!$R$12:$R$100,FALSE),1)," ;"),""))</f>
        <v/>
      </c>
      <c r="I11" s="9" t="str">
        <f>IF($G11=0,"",IFERROR(CONCATENATE(INDEX('Risk assessment'!$B$12:$B$100,MATCH(CONCATENATE(Feuil1!$C11,"-",Feuil1!$B11,"-",Feuil1!I$1),'Risk assessment'!$R$12:$R$100,FALSE),1)," ;"),""))</f>
        <v/>
      </c>
      <c r="J11" s="9" t="str">
        <f>IF($G11=0,"",IFERROR(CONCATENATE(INDEX('Risk assessment'!$B$12:$B$100,MATCH(CONCATENATE(Feuil1!$C11,"-",Feuil1!$B11,"-",Feuil1!J$1),'Risk assessment'!$R$12:$R$100,FALSE),1)," ;"),""))</f>
        <v/>
      </c>
      <c r="K11" s="9" t="str">
        <f>IF($G11=0,"",IFERROR(CONCATENATE(INDEX('Risk assessment'!$B$12:$B$100,MATCH(CONCATENATE(Feuil1!$C11,"-",Feuil1!$B11,"-",Feuil1!K$1),'Risk assessment'!$R$12:$R$100,FALSE),1)," ;"),""))</f>
        <v/>
      </c>
      <c r="L11" s="9" t="str">
        <f>IF($G11=0,"",IFERROR(CONCATENATE(INDEX('Risk assessment'!$B$12:$B$100,MATCH(CONCATENATE(Feuil1!$C11,"-",Feuil1!$B11,"-",Feuil1!L$1),'Risk assessment'!$R$12:$R$100,FALSE),1)," ;"),""))</f>
        <v/>
      </c>
      <c r="M11" s="9" t="str">
        <f>IF($G11=0,"",IFERROR(CONCATENATE(INDEX('Risk assessment'!$B$12:$B$100,MATCH(CONCATENATE(Feuil1!$C11,"-",Feuil1!$B11,"-",Feuil1!M$1),'Risk assessment'!$R$12:$R$100,FALSE),1)," ;"),""))</f>
        <v/>
      </c>
      <c r="N11" s="9" t="str">
        <f>IF($G11=0,"",IFERROR(CONCATENATE(INDEX('Risk assessment'!$B$12:$B$100,MATCH(CONCATENATE(Feuil1!$C11,"-",Feuil1!$B11,"-",Feuil1!N$1),'Risk assessment'!$R$12:$R$100,FALSE),1)," ;"),""))</f>
        <v/>
      </c>
      <c r="O11" s="9" t="str">
        <f>IF($G11=0,"",IFERROR(CONCATENATE(INDEX('Risk assessment'!$B$12:$B$100,MATCH(CONCATENATE(Feuil1!$C11,"-",Feuil1!$B11,"-",Feuil1!O$1),'Risk assessment'!$R$12:$R$100,FALSE),1)," ;"),""))</f>
        <v/>
      </c>
      <c r="P11" s="9" t="str">
        <f>IF($G11=0,"",IFERROR(CONCATENATE(INDEX('Risk assessment'!$B$12:$B$100,MATCH(CONCATENATE(Feuil1!$C11,"-",Feuil1!$B11,"-",Feuil1!P$1),'Risk assessment'!$R$12:$R$100,FALSE),1)," ;"),""))</f>
        <v/>
      </c>
      <c r="Q11" s="9" t="str">
        <f>IF($G11=0,"",IFERROR(CONCATENATE(INDEX('Risk assessment'!$B$12:$B$100,MATCH(CONCATENATE(Feuil1!$C11,"-",Feuil1!$B11,"-",Feuil1!Q$1),'Risk assessment'!$R$12:$R$100,FALSE),1)," ;"),""))</f>
        <v/>
      </c>
      <c r="R11" s="9" t="str">
        <f>IF($G11=0,"",IFERROR(CONCATENATE(INDEX('Risk assessment'!$B$12:$B$100,MATCH(CONCATENATE(Feuil1!$C11,"-",Feuil1!$B11,"-",Feuil1!R$1),'Risk assessment'!$R$12:$R$100,FALSE),1)," ;"),""))</f>
        <v/>
      </c>
      <c r="S11" s="9" t="str">
        <f>IF($G11=0,"",IFERROR(CONCATENATE(INDEX('Risk assessment'!$B$12:$B$100,MATCH(CONCATENATE(Feuil1!$C11,"-",Feuil1!$B11,"-",Feuil1!S$1),'Risk assessment'!$R$12:$R$100,FALSE),1)," ;"),""))</f>
        <v/>
      </c>
      <c r="T11" s="9" t="str">
        <f>IF($G11=0,"",IFERROR(CONCATENATE(INDEX('Risk assessment'!$B$12:$B$100,MATCH(CONCATENATE(Feuil1!$C11,"-",Feuil1!$B11,"-",Feuil1!T$1),'Risk assessment'!$R$12:$R$100,FALSE),1)," ;"),""))</f>
        <v/>
      </c>
      <c r="U11" s="9" t="str">
        <f>IF($G11=0,"",IFERROR(CONCATENATE(INDEX('Risk assessment'!$B$12:$B$100,MATCH(CONCATENATE(Feuil1!$C11,"-",Feuil1!$B11,"-",Feuil1!U$1),'Risk assessment'!$R$12:$R$100,FALSE),1)," ;"),""))</f>
        <v/>
      </c>
      <c r="V11" s="9" t="str">
        <f>IF($G11=0,"",IFERROR(CONCATENATE(INDEX('Risk assessment'!$B$12:$B$100,MATCH(CONCATENATE(Feuil1!$C11,"-",Feuil1!$B11,"-",Feuil1!V$1),'Risk assessment'!$R$12:$R$100,FALSE),1)," ;"),""))</f>
        <v/>
      </c>
      <c r="W11" s="9" t="str">
        <f>IF($G11=0,"",IFERROR(CONCATENATE(INDEX('Risk assessment'!$B$12:$B$100,MATCH(CONCATENATE(Feuil1!$C11,"-",Feuil1!$B11,"-",Feuil1!W$1),'Risk assessment'!$R$12:$R$100,FALSE),1)," ;"),""))</f>
        <v/>
      </c>
      <c r="X11" s="9" t="str">
        <f>IF($G11=0,"",IFERROR(CONCATENATE(INDEX('Risk assessment'!$B$12:$B$100,MATCH(CONCATENATE(Feuil1!$C11,"-",Feuil1!$B11,"-",Feuil1!X$1),'Risk assessment'!$R$12:$R$100,FALSE),1)," ;"),""))</f>
        <v/>
      </c>
      <c r="Y11" s="9" t="str">
        <f>IF($G11=0,"",IFERROR(CONCATENATE(INDEX('Risk assessment'!$B$12:$B$100,MATCH(CONCATENATE(Feuil1!$C11,"-",Feuil1!$B11,"-",Feuil1!Y$1),'Risk assessment'!$R$12:$R$100,FALSE),1)," ;"),""))</f>
        <v/>
      </c>
      <c r="Z11" s="9" t="str">
        <f>IF($G11=0,"",IFERROR(CONCATENATE(INDEX('Risk assessment'!$B$12:$B$100,MATCH(CONCATENATE(Feuil1!$C11,"-",Feuil1!$B11,"-",Feuil1!Z$1),'Risk assessment'!$R$12:$R$100,FALSE),1)," ;"),""))</f>
        <v/>
      </c>
      <c r="AA11" s="9" t="str">
        <f>IF($G11=0,"",IFERROR(CONCATENATE(INDEX('Risk assessment'!$B$12:$B$100,MATCH(CONCATENATE(Feuil1!$C11,"-",Feuil1!$B11,"-",Feuil1!AA$1),'Risk assessment'!$R$12:$R$100,FALSE),1)," ;"),""))</f>
        <v/>
      </c>
      <c r="AB11" s="9" t="str">
        <f>IF($G11=0,"",IFERROR(CONCATENATE(INDEX('Risk assessment'!$B$12:$B$100,MATCH(CONCATENATE(Feuil1!$C11,"-",Feuil1!$B11,"-",Feuil1!AB$1),'Risk assessment'!$R$12:$R$100,FALSE),1)," ;"),""))</f>
        <v/>
      </c>
      <c r="AC11" s="9" t="str">
        <f>IF($G11=0,"",IFERROR(CONCATENATE(INDEX('Risk assessment'!$B$12:$B$100,MATCH(CONCATENATE(Feuil1!$C11,"-",Feuil1!$B11,"-",Feuil1!AC$1),'Risk assessment'!$R$12:$R$100,FALSE),1)," ;"),""))</f>
        <v/>
      </c>
      <c r="AD11" s="9" t="str">
        <f>IF($G11=0,"",IFERROR(CONCATENATE(INDEX('Risk assessment'!$B$12:$B$100,MATCH(CONCATENATE(Feuil1!$C11,"-",Feuil1!$B11,"-",Feuil1!AD$1),'Risk assessment'!$R$12:$R$100,FALSE),1)," ;"),""))</f>
        <v/>
      </c>
      <c r="AE11" s="9" t="str">
        <f>IF($G11=0,"",IFERROR(CONCATENATE(INDEX('Risk assessment'!$B$12:$B$100,MATCH(CONCATENATE(Feuil1!$C11,"-",Feuil1!$B11,"-",Feuil1!AE$1),'Risk assessment'!$R$12:$R$100,FALSE),1)," ;"),""))</f>
        <v/>
      </c>
      <c r="AF11" s="9" t="str">
        <f>IF($G11=0,"",IFERROR(CONCATENATE(INDEX('Risk assessment'!$B$12:$B$100,MATCH(CONCATENATE(Feuil1!$C11,"-",Feuil1!$B11,"-",Feuil1!AF$1),'Risk assessment'!$R$12:$R$100,FALSE),1)," ;"),""))</f>
        <v/>
      </c>
      <c r="AG11" s="9" t="str">
        <f>IF($G11=0,"",IFERROR(CONCATENATE(INDEX('Risk assessment'!$B$12:$B$100,MATCH(CONCATENATE(Feuil1!$C11,"-",Feuil1!$B11,"-",Feuil1!AG$1),'Risk assessment'!$R$12:$R$100,FALSE),1)," ;"),""))</f>
        <v/>
      </c>
      <c r="AH11" s="9" t="str">
        <f>IF($G11=0,"",IFERROR(CONCATENATE(INDEX('Risk assessment'!$B$12:$B$100,MATCH(CONCATENATE(Feuil1!$C11,"-",Feuil1!$B11,"-",Feuil1!AH$1),'Risk assessment'!$R$12:$R$100,FALSE),1)," ;"),""))</f>
        <v/>
      </c>
      <c r="AI11" s="9" t="str">
        <f>IF($G11=0,"",IFERROR(CONCATENATE(INDEX('Risk assessment'!$B$12:$B$100,MATCH(CONCATENATE(Feuil1!$C11,"-",Feuil1!$B11,"-",Feuil1!AI$1),'Risk assessment'!$R$12:$R$100,FALSE),1)," ;"),""))</f>
        <v/>
      </c>
      <c r="AJ11" s="9" t="str">
        <f>IF($G11=0,"",IFERROR(CONCATENATE(INDEX('Risk assessment'!$B$12:$B$100,MATCH(CONCATENATE(Feuil1!$C11,"-",Feuil1!$B11,"-",Feuil1!AJ$1),'Risk assessment'!$R$12:$R$100,FALSE),1)," ;"),""))</f>
        <v/>
      </c>
      <c r="AK11" s="9" t="str">
        <f>IF($G11=0,"",IFERROR(CONCATENATE(INDEX('Risk assessment'!$B$12:$B$100,MATCH(CONCATENATE(Feuil1!$C11,"-",Feuil1!$B11,"-",Feuil1!AK$1),'Risk assessment'!$R$12:$R$100,FALSE),1)," ;"),""))</f>
        <v/>
      </c>
      <c r="AL11" s="9" t="str">
        <f>IF($G11=0,"",IFERROR(CONCATENATE(INDEX('Risk assessment'!$B$12:$B$100,MATCH(CONCATENATE(Feuil1!$C11,"-",Feuil1!$B11,"-",Feuil1!AL$1),'Risk assessment'!$R$12:$R$100,FALSE),1)," ;"),""))</f>
        <v/>
      </c>
      <c r="AM11" s="9" t="str">
        <f>IF($G11=0,"",IFERROR(CONCATENATE(INDEX('Risk assessment'!$B$12:$B$100,MATCH(CONCATENATE(Feuil1!$C11,"-",Feuil1!$B11,"-",Feuil1!AM$1),'Risk assessment'!$R$12:$R$100,FALSE),1)," ;"),""))</f>
        <v/>
      </c>
      <c r="AN11" s="9" t="str">
        <f>IF($G11=0,"",IFERROR(CONCATENATE(INDEX('Risk assessment'!$B$12:$B$100,MATCH(CONCATENATE(Feuil1!$C11,"-",Feuil1!$B11,"-",Feuil1!AN$1),'Risk assessment'!$R$12:$R$100,FALSE),1)," ;"),""))</f>
        <v/>
      </c>
      <c r="AO11" s="9" t="str">
        <f>IF($G11=0,"",IFERROR(CONCATENATE(INDEX('Risk assessment'!$B$12:$B$100,MATCH(CONCATENATE(Feuil1!$C11,"-",Feuil1!$B11,"-",Feuil1!AO$1),'Risk assessment'!$R$12:$R$100,FALSE),1)," ;"),""))</f>
        <v/>
      </c>
      <c r="AP11" s="9" t="str">
        <f>IF($G11=0,"",IFERROR(CONCATENATE(INDEX('Risk assessment'!$B$12:$B$100,MATCH(CONCATENATE(Feuil1!$C11,"-",Feuil1!$B11,"-",Feuil1!AP$1),'Risk assessment'!$R$12:$R$100,FALSE),1)," ;"),""))</f>
        <v/>
      </c>
      <c r="AQ11" s="9" t="str">
        <f>IF($G11=0,"",IFERROR(CONCATENATE(INDEX('Risk assessment'!$B$12:$B$100,MATCH(CONCATENATE(Feuil1!$C11,"-",Feuil1!$B11,"-",Feuil1!AQ$1),'Risk assessment'!$R$12:$R$100,FALSE),1)," ;"),""))</f>
        <v/>
      </c>
      <c r="AR11" s="9" t="str">
        <f>IF($G11=0,"",IFERROR(CONCATENATE(INDEX('Risk assessment'!$B$12:$B$100,MATCH(CONCATENATE(Feuil1!$C11,"-",Feuil1!$B11,"-",Feuil1!AR$1),'Risk assessment'!$R$12:$R$100,FALSE),1)," ;"),""))</f>
        <v/>
      </c>
      <c r="AS11" s="9" t="str">
        <f>IF($G11=0,"",IFERROR(CONCATENATE(INDEX('Risk assessment'!$B$12:$B$100,MATCH(CONCATENATE(Feuil1!$C11,"-",Feuil1!$B11,"-",Feuil1!AS$1),'Risk assessment'!$R$12:$R$100,FALSE),1)," ;"),""))</f>
        <v/>
      </c>
      <c r="AT11" s="9" t="str">
        <f>IF($G11=0,"",IFERROR(CONCATENATE(INDEX('Risk assessment'!$B$12:$B$100,MATCH(CONCATENATE(Feuil1!$C11,"-",Feuil1!$B11,"-",Feuil1!AT$1),'Risk assessment'!$R$12:$R$100,FALSE),1)," ;"),""))</f>
        <v/>
      </c>
      <c r="AU11" s="9" t="str">
        <f>IF($G11=0,"",IFERROR(CONCATENATE(INDEX('Risk assessment'!$B$12:$B$100,MATCH(CONCATENATE(Feuil1!$C11,"-",Feuil1!$B11,"-",Feuil1!AU$1),'Risk assessment'!$R$12:$R$100,FALSE),1)," ;"),""))</f>
        <v/>
      </c>
      <c r="AV11" s="9" t="str">
        <f>IF($G11=0,"",IFERROR(CONCATENATE(INDEX('Risk assessment'!$B$12:$B$100,MATCH(CONCATENATE(Feuil1!$C11,"-",Feuil1!$B11,"-",Feuil1!AV$1),'Risk assessment'!$R$12:$R$100,FALSE),1)," ;"),""))</f>
        <v/>
      </c>
      <c r="AW11" s="9" t="str">
        <f>IF($G11=0,"",IFERROR(CONCATENATE(INDEX('Risk assessment'!$B$12:$B$100,MATCH(CONCATENATE(Feuil1!$C11,"-",Feuil1!$B11,"-",Feuil1!AW$1),'Risk assessment'!$R$12:$R$100,FALSE),1)," ;"),""))</f>
        <v/>
      </c>
      <c r="AX11" s="9" t="str">
        <f>IF($G11=0,"",IFERROR(CONCATENATE(INDEX('Risk assessment'!$B$12:$B$100,MATCH(CONCATENATE(Feuil1!$C11,"-",Feuil1!$B11,"-",Feuil1!AX$1),'Risk assessment'!$R$12:$R$100,FALSE),1)," ;"),""))</f>
        <v/>
      </c>
      <c r="AY11" s="9" t="str">
        <f>IF($G11=0,"",IFERROR(CONCATENATE(INDEX('Risk assessment'!$B$12:$B$100,MATCH(CONCATENATE(Feuil1!$C11,"-",Feuil1!$B11,"-",Feuil1!AY$1),'Risk assessment'!$R$12:$R$100,FALSE),1)," ;"),""))</f>
        <v/>
      </c>
      <c r="AZ11" s="9" t="str">
        <f>IF($G11=0,"",IFERROR(CONCATENATE(INDEX('Risk assessment'!$B$12:$B$100,MATCH(CONCATENATE(Feuil1!$C11,"-",Feuil1!$B11,"-",Feuil1!AZ$1),'Risk assessment'!$R$12:$R$100,FALSE),1)," ;"),""))</f>
        <v/>
      </c>
      <c r="BA11" s="9" t="str">
        <f>IF($G11=0,"",IFERROR(CONCATENATE(INDEX('Risk assessment'!$B$12:$B$100,MATCH(CONCATENATE(Feuil1!$C11,"-",Feuil1!$B11,"-",Feuil1!BA$1),'Risk assessment'!$R$12:$R$100,FALSE),1)," ;"),""))</f>
        <v/>
      </c>
      <c r="BB11" s="9" t="str">
        <f>IF($G11=0,"",IFERROR(CONCATENATE(INDEX('Risk assessment'!$B$12:$B$100,MATCH(CONCATENATE(Feuil1!$C11,"-",Feuil1!$B11,"-",Feuil1!BB$1),'Risk assessment'!$R$12:$R$100,FALSE),1)," ;"),""))</f>
        <v/>
      </c>
      <c r="BC11" s="9" t="str">
        <f>IF($G11=0,"",IFERROR(CONCATENATE(INDEX('Risk assessment'!$B$12:$B$100,MATCH(CONCATENATE(Feuil1!$C11,"-",Feuil1!$B11,"-",Feuil1!BC$1),'Risk assessment'!$R$12:$R$100,FALSE),1)," ;"),""))</f>
        <v/>
      </c>
      <c r="BD11" s="9" t="str">
        <f>IF($G11=0,"",IFERROR(CONCATENATE(INDEX('Risk assessment'!$B$12:$B$100,MATCH(CONCATENATE(Feuil1!$C11,"-",Feuil1!$B11,"-",Feuil1!BD$1),'Risk assessment'!$R$12:$R$100,FALSE),1)," ;"),""))</f>
        <v/>
      </c>
      <c r="BE11" s="9" t="str">
        <f>IF($G11=0,"",IFERROR(CONCATENATE(INDEX('Risk assessment'!$B$12:$B$100,MATCH(CONCATENATE(Feuil1!$C11,"-",Feuil1!$B11,"-",Feuil1!BE$1),'Risk assessment'!$R$12:$R$100,FALSE),1)," ;"),""))</f>
        <v/>
      </c>
      <c r="BF11" s="9" t="str">
        <f>IF($G11=0,"",IFERROR(CONCATENATE(INDEX('Risk assessment'!$B$12:$B$100,MATCH(CONCATENATE(Feuil1!$C11,"-",Feuil1!$B11,"-",Feuil1!BF$1),'Risk assessment'!$R$12:$R$100,FALSE),1)," ;"),""))</f>
        <v/>
      </c>
      <c r="BG11" s="9" t="str">
        <f>IF($G11=0,"",IFERROR(CONCATENATE(INDEX('Risk assessment'!$B$12:$B$100,MATCH(CONCATENATE(Feuil1!$C11,"-",Feuil1!$B11,"-",Feuil1!BG$1),'Risk assessment'!$R$12:$R$100,FALSE),1)," ;"),""))</f>
        <v/>
      </c>
      <c r="BH11" s="9" t="str">
        <f>IF($G11=0,"",IFERROR(CONCATENATE(INDEX('Risk assessment'!$B$12:$B$100,MATCH(CONCATENATE(Feuil1!$C11,"-",Feuil1!$B11,"-",Feuil1!BH$1),'Risk assessment'!$R$12:$R$100,FALSE),1)," ;"),""))</f>
        <v/>
      </c>
      <c r="BI11" s="9" t="str">
        <f>IF($G11=0,"",IFERROR(CONCATENATE(INDEX('Risk assessment'!$B$12:$B$100,MATCH(CONCATENATE(Feuil1!$C11,"-",Feuil1!$B11,"-",Feuil1!BI$1),'Risk assessment'!$R$12:$R$100,FALSE),1)," ;"),""))</f>
        <v/>
      </c>
      <c r="BJ11" s="9" t="str">
        <f>IF($G11=0,"",IFERROR(CONCATENATE(INDEX('Risk assessment'!$B$12:$B$100,MATCH(CONCATENATE(Feuil1!$C11,"-",Feuil1!$B11,"-",Feuil1!BJ$1),'Risk assessment'!$R$12:$R$100,FALSE),1)," ;"),""))</f>
        <v/>
      </c>
      <c r="BK11" s="9" t="str">
        <f>IF($G11=0,"",IFERROR(CONCATENATE(INDEX('Risk assessment'!$B$12:$B$100,MATCH(CONCATENATE(Feuil1!$C11,"-",Feuil1!$B11,"-",Feuil1!BK$1),'Risk assessment'!$R$12:$R$100,FALSE),1)," ;"),""))</f>
        <v/>
      </c>
      <c r="BL11" s="9" t="str">
        <f>IF($G11=0,"",IFERROR(CONCATENATE(INDEX('Risk assessment'!$B$12:$B$100,MATCH(CONCATENATE(Feuil1!$C11,"-",Feuil1!$B11,"-",Feuil1!BL$1),'Risk assessment'!$R$12:$R$100,FALSE),1)," ;"),""))</f>
        <v/>
      </c>
      <c r="BM11" s="9" t="str">
        <f>IF($G11=0,"",IFERROR(CONCATENATE(INDEX('Risk assessment'!$B$12:$B$100,MATCH(CONCATENATE(Feuil1!$C11,"-",Feuil1!$B11,"-",Feuil1!BM$1),'Risk assessment'!$R$12:$R$100,FALSE),1)," ;"),""))</f>
        <v/>
      </c>
      <c r="BN11" s="9" t="str">
        <f>IF($G11=0,"",IFERROR(CONCATENATE(INDEX('Risk assessment'!$B$12:$B$100,MATCH(CONCATENATE(Feuil1!$C11,"-",Feuil1!$B11,"-",Feuil1!BN$1),'Risk assessment'!$R$12:$R$100,FALSE),1)," ;"),""))</f>
        <v/>
      </c>
      <c r="BO11" s="9" t="str">
        <f>IF($G11=0,"",IFERROR(CONCATENATE(INDEX('Risk assessment'!$B$12:$B$100,MATCH(CONCATENATE(Feuil1!$C11,"-",Feuil1!$B11,"-",Feuil1!BO$1),'Risk assessment'!$R$12:$R$100,FALSE),1)," ;"),""))</f>
        <v/>
      </c>
      <c r="BP11" s="9" t="str">
        <f>IF($G11=0,"",IFERROR(CONCATENATE(INDEX('Risk assessment'!$B$12:$B$100,MATCH(CONCATENATE(Feuil1!$C11,"-",Feuil1!$B11,"-",Feuil1!BP$1),'Risk assessment'!$R$12:$R$100,FALSE),1)," ;"),""))</f>
        <v/>
      </c>
      <c r="BQ11" s="9" t="str">
        <f>IF($G11=0,"",IFERROR(CONCATENATE(INDEX('Risk assessment'!$B$12:$B$100,MATCH(CONCATENATE(Feuil1!$C11,"-",Feuil1!$B11,"-",Feuil1!BQ$1),'Risk assessment'!$R$12:$R$100,FALSE),1)," ;"),""))</f>
        <v/>
      </c>
      <c r="BR11" s="9" t="str">
        <f>IF($G11=0,"",IFERROR(INDEX('Risk assessment'!$B$12:$B$100,MATCH(CONCATENATE(Feuil1!$C11,Feuil1!$B11,Feuil1!BR$1),'Risk assessment'!$R$12:$R$100,FALSE),1),""))</f>
        <v/>
      </c>
      <c r="BS11" s="9" t="str">
        <f>IF($G11=0,"",IFERROR(INDEX('Risk assessment'!$B$12:$B$100,MATCH(CONCATENATE(Feuil1!$C11,Feuil1!$B11,Feuil1!BS$1),'Risk assessment'!$R$12:$R$100,FALSE),1),""))</f>
        <v/>
      </c>
      <c r="BT11" s="9" t="str">
        <f>IF($G11=0,"",IFERROR(INDEX('Risk assessment'!$B$12:$B$100,MATCH(CONCATENATE(Feuil1!$C11,Feuil1!$B11,Feuil1!BT$1),'Risk assessment'!$R$12:$R$100,FALSE),1),""))</f>
        <v/>
      </c>
      <c r="BU11" s="9" t="str">
        <f>IF($G11=0,"",IFERROR(INDEX('Risk assessment'!$B$12:$B$100,MATCH(CONCATENATE(Feuil1!$C11,Feuil1!$B11,Feuil1!BU$1),'Risk assessment'!$R$12:$R$100,FALSE),1),""))</f>
        <v/>
      </c>
      <c r="BV11" s="9" t="str">
        <f>IF($G11=0,"",IFERROR(INDEX('Risk assessment'!$B$12:$B$100,MATCH(CONCATENATE(Feuil1!$C11,Feuil1!$B11,Feuil1!BV$1),'Risk assessment'!$R$12:$R$100,FALSE),1),""))</f>
        <v/>
      </c>
      <c r="BW11" s="9" t="str">
        <f>IF($G11=0,"",IFERROR(INDEX('Risk assessment'!$B$12:$B$100,MATCH(CONCATENATE(Feuil1!$C11,Feuil1!$B11,Feuil1!BW$1),'Risk assessment'!$R$12:$R$100,FALSE),1),""))</f>
        <v/>
      </c>
      <c r="BX11" s="9" t="str">
        <f>IF($G11=0,"",IFERROR(INDEX('Risk assessment'!$B$12:$B$100,MATCH(CONCATENATE(Feuil1!$C11,Feuil1!$B11,Feuil1!BX$1),'Risk assessment'!$R$12:$R$100,FALSE),1),""))</f>
        <v/>
      </c>
      <c r="BY11" s="9" t="str">
        <f>IF($G11=0,"",IFERROR(INDEX('Risk assessment'!$B$12:$B$100,MATCH(CONCATENATE(Feuil1!$C11,Feuil1!$B11,Feuil1!BY$1),'Risk assessment'!$R$12:$R$100,FALSE),1),""))</f>
        <v/>
      </c>
      <c r="BZ11" s="9" t="str">
        <f>IF($G11=0,"",IFERROR(INDEX('Risk assessment'!$B$12:$B$100,MATCH(CONCATENATE(Feuil1!$C11,Feuil1!$B11,Feuil1!BZ$1),'Risk assessment'!$R$12:$R$100,FALSE),1),""))</f>
        <v/>
      </c>
      <c r="CA11" s="9" t="str">
        <f>IF($G11=0,"",IFERROR(INDEX('Risk assessment'!$B$12:$B$100,MATCH(CONCATENATE(Feuil1!$C11,Feuil1!$B11,Feuil1!CA$1),'Risk assessment'!$R$12:$R$100,FALSE),1),""))</f>
        <v/>
      </c>
      <c r="CB11" s="9" t="str">
        <f>IF($G11=0,"",IFERROR(INDEX('Risk assessment'!$B$12:$B$100,MATCH(CONCATENATE(Feuil1!$C11,Feuil1!$B11,Feuil1!CB$1),'Risk assessment'!$R$12:$R$100,FALSE),1),""))</f>
        <v/>
      </c>
      <c r="CC11" s="9" t="str">
        <f>IF($G11=0,"",IFERROR(INDEX('Risk assessment'!$B$12:$B$100,MATCH(CONCATENATE(Feuil1!$C11,Feuil1!$B11,Feuil1!CC$1),'Risk assessment'!$R$12:$R$100,FALSE),1),""))</f>
        <v/>
      </c>
      <c r="CD11" s="9" t="str">
        <f>IF($G11=0,"",IFERROR(INDEX('Risk assessment'!$B$12:$B$100,MATCH(CONCATENATE(Feuil1!$C11,Feuil1!$B11,Feuil1!CD$1),'Risk assessment'!$R$12:$R$100,FALSE),1),""))</f>
        <v/>
      </c>
      <c r="CE11" s="9" t="str">
        <f>IF($G11=0,"",IFERROR(INDEX('Risk assessment'!$B$12:$B$100,MATCH(CONCATENATE(Feuil1!$C11,Feuil1!$B11,Feuil1!CE$1),'Risk assessment'!$R$12:$R$100,FALSE),1),""))</f>
        <v/>
      </c>
      <c r="CF11" s="9" t="str">
        <f>IF($G11=0,"",IFERROR(INDEX('Risk assessment'!$B$12:$B$100,MATCH(CONCATENATE(Feuil1!$C11,Feuil1!$B11,Feuil1!CF$1),'Risk assessment'!$R$12:$R$100,FALSE),1),""))</f>
        <v/>
      </c>
      <c r="CG11" s="9" t="str">
        <f>IF($G11=0,"",IFERROR(INDEX('Risk assessment'!$B$12:$B$100,MATCH(CONCATENATE(Feuil1!$C11,Feuil1!$B11,Feuil1!CG$1),'Risk assessment'!$R$12:$R$100,FALSE),1),""))</f>
        <v/>
      </c>
      <c r="CH11" s="9" t="str">
        <f>IF($G11=0,"",IFERROR(INDEX('Risk assessment'!$B$12:$B$100,MATCH(CONCATENATE(Feuil1!$C11,Feuil1!$B11,Feuil1!CH$1),'Risk assessment'!$R$12:$R$100,FALSE),1),""))</f>
        <v/>
      </c>
      <c r="CI11" s="9" t="str">
        <f>IF($G11=0,"",IFERROR(INDEX('Risk assessment'!$B$12:$B$100,MATCH(CONCATENATE(Feuil1!$C11,Feuil1!$B11,Feuil1!CI$1),'Risk assessment'!$R$12:$R$100,FALSE),1),""))</f>
        <v/>
      </c>
      <c r="CJ11" s="9" t="str">
        <f>IF($G11=0,"",IFERROR(INDEX('Risk assessment'!$B$12:$B$100,MATCH(CONCATENATE(Feuil1!$C11,Feuil1!$B11,Feuil1!CJ$1),'Risk assessment'!$R$12:$R$100,FALSE),1),""))</f>
        <v/>
      </c>
      <c r="CK11" s="9" t="str">
        <f>IF($G11=0,"",IFERROR(INDEX('Risk assessment'!$B$12:$B$100,MATCH(CONCATENATE(Feuil1!$C11,Feuil1!$B11,Feuil1!CK$1),'Risk assessment'!$R$12:$R$100,FALSE),1),""))</f>
        <v/>
      </c>
      <c r="CL11" s="9" t="str">
        <f>IF($G11=0,"",IFERROR(INDEX('Risk assessment'!$B$12:$B$100,MATCH(CONCATENATE(Feuil1!$C11,Feuil1!$B11,Feuil1!CL$1),'Risk assessment'!$R$12:$R$100,FALSE),1),""))</f>
        <v/>
      </c>
      <c r="CM11" s="9" t="str">
        <f>IF($G11=0,"",IFERROR(INDEX('Risk assessment'!$B$12:$B$100,MATCH(CONCATENATE(Feuil1!$C11,Feuil1!$B11,Feuil1!CM$1),'Risk assessment'!$R$12:$R$100,FALSE),1),""))</f>
        <v/>
      </c>
      <c r="CN11" s="9" t="str">
        <f>IF($G11=0,"",IFERROR(INDEX('Risk assessment'!$B$12:$B$100,MATCH(CONCATENATE(Feuil1!$C11,Feuil1!$B11,Feuil1!CN$1),'Risk assessment'!$R$12:$R$100,FALSE),1),""))</f>
        <v/>
      </c>
      <c r="CO11" s="9" t="str">
        <f>IF($G11=0,"",IFERROR(INDEX('Risk assessment'!$B$12:$B$100,MATCH(CONCATENATE(Feuil1!$C11,Feuil1!$B11,Feuil1!CO$1),'Risk assessment'!$R$12:$R$100,FALSE),1),""))</f>
        <v/>
      </c>
      <c r="CP11" s="9" t="str">
        <f>IF($G11=0,"",IFERROR(INDEX('Risk assessment'!$B$12:$B$100,MATCH(CONCATENATE(Feuil1!$C11,Feuil1!$B11,Feuil1!CP$1),'Risk assessment'!$R$12:$R$100,FALSE),1),""))</f>
        <v/>
      </c>
      <c r="CQ11" s="9" t="str">
        <f>IF($G11=0,"",IFERROR(INDEX('Risk assessment'!$B$12:$B$100,MATCH(CONCATENATE(Feuil1!$C11,Feuil1!$B11,Feuil1!CQ$1),'Risk assessment'!$R$12:$R$100,FALSE),1),""))</f>
        <v/>
      </c>
      <c r="CR11" s="9" t="str">
        <f>IF($G11=0,"",IFERROR(INDEX('Risk assessment'!$B$12:$B$100,MATCH(CONCATENATE(Feuil1!$C11,Feuil1!$B11,Feuil1!CR$1),'Risk assessment'!$R$12:$R$100,FALSE),1),""))</f>
        <v/>
      </c>
      <c r="CS11" s="9" t="str">
        <f>IF($G11=0,"",IFERROR(INDEX('Risk assessment'!$B$12:$B$100,MATCH(CONCATENATE(Feuil1!$C11,Feuil1!$B11,Feuil1!CS$1),'Risk assessment'!$R$12:$R$100,FALSE),1),""))</f>
        <v/>
      </c>
      <c r="CT11" s="9" t="str">
        <f>IF($G11=0,"",IFERROR(INDEX('Risk assessment'!$B$12:$B$100,MATCH(CONCATENATE(Feuil1!$C11,Feuil1!$B11,Feuil1!CT$1),'Risk assessment'!$R$12:$R$100,FALSE),1),""))</f>
        <v/>
      </c>
      <c r="CU11" s="9" t="str">
        <f>IF($G11=0,"",IFERROR(INDEX('Risk assessment'!$B$12:$B$100,MATCH(CONCATENATE(Feuil1!$C11,Feuil1!$B11,Feuil1!CU$1),'Risk assessment'!$R$12:$R$100,FALSE),1),""))</f>
        <v/>
      </c>
      <c r="CV11" s="9" t="str">
        <f>IF($G11=0,"",IFERROR(INDEX('Risk assessment'!$B$12:$B$100,MATCH(CONCATENATE(Feuil1!$C11,Feuil1!$B11,Feuil1!CV$1),'Risk assessment'!$R$12:$R$100,FALSE),1),""))</f>
        <v/>
      </c>
      <c r="CW11" s="9" t="str">
        <f>IF($G11=0,"",IFERROR(INDEX('Risk assessment'!$B$12:$B$100,MATCH(CONCATENATE(Feuil1!$C11,Feuil1!$B11,Feuil1!CW$1),'Risk assessment'!$R$12:$R$100,FALSE),1),""))</f>
        <v/>
      </c>
      <c r="CX11" s="9" t="str">
        <f>IF($G11=0,"",IFERROR(INDEX('Risk assessment'!$B$12:$B$100,MATCH(CONCATENATE(Feuil1!$C11,Feuil1!$B11,Feuil1!CX$1),'Risk assessment'!$R$12:$R$100,FALSE),1),""))</f>
        <v/>
      </c>
      <c r="CY11" s="9" t="str">
        <f>IF($G11=0,"",IFERROR(INDEX('Risk assessment'!$B$12:$B$100,MATCH(CONCATENATE(Feuil1!$C11,Feuil1!$B11,Feuil1!CY$1),'Risk assessment'!$R$12:$R$100,FALSE),1),""))</f>
        <v/>
      </c>
      <c r="CZ11" s="9" t="str">
        <f>IF($G11=0,"",IFERROR(INDEX('Risk assessment'!$B$12:$B$100,MATCH(CONCATENATE(Feuil1!$C11,Feuil1!$B11,Feuil1!CZ$1),'Risk assessment'!$R$12:$R$100,FALSE),1),""))</f>
        <v/>
      </c>
      <c r="DA11" s="9" t="str">
        <f>IF($G11=0,"",IFERROR(INDEX('Risk assessment'!$B$12:$B$100,MATCH(CONCATENATE(Feuil1!$C11,Feuil1!$B11,Feuil1!DA$1),'Risk assessment'!$R$12:$R$100,FALSE),1),""))</f>
        <v/>
      </c>
      <c r="DB11" s="9" t="str">
        <f>IF($G11=0,"",IFERROR(INDEX('Risk assessment'!$B$12:$B$100,MATCH(CONCATENATE(Feuil1!$C11,Feuil1!$B11,Feuil1!DB$1),'Risk assessment'!$R$12:$R$100,FALSE),1),""))</f>
        <v/>
      </c>
      <c r="DC11" s="9" t="str">
        <f>IF($G11=0,"",IFERROR(INDEX('Risk assessment'!$B$12:$B$100,MATCH(CONCATENATE(Feuil1!$C11,Feuil1!$B11,Feuil1!DC$1),'Risk assessment'!$R$12:$R$100,FALSE),1),""))</f>
        <v/>
      </c>
      <c r="DD11" s="9" t="str">
        <f>IF($G11=0,"",IFERROR(INDEX('Risk assessment'!$B$12:$B$100,MATCH(CONCATENATE(Feuil1!$C11,Feuil1!$B11,Feuil1!DD$1),'Risk assessment'!$R$12:$R$100,FALSE),1),""))</f>
        <v/>
      </c>
      <c r="DE11" s="9" t="str">
        <f>IF($G11=0,"",IFERROR(INDEX('Risk assessment'!$B$12:$B$100,MATCH(CONCATENATE(Feuil1!$C11,Feuil1!$B11,Feuil1!DE$1),'Risk assessment'!$R$12:$R$100,FALSE),1),""))</f>
        <v/>
      </c>
      <c r="DF11" s="9" t="str">
        <f>IF($G11=0,"",IFERROR(INDEX('Risk assessment'!$B$12:$B$100,MATCH(CONCATENATE(Feuil1!$C11,Feuil1!$B11,Feuil1!DF$1),'Risk assessment'!$R$12:$R$100,FALSE),1),""))</f>
        <v/>
      </c>
      <c r="DG11" s="9" t="str">
        <f>IF($G11=0,"",IFERROR(INDEX('Risk assessment'!$B$12:$B$100,MATCH(CONCATENATE(Feuil1!$C11,Feuil1!$B11,Feuil1!DG$1),'Risk assessment'!$R$12:$R$100,FALSE),1),""))</f>
        <v/>
      </c>
      <c r="DH11" s="9" t="str">
        <f>IF($G11=0,"",IFERROR(INDEX('Risk assessment'!$B$12:$B$100,MATCH(CONCATENATE(Feuil1!$C11,Feuil1!$B11,Feuil1!DH$1),'Risk assessment'!$R$12:$R$100,FALSE),1),""))</f>
        <v/>
      </c>
      <c r="DI11" s="9" t="str">
        <f>IF($G11=0,"",IFERROR(INDEX('Risk assessment'!$B$12:$B$100,MATCH(CONCATENATE(Feuil1!$C11,Feuil1!$B11,Feuil1!DI$1),'Risk assessment'!$R$12:$R$100,FALSE),1),""))</f>
        <v/>
      </c>
      <c r="DJ11" s="9" t="str">
        <f>IF($G11=0,"",IFERROR(INDEX('Risk assessment'!$B$12:$B$100,MATCH(CONCATENATE(Feuil1!$C11,Feuil1!$B11,Feuil1!DJ$1),'Risk assessment'!$R$12:$R$100,FALSE),1),""))</f>
        <v/>
      </c>
      <c r="DK11" s="9" t="str">
        <f>IF($G11=0,"",IFERROR(INDEX('Risk assessment'!$B$12:$B$100,MATCH(CONCATENATE(Feuil1!$C11,Feuil1!$B11,Feuil1!DK$1),'Risk assessment'!$R$12:$R$100,FALSE),1),""))</f>
        <v/>
      </c>
    </row>
    <row r="12" spans="2:127" x14ac:dyDescent="0.25">
      <c r="B12" s="9">
        <f>IF(B11+1&lt;='Rating table'!D$11,B11+1,1)</f>
        <v>1</v>
      </c>
      <c r="C12" s="9">
        <f>IFERROR(IF(IF(B12=1,C11+1,C11)&lt;='Rating table'!H$11,IF(B12=1,C11+1,C11),""),"")</f>
        <v>2</v>
      </c>
      <c r="D12" s="9" t="str">
        <f t="shared" si="0"/>
        <v>1-2</v>
      </c>
      <c r="E12" s="9" t="str">
        <f t="shared" si="1"/>
        <v/>
      </c>
      <c r="F12" s="9" t="str">
        <f t="shared" si="2"/>
        <v/>
      </c>
      <c r="G12" s="9">
        <f>COUNTIFS('Risk assessment'!D$12:D$100,Feuil1!C12,'Risk assessment'!E$12:E$100,B12)</f>
        <v>0</v>
      </c>
      <c r="H12" s="9" t="str">
        <f>IF($G12=0,"",IFERROR(CONCATENATE(INDEX('Risk assessment'!$B$12:$B$100,MATCH(CONCATENATE(Feuil1!$C12,"-",Feuil1!$B12,"-",Feuil1!H$1),'Risk assessment'!$R$12:$R$100,FALSE),1)," ;"),""))</f>
        <v/>
      </c>
      <c r="I12" s="9" t="str">
        <f>IF($G12=0,"",IFERROR(CONCATENATE(INDEX('Risk assessment'!$B$12:$B$100,MATCH(CONCATENATE(Feuil1!$C12,"-",Feuil1!$B12,"-",Feuil1!I$1),'Risk assessment'!$R$12:$R$100,FALSE),1)," ;"),""))</f>
        <v/>
      </c>
      <c r="J12" s="9" t="str">
        <f>IF($G12=0,"",IFERROR(CONCATENATE(INDEX('Risk assessment'!$B$12:$B$100,MATCH(CONCATENATE(Feuil1!$C12,"-",Feuil1!$B12,"-",Feuil1!J$1),'Risk assessment'!$R$12:$R$100,FALSE),1)," ;"),""))</f>
        <v/>
      </c>
      <c r="K12" s="9" t="str">
        <f>IF($G12=0,"",IFERROR(CONCATENATE(INDEX('Risk assessment'!$B$12:$B$100,MATCH(CONCATENATE(Feuil1!$C12,"-",Feuil1!$B12,"-",Feuil1!K$1),'Risk assessment'!$R$12:$R$100,FALSE),1)," ;"),""))</f>
        <v/>
      </c>
      <c r="L12" s="9" t="str">
        <f>IF($G12=0,"",IFERROR(CONCATENATE(INDEX('Risk assessment'!$B$12:$B$100,MATCH(CONCATENATE(Feuil1!$C12,"-",Feuil1!$B12,"-",Feuil1!L$1),'Risk assessment'!$R$12:$R$100,FALSE),1)," ;"),""))</f>
        <v/>
      </c>
      <c r="M12" s="9" t="str">
        <f>IF($G12=0,"",IFERROR(CONCATENATE(INDEX('Risk assessment'!$B$12:$B$100,MATCH(CONCATENATE(Feuil1!$C12,"-",Feuil1!$B12,"-",Feuil1!M$1),'Risk assessment'!$R$12:$R$100,FALSE),1)," ;"),""))</f>
        <v/>
      </c>
      <c r="N12" s="9" t="str">
        <f>IF($G12=0,"",IFERROR(CONCATENATE(INDEX('Risk assessment'!$B$12:$B$100,MATCH(CONCATENATE(Feuil1!$C12,"-",Feuil1!$B12,"-",Feuil1!N$1),'Risk assessment'!$R$12:$R$100,FALSE),1)," ;"),""))</f>
        <v/>
      </c>
      <c r="O12" s="9" t="str">
        <f>IF($G12=0,"",IFERROR(CONCATENATE(INDEX('Risk assessment'!$B$12:$B$100,MATCH(CONCATENATE(Feuil1!$C12,"-",Feuil1!$B12,"-",Feuil1!O$1),'Risk assessment'!$R$12:$R$100,FALSE),1)," ;"),""))</f>
        <v/>
      </c>
      <c r="P12" s="9" t="str">
        <f>IF($G12=0,"",IFERROR(CONCATENATE(INDEX('Risk assessment'!$B$12:$B$100,MATCH(CONCATENATE(Feuil1!$C12,"-",Feuil1!$B12,"-",Feuil1!P$1),'Risk assessment'!$R$12:$R$100,FALSE),1)," ;"),""))</f>
        <v/>
      </c>
      <c r="Q12" s="9" t="str">
        <f>IF($G12=0,"",IFERROR(CONCATENATE(INDEX('Risk assessment'!$B$12:$B$100,MATCH(CONCATENATE(Feuil1!$C12,"-",Feuil1!$B12,"-",Feuil1!Q$1),'Risk assessment'!$R$12:$R$100,FALSE),1)," ;"),""))</f>
        <v/>
      </c>
      <c r="R12" s="9" t="str">
        <f>IF($G12=0,"",IFERROR(CONCATENATE(INDEX('Risk assessment'!$B$12:$B$100,MATCH(CONCATENATE(Feuil1!$C12,"-",Feuil1!$B12,"-",Feuil1!R$1),'Risk assessment'!$R$12:$R$100,FALSE),1)," ;"),""))</f>
        <v/>
      </c>
      <c r="S12" s="9" t="str">
        <f>IF($G12=0,"",IFERROR(CONCATENATE(INDEX('Risk assessment'!$B$12:$B$100,MATCH(CONCATENATE(Feuil1!$C12,"-",Feuil1!$B12,"-",Feuil1!S$1),'Risk assessment'!$R$12:$R$100,FALSE),1)," ;"),""))</f>
        <v/>
      </c>
      <c r="T12" s="9" t="str">
        <f>IF($G12=0,"",IFERROR(CONCATENATE(INDEX('Risk assessment'!$B$12:$B$100,MATCH(CONCATENATE(Feuil1!$C12,"-",Feuil1!$B12,"-",Feuil1!T$1),'Risk assessment'!$R$12:$R$100,FALSE),1)," ;"),""))</f>
        <v/>
      </c>
      <c r="U12" s="9" t="str">
        <f>IF($G12=0,"",IFERROR(CONCATENATE(INDEX('Risk assessment'!$B$12:$B$100,MATCH(CONCATENATE(Feuil1!$C12,"-",Feuil1!$B12,"-",Feuil1!U$1),'Risk assessment'!$R$12:$R$100,FALSE),1)," ;"),""))</f>
        <v/>
      </c>
      <c r="V12" s="9" t="str">
        <f>IF($G12=0,"",IFERROR(CONCATENATE(INDEX('Risk assessment'!$B$12:$B$100,MATCH(CONCATENATE(Feuil1!$C12,"-",Feuil1!$B12,"-",Feuil1!V$1),'Risk assessment'!$R$12:$R$100,FALSE),1)," ;"),""))</f>
        <v/>
      </c>
      <c r="W12" s="9" t="str">
        <f>IF($G12=0,"",IFERROR(CONCATENATE(INDEX('Risk assessment'!$B$12:$B$100,MATCH(CONCATENATE(Feuil1!$C12,"-",Feuil1!$B12,"-",Feuil1!W$1),'Risk assessment'!$R$12:$R$100,FALSE),1)," ;"),""))</f>
        <v/>
      </c>
      <c r="X12" s="9" t="str">
        <f>IF($G12=0,"",IFERROR(CONCATENATE(INDEX('Risk assessment'!$B$12:$B$100,MATCH(CONCATENATE(Feuil1!$C12,"-",Feuil1!$B12,"-",Feuil1!X$1),'Risk assessment'!$R$12:$R$100,FALSE),1)," ;"),""))</f>
        <v/>
      </c>
      <c r="Y12" s="9" t="str">
        <f>IF($G12=0,"",IFERROR(CONCATENATE(INDEX('Risk assessment'!$B$12:$B$100,MATCH(CONCATENATE(Feuil1!$C12,"-",Feuil1!$B12,"-",Feuil1!Y$1),'Risk assessment'!$R$12:$R$100,FALSE),1)," ;"),""))</f>
        <v/>
      </c>
      <c r="Z12" s="9" t="str">
        <f>IF($G12=0,"",IFERROR(CONCATENATE(INDEX('Risk assessment'!$B$12:$B$100,MATCH(CONCATENATE(Feuil1!$C12,"-",Feuil1!$B12,"-",Feuil1!Z$1),'Risk assessment'!$R$12:$R$100,FALSE),1)," ;"),""))</f>
        <v/>
      </c>
      <c r="AA12" s="9" t="str">
        <f>IF($G12=0,"",IFERROR(CONCATENATE(INDEX('Risk assessment'!$B$12:$B$100,MATCH(CONCATENATE(Feuil1!$C12,"-",Feuil1!$B12,"-",Feuil1!AA$1),'Risk assessment'!$R$12:$R$100,FALSE),1)," ;"),""))</f>
        <v/>
      </c>
      <c r="AB12" s="9" t="str">
        <f>IF($G12=0,"",IFERROR(CONCATENATE(INDEX('Risk assessment'!$B$12:$B$100,MATCH(CONCATENATE(Feuil1!$C12,"-",Feuil1!$B12,"-",Feuil1!AB$1),'Risk assessment'!$R$12:$R$100,FALSE),1)," ;"),""))</f>
        <v/>
      </c>
      <c r="AC12" s="9" t="str">
        <f>IF($G12=0,"",IFERROR(CONCATENATE(INDEX('Risk assessment'!$B$12:$B$100,MATCH(CONCATENATE(Feuil1!$C12,"-",Feuil1!$B12,"-",Feuil1!AC$1),'Risk assessment'!$R$12:$R$100,FALSE),1)," ;"),""))</f>
        <v/>
      </c>
      <c r="AD12" s="9" t="str">
        <f>IF($G12=0,"",IFERROR(CONCATENATE(INDEX('Risk assessment'!$B$12:$B$100,MATCH(CONCATENATE(Feuil1!$C12,"-",Feuil1!$B12,"-",Feuil1!AD$1),'Risk assessment'!$R$12:$R$100,FALSE),1)," ;"),""))</f>
        <v/>
      </c>
      <c r="AE12" s="9" t="str">
        <f>IF($G12=0,"",IFERROR(CONCATENATE(INDEX('Risk assessment'!$B$12:$B$100,MATCH(CONCATENATE(Feuil1!$C12,"-",Feuil1!$B12,"-",Feuil1!AE$1),'Risk assessment'!$R$12:$R$100,FALSE),1)," ;"),""))</f>
        <v/>
      </c>
      <c r="AF12" s="9" t="str">
        <f>IF($G12=0,"",IFERROR(CONCATENATE(INDEX('Risk assessment'!$B$12:$B$100,MATCH(CONCATENATE(Feuil1!$C12,"-",Feuil1!$B12,"-",Feuil1!AF$1),'Risk assessment'!$R$12:$R$100,FALSE),1)," ;"),""))</f>
        <v/>
      </c>
      <c r="AG12" s="9" t="str">
        <f>IF($G12=0,"",IFERROR(CONCATENATE(INDEX('Risk assessment'!$B$12:$B$100,MATCH(CONCATENATE(Feuil1!$C12,"-",Feuil1!$B12,"-",Feuil1!AG$1),'Risk assessment'!$R$12:$R$100,FALSE),1)," ;"),""))</f>
        <v/>
      </c>
      <c r="AH12" s="9" t="str">
        <f>IF($G12=0,"",IFERROR(CONCATENATE(INDEX('Risk assessment'!$B$12:$B$100,MATCH(CONCATENATE(Feuil1!$C12,"-",Feuil1!$B12,"-",Feuil1!AH$1),'Risk assessment'!$R$12:$R$100,FALSE),1)," ;"),""))</f>
        <v/>
      </c>
      <c r="AI12" s="9" t="str">
        <f>IF($G12=0,"",IFERROR(CONCATENATE(INDEX('Risk assessment'!$B$12:$B$100,MATCH(CONCATENATE(Feuil1!$C12,"-",Feuil1!$B12,"-",Feuil1!AI$1),'Risk assessment'!$R$12:$R$100,FALSE),1)," ;"),""))</f>
        <v/>
      </c>
      <c r="AJ12" s="9" t="str">
        <f>IF($G12=0,"",IFERROR(CONCATENATE(INDEX('Risk assessment'!$B$12:$B$100,MATCH(CONCATENATE(Feuil1!$C12,"-",Feuil1!$B12,"-",Feuil1!AJ$1),'Risk assessment'!$R$12:$R$100,FALSE),1)," ;"),""))</f>
        <v/>
      </c>
      <c r="AK12" s="9" t="str">
        <f>IF($G12=0,"",IFERROR(CONCATENATE(INDEX('Risk assessment'!$B$12:$B$100,MATCH(CONCATENATE(Feuil1!$C12,"-",Feuil1!$B12,"-",Feuil1!AK$1),'Risk assessment'!$R$12:$R$100,FALSE),1)," ;"),""))</f>
        <v/>
      </c>
      <c r="AL12" s="9" t="str">
        <f>IF($G12=0,"",IFERROR(CONCATENATE(INDEX('Risk assessment'!$B$12:$B$100,MATCH(CONCATENATE(Feuil1!$C12,"-",Feuil1!$B12,"-",Feuil1!AL$1),'Risk assessment'!$R$12:$R$100,FALSE),1)," ;"),""))</f>
        <v/>
      </c>
      <c r="AM12" s="9" t="str">
        <f>IF($G12=0,"",IFERROR(CONCATENATE(INDEX('Risk assessment'!$B$12:$B$100,MATCH(CONCATENATE(Feuil1!$C12,"-",Feuil1!$B12,"-",Feuil1!AM$1),'Risk assessment'!$R$12:$R$100,FALSE),1)," ;"),""))</f>
        <v/>
      </c>
      <c r="AN12" s="9" t="str">
        <f>IF($G12=0,"",IFERROR(CONCATENATE(INDEX('Risk assessment'!$B$12:$B$100,MATCH(CONCATENATE(Feuil1!$C12,"-",Feuil1!$B12,"-",Feuil1!AN$1),'Risk assessment'!$R$12:$R$100,FALSE),1)," ;"),""))</f>
        <v/>
      </c>
      <c r="AO12" s="9" t="str">
        <f>IF($G12=0,"",IFERROR(CONCATENATE(INDEX('Risk assessment'!$B$12:$B$100,MATCH(CONCATENATE(Feuil1!$C12,"-",Feuil1!$B12,"-",Feuil1!AO$1),'Risk assessment'!$R$12:$R$100,FALSE),1)," ;"),""))</f>
        <v/>
      </c>
      <c r="AP12" s="9" t="str">
        <f>IF($G12=0,"",IFERROR(CONCATENATE(INDEX('Risk assessment'!$B$12:$B$100,MATCH(CONCATENATE(Feuil1!$C12,"-",Feuil1!$B12,"-",Feuil1!AP$1),'Risk assessment'!$R$12:$R$100,FALSE),1)," ;"),""))</f>
        <v/>
      </c>
      <c r="AQ12" s="9" t="str">
        <f>IF($G12=0,"",IFERROR(CONCATENATE(INDEX('Risk assessment'!$B$12:$B$100,MATCH(CONCATENATE(Feuil1!$C12,"-",Feuil1!$B12,"-",Feuil1!AQ$1),'Risk assessment'!$R$12:$R$100,FALSE),1)," ;"),""))</f>
        <v/>
      </c>
      <c r="AR12" s="9" t="str">
        <f>IF($G12=0,"",IFERROR(CONCATENATE(INDEX('Risk assessment'!$B$12:$B$100,MATCH(CONCATENATE(Feuil1!$C12,"-",Feuil1!$B12,"-",Feuil1!AR$1),'Risk assessment'!$R$12:$R$100,FALSE),1)," ;"),""))</f>
        <v/>
      </c>
      <c r="AS12" s="9" t="str">
        <f>IF($G12=0,"",IFERROR(CONCATENATE(INDEX('Risk assessment'!$B$12:$B$100,MATCH(CONCATENATE(Feuil1!$C12,"-",Feuil1!$B12,"-",Feuil1!AS$1),'Risk assessment'!$R$12:$R$100,FALSE),1)," ;"),""))</f>
        <v/>
      </c>
      <c r="AT12" s="9" t="str">
        <f>IF($G12=0,"",IFERROR(CONCATENATE(INDEX('Risk assessment'!$B$12:$B$100,MATCH(CONCATENATE(Feuil1!$C12,"-",Feuil1!$B12,"-",Feuil1!AT$1),'Risk assessment'!$R$12:$R$100,FALSE),1)," ;"),""))</f>
        <v/>
      </c>
      <c r="AU12" s="9" t="str">
        <f>IF($G12=0,"",IFERROR(CONCATENATE(INDEX('Risk assessment'!$B$12:$B$100,MATCH(CONCATENATE(Feuil1!$C12,"-",Feuil1!$B12,"-",Feuil1!AU$1),'Risk assessment'!$R$12:$R$100,FALSE),1)," ;"),""))</f>
        <v/>
      </c>
      <c r="AV12" s="9" t="str">
        <f>IF($G12=0,"",IFERROR(CONCATENATE(INDEX('Risk assessment'!$B$12:$B$100,MATCH(CONCATENATE(Feuil1!$C12,"-",Feuil1!$B12,"-",Feuil1!AV$1),'Risk assessment'!$R$12:$R$100,FALSE),1)," ;"),""))</f>
        <v/>
      </c>
      <c r="AW12" s="9" t="str">
        <f>IF($G12=0,"",IFERROR(CONCATENATE(INDEX('Risk assessment'!$B$12:$B$100,MATCH(CONCATENATE(Feuil1!$C12,"-",Feuil1!$B12,"-",Feuil1!AW$1),'Risk assessment'!$R$12:$R$100,FALSE),1)," ;"),""))</f>
        <v/>
      </c>
      <c r="AX12" s="9" t="str">
        <f>IF($G12=0,"",IFERROR(CONCATENATE(INDEX('Risk assessment'!$B$12:$B$100,MATCH(CONCATENATE(Feuil1!$C12,"-",Feuil1!$B12,"-",Feuil1!AX$1),'Risk assessment'!$R$12:$R$100,FALSE),1)," ;"),""))</f>
        <v/>
      </c>
      <c r="AY12" s="9" t="str">
        <f>IF($G12=0,"",IFERROR(CONCATENATE(INDEX('Risk assessment'!$B$12:$B$100,MATCH(CONCATENATE(Feuil1!$C12,"-",Feuil1!$B12,"-",Feuil1!AY$1),'Risk assessment'!$R$12:$R$100,FALSE),1)," ;"),""))</f>
        <v/>
      </c>
      <c r="AZ12" s="9" t="str">
        <f>IF($G12=0,"",IFERROR(CONCATENATE(INDEX('Risk assessment'!$B$12:$B$100,MATCH(CONCATENATE(Feuil1!$C12,"-",Feuil1!$B12,"-",Feuil1!AZ$1),'Risk assessment'!$R$12:$R$100,FALSE),1)," ;"),""))</f>
        <v/>
      </c>
      <c r="BA12" s="9" t="str">
        <f>IF($G12=0,"",IFERROR(CONCATENATE(INDEX('Risk assessment'!$B$12:$B$100,MATCH(CONCATENATE(Feuil1!$C12,"-",Feuil1!$B12,"-",Feuil1!BA$1),'Risk assessment'!$R$12:$R$100,FALSE),1)," ;"),""))</f>
        <v/>
      </c>
      <c r="BB12" s="9" t="str">
        <f>IF($G12=0,"",IFERROR(CONCATENATE(INDEX('Risk assessment'!$B$12:$B$100,MATCH(CONCATENATE(Feuil1!$C12,"-",Feuil1!$B12,"-",Feuil1!BB$1),'Risk assessment'!$R$12:$R$100,FALSE),1)," ;"),""))</f>
        <v/>
      </c>
      <c r="BC12" s="9" t="str">
        <f>IF($G12=0,"",IFERROR(CONCATENATE(INDEX('Risk assessment'!$B$12:$B$100,MATCH(CONCATENATE(Feuil1!$C12,"-",Feuil1!$B12,"-",Feuil1!BC$1),'Risk assessment'!$R$12:$R$100,FALSE),1)," ;"),""))</f>
        <v/>
      </c>
      <c r="BD12" s="9" t="str">
        <f>IF($G12=0,"",IFERROR(CONCATENATE(INDEX('Risk assessment'!$B$12:$B$100,MATCH(CONCATENATE(Feuil1!$C12,"-",Feuil1!$B12,"-",Feuil1!BD$1),'Risk assessment'!$R$12:$R$100,FALSE),1)," ;"),""))</f>
        <v/>
      </c>
      <c r="BE12" s="9" t="str">
        <f>IF($G12=0,"",IFERROR(CONCATENATE(INDEX('Risk assessment'!$B$12:$B$100,MATCH(CONCATENATE(Feuil1!$C12,"-",Feuil1!$B12,"-",Feuil1!BE$1),'Risk assessment'!$R$12:$R$100,FALSE),1)," ;"),""))</f>
        <v/>
      </c>
      <c r="BF12" s="9" t="str">
        <f>IF($G12=0,"",IFERROR(CONCATENATE(INDEX('Risk assessment'!$B$12:$B$100,MATCH(CONCATENATE(Feuil1!$C12,"-",Feuil1!$B12,"-",Feuil1!BF$1),'Risk assessment'!$R$12:$R$100,FALSE),1)," ;"),""))</f>
        <v/>
      </c>
      <c r="BG12" s="9" t="str">
        <f>IF($G12=0,"",IFERROR(CONCATENATE(INDEX('Risk assessment'!$B$12:$B$100,MATCH(CONCATENATE(Feuil1!$C12,"-",Feuil1!$B12,"-",Feuil1!BG$1),'Risk assessment'!$R$12:$R$100,FALSE),1)," ;"),""))</f>
        <v/>
      </c>
      <c r="BH12" s="9" t="str">
        <f>IF($G12=0,"",IFERROR(CONCATENATE(INDEX('Risk assessment'!$B$12:$B$100,MATCH(CONCATENATE(Feuil1!$C12,"-",Feuil1!$B12,"-",Feuil1!BH$1),'Risk assessment'!$R$12:$R$100,FALSE),1)," ;"),""))</f>
        <v/>
      </c>
      <c r="BI12" s="9" t="str">
        <f>IF($G12=0,"",IFERROR(CONCATENATE(INDEX('Risk assessment'!$B$12:$B$100,MATCH(CONCATENATE(Feuil1!$C12,"-",Feuil1!$B12,"-",Feuil1!BI$1),'Risk assessment'!$R$12:$R$100,FALSE),1)," ;"),""))</f>
        <v/>
      </c>
      <c r="BJ12" s="9" t="str">
        <f>IF($G12=0,"",IFERROR(CONCATENATE(INDEX('Risk assessment'!$B$12:$B$100,MATCH(CONCATENATE(Feuil1!$C12,"-",Feuil1!$B12,"-",Feuil1!BJ$1),'Risk assessment'!$R$12:$R$100,FALSE),1)," ;"),""))</f>
        <v/>
      </c>
      <c r="BK12" s="9" t="str">
        <f>IF($G12=0,"",IFERROR(CONCATENATE(INDEX('Risk assessment'!$B$12:$B$100,MATCH(CONCATENATE(Feuil1!$C12,"-",Feuil1!$B12,"-",Feuil1!BK$1),'Risk assessment'!$R$12:$R$100,FALSE),1)," ;"),""))</f>
        <v/>
      </c>
      <c r="BL12" s="9" t="str">
        <f>IF($G12=0,"",IFERROR(CONCATENATE(INDEX('Risk assessment'!$B$12:$B$100,MATCH(CONCATENATE(Feuil1!$C12,"-",Feuil1!$B12,"-",Feuil1!BL$1),'Risk assessment'!$R$12:$R$100,FALSE),1)," ;"),""))</f>
        <v/>
      </c>
      <c r="BM12" s="9" t="str">
        <f>IF($G12=0,"",IFERROR(CONCATENATE(INDEX('Risk assessment'!$B$12:$B$100,MATCH(CONCATENATE(Feuil1!$C12,"-",Feuil1!$B12,"-",Feuil1!BM$1),'Risk assessment'!$R$12:$R$100,FALSE),1)," ;"),""))</f>
        <v/>
      </c>
      <c r="BN12" s="9" t="str">
        <f>IF($G12=0,"",IFERROR(CONCATENATE(INDEX('Risk assessment'!$B$12:$B$100,MATCH(CONCATENATE(Feuil1!$C12,"-",Feuil1!$B12,"-",Feuil1!BN$1),'Risk assessment'!$R$12:$R$100,FALSE),1)," ;"),""))</f>
        <v/>
      </c>
      <c r="BO12" s="9" t="str">
        <f>IF($G12=0,"",IFERROR(CONCATENATE(INDEX('Risk assessment'!$B$12:$B$100,MATCH(CONCATENATE(Feuil1!$C12,"-",Feuil1!$B12,"-",Feuil1!BO$1),'Risk assessment'!$R$12:$R$100,FALSE),1)," ;"),""))</f>
        <v/>
      </c>
      <c r="BP12" s="9" t="str">
        <f>IF($G12=0,"",IFERROR(CONCATENATE(INDEX('Risk assessment'!$B$12:$B$100,MATCH(CONCATENATE(Feuil1!$C12,"-",Feuil1!$B12,"-",Feuil1!BP$1),'Risk assessment'!$R$12:$R$100,FALSE),1)," ;"),""))</f>
        <v/>
      </c>
      <c r="BQ12" s="9" t="str">
        <f>IF($G12=0,"",IFERROR(CONCATENATE(INDEX('Risk assessment'!$B$12:$B$100,MATCH(CONCATENATE(Feuil1!$C12,"-",Feuil1!$B12,"-",Feuil1!BQ$1),'Risk assessment'!$R$12:$R$100,FALSE),1)," ;"),""))</f>
        <v/>
      </c>
      <c r="BR12" s="9" t="str">
        <f>IF($G12=0,"",IFERROR(INDEX('Risk assessment'!$B$12:$B$100,MATCH(CONCATENATE(Feuil1!$C12,Feuil1!$B12,Feuil1!BR$1),'Risk assessment'!$R$12:$R$100,FALSE),1),""))</f>
        <v/>
      </c>
      <c r="BS12" s="9" t="str">
        <f>IF($G12=0,"",IFERROR(INDEX('Risk assessment'!$B$12:$B$100,MATCH(CONCATENATE(Feuil1!$C12,Feuil1!$B12,Feuil1!BS$1),'Risk assessment'!$R$12:$R$100,FALSE),1),""))</f>
        <v/>
      </c>
      <c r="BT12" s="9" t="str">
        <f>IF($G12=0,"",IFERROR(INDEX('Risk assessment'!$B$12:$B$100,MATCH(CONCATENATE(Feuil1!$C12,Feuil1!$B12,Feuil1!BT$1),'Risk assessment'!$R$12:$R$100,FALSE),1),""))</f>
        <v/>
      </c>
      <c r="BU12" s="9" t="str">
        <f>IF($G12=0,"",IFERROR(INDEX('Risk assessment'!$B$12:$B$100,MATCH(CONCATENATE(Feuil1!$C12,Feuil1!$B12,Feuil1!BU$1),'Risk assessment'!$R$12:$R$100,FALSE),1),""))</f>
        <v/>
      </c>
      <c r="BV12" s="9" t="str">
        <f>IF($G12=0,"",IFERROR(INDEX('Risk assessment'!$B$12:$B$100,MATCH(CONCATENATE(Feuil1!$C12,Feuil1!$B12,Feuil1!BV$1),'Risk assessment'!$R$12:$R$100,FALSE),1),""))</f>
        <v/>
      </c>
      <c r="BW12" s="9" t="str">
        <f>IF($G12=0,"",IFERROR(INDEX('Risk assessment'!$B$12:$B$100,MATCH(CONCATENATE(Feuil1!$C12,Feuil1!$B12,Feuil1!BW$1),'Risk assessment'!$R$12:$R$100,FALSE),1),""))</f>
        <v/>
      </c>
      <c r="BX12" s="9" t="str">
        <f>IF($G12=0,"",IFERROR(INDEX('Risk assessment'!$B$12:$B$100,MATCH(CONCATENATE(Feuil1!$C12,Feuil1!$B12,Feuil1!BX$1),'Risk assessment'!$R$12:$R$100,FALSE),1),""))</f>
        <v/>
      </c>
      <c r="BY12" s="9" t="str">
        <f>IF($G12=0,"",IFERROR(INDEX('Risk assessment'!$B$12:$B$100,MATCH(CONCATENATE(Feuil1!$C12,Feuil1!$B12,Feuil1!BY$1),'Risk assessment'!$R$12:$R$100,FALSE),1),""))</f>
        <v/>
      </c>
      <c r="BZ12" s="9" t="str">
        <f>IF($G12=0,"",IFERROR(INDEX('Risk assessment'!$B$12:$B$100,MATCH(CONCATENATE(Feuil1!$C12,Feuil1!$B12,Feuil1!BZ$1),'Risk assessment'!$R$12:$R$100,FALSE),1),""))</f>
        <v/>
      </c>
      <c r="CA12" s="9" t="str">
        <f>IF($G12=0,"",IFERROR(INDEX('Risk assessment'!$B$12:$B$100,MATCH(CONCATENATE(Feuil1!$C12,Feuil1!$B12,Feuil1!CA$1),'Risk assessment'!$R$12:$R$100,FALSE),1),""))</f>
        <v/>
      </c>
      <c r="CB12" s="9" t="str">
        <f>IF($G12=0,"",IFERROR(INDEX('Risk assessment'!$B$12:$B$100,MATCH(CONCATENATE(Feuil1!$C12,Feuil1!$B12,Feuil1!CB$1),'Risk assessment'!$R$12:$R$100,FALSE),1),""))</f>
        <v/>
      </c>
      <c r="CC12" s="9" t="str">
        <f>IF($G12=0,"",IFERROR(INDEX('Risk assessment'!$B$12:$B$100,MATCH(CONCATENATE(Feuil1!$C12,Feuil1!$B12,Feuil1!CC$1),'Risk assessment'!$R$12:$R$100,FALSE),1),""))</f>
        <v/>
      </c>
      <c r="CD12" s="9" t="str">
        <f>IF($G12=0,"",IFERROR(INDEX('Risk assessment'!$B$12:$B$100,MATCH(CONCATENATE(Feuil1!$C12,Feuil1!$B12,Feuil1!CD$1),'Risk assessment'!$R$12:$R$100,FALSE),1),""))</f>
        <v/>
      </c>
      <c r="CE12" s="9" t="str">
        <f>IF($G12=0,"",IFERROR(INDEX('Risk assessment'!$B$12:$B$100,MATCH(CONCATENATE(Feuil1!$C12,Feuil1!$B12,Feuil1!CE$1),'Risk assessment'!$R$12:$R$100,FALSE),1),""))</f>
        <v/>
      </c>
      <c r="CF12" s="9" t="str">
        <f>IF($G12=0,"",IFERROR(INDEX('Risk assessment'!$B$12:$B$100,MATCH(CONCATENATE(Feuil1!$C12,Feuil1!$B12,Feuil1!CF$1),'Risk assessment'!$R$12:$R$100,FALSE),1),""))</f>
        <v/>
      </c>
      <c r="CG12" s="9" t="str">
        <f>IF($G12=0,"",IFERROR(INDEX('Risk assessment'!$B$12:$B$100,MATCH(CONCATENATE(Feuil1!$C12,Feuil1!$B12,Feuil1!CG$1),'Risk assessment'!$R$12:$R$100,FALSE),1),""))</f>
        <v/>
      </c>
      <c r="CH12" s="9" t="str">
        <f>IF($G12=0,"",IFERROR(INDEX('Risk assessment'!$B$12:$B$100,MATCH(CONCATENATE(Feuil1!$C12,Feuil1!$B12,Feuil1!CH$1),'Risk assessment'!$R$12:$R$100,FALSE),1),""))</f>
        <v/>
      </c>
      <c r="CI12" s="9" t="str">
        <f>IF($G12=0,"",IFERROR(INDEX('Risk assessment'!$B$12:$B$100,MATCH(CONCATENATE(Feuil1!$C12,Feuil1!$B12,Feuil1!CI$1),'Risk assessment'!$R$12:$R$100,FALSE),1),""))</f>
        <v/>
      </c>
      <c r="CJ12" s="9" t="str">
        <f>IF($G12=0,"",IFERROR(INDEX('Risk assessment'!$B$12:$B$100,MATCH(CONCATENATE(Feuil1!$C12,Feuil1!$B12,Feuil1!CJ$1),'Risk assessment'!$R$12:$R$100,FALSE),1),""))</f>
        <v/>
      </c>
      <c r="CK12" s="9" t="str">
        <f>IF($G12=0,"",IFERROR(INDEX('Risk assessment'!$B$12:$B$100,MATCH(CONCATENATE(Feuil1!$C12,Feuil1!$B12,Feuil1!CK$1),'Risk assessment'!$R$12:$R$100,FALSE),1),""))</f>
        <v/>
      </c>
      <c r="CL12" s="9" t="str">
        <f>IF($G12=0,"",IFERROR(INDEX('Risk assessment'!$B$12:$B$100,MATCH(CONCATENATE(Feuil1!$C12,Feuil1!$B12,Feuil1!CL$1),'Risk assessment'!$R$12:$R$100,FALSE),1),""))</f>
        <v/>
      </c>
      <c r="CM12" s="9" t="str">
        <f>IF($G12=0,"",IFERROR(INDEX('Risk assessment'!$B$12:$B$100,MATCH(CONCATENATE(Feuil1!$C12,Feuil1!$B12,Feuil1!CM$1),'Risk assessment'!$R$12:$R$100,FALSE),1),""))</f>
        <v/>
      </c>
      <c r="CN12" s="9" t="str">
        <f>IF($G12=0,"",IFERROR(INDEX('Risk assessment'!$B$12:$B$100,MATCH(CONCATENATE(Feuil1!$C12,Feuil1!$B12,Feuil1!CN$1),'Risk assessment'!$R$12:$R$100,FALSE),1),""))</f>
        <v/>
      </c>
      <c r="CO12" s="9" t="str">
        <f>IF($G12=0,"",IFERROR(INDEX('Risk assessment'!$B$12:$B$100,MATCH(CONCATENATE(Feuil1!$C12,Feuil1!$B12,Feuil1!CO$1),'Risk assessment'!$R$12:$R$100,FALSE),1),""))</f>
        <v/>
      </c>
      <c r="CP12" s="9" t="str">
        <f>IF($G12=0,"",IFERROR(INDEX('Risk assessment'!$B$12:$B$100,MATCH(CONCATENATE(Feuil1!$C12,Feuil1!$B12,Feuil1!CP$1),'Risk assessment'!$R$12:$R$100,FALSE),1),""))</f>
        <v/>
      </c>
      <c r="CQ12" s="9" t="str">
        <f>IF($G12=0,"",IFERROR(INDEX('Risk assessment'!$B$12:$B$100,MATCH(CONCATENATE(Feuil1!$C12,Feuil1!$B12,Feuil1!CQ$1),'Risk assessment'!$R$12:$R$100,FALSE),1),""))</f>
        <v/>
      </c>
      <c r="CR12" s="9" t="str">
        <f>IF($G12=0,"",IFERROR(INDEX('Risk assessment'!$B$12:$B$100,MATCH(CONCATENATE(Feuil1!$C12,Feuil1!$B12,Feuil1!CR$1),'Risk assessment'!$R$12:$R$100,FALSE),1),""))</f>
        <v/>
      </c>
      <c r="CS12" s="9" t="str">
        <f>IF($G12=0,"",IFERROR(INDEX('Risk assessment'!$B$12:$B$100,MATCH(CONCATENATE(Feuil1!$C12,Feuil1!$B12,Feuil1!CS$1),'Risk assessment'!$R$12:$R$100,FALSE),1),""))</f>
        <v/>
      </c>
      <c r="CT12" s="9" t="str">
        <f>IF($G12=0,"",IFERROR(INDEX('Risk assessment'!$B$12:$B$100,MATCH(CONCATENATE(Feuil1!$C12,Feuil1!$B12,Feuil1!CT$1),'Risk assessment'!$R$12:$R$100,FALSE),1),""))</f>
        <v/>
      </c>
      <c r="CU12" s="9" t="str">
        <f>IF($G12=0,"",IFERROR(INDEX('Risk assessment'!$B$12:$B$100,MATCH(CONCATENATE(Feuil1!$C12,Feuil1!$B12,Feuil1!CU$1),'Risk assessment'!$R$12:$R$100,FALSE),1),""))</f>
        <v/>
      </c>
      <c r="CV12" s="9" t="str">
        <f>IF($G12=0,"",IFERROR(INDEX('Risk assessment'!$B$12:$B$100,MATCH(CONCATENATE(Feuil1!$C12,Feuil1!$B12,Feuil1!CV$1),'Risk assessment'!$R$12:$R$100,FALSE),1),""))</f>
        <v/>
      </c>
      <c r="CW12" s="9" t="str">
        <f>IF($G12=0,"",IFERROR(INDEX('Risk assessment'!$B$12:$B$100,MATCH(CONCATENATE(Feuil1!$C12,Feuil1!$B12,Feuil1!CW$1),'Risk assessment'!$R$12:$R$100,FALSE),1),""))</f>
        <v/>
      </c>
      <c r="CX12" s="9" t="str">
        <f>IF($G12=0,"",IFERROR(INDEX('Risk assessment'!$B$12:$B$100,MATCH(CONCATENATE(Feuil1!$C12,Feuil1!$B12,Feuil1!CX$1),'Risk assessment'!$R$12:$R$100,FALSE),1),""))</f>
        <v/>
      </c>
      <c r="CY12" s="9" t="str">
        <f>IF($G12=0,"",IFERROR(INDEX('Risk assessment'!$B$12:$B$100,MATCH(CONCATENATE(Feuil1!$C12,Feuil1!$B12,Feuil1!CY$1),'Risk assessment'!$R$12:$R$100,FALSE),1),""))</f>
        <v/>
      </c>
      <c r="CZ12" s="9" t="str">
        <f>IF($G12=0,"",IFERROR(INDEX('Risk assessment'!$B$12:$B$100,MATCH(CONCATENATE(Feuil1!$C12,Feuil1!$B12,Feuil1!CZ$1),'Risk assessment'!$R$12:$R$100,FALSE),1),""))</f>
        <v/>
      </c>
      <c r="DA12" s="9" t="str">
        <f>IF($G12=0,"",IFERROR(INDEX('Risk assessment'!$B$12:$B$100,MATCH(CONCATENATE(Feuil1!$C12,Feuil1!$B12,Feuil1!DA$1),'Risk assessment'!$R$12:$R$100,FALSE),1),""))</f>
        <v/>
      </c>
      <c r="DB12" s="9" t="str">
        <f>IF($G12=0,"",IFERROR(INDEX('Risk assessment'!$B$12:$B$100,MATCH(CONCATENATE(Feuil1!$C12,Feuil1!$B12,Feuil1!DB$1),'Risk assessment'!$R$12:$R$100,FALSE),1),""))</f>
        <v/>
      </c>
      <c r="DC12" s="9" t="str">
        <f>IF($G12=0,"",IFERROR(INDEX('Risk assessment'!$B$12:$B$100,MATCH(CONCATENATE(Feuil1!$C12,Feuil1!$B12,Feuil1!DC$1),'Risk assessment'!$R$12:$R$100,FALSE),1),""))</f>
        <v/>
      </c>
      <c r="DD12" s="9" t="str">
        <f>IF($G12=0,"",IFERROR(INDEX('Risk assessment'!$B$12:$B$100,MATCH(CONCATENATE(Feuil1!$C12,Feuil1!$B12,Feuil1!DD$1),'Risk assessment'!$R$12:$R$100,FALSE),1),""))</f>
        <v/>
      </c>
      <c r="DE12" s="9" t="str">
        <f>IF($G12=0,"",IFERROR(INDEX('Risk assessment'!$B$12:$B$100,MATCH(CONCATENATE(Feuil1!$C12,Feuil1!$B12,Feuil1!DE$1),'Risk assessment'!$R$12:$R$100,FALSE),1),""))</f>
        <v/>
      </c>
      <c r="DF12" s="9" t="str">
        <f>IF($G12=0,"",IFERROR(INDEX('Risk assessment'!$B$12:$B$100,MATCH(CONCATENATE(Feuil1!$C12,Feuil1!$B12,Feuil1!DF$1),'Risk assessment'!$R$12:$R$100,FALSE),1),""))</f>
        <v/>
      </c>
      <c r="DG12" s="9" t="str">
        <f>IF($G12=0,"",IFERROR(INDEX('Risk assessment'!$B$12:$B$100,MATCH(CONCATENATE(Feuil1!$C12,Feuil1!$B12,Feuil1!DG$1),'Risk assessment'!$R$12:$R$100,FALSE),1),""))</f>
        <v/>
      </c>
      <c r="DH12" s="9" t="str">
        <f>IF($G12=0,"",IFERROR(INDEX('Risk assessment'!$B$12:$B$100,MATCH(CONCATENATE(Feuil1!$C12,Feuil1!$B12,Feuil1!DH$1),'Risk assessment'!$R$12:$R$100,FALSE),1),""))</f>
        <v/>
      </c>
      <c r="DI12" s="9" t="str">
        <f>IF($G12=0,"",IFERROR(INDEX('Risk assessment'!$B$12:$B$100,MATCH(CONCATENATE(Feuil1!$C12,Feuil1!$B12,Feuil1!DI$1),'Risk assessment'!$R$12:$R$100,FALSE),1),""))</f>
        <v/>
      </c>
      <c r="DJ12" s="9" t="str">
        <f>IF($G12=0,"",IFERROR(INDEX('Risk assessment'!$B$12:$B$100,MATCH(CONCATENATE(Feuil1!$C12,Feuil1!$B12,Feuil1!DJ$1),'Risk assessment'!$R$12:$R$100,FALSE),1),""))</f>
        <v/>
      </c>
      <c r="DK12" s="9" t="str">
        <f>IF($G12=0,"",IFERROR(INDEX('Risk assessment'!$B$12:$B$100,MATCH(CONCATENATE(Feuil1!$C12,Feuil1!$B12,Feuil1!DK$1),'Risk assessment'!$R$12:$R$100,FALSE),1),""))</f>
        <v/>
      </c>
    </row>
    <row r="13" spans="2:127" x14ac:dyDescent="0.25">
      <c r="B13" s="9">
        <f>IF(B12+1&lt;='Rating table'!D$11,B12+1,1)</f>
        <v>2</v>
      </c>
      <c r="C13" s="9">
        <f>IFERROR(IF(IF(B13=1,C12+1,C12)&lt;='Rating table'!H$11,IF(B13=1,C12+1,C12),""),"")</f>
        <v>2</v>
      </c>
      <c r="D13" s="9" t="str">
        <f t="shared" si="0"/>
        <v>2-2</v>
      </c>
      <c r="E13" s="9" t="str">
        <f t="shared" si="1"/>
        <v/>
      </c>
      <c r="F13" s="9" t="str">
        <f t="shared" si="2"/>
        <v/>
      </c>
      <c r="G13" s="9">
        <f>COUNTIFS('Risk assessment'!D$12:D$100,Feuil1!C13,'Risk assessment'!E$12:E$100,B13)</f>
        <v>0</v>
      </c>
      <c r="H13" s="9" t="str">
        <f>IF($G13=0,"",IFERROR(CONCATENATE(INDEX('Risk assessment'!$B$12:$B$100,MATCH(CONCATENATE(Feuil1!$C13,"-",Feuil1!$B13,"-",Feuil1!H$1),'Risk assessment'!$R$12:$R$100,FALSE),1)," ;"),""))</f>
        <v/>
      </c>
      <c r="I13" s="9" t="str">
        <f>IF($G13=0,"",IFERROR(CONCATENATE(INDEX('Risk assessment'!$B$12:$B$100,MATCH(CONCATENATE(Feuil1!$C13,"-",Feuil1!$B13,"-",Feuil1!I$1),'Risk assessment'!$R$12:$R$100,FALSE),1)," ;"),""))</f>
        <v/>
      </c>
      <c r="J13" s="9" t="str">
        <f>IF($G13=0,"",IFERROR(CONCATENATE(INDEX('Risk assessment'!$B$12:$B$100,MATCH(CONCATENATE(Feuil1!$C13,"-",Feuil1!$B13,"-",Feuil1!J$1),'Risk assessment'!$R$12:$R$100,FALSE),1)," ;"),""))</f>
        <v/>
      </c>
      <c r="K13" s="9" t="str">
        <f>IF($G13=0,"",IFERROR(CONCATENATE(INDEX('Risk assessment'!$B$12:$B$100,MATCH(CONCATENATE(Feuil1!$C13,"-",Feuil1!$B13,"-",Feuil1!K$1),'Risk assessment'!$R$12:$R$100,FALSE),1)," ;"),""))</f>
        <v/>
      </c>
      <c r="L13" s="9" t="str">
        <f>IF($G13=0,"",IFERROR(CONCATENATE(INDEX('Risk assessment'!$B$12:$B$100,MATCH(CONCATENATE(Feuil1!$C13,"-",Feuil1!$B13,"-",Feuil1!L$1),'Risk assessment'!$R$12:$R$100,FALSE),1)," ;"),""))</f>
        <v/>
      </c>
      <c r="M13" s="9" t="str">
        <f>IF($G13=0,"",IFERROR(CONCATENATE(INDEX('Risk assessment'!$B$12:$B$100,MATCH(CONCATENATE(Feuil1!$C13,"-",Feuil1!$B13,"-",Feuil1!M$1),'Risk assessment'!$R$12:$R$100,FALSE),1)," ;"),""))</f>
        <v/>
      </c>
      <c r="N13" s="9" t="str">
        <f>IF($G13=0,"",IFERROR(CONCATENATE(INDEX('Risk assessment'!$B$12:$B$100,MATCH(CONCATENATE(Feuil1!$C13,"-",Feuil1!$B13,"-",Feuil1!N$1),'Risk assessment'!$R$12:$R$100,FALSE),1)," ;"),""))</f>
        <v/>
      </c>
      <c r="O13" s="9" t="str">
        <f>IF($G13=0,"",IFERROR(CONCATENATE(INDEX('Risk assessment'!$B$12:$B$100,MATCH(CONCATENATE(Feuil1!$C13,"-",Feuil1!$B13,"-",Feuil1!O$1),'Risk assessment'!$R$12:$R$100,FALSE),1)," ;"),""))</f>
        <v/>
      </c>
      <c r="P13" s="9" t="str">
        <f>IF($G13=0,"",IFERROR(CONCATENATE(INDEX('Risk assessment'!$B$12:$B$100,MATCH(CONCATENATE(Feuil1!$C13,"-",Feuil1!$B13,"-",Feuil1!P$1),'Risk assessment'!$R$12:$R$100,FALSE),1)," ;"),""))</f>
        <v/>
      </c>
      <c r="Q13" s="9" t="str">
        <f>IF($G13=0,"",IFERROR(CONCATENATE(INDEX('Risk assessment'!$B$12:$B$100,MATCH(CONCATENATE(Feuil1!$C13,"-",Feuil1!$B13,"-",Feuil1!Q$1),'Risk assessment'!$R$12:$R$100,FALSE),1)," ;"),""))</f>
        <v/>
      </c>
      <c r="R13" s="9" t="str">
        <f>IF($G13=0,"",IFERROR(CONCATENATE(INDEX('Risk assessment'!$B$12:$B$100,MATCH(CONCATENATE(Feuil1!$C13,"-",Feuil1!$B13,"-",Feuil1!R$1),'Risk assessment'!$R$12:$R$100,FALSE),1)," ;"),""))</f>
        <v/>
      </c>
      <c r="S13" s="9" t="str">
        <f>IF($G13=0,"",IFERROR(CONCATENATE(INDEX('Risk assessment'!$B$12:$B$100,MATCH(CONCATENATE(Feuil1!$C13,"-",Feuil1!$B13,"-",Feuil1!S$1),'Risk assessment'!$R$12:$R$100,FALSE),1)," ;"),""))</f>
        <v/>
      </c>
      <c r="T13" s="9" t="str">
        <f>IF($G13=0,"",IFERROR(CONCATENATE(INDEX('Risk assessment'!$B$12:$B$100,MATCH(CONCATENATE(Feuil1!$C13,"-",Feuil1!$B13,"-",Feuil1!T$1),'Risk assessment'!$R$12:$R$100,FALSE),1)," ;"),""))</f>
        <v/>
      </c>
      <c r="U13" s="9" t="str">
        <f>IF($G13=0,"",IFERROR(CONCATENATE(INDEX('Risk assessment'!$B$12:$B$100,MATCH(CONCATENATE(Feuil1!$C13,"-",Feuil1!$B13,"-",Feuil1!U$1),'Risk assessment'!$R$12:$R$100,FALSE),1)," ;"),""))</f>
        <v/>
      </c>
      <c r="V13" s="9" t="str">
        <f>IF($G13=0,"",IFERROR(CONCATENATE(INDEX('Risk assessment'!$B$12:$B$100,MATCH(CONCATENATE(Feuil1!$C13,"-",Feuil1!$B13,"-",Feuil1!V$1),'Risk assessment'!$R$12:$R$100,FALSE),1)," ;"),""))</f>
        <v/>
      </c>
      <c r="W13" s="9" t="str">
        <f>IF($G13=0,"",IFERROR(CONCATENATE(INDEX('Risk assessment'!$B$12:$B$100,MATCH(CONCATENATE(Feuil1!$C13,"-",Feuil1!$B13,"-",Feuil1!W$1),'Risk assessment'!$R$12:$R$100,FALSE),1)," ;"),""))</f>
        <v/>
      </c>
      <c r="X13" s="9" t="str">
        <f>IF($G13=0,"",IFERROR(CONCATENATE(INDEX('Risk assessment'!$B$12:$B$100,MATCH(CONCATENATE(Feuil1!$C13,"-",Feuil1!$B13,"-",Feuil1!X$1),'Risk assessment'!$R$12:$R$100,FALSE),1)," ;"),""))</f>
        <v/>
      </c>
      <c r="Y13" s="9" t="str">
        <f>IF($G13=0,"",IFERROR(CONCATENATE(INDEX('Risk assessment'!$B$12:$B$100,MATCH(CONCATENATE(Feuil1!$C13,"-",Feuil1!$B13,"-",Feuil1!Y$1),'Risk assessment'!$R$12:$R$100,FALSE),1)," ;"),""))</f>
        <v/>
      </c>
      <c r="Z13" s="9" t="str">
        <f>IF($G13=0,"",IFERROR(CONCATENATE(INDEX('Risk assessment'!$B$12:$B$100,MATCH(CONCATENATE(Feuil1!$C13,"-",Feuil1!$B13,"-",Feuil1!Z$1),'Risk assessment'!$R$12:$R$100,FALSE),1)," ;"),""))</f>
        <v/>
      </c>
      <c r="AA13" s="9" t="str">
        <f>IF($G13=0,"",IFERROR(CONCATENATE(INDEX('Risk assessment'!$B$12:$B$100,MATCH(CONCATENATE(Feuil1!$C13,"-",Feuil1!$B13,"-",Feuil1!AA$1),'Risk assessment'!$R$12:$R$100,FALSE),1)," ;"),""))</f>
        <v/>
      </c>
      <c r="AB13" s="9" t="str">
        <f>IF($G13=0,"",IFERROR(CONCATENATE(INDEX('Risk assessment'!$B$12:$B$100,MATCH(CONCATENATE(Feuil1!$C13,"-",Feuil1!$B13,"-",Feuil1!AB$1),'Risk assessment'!$R$12:$R$100,FALSE),1)," ;"),""))</f>
        <v/>
      </c>
      <c r="AC13" s="9" t="str">
        <f>IF($G13=0,"",IFERROR(CONCATENATE(INDEX('Risk assessment'!$B$12:$B$100,MATCH(CONCATENATE(Feuil1!$C13,"-",Feuil1!$B13,"-",Feuil1!AC$1),'Risk assessment'!$R$12:$R$100,FALSE),1)," ;"),""))</f>
        <v/>
      </c>
      <c r="AD13" s="9" t="str">
        <f>IF($G13=0,"",IFERROR(CONCATENATE(INDEX('Risk assessment'!$B$12:$B$100,MATCH(CONCATENATE(Feuil1!$C13,"-",Feuil1!$B13,"-",Feuil1!AD$1),'Risk assessment'!$R$12:$R$100,FALSE),1)," ;"),""))</f>
        <v/>
      </c>
      <c r="AE13" s="9" t="str">
        <f>IF($G13=0,"",IFERROR(CONCATENATE(INDEX('Risk assessment'!$B$12:$B$100,MATCH(CONCATENATE(Feuil1!$C13,"-",Feuil1!$B13,"-",Feuil1!AE$1),'Risk assessment'!$R$12:$R$100,FALSE),1)," ;"),""))</f>
        <v/>
      </c>
      <c r="AF13" s="9" t="str">
        <f>IF($G13=0,"",IFERROR(CONCATENATE(INDEX('Risk assessment'!$B$12:$B$100,MATCH(CONCATENATE(Feuil1!$C13,"-",Feuil1!$B13,"-",Feuil1!AF$1),'Risk assessment'!$R$12:$R$100,FALSE),1)," ;"),""))</f>
        <v/>
      </c>
      <c r="AG13" s="9" t="str">
        <f>IF($G13=0,"",IFERROR(CONCATENATE(INDEX('Risk assessment'!$B$12:$B$100,MATCH(CONCATENATE(Feuil1!$C13,"-",Feuil1!$B13,"-",Feuil1!AG$1),'Risk assessment'!$R$12:$R$100,FALSE),1)," ;"),""))</f>
        <v/>
      </c>
      <c r="AH13" s="9" t="str">
        <f>IF($G13=0,"",IFERROR(CONCATENATE(INDEX('Risk assessment'!$B$12:$B$100,MATCH(CONCATENATE(Feuil1!$C13,"-",Feuil1!$B13,"-",Feuil1!AH$1),'Risk assessment'!$R$12:$R$100,FALSE),1)," ;"),""))</f>
        <v/>
      </c>
      <c r="AI13" s="9" t="str">
        <f>IF($G13=0,"",IFERROR(CONCATENATE(INDEX('Risk assessment'!$B$12:$B$100,MATCH(CONCATENATE(Feuil1!$C13,"-",Feuil1!$B13,"-",Feuil1!AI$1),'Risk assessment'!$R$12:$R$100,FALSE),1)," ;"),""))</f>
        <v/>
      </c>
      <c r="AJ13" s="9" t="str">
        <f>IF($G13=0,"",IFERROR(CONCATENATE(INDEX('Risk assessment'!$B$12:$B$100,MATCH(CONCATENATE(Feuil1!$C13,"-",Feuil1!$B13,"-",Feuil1!AJ$1),'Risk assessment'!$R$12:$R$100,FALSE),1)," ;"),""))</f>
        <v/>
      </c>
      <c r="AK13" s="9" t="str">
        <f>IF($G13=0,"",IFERROR(CONCATENATE(INDEX('Risk assessment'!$B$12:$B$100,MATCH(CONCATENATE(Feuil1!$C13,"-",Feuil1!$B13,"-",Feuil1!AK$1),'Risk assessment'!$R$12:$R$100,FALSE),1)," ;"),""))</f>
        <v/>
      </c>
      <c r="AL13" s="9" t="str">
        <f>IF($G13=0,"",IFERROR(CONCATENATE(INDEX('Risk assessment'!$B$12:$B$100,MATCH(CONCATENATE(Feuil1!$C13,"-",Feuil1!$B13,"-",Feuil1!AL$1),'Risk assessment'!$R$12:$R$100,FALSE),1)," ;"),""))</f>
        <v/>
      </c>
      <c r="AM13" s="9" t="str">
        <f>IF($G13=0,"",IFERROR(CONCATENATE(INDEX('Risk assessment'!$B$12:$B$100,MATCH(CONCATENATE(Feuil1!$C13,"-",Feuil1!$B13,"-",Feuil1!AM$1),'Risk assessment'!$R$12:$R$100,FALSE),1)," ;"),""))</f>
        <v/>
      </c>
      <c r="AN13" s="9" t="str">
        <f>IF($G13=0,"",IFERROR(CONCATENATE(INDEX('Risk assessment'!$B$12:$B$100,MATCH(CONCATENATE(Feuil1!$C13,"-",Feuil1!$B13,"-",Feuil1!AN$1),'Risk assessment'!$R$12:$R$100,FALSE),1)," ;"),""))</f>
        <v/>
      </c>
      <c r="AO13" s="9" t="str">
        <f>IF($G13=0,"",IFERROR(CONCATENATE(INDEX('Risk assessment'!$B$12:$B$100,MATCH(CONCATENATE(Feuil1!$C13,"-",Feuil1!$B13,"-",Feuil1!AO$1),'Risk assessment'!$R$12:$R$100,FALSE),1)," ;"),""))</f>
        <v/>
      </c>
      <c r="AP13" s="9" t="str">
        <f>IF($G13=0,"",IFERROR(CONCATENATE(INDEX('Risk assessment'!$B$12:$B$100,MATCH(CONCATENATE(Feuil1!$C13,"-",Feuil1!$B13,"-",Feuil1!AP$1),'Risk assessment'!$R$12:$R$100,FALSE),1)," ;"),""))</f>
        <v/>
      </c>
      <c r="AQ13" s="9" t="str">
        <f>IF($G13=0,"",IFERROR(CONCATENATE(INDEX('Risk assessment'!$B$12:$B$100,MATCH(CONCATENATE(Feuil1!$C13,"-",Feuil1!$B13,"-",Feuil1!AQ$1),'Risk assessment'!$R$12:$R$100,FALSE),1)," ;"),""))</f>
        <v/>
      </c>
      <c r="AR13" s="9" t="str">
        <f>IF($G13=0,"",IFERROR(CONCATENATE(INDEX('Risk assessment'!$B$12:$B$100,MATCH(CONCATENATE(Feuil1!$C13,"-",Feuil1!$B13,"-",Feuil1!AR$1),'Risk assessment'!$R$12:$R$100,FALSE),1)," ;"),""))</f>
        <v/>
      </c>
      <c r="AS13" s="9" t="str">
        <f>IF($G13=0,"",IFERROR(CONCATENATE(INDEX('Risk assessment'!$B$12:$B$100,MATCH(CONCATENATE(Feuil1!$C13,"-",Feuil1!$B13,"-",Feuil1!AS$1),'Risk assessment'!$R$12:$R$100,FALSE),1)," ;"),""))</f>
        <v/>
      </c>
      <c r="AT13" s="9" t="str">
        <f>IF($G13=0,"",IFERROR(CONCATENATE(INDEX('Risk assessment'!$B$12:$B$100,MATCH(CONCATENATE(Feuil1!$C13,"-",Feuil1!$B13,"-",Feuil1!AT$1),'Risk assessment'!$R$12:$R$100,FALSE),1)," ;"),""))</f>
        <v/>
      </c>
      <c r="AU13" s="9" t="str">
        <f>IF($G13=0,"",IFERROR(CONCATENATE(INDEX('Risk assessment'!$B$12:$B$100,MATCH(CONCATENATE(Feuil1!$C13,"-",Feuil1!$B13,"-",Feuil1!AU$1),'Risk assessment'!$R$12:$R$100,FALSE),1)," ;"),""))</f>
        <v/>
      </c>
      <c r="AV13" s="9" t="str">
        <f>IF($G13=0,"",IFERROR(CONCATENATE(INDEX('Risk assessment'!$B$12:$B$100,MATCH(CONCATENATE(Feuil1!$C13,"-",Feuil1!$B13,"-",Feuil1!AV$1),'Risk assessment'!$R$12:$R$100,FALSE),1)," ;"),""))</f>
        <v/>
      </c>
      <c r="AW13" s="9" t="str">
        <f>IF($G13=0,"",IFERROR(CONCATENATE(INDEX('Risk assessment'!$B$12:$B$100,MATCH(CONCATENATE(Feuil1!$C13,"-",Feuil1!$B13,"-",Feuil1!AW$1),'Risk assessment'!$R$12:$R$100,FALSE),1)," ;"),""))</f>
        <v/>
      </c>
      <c r="AX13" s="9" t="str">
        <f>IF($G13=0,"",IFERROR(CONCATENATE(INDEX('Risk assessment'!$B$12:$B$100,MATCH(CONCATENATE(Feuil1!$C13,"-",Feuil1!$B13,"-",Feuil1!AX$1),'Risk assessment'!$R$12:$R$100,FALSE),1)," ;"),""))</f>
        <v/>
      </c>
      <c r="AY13" s="9" t="str">
        <f>IF($G13=0,"",IFERROR(CONCATENATE(INDEX('Risk assessment'!$B$12:$B$100,MATCH(CONCATENATE(Feuil1!$C13,"-",Feuil1!$B13,"-",Feuil1!AY$1),'Risk assessment'!$R$12:$R$100,FALSE),1)," ;"),""))</f>
        <v/>
      </c>
      <c r="AZ13" s="9" t="str">
        <f>IF($G13=0,"",IFERROR(CONCATENATE(INDEX('Risk assessment'!$B$12:$B$100,MATCH(CONCATENATE(Feuil1!$C13,"-",Feuil1!$B13,"-",Feuil1!AZ$1),'Risk assessment'!$R$12:$R$100,FALSE),1)," ;"),""))</f>
        <v/>
      </c>
      <c r="BA13" s="9" t="str">
        <f>IF($G13=0,"",IFERROR(CONCATENATE(INDEX('Risk assessment'!$B$12:$B$100,MATCH(CONCATENATE(Feuil1!$C13,"-",Feuil1!$B13,"-",Feuil1!BA$1),'Risk assessment'!$R$12:$R$100,FALSE),1)," ;"),""))</f>
        <v/>
      </c>
      <c r="BB13" s="9" t="str">
        <f>IF($G13=0,"",IFERROR(CONCATENATE(INDEX('Risk assessment'!$B$12:$B$100,MATCH(CONCATENATE(Feuil1!$C13,"-",Feuil1!$B13,"-",Feuil1!BB$1),'Risk assessment'!$R$12:$R$100,FALSE),1)," ;"),""))</f>
        <v/>
      </c>
      <c r="BC13" s="9" t="str">
        <f>IF($G13=0,"",IFERROR(CONCATENATE(INDEX('Risk assessment'!$B$12:$B$100,MATCH(CONCATENATE(Feuil1!$C13,"-",Feuil1!$B13,"-",Feuil1!BC$1),'Risk assessment'!$R$12:$R$100,FALSE),1)," ;"),""))</f>
        <v/>
      </c>
      <c r="BD13" s="9" t="str">
        <f>IF($G13=0,"",IFERROR(CONCATENATE(INDEX('Risk assessment'!$B$12:$B$100,MATCH(CONCATENATE(Feuil1!$C13,"-",Feuil1!$B13,"-",Feuil1!BD$1),'Risk assessment'!$R$12:$R$100,FALSE),1)," ;"),""))</f>
        <v/>
      </c>
      <c r="BE13" s="9" t="str">
        <f>IF($G13=0,"",IFERROR(CONCATENATE(INDEX('Risk assessment'!$B$12:$B$100,MATCH(CONCATENATE(Feuil1!$C13,"-",Feuil1!$B13,"-",Feuil1!BE$1),'Risk assessment'!$R$12:$R$100,FALSE),1)," ;"),""))</f>
        <v/>
      </c>
      <c r="BF13" s="9" t="str">
        <f>IF($G13=0,"",IFERROR(CONCATENATE(INDEX('Risk assessment'!$B$12:$B$100,MATCH(CONCATENATE(Feuil1!$C13,"-",Feuil1!$B13,"-",Feuil1!BF$1),'Risk assessment'!$R$12:$R$100,FALSE),1)," ;"),""))</f>
        <v/>
      </c>
      <c r="BG13" s="9" t="str">
        <f>IF($G13=0,"",IFERROR(CONCATENATE(INDEX('Risk assessment'!$B$12:$B$100,MATCH(CONCATENATE(Feuil1!$C13,"-",Feuil1!$B13,"-",Feuil1!BG$1),'Risk assessment'!$R$12:$R$100,FALSE),1)," ;"),""))</f>
        <v/>
      </c>
      <c r="BH13" s="9" t="str">
        <f>IF($G13=0,"",IFERROR(CONCATENATE(INDEX('Risk assessment'!$B$12:$B$100,MATCH(CONCATENATE(Feuil1!$C13,"-",Feuil1!$B13,"-",Feuil1!BH$1),'Risk assessment'!$R$12:$R$100,FALSE),1)," ;"),""))</f>
        <v/>
      </c>
      <c r="BI13" s="9" t="str">
        <f>IF($G13=0,"",IFERROR(CONCATENATE(INDEX('Risk assessment'!$B$12:$B$100,MATCH(CONCATENATE(Feuil1!$C13,"-",Feuil1!$B13,"-",Feuil1!BI$1),'Risk assessment'!$R$12:$R$100,FALSE),1)," ;"),""))</f>
        <v/>
      </c>
      <c r="BJ13" s="9" t="str">
        <f>IF($G13=0,"",IFERROR(CONCATENATE(INDEX('Risk assessment'!$B$12:$B$100,MATCH(CONCATENATE(Feuil1!$C13,"-",Feuil1!$B13,"-",Feuil1!BJ$1),'Risk assessment'!$R$12:$R$100,FALSE),1)," ;"),""))</f>
        <v/>
      </c>
      <c r="BK13" s="9" t="str">
        <f>IF($G13=0,"",IFERROR(CONCATENATE(INDEX('Risk assessment'!$B$12:$B$100,MATCH(CONCATENATE(Feuil1!$C13,"-",Feuil1!$B13,"-",Feuil1!BK$1),'Risk assessment'!$R$12:$R$100,FALSE),1)," ;"),""))</f>
        <v/>
      </c>
      <c r="BL13" s="9" t="str">
        <f>IF($G13=0,"",IFERROR(CONCATENATE(INDEX('Risk assessment'!$B$12:$B$100,MATCH(CONCATENATE(Feuil1!$C13,"-",Feuil1!$B13,"-",Feuil1!BL$1),'Risk assessment'!$R$12:$R$100,FALSE),1)," ;"),""))</f>
        <v/>
      </c>
      <c r="BM13" s="9" t="str">
        <f>IF($G13=0,"",IFERROR(CONCATENATE(INDEX('Risk assessment'!$B$12:$B$100,MATCH(CONCATENATE(Feuil1!$C13,"-",Feuil1!$B13,"-",Feuil1!BM$1),'Risk assessment'!$R$12:$R$100,FALSE),1)," ;"),""))</f>
        <v/>
      </c>
      <c r="BN13" s="9" t="str">
        <f>IF($G13=0,"",IFERROR(CONCATENATE(INDEX('Risk assessment'!$B$12:$B$100,MATCH(CONCATENATE(Feuil1!$C13,"-",Feuil1!$B13,"-",Feuil1!BN$1),'Risk assessment'!$R$12:$R$100,FALSE),1)," ;"),""))</f>
        <v/>
      </c>
      <c r="BO13" s="9" t="str">
        <f>IF($G13=0,"",IFERROR(CONCATENATE(INDEX('Risk assessment'!$B$12:$B$100,MATCH(CONCATENATE(Feuil1!$C13,"-",Feuil1!$B13,"-",Feuil1!BO$1),'Risk assessment'!$R$12:$R$100,FALSE),1)," ;"),""))</f>
        <v/>
      </c>
      <c r="BP13" s="9" t="str">
        <f>IF($G13=0,"",IFERROR(CONCATENATE(INDEX('Risk assessment'!$B$12:$B$100,MATCH(CONCATENATE(Feuil1!$C13,"-",Feuil1!$B13,"-",Feuil1!BP$1),'Risk assessment'!$R$12:$R$100,FALSE),1)," ;"),""))</f>
        <v/>
      </c>
      <c r="BQ13" s="9" t="str">
        <f>IF($G13=0,"",IFERROR(CONCATENATE(INDEX('Risk assessment'!$B$12:$B$100,MATCH(CONCATENATE(Feuil1!$C13,"-",Feuil1!$B13,"-",Feuil1!BQ$1),'Risk assessment'!$R$12:$R$100,FALSE),1)," ;"),""))</f>
        <v/>
      </c>
      <c r="BR13" s="9" t="str">
        <f>IF($G13=0,"",IFERROR(INDEX('Risk assessment'!$B$12:$B$100,MATCH(CONCATENATE(Feuil1!$C13,Feuil1!$B13,Feuil1!BR$1),'Risk assessment'!$R$12:$R$100,FALSE),1),""))</f>
        <v/>
      </c>
      <c r="BS13" s="9" t="str">
        <f>IF($G13=0,"",IFERROR(INDEX('Risk assessment'!$B$12:$B$100,MATCH(CONCATENATE(Feuil1!$C13,Feuil1!$B13,Feuil1!BS$1),'Risk assessment'!$R$12:$R$100,FALSE),1),""))</f>
        <v/>
      </c>
      <c r="BT13" s="9" t="str">
        <f>IF($G13=0,"",IFERROR(INDEX('Risk assessment'!$B$12:$B$100,MATCH(CONCATENATE(Feuil1!$C13,Feuil1!$B13,Feuil1!BT$1),'Risk assessment'!$R$12:$R$100,FALSE),1),""))</f>
        <v/>
      </c>
      <c r="BU13" s="9" t="str">
        <f>IF($G13=0,"",IFERROR(INDEX('Risk assessment'!$B$12:$B$100,MATCH(CONCATENATE(Feuil1!$C13,Feuil1!$B13,Feuil1!BU$1),'Risk assessment'!$R$12:$R$100,FALSE),1),""))</f>
        <v/>
      </c>
      <c r="BV13" s="9" t="str">
        <f>IF($G13=0,"",IFERROR(INDEX('Risk assessment'!$B$12:$B$100,MATCH(CONCATENATE(Feuil1!$C13,Feuil1!$B13,Feuil1!BV$1),'Risk assessment'!$R$12:$R$100,FALSE),1),""))</f>
        <v/>
      </c>
      <c r="BW13" s="9" t="str">
        <f>IF($G13=0,"",IFERROR(INDEX('Risk assessment'!$B$12:$B$100,MATCH(CONCATENATE(Feuil1!$C13,Feuil1!$B13,Feuil1!BW$1),'Risk assessment'!$R$12:$R$100,FALSE),1),""))</f>
        <v/>
      </c>
      <c r="BX13" s="9" t="str">
        <f>IF($G13=0,"",IFERROR(INDEX('Risk assessment'!$B$12:$B$100,MATCH(CONCATENATE(Feuil1!$C13,Feuil1!$B13,Feuil1!BX$1),'Risk assessment'!$R$12:$R$100,FALSE),1),""))</f>
        <v/>
      </c>
      <c r="BY13" s="9" t="str">
        <f>IF($G13=0,"",IFERROR(INDEX('Risk assessment'!$B$12:$B$100,MATCH(CONCATENATE(Feuil1!$C13,Feuil1!$B13,Feuil1!BY$1),'Risk assessment'!$R$12:$R$100,FALSE),1),""))</f>
        <v/>
      </c>
      <c r="BZ13" s="9" t="str">
        <f>IF($G13=0,"",IFERROR(INDEX('Risk assessment'!$B$12:$B$100,MATCH(CONCATENATE(Feuil1!$C13,Feuil1!$B13,Feuil1!BZ$1),'Risk assessment'!$R$12:$R$100,FALSE),1),""))</f>
        <v/>
      </c>
      <c r="CA13" s="9" t="str">
        <f>IF($G13=0,"",IFERROR(INDEX('Risk assessment'!$B$12:$B$100,MATCH(CONCATENATE(Feuil1!$C13,Feuil1!$B13,Feuil1!CA$1),'Risk assessment'!$R$12:$R$100,FALSE),1),""))</f>
        <v/>
      </c>
      <c r="CB13" s="9" t="str">
        <f>IF($G13=0,"",IFERROR(INDEX('Risk assessment'!$B$12:$B$100,MATCH(CONCATENATE(Feuil1!$C13,Feuil1!$B13,Feuil1!CB$1),'Risk assessment'!$R$12:$R$100,FALSE),1),""))</f>
        <v/>
      </c>
      <c r="CC13" s="9" t="str">
        <f>IF($G13=0,"",IFERROR(INDEX('Risk assessment'!$B$12:$B$100,MATCH(CONCATENATE(Feuil1!$C13,Feuil1!$B13,Feuil1!CC$1),'Risk assessment'!$R$12:$R$100,FALSE),1),""))</f>
        <v/>
      </c>
      <c r="CD13" s="9" t="str">
        <f>IF($G13=0,"",IFERROR(INDEX('Risk assessment'!$B$12:$B$100,MATCH(CONCATENATE(Feuil1!$C13,Feuil1!$B13,Feuil1!CD$1),'Risk assessment'!$R$12:$R$100,FALSE),1),""))</f>
        <v/>
      </c>
      <c r="CE13" s="9" t="str">
        <f>IF($G13=0,"",IFERROR(INDEX('Risk assessment'!$B$12:$B$100,MATCH(CONCATENATE(Feuil1!$C13,Feuil1!$B13,Feuil1!CE$1),'Risk assessment'!$R$12:$R$100,FALSE),1),""))</f>
        <v/>
      </c>
      <c r="CF13" s="9" t="str">
        <f>IF($G13=0,"",IFERROR(INDEX('Risk assessment'!$B$12:$B$100,MATCH(CONCATENATE(Feuil1!$C13,Feuil1!$B13,Feuil1!CF$1),'Risk assessment'!$R$12:$R$100,FALSE),1),""))</f>
        <v/>
      </c>
      <c r="CG13" s="9" t="str">
        <f>IF($G13=0,"",IFERROR(INDEX('Risk assessment'!$B$12:$B$100,MATCH(CONCATENATE(Feuil1!$C13,Feuil1!$B13,Feuil1!CG$1),'Risk assessment'!$R$12:$R$100,FALSE),1),""))</f>
        <v/>
      </c>
      <c r="CH13" s="9" t="str">
        <f>IF($G13=0,"",IFERROR(INDEX('Risk assessment'!$B$12:$B$100,MATCH(CONCATENATE(Feuil1!$C13,Feuil1!$B13,Feuil1!CH$1),'Risk assessment'!$R$12:$R$100,FALSE),1),""))</f>
        <v/>
      </c>
      <c r="CI13" s="9" t="str">
        <f>IF($G13=0,"",IFERROR(INDEX('Risk assessment'!$B$12:$B$100,MATCH(CONCATENATE(Feuil1!$C13,Feuil1!$B13,Feuil1!CI$1),'Risk assessment'!$R$12:$R$100,FALSE),1),""))</f>
        <v/>
      </c>
      <c r="CJ13" s="9" t="str">
        <f>IF($G13=0,"",IFERROR(INDEX('Risk assessment'!$B$12:$B$100,MATCH(CONCATENATE(Feuil1!$C13,Feuil1!$B13,Feuil1!CJ$1),'Risk assessment'!$R$12:$R$100,FALSE),1),""))</f>
        <v/>
      </c>
      <c r="CK13" s="9" t="str">
        <f>IF($G13=0,"",IFERROR(INDEX('Risk assessment'!$B$12:$B$100,MATCH(CONCATENATE(Feuil1!$C13,Feuil1!$B13,Feuil1!CK$1),'Risk assessment'!$R$12:$R$100,FALSE),1),""))</f>
        <v/>
      </c>
      <c r="CL13" s="9" t="str">
        <f>IF($G13=0,"",IFERROR(INDEX('Risk assessment'!$B$12:$B$100,MATCH(CONCATENATE(Feuil1!$C13,Feuil1!$B13,Feuil1!CL$1),'Risk assessment'!$R$12:$R$100,FALSE),1),""))</f>
        <v/>
      </c>
      <c r="CM13" s="9" t="str">
        <f>IF($G13=0,"",IFERROR(INDEX('Risk assessment'!$B$12:$B$100,MATCH(CONCATENATE(Feuil1!$C13,Feuil1!$B13,Feuil1!CM$1),'Risk assessment'!$R$12:$R$100,FALSE),1),""))</f>
        <v/>
      </c>
      <c r="CN13" s="9" t="str">
        <f>IF($G13=0,"",IFERROR(INDEX('Risk assessment'!$B$12:$B$100,MATCH(CONCATENATE(Feuil1!$C13,Feuil1!$B13,Feuil1!CN$1),'Risk assessment'!$R$12:$R$100,FALSE),1),""))</f>
        <v/>
      </c>
      <c r="CO13" s="9" t="str">
        <f>IF($G13=0,"",IFERROR(INDEX('Risk assessment'!$B$12:$B$100,MATCH(CONCATENATE(Feuil1!$C13,Feuil1!$B13,Feuil1!CO$1),'Risk assessment'!$R$12:$R$100,FALSE),1),""))</f>
        <v/>
      </c>
      <c r="CP13" s="9" t="str">
        <f>IF($G13=0,"",IFERROR(INDEX('Risk assessment'!$B$12:$B$100,MATCH(CONCATENATE(Feuil1!$C13,Feuil1!$B13,Feuil1!CP$1),'Risk assessment'!$R$12:$R$100,FALSE),1),""))</f>
        <v/>
      </c>
      <c r="CQ13" s="9" t="str">
        <f>IF($G13=0,"",IFERROR(INDEX('Risk assessment'!$B$12:$B$100,MATCH(CONCATENATE(Feuil1!$C13,Feuil1!$B13,Feuil1!CQ$1),'Risk assessment'!$R$12:$R$100,FALSE),1),""))</f>
        <v/>
      </c>
      <c r="CR13" s="9" t="str">
        <f>IF($G13=0,"",IFERROR(INDEX('Risk assessment'!$B$12:$B$100,MATCH(CONCATENATE(Feuil1!$C13,Feuil1!$B13,Feuil1!CR$1),'Risk assessment'!$R$12:$R$100,FALSE),1),""))</f>
        <v/>
      </c>
      <c r="CS13" s="9" t="str">
        <f>IF($G13=0,"",IFERROR(INDEX('Risk assessment'!$B$12:$B$100,MATCH(CONCATENATE(Feuil1!$C13,Feuil1!$B13,Feuil1!CS$1),'Risk assessment'!$R$12:$R$100,FALSE),1),""))</f>
        <v/>
      </c>
      <c r="CT13" s="9" t="str">
        <f>IF($G13=0,"",IFERROR(INDEX('Risk assessment'!$B$12:$B$100,MATCH(CONCATENATE(Feuil1!$C13,Feuil1!$B13,Feuil1!CT$1),'Risk assessment'!$R$12:$R$100,FALSE),1),""))</f>
        <v/>
      </c>
      <c r="CU13" s="9" t="str">
        <f>IF($G13=0,"",IFERROR(INDEX('Risk assessment'!$B$12:$B$100,MATCH(CONCATENATE(Feuil1!$C13,Feuil1!$B13,Feuil1!CU$1),'Risk assessment'!$R$12:$R$100,FALSE),1),""))</f>
        <v/>
      </c>
      <c r="CV13" s="9" t="str">
        <f>IF($G13=0,"",IFERROR(INDEX('Risk assessment'!$B$12:$B$100,MATCH(CONCATENATE(Feuil1!$C13,Feuil1!$B13,Feuil1!CV$1),'Risk assessment'!$R$12:$R$100,FALSE),1),""))</f>
        <v/>
      </c>
      <c r="CW13" s="9" t="str">
        <f>IF($G13=0,"",IFERROR(INDEX('Risk assessment'!$B$12:$B$100,MATCH(CONCATENATE(Feuil1!$C13,Feuil1!$B13,Feuil1!CW$1),'Risk assessment'!$R$12:$R$100,FALSE),1),""))</f>
        <v/>
      </c>
      <c r="CX13" s="9" t="str">
        <f>IF($G13=0,"",IFERROR(INDEX('Risk assessment'!$B$12:$B$100,MATCH(CONCATENATE(Feuil1!$C13,Feuil1!$B13,Feuil1!CX$1),'Risk assessment'!$R$12:$R$100,FALSE),1),""))</f>
        <v/>
      </c>
      <c r="CY13" s="9" t="str">
        <f>IF($G13=0,"",IFERROR(INDEX('Risk assessment'!$B$12:$B$100,MATCH(CONCATENATE(Feuil1!$C13,Feuil1!$B13,Feuil1!CY$1),'Risk assessment'!$R$12:$R$100,FALSE),1),""))</f>
        <v/>
      </c>
      <c r="CZ13" s="9" t="str">
        <f>IF($G13=0,"",IFERROR(INDEX('Risk assessment'!$B$12:$B$100,MATCH(CONCATENATE(Feuil1!$C13,Feuil1!$B13,Feuil1!CZ$1),'Risk assessment'!$R$12:$R$100,FALSE),1),""))</f>
        <v/>
      </c>
      <c r="DA13" s="9" t="str">
        <f>IF($G13=0,"",IFERROR(INDEX('Risk assessment'!$B$12:$B$100,MATCH(CONCATENATE(Feuil1!$C13,Feuil1!$B13,Feuil1!DA$1),'Risk assessment'!$R$12:$R$100,FALSE),1),""))</f>
        <v/>
      </c>
      <c r="DB13" s="9" t="str">
        <f>IF($G13=0,"",IFERROR(INDEX('Risk assessment'!$B$12:$B$100,MATCH(CONCATENATE(Feuil1!$C13,Feuil1!$B13,Feuil1!DB$1),'Risk assessment'!$R$12:$R$100,FALSE),1),""))</f>
        <v/>
      </c>
      <c r="DC13" s="9" t="str">
        <f>IF($G13=0,"",IFERROR(INDEX('Risk assessment'!$B$12:$B$100,MATCH(CONCATENATE(Feuil1!$C13,Feuil1!$B13,Feuil1!DC$1),'Risk assessment'!$R$12:$R$100,FALSE),1),""))</f>
        <v/>
      </c>
      <c r="DD13" s="9" t="str">
        <f>IF($G13=0,"",IFERROR(INDEX('Risk assessment'!$B$12:$B$100,MATCH(CONCATENATE(Feuil1!$C13,Feuil1!$B13,Feuil1!DD$1),'Risk assessment'!$R$12:$R$100,FALSE),1),""))</f>
        <v/>
      </c>
      <c r="DE13" s="9" t="str">
        <f>IF($G13=0,"",IFERROR(INDEX('Risk assessment'!$B$12:$B$100,MATCH(CONCATENATE(Feuil1!$C13,Feuil1!$B13,Feuil1!DE$1),'Risk assessment'!$R$12:$R$100,FALSE),1),""))</f>
        <v/>
      </c>
      <c r="DF13" s="9" t="str">
        <f>IF($G13=0,"",IFERROR(INDEX('Risk assessment'!$B$12:$B$100,MATCH(CONCATENATE(Feuil1!$C13,Feuil1!$B13,Feuil1!DF$1),'Risk assessment'!$R$12:$R$100,FALSE),1),""))</f>
        <v/>
      </c>
      <c r="DG13" s="9" t="str">
        <f>IF($G13=0,"",IFERROR(INDEX('Risk assessment'!$B$12:$B$100,MATCH(CONCATENATE(Feuil1!$C13,Feuil1!$B13,Feuil1!DG$1),'Risk assessment'!$R$12:$R$100,FALSE),1),""))</f>
        <v/>
      </c>
      <c r="DH13" s="9" t="str">
        <f>IF($G13=0,"",IFERROR(INDEX('Risk assessment'!$B$12:$B$100,MATCH(CONCATENATE(Feuil1!$C13,Feuil1!$B13,Feuil1!DH$1),'Risk assessment'!$R$12:$R$100,FALSE),1),""))</f>
        <v/>
      </c>
      <c r="DI13" s="9" t="str">
        <f>IF($G13=0,"",IFERROR(INDEX('Risk assessment'!$B$12:$B$100,MATCH(CONCATENATE(Feuil1!$C13,Feuil1!$B13,Feuil1!DI$1),'Risk assessment'!$R$12:$R$100,FALSE),1),""))</f>
        <v/>
      </c>
      <c r="DJ13" s="9" t="str">
        <f>IF($G13=0,"",IFERROR(INDEX('Risk assessment'!$B$12:$B$100,MATCH(CONCATENATE(Feuil1!$C13,Feuil1!$B13,Feuil1!DJ$1),'Risk assessment'!$R$12:$R$100,FALSE),1),""))</f>
        <v/>
      </c>
      <c r="DK13" s="9" t="str">
        <f>IF($G13=0,"",IFERROR(INDEX('Risk assessment'!$B$12:$B$100,MATCH(CONCATENATE(Feuil1!$C13,Feuil1!$B13,Feuil1!DK$1),'Risk assessment'!$R$12:$R$100,FALSE),1),""))</f>
        <v/>
      </c>
    </row>
    <row r="14" spans="2:127" x14ac:dyDescent="0.25">
      <c r="B14" s="9">
        <f>IF(B13+1&lt;='Rating table'!D$11,B13+1,1)</f>
        <v>3</v>
      </c>
      <c r="C14" s="9">
        <f>IFERROR(IF(IF(B14=1,C13+1,C13)&lt;='Rating table'!H$11,IF(B14=1,C13+1,C13),""),"")</f>
        <v>2</v>
      </c>
      <c r="D14" s="9" t="str">
        <f t="shared" si="0"/>
        <v>3-2</v>
      </c>
      <c r="E14" s="9" t="str">
        <f t="shared" si="1"/>
        <v>C-5-a ;</v>
      </c>
      <c r="F14" s="9" t="str">
        <f t="shared" si="2"/>
        <v>C-5-a</v>
      </c>
      <c r="G14" s="9">
        <f>COUNTIFS('Risk assessment'!D$12:D$100,Feuil1!C14,'Risk assessment'!E$12:E$100,B14)</f>
        <v>1</v>
      </c>
      <c r="H14" s="9" t="str">
        <f>IF($G14=0,"",IFERROR(CONCATENATE(INDEX('Risk assessment'!$B$12:$B$100,MATCH(CONCATENATE(Feuil1!$C14,"-",Feuil1!$B14,"-",Feuil1!H$1),'Risk assessment'!$R$12:$R$100,FALSE),1)," ;"),""))</f>
        <v>C-5-a ;</v>
      </c>
      <c r="I14" s="9" t="str">
        <f>IF($G14=0,"",IFERROR(CONCATENATE(INDEX('Risk assessment'!$B$12:$B$100,MATCH(CONCATENATE(Feuil1!$C14,"-",Feuil1!$B14,"-",Feuil1!I$1),'Risk assessment'!$R$12:$R$100,FALSE),1)," ;"),""))</f>
        <v/>
      </c>
      <c r="J14" s="9" t="str">
        <f>IF($G14=0,"",IFERROR(CONCATENATE(INDEX('Risk assessment'!$B$12:$B$100,MATCH(CONCATENATE(Feuil1!$C14,"-",Feuil1!$B14,"-",Feuil1!J$1),'Risk assessment'!$R$12:$R$100,FALSE),1)," ;"),""))</f>
        <v/>
      </c>
      <c r="K14" s="9" t="str">
        <f>IF($G14=0,"",IFERROR(CONCATENATE(INDEX('Risk assessment'!$B$12:$B$100,MATCH(CONCATENATE(Feuil1!$C14,"-",Feuil1!$B14,"-",Feuil1!K$1),'Risk assessment'!$R$12:$R$100,FALSE),1)," ;"),""))</f>
        <v/>
      </c>
      <c r="L14" s="9" t="str">
        <f>IF($G14=0,"",IFERROR(CONCATENATE(INDEX('Risk assessment'!$B$12:$B$100,MATCH(CONCATENATE(Feuil1!$C14,"-",Feuil1!$B14,"-",Feuil1!L$1),'Risk assessment'!$R$12:$R$100,FALSE),1)," ;"),""))</f>
        <v/>
      </c>
      <c r="M14" s="9" t="str">
        <f>IF($G14=0,"",IFERROR(CONCATENATE(INDEX('Risk assessment'!$B$12:$B$100,MATCH(CONCATENATE(Feuil1!$C14,"-",Feuil1!$B14,"-",Feuil1!M$1),'Risk assessment'!$R$12:$R$100,FALSE),1)," ;"),""))</f>
        <v/>
      </c>
      <c r="N14" s="9" t="str">
        <f>IF($G14=0,"",IFERROR(CONCATENATE(INDEX('Risk assessment'!$B$12:$B$100,MATCH(CONCATENATE(Feuil1!$C14,"-",Feuil1!$B14,"-",Feuil1!N$1),'Risk assessment'!$R$12:$R$100,FALSE),1)," ;"),""))</f>
        <v/>
      </c>
      <c r="O14" s="9" t="str">
        <f>IF($G14=0,"",IFERROR(CONCATENATE(INDEX('Risk assessment'!$B$12:$B$100,MATCH(CONCATENATE(Feuil1!$C14,"-",Feuil1!$B14,"-",Feuil1!O$1),'Risk assessment'!$R$12:$R$100,FALSE),1)," ;"),""))</f>
        <v/>
      </c>
      <c r="P14" s="9" t="str">
        <f>IF($G14=0,"",IFERROR(CONCATENATE(INDEX('Risk assessment'!$B$12:$B$100,MATCH(CONCATENATE(Feuil1!$C14,"-",Feuil1!$B14,"-",Feuil1!P$1),'Risk assessment'!$R$12:$R$100,FALSE),1)," ;"),""))</f>
        <v/>
      </c>
      <c r="Q14" s="9" t="str">
        <f>IF($G14=0,"",IFERROR(CONCATENATE(INDEX('Risk assessment'!$B$12:$B$100,MATCH(CONCATENATE(Feuil1!$C14,"-",Feuil1!$B14,"-",Feuil1!Q$1),'Risk assessment'!$R$12:$R$100,FALSE),1)," ;"),""))</f>
        <v/>
      </c>
      <c r="R14" s="9" t="str">
        <f>IF($G14=0,"",IFERROR(CONCATENATE(INDEX('Risk assessment'!$B$12:$B$100,MATCH(CONCATENATE(Feuil1!$C14,"-",Feuil1!$B14,"-",Feuil1!R$1),'Risk assessment'!$R$12:$R$100,FALSE),1)," ;"),""))</f>
        <v/>
      </c>
      <c r="S14" s="9" t="str">
        <f>IF($G14=0,"",IFERROR(CONCATENATE(INDEX('Risk assessment'!$B$12:$B$100,MATCH(CONCATENATE(Feuil1!$C14,"-",Feuil1!$B14,"-",Feuil1!S$1),'Risk assessment'!$R$12:$R$100,FALSE),1)," ;"),""))</f>
        <v/>
      </c>
      <c r="T14" s="9" t="str">
        <f>IF($G14=0,"",IFERROR(CONCATENATE(INDEX('Risk assessment'!$B$12:$B$100,MATCH(CONCATENATE(Feuil1!$C14,"-",Feuil1!$B14,"-",Feuil1!T$1),'Risk assessment'!$R$12:$R$100,FALSE),1)," ;"),""))</f>
        <v/>
      </c>
      <c r="U14" s="9" t="str">
        <f>IF($G14=0,"",IFERROR(CONCATENATE(INDEX('Risk assessment'!$B$12:$B$100,MATCH(CONCATENATE(Feuil1!$C14,"-",Feuil1!$B14,"-",Feuil1!U$1),'Risk assessment'!$R$12:$R$100,FALSE),1)," ;"),""))</f>
        <v/>
      </c>
      <c r="V14" s="9" t="str">
        <f>IF($G14=0,"",IFERROR(CONCATENATE(INDEX('Risk assessment'!$B$12:$B$100,MATCH(CONCATENATE(Feuil1!$C14,"-",Feuil1!$B14,"-",Feuil1!V$1),'Risk assessment'!$R$12:$R$100,FALSE),1)," ;"),""))</f>
        <v/>
      </c>
      <c r="W14" s="9" t="str">
        <f>IF($G14=0,"",IFERROR(CONCATENATE(INDEX('Risk assessment'!$B$12:$B$100,MATCH(CONCATENATE(Feuil1!$C14,"-",Feuil1!$B14,"-",Feuil1!W$1),'Risk assessment'!$R$12:$R$100,FALSE),1)," ;"),""))</f>
        <v/>
      </c>
      <c r="X14" s="9" t="str">
        <f>IF($G14=0,"",IFERROR(CONCATENATE(INDEX('Risk assessment'!$B$12:$B$100,MATCH(CONCATENATE(Feuil1!$C14,"-",Feuil1!$B14,"-",Feuil1!X$1),'Risk assessment'!$R$12:$R$100,FALSE),1)," ;"),""))</f>
        <v/>
      </c>
      <c r="Y14" s="9" t="str">
        <f>IF($G14=0,"",IFERROR(CONCATENATE(INDEX('Risk assessment'!$B$12:$B$100,MATCH(CONCATENATE(Feuil1!$C14,"-",Feuil1!$B14,"-",Feuil1!Y$1),'Risk assessment'!$R$12:$R$100,FALSE),1)," ;"),""))</f>
        <v/>
      </c>
      <c r="Z14" s="9" t="str">
        <f>IF($G14=0,"",IFERROR(CONCATENATE(INDEX('Risk assessment'!$B$12:$B$100,MATCH(CONCATENATE(Feuil1!$C14,"-",Feuil1!$B14,"-",Feuil1!Z$1),'Risk assessment'!$R$12:$R$100,FALSE),1)," ;"),""))</f>
        <v/>
      </c>
      <c r="AA14" s="9" t="str">
        <f>IF($G14=0,"",IFERROR(CONCATENATE(INDEX('Risk assessment'!$B$12:$B$100,MATCH(CONCATENATE(Feuil1!$C14,"-",Feuil1!$B14,"-",Feuil1!AA$1),'Risk assessment'!$R$12:$R$100,FALSE),1)," ;"),""))</f>
        <v/>
      </c>
      <c r="AB14" s="9" t="str">
        <f>IF($G14=0,"",IFERROR(CONCATENATE(INDEX('Risk assessment'!$B$12:$B$100,MATCH(CONCATENATE(Feuil1!$C14,"-",Feuil1!$B14,"-",Feuil1!AB$1),'Risk assessment'!$R$12:$R$100,FALSE),1)," ;"),""))</f>
        <v/>
      </c>
      <c r="AC14" s="9" t="str">
        <f>IF($G14=0,"",IFERROR(CONCATENATE(INDEX('Risk assessment'!$B$12:$B$100,MATCH(CONCATENATE(Feuil1!$C14,"-",Feuil1!$B14,"-",Feuil1!AC$1),'Risk assessment'!$R$12:$R$100,FALSE),1)," ;"),""))</f>
        <v/>
      </c>
      <c r="AD14" s="9" t="str">
        <f>IF($G14=0,"",IFERROR(CONCATENATE(INDEX('Risk assessment'!$B$12:$B$100,MATCH(CONCATENATE(Feuil1!$C14,"-",Feuil1!$B14,"-",Feuil1!AD$1),'Risk assessment'!$R$12:$R$100,FALSE),1)," ;"),""))</f>
        <v/>
      </c>
      <c r="AE14" s="9" t="str">
        <f>IF($G14=0,"",IFERROR(CONCATENATE(INDEX('Risk assessment'!$B$12:$B$100,MATCH(CONCATENATE(Feuil1!$C14,"-",Feuil1!$B14,"-",Feuil1!AE$1),'Risk assessment'!$R$12:$R$100,FALSE),1)," ;"),""))</f>
        <v/>
      </c>
      <c r="AF14" s="9" t="str">
        <f>IF($G14=0,"",IFERROR(CONCATENATE(INDEX('Risk assessment'!$B$12:$B$100,MATCH(CONCATENATE(Feuil1!$C14,"-",Feuil1!$B14,"-",Feuil1!AF$1),'Risk assessment'!$R$12:$R$100,FALSE),1)," ;"),""))</f>
        <v/>
      </c>
      <c r="AG14" s="9" t="str">
        <f>IF($G14=0,"",IFERROR(CONCATENATE(INDEX('Risk assessment'!$B$12:$B$100,MATCH(CONCATENATE(Feuil1!$C14,"-",Feuil1!$B14,"-",Feuil1!AG$1),'Risk assessment'!$R$12:$R$100,FALSE),1)," ;"),""))</f>
        <v/>
      </c>
      <c r="AH14" s="9" t="str">
        <f>IF($G14=0,"",IFERROR(CONCATENATE(INDEX('Risk assessment'!$B$12:$B$100,MATCH(CONCATENATE(Feuil1!$C14,"-",Feuil1!$B14,"-",Feuil1!AH$1),'Risk assessment'!$R$12:$R$100,FALSE),1)," ;"),""))</f>
        <v/>
      </c>
      <c r="AI14" s="9" t="str">
        <f>IF($G14=0,"",IFERROR(CONCATENATE(INDEX('Risk assessment'!$B$12:$B$100,MATCH(CONCATENATE(Feuil1!$C14,"-",Feuil1!$B14,"-",Feuil1!AI$1),'Risk assessment'!$R$12:$R$100,FALSE),1)," ;"),""))</f>
        <v/>
      </c>
      <c r="AJ14" s="9" t="str">
        <f>IF($G14=0,"",IFERROR(CONCATENATE(INDEX('Risk assessment'!$B$12:$B$100,MATCH(CONCATENATE(Feuil1!$C14,"-",Feuil1!$B14,"-",Feuil1!AJ$1),'Risk assessment'!$R$12:$R$100,FALSE),1)," ;"),""))</f>
        <v/>
      </c>
      <c r="AK14" s="9" t="str">
        <f>IF($G14=0,"",IFERROR(CONCATENATE(INDEX('Risk assessment'!$B$12:$B$100,MATCH(CONCATENATE(Feuil1!$C14,"-",Feuil1!$B14,"-",Feuil1!AK$1),'Risk assessment'!$R$12:$R$100,FALSE),1)," ;"),""))</f>
        <v/>
      </c>
      <c r="AL14" s="9" t="str">
        <f>IF($G14=0,"",IFERROR(CONCATENATE(INDEX('Risk assessment'!$B$12:$B$100,MATCH(CONCATENATE(Feuil1!$C14,"-",Feuil1!$B14,"-",Feuil1!AL$1),'Risk assessment'!$R$12:$R$100,FALSE),1)," ;"),""))</f>
        <v/>
      </c>
      <c r="AM14" s="9" t="str">
        <f>IF($G14=0,"",IFERROR(CONCATENATE(INDEX('Risk assessment'!$B$12:$B$100,MATCH(CONCATENATE(Feuil1!$C14,"-",Feuil1!$B14,"-",Feuil1!AM$1),'Risk assessment'!$R$12:$R$100,FALSE),1)," ;"),""))</f>
        <v/>
      </c>
      <c r="AN14" s="9" t="str">
        <f>IF($G14=0,"",IFERROR(CONCATENATE(INDEX('Risk assessment'!$B$12:$B$100,MATCH(CONCATENATE(Feuil1!$C14,"-",Feuil1!$B14,"-",Feuil1!AN$1),'Risk assessment'!$R$12:$R$100,FALSE),1)," ;"),""))</f>
        <v/>
      </c>
      <c r="AO14" s="9" t="str">
        <f>IF($G14=0,"",IFERROR(CONCATENATE(INDEX('Risk assessment'!$B$12:$B$100,MATCH(CONCATENATE(Feuil1!$C14,"-",Feuil1!$B14,"-",Feuil1!AO$1),'Risk assessment'!$R$12:$R$100,FALSE),1)," ;"),""))</f>
        <v/>
      </c>
      <c r="AP14" s="9" t="str">
        <f>IF($G14=0,"",IFERROR(CONCATENATE(INDEX('Risk assessment'!$B$12:$B$100,MATCH(CONCATENATE(Feuil1!$C14,"-",Feuil1!$B14,"-",Feuil1!AP$1),'Risk assessment'!$R$12:$R$100,FALSE),1)," ;"),""))</f>
        <v/>
      </c>
      <c r="AQ14" s="9" t="str">
        <f>IF($G14=0,"",IFERROR(CONCATENATE(INDEX('Risk assessment'!$B$12:$B$100,MATCH(CONCATENATE(Feuil1!$C14,"-",Feuil1!$B14,"-",Feuil1!AQ$1),'Risk assessment'!$R$12:$R$100,FALSE),1)," ;"),""))</f>
        <v/>
      </c>
      <c r="AR14" s="9" t="str">
        <f>IF($G14=0,"",IFERROR(CONCATENATE(INDEX('Risk assessment'!$B$12:$B$100,MATCH(CONCATENATE(Feuil1!$C14,"-",Feuil1!$B14,"-",Feuil1!AR$1),'Risk assessment'!$R$12:$R$100,FALSE),1)," ;"),""))</f>
        <v/>
      </c>
      <c r="AS14" s="9" t="str">
        <f>IF($G14=0,"",IFERROR(CONCATENATE(INDEX('Risk assessment'!$B$12:$B$100,MATCH(CONCATENATE(Feuil1!$C14,"-",Feuil1!$B14,"-",Feuil1!AS$1),'Risk assessment'!$R$12:$R$100,FALSE),1)," ;"),""))</f>
        <v/>
      </c>
      <c r="AT14" s="9" t="str">
        <f>IF($G14=0,"",IFERROR(CONCATENATE(INDEX('Risk assessment'!$B$12:$B$100,MATCH(CONCATENATE(Feuil1!$C14,"-",Feuil1!$B14,"-",Feuil1!AT$1),'Risk assessment'!$R$12:$R$100,FALSE),1)," ;"),""))</f>
        <v/>
      </c>
      <c r="AU14" s="9" t="str">
        <f>IF($G14=0,"",IFERROR(CONCATENATE(INDEX('Risk assessment'!$B$12:$B$100,MATCH(CONCATENATE(Feuil1!$C14,"-",Feuil1!$B14,"-",Feuil1!AU$1),'Risk assessment'!$R$12:$R$100,FALSE),1)," ;"),""))</f>
        <v/>
      </c>
      <c r="AV14" s="9" t="str">
        <f>IF($G14=0,"",IFERROR(CONCATENATE(INDEX('Risk assessment'!$B$12:$B$100,MATCH(CONCATENATE(Feuil1!$C14,"-",Feuil1!$B14,"-",Feuil1!AV$1),'Risk assessment'!$R$12:$R$100,FALSE),1)," ;"),""))</f>
        <v/>
      </c>
      <c r="AW14" s="9" t="str">
        <f>IF($G14=0,"",IFERROR(CONCATENATE(INDEX('Risk assessment'!$B$12:$B$100,MATCH(CONCATENATE(Feuil1!$C14,"-",Feuil1!$B14,"-",Feuil1!AW$1),'Risk assessment'!$R$12:$R$100,FALSE),1)," ;"),""))</f>
        <v/>
      </c>
      <c r="AX14" s="9" t="str">
        <f>IF($G14=0,"",IFERROR(CONCATENATE(INDEX('Risk assessment'!$B$12:$B$100,MATCH(CONCATENATE(Feuil1!$C14,"-",Feuil1!$B14,"-",Feuil1!AX$1),'Risk assessment'!$R$12:$R$100,FALSE),1)," ;"),""))</f>
        <v/>
      </c>
      <c r="AY14" s="9" t="str">
        <f>IF($G14=0,"",IFERROR(CONCATENATE(INDEX('Risk assessment'!$B$12:$B$100,MATCH(CONCATENATE(Feuil1!$C14,"-",Feuil1!$B14,"-",Feuil1!AY$1),'Risk assessment'!$R$12:$R$100,FALSE),1)," ;"),""))</f>
        <v/>
      </c>
      <c r="AZ14" s="9" t="str">
        <f>IF($G14=0,"",IFERROR(CONCATENATE(INDEX('Risk assessment'!$B$12:$B$100,MATCH(CONCATENATE(Feuil1!$C14,"-",Feuil1!$B14,"-",Feuil1!AZ$1),'Risk assessment'!$R$12:$R$100,FALSE),1)," ;"),""))</f>
        <v/>
      </c>
      <c r="BA14" s="9" t="str">
        <f>IF($G14=0,"",IFERROR(CONCATENATE(INDEX('Risk assessment'!$B$12:$B$100,MATCH(CONCATENATE(Feuil1!$C14,"-",Feuil1!$B14,"-",Feuil1!BA$1),'Risk assessment'!$R$12:$R$100,FALSE),1)," ;"),""))</f>
        <v/>
      </c>
      <c r="BB14" s="9" t="str">
        <f>IF($G14=0,"",IFERROR(CONCATENATE(INDEX('Risk assessment'!$B$12:$B$100,MATCH(CONCATENATE(Feuil1!$C14,"-",Feuil1!$B14,"-",Feuil1!BB$1),'Risk assessment'!$R$12:$R$100,FALSE),1)," ;"),""))</f>
        <v/>
      </c>
      <c r="BC14" s="9" t="str">
        <f>IF($G14=0,"",IFERROR(CONCATENATE(INDEX('Risk assessment'!$B$12:$B$100,MATCH(CONCATENATE(Feuil1!$C14,"-",Feuil1!$B14,"-",Feuil1!BC$1),'Risk assessment'!$R$12:$R$100,FALSE),1)," ;"),""))</f>
        <v/>
      </c>
      <c r="BD14" s="9" t="str">
        <f>IF($G14=0,"",IFERROR(CONCATENATE(INDEX('Risk assessment'!$B$12:$B$100,MATCH(CONCATENATE(Feuil1!$C14,"-",Feuil1!$B14,"-",Feuil1!BD$1),'Risk assessment'!$R$12:$R$100,FALSE),1)," ;"),""))</f>
        <v/>
      </c>
      <c r="BE14" s="9" t="str">
        <f>IF($G14=0,"",IFERROR(CONCATENATE(INDEX('Risk assessment'!$B$12:$B$100,MATCH(CONCATENATE(Feuil1!$C14,"-",Feuil1!$B14,"-",Feuil1!BE$1),'Risk assessment'!$R$12:$R$100,FALSE),1)," ;"),""))</f>
        <v/>
      </c>
      <c r="BF14" s="9" t="str">
        <f>IF($G14=0,"",IFERROR(CONCATENATE(INDEX('Risk assessment'!$B$12:$B$100,MATCH(CONCATENATE(Feuil1!$C14,"-",Feuil1!$B14,"-",Feuil1!BF$1),'Risk assessment'!$R$12:$R$100,FALSE),1)," ;"),""))</f>
        <v/>
      </c>
      <c r="BG14" s="9" t="str">
        <f>IF($G14=0,"",IFERROR(CONCATENATE(INDEX('Risk assessment'!$B$12:$B$100,MATCH(CONCATENATE(Feuil1!$C14,"-",Feuil1!$B14,"-",Feuil1!BG$1),'Risk assessment'!$R$12:$R$100,FALSE),1)," ;"),""))</f>
        <v/>
      </c>
      <c r="BH14" s="9" t="str">
        <f>IF($G14=0,"",IFERROR(CONCATENATE(INDEX('Risk assessment'!$B$12:$B$100,MATCH(CONCATENATE(Feuil1!$C14,"-",Feuil1!$B14,"-",Feuil1!BH$1),'Risk assessment'!$R$12:$R$100,FALSE),1)," ;"),""))</f>
        <v/>
      </c>
      <c r="BI14" s="9" t="str">
        <f>IF($G14=0,"",IFERROR(CONCATENATE(INDEX('Risk assessment'!$B$12:$B$100,MATCH(CONCATENATE(Feuil1!$C14,"-",Feuil1!$B14,"-",Feuil1!BI$1),'Risk assessment'!$R$12:$R$100,FALSE),1)," ;"),""))</f>
        <v/>
      </c>
      <c r="BJ14" s="9" t="str">
        <f>IF($G14=0,"",IFERROR(CONCATENATE(INDEX('Risk assessment'!$B$12:$B$100,MATCH(CONCATENATE(Feuil1!$C14,"-",Feuil1!$B14,"-",Feuil1!BJ$1),'Risk assessment'!$R$12:$R$100,FALSE),1)," ;"),""))</f>
        <v/>
      </c>
      <c r="BK14" s="9" t="str">
        <f>IF($G14=0,"",IFERROR(CONCATENATE(INDEX('Risk assessment'!$B$12:$B$100,MATCH(CONCATENATE(Feuil1!$C14,"-",Feuil1!$B14,"-",Feuil1!BK$1),'Risk assessment'!$R$12:$R$100,FALSE),1)," ;"),""))</f>
        <v/>
      </c>
      <c r="BL14" s="9" t="str">
        <f>IF($G14=0,"",IFERROR(CONCATENATE(INDEX('Risk assessment'!$B$12:$B$100,MATCH(CONCATENATE(Feuil1!$C14,"-",Feuil1!$B14,"-",Feuil1!BL$1),'Risk assessment'!$R$12:$R$100,FALSE),1)," ;"),""))</f>
        <v/>
      </c>
      <c r="BM14" s="9" t="str">
        <f>IF($G14=0,"",IFERROR(CONCATENATE(INDEX('Risk assessment'!$B$12:$B$100,MATCH(CONCATENATE(Feuil1!$C14,"-",Feuil1!$B14,"-",Feuil1!BM$1),'Risk assessment'!$R$12:$R$100,FALSE),1)," ;"),""))</f>
        <v/>
      </c>
      <c r="BN14" s="9" t="str">
        <f>IF($G14=0,"",IFERROR(CONCATENATE(INDEX('Risk assessment'!$B$12:$B$100,MATCH(CONCATENATE(Feuil1!$C14,"-",Feuil1!$B14,"-",Feuil1!BN$1),'Risk assessment'!$R$12:$R$100,FALSE),1)," ;"),""))</f>
        <v/>
      </c>
      <c r="BO14" s="9" t="str">
        <f>IF($G14=0,"",IFERROR(CONCATENATE(INDEX('Risk assessment'!$B$12:$B$100,MATCH(CONCATENATE(Feuil1!$C14,"-",Feuil1!$B14,"-",Feuil1!BO$1),'Risk assessment'!$R$12:$R$100,FALSE),1)," ;"),""))</f>
        <v/>
      </c>
      <c r="BP14" s="9" t="str">
        <f>IF($G14=0,"",IFERROR(CONCATENATE(INDEX('Risk assessment'!$B$12:$B$100,MATCH(CONCATENATE(Feuil1!$C14,"-",Feuil1!$B14,"-",Feuil1!BP$1),'Risk assessment'!$R$12:$R$100,FALSE),1)," ;"),""))</f>
        <v/>
      </c>
      <c r="BQ14" s="9" t="str">
        <f>IF($G14=0,"",IFERROR(CONCATENATE(INDEX('Risk assessment'!$B$12:$B$100,MATCH(CONCATENATE(Feuil1!$C14,"-",Feuil1!$B14,"-",Feuil1!BQ$1),'Risk assessment'!$R$12:$R$100,FALSE),1)," ;"),""))</f>
        <v/>
      </c>
      <c r="BR14" s="9" t="str">
        <f>IF($G14=0,"",IFERROR(INDEX('Risk assessment'!$B$12:$B$100,MATCH(CONCATENATE(Feuil1!$C14,Feuil1!$B14,Feuil1!BR$1),'Risk assessment'!$R$12:$R$100,FALSE),1),""))</f>
        <v/>
      </c>
      <c r="BS14" s="9" t="str">
        <f>IF($G14=0,"",IFERROR(INDEX('Risk assessment'!$B$12:$B$100,MATCH(CONCATENATE(Feuil1!$C14,Feuil1!$B14,Feuil1!BS$1),'Risk assessment'!$R$12:$R$100,FALSE),1),""))</f>
        <v/>
      </c>
      <c r="BT14" s="9" t="str">
        <f>IF($G14=0,"",IFERROR(INDEX('Risk assessment'!$B$12:$B$100,MATCH(CONCATENATE(Feuil1!$C14,Feuil1!$B14,Feuil1!BT$1),'Risk assessment'!$R$12:$R$100,FALSE),1),""))</f>
        <v/>
      </c>
      <c r="BU14" s="9" t="str">
        <f>IF($G14=0,"",IFERROR(INDEX('Risk assessment'!$B$12:$B$100,MATCH(CONCATENATE(Feuil1!$C14,Feuil1!$B14,Feuil1!BU$1),'Risk assessment'!$R$12:$R$100,FALSE),1),""))</f>
        <v/>
      </c>
      <c r="BV14" s="9" t="str">
        <f>IF($G14=0,"",IFERROR(INDEX('Risk assessment'!$B$12:$B$100,MATCH(CONCATENATE(Feuil1!$C14,Feuil1!$B14,Feuil1!BV$1),'Risk assessment'!$R$12:$R$100,FALSE),1),""))</f>
        <v/>
      </c>
      <c r="BW14" s="9" t="str">
        <f>IF($G14=0,"",IFERROR(INDEX('Risk assessment'!$B$12:$B$100,MATCH(CONCATENATE(Feuil1!$C14,Feuil1!$B14,Feuil1!BW$1),'Risk assessment'!$R$12:$R$100,FALSE),1),""))</f>
        <v/>
      </c>
      <c r="BX14" s="9" t="str">
        <f>IF($G14=0,"",IFERROR(INDEX('Risk assessment'!$B$12:$B$100,MATCH(CONCATENATE(Feuil1!$C14,Feuil1!$B14,Feuil1!BX$1),'Risk assessment'!$R$12:$R$100,FALSE),1),""))</f>
        <v/>
      </c>
      <c r="BY14" s="9" t="str">
        <f>IF($G14=0,"",IFERROR(INDEX('Risk assessment'!$B$12:$B$100,MATCH(CONCATENATE(Feuil1!$C14,Feuil1!$B14,Feuil1!BY$1),'Risk assessment'!$R$12:$R$100,FALSE),1),""))</f>
        <v/>
      </c>
      <c r="BZ14" s="9" t="str">
        <f>IF($G14=0,"",IFERROR(INDEX('Risk assessment'!$B$12:$B$100,MATCH(CONCATENATE(Feuil1!$C14,Feuil1!$B14,Feuil1!BZ$1),'Risk assessment'!$R$12:$R$100,FALSE),1),""))</f>
        <v/>
      </c>
      <c r="CA14" s="9" t="str">
        <f>IF($G14=0,"",IFERROR(INDEX('Risk assessment'!$B$12:$B$100,MATCH(CONCATENATE(Feuil1!$C14,Feuil1!$B14,Feuil1!CA$1),'Risk assessment'!$R$12:$R$100,FALSE),1),""))</f>
        <v/>
      </c>
      <c r="CB14" s="9" t="str">
        <f>IF($G14=0,"",IFERROR(INDEX('Risk assessment'!$B$12:$B$100,MATCH(CONCATENATE(Feuil1!$C14,Feuil1!$B14,Feuil1!CB$1),'Risk assessment'!$R$12:$R$100,FALSE),1),""))</f>
        <v/>
      </c>
      <c r="CC14" s="9" t="str">
        <f>IF($G14=0,"",IFERROR(INDEX('Risk assessment'!$B$12:$B$100,MATCH(CONCATENATE(Feuil1!$C14,Feuil1!$B14,Feuil1!CC$1),'Risk assessment'!$R$12:$R$100,FALSE),1),""))</f>
        <v/>
      </c>
      <c r="CD14" s="9" t="str">
        <f>IF($G14=0,"",IFERROR(INDEX('Risk assessment'!$B$12:$B$100,MATCH(CONCATENATE(Feuil1!$C14,Feuil1!$B14,Feuil1!CD$1),'Risk assessment'!$R$12:$R$100,FALSE),1),""))</f>
        <v/>
      </c>
      <c r="CE14" s="9" t="str">
        <f>IF($G14=0,"",IFERROR(INDEX('Risk assessment'!$B$12:$B$100,MATCH(CONCATENATE(Feuil1!$C14,Feuil1!$B14,Feuil1!CE$1),'Risk assessment'!$R$12:$R$100,FALSE),1),""))</f>
        <v/>
      </c>
      <c r="CF14" s="9" t="str">
        <f>IF($G14=0,"",IFERROR(INDEX('Risk assessment'!$B$12:$B$100,MATCH(CONCATENATE(Feuil1!$C14,Feuil1!$B14,Feuil1!CF$1),'Risk assessment'!$R$12:$R$100,FALSE),1),""))</f>
        <v/>
      </c>
      <c r="CG14" s="9" t="str">
        <f>IF($G14=0,"",IFERROR(INDEX('Risk assessment'!$B$12:$B$100,MATCH(CONCATENATE(Feuil1!$C14,Feuil1!$B14,Feuil1!CG$1),'Risk assessment'!$R$12:$R$100,FALSE),1),""))</f>
        <v/>
      </c>
      <c r="CH14" s="9" t="str">
        <f>IF($G14=0,"",IFERROR(INDEX('Risk assessment'!$B$12:$B$100,MATCH(CONCATENATE(Feuil1!$C14,Feuil1!$B14,Feuil1!CH$1),'Risk assessment'!$R$12:$R$100,FALSE),1),""))</f>
        <v/>
      </c>
      <c r="CI14" s="9" t="str">
        <f>IF($G14=0,"",IFERROR(INDEX('Risk assessment'!$B$12:$B$100,MATCH(CONCATENATE(Feuil1!$C14,Feuil1!$B14,Feuil1!CI$1),'Risk assessment'!$R$12:$R$100,FALSE),1),""))</f>
        <v/>
      </c>
      <c r="CJ14" s="9" t="str">
        <f>IF($G14=0,"",IFERROR(INDEX('Risk assessment'!$B$12:$B$100,MATCH(CONCATENATE(Feuil1!$C14,Feuil1!$B14,Feuil1!CJ$1),'Risk assessment'!$R$12:$R$100,FALSE),1),""))</f>
        <v/>
      </c>
      <c r="CK14" s="9" t="str">
        <f>IF($G14=0,"",IFERROR(INDEX('Risk assessment'!$B$12:$B$100,MATCH(CONCATENATE(Feuil1!$C14,Feuil1!$B14,Feuil1!CK$1),'Risk assessment'!$R$12:$R$100,FALSE),1),""))</f>
        <v/>
      </c>
      <c r="CL14" s="9" t="str">
        <f>IF($G14=0,"",IFERROR(INDEX('Risk assessment'!$B$12:$B$100,MATCH(CONCATENATE(Feuil1!$C14,Feuil1!$B14,Feuil1!CL$1),'Risk assessment'!$R$12:$R$100,FALSE),1),""))</f>
        <v/>
      </c>
      <c r="CM14" s="9" t="str">
        <f>IF($G14=0,"",IFERROR(INDEX('Risk assessment'!$B$12:$B$100,MATCH(CONCATENATE(Feuil1!$C14,Feuil1!$B14,Feuil1!CM$1),'Risk assessment'!$R$12:$R$100,FALSE),1),""))</f>
        <v/>
      </c>
      <c r="CN14" s="9" t="str">
        <f>IF($G14=0,"",IFERROR(INDEX('Risk assessment'!$B$12:$B$100,MATCH(CONCATENATE(Feuil1!$C14,Feuil1!$B14,Feuil1!CN$1),'Risk assessment'!$R$12:$R$100,FALSE),1),""))</f>
        <v/>
      </c>
      <c r="CO14" s="9" t="str">
        <f>IF($G14=0,"",IFERROR(INDEX('Risk assessment'!$B$12:$B$100,MATCH(CONCATENATE(Feuil1!$C14,Feuil1!$B14,Feuil1!CO$1),'Risk assessment'!$R$12:$R$100,FALSE),1),""))</f>
        <v/>
      </c>
      <c r="CP14" s="9" t="str">
        <f>IF($G14=0,"",IFERROR(INDEX('Risk assessment'!$B$12:$B$100,MATCH(CONCATENATE(Feuil1!$C14,Feuil1!$B14,Feuil1!CP$1),'Risk assessment'!$R$12:$R$100,FALSE),1),""))</f>
        <v/>
      </c>
      <c r="CQ14" s="9" t="str">
        <f>IF($G14=0,"",IFERROR(INDEX('Risk assessment'!$B$12:$B$100,MATCH(CONCATENATE(Feuil1!$C14,Feuil1!$B14,Feuil1!CQ$1),'Risk assessment'!$R$12:$R$100,FALSE),1),""))</f>
        <v/>
      </c>
      <c r="CR14" s="9" t="str">
        <f>IF($G14=0,"",IFERROR(INDEX('Risk assessment'!$B$12:$B$100,MATCH(CONCATENATE(Feuil1!$C14,Feuil1!$B14,Feuil1!CR$1),'Risk assessment'!$R$12:$R$100,FALSE),1),""))</f>
        <v/>
      </c>
      <c r="CS14" s="9" t="str">
        <f>IF($G14=0,"",IFERROR(INDEX('Risk assessment'!$B$12:$B$100,MATCH(CONCATENATE(Feuil1!$C14,Feuil1!$B14,Feuil1!CS$1),'Risk assessment'!$R$12:$R$100,FALSE),1),""))</f>
        <v/>
      </c>
      <c r="CT14" s="9" t="str">
        <f>IF($G14=0,"",IFERROR(INDEX('Risk assessment'!$B$12:$B$100,MATCH(CONCATENATE(Feuil1!$C14,Feuil1!$B14,Feuil1!CT$1),'Risk assessment'!$R$12:$R$100,FALSE),1),""))</f>
        <v/>
      </c>
      <c r="CU14" s="9" t="str">
        <f>IF($G14=0,"",IFERROR(INDEX('Risk assessment'!$B$12:$B$100,MATCH(CONCATENATE(Feuil1!$C14,Feuil1!$B14,Feuil1!CU$1),'Risk assessment'!$R$12:$R$100,FALSE),1),""))</f>
        <v/>
      </c>
      <c r="CV14" s="9" t="str">
        <f>IF($G14=0,"",IFERROR(INDEX('Risk assessment'!$B$12:$B$100,MATCH(CONCATENATE(Feuil1!$C14,Feuil1!$B14,Feuil1!CV$1),'Risk assessment'!$R$12:$R$100,FALSE),1),""))</f>
        <v/>
      </c>
      <c r="CW14" s="9" t="str">
        <f>IF($G14=0,"",IFERROR(INDEX('Risk assessment'!$B$12:$B$100,MATCH(CONCATENATE(Feuil1!$C14,Feuil1!$B14,Feuil1!CW$1),'Risk assessment'!$R$12:$R$100,FALSE),1),""))</f>
        <v/>
      </c>
      <c r="CX14" s="9" t="str">
        <f>IF($G14=0,"",IFERROR(INDEX('Risk assessment'!$B$12:$B$100,MATCH(CONCATENATE(Feuil1!$C14,Feuil1!$B14,Feuil1!CX$1),'Risk assessment'!$R$12:$R$100,FALSE),1),""))</f>
        <v/>
      </c>
      <c r="CY14" s="9" t="str">
        <f>IF($G14=0,"",IFERROR(INDEX('Risk assessment'!$B$12:$B$100,MATCH(CONCATENATE(Feuil1!$C14,Feuil1!$B14,Feuil1!CY$1),'Risk assessment'!$R$12:$R$100,FALSE),1),""))</f>
        <v/>
      </c>
      <c r="CZ14" s="9" t="str">
        <f>IF($G14=0,"",IFERROR(INDEX('Risk assessment'!$B$12:$B$100,MATCH(CONCATENATE(Feuil1!$C14,Feuil1!$B14,Feuil1!CZ$1),'Risk assessment'!$R$12:$R$100,FALSE),1),""))</f>
        <v/>
      </c>
      <c r="DA14" s="9" t="str">
        <f>IF($G14=0,"",IFERROR(INDEX('Risk assessment'!$B$12:$B$100,MATCH(CONCATENATE(Feuil1!$C14,Feuil1!$B14,Feuil1!DA$1),'Risk assessment'!$R$12:$R$100,FALSE),1),""))</f>
        <v/>
      </c>
      <c r="DB14" s="9" t="str">
        <f>IF($G14=0,"",IFERROR(INDEX('Risk assessment'!$B$12:$B$100,MATCH(CONCATENATE(Feuil1!$C14,Feuil1!$B14,Feuil1!DB$1),'Risk assessment'!$R$12:$R$100,FALSE),1),""))</f>
        <v/>
      </c>
      <c r="DC14" s="9" t="str">
        <f>IF($G14=0,"",IFERROR(INDEX('Risk assessment'!$B$12:$B$100,MATCH(CONCATENATE(Feuil1!$C14,Feuil1!$B14,Feuil1!DC$1),'Risk assessment'!$R$12:$R$100,FALSE),1),""))</f>
        <v/>
      </c>
      <c r="DD14" s="9" t="str">
        <f>IF($G14=0,"",IFERROR(INDEX('Risk assessment'!$B$12:$B$100,MATCH(CONCATENATE(Feuil1!$C14,Feuil1!$B14,Feuil1!DD$1),'Risk assessment'!$R$12:$R$100,FALSE),1),""))</f>
        <v/>
      </c>
      <c r="DE14" s="9" t="str">
        <f>IF($G14=0,"",IFERROR(INDEX('Risk assessment'!$B$12:$B$100,MATCH(CONCATENATE(Feuil1!$C14,Feuil1!$B14,Feuil1!DE$1),'Risk assessment'!$R$12:$R$100,FALSE),1),""))</f>
        <v/>
      </c>
      <c r="DF14" s="9" t="str">
        <f>IF($G14=0,"",IFERROR(INDEX('Risk assessment'!$B$12:$B$100,MATCH(CONCATENATE(Feuil1!$C14,Feuil1!$B14,Feuil1!DF$1),'Risk assessment'!$R$12:$R$100,FALSE),1),""))</f>
        <v/>
      </c>
      <c r="DG14" s="9" t="str">
        <f>IF($G14=0,"",IFERROR(INDEX('Risk assessment'!$B$12:$B$100,MATCH(CONCATENATE(Feuil1!$C14,Feuil1!$B14,Feuil1!DG$1),'Risk assessment'!$R$12:$R$100,FALSE),1),""))</f>
        <v/>
      </c>
      <c r="DH14" s="9" t="str">
        <f>IF($G14=0,"",IFERROR(INDEX('Risk assessment'!$B$12:$B$100,MATCH(CONCATENATE(Feuil1!$C14,Feuil1!$B14,Feuil1!DH$1),'Risk assessment'!$R$12:$R$100,FALSE),1),""))</f>
        <v/>
      </c>
      <c r="DI14" s="9" t="str">
        <f>IF($G14=0,"",IFERROR(INDEX('Risk assessment'!$B$12:$B$100,MATCH(CONCATENATE(Feuil1!$C14,Feuil1!$B14,Feuil1!DI$1),'Risk assessment'!$R$12:$R$100,FALSE),1),""))</f>
        <v/>
      </c>
      <c r="DJ14" s="9" t="str">
        <f>IF($G14=0,"",IFERROR(INDEX('Risk assessment'!$B$12:$B$100,MATCH(CONCATENATE(Feuil1!$C14,Feuil1!$B14,Feuil1!DJ$1),'Risk assessment'!$R$12:$R$100,FALSE),1),""))</f>
        <v/>
      </c>
      <c r="DK14" s="9" t="str">
        <f>IF($G14=0,"",IFERROR(INDEX('Risk assessment'!$B$12:$B$100,MATCH(CONCATENATE(Feuil1!$C14,Feuil1!$B14,Feuil1!DK$1),'Risk assessment'!$R$12:$R$100,FALSE),1),""))</f>
        <v/>
      </c>
    </row>
    <row r="15" spans="2:127" x14ac:dyDescent="0.25">
      <c r="B15" s="9">
        <f>IF(B14+1&lt;='Rating table'!D$11,B14+1,1)</f>
        <v>4</v>
      </c>
      <c r="C15" s="9">
        <f>IFERROR(IF(IF(B15=1,C14+1,C14)&lt;='Rating table'!H$11,IF(B15=1,C14+1,C14),""),"")</f>
        <v>2</v>
      </c>
      <c r="D15" s="9" t="str">
        <f t="shared" si="0"/>
        <v>4-2</v>
      </c>
      <c r="E15" s="9" t="str">
        <f t="shared" si="1"/>
        <v>F-6 ;</v>
      </c>
      <c r="F15" s="9" t="str">
        <f t="shared" si="2"/>
        <v>F-6</v>
      </c>
      <c r="G15" s="9">
        <f>COUNTIFS('Risk assessment'!D$12:D$100,Feuil1!C15,'Risk assessment'!E$12:E$100,B15)</f>
        <v>1</v>
      </c>
      <c r="H15" s="9" t="str">
        <f>IF($G15=0,"",IFERROR(CONCATENATE(INDEX('Risk assessment'!$B$12:$B$100,MATCH(CONCATENATE(Feuil1!$C15,"-",Feuil1!$B15,"-",Feuil1!H$1),'Risk assessment'!$R$12:$R$100,FALSE),1)," ;"),""))</f>
        <v>F-6 ;</v>
      </c>
      <c r="I15" s="9" t="str">
        <f>IF($G15=0,"",IFERROR(CONCATENATE(INDEX('Risk assessment'!$B$12:$B$100,MATCH(CONCATENATE(Feuil1!$C15,"-",Feuil1!$B15,"-",Feuil1!I$1),'Risk assessment'!$R$12:$R$100,FALSE),1)," ;"),""))</f>
        <v/>
      </c>
      <c r="J15" s="9" t="str">
        <f>IF($G15=0,"",IFERROR(CONCATENATE(INDEX('Risk assessment'!$B$12:$B$100,MATCH(CONCATENATE(Feuil1!$C15,"-",Feuil1!$B15,"-",Feuil1!J$1),'Risk assessment'!$R$12:$R$100,FALSE),1)," ;"),""))</f>
        <v/>
      </c>
      <c r="K15" s="9" t="str">
        <f>IF($G15=0,"",IFERROR(CONCATENATE(INDEX('Risk assessment'!$B$12:$B$100,MATCH(CONCATENATE(Feuil1!$C15,"-",Feuil1!$B15,"-",Feuil1!K$1),'Risk assessment'!$R$12:$R$100,FALSE),1)," ;"),""))</f>
        <v/>
      </c>
      <c r="L15" s="9" t="str">
        <f>IF($G15=0,"",IFERROR(CONCATENATE(INDEX('Risk assessment'!$B$12:$B$100,MATCH(CONCATENATE(Feuil1!$C15,"-",Feuil1!$B15,"-",Feuil1!L$1),'Risk assessment'!$R$12:$R$100,FALSE),1)," ;"),""))</f>
        <v/>
      </c>
      <c r="M15" s="9" t="str">
        <f>IF($G15=0,"",IFERROR(CONCATENATE(INDEX('Risk assessment'!$B$12:$B$100,MATCH(CONCATENATE(Feuil1!$C15,"-",Feuil1!$B15,"-",Feuil1!M$1),'Risk assessment'!$R$12:$R$100,FALSE),1)," ;"),""))</f>
        <v/>
      </c>
      <c r="N15" s="9" t="str">
        <f>IF($G15=0,"",IFERROR(CONCATENATE(INDEX('Risk assessment'!$B$12:$B$100,MATCH(CONCATENATE(Feuil1!$C15,"-",Feuil1!$B15,"-",Feuil1!N$1),'Risk assessment'!$R$12:$R$100,FALSE),1)," ;"),""))</f>
        <v/>
      </c>
      <c r="O15" s="9" t="str">
        <f>IF($G15=0,"",IFERROR(CONCATENATE(INDEX('Risk assessment'!$B$12:$B$100,MATCH(CONCATENATE(Feuil1!$C15,"-",Feuil1!$B15,"-",Feuil1!O$1),'Risk assessment'!$R$12:$R$100,FALSE),1)," ;"),""))</f>
        <v/>
      </c>
      <c r="P15" s="9" t="str">
        <f>IF($G15=0,"",IFERROR(CONCATENATE(INDEX('Risk assessment'!$B$12:$B$100,MATCH(CONCATENATE(Feuil1!$C15,"-",Feuil1!$B15,"-",Feuil1!P$1),'Risk assessment'!$R$12:$R$100,FALSE),1)," ;"),""))</f>
        <v/>
      </c>
      <c r="Q15" s="9" t="str">
        <f>IF($G15=0,"",IFERROR(CONCATENATE(INDEX('Risk assessment'!$B$12:$B$100,MATCH(CONCATENATE(Feuil1!$C15,"-",Feuil1!$B15,"-",Feuil1!Q$1),'Risk assessment'!$R$12:$R$100,FALSE),1)," ;"),""))</f>
        <v/>
      </c>
      <c r="R15" s="9" t="str">
        <f>IF($G15=0,"",IFERROR(CONCATENATE(INDEX('Risk assessment'!$B$12:$B$100,MATCH(CONCATENATE(Feuil1!$C15,"-",Feuil1!$B15,"-",Feuil1!R$1),'Risk assessment'!$R$12:$R$100,FALSE),1)," ;"),""))</f>
        <v/>
      </c>
      <c r="S15" s="9" t="str">
        <f>IF($G15=0,"",IFERROR(CONCATENATE(INDEX('Risk assessment'!$B$12:$B$100,MATCH(CONCATENATE(Feuil1!$C15,"-",Feuil1!$B15,"-",Feuil1!S$1),'Risk assessment'!$R$12:$R$100,FALSE),1)," ;"),""))</f>
        <v/>
      </c>
      <c r="T15" s="9" t="str">
        <f>IF($G15=0,"",IFERROR(CONCATENATE(INDEX('Risk assessment'!$B$12:$B$100,MATCH(CONCATENATE(Feuil1!$C15,"-",Feuil1!$B15,"-",Feuil1!T$1),'Risk assessment'!$R$12:$R$100,FALSE),1)," ;"),""))</f>
        <v/>
      </c>
      <c r="U15" s="9" t="str">
        <f>IF($G15=0,"",IFERROR(CONCATENATE(INDEX('Risk assessment'!$B$12:$B$100,MATCH(CONCATENATE(Feuil1!$C15,"-",Feuil1!$B15,"-",Feuil1!U$1),'Risk assessment'!$R$12:$R$100,FALSE),1)," ;"),""))</f>
        <v/>
      </c>
      <c r="V15" s="9" t="str">
        <f>IF($G15=0,"",IFERROR(CONCATENATE(INDEX('Risk assessment'!$B$12:$B$100,MATCH(CONCATENATE(Feuil1!$C15,"-",Feuil1!$B15,"-",Feuil1!V$1),'Risk assessment'!$R$12:$R$100,FALSE),1)," ;"),""))</f>
        <v/>
      </c>
      <c r="W15" s="9" t="str">
        <f>IF($G15=0,"",IFERROR(CONCATENATE(INDEX('Risk assessment'!$B$12:$B$100,MATCH(CONCATENATE(Feuil1!$C15,"-",Feuil1!$B15,"-",Feuil1!W$1),'Risk assessment'!$R$12:$R$100,FALSE),1)," ;"),""))</f>
        <v/>
      </c>
      <c r="X15" s="9" t="str">
        <f>IF($G15=0,"",IFERROR(CONCATENATE(INDEX('Risk assessment'!$B$12:$B$100,MATCH(CONCATENATE(Feuil1!$C15,"-",Feuil1!$B15,"-",Feuil1!X$1),'Risk assessment'!$R$12:$R$100,FALSE),1)," ;"),""))</f>
        <v/>
      </c>
      <c r="Y15" s="9" t="str">
        <f>IF($G15=0,"",IFERROR(CONCATENATE(INDEX('Risk assessment'!$B$12:$B$100,MATCH(CONCATENATE(Feuil1!$C15,"-",Feuil1!$B15,"-",Feuil1!Y$1),'Risk assessment'!$R$12:$R$100,FALSE),1)," ;"),""))</f>
        <v/>
      </c>
      <c r="Z15" s="9" t="str">
        <f>IF($G15=0,"",IFERROR(CONCATENATE(INDEX('Risk assessment'!$B$12:$B$100,MATCH(CONCATENATE(Feuil1!$C15,"-",Feuil1!$B15,"-",Feuil1!Z$1),'Risk assessment'!$R$12:$R$100,FALSE),1)," ;"),""))</f>
        <v/>
      </c>
      <c r="AA15" s="9" t="str">
        <f>IF($G15=0,"",IFERROR(CONCATENATE(INDEX('Risk assessment'!$B$12:$B$100,MATCH(CONCATENATE(Feuil1!$C15,"-",Feuil1!$B15,"-",Feuil1!AA$1),'Risk assessment'!$R$12:$R$100,FALSE),1)," ;"),""))</f>
        <v/>
      </c>
      <c r="AB15" s="9" t="str">
        <f>IF($G15=0,"",IFERROR(CONCATENATE(INDEX('Risk assessment'!$B$12:$B$100,MATCH(CONCATENATE(Feuil1!$C15,"-",Feuil1!$B15,"-",Feuil1!AB$1),'Risk assessment'!$R$12:$R$100,FALSE),1)," ;"),""))</f>
        <v/>
      </c>
      <c r="AC15" s="9" t="str">
        <f>IF($G15=0,"",IFERROR(CONCATENATE(INDEX('Risk assessment'!$B$12:$B$100,MATCH(CONCATENATE(Feuil1!$C15,"-",Feuil1!$B15,"-",Feuil1!AC$1),'Risk assessment'!$R$12:$R$100,FALSE),1)," ;"),""))</f>
        <v/>
      </c>
      <c r="AD15" s="9" t="str">
        <f>IF($G15=0,"",IFERROR(CONCATENATE(INDEX('Risk assessment'!$B$12:$B$100,MATCH(CONCATENATE(Feuil1!$C15,"-",Feuil1!$B15,"-",Feuil1!AD$1),'Risk assessment'!$R$12:$R$100,FALSE),1)," ;"),""))</f>
        <v/>
      </c>
      <c r="AE15" s="9" t="str">
        <f>IF($G15=0,"",IFERROR(CONCATENATE(INDEX('Risk assessment'!$B$12:$B$100,MATCH(CONCATENATE(Feuil1!$C15,"-",Feuil1!$B15,"-",Feuil1!AE$1),'Risk assessment'!$R$12:$R$100,FALSE),1)," ;"),""))</f>
        <v/>
      </c>
      <c r="AF15" s="9" t="str">
        <f>IF($G15=0,"",IFERROR(CONCATENATE(INDEX('Risk assessment'!$B$12:$B$100,MATCH(CONCATENATE(Feuil1!$C15,"-",Feuil1!$B15,"-",Feuil1!AF$1),'Risk assessment'!$R$12:$R$100,FALSE),1)," ;"),""))</f>
        <v/>
      </c>
      <c r="AG15" s="9" t="str">
        <f>IF($G15=0,"",IFERROR(CONCATENATE(INDEX('Risk assessment'!$B$12:$B$100,MATCH(CONCATENATE(Feuil1!$C15,"-",Feuil1!$B15,"-",Feuil1!AG$1),'Risk assessment'!$R$12:$R$100,FALSE),1)," ;"),""))</f>
        <v/>
      </c>
      <c r="AH15" s="9" t="str">
        <f>IF($G15=0,"",IFERROR(CONCATENATE(INDEX('Risk assessment'!$B$12:$B$100,MATCH(CONCATENATE(Feuil1!$C15,"-",Feuil1!$B15,"-",Feuil1!AH$1),'Risk assessment'!$R$12:$R$100,FALSE),1)," ;"),""))</f>
        <v/>
      </c>
      <c r="AI15" s="9" t="str">
        <f>IF($G15=0,"",IFERROR(CONCATENATE(INDEX('Risk assessment'!$B$12:$B$100,MATCH(CONCATENATE(Feuil1!$C15,"-",Feuil1!$B15,"-",Feuil1!AI$1),'Risk assessment'!$R$12:$R$100,FALSE),1)," ;"),""))</f>
        <v/>
      </c>
      <c r="AJ15" s="9" t="str">
        <f>IF($G15=0,"",IFERROR(CONCATENATE(INDEX('Risk assessment'!$B$12:$B$100,MATCH(CONCATENATE(Feuil1!$C15,"-",Feuil1!$B15,"-",Feuil1!AJ$1),'Risk assessment'!$R$12:$R$100,FALSE),1)," ;"),""))</f>
        <v/>
      </c>
      <c r="AK15" s="9" t="str">
        <f>IF($G15=0,"",IFERROR(CONCATENATE(INDEX('Risk assessment'!$B$12:$B$100,MATCH(CONCATENATE(Feuil1!$C15,"-",Feuil1!$B15,"-",Feuil1!AK$1),'Risk assessment'!$R$12:$R$100,FALSE),1)," ;"),""))</f>
        <v/>
      </c>
      <c r="AL15" s="9" t="str">
        <f>IF($G15=0,"",IFERROR(CONCATENATE(INDEX('Risk assessment'!$B$12:$B$100,MATCH(CONCATENATE(Feuil1!$C15,"-",Feuil1!$B15,"-",Feuil1!AL$1),'Risk assessment'!$R$12:$R$100,FALSE),1)," ;"),""))</f>
        <v/>
      </c>
      <c r="AM15" s="9" t="str">
        <f>IF($G15=0,"",IFERROR(CONCATENATE(INDEX('Risk assessment'!$B$12:$B$100,MATCH(CONCATENATE(Feuil1!$C15,"-",Feuil1!$B15,"-",Feuil1!AM$1),'Risk assessment'!$R$12:$R$100,FALSE),1)," ;"),""))</f>
        <v/>
      </c>
      <c r="AN15" s="9" t="str">
        <f>IF($G15=0,"",IFERROR(CONCATENATE(INDEX('Risk assessment'!$B$12:$B$100,MATCH(CONCATENATE(Feuil1!$C15,"-",Feuil1!$B15,"-",Feuil1!AN$1),'Risk assessment'!$R$12:$R$100,FALSE),1)," ;"),""))</f>
        <v/>
      </c>
      <c r="AO15" s="9" t="str">
        <f>IF($G15=0,"",IFERROR(CONCATENATE(INDEX('Risk assessment'!$B$12:$B$100,MATCH(CONCATENATE(Feuil1!$C15,"-",Feuil1!$B15,"-",Feuil1!AO$1),'Risk assessment'!$R$12:$R$100,FALSE),1)," ;"),""))</f>
        <v/>
      </c>
      <c r="AP15" s="9" t="str">
        <f>IF($G15=0,"",IFERROR(CONCATENATE(INDEX('Risk assessment'!$B$12:$B$100,MATCH(CONCATENATE(Feuil1!$C15,"-",Feuil1!$B15,"-",Feuil1!AP$1),'Risk assessment'!$R$12:$R$100,FALSE),1)," ;"),""))</f>
        <v/>
      </c>
      <c r="AQ15" s="9" t="str">
        <f>IF($G15=0,"",IFERROR(CONCATENATE(INDEX('Risk assessment'!$B$12:$B$100,MATCH(CONCATENATE(Feuil1!$C15,"-",Feuil1!$B15,"-",Feuil1!AQ$1),'Risk assessment'!$R$12:$R$100,FALSE),1)," ;"),""))</f>
        <v/>
      </c>
      <c r="AR15" s="9" t="str">
        <f>IF($G15=0,"",IFERROR(CONCATENATE(INDEX('Risk assessment'!$B$12:$B$100,MATCH(CONCATENATE(Feuil1!$C15,"-",Feuil1!$B15,"-",Feuil1!AR$1),'Risk assessment'!$R$12:$R$100,FALSE),1)," ;"),""))</f>
        <v/>
      </c>
      <c r="AS15" s="9" t="str">
        <f>IF($G15=0,"",IFERROR(CONCATENATE(INDEX('Risk assessment'!$B$12:$B$100,MATCH(CONCATENATE(Feuil1!$C15,"-",Feuil1!$B15,"-",Feuil1!AS$1),'Risk assessment'!$R$12:$R$100,FALSE),1)," ;"),""))</f>
        <v/>
      </c>
      <c r="AT15" s="9" t="str">
        <f>IF($G15=0,"",IFERROR(CONCATENATE(INDEX('Risk assessment'!$B$12:$B$100,MATCH(CONCATENATE(Feuil1!$C15,"-",Feuil1!$B15,"-",Feuil1!AT$1),'Risk assessment'!$R$12:$R$100,FALSE),1)," ;"),""))</f>
        <v/>
      </c>
      <c r="AU15" s="9" t="str">
        <f>IF($G15=0,"",IFERROR(CONCATENATE(INDEX('Risk assessment'!$B$12:$B$100,MATCH(CONCATENATE(Feuil1!$C15,"-",Feuil1!$B15,"-",Feuil1!AU$1),'Risk assessment'!$R$12:$R$100,FALSE),1)," ;"),""))</f>
        <v/>
      </c>
      <c r="AV15" s="9" t="str">
        <f>IF($G15=0,"",IFERROR(CONCATENATE(INDEX('Risk assessment'!$B$12:$B$100,MATCH(CONCATENATE(Feuil1!$C15,"-",Feuil1!$B15,"-",Feuil1!AV$1),'Risk assessment'!$R$12:$R$100,FALSE),1)," ;"),""))</f>
        <v/>
      </c>
      <c r="AW15" s="9" t="str">
        <f>IF($G15=0,"",IFERROR(CONCATENATE(INDEX('Risk assessment'!$B$12:$B$100,MATCH(CONCATENATE(Feuil1!$C15,"-",Feuil1!$B15,"-",Feuil1!AW$1),'Risk assessment'!$R$12:$R$100,FALSE),1)," ;"),""))</f>
        <v/>
      </c>
      <c r="AX15" s="9" t="str">
        <f>IF($G15=0,"",IFERROR(CONCATENATE(INDEX('Risk assessment'!$B$12:$B$100,MATCH(CONCATENATE(Feuil1!$C15,"-",Feuil1!$B15,"-",Feuil1!AX$1),'Risk assessment'!$R$12:$R$100,FALSE),1)," ;"),""))</f>
        <v/>
      </c>
      <c r="AY15" s="9" t="str">
        <f>IF($G15=0,"",IFERROR(CONCATENATE(INDEX('Risk assessment'!$B$12:$B$100,MATCH(CONCATENATE(Feuil1!$C15,"-",Feuil1!$B15,"-",Feuil1!AY$1),'Risk assessment'!$R$12:$R$100,FALSE),1)," ;"),""))</f>
        <v/>
      </c>
      <c r="AZ15" s="9" t="str">
        <f>IF($G15=0,"",IFERROR(CONCATENATE(INDEX('Risk assessment'!$B$12:$B$100,MATCH(CONCATENATE(Feuil1!$C15,"-",Feuil1!$B15,"-",Feuil1!AZ$1),'Risk assessment'!$R$12:$R$100,FALSE),1)," ;"),""))</f>
        <v/>
      </c>
      <c r="BA15" s="9" t="str">
        <f>IF($G15=0,"",IFERROR(CONCATENATE(INDEX('Risk assessment'!$B$12:$B$100,MATCH(CONCATENATE(Feuil1!$C15,"-",Feuil1!$B15,"-",Feuil1!BA$1),'Risk assessment'!$R$12:$R$100,FALSE),1)," ;"),""))</f>
        <v/>
      </c>
      <c r="BB15" s="9" t="str">
        <f>IF($G15=0,"",IFERROR(CONCATENATE(INDEX('Risk assessment'!$B$12:$B$100,MATCH(CONCATENATE(Feuil1!$C15,"-",Feuil1!$B15,"-",Feuil1!BB$1),'Risk assessment'!$R$12:$R$100,FALSE),1)," ;"),""))</f>
        <v/>
      </c>
      <c r="BC15" s="9" t="str">
        <f>IF($G15=0,"",IFERROR(CONCATENATE(INDEX('Risk assessment'!$B$12:$B$100,MATCH(CONCATENATE(Feuil1!$C15,"-",Feuil1!$B15,"-",Feuil1!BC$1),'Risk assessment'!$R$12:$R$100,FALSE),1)," ;"),""))</f>
        <v/>
      </c>
      <c r="BD15" s="9" t="str">
        <f>IF($G15=0,"",IFERROR(CONCATENATE(INDEX('Risk assessment'!$B$12:$B$100,MATCH(CONCATENATE(Feuil1!$C15,"-",Feuil1!$B15,"-",Feuil1!BD$1),'Risk assessment'!$R$12:$R$100,FALSE),1)," ;"),""))</f>
        <v/>
      </c>
      <c r="BE15" s="9" t="str">
        <f>IF($G15=0,"",IFERROR(CONCATENATE(INDEX('Risk assessment'!$B$12:$B$100,MATCH(CONCATENATE(Feuil1!$C15,"-",Feuil1!$B15,"-",Feuil1!BE$1),'Risk assessment'!$R$12:$R$100,FALSE),1)," ;"),""))</f>
        <v/>
      </c>
      <c r="BF15" s="9" t="str">
        <f>IF($G15=0,"",IFERROR(CONCATENATE(INDEX('Risk assessment'!$B$12:$B$100,MATCH(CONCATENATE(Feuil1!$C15,"-",Feuil1!$B15,"-",Feuil1!BF$1),'Risk assessment'!$R$12:$R$100,FALSE),1)," ;"),""))</f>
        <v/>
      </c>
      <c r="BG15" s="9" t="str">
        <f>IF($G15=0,"",IFERROR(CONCATENATE(INDEX('Risk assessment'!$B$12:$B$100,MATCH(CONCATENATE(Feuil1!$C15,"-",Feuil1!$B15,"-",Feuil1!BG$1),'Risk assessment'!$R$12:$R$100,FALSE),1)," ;"),""))</f>
        <v/>
      </c>
      <c r="BH15" s="9" t="str">
        <f>IF($G15=0,"",IFERROR(CONCATENATE(INDEX('Risk assessment'!$B$12:$B$100,MATCH(CONCATENATE(Feuil1!$C15,"-",Feuil1!$B15,"-",Feuil1!BH$1),'Risk assessment'!$R$12:$R$100,FALSE),1)," ;"),""))</f>
        <v/>
      </c>
      <c r="BI15" s="9" t="str">
        <f>IF($G15=0,"",IFERROR(CONCATENATE(INDEX('Risk assessment'!$B$12:$B$100,MATCH(CONCATENATE(Feuil1!$C15,"-",Feuil1!$B15,"-",Feuil1!BI$1),'Risk assessment'!$R$12:$R$100,FALSE),1)," ;"),""))</f>
        <v/>
      </c>
      <c r="BJ15" s="9" t="str">
        <f>IF($G15=0,"",IFERROR(CONCATENATE(INDEX('Risk assessment'!$B$12:$B$100,MATCH(CONCATENATE(Feuil1!$C15,"-",Feuil1!$B15,"-",Feuil1!BJ$1),'Risk assessment'!$R$12:$R$100,FALSE),1)," ;"),""))</f>
        <v/>
      </c>
      <c r="BK15" s="9" t="str">
        <f>IF($G15=0,"",IFERROR(CONCATENATE(INDEX('Risk assessment'!$B$12:$B$100,MATCH(CONCATENATE(Feuil1!$C15,"-",Feuil1!$B15,"-",Feuil1!BK$1),'Risk assessment'!$R$12:$R$100,FALSE),1)," ;"),""))</f>
        <v/>
      </c>
      <c r="BL15" s="9" t="str">
        <f>IF($G15=0,"",IFERROR(CONCATENATE(INDEX('Risk assessment'!$B$12:$B$100,MATCH(CONCATENATE(Feuil1!$C15,"-",Feuil1!$B15,"-",Feuil1!BL$1),'Risk assessment'!$R$12:$R$100,FALSE),1)," ;"),""))</f>
        <v/>
      </c>
      <c r="BM15" s="9" t="str">
        <f>IF($G15=0,"",IFERROR(CONCATENATE(INDEX('Risk assessment'!$B$12:$B$100,MATCH(CONCATENATE(Feuil1!$C15,"-",Feuil1!$B15,"-",Feuil1!BM$1),'Risk assessment'!$R$12:$R$100,FALSE),1)," ;"),""))</f>
        <v/>
      </c>
      <c r="BN15" s="9" t="str">
        <f>IF($G15=0,"",IFERROR(CONCATENATE(INDEX('Risk assessment'!$B$12:$B$100,MATCH(CONCATENATE(Feuil1!$C15,"-",Feuil1!$B15,"-",Feuil1!BN$1),'Risk assessment'!$R$12:$R$100,FALSE),1)," ;"),""))</f>
        <v/>
      </c>
      <c r="BO15" s="9" t="str">
        <f>IF($G15=0,"",IFERROR(CONCATENATE(INDEX('Risk assessment'!$B$12:$B$100,MATCH(CONCATENATE(Feuil1!$C15,"-",Feuil1!$B15,"-",Feuil1!BO$1),'Risk assessment'!$R$12:$R$100,FALSE),1)," ;"),""))</f>
        <v/>
      </c>
      <c r="BP15" s="9" t="str">
        <f>IF($G15=0,"",IFERROR(CONCATENATE(INDEX('Risk assessment'!$B$12:$B$100,MATCH(CONCATENATE(Feuil1!$C15,"-",Feuil1!$B15,"-",Feuil1!BP$1),'Risk assessment'!$R$12:$R$100,FALSE),1)," ;"),""))</f>
        <v/>
      </c>
      <c r="BQ15" s="9" t="str">
        <f>IF($G15=0,"",IFERROR(CONCATENATE(INDEX('Risk assessment'!$B$12:$B$100,MATCH(CONCATENATE(Feuil1!$C15,"-",Feuil1!$B15,"-",Feuil1!BQ$1),'Risk assessment'!$R$12:$R$100,FALSE),1)," ;"),""))</f>
        <v/>
      </c>
      <c r="BR15" s="9" t="str">
        <f>IF($G15=0,"",IFERROR(INDEX('Risk assessment'!$B$12:$B$100,MATCH(CONCATENATE(Feuil1!$C15,Feuil1!$B15,Feuil1!BR$1),'Risk assessment'!$R$12:$R$100,FALSE),1),""))</f>
        <v/>
      </c>
      <c r="BS15" s="9" t="str">
        <f>IF($G15=0,"",IFERROR(INDEX('Risk assessment'!$B$12:$B$100,MATCH(CONCATENATE(Feuil1!$C15,Feuil1!$B15,Feuil1!BS$1),'Risk assessment'!$R$12:$R$100,FALSE),1),""))</f>
        <v/>
      </c>
      <c r="BT15" s="9" t="str">
        <f>IF($G15=0,"",IFERROR(INDEX('Risk assessment'!$B$12:$B$100,MATCH(CONCATENATE(Feuil1!$C15,Feuil1!$B15,Feuil1!BT$1),'Risk assessment'!$R$12:$R$100,FALSE),1),""))</f>
        <v/>
      </c>
      <c r="BU15" s="9" t="str">
        <f>IF($G15=0,"",IFERROR(INDEX('Risk assessment'!$B$12:$B$100,MATCH(CONCATENATE(Feuil1!$C15,Feuil1!$B15,Feuil1!BU$1),'Risk assessment'!$R$12:$R$100,FALSE),1),""))</f>
        <v/>
      </c>
      <c r="BV15" s="9" t="str">
        <f>IF($G15=0,"",IFERROR(INDEX('Risk assessment'!$B$12:$B$100,MATCH(CONCATENATE(Feuil1!$C15,Feuil1!$B15,Feuil1!BV$1),'Risk assessment'!$R$12:$R$100,FALSE),1),""))</f>
        <v/>
      </c>
      <c r="BW15" s="9" t="str">
        <f>IF($G15=0,"",IFERROR(INDEX('Risk assessment'!$B$12:$B$100,MATCH(CONCATENATE(Feuil1!$C15,Feuil1!$B15,Feuil1!BW$1),'Risk assessment'!$R$12:$R$100,FALSE),1),""))</f>
        <v/>
      </c>
      <c r="BX15" s="9" t="str">
        <f>IF($G15=0,"",IFERROR(INDEX('Risk assessment'!$B$12:$B$100,MATCH(CONCATENATE(Feuil1!$C15,Feuil1!$B15,Feuil1!BX$1),'Risk assessment'!$R$12:$R$100,FALSE),1),""))</f>
        <v/>
      </c>
      <c r="BY15" s="9" t="str">
        <f>IF($G15=0,"",IFERROR(INDEX('Risk assessment'!$B$12:$B$100,MATCH(CONCATENATE(Feuil1!$C15,Feuil1!$B15,Feuil1!BY$1),'Risk assessment'!$R$12:$R$100,FALSE),1),""))</f>
        <v/>
      </c>
      <c r="BZ15" s="9" t="str">
        <f>IF($G15=0,"",IFERROR(INDEX('Risk assessment'!$B$12:$B$100,MATCH(CONCATENATE(Feuil1!$C15,Feuil1!$B15,Feuil1!BZ$1),'Risk assessment'!$R$12:$R$100,FALSE),1),""))</f>
        <v/>
      </c>
      <c r="CA15" s="9" t="str">
        <f>IF($G15=0,"",IFERROR(INDEX('Risk assessment'!$B$12:$B$100,MATCH(CONCATENATE(Feuil1!$C15,Feuil1!$B15,Feuil1!CA$1),'Risk assessment'!$R$12:$R$100,FALSE),1),""))</f>
        <v/>
      </c>
      <c r="CB15" s="9" t="str">
        <f>IF($G15=0,"",IFERROR(INDEX('Risk assessment'!$B$12:$B$100,MATCH(CONCATENATE(Feuil1!$C15,Feuil1!$B15,Feuil1!CB$1),'Risk assessment'!$R$12:$R$100,FALSE),1),""))</f>
        <v/>
      </c>
      <c r="CC15" s="9" t="str">
        <f>IF($G15=0,"",IFERROR(INDEX('Risk assessment'!$B$12:$B$100,MATCH(CONCATENATE(Feuil1!$C15,Feuil1!$B15,Feuil1!CC$1),'Risk assessment'!$R$12:$R$100,FALSE),1),""))</f>
        <v/>
      </c>
      <c r="CD15" s="9" t="str">
        <f>IF($G15=0,"",IFERROR(INDEX('Risk assessment'!$B$12:$B$100,MATCH(CONCATENATE(Feuil1!$C15,Feuil1!$B15,Feuil1!CD$1),'Risk assessment'!$R$12:$R$100,FALSE),1),""))</f>
        <v/>
      </c>
      <c r="CE15" s="9" t="str">
        <f>IF($G15=0,"",IFERROR(INDEX('Risk assessment'!$B$12:$B$100,MATCH(CONCATENATE(Feuil1!$C15,Feuil1!$B15,Feuil1!CE$1),'Risk assessment'!$R$12:$R$100,FALSE),1),""))</f>
        <v/>
      </c>
      <c r="CF15" s="9" t="str">
        <f>IF($G15=0,"",IFERROR(INDEX('Risk assessment'!$B$12:$B$100,MATCH(CONCATENATE(Feuil1!$C15,Feuil1!$B15,Feuil1!CF$1),'Risk assessment'!$R$12:$R$100,FALSE),1),""))</f>
        <v/>
      </c>
      <c r="CG15" s="9" t="str">
        <f>IF($G15=0,"",IFERROR(INDEX('Risk assessment'!$B$12:$B$100,MATCH(CONCATENATE(Feuil1!$C15,Feuil1!$B15,Feuil1!CG$1),'Risk assessment'!$R$12:$R$100,FALSE),1),""))</f>
        <v/>
      </c>
      <c r="CH15" s="9" t="str">
        <f>IF($G15=0,"",IFERROR(INDEX('Risk assessment'!$B$12:$B$100,MATCH(CONCATENATE(Feuil1!$C15,Feuil1!$B15,Feuil1!CH$1),'Risk assessment'!$R$12:$R$100,FALSE),1),""))</f>
        <v/>
      </c>
      <c r="CI15" s="9" t="str">
        <f>IF($G15=0,"",IFERROR(INDEX('Risk assessment'!$B$12:$B$100,MATCH(CONCATENATE(Feuil1!$C15,Feuil1!$B15,Feuil1!CI$1),'Risk assessment'!$R$12:$R$100,FALSE),1),""))</f>
        <v/>
      </c>
      <c r="CJ15" s="9" t="str">
        <f>IF($G15=0,"",IFERROR(INDEX('Risk assessment'!$B$12:$B$100,MATCH(CONCATENATE(Feuil1!$C15,Feuil1!$B15,Feuil1!CJ$1),'Risk assessment'!$R$12:$R$100,FALSE),1),""))</f>
        <v/>
      </c>
      <c r="CK15" s="9" t="str">
        <f>IF($G15=0,"",IFERROR(INDEX('Risk assessment'!$B$12:$B$100,MATCH(CONCATENATE(Feuil1!$C15,Feuil1!$B15,Feuil1!CK$1),'Risk assessment'!$R$12:$R$100,FALSE),1),""))</f>
        <v/>
      </c>
      <c r="CL15" s="9" t="str">
        <f>IF($G15=0,"",IFERROR(INDEX('Risk assessment'!$B$12:$B$100,MATCH(CONCATENATE(Feuil1!$C15,Feuil1!$B15,Feuil1!CL$1),'Risk assessment'!$R$12:$R$100,FALSE),1),""))</f>
        <v/>
      </c>
      <c r="CM15" s="9" t="str">
        <f>IF($G15=0,"",IFERROR(INDEX('Risk assessment'!$B$12:$B$100,MATCH(CONCATENATE(Feuil1!$C15,Feuil1!$B15,Feuil1!CM$1),'Risk assessment'!$R$12:$R$100,FALSE),1),""))</f>
        <v/>
      </c>
      <c r="CN15" s="9" t="str">
        <f>IF($G15=0,"",IFERROR(INDEX('Risk assessment'!$B$12:$B$100,MATCH(CONCATENATE(Feuil1!$C15,Feuil1!$B15,Feuil1!CN$1),'Risk assessment'!$R$12:$R$100,FALSE),1),""))</f>
        <v/>
      </c>
      <c r="CO15" s="9" t="str">
        <f>IF($G15=0,"",IFERROR(INDEX('Risk assessment'!$B$12:$B$100,MATCH(CONCATENATE(Feuil1!$C15,Feuil1!$B15,Feuil1!CO$1),'Risk assessment'!$R$12:$R$100,FALSE),1),""))</f>
        <v/>
      </c>
      <c r="CP15" s="9" t="str">
        <f>IF($G15=0,"",IFERROR(INDEX('Risk assessment'!$B$12:$B$100,MATCH(CONCATENATE(Feuil1!$C15,Feuil1!$B15,Feuil1!CP$1),'Risk assessment'!$R$12:$R$100,FALSE),1),""))</f>
        <v/>
      </c>
      <c r="CQ15" s="9" t="str">
        <f>IF($G15=0,"",IFERROR(INDEX('Risk assessment'!$B$12:$B$100,MATCH(CONCATENATE(Feuil1!$C15,Feuil1!$B15,Feuil1!CQ$1),'Risk assessment'!$R$12:$R$100,FALSE),1),""))</f>
        <v/>
      </c>
      <c r="CR15" s="9" t="str">
        <f>IF($G15=0,"",IFERROR(INDEX('Risk assessment'!$B$12:$B$100,MATCH(CONCATENATE(Feuil1!$C15,Feuil1!$B15,Feuil1!CR$1),'Risk assessment'!$R$12:$R$100,FALSE),1),""))</f>
        <v/>
      </c>
      <c r="CS15" s="9" t="str">
        <f>IF($G15=0,"",IFERROR(INDEX('Risk assessment'!$B$12:$B$100,MATCH(CONCATENATE(Feuil1!$C15,Feuil1!$B15,Feuil1!CS$1),'Risk assessment'!$R$12:$R$100,FALSE),1),""))</f>
        <v/>
      </c>
      <c r="CT15" s="9" t="str">
        <f>IF($G15=0,"",IFERROR(INDEX('Risk assessment'!$B$12:$B$100,MATCH(CONCATENATE(Feuil1!$C15,Feuil1!$B15,Feuil1!CT$1),'Risk assessment'!$R$12:$R$100,FALSE),1),""))</f>
        <v/>
      </c>
      <c r="CU15" s="9" t="str">
        <f>IF($G15=0,"",IFERROR(INDEX('Risk assessment'!$B$12:$B$100,MATCH(CONCATENATE(Feuil1!$C15,Feuil1!$B15,Feuil1!CU$1),'Risk assessment'!$R$12:$R$100,FALSE),1),""))</f>
        <v/>
      </c>
      <c r="CV15" s="9" t="str">
        <f>IF($G15=0,"",IFERROR(INDEX('Risk assessment'!$B$12:$B$100,MATCH(CONCATENATE(Feuil1!$C15,Feuil1!$B15,Feuil1!CV$1),'Risk assessment'!$R$12:$R$100,FALSE),1),""))</f>
        <v/>
      </c>
      <c r="CW15" s="9" t="str">
        <f>IF($G15=0,"",IFERROR(INDEX('Risk assessment'!$B$12:$B$100,MATCH(CONCATENATE(Feuil1!$C15,Feuil1!$B15,Feuil1!CW$1),'Risk assessment'!$R$12:$R$100,FALSE),1),""))</f>
        <v/>
      </c>
      <c r="CX15" s="9" t="str">
        <f>IF($G15=0,"",IFERROR(INDEX('Risk assessment'!$B$12:$B$100,MATCH(CONCATENATE(Feuil1!$C15,Feuil1!$B15,Feuil1!CX$1),'Risk assessment'!$R$12:$R$100,FALSE),1),""))</f>
        <v/>
      </c>
      <c r="CY15" s="9" t="str">
        <f>IF($G15=0,"",IFERROR(INDEX('Risk assessment'!$B$12:$B$100,MATCH(CONCATENATE(Feuil1!$C15,Feuil1!$B15,Feuil1!CY$1),'Risk assessment'!$R$12:$R$100,FALSE),1),""))</f>
        <v/>
      </c>
      <c r="CZ15" s="9" t="str">
        <f>IF($G15=0,"",IFERROR(INDEX('Risk assessment'!$B$12:$B$100,MATCH(CONCATENATE(Feuil1!$C15,Feuil1!$B15,Feuil1!CZ$1),'Risk assessment'!$R$12:$R$100,FALSE),1),""))</f>
        <v/>
      </c>
      <c r="DA15" s="9" t="str">
        <f>IF($G15=0,"",IFERROR(INDEX('Risk assessment'!$B$12:$B$100,MATCH(CONCATENATE(Feuil1!$C15,Feuil1!$B15,Feuil1!DA$1),'Risk assessment'!$R$12:$R$100,FALSE),1),""))</f>
        <v/>
      </c>
      <c r="DB15" s="9" t="str">
        <f>IF($G15=0,"",IFERROR(INDEX('Risk assessment'!$B$12:$B$100,MATCH(CONCATENATE(Feuil1!$C15,Feuil1!$B15,Feuil1!DB$1),'Risk assessment'!$R$12:$R$100,FALSE),1),""))</f>
        <v/>
      </c>
      <c r="DC15" s="9" t="str">
        <f>IF($G15=0,"",IFERROR(INDEX('Risk assessment'!$B$12:$B$100,MATCH(CONCATENATE(Feuil1!$C15,Feuil1!$B15,Feuil1!DC$1),'Risk assessment'!$R$12:$R$100,FALSE),1),""))</f>
        <v/>
      </c>
      <c r="DD15" s="9" t="str">
        <f>IF($G15=0,"",IFERROR(INDEX('Risk assessment'!$B$12:$B$100,MATCH(CONCATENATE(Feuil1!$C15,Feuil1!$B15,Feuil1!DD$1),'Risk assessment'!$R$12:$R$100,FALSE),1),""))</f>
        <v/>
      </c>
      <c r="DE15" s="9" t="str">
        <f>IF($G15=0,"",IFERROR(INDEX('Risk assessment'!$B$12:$B$100,MATCH(CONCATENATE(Feuil1!$C15,Feuil1!$B15,Feuil1!DE$1),'Risk assessment'!$R$12:$R$100,FALSE),1),""))</f>
        <v/>
      </c>
      <c r="DF15" s="9" t="str">
        <f>IF($G15=0,"",IFERROR(INDEX('Risk assessment'!$B$12:$B$100,MATCH(CONCATENATE(Feuil1!$C15,Feuil1!$B15,Feuil1!DF$1),'Risk assessment'!$R$12:$R$100,FALSE),1),""))</f>
        <v/>
      </c>
      <c r="DG15" s="9" t="str">
        <f>IF($G15=0,"",IFERROR(INDEX('Risk assessment'!$B$12:$B$100,MATCH(CONCATENATE(Feuil1!$C15,Feuil1!$B15,Feuil1!DG$1),'Risk assessment'!$R$12:$R$100,FALSE),1),""))</f>
        <v/>
      </c>
      <c r="DH15" s="9" t="str">
        <f>IF($G15=0,"",IFERROR(INDEX('Risk assessment'!$B$12:$B$100,MATCH(CONCATENATE(Feuil1!$C15,Feuil1!$B15,Feuil1!DH$1),'Risk assessment'!$R$12:$R$100,FALSE),1),""))</f>
        <v/>
      </c>
      <c r="DI15" s="9" t="str">
        <f>IF($G15=0,"",IFERROR(INDEX('Risk assessment'!$B$12:$B$100,MATCH(CONCATENATE(Feuil1!$C15,Feuil1!$B15,Feuil1!DI$1),'Risk assessment'!$R$12:$R$100,FALSE),1),""))</f>
        <v/>
      </c>
      <c r="DJ15" s="9" t="str">
        <f>IF($G15=0,"",IFERROR(INDEX('Risk assessment'!$B$12:$B$100,MATCH(CONCATENATE(Feuil1!$C15,Feuil1!$B15,Feuil1!DJ$1),'Risk assessment'!$R$12:$R$100,FALSE),1),""))</f>
        <v/>
      </c>
      <c r="DK15" s="9" t="str">
        <f>IF($G15=0,"",IFERROR(INDEX('Risk assessment'!$B$12:$B$100,MATCH(CONCATENATE(Feuil1!$C15,Feuil1!$B15,Feuil1!DK$1),'Risk assessment'!$R$12:$R$100,FALSE),1),""))</f>
        <v/>
      </c>
    </row>
    <row r="16" spans="2:127" x14ac:dyDescent="0.25">
      <c r="B16" s="9">
        <f>IF(B15+1&lt;='Rating table'!D$11,B15+1,1)</f>
        <v>5</v>
      </c>
      <c r="C16" s="9">
        <f>IFERROR(IF(IF(B16=1,C15+1,C15)&lt;='Rating table'!H$11,IF(B16=1,C15+1,C15),""),"")</f>
        <v>2</v>
      </c>
      <c r="D16" s="9" t="str">
        <f t="shared" si="0"/>
        <v>5-2</v>
      </c>
      <c r="E16" s="9" t="str">
        <f t="shared" si="1"/>
        <v>D-5 ;D-7 ;</v>
      </c>
      <c r="F16" s="9" t="str">
        <f t="shared" si="2"/>
        <v>D-5 ;D-7</v>
      </c>
      <c r="G16" s="9">
        <f>COUNTIFS('Risk assessment'!D$12:D$100,Feuil1!C16,'Risk assessment'!E$12:E$100,B16)</f>
        <v>2</v>
      </c>
      <c r="H16" s="9" t="str">
        <f>IF($G16=0,"",IFERROR(CONCATENATE(INDEX('Risk assessment'!$B$12:$B$100,MATCH(CONCATENATE(Feuil1!$C16,"-",Feuil1!$B16,"-",Feuil1!H$1),'Risk assessment'!$R$12:$R$100,FALSE),1)," ;"),""))</f>
        <v>D-5 ;</v>
      </c>
      <c r="I16" s="9" t="str">
        <f>IF($G16=0,"",IFERROR(CONCATENATE(INDEX('Risk assessment'!$B$12:$B$100,MATCH(CONCATENATE(Feuil1!$C16,"-",Feuil1!$B16,"-",Feuil1!I$1),'Risk assessment'!$R$12:$R$100,FALSE),1)," ;"),""))</f>
        <v>D-7 ;</v>
      </c>
      <c r="J16" s="9" t="str">
        <f>IF($G16=0,"",IFERROR(CONCATENATE(INDEX('Risk assessment'!$B$12:$B$100,MATCH(CONCATENATE(Feuil1!$C16,"-",Feuil1!$B16,"-",Feuil1!J$1),'Risk assessment'!$R$12:$R$100,FALSE),1)," ;"),""))</f>
        <v/>
      </c>
      <c r="K16" s="9" t="str">
        <f>IF($G16=0,"",IFERROR(CONCATENATE(INDEX('Risk assessment'!$B$12:$B$100,MATCH(CONCATENATE(Feuil1!$C16,"-",Feuil1!$B16,"-",Feuil1!K$1),'Risk assessment'!$R$12:$R$100,FALSE),1)," ;"),""))</f>
        <v/>
      </c>
      <c r="L16" s="9" t="str">
        <f>IF($G16=0,"",IFERROR(CONCATENATE(INDEX('Risk assessment'!$B$12:$B$100,MATCH(CONCATENATE(Feuil1!$C16,"-",Feuil1!$B16,"-",Feuil1!L$1),'Risk assessment'!$R$12:$R$100,FALSE),1)," ;"),""))</f>
        <v/>
      </c>
      <c r="M16" s="9" t="str">
        <f>IF($G16=0,"",IFERROR(CONCATENATE(INDEX('Risk assessment'!$B$12:$B$100,MATCH(CONCATENATE(Feuil1!$C16,"-",Feuil1!$B16,"-",Feuil1!M$1),'Risk assessment'!$R$12:$R$100,FALSE),1)," ;"),""))</f>
        <v/>
      </c>
      <c r="N16" s="9" t="str">
        <f>IF($G16=0,"",IFERROR(CONCATENATE(INDEX('Risk assessment'!$B$12:$B$100,MATCH(CONCATENATE(Feuil1!$C16,"-",Feuil1!$B16,"-",Feuil1!N$1),'Risk assessment'!$R$12:$R$100,FALSE),1)," ;"),""))</f>
        <v/>
      </c>
      <c r="O16" s="9" t="str">
        <f>IF($G16=0,"",IFERROR(CONCATENATE(INDEX('Risk assessment'!$B$12:$B$100,MATCH(CONCATENATE(Feuil1!$C16,"-",Feuil1!$B16,"-",Feuil1!O$1),'Risk assessment'!$R$12:$R$100,FALSE),1)," ;"),""))</f>
        <v/>
      </c>
      <c r="P16" s="9" t="str">
        <f>IF($G16=0,"",IFERROR(CONCATENATE(INDEX('Risk assessment'!$B$12:$B$100,MATCH(CONCATENATE(Feuil1!$C16,"-",Feuil1!$B16,"-",Feuil1!P$1),'Risk assessment'!$R$12:$R$100,FALSE),1)," ;"),""))</f>
        <v/>
      </c>
      <c r="Q16" s="9" t="str">
        <f>IF($G16=0,"",IFERROR(CONCATENATE(INDEX('Risk assessment'!$B$12:$B$100,MATCH(CONCATENATE(Feuil1!$C16,"-",Feuil1!$B16,"-",Feuil1!Q$1),'Risk assessment'!$R$12:$R$100,FALSE),1)," ;"),""))</f>
        <v/>
      </c>
      <c r="R16" s="9" t="str">
        <f>IF($G16=0,"",IFERROR(CONCATENATE(INDEX('Risk assessment'!$B$12:$B$100,MATCH(CONCATENATE(Feuil1!$C16,"-",Feuil1!$B16,"-",Feuil1!R$1),'Risk assessment'!$R$12:$R$100,FALSE),1)," ;"),""))</f>
        <v/>
      </c>
      <c r="S16" s="9" t="str">
        <f>IF($G16=0,"",IFERROR(CONCATENATE(INDEX('Risk assessment'!$B$12:$B$100,MATCH(CONCATENATE(Feuil1!$C16,"-",Feuil1!$B16,"-",Feuil1!S$1),'Risk assessment'!$R$12:$R$100,FALSE),1)," ;"),""))</f>
        <v/>
      </c>
      <c r="T16" s="9" t="str">
        <f>IF($G16=0,"",IFERROR(CONCATENATE(INDEX('Risk assessment'!$B$12:$B$100,MATCH(CONCATENATE(Feuil1!$C16,"-",Feuil1!$B16,"-",Feuil1!T$1),'Risk assessment'!$R$12:$R$100,FALSE),1)," ;"),""))</f>
        <v/>
      </c>
      <c r="U16" s="9" t="str">
        <f>IF($G16=0,"",IFERROR(CONCATENATE(INDEX('Risk assessment'!$B$12:$B$100,MATCH(CONCATENATE(Feuil1!$C16,"-",Feuil1!$B16,"-",Feuil1!U$1),'Risk assessment'!$R$12:$R$100,FALSE),1)," ;"),""))</f>
        <v/>
      </c>
      <c r="V16" s="9" t="str">
        <f>IF($G16=0,"",IFERROR(CONCATENATE(INDEX('Risk assessment'!$B$12:$B$100,MATCH(CONCATENATE(Feuil1!$C16,"-",Feuil1!$B16,"-",Feuil1!V$1),'Risk assessment'!$R$12:$R$100,FALSE),1)," ;"),""))</f>
        <v/>
      </c>
      <c r="W16" s="9" t="str">
        <f>IF($G16=0,"",IFERROR(CONCATENATE(INDEX('Risk assessment'!$B$12:$B$100,MATCH(CONCATENATE(Feuil1!$C16,"-",Feuil1!$B16,"-",Feuil1!W$1),'Risk assessment'!$R$12:$R$100,FALSE),1)," ;"),""))</f>
        <v/>
      </c>
      <c r="X16" s="9" t="str">
        <f>IF($G16=0,"",IFERROR(CONCATENATE(INDEX('Risk assessment'!$B$12:$B$100,MATCH(CONCATENATE(Feuil1!$C16,"-",Feuil1!$B16,"-",Feuil1!X$1),'Risk assessment'!$R$12:$R$100,FALSE),1)," ;"),""))</f>
        <v/>
      </c>
      <c r="Y16" s="9" t="str">
        <f>IF($G16=0,"",IFERROR(CONCATENATE(INDEX('Risk assessment'!$B$12:$B$100,MATCH(CONCATENATE(Feuil1!$C16,"-",Feuil1!$B16,"-",Feuil1!Y$1),'Risk assessment'!$R$12:$R$100,FALSE),1)," ;"),""))</f>
        <v/>
      </c>
      <c r="Z16" s="9" t="str">
        <f>IF($G16=0,"",IFERROR(CONCATENATE(INDEX('Risk assessment'!$B$12:$B$100,MATCH(CONCATENATE(Feuil1!$C16,"-",Feuil1!$B16,"-",Feuil1!Z$1),'Risk assessment'!$R$12:$R$100,FALSE),1)," ;"),""))</f>
        <v/>
      </c>
      <c r="AA16" s="9" t="str">
        <f>IF($G16=0,"",IFERROR(CONCATENATE(INDEX('Risk assessment'!$B$12:$B$100,MATCH(CONCATENATE(Feuil1!$C16,"-",Feuil1!$B16,"-",Feuil1!AA$1),'Risk assessment'!$R$12:$R$100,FALSE),1)," ;"),""))</f>
        <v/>
      </c>
      <c r="AB16" s="9" t="str">
        <f>IF($G16=0,"",IFERROR(CONCATENATE(INDEX('Risk assessment'!$B$12:$B$100,MATCH(CONCATENATE(Feuil1!$C16,"-",Feuil1!$B16,"-",Feuil1!AB$1),'Risk assessment'!$R$12:$R$100,FALSE),1)," ;"),""))</f>
        <v/>
      </c>
      <c r="AC16" s="9" t="str">
        <f>IF($G16=0,"",IFERROR(CONCATENATE(INDEX('Risk assessment'!$B$12:$B$100,MATCH(CONCATENATE(Feuil1!$C16,"-",Feuil1!$B16,"-",Feuil1!AC$1),'Risk assessment'!$R$12:$R$100,FALSE),1)," ;"),""))</f>
        <v/>
      </c>
      <c r="AD16" s="9" t="str">
        <f>IF($G16=0,"",IFERROR(CONCATENATE(INDEX('Risk assessment'!$B$12:$B$100,MATCH(CONCATENATE(Feuil1!$C16,"-",Feuil1!$B16,"-",Feuil1!AD$1),'Risk assessment'!$R$12:$R$100,FALSE),1)," ;"),""))</f>
        <v/>
      </c>
      <c r="AE16" s="9" t="str">
        <f>IF($G16=0,"",IFERROR(CONCATENATE(INDEX('Risk assessment'!$B$12:$B$100,MATCH(CONCATENATE(Feuil1!$C16,"-",Feuil1!$B16,"-",Feuil1!AE$1),'Risk assessment'!$R$12:$R$100,FALSE),1)," ;"),""))</f>
        <v/>
      </c>
      <c r="AF16" s="9" t="str">
        <f>IF($G16=0,"",IFERROR(CONCATENATE(INDEX('Risk assessment'!$B$12:$B$100,MATCH(CONCATENATE(Feuil1!$C16,"-",Feuil1!$B16,"-",Feuil1!AF$1),'Risk assessment'!$R$12:$R$100,FALSE),1)," ;"),""))</f>
        <v/>
      </c>
      <c r="AG16" s="9" t="str">
        <f>IF($G16=0,"",IFERROR(CONCATENATE(INDEX('Risk assessment'!$B$12:$B$100,MATCH(CONCATENATE(Feuil1!$C16,"-",Feuil1!$B16,"-",Feuil1!AG$1),'Risk assessment'!$R$12:$R$100,FALSE),1)," ;"),""))</f>
        <v/>
      </c>
      <c r="AH16" s="9" t="str">
        <f>IF($G16=0,"",IFERROR(CONCATENATE(INDEX('Risk assessment'!$B$12:$B$100,MATCH(CONCATENATE(Feuil1!$C16,"-",Feuil1!$B16,"-",Feuil1!AH$1),'Risk assessment'!$R$12:$R$100,FALSE),1)," ;"),""))</f>
        <v/>
      </c>
      <c r="AI16" s="9" t="str">
        <f>IF($G16=0,"",IFERROR(CONCATENATE(INDEX('Risk assessment'!$B$12:$B$100,MATCH(CONCATENATE(Feuil1!$C16,"-",Feuil1!$B16,"-",Feuil1!AI$1),'Risk assessment'!$R$12:$R$100,FALSE),1)," ;"),""))</f>
        <v/>
      </c>
      <c r="AJ16" s="9" t="str">
        <f>IF($G16=0,"",IFERROR(CONCATENATE(INDEX('Risk assessment'!$B$12:$B$100,MATCH(CONCATENATE(Feuil1!$C16,"-",Feuil1!$B16,"-",Feuil1!AJ$1),'Risk assessment'!$R$12:$R$100,FALSE),1)," ;"),""))</f>
        <v/>
      </c>
      <c r="AK16" s="9" t="str">
        <f>IF($G16=0,"",IFERROR(CONCATENATE(INDEX('Risk assessment'!$B$12:$B$100,MATCH(CONCATENATE(Feuil1!$C16,"-",Feuil1!$B16,"-",Feuil1!AK$1),'Risk assessment'!$R$12:$R$100,FALSE),1)," ;"),""))</f>
        <v/>
      </c>
      <c r="AL16" s="9" t="str">
        <f>IF($G16=0,"",IFERROR(CONCATENATE(INDEX('Risk assessment'!$B$12:$B$100,MATCH(CONCATENATE(Feuil1!$C16,"-",Feuil1!$B16,"-",Feuil1!AL$1),'Risk assessment'!$R$12:$R$100,FALSE),1)," ;"),""))</f>
        <v/>
      </c>
      <c r="AM16" s="9" t="str">
        <f>IF($G16=0,"",IFERROR(CONCATENATE(INDEX('Risk assessment'!$B$12:$B$100,MATCH(CONCATENATE(Feuil1!$C16,"-",Feuil1!$B16,"-",Feuil1!AM$1),'Risk assessment'!$R$12:$R$100,FALSE),1)," ;"),""))</f>
        <v/>
      </c>
      <c r="AN16" s="9" t="str">
        <f>IF($G16=0,"",IFERROR(CONCATENATE(INDEX('Risk assessment'!$B$12:$B$100,MATCH(CONCATENATE(Feuil1!$C16,"-",Feuil1!$B16,"-",Feuil1!AN$1),'Risk assessment'!$R$12:$R$100,FALSE),1)," ;"),""))</f>
        <v/>
      </c>
      <c r="AO16" s="9" t="str">
        <f>IF($G16=0,"",IFERROR(CONCATENATE(INDEX('Risk assessment'!$B$12:$B$100,MATCH(CONCATENATE(Feuil1!$C16,"-",Feuil1!$B16,"-",Feuil1!AO$1),'Risk assessment'!$R$12:$R$100,FALSE),1)," ;"),""))</f>
        <v/>
      </c>
      <c r="AP16" s="9" t="str">
        <f>IF($G16=0,"",IFERROR(CONCATENATE(INDEX('Risk assessment'!$B$12:$B$100,MATCH(CONCATENATE(Feuil1!$C16,"-",Feuil1!$B16,"-",Feuil1!AP$1),'Risk assessment'!$R$12:$R$100,FALSE),1)," ;"),""))</f>
        <v/>
      </c>
      <c r="AQ16" s="9" t="str">
        <f>IF($G16=0,"",IFERROR(CONCATENATE(INDEX('Risk assessment'!$B$12:$B$100,MATCH(CONCATENATE(Feuil1!$C16,"-",Feuil1!$B16,"-",Feuil1!AQ$1),'Risk assessment'!$R$12:$R$100,FALSE),1)," ;"),""))</f>
        <v/>
      </c>
      <c r="AR16" s="9" t="str">
        <f>IF($G16=0,"",IFERROR(CONCATENATE(INDEX('Risk assessment'!$B$12:$B$100,MATCH(CONCATENATE(Feuil1!$C16,"-",Feuil1!$B16,"-",Feuil1!AR$1),'Risk assessment'!$R$12:$R$100,FALSE),1)," ;"),""))</f>
        <v/>
      </c>
      <c r="AS16" s="9" t="str">
        <f>IF($G16=0,"",IFERROR(CONCATENATE(INDEX('Risk assessment'!$B$12:$B$100,MATCH(CONCATENATE(Feuil1!$C16,"-",Feuil1!$B16,"-",Feuil1!AS$1),'Risk assessment'!$R$12:$R$100,FALSE),1)," ;"),""))</f>
        <v/>
      </c>
      <c r="AT16" s="9" t="str">
        <f>IF($G16=0,"",IFERROR(CONCATENATE(INDEX('Risk assessment'!$B$12:$B$100,MATCH(CONCATENATE(Feuil1!$C16,"-",Feuil1!$B16,"-",Feuil1!AT$1),'Risk assessment'!$R$12:$R$100,FALSE),1)," ;"),""))</f>
        <v/>
      </c>
      <c r="AU16" s="9" t="str">
        <f>IF($G16=0,"",IFERROR(CONCATENATE(INDEX('Risk assessment'!$B$12:$B$100,MATCH(CONCATENATE(Feuil1!$C16,"-",Feuil1!$B16,"-",Feuil1!AU$1),'Risk assessment'!$R$12:$R$100,FALSE),1)," ;"),""))</f>
        <v/>
      </c>
      <c r="AV16" s="9" t="str">
        <f>IF($G16=0,"",IFERROR(CONCATENATE(INDEX('Risk assessment'!$B$12:$B$100,MATCH(CONCATENATE(Feuil1!$C16,"-",Feuil1!$B16,"-",Feuil1!AV$1),'Risk assessment'!$R$12:$R$100,FALSE),1)," ;"),""))</f>
        <v/>
      </c>
      <c r="AW16" s="9" t="str">
        <f>IF($G16=0,"",IFERROR(CONCATENATE(INDEX('Risk assessment'!$B$12:$B$100,MATCH(CONCATENATE(Feuil1!$C16,"-",Feuil1!$B16,"-",Feuil1!AW$1),'Risk assessment'!$R$12:$R$100,FALSE),1)," ;"),""))</f>
        <v/>
      </c>
      <c r="AX16" s="9" t="str">
        <f>IF($G16=0,"",IFERROR(CONCATENATE(INDEX('Risk assessment'!$B$12:$B$100,MATCH(CONCATENATE(Feuil1!$C16,"-",Feuil1!$B16,"-",Feuil1!AX$1),'Risk assessment'!$R$12:$R$100,FALSE),1)," ;"),""))</f>
        <v/>
      </c>
      <c r="AY16" s="9" t="str">
        <f>IF($G16=0,"",IFERROR(CONCATENATE(INDEX('Risk assessment'!$B$12:$B$100,MATCH(CONCATENATE(Feuil1!$C16,"-",Feuil1!$B16,"-",Feuil1!AY$1),'Risk assessment'!$R$12:$R$100,FALSE),1)," ;"),""))</f>
        <v/>
      </c>
      <c r="AZ16" s="9" t="str">
        <f>IF($G16=0,"",IFERROR(CONCATENATE(INDEX('Risk assessment'!$B$12:$B$100,MATCH(CONCATENATE(Feuil1!$C16,"-",Feuil1!$B16,"-",Feuil1!AZ$1),'Risk assessment'!$R$12:$R$100,FALSE),1)," ;"),""))</f>
        <v/>
      </c>
      <c r="BA16" s="9" t="str">
        <f>IF($G16=0,"",IFERROR(CONCATENATE(INDEX('Risk assessment'!$B$12:$B$100,MATCH(CONCATENATE(Feuil1!$C16,"-",Feuil1!$B16,"-",Feuil1!BA$1),'Risk assessment'!$R$12:$R$100,FALSE),1)," ;"),""))</f>
        <v/>
      </c>
      <c r="BB16" s="9" t="str">
        <f>IF($G16=0,"",IFERROR(CONCATENATE(INDEX('Risk assessment'!$B$12:$B$100,MATCH(CONCATENATE(Feuil1!$C16,"-",Feuil1!$B16,"-",Feuil1!BB$1),'Risk assessment'!$R$12:$R$100,FALSE),1)," ;"),""))</f>
        <v/>
      </c>
      <c r="BC16" s="9" t="str">
        <f>IF($G16=0,"",IFERROR(CONCATENATE(INDEX('Risk assessment'!$B$12:$B$100,MATCH(CONCATENATE(Feuil1!$C16,"-",Feuil1!$B16,"-",Feuil1!BC$1),'Risk assessment'!$R$12:$R$100,FALSE),1)," ;"),""))</f>
        <v/>
      </c>
      <c r="BD16" s="9" t="str">
        <f>IF($G16=0,"",IFERROR(CONCATENATE(INDEX('Risk assessment'!$B$12:$B$100,MATCH(CONCATENATE(Feuil1!$C16,"-",Feuil1!$B16,"-",Feuil1!BD$1),'Risk assessment'!$R$12:$R$100,FALSE),1)," ;"),""))</f>
        <v/>
      </c>
      <c r="BE16" s="9" t="str">
        <f>IF($G16=0,"",IFERROR(CONCATENATE(INDEX('Risk assessment'!$B$12:$B$100,MATCH(CONCATENATE(Feuil1!$C16,"-",Feuil1!$B16,"-",Feuil1!BE$1),'Risk assessment'!$R$12:$R$100,FALSE),1)," ;"),""))</f>
        <v/>
      </c>
      <c r="BF16" s="9" t="str">
        <f>IF($G16=0,"",IFERROR(CONCATENATE(INDEX('Risk assessment'!$B$12:$B$100,MATCH(CONCATENATE(Feuil1!$C16,"-",Feuil1!$B16,"-",Feuil1!BF$1),'Risk assessment'!$R$12:$R$100,FALSE),1)," ;"),""))</f>
        <v/>
      </c>
      <c r="BG16" s="9" t="str">
        <f>IF($G16=0,"",IFERROR(CONCATENATE(INDEX('Risk assessment'!$B$12:$B$100,MATCH(CONCATENATE(Feuil1!$C16,"-",Feuil1!$B16,"-",Feuil1!BG$1),'Risk assessment'!$R$12:$R$100,FALSE),1)," ;"),""))</f>
        <v/>
      </c>
      <c r="BH16" s="9" t="str">
        <f>IF($G16=0,"",IFERROR(CONCATENATE(INDEX('Risk assessment'!$B$12:$B$100,MATCH(CONCATENATE(Feuil1!$C16,"-",Feuil1!$B16,"-",Feuil1!BH$1),'Risk assessment'!$R$12:$R$100,FALSE),1)," ;"),""))</f>
        <v/>
      </c>
      <c r="BI16" s="9" t="str">
        <f>IF($G16=0,"",IFERROR(CONCATENATE(INDEX('Risk assessment'!$B$12:$B$100,MATCH(CONCATENATE(Feuil1!$C16,"-",Feuil1!$B16,"-",Feuil1!BI$1),'Risk assessment'!$R$12:$R$100,FALSE),1)," ;"),""))</f>
        <v/>
      </c>
      <c r="BJ16" s="9" t="str">
        <f>IF($G16=0,"",IFERROR(CONCATENATE(INDEX('Risk assessment'!$B$12:$B$100,MATCH(CONCATENATE(Feuil1!$C16,"-",Feuil1!$B16,"-",Feuil1!BJ$1),'Risk assessment'!$R$12:$R$100,FALSE),1)," ;"),""))</f>
        <v/>
      </c>
      <c r="BK16" s="9" t="str">
        <f>IF($G16=0,"",IFERROR(CONCATENATE(INDEX('Risk assessment'!$B$12:$B$100,MATCH(CONCATENATE(Feuil1!$C16,"-",Feuil1!$B16,"-",Feuil1!BK$1),'Risk assessment'!$R$12:$R$100,FALSE),1)," ;"),""))</f>
        <v/>
      </c>
      <c r="BL16" s="9" t="str">
        <f>IF($G16=0,"",IFERROR(CONCATENATE(INDEX('Risk assessment'!$B$12:$B$100,MATCH(CONCATENATE(Feuil1!$C16,"-",Feuil1!$B16,"-",Feuil1!BL$1),'Risk assessment'!$R$12:$R$100,FALSE),1)," ;"),""))</f>
        <v/>
      </c>
      <c r="BM16" s="9" t="str">
        <f>IF($G16=0,"",IFERROR(CONCATENATE(INDEX('Risk assessment'!$B$12:$B$100,MATCH(CONCATENATE(Feuil1!$C16,"-",Feuil1!$B16,"-",Feuil1!BM$1),'Risk assessment'!$R$12:$R$100,FALSE),1)," ;"),""))</f>
        <v/>
      </c>
      <c r="BN16" s="9" t="str">
        <f>IF($G16=0,"",IFERROR(CONCATENATE(INDEX('Risk assessment'!$B$12:$B$100,MATCH(CONCATENATE(Feuil1!$C16,"-",Feuil1!$B16,"-",Feuil1!BN$1),'Risk assessment'!$R$12:$R$100,FALSE),1)," ;"),""))</f>
        <v/>
      </c>
      <c r="BO16" s="9" t="str">
        <f>IF($G16=0,"",IFERROR(CONCATENATE(INDEX('Risk assessment'!$B$12:$B$100,MATCH(CONCATENATE(Feuil1!$C16,"-",Feuil1!$B16,"-",Feuil1!BO$1),'Risk assessment'!$R$12:$R$100,FALSE),1)," ;"),""))</f>
        <v/>
      </c>
      <c r="BP16" s="9" t="str">
        <f>IF($G16=0,"",IFERROR(CONCATENATE(INDEX('Risk assessment'!$B$12:$B$100,MATCH(CONCATENATE(Feuil1!$C16,"-",Feuil1!$B16,"-",Feuil1!BP$1),'Risk assessment'!$R$12:$R$100,FALSE),1)," ;"),""))</f>
        <v/>
      </c>
      <c r="BQ16" s="9" t="str">
        <f>IF($G16=0,"",IFERROR(CONCATENATE(INDEX('Risk assessment'!$B$12:$B$100,MATCH(CONCATENATE(Feuil1!$C16,"-",Feuil1!$B16,"-",Feuil1!BQ$1),'Risk assessment'!$R$12:$R$100,FALSE),1)," ;"),""))</f>
        <v/>
      </c>
      <c r="BR16" s="9" t="str">
        <f>IF($G16=0,"",IFERROR(INDEX('Risk assessment'!$B$12:$B$100,MATCH(CONCATENATE(Feuil1!$C16,Feuil1!$B16,Feuil1!BR$1),'Risk assessment'!$R$12:$R$100,FALSE),1),""))</f>
        <v/>
      </c>
      <c r="BS16" s="9" t="str">
        <f>IF($G16=0,"",IFERROR(INDEX('Risk assessment'!$B$12:$B$100,MATCH(CONCATENATE(Feuil1!$C16,Feuil1!$B16,Feuil1!BS$1),'Risk assessment'!$R$12:$R$100,FALSE),1),""))</f>
        <v/>
      </c>
      <c r="BT16" s="9" t="str">
        <f>IF($G16=0,"",IFERROR(INDEX('Risk assessment'!$B$12:$B$100,MATCH(CONCATENATE(Feuil1!$C16,Feuil1!$B16,Feuil1!BT$1),'Risk assessment'!$R$12:$R$100,FALSE),1),""))</f>
        <v/>
      </c>
      <c r="BU16" s="9" t="str">
        <f>IF($G16=0,"",IFERROR(INDEX('Risk assessment'!$B$12:$B$100,MATCH(CONCATENATE(Feuil1!$C16,Feuil1!$B16,Feuil1!BU$1),'Risk assessment'!$R$12:$R$100,FALSE),1),""))</f>
        <v/>
      </c>
      <c r="BV16" s="9" t="str">
        <f>IF($G16=0,"",IFERROR(INDEX('Risk assessment'!$B$12:$B$100,MATCH(CONCATENATE(Feuil1!$C16,Feuil1!$B16,Feuil1!BV$1),'Risk assessment'!$R$12:$R$100,FALSE),1),""))</f>
        <v/>
      </c>
      <c r="BW16" s="9" t="str">
        <f>IF($G16=0,"",IFERROR(INDEX('Risk assessment'!$B$12:$B$100,MATCH(CONCATENATE(Feuil1!$C16,Feuil1!$B16,Feuil1!BW$1),'Risk assessment'!$R$12:$R$100,FALSE),1),""))</f>
        <v/>
      </c>
      <c r="BX16" s="9" t="str">
        <f>IF($G16=0,"",IFERROR(INDEX('Risk assessment'!$B$12:$B$100,MATCH(CONCATENATE(Feuil1!$C16,Feuil1!$B16,Feuil1!BX$1),'Risk assessment'!$R$12:$R$100,FALSE),1),""))</f>
        <v/>
      </c>
      <c r="BY16" s="9" t="str">
        <f>IF($G16=0,"",IFERROR(INDEX('Risk assessment'!$B$12:$B$100,MATCH(CONCATENATE(Feuil1!$C16,Feuil1!$B16,Feuil1!BY$1),'Risk assessment'!$R$12:$R$100,FALSE),1),""))</f>
        <v/>
      </c>
      <c r="BZ16" s="9" t="str">
        <f>IF($G16=0,"",IFERROR(INDEX('Risk assessment'!$B$12:$B$100,MATCH(CONCATENATE(Feuil1!$C16,Feuil1!$B16,Feuil1!BZ$1),'Risk assessment'!$R$12:$R$100,FALSE),1),""))</f>
        <v/>
      </c>
      <c r="CA16" s="9" t="str">
        <f>IF($G16=0,"",IFERROR(INDEX('Risk assessment'!$B$12:$B$100,MATCH(CONCATENATE(Feuil1!$C16,Feuil1!$B16,Feuil1!CA$1),'Risk assessment'!$R$12:$R$100,FALSE),1),""))</f>
        <v/>
      </c>
      <c r="CB16" s="9" t="str">
        <f>IF($G16=0,"",IFERROR(INDEX('Risk assessment'!$B$12:$B$100,MATCH(CONCATENATE(Feuil1!$C16,Feuil1!$B16,Feuil1!CB$1),'Risk assessment'!$R$12:$R$100,FALSE),1),""))</f>
        <v/>
      </c>
      <c r="CC16" s="9" t="str">
        <f>IF($G16=0,"",IFERROR(INDEX('Risk assessment'!$B$12:$B$100,MATCH(CONCATENATE(Feuil1!$C16,Feuil1!$B16,Feuil1!CC$1),'Risk assessment'!$R$12:$R$100,FALSE),1),""))</f>
        <v/>
      </c>
      <c r="CD16" s="9" t="str">
        <f>IF($G16=0,"",IFERROR(INDEX('Risk assessment'!$B$12:$B$100,MATCH(CONCATENATE(Feuil1!$C16,Feuil1!$B16,Feuil1!CD$1),'Risk assessment'!$R$12:$R$100,FALSE),1),""))</f>
        <v/>
      </c>
      <c r="CE16" s="9" t="str">
        <f>IF($G16=0,"",IFERROR(INDEX('Risk assessment'!$B$12:$B$100,MATCH(CONCATENATE(Feuil1!$C16,Feuil1!$B16,Feuil1!CE$1),'Risk assessment'!$R$12:$R$100,FALSE),1),""))</f>
        <v/>
      </c>
      <c r="CF16" s="9" t="str">
        <f>IF($G16=0,"",IFERROR(INDEX('Risk assessment'!$B$12:$B$100,MATCH(CONCATENATE(Feuil1!$C16,Feuil1!$B16,Feuil1!CF$1),'Risk assessment'!$R$12:$R$100,FALSE),1),""))</f>
        <v/>
      </c>
      <c r="CG16" s="9" t="str">
        <f>IF($G16=0,"",IFERROR(INDEX('Risk assessment'!$B$12:$B$100,MATCH(CONCATENATE(Feuil1!$C16,Feuil1!$B16,Feuil1!CG$1),'Risk assessment'!$R$12:$R$100,FALSE),1),""))</f>
        <v/>
      </c>
      <c r="CH16" s="9" t="str">
        <f>IF($G16=0,"",IFERROR(INDEX('Risk assessment'!$B$12:$B$100,MATCH(CONCATENATE(Feuil1!$C16,Feuil1!$B16,Feuil1!CH$1),'Risk assessment'!$R$12:$R$100,FALSE),1),""))</f>
        <v/>
      </c>
      <c r="CI16" s="9" t="str">
        <f>IF($G16=0,"",IFERROR(INDEX('Risk assessment'!$B$12:$B$100,MATCH(CONCATENATE(Feuil1!$C16,Feuil1!$B16,Feuil1!CI$1),'Risk assessment'!$R$12:$R$100,FALSE),1),""))</f>
        <v/>
      </c>
      <c r="CJ16" s="9" t="str">
        <f>IF($G16=0,"",IFERROR(INDEX('Risk assessment'!$B$12:$B$100,MATCH(CONCATENATE(Feuil1!$C16,Feuil1!$B16,Feuil1!CJ$1),'Risk assessment'!$R$12:$R$100,FALSE),1),""))</f>
        <v/>
      </c>
      <c r="CK16" s="9" t="str">
        <f>IF($G16=0,"",IFERROR(INDEX('Risk assessment'!$B$12:$B$100,MATCH(CONCATENATE(Feuil1!$C16,Feuil1!$B16,Feuil1!CK$1),'Risk assessment'!$R$12:$R$100,FALSE),1),""))</f>
        <v/>
      </c>
      <c r="CL16" s="9" t="str">
        <f>IF($G16=0,"",IFERROR(INDEX('Risk assessment'!$B$12:$B$100,MATCH(CONCATENATE(Feuil1!$C16,Feuil1!$B16,Feuil1!CL$1),'Risk assessment'!$R$12:$R$100,FALSE),1),""))</f>
        <v/>
      </c>
      <c r="CM16" s="9" t="str">
        <f>IF($G16=0,"",IFERROR(INDEX('Risk assessment'!$B$12:$B$100,MATCH(CONCATENATE(Feuil1!$C16,Feuil1!$B16,Feuil1!CM$1),'Risk assessment'!$R$12:$R$100,FALSE),1),""))</f>
        <v/>
      </c>
      <c r="CN16" s="9" t="str">
        <f>IF($G16=0,"",IFERROR(INDEX('Risk assessment'!$B$12:$B$100,MATCH(CONCATENATE(Feuil1!$C16,Feuil1!$B16,Feuil1!CN$1),'Risk assessment'!$R$12:$R$100,FALSE),1),""))</f>
        <v/>
      </c>
      <c r="CO16" s="9" t="str">
        <f>IF($G16=0,"",IFERROR(INDEX('Risk assessment'!$B$12:$B$100,MATCH(CONCATENATE(Feuil1!$C16,Feuil1!$B16,Feuil1!CO$1),'Risk assessment'!$R$12:$R$100,FALSE),1),""))</f>
        <v/>
      </c>
      <c r="CP16" s="9" t="str">
        <f>IF($G16=0,"",IFERROR(INDEX('Risk assessment'!$B$12:$B$100,MATCH(CONCATENATE(Feuil1!$C16,Feuil1!$B16,Feuil1!CP$1),'Risk assessment'!$R$12:$R$100,FALSE),1),""))</f>
        <v/>
      </c>
      <c r="CQ16" s="9" t="str">
        <f>IF($G16=0,"",IFERROR(INDEX('Risk assessment'!$B$12:$B$100,MATCH(CONCATENATE(Feuil1!$C16,Feuil1!$B16,Feuil1!CQ$1),'Risk assessment'!$R$12:$R$100,FALSE),1),""))</f>
        <v/>
      </c>
      <c r="CR16" s="9" t="str">
        <f>IF($G16=0,"",IFERROR(INDEX('Risk assessment'!$B$12:$B$100,MATCH(CONCATENATE(Feuil1!$C16,Feuil1!$B16,Feuil1!CR$1),'Risk assessment'!$R$12:$R$100,FALSE),1),""))</f>
        <v/>
      </c>
      <c r="CS16" s="9" t="str">
        <f>IF($G16=0,"",IFERROR(INDEX('Risk assessment'!$B$12:$B$100,MATCH(CONCATENATE(Feuil1!$C16,Feuil1!$B16,Feuil1!CS$1),'Risk assessment'!$R$12:$R$100,FALSE),1),""))</f>
        <v/>
      </c>
      <c r="CT16" s="9" t="str">
        <f>IF($G16=0,"",IFERROR(INDEX('Risk assessment'!$B$12:$B$100,MATCH(CONCATENATE(Feuil1!$C16,Feuil1!$B16,Feuil1!CT$1),'Risk assessment'!$R$12:$R$100,FALSE),1),""))</f>
        <v/>
      </c>
      <c r="CU16" s="9" t="str">
        <f>IF($G16=0,"",IFERROR(INDEX('Risk assessment'!$B$12:$B$100,MATCH(CONCATENATE(Feuil1!$C16,Feuil1!$B16,Feuil1!CU$1),'Risk assessment'!$R$12:$R$100,FALSE),1),""))</f>
        <v/>
      </c>
      <c r="CV16" s="9" t="str">
        <f>IF($G16=0,"",IFERROR(INDEX('Risk assessment'!$B$12:$B$100,MATCH(CONCATENATE(Feuil1!$C16,Feuil1!$B16,Feuil1!CV$1),'Risk assessment'!$R$12:$R$100,FALSE),1),""))</f>
        <v/>
      </c>
      <c r="CW16" s="9" t="str">
        <f>IF($G16=0,"",IFERROR(INDEX('Risk assessment'!$B$12:$B$100,MATCH(CONCATENATE(Feuil1!$C16,Feuil1!$B16,Feuil1!CW$1),'Risk assessment'!$R$12:$R$100,FALSE),1),""))</f>
        <v/>
      </c>
      <c r="CX16" s="9" t="str">
        <f>IF($G16=0,"",IFERROR(INDEX('Risk assessment'!$B$12:$B$100,MATCH(CONCATENATE(Feuil1!$C16,Feuil1!$B16,Feuil1!CX$1),'Risk assessment'!$R$12:$R$100,FALSE),1),""))</f>
        <v/>
      </c>
      <c r="CY16" s="9" t="str">
        <f>IF($G16=0,"",IFERROR(INDEX('Risk assessment'!$B$12:$B$100,MATCH(CONCATENATE(Feuil1!$C16,Feuil1!$B16,Feuil1!CY$1),'Risk assessment'!$R$12:$R$100,FALSE),1),""))</f>
        <v/>
      </c>
      <c r="CZ16" s="9" t="str">
        <f>IF($G16=0,"",IFERROR(INDEX('Risk assessment'!$B$12:$B$100,MATCH(CONCATENATE(Feuil1!$C16,Feuil1!$B16,Feuil1!CZ$1),'Risk assessment'!$R$12:$R$100,FALSE),1),""))</f>
        <v/>
      </c>
      <c r="DA16" s="9" t="str">
        <f>IF($G16=0,"",IFERROR(INDEX('Risk assessment'!$B$12:$B$100,MATCH(CONCATENATE(Feuil1!$C16,Feuil1!$B16,Feuil1!DA$1),'Risk assessment'!$R$12:$R$100,FALSE),1),""))</f>
        <v/>
      </c>
      <c r="DB16" s="9" t="str">
        <f>IF($G16=0,"",IFERROR(INDEX('Risk assessment'!$B$12:$B$100,MATCH(CONCATENATE(Feuil1!$C16,Feuil1!$B16,Feuil1!DB$1),'Risk assessment'!$R$12:$R$100,FALSE),1),""))</f>
        <v/>
      </c>
      <c r="DC16" s="9" t="str">
        <f>IF($G16=0,"",IFERROR(INDEX('Risk assessment'!$B$12:$B$100,MATCH(CONCATENATE(Feuil1!$C16,Feuil1!$B16,Feuil1!DC$1),'Risk assessment'!$R$12:$R$100,FALSE),1),""))</f>
        <v/>
      </c>
      <c r="DD16" s="9" t="str">
        <f>IF($G16=0,"",IFERROR(INDEX('Risk assessment'!$B$12:$B$100,MATCH(CONCATENATE(Feuil1!$C16,Feuil1!$B16,Feuil1!DD$1),'Risk assessment'!$R$12:$R$100,FALSE),1),""))</f>
        <v/>
      </c>
      <c r="DE16" s="9" t="str">
        <f>IF($G16=0,"",IFERROR(INDEX('Risk assessment'!$B$12:$B$100,MATCH(CONCATENATE(Feuil1!$C16,Feuil1!$B16,Feuil1!DE$1),'Risk assessment'!$R$12:$R$100,FALSE),1),""))</f>
        <v/>
      </c>
      <c r="DF16" s="9" t="str">
        <f>IF($G16=0,"",IFERROR(INDEX('Risk assessment'!$B$12:$B$100,MATCH(CONCATENATE(Feuil1!$C16,Feuil1!$B16,Feuil1!DF$1),'Risk assessment'!$R$12:$R$100,FALSE),1),""))</f>
        <v/>
      </c>
      <c r="DG16" s="9" t="str">
        <f>IF($G16=0,"",IFERROR(INDEX('Risk assessment'!$B$12:$B$100,MATCH(CONCATENATE(Feuil1!$C16,Feuil1!$B16,Feuil1!DG$1),'Risk assessment'!$R$12:$R$100,FALSE),1),""))</f>
        <v/>
      </c>
      <c r="DH16" s="9" t="str">
        <f>IF($G16=0,"",IFERROR(INDEX('Risk assessment'!$B$12:$B$100,MATCH(CONCATENATE(Feuil1!$C16,Feuil1!$B16,Feuil1!DH$1),'Risk assessment'!$R$12:$R$100,FALSE),1),""))</f>
        <v/>
      </c>
      <c r="DI16" s="9" t="str">
        <f>IF($G16=0,"",IFERROR(INDEX('Risk assessment'!$B$12:$B$100,MATCH(CONCATENATE(Feuil1!$C16,Feuil1!$B16,Feuil1!DI$1),'Risk assessment'!$R$12:$R$100,FALSE),1),""))</f>
        <v/>
      </c>
      <c r="DJ16" s="9" t="str">
        <f>IF($G16=0,"",IFERROR(INDEX('Risk assessment'!$B$12:$B$100,MATCH(CONCATENATE(Feuil1!$C16,Feuil1!$B16,Feuil1!DJ$1),'Risk assessment'!$R$12:$R$100,FALSE),1),""))</f>
        <v/>
      </c>
      <c r="DK16" s="9" t="str">
        <f>IF($G16=0,"",IFERROR(INDEX('Risk assessment'!$B$12:$B$100,MATCH(CONCATENATE(Feuil1!$C16,Feuil1!$B16,Feuil1!DK$1),'Risk assessment'!$R$12:$R$100,FALSE),1),""))</f>
        <v/>
      </c>
    </row>
    <row r="17" spans="2:115" x14ac:dyDescent="0.25">
      <c r="B17" s="9">
        <f>IF(B16+1&lt;='Rating table'!D$11,B16+1,1)</f>
        <v>6</v>
      </c>
      <c r="C17" s="9">
        <f>IFERROR(IF(IF(B17=1,C16+1,C16)&lt;='Rating table'!H$11,IF(B17=1,C16+1,C16),""),"")</f>
        <v>2</v>
      </c>
      <c r="D17" s="9" t="str">
        <f t="shared" si="0"/>
        <v>6-2</v>
      </c>
      <c r="E17" s="9" t="str">
        <f t="shared" si="1"/>
        <v>A-2 ;D-3 ;D-6 ;</v>
      </c>
      <c r="F17" s="9" t="str">
        <f t="shared" si="2"/>
        <v>A-2 ;D-3 ;D-6</v>
      </c>
      <c r="G17" s="9">
        <f>COUNTIFS('Risk assessment'!D$12:D$100,Feuil1!C17,'Risk assessment'!E$12:E$100,B17)</f>
        <v>3</v>
      </c>
      <c r="H17" s="9" t="str">
        <f>IF($G17=0,"",IFERROR(CONCATENATE(INDEX('Risk assessment'!$B$12:$B$100,MATCH(CONCATENATE(Feuil1!$C17,"-",Feuil1!$B17,"-",Feuil1!H$1),'Risk assessment'!$R$12:$R$100,FALSE),1)," ;"),""))</f>
        <v>A-2 ;</v>
      </c>
      <c r="I17" s="9" t="str">
        <f>IF($G17=0,"",IFERROR(CONCATENATE(INDEX('Risk assessment'!$B$12:$B$100,MATCH(CONCATENATE(Feuil1!$C17,"-",Feuil1!$B17,"-",Feuil1!I$1),'Risk assessment'!$R$12:$R$100,FALSE),1)," ;"),""))</f>
        <v>D-3 ;</v>
      </c>
      <c r="J17" s="9" t="str">
        <f>IF($G17=0,"",IFERROR(CONCATENATE(INDEX('Risk assessment'!$B$12:$B$100,MATCH(CONCATENATE(Feuil1!$C17,"-",Feuil1!$B17,"-",Feuil1!J$1),'Risk assessment'!$R$12:$R$100,FALSE),1)," ;"),""))</f>
        <v>D-6 ;</v>
      </c>
      <c r="K17" s="9" t="str">
        <f>IF($G17=0,"",IFERROR(CONCATENATE(INDEX('Risk assessment'!$B$12:$B$100,MATCH(CONCATENATE(Feuil1!$C17,"-",Feuil1!$B17,"-",Feuil1!K$1),'Risk assessment'!$R$12:$R$100,FALSE),1)," ;"),""))</f>
        <v/>
      </c>
      <c r="L17" s="9" t="str">
        <f>IF($G17=0,"",IFERROR(CONCATENATE(INDEX('Risk assessment'!$B$12:$B$100,MATCH(CONCATENATE(Feuil1!$C17,"-",Feuil1!$B17,"-",Feuil1!L$1),'Risk assessment'!$R$12:$R$100,FALSE),1)," ;"),""))</f>
        <v/>
      </c>
      <c r="M17" s="9" t="str">
        <f>IF($G17=0,"",IFERROR(CONCATENATE(INDEX('Risk assessment'!$B$12:$B$100,MATCH(CONCATENATE(Feuil1!$C17,"-",Feuil1!$B17,"-",Feuil1!M$1),'Risk assessment'!$R$12:$R$100,FALSE),1)," ;"),""))</f>
        <v/>
      </c>
      <c r="N17" s="9" t="str">
        <f>IF($G17=0,"",IFERROR(CONCATENATE(INDEX('Risk assessment'!$B$12:$B$100,MATCH(CONCATENATE(Feuil1!$C17,"-",Feuil1!$B17,"-",Feuil1!N$1),'Risk assessment'!$R$12:$R$100,FALSE),1)," ;"),""))</f>
        <v/>
      </c>
      <c r="O17" s="9" t="str">
        <f>IF($G17=0,"",IFERROR(CONCATENATE(INDEX('Risk assessment'!$B$12:$B$100,MATCH(CONCATENATE(Feuil1!$C17,"-",Feuil1!$B17,"-",Feuil1!O$1),'Risk assessment'!$R$12:$R$100,FALSE),1)," ;"),""))</f>
        <v/>
      </c>
      <c r="P17" s="9" t="str">
        <f>IF($G17=0,"",IFERROR(CONCATENATE(INDEX('Risk assessment'!$B$12:$B$100,MATCH(CONCATENATE(Feuil1!$C17,"-",Feuil1!$B17,"-",Feuil1!P$1),'Risk assessment'!$R$12:$R$100,FALSE),1)," ;"),""))</f>
        <v/>
      </c>
      <c r="Q17" s="9" t="str">
        <f>IF($G17=0,"",IFERROR(CONCATENATE(INDEX('Risk assessment'!$B$12:$B$100,MATCH(CONCATENATE(Feuil1!$C17,"-",Feuil1!$B17,"-",Feuil1!Q$1),'Risk assessment'!$R$12:$R$100,FALSE),1)," ;"),""))</f>
        <v/>
      </c>
      <c r="R17" s="9" t="str">
        <f>IF($G17=0,"",IFERROR(CONCATENATE(INDEX('Risk assessment'!$B$12:$B$100,MATCH(CONCATENATE(Feuil1!$C17,"-",Feuil1!$B17,"-",Feuil1!R$1),'Risk assessment'!$R$12:$R$100,FALSE),1)," ;"),""))</f>
        <v/>
      </c>
      <c r="S17" s="9" t="str">
        <f>IF($G17=0,"",IFERROR(CONCATENATE(INDEX('Risk assessment'!$B$12:$B$100,MATCH(CONCATENATE(Feuil1!$C17,"-",Feuil1!$B17,"-",Feuil1!S$1),'Risk assessment'!$R$12:$R$100,FALSE),1)," ;"),""))</f>
        <v/>
      </c>
      <c r="T17" s="9" t="str">
        <f>IF($G17=0,"",IFERROR(CONCATENATE(INDEX('Risk assessment'!$B$12:$B$100,MATCH(CONCATENATE(Feuil1!$C17,"-",Feuil1!$B17,"-",Feuil1!T$1),'Risk assessment'!$R$12:$R$100,FALSE),1)," ;"),""))</f>
        <v/>
      </c>
      <c r="U17" s="9" t="str">
        <f>IF($G17=0,"",IFERROR(CONCATENATE(INDEX('Risk assessment'!$B$12:$B$100,MATCH(CONCATENATE(Feuil1!$C17,"-",Feuil1!$B17,"-",Feuil1!U$1),'Risk assessment'!$R$12:$R$100,FALSE),1)," ;"),""))</f>
        <v/>
      </c>
      <c r="V17" s="9" t="str">
        <f>IF($G17=0,"",IFERROR(CONCATENATE(INDEX('Risk assessment'!$B$12:$B$100,MATCH(CONCATENATE(Feuil1!$C17,"-",Feuil1!$B17,"-",Feuil1!V$1),'Risk assessment'!$R$12:$R$100,FALSE),1)," ;"),""))</f>
        <v/>
      </c>
      <c r="W17" s="9" t="str">
        <f>IF($G17=0,"",IFERROR(CONCATENATE(INDEX('Risk assessment'!$B$12:$B$100,MATCH(CONCATENATE(Feuil1!$C17,"-",Feuil1!$B17,"-",Feuil1!W$1),'Risk assessment'!$R$12:$R$100,FALSE),1)," ;"),""))</f>
        <v/>
      </c>
      <c r="X17" s="9" t="str">
        <f>IF($G17=0,"",IFERROR(CONCATENATE(INDEX('Risk assessment'!$B$12:$B$100,MATCH(CONCATENATE(Feuil1!$C17,"-",Feuil1!$B17,"-",Feuil1!X$1),'Risk assessment'!$R$12:$R$100,FALSE),1)," ;"),""))</f>
        <v/>
      </c>
      <c r="Y17" s="9" t="str">
        <f>IF($G17=0,"",IFERROR(CONCATENATE(INDEX('Risk assessment'!$B$12:$B$100,MATCH(CONCATENATE(Feuil1!$C17,"-",Feuil1!$B17,"-",Feuil1!Y$1),'Risk assessment'!$R$12:$R$100,FALSE),1)," ;"),""))</f>
        <v/>
      </c>
      <c r="Z17" s="9" t="str">
        <f>IF($G17=0,"",IFERROR(CONCATENATE(INDEX('Risk assessment'!$B$12:$B$100,MATCH(CONCATENATE(Feuil1!$C17,"-",Feuil1!$B17,"-",Feuil1!Z$1),'Risk assessment'!$R$12:$R$100,FALSE),1)," ;"),""))</f>
        <v/>
      </c>
      <c r="AA17" s="9" t="str">
        <f>IF($G17=0,"",IFERROR(CONCATENATE(INDEX('Risk assessment'!$B$12:$B$100,MATCH(CONCATENATE(Feuil1!$C17,"-",Feuil1!$B17,"-",Feuil1!AA$1),'Risk assessment'!$R$12:$R$100,FALSE),1)," ;"),""))</f>
        <v/>
      </c>
      <c r="AB17" s="9" t="str">
        <f>IF($G17=0,"",IFERROR(CONCATENATE(INDEX('Risk assessment'!$B$12:$B$100,MATCH(CONCATENATE(Feuil1!$C17,"-",Feuil1!$B17,"-",Feuil1!AB$1),'Risk assessment'!$R$12:$R$100,FALSE),1)," ;"),""))</f>
        <v/>
      </c>
      <c r="AC17" s="9" t="str">
        <f>IF($G17=0,"",IFERROR(CONCATENATE(INDEX('Risk assessment'!$B$12:$B$100,MATCH(CONCATENATE(Feuil1!$C17,"-",Feuil1!$B17,"-",Feuil1!AC$1),'Risk assessment'!$R$12:$R$100,FALSE),1)," ;"),""))</f>
        <v/>
      </c>
      <c r="AD17" s="9" t="str">
        <f>IF($G17=0,"",IFERROR(CONCATENATE(INDEX('Risk assessment'!$B$12:$B$100,MATCH(CONCATENATE(Feuil1!$C17,"-",Feuil1!$B17,"-",Feuil1!AD$1),'Risk assessment'!$R$12:$R$100,FALSE),1)," ;"),""))</f>
        <v/>
      </c>
      <c r="AE17" s="9" t="str">
        <f>IF($G17=0,"",IFERROR(CONCATENATE(INDEX('Risk assessment'!$B$12:$B$100,MATCH(CONCATENATE(Feuil1!$C17,"-",Feuil1!$B17,"-",Feuil1!AE$1),'Risk assessment'!$R$12:$R$100,FALSE),1)," ;"),""))</f>
        <v/>
      </c>
      <c r="AF17" s="9" t="str">
        <f>IF($G17=0,"",IFERROR(CONCATENATE(INDEX('Risk assessment'!$B$12:$B$100,MATCH(CONCATENATE(Feuil1!$C17,"-",Feuil1!$B17,"-",Feuil1!AF$1),'Risk assessment'!$R$12:$R$100,FALSE),1)," ;"),""))</f>
        <v/>
      </c>
      <c r="AG17" s="9" t="str">
        <f>IF($G17=0,"",IFERROR(CONCATENATE(INDEX('Risk assessment'!$B$12:$B$100,MATCH(CONCATENATE(Feuil1!$C17,"-",Feuil1!$B17,"-",Feuil1!AG$1),'Risk assessment'!$R$12:$R$100,FALSE),1)," ;"),""))</f>
        <v/>
      </c>
      <c r="AH17" s="9" t="str">
        <f>IF($G17=0,"",IFERROR(CONCATENATE(INDEX('Risk assessment'!$B$12:$B$100,MATCH(CONCATENATE(Feuil1!$C17,"-",Feuil1!$B17,"-",Feuil1!AH$1),'Risk assessment'!$R$12:$R$100,FALSE),1)," ;"),""))</f>
        <v/>
      </c>
      <c r="AI17" s="9" t="str">
        <f>IF($G17=0,"",IFERROR(CONCATENATE(INDEX('Risk assessment'!$B$12:$B$100,MATCH(CONCATENATE(Feuil1!$C17,"-",Feuil1!$B17,"-",Feuil1!AI$1),'Risk assessment'!$R$12:$R$100,FALSE),1)," ;"),""))</f>
        <v/>
      </c>
      <c r="AJ17" s="9" t="str">
        <f>IF($G17=0,"",IFERROR(CONCATENATE(INDEX('Risk assessment'!$B$12:$B$100,MATCH(CONCATENATE(Feuil1!$C17,"-",Feuil1!$B17,"-",Feuil1!AJ$1),'Risk assessment'!$R$12:$R$100,FALSE),1)," ;"),""))</f>
        <v/>
      </c>
      <c r="AK17" s="9" t="str">
        <f>IF($G17=0,"",IFERROR(CONCATENATE(INDEX('Risk assessment'!$B$12:$B$100,MATCH(CONCATENATE(Feuil1!$C17,"-",Feuil1!$B17,"-",Feuil1!AK$1),'Risk assessment'!$R$12:$R$100,FALSE),1)," ;"),""))</f>
        <v/>
      </c>
      <c r="AL17" s="9" t="str">
        <f>IF($G17=0,"",IFERROR(CONCATENATE(INDEX('Risk assessment'!$B$12:$B$100,MATCH(CONCATENATE(Feuil1!$C17,"-",Feuil1!$B17,"-",Feuil1!AL$1),'Risk assessment'!$R$12:$R$100,FALSE),1)," ;"),""))</f>
        <v/>
      </c>
      <c r="AM17" s="9" t="str">
        <f>IF($G17=0,"",IFERROR(CONCATENATE(INDEX('Risk assessment'!$B$12:$B$100,MATCH(CONCATENATE(Feuil1!$C17,"-",Feuil1!$B17,"-",Feuil1!AM$1),'Risk assessment'!$R$12:$R$100,FALSE),1)," ;"),""))</f>
        <v/>
      </c>
      <c r="AN17" s="9" t="str">
        <f>IF($G17=0,"",IFERROR(CONCATENATE(INDEX('Risk assessment'!$B$12:$B$100,MATCH(CONCATENATE(Feuil1!$C17,"-",Feuil1!$B17,"-",Feuil1!AN$1),'Risk assessment'!$R$12:$R$100,FALSE),1)," ;"),""))</f>
        <v/>
      </c>
      <c r="AO17" s="9" t="str">
        <f>IF($G17=0,"",IFERROR(CONCATENATE(INDEX('Risk assessment'!$B$12:$B$100,MATCH(CONCATENATE(Feuil1!$C17,"-",Feuil1!$B17,"-",Feuil1!AO$1),'Risk assessment'!$R$12:$R$100,FALSE),1)," ;"),""))</f>
        <v/>
      </c>
      <c r="AP17" s="9" t="str">
        <f>IF($G17=0,"",IFERROR(CONCATENATE(INDEX('Risk assessment'!$B$12:$B$100,MATCH(CONCATENATE(Feuil1!$C17,"-",Feuil1!$B17,"-",Feuil1!AP$1),'Risk assessment'!$R$12:$R$100,FALSE),1)," ;"),""))</f>
        <v/>
      </c>
      <c r="AQ17" s="9" t="str">
        <f>IF($G17=0,"",IFERROR(CONCATENATE(INDEX('Risk assessment'!$B$12:$B$100,MATCH(CONCATENATE(Feuil1!$C17,"-",Feuil1!$B17,"-",Feuil1!AQ$1),'Risk assessment'!$R$12:$R$100,FALSE),1)," ;"),""))</f>
        <v/>
      </c>
      <c r="AR17" s="9" t="str">
        <f>IF($G17=0,"",IFERROR(CONCATENATE(INDEX('Risk assessment'!$B$12:$B$100,MATCH(CONCATENATE(Feuil1!$C17,"-",Feuil1!$B17,"-",Feuil1!AR$1),'Risk assessment'!$R$12:$R$100,FALSE),1)," ;"),""))</f>
        <v/>
      </c>
      <c r="AS17" s="9" t="str">
        <f>IF($G17=0,"",IFERROR(CONCATENATE(INDEX('Risk assessment'!$B$12:$B$100,MATCH(CONCATENATE(Feuil1!$C17,"-",Feuil1!$B17,"-",Feuil1!AS$1),'Risk assessment'!$R$12:$R$100,FALSE),1)," ;"),""))</f>
        <v/>
      </c>
      <c r="AT17" s="9" t="str">
        <f>IF($G17=0,"",IFERROR(CONCATENATE(INDEX('Risk assessment'!$B$12:$B$100,MATCH(CONCATENATE(Feuil1!$C17,"-",Feuil1!$B17,"-",Feuil1!AT$1),'Risk assessment'!$R$12:$R$100,FALSE),1)," ;"),""))</f>
        <v/>
      </c>
      <c r="AU17" s="9" t="str">
        <f>IF($G17=0,"",IFERROR(CONCATENATE(INDEX('Risk assessment'!$B$12:$B$100,MATCH(CONCATENATE(Feuil1!$C17,"-",Feuil1!$B17,"-",Feuil1!AU$1),'Risk assessment'!$R$12:$R$100,FALSE),1)," ;"),""))</f>
        <v/>
      </c>
      <c r="AV17" s="9" t="str">
        <f>IF($G17=0,"",IFERROR(CONCATENATE(INDEX('Risk assessment'!$B$12:$B$100,MATCH(CONCATENATE(Feuil1!$C17,"-",Feuil1!$B17,"-",Feuil1!AV$1),'Risk assessment'!$R$12:$R$100,FALSE),1)," ;"),""))</f>
        <v/>
      </c>
      <c r="AW17" s="9" t="str">
        <f>IF($G17=0,"",IFERROR(CONCATENATE(INDEX('Risk assessment'!$B$12:$B$100,MATCH(CONCATENATE(Feuil1!$C17,"-",Feuil1!$B17,"-",Feuil1!AW$1),'Risk assessment'!$R$12:$R$100,FALSE),1)," ;"),""))</f>
        <v/>
      </c>
      <c r="AX17" s="9" t="str">
        <f>IF($G17=0,"",IFERROR(CONCATENATE(INDEX('Risk assessment'!$B$12:$B$100,MATCH(CONCATENATE(Feuil1!$C17,"-",Feuil1!$B17,"-",Feuil1!AX$1),'Risk assessment'!$R$12:$R$100,FALSE),1)," ;"),""))</f>
        <v/>
      </c>
      <c r="AY17" s="9" t="str">
        <f>IF($G17=0,"",IFERROR(CONCATENATE(INDEX('Risk assessment'!$B$12:$B$100,MATCH(CONCATENATE(Feuil1!$C17,"-",Feuil1!$B17,"-",Feuil1!AY$1),'Risk assessment'!$R$12:$R$100,FALSE),1)," ;"),""))</f>
        <v/>
      </c>
      <c r="AZ17" s="9" t="str">
        <f>IF($G17=0,"",IFERROR(CONCATENATE(INDEX('Risk assessment'!$B$12:$B$100,MATCH(CONCATENATE(Feuil1!$C17,"-",Feuil1!$B17,"-",Feuil1!AZ$1),'Risk assessment'!$R$12:$R$100,FALSE),1)," ;"),""))</f>
        <v/>
      </c>
      <c r="BA17" s="9" t="str">
        <f>IF($G17=0,"",IFERROR(CONCATENATE(INDEX('Risk assessment'!$B$12:$B$100,MATCH(CONCATENATE(Feuil1!$C17,"-",Feuil1!$B17,"-",Feuil1!BA$1),'Risk assessment'!$R$12:$R$100,FALSE),1)," ;"),""))</f>
        <v/>
      </c>
      <c r="BB17" s="9" t="str">
        <f>IF($G17=0,"",IFERROR(CONCATENATE(INDEX('Risk assessment'!$B$12:$B$100,MATCH(CONCATENATE(Feuil1!$C17,"-",Feuil1!$B17,"-",Feuil1!BB$1),'Risk assessment'!$R$12:$R$100,FALSE),1)," ;"),""))</f>
        <v/>
      </c>
      <c r="BC17" s="9" t="str">
        <f>IF($G17=0,"",IFERROR(CONCATENATE(INDEX('Risk assessment'!$B$12:$B$100,MATCH(CONCATENATE(Feuil1!$C17,"-",Feuil1!$B17,"-",Feuil1!BC$1),'Risk assessment'!$R$12:$R$100,FALSE),1)," ;"),""))</f>
        <v/>
      </c>
      <c r="BD17" s="9" t="str">
        <f>IF($G17=0,"",IFERROR(CONCATENATE(INDEX('Risk assessment'!$B$12:$B$100,MATCH(CONCATENATE(Feuil1!$C17,"-",Feuil1!$B17,"-",Feuil1!BD$1),'Risk assessment'!$R$12:$R$100,FALSE),1)," ;"),""))</f>
        <v/>
      </c>
      <c r="BE17" s="9" t="str">
        <f>IF($G17=0,"",IFERROR(CONCATENATE(INDEX('Risk assessment'!$B$12:$B$100,MATCH(CONCATENATE(Feuil1!$C17,"-",Feuil1!$B17,"-",Feuil1!BE$1),'Risk assessment'!$R$12:$R$100,FALSE),1)," ;"),""))</f>
        <v/>
      </c>
      <c r="BF17" s="9" t="str">
        <f>IF($G17=0,"",IFERROR(CONCATENATE(INDEX('Risk assessment'!$B$12:$B$100,MATCH(CONCATENATE(Feuil1!$C17,"-",Feuil1!$B17,"-",Feuil1!BF$1),'Risk assessment'!$R$12:$R$100,FALSE),1)," ;"),""))</f>
        <v/>
      </c>
      <c r="BG17" s="9" t="str">
        <f>IF($G17=0,"",IFERROR(CONCATENATE(INDEX('Risk assessment'!$B$12:$B$100,MATCH(CONCATENATE(Feuil1!$C17,"-",Feuil1!$B17,"-",Feuil1!BG$1),'Risk assessment'!$R$12:$R$100,FALSE),1)," ;"),""))</f>
        <v/>
      </c>
      <c r="BH17" s="9" t="str">
        <f>IF($G17=0,"",IFERROR(CONCATENATE(INDEX('Risk assessment'!$B$12:$B$100,MATCH(CONCATENATE(Feuil1!$C17,"-",Feuil1!$B17,"-",Feuil1!BH$1),'Risk assessment'!$R$12:$R$100,FALSE),1)," ;"),""))</f>
        <v/>
      </c>
      <c r="BI17" s="9" t="str">
        <f>IF($G17=0,"",IFERROR(CONCATENATE(INDEX('Risk assessment'!$B$12:$B$100,MATCH(CONCATENATE(Feuil1!$C17,"-",Feuil1!$B17,"-",Feuil1!BI$1),'Risk assessment'!$R$12:$R$100,FALSE),1)," ;"),""))</f>
        <v/>
      </c>
      <c r="BJ17" s="9" t="str">
        <f>IF($G17=0,"",IFERROR(CONCATENATE(INDEX('Risk assessment'!$B$12:$B$100,MATCH(CONCATENATE(Feuil1!$C17,"-",Feuil1!$B17,"-",Feuil1!BJ$1),'Risk assessment'!$R$12:$R$100,FALSE),1)," ;"),""))</f>
        <v/>
      </c>
      <c r="BK17" s="9" t="str">
        <f>IF($G17=0,"",IFERROR(CONCATENATE(INDEX('Risk assessment'!$B$12:$B$100,MATCH(CONCATENATE(Feuil1!$C17,"-",Feuil1!$B17,"-",Feuil1!BK$1),'Risk assessment'!$R$12:$R$100,FALSE),1)," ;"),""))</f>
        <v/>
      </c>
      <c r="BL17" s="9" t="str">
        <f>IF($G17=0,"",IFERROR(CONCATENATE(INDEX('Risk assessment'!$B$12:$B$100,MATCH(CONCATENATE(Feuil1!$C17,"-",Feuil1!$B17,"-",Feuil1!BL$1),'Risk assessment'!$R$12:$R$100,FALSE),1)," ;"),""))</f>
        <v/>
      </c>
      <c r="BM17" s="9" t="str">
        <f>IF($G17=0,"",IFERROR(CONCATENATE(INDEX('Risk assessment'!$B$12:$B$100,MATCH(CONCATENATE(Feuil1!$C17,"-",Feuil1!$B17,"-",Feuil1!BM$1),'Risk assessment'!$R$12:$R$100,FALSE),1)," ;"),""))</f>
        <v/>
      </c>
      <c r="BN17" s="9" t="str">
        <f>IF($G17=0,"",IFERROR(CONCATENATE(INDEX('Risk assessment'!$B$12:$B$100,MATCH(CONCATENATE(Feuil1!$C17,"-",Feuil1!$B17,"-",Feuil1!BN$1),'Risk assessment'!$R$12:$R$100,FALSE),1)," ;"),""))</f>
        <v/>
      </c>
      <c r="BO17" s="9" t="str">
        <f>IF($G17=0,"",IFERROR(CONCATENATE(INDEX('Risk assessment'!$B$12:$B$100,MATCH(CONCATENATE(Feuil1!$C17,"-",Feuil1!$B17,"-",Feuil1!BO$1),'Risk assessment'!$R$12:$R$100,FALSE),1)," ;"),""))</f>
        <v/>
      </c>
      <c r="BP17" s="9" t="str">
        <f>IF($G17=0,"",IFERROR(CONCATENATE(INDEX('Risk assessment'!$B$12:$B$100,MATCH(CONCATENATE(Feuil1!$C17,"-",Feuil1!$B17,"-",Feuil1!BP$1),'Risk assessment'!$R$12:$R$100,FALSE),1)," ;"),""))</f>
        <v/>
      </c>
      <c r="BQ17" s="9" t="str">
        <f>IF($G17=0,"",IFERROR(CONCATENATE(INDEX('Risk assessment'!$B$12:$B$100,MATCH(CONCATENATE(Feuil1!$C17,"-",Feuil1!$B17,"-",Feuil1!BQ$1),'Risk assessment'!$R$12:$R$100,FALSE),1)," ;"),""))</f>
        <v/>
      </c>
      <c r="BR17" s="9" t="str">
        <f>IF($G17=0,"",IFERROR(INDEX('Risk assessment'!$B$12:$B$100,MATCH(CONCATENATE(Feuil1!$C17,Feuil1!$B17,Feuil1!BR$1),'Risk assessment'!$R$12:$R$100,FALSE),1),""))</f>
        <v/>
      </c>
      <c r="BS17" s="9" t="str">
        <f>IF($G17=0,"",IFERROR(INDEX('Risk assessment'!$B$12:$B$100,MATCH(CONCATENATE(Feuil1!$C17,Feuil1!$B17,Feuil1!BS$1),'Risk assessment'!$R$12:$R$100,FALSE),1),""))</f>
        <v/>
      </c>
      <c r="BT17" s="9" t="str">
        <f>IF($G17=0,"",IFERROR(INDEX('Risk assessment'!$B$12:$B$100,MATCH(CONCATENATE(Feuil1!$C17,Feuil1!$B17,Feuil1!BT$1),'Risk assessment'!$R$12:$R$100,FALSE),1),""))</f>
        <v/>
      </c>
      <c r="BU17" s="9" t="str">
        <f>IF($G17=0,"",IFERROR(INDEX('Risk assessment'!$B$12:$B$100,MATCH(CONCATENATE(Feuil1!$C17,Feuil1!$B17,Feuil1!BU$1),'Risk assessment'!$R$12:$R$100,FALSE),1),""))</f>
        <v/>
      </c>
      <c r="BV17" s="9" t="str">
        <f>IF($G17=0,"",IFERROR(INDEX('Risk assessment'!$B$12:$B$100,MATCH(CONCATENATE(Feuil1!$C17,Feuil1!$B17,Feuil1!BV$1),'Risk assessment'!$R$12:$R$100,FALSE),1),""))</f>
        <v/>
      </c>
      <c r="BW17" s="9" t="str">
        <f>IF($G17=0,"",IFERROR(INDEX('Risk assessment'!$B$12:$B$100,MATCH(CONCATENATE(Feuil1!$C17,Feuil1!$B17,Feuil1!BW$1),'Risk assessment'!$R$12:$R$100,FALSE),1),""))</f>
        <v/>
      </c>
      <c r="BX17" s="9" t="str">
        <f>IF($G17=0,"",IFERROR(INDEX('Risk assessment'!$B$12:$B$100,MATCH(CONCATENATE(Feuil1!$C17,Feuil1!$B17,Feuil1!BX$1),'Risk assessment'!$R$12:$R$100,FALSE),1),""))</f>
        <v/>
      </c>
      <c r="BY17" s="9" t="str">
        <f>IF($G17=0,"",IFERROR(INDEX('Risk assessment'!$B$12:$B$100,MATCH(CONCATENATE(Feuil1!$C17,Feuil1!$B17,Feuil1!BY$1),'Risk assessment'!$R$12:$R$100,FALSE),1),""))</f>
        <v/>
      </c>
      <c r="BZ17" s="9" t="str">
        <f>IF($G17=0,"",IFERROR(INDEX('Risk assessment'!$B$12:$B$100,MATCH(CONCATENATE(Feuil1!$C17,Feuil1!$B17,Feuil1!BZ$1),'Risk assessment'!$R$12:$R$100,FALSE),1),""))</f>
        <v/>
      </c>
      <c r="CA17" s="9" t="str">
        <f>IF($G17=0,"",IFERROR(INDEX('Risk assessment'!$B$12:$B$100,MATCH(CONCATENATE(Feuil1!$C17,Feuil1!$B17,Feuil1!CA$1),'Risk assessment'!$R$12:$R$100,FALSE),1),""))</f>
        <v/>
      </c>
      <c r="CB17" s="9" t="str">
        <f>IF($G17=0,"",IFERROR(INDEX('Risk assessment'!$B$12:$B$100,MATCH(CONCATENATE(Feuil1!$C17,Feuil1!$B17,Feuil1!CB$1),'Risk assessment'!$R$12:$R$100,FALSE),1),""))</f>
        <v/>
      </c>
      <c r="CC17" s="9" t="str">
        <f>IF($G17=0,"",IFERROR(INDEX('Risk assessment'!$B$12:$B$100,MATCH(CONCATENATE(Feuil1!$C17,Feuil1!$B17,Feuil1!CC$1),'Risk assessment'!$R$12:$R$100,FALSE),1),""))</f>
        <v/>
      </c>
      <c r="CD17" s="9" t="str">
        <f>IF($G17=0,"",IFERROR(INDEX('Risk assessment'!$B$12:$B$100,MATCH(CONCATENATE(Feuil1!$C17,Feuil1!$B17,Feuil1!CD$1),'Risk assessment'!$R$12:$R$100,FALSE),1),""))</f>
        <v/>
      </c>
      <c r="CE17" s="9" t="str">
        <f>IF($G17=0,"",IFERROR(INDEX('Risk assessment'!$B$12:$B$100,MATCH(CONCATENATE(Feuil1!$C17,Feuil1!$B17,Feuil1!CE$1),'Risk assessment'!$R$12:$R$100,FALSE),1),""))</f>
        <v/>
      </c>
      <c r="CF17" s="9" t="str">
        <f>IF($G17=0,"",IFERROR(INDEX('Risk assessment'!$B$12:$B$100,MATCH(CONCATENATE(Feuil1!$C17,Feuil1!$B17,Feuil1!CF$1),'Risk assessment'!$R$12:$R$100,FALSE),1),""))</f>
        <v/>
      </c>
      <c r="CG17" s="9" t="str">
        <f>IF($G17=0,"",IFERROR(INDEX('Risk assessment'!$B$12:$B$100,MATCH(CONCATENATE(Feuil1!$C17,Feuil1!$B17,Feuil1!CG$1),'Risk assessment'!$R$12:$R$100,FALSE),1),""))</f>
        <v/>
      </c>
      <c r="CH17" s="9" t="str">
        <f>IF($G17=0,"",IFERROR(INDEX('Risk assessment'!$B$12:$B$100,MATCH(CONCATENATE(Feuil1!$C17,Feuil1!$B17,Feuil1!CH$1),'Risk assessment'!$R$12:$R$100,FALSE),1),""))</f>
        <v/>
      </c>
      <c r="CI17" s="9" t="str">
        <f>IF($G17=0,"",IFERROR(INDEX('Risk assessment'!$B$12:$B$100,MATCH(CONCATENATE(Feuil1!$C17,Feuil1!$B17,Feuil1!CI$1),'Risk assessment'!$R$12:$R$100,FALSE),1),""))</f>
        <v/>
      </c>
      <c r="CJ17" s="9" t="str">
        <f>IF($G17=0,"",IFERROR(INDEX('Risk assessment'!$B$12:$B$100,MATCH(CONCATENATE(Feuil1!$C17,Feuil1!$B17,Feuil1!CJ$1),'Risk assessment'!$R$12:$R$100,FALSE),1),""))</f>
        <v/>
      </c>
      <c r="CK17" s="9" t="str">
        <f>IF($G17=0,"",IFERROR(INDEX('Risk assessment'!$B$12:$B$100,MATCH(CONCATENATE(Feuil1!$C17,Feuil1!$B17,Feuil1!CK$1),'Risk assessment'!$R$12:$R$100,FALSE),1),""))</f>
        <v/>
      </c>
      <c r="CL17" s="9" t="str">
        <f>IF($G17=0,"",IFERROR(INDEX('Risk assessment'!$B$12:$B$100,MATCH(CONCATENATE(Feuil1!$C17,Feuil1!$B17,Feuil1!CL$1),'Risk assessment'!$R$12:$R$100,FALSE),1),""))</f>
        <v/>
      </c>
      <c r="CM17" s="9" t="str">
        <f>IF($G17=0,"",IFERROR(INDEX('Risk assessment'!$B$12:$B$100,MATCH(CONCATENATE(Feuil1!$C17,Feuil1!$B17,Feuil1!CM$1),'Risk assessment'!$R$12:$R$100,FALSE),1),""))</f>
        <v/>
      </c>
      <c r="CN17" s="9" t="str">
        <f>IF($G17=0,"",IFERROR(INDEX('Risk assessment'!$B$12:$B$100,MATCH(CONCATENATE(Feuil1!$C17,Feuil1!$B17,Feuil1!CN$1),'Risk assessment'!$R$12:$R$100,FALSE),1),""))</f>
        <v/>
      </c>
      <c r="CO17" s="9" t="str">
        <f>IF($G17=0,"",IFERROR(INDEX('Risk assessment'!$B$12:$B$100,MATCH(CONCATENATE(Feuil1!$C17,Feuil1!$B17,Feuil1!CO$1),'Risk assessment'!$R$12:$R$100,FALSE),1),""))</f>
        <v/>
      </c>
      <c r="CP17" s="9" t="str">
        <f>IF($G17=0,"",IFERROR(INDEX('Risk assessment'!$B$12:$B$100,MATCH(CONCATENATE(Feuil1!$C17,Feuil1!$B17,Feuil1!CP$1),'Risk assessment'!$R$12:$R$100,FALSE),1),""))</f>
        <v/>
      </c>
      <c r="CQ17" s="9" t="str">
        <f>IF($G17=0,"",IFERROR(INDEX('Risk assessment'!$B$12:$B$100,MATCH(CONCATENATE(Feuil1!$C17,Feuil1!$B17,Feuil1!CQ$1),'Risk assessment'!$R$12:$R$100,FALSE),1),""))</f>
        <v/>
      </c>
      <c r="CR17" s="9" t="str">
        <f>IF($G17=0,"",IFERROR(INDEX('Risk assessment'!$B$12:$B$100,MATCH(CONCATENATE(Feuil1!$C17,Feuil1!$B17,Feuil1!CR$1),'Risk assessment'!$R$12:$R$100,FALSE),1),""))</f>
        <v/>
      </c>
      <c r="CS17" s="9" t="str">
        <f>IF($G17=0,"",IFERROR(INDEX('Risk assessment'!$B$12:$B$100,MATCH(CONCATENATE(Feuil1!$C17,Feuil1!$B17,Feuil1!CS$1),'Risk assessment'!$R$12:$R$100,FALSE),1),""))</f>
        <v/>
      </c>
      <c r="CT17" s="9" t="str">
        <f>IF($G17=0,"",IFERROR(INDEX('Risk assessment'!$B$12:$B$100,MATCH(CONCATENATE(Feuil1!$C17,Feuil1!$B17,Feuil1!CT$1),'Risk assessment'!$R$12:$R$100,FALSE),1),""))</f>
        <v/>
      </c>
      <c r="CU17" s="9" t="str">
        <f>IF($G17=0,"",IFERROR(INDEX('Risk assessment'!$B$12:$B$100,MATCH(CONCATENATE(Feuil1!$C17,Feuil1!$B17,Feuil1!CU$1),'Risk assessment'!$R$12:$R$100,FALSE),1),""))</f>
        <v/>
      </c>
      <c r="CV17" s="9" t="str">
        <f>IF($G17=0,"",IFERROR(INDEX('Risk assessment'!$B$12:$B$100,MATCH(CONCATENATE(Feuil1!$C17,Feuil1!$B17,Feuil1!CV$1),'Risk assessment'!$R$12:$R$100,FALSE),1),""))</f>
        <v/>
      </c>
      <c r="CW17" s="9" t="str">
        <f>IF($G17=0,"",IFERROR(INDEX('Risk assessment'!$B$12:$B$100,MATCH(CONCATENATE(Feuil1!$C17,Feuil1!$B17,Feuil1!CW$1),'Risk assessment'!$R$12:$R$100,FALSE),1),""))</f>
        <v/>
      </c>
      <c r="CX17" s="9" t="str">
        <f>IF($G17=0,"",IFERROR(INDEX('Risk assessment'!$B$12:$B$100,MATCH(CONCATENATE(Feuil1!$C17,Feuil1!$B17,Feuil1!CX$1),'Risk assessment'!$R$12:$R$100,FALSE),1),""))</f>
        <v/>
      </c>
      <c r="CY17" s="9" t="str">
        <f>IF($G17=0,"",IFERROR(INDEX('Risk assessment'!$B$12:$B$100,MATCH(CONCATENATE(Feuil1!$C17,Feuil1!$B17,Feuil1!CY$1),'Risk assessment'!$R$12:$R$100,FALSE),1),""))</f>
        <v/>
      </c>
      <c r="CZ17" s="9" t="str">
        <f>IF($G17=0,"",IFERROR(INDEX('Risk assessment'!$B$12:$B$100,MATCH(CONCATENATE(Feuil1!$C17,Feuil1!$B17,Feuil1!CZ$1),'Risk assessment'!$R$12:$R$100,FALSE),1),""))</f>
        <v/>
      </c>
      <c r="DA17" s="9" t="str">
        <f>IF($G17=0,"",IFERROR(INDEX('Risk assessment'!$B$12:$B$100,MATCH(CONCATENATE(Feuil1!$C17,Feuil1!$B17,Feuil1!DA$1),'Risk assessment'!$R$12:$R$100,FALSE),1),""))</f>
        <v/>
      </c>
      <c r="DB17" s="9" t="str">
        <f>IF($G17=0,"",IFERROR(INDEX('Risk assessment'!$B$12:$B$100,MATCH(CONCATENATE(Feuil1!$C17,Feuil1!$B17,Feuil1!DB$1),'Risk assessment'!$R$12:$R$100,FALSE),1),""))</f>
        <v/>
      </c>
      <c r="DC17" s="9" t="str">
        <f>IF($G17=0,"",IFERROR(INDEX('Risk assessment'!$B$12:$B$100,MATCH(CONCATENATE(Feuil1!$C17,Feuil1!$B17,Feuil1!DC$1),'Risk assessment'!$R$12:$R$100,FALSE),1),""))</f>
        <v/>
      </c>
      <c r="DD17" s="9" t="str">
        <f>IF($G17=0,"",IFERROR(INDEX('Risk assessment'!$B$12:$B$100,MATCH(CONCATENATE(Feuil1!$C17,Feuil1!$B17,Feuil1!DD$1),'Risk assessment'!$R$12:$R$100,FALSE),1),""))</f>
        <v/>
      </c>
      <c r="DE17" s="9" t="str">
        <f>IF($G17=0,"",IFERROR(INDEX('Risk assessment'!$B$12:$B$100,MATCH(CONCATENATE(Feuil1!$C17,Feuil1!$B17,Feuil1!DE$1),'Risk assessment'!$R$12:$R$100,FALSE),1),""))</f>
        <v/>
      </c>
      <c r="DF17" s="9" t="str">
        <f>IF($G17=0,"",IFERROR(INDEX('Risk assessment'!$B$12:$B$100,MATCH(CONCATENATE(Feuil1!$C17,Feuil1!$B17,Feuil1!DF$1),'Risk assessment'!$R$12:$R$100,FALSE),1),""))</f>
        <v/>
      </c>
      <c r="DG17" s="9" t="str">
        <f>IF($G17=0,"",IFERROR(INDEX('Risk assessment'!$B$12:$B$100,MATCH(CONCATENATE(Feuil1!$C17,Feuil1!$B17,Feuil1!DG$1),'Risk assessment'!$R$12:$R$100,FALSE),1),""))</f>
        <v/>
      </c>
      <c r="DH17" s="9" t="str">
        <f>IF($G17=0,"",IFERROR(INDEX('Risk assessment'!$B$12:$B$100,MATCH(CONCATENATE(Feuil1!$C17,Feuil1!$B17,Feuil1!DH$1),'Risk assessment'!$R$12:$R$100,FALSE),1),""))</f>
        <v/>
      </c>
      <c r="DI17" s="9" t="str">
        <f>IF($G17=0,"",IFERROR(INDEX('Risk assessment'!$B$12:$B$100,MATCH(CONCATENATE(Feuil1!$C17,Feuil1!$B17,Feuil1!DI$1),'Risk assessment'!$R$12:$R$100,FALSE),1),""))</f>
        <v/>
      </c>
      <c r="DJ17" s="9" t="str">
        <f>IF($G17=0,"",IFERROR(INDEX('Risk assessment'!$B$12:$B$100,MATCH(CONCATENATE(Feuil1!$C17,Feuil1!$B17,Feuil1!DJ$1),'Risk assessment'!$R$12:$R$100,FALSE),1),""))</f>
        <v/>
      </c>
      <c r="DK17" s="9" t="str">
        <f>IF($G17=0,"",IFERROR(INDEX('Risk assessment'!$B$12:$B$100,MATCH(CONCATENATE(Feuil1!$C17,Feuil1!$B17,Feuil1!DK$1),'Risk assessment'!$R$12:$R$100,FALSE),1),""))</f>
        <v/>
      </c>
    </row>
    <row r="18" spans="2:115" x14ac:dyDescent="0.25">
      <c r="B18" s="9">
        <f>IF(B17+1&lt;='Rating table'!D$11,B17+1,1)</f>
        <v>7</v>
      </c>
      <c r="C18" s="9">
        <f>IFERROR(IF(IF(B18=1,C17+1,C17)&lt;='Rating table'!H$11,IF(B18=1,C17+1,C17),""),"")</f>
        <v>2</v>
      </c>
      <c r="D18" s="9" t="str">
        <f t="shared" si="0"/>
        <v>7-2</v>
      </c>
      <c r="E18" s="9" t="str">
        <f t="shared" si="1"/>
        <v/>
      </c>
      <c r="F18" s="9" t="str">
        <f t="shared" si="2"/>
        <v/>
      </c>
      <c r="G18" s="9">
        <f>COUNTIFS('Risk assessment'!D$12:D$100,Feuil1!C18,'Risk assessment'!E$12:E$100,B18)</f>
        <v>0</v>
      </c>
      <c r="H18" s="9" t="str">
        <f>IF($G18=0,"",IFERROR(CONCATENATE(INDEX('Risk assessment'!$B$12:$B$100,MATCH(CONCATENATE(Feuil1!$C18,"-",Feuil1!$B18,"-",Feuil1!H$1),'Risk assessment'!$R$12:$R$100,FALSE),1)," ;"),""))</f>
        <v/>
      </c>
      <c r="I18" s="9" t="str">
        <f>IF($G18=0,"",IFERROR(CONCATENATE(INDEX('Risk assessment'!$B$12:$B$100,MATCH(CONCATENATE(Feuil1!$C18,"-",Feuil1!$B18,"-",Feuil1!I$1),'Risk assessment'!$R$12:$R$100,FALSE),1)," ;"),""))</f>
        <v/>
      </c>
      <c r="J18" s="9" t="str">
        <f>IF($G18=0,"",IFERROR(CONCATENATE(INDEX('Risk assessment'!$B$12:$B$100,MATCH(CONCATENATE(Feuil1!$C18,"-",Feuil1!$B18,"-",Feuil1!J$1),'Risk assessment'!$R$12:$R$100,FALSE),1)," ;"),""))</f>
        <v/>
      </c>
      <c r="K18" s="9" t="str">
        <f>IF($G18=0,"",IFERROR(CONCATENATE(INDEX('Risk assessment'!$B$12:$B$100,MATCH(CONCATENATE(Feuil1!$C18,"-",Feuil1!$B18,"-",Feuil1!K$1),'Risk assessment'!$R$12:$R$100,FALSE),1)," ;"),""))</f>
        <v/>
      </c>
      <c r="L18" s="9" t="str">
        <f>IF($G18=0,"",IFERROR(CONCATENATE(INDEX('Risk assessment'!$B$12:$B$100,MATCH(CONCATENATE(Feuil1!$C18,"-",Feuil1!$B18,"-",Feuil1!L$1),'Risk assessment'!$R$12:$R$100,FALSE),1)," ;"),""))</f>
        <v/>
      </c>
      <c r="M18" s="9" t="str">
        <f>IF($G18=0,"",IFERROR(CONCATENATE(INDEX('Risk assessment'!$B$12:$B$100,MATCH(CONCATENATE(Feuil1!$C18,"-",Feuil1!$B18,"-",Feuil1!M$1),'Risk assessment'!$R$12:$R$100,FALSE),1)," ;"),""))</f>
        <v/>
      </c>
      <c r="N18" s="9" t="str">
        <f>IF($G18=0,"",IFERROR(CONCATENATE(INDEX('Risk assessment'!$B$12:$B$100,MATCH(CONCATENATE(Feuil1!$C18,"-",Feuil1!$B18,"-",Feuil1!N$1),'Risk assessment'!$R$12:$R$100,FALSE),1)," ;"),""))</f>
        <v/>
      </c>
      <c r="O18" s="9" t="str">
        <f>IF($G18=0,"",IFERROR(CONCATENATE(INDEX('Risk assessment'!$B$12:$B$100,MATCH(CONCATENATE(Feuil1!$C18,"-",Feuil1!$B18,"-",Feuil1!O$1),'Risk assessment'!$R$12:$R$100,FALSE),1)," ;"),""))</f>
        <v/>
      </c>
      <c r="P18" s="9" t="str">
        <f>IF($G18=0,"",IFERROR(CONCATENATE(INDEX('Risk assessment'!$B$12:$B$100,MATCH(CONCATENATE(Feuil1!$C18,"-",Feuil1!$B18,"-",Feuil1!P$1),'Risk assessment'!$R$12:$R$100,FALSE),1)," ;"),""))</f>
        <v/>
      </c>
      <c r="Q18" s="9" t="str">
        <f>IF($G18=0,"",IFERROR(CONCATENATE(INDEX('Risk assessment'!$B$12:$B$100,MATCH(CONCATENATE(Feuil1!$C18,"-",Feuil1!$B18,"-",Feuil1!Q$1),'Risk assessment'!$R$12:$R$100,FALSE),1)," ;"),""))</f>
        <v/>
      </c>
      <c r="R18" s="9" t="str">
        <f>IF($G18=0,"",IFERROR(CONCATENATE(INDEX('Risk assessment'!$B$12:$B$100,MATCH(CONCATENATE(Feuil1!$C18,"-",Feuil1!$B18,"-",Feuil1!R$1),'Risk assessment'!$R$12:$R$100,FALSE),1)," ;"),""))</f>
        <v/>
      </c>
      <c r="S18" s="9" t="str">
        <f>IF($G18=0,"",IFERROR(CONCATENATE(INDEX('Risk assessment'!$B$12:$B$100,MATCH(CONCATENATE(Feuil1!$C18,"-",Feuil1!$B18,"-",Feuil1!S$1),'Risk assessment'!$R$12:$R$100,FALSE),1)," ;"),""))</f>
        <v/>
      </c>
      <c r="T18" s="9" t="str">
        <f>IF($G18=0,"",IFERROR(CONCATENATE(INDEX('Risk assessment'!$B$12:$B$100,MATCH(CONCATENATE(Feuil1!$C18,"-",Feuil1!$B18,"-",Feuil1!T$1),'Risk assessment'!$R$12:$R$100,FALSE),1)," ;"),""))</f>
        <v/>
      </c>
      <c r="U18" s="9" t="str">
        <f>IF($G18=0,"",IFERROR(CONCATENATE(INDEX('Risk assessment'!$B$12:$B$100,MATCH(CONCATENATE(Feuil1!$C18,"-",Feuil1!$B18,"-",Feuil1!U$1),'Risk assessment'!$R$12:$R$100,FALSE),1)," ;"),""))</f>
        <v/>
      </c>
      <c r="V18" s="9" t="str">
        <f>IF($G18=0,"",IFERROR(CONCATENATE(INDEX('Risk assessment'!$B$12:$B$100,MATCH(CONCATENATE(Feuil1!$C18,"-",Feuil1!$B18,"-",Feuil1!V$1),'Risk assessment'!$R$12:$R$100,FALSE),1)," ;"),""))</f>
        <v/>
      </c>
      <c r="W18" s="9" t="str">
        <f>IF($G18=0,"",IFERROR(CONCATENATE(INDEX('Risk assessment'!$B$12:$B$100,MATCH(CONCATENATE(Feuil1!$C18,"-",Feuil1!$B18,"-",Feuil1!W$1),'Risk assessment'!$R$12:$R$100,FALSE),1)," ;"),""))</f>
        <v/>
      </c>
      <c r="X18" s="9" t="str">
        <f>IF($G18=0,"",IFERROR(CONCATENATE(INDEX('Risk assessment'!$B$12:$B$100,MATCH(CONCATENATE(Feuil1!$C18,"-",Feuil1!$B18,"-",Feuil1!X$1),'Risk assessment'!$R$12:$R$100,FALSE),1)," ;"),""))</f>
        <v/>
      </c>
      <c r="Y18" s="9" t="str">
        <f>IF($G18=0,"",IFERROR(CONCATENATE(INDEX('Risk assessment'!$B$12:$B$100,MATCH(CONCATENATE(Feuil1!$C18,"-",Feuil1!$B18,"-",Feuil1!Y$1),'Risk assessment'!$R$12:$R$100,FALSE),1)," ;"),""))</f>
        <v/>
      </c>
      <c r="Z18" s="9" t="str">
        <f>IF($G18=0,"",IFERROR(CONCATENATE(INDEX('Risk assessment'!$B$12:$B$100,MATCH(CONCATENATE(Feuil1!$C18,"-",Feuil1!$B18,"-",Feuil1!Z$1),'Risk assessment'!$R$12:$R$100,FALSE),1)," ;"),""))</f>
        <v/>
      </c>
      <c r="AA18" s="9" t="str">
        <f>IF($G18=0,"",IFERROR(CONCATENATE(INDEX('Risk assessment'!$B$12:$B$100,MATCH(CONCATENATE(Feuil1!$C18,"-",Feuil1!$B18,"-",Feuil1!AA$1),'Risk assessment'!$R$12:$R$100,FALSE),1)," ;"),""))</f>
        <v/>
      </c>
      <c r="AB18" s="9" t="str">
        <f>IF($G18=0,"",IFERROR(CONCATENATE(INDEX('Risk assessment'!$B$12:$B$100,MATCH(CONCATENATE(Feuil1!$C18,"-",Feuil1!$B18,"-",Feuil1!AB$1),'Risk assessment'!$R$12:$R$100,FALSE),1)," ;"),""))</f>
        <v/>
      </c>
      <c r="AC18" s="9" t="str">
        <f>IF($G18=0,"",IFERROR(CONCATENATE(INDEX('Risk assessment'!$B$12:$B$100,MATCH(CONCATENATE(Feuil1!$C18,"-",Feuil1!$B18,"-",Feuil1!AC$1),'Risk assessment'!$R$12:$R$100,FALSE),1)," ;"),""))</f>
        <v/>
      </c>
      <c r="AD18" s="9" t="str">
        <f>IF($G18=0,"",IFERROR(CONCATENATE(INDEX('Risk assessment'!$B$12:$B$100,MATCH(CONCATENATE(Feuil1!$C18,"-",Feuil1!$B18,"-",Feuil1!AD$1),'Risk assessment'!$R$12:$R$100,FALSE),1)," ;"),""))</f>
        <v/>
      </c>
      <c r="AE18" s="9" t="str">
        <f>IF($G18=0,"",IFERROR(CONCATENATE(INDEX('Risk assessment'!$B$12:$B$100,MATCH(CONCATENATE(Feuil1!$C18,"-",Feuil1!$B18,"-",Feuil1!AE$1),'Risk assessment'!$R$12:$R$100,FALSE),1)," ;"),""))</f>
        <v/>
      </c>
      <c r="AF18" s="9" t="str">
        <f>IF($G18=0,"",IFERROR(CONCATENATE(INDEX('Risk assessment'!$B$12:$B$100,MATCH(CONCATENATE(Feuil1!$C18,"-",Feuil1!$B18,"-",Feuil1!AF$1),'Risk assessment'!$R$12:$R$100,FALSE),1)," ;"),""))</f>
        <v/>
      </c>
      <c r="AG18" s="9" t="str">
        <f>IF($G18=0,"",IFERROR(CONCATENATE(INDEX('Risk assessment'!$B$12:$B$100,MATCH(CONCATENATE(Feuil1!$C18,"-",Feuil1!$B18,"-",Feuil1!AG$1),'Risk assessment'!$R$12:$R$100,FALSE),1)," ;"),""))</f>
        <v/>
      </c>
      <c r="AH18" s="9" t="str">
        <f>IF($G18=0,"",IFERROR(CONCATENATE(INDEX('Risk assessment'!$B$12:$B$100,MATCH(CONCATENATE(Feuil1!$C18,"-",Feuil1!$B18,"-",Feuil1!AH$1),'Risk assessment'!$R$12:$R$100,FALSE),1)," ;"),""))</f>
        <v/>
      </c>
      <c r="AI18" s="9" t="str">
        <f>IF($G18=0,"",IFERROR(CONCATENATE(INDEX('Risk assessment'!$B$12:$B$100,MATCH(CONCATENATE(Feuil1!$C18,"-",Feuil1!$B18,"-",Feuil1!AI$1),'Risk assessment'!$R$12:$R$100,FALSE),1)," ;"),""))</f>
        <v/>
      </c>
      <c r="AJ18" s="9" t="str">
        <f>IF($G18=0,"",IFERROR(CONCATENATE(INDEX('Risk assessment'!$B$12:$B$100,MATCH(CONCATENATE(Feuil1!$C18,"-",Feuil1!$B18,"-",Feuil1!AJ$1),'Risk assessment'!$R$12:$R$100,FALSE),1)," ;"),""))</f>
        <v/>
      </c>
      <c r="AK18" s="9" t="str">
        <f>IF($G18=0,"",IFERROR(CONCATENATE(INDEX('Risk assessment'!$B$12:$B$100,MATCH(CONCATENATE(Feuil1!$C18,"-",Feuil1!$B18,"-",Feuil1!AK$1),'Risk assessment'!$R$12:$R$100,FALSE),1)," ;"),""))</f>
        <v/>
      </c>
      <c r="AL18" s="9" t="str">
        <f>IF($G18=0,"",IFERROR(CONCATENATE(INDEX('Risk assessment'!$B$12:$B$100,MATCH(CONCATENATE(Feuil1!$C18,"-",Feuil1!$B18,"-",Feuil1!AL$1),'Risk assessment'!$R$12:$R$100,FALSE),1)," ;"),""))</f>
        <v/>
      </c>
      <c r="AM18" s="9" t="str">
        <f>IF($G18=0,"",IFERROR(CONCATENATE(INDEX('Risk assessment'!$B$12:$B$100,MATCH(CONCATENATE(Feuil1!$C18,"-",Feuil1!$B18,"-",Feuil1!AM$1),'Risk assessment'!$R$12:$R$100,FALSE),1)," ;"),""))</f>
        <v/>
      </c>
      <c r="AN18" s="9" t="str">
        <f>IF($G18=0,"",IFERROR(CONCATENATE(INDEX('Risk assessment'!$B$12:$B$100,MATCH(CONCATENATE(Feuil1!$C18,"-",Feuil1!$B18,"-",Feuil1!AN$1),'Risk assessment'!$R$12:$R$100,FALSE),1)," ;"),""))</f>
        <v/>
      </c>
      <c r="AO18" s="9" t="str">
        <f>IF($G18=0,"",IFERROR(CONCATENATE(INDEX('Risk assessment'!$B$12:$B$100,MATCH(CONCATENATE(Feuil1!$C18,"-",Feuil1!$B18,"-",Feuil1!AO$1),'Risk assessment'!$R$12:$R$100,FALSE),1)," ;"),""))</f>
        <v/>
      </c>
      <c r="AP18" s="9" t="str">
        <f>IF($G18=0,"",IFERROR(CONCATENATE(INDEX('Risk assessment'!$B$12:$B$100,MATCH(CONCATENATE(Feuil1!$C18,"-",Feuil1!$B18,"-",Feuil1!AP$1),'Risk assessment'!$R$12:$R$100,FALSE),1)," ;"),""))</f>
        <v/>
      </c>
      <c r="AQ18" s="9" t="str">
        <f>IF($G18=0,"",IFERROR(CONCATENATE(INDEX('Risk assessment'!$B$12:$B$100,MATCH(CONCATENATE(Feuil1!$C18,"-",Feuil1!$B18,"-",Feuil1!AQ$1),'Risk assessment'!$R$12:$R$100,FALSE),1)," ;"),""))</f>
        <v/>
      </c>
      <c r="AR18" s="9" t="str">
        <f>IF($G18=0,"",IFERROR(CONCATENATE(INDEX('Risk assessment'!$B$12:$B$100,MATCH(CONCATENATE(Feuil1!$C18,"-",Feuil1!$B18,"-",Feuil1!AR$1),'Risk assessment'!$R$12:$R$100,FALSE),1)," ;"),""))</f>
        <v/>
      </c>
      <c r="AS18" s="9" t="str">
        <f>IF($G18=0,"",IFERROR(CONCATENATE(INDEX('Risk assessment'!$B$12:$B$100,MATCH(CONCATENATE(Feuil1!$C18,"-",Feuil1!$B18,"-",Feuil1!AS$1),'Risk assessment'!$R$12:$R$100,FALSE),1)," ;"),""))</f>
        <v/>
      </c>
      <c r="AT18" s="9" t="str">
        <f>IF($G18=0,"",IFERROR(CONCATENATE(INDEX('Risk assessment'!$B$12:$B$100,MATCH(CONCATENATE(Feuil1!$C18,"-",Feuil1!$B18,"-",Feuil1!AT$1),'Risk assessment'!$R$12:$R$100,FALSE),1)," ;"),""))</f>
        <v/>
      </c>
      <c r="AU18" s="9" t="str">
        <f>IF($G18=0,"",IFERROR(CONCATENATE(INDEX('Risk assessment'!$B$12:$B$100,MATCH(CONCATENATE(Feuil1!$C18,"-",Feuil1!$B18,"-",Feuil1!AU$1),'Risk assessment'!$R$12:$R$100,FALSE),1)," ;"),""))</f>
        <v/>
      </c>
      <c r="AV18" s="9" t="str">
        <f>IF($G18=0,"",IFERROR(CONCATENATE(INDEX('Risk assessment'!$B$12:$B$100,MATCH(CONCATENATE(Feuil1!$C18,"-",Feuil1!$B18,"-",Feuil1!AV$1),'Risk assessment'!$R$12:$R$100,FALSE),1)," ;"),""))</f>
        <v/>
      </c>
      <c r="AW18" s="9" t="str">
        <f>IF($G18=0,"",IFERROR(CONCATENATE(INDEX('Risk assessment'!$B$12:$B$100,MATCH(CONCATENATE(Feuil1!$C18,"-",Feuil1!$B18,"-",Feuil1!AW$1),'Risk assessment'!$R$12:$R$100,FALSE),1)," ;"),""))</f>
        <v/>
      </c>
      <c r="AX18" s="9" t="str">
        <f>IF($G18=0,"",IFERROR(CONCATENATE(INDEX('Risk assessment'!$B$12:$B$100,MATCH(CONCATENATE(Feuil1!$C18,"-",Feuil1!$B18,"-",Feuil1!AX$1),'Risk assessment'!$R$12:$R$100,FALSE),1)," ;"),""))</f>
        <v/>
      </c>
      <c r="AY18" s="9" t="str">
        <f>IF($G18=0,"",IFERROR(CONCATENATE(INDEX('Risk assessment'!$B$12:$B$100,MATCH(CONCATENATE(Feuil1!$C18,"-",Feuil1!$B18,"-",Feuil1!AY$1),'Risk assessment'!$R$12:$R$100,FALSE),1)," ;"),""))</f>
        <v/>
      </c>
      <c r="AZ18" s="9" t="str">
        <f>IF($G18=0,"",IFERROR(CONCATENATE(INDEX('Risk assessment'!$B$12:$B$100,MATCH(CONCATENATE(Feuil1!$C18,"-",Feuil1!$B18,"-",Feuil1!AZ$1),'Risk assessment'!$R$12:$R$100,FALSE),1)," ;"),""))</f>
        <v/>
      </c>
      <c r="BA18" s="9" t="str">
        <f>IF($G18=0,"",IFERROR(CONCATENATE(INDEX('Risk assessment'!$B$12:$B$100,MATCH(CONCATENATE(Feuil1!$C18,"-",Feuil1!$B18,"-",Feuil1!BA$1),'Risk assessment'!$R$12:$R$100,FALSE),1)," ;"),""))</f>
        <v/>
      </c>
      <c r="BB18" s="9" t="str">
        <f>IF($G18=0,"",IFERROR(CONCATENATE(INDEX('Risk assessment'!$B$12:$B$100,MATCH(CONCATENATE(Feuil1!$C18,"-",Feuil1!$B18,"-",Feuil1!BB$1),'Risk assessment'!$R$12:$R$100,FALSE),1)," ;"),""))</f>
        <v/>
      </c>
      <c r="BC18" s="9" t="str">
        <f>IF($G18=0,"",IFERROR(CONCATENATE(INDEX('Risk assessment'!$B$12:$B$100,MATCH(CONCATENATE(Feuil1!$C18,"-",Feuil1!$B18,"-",Feuil1!BC$1),'Risk assessment'!$R$12:$R$100,FALSE),1)," ;"),""))</f>
        <v/>
      </c>
      <c r="BD18" s="9" t="str">
        <f>IF($G18=0,"",IFERROR(CONCATENATE(INDEX('Risk assessment'!$B$12:$B$100,MATCH(CONCATENATE(Feuil1!$C18,"-",Feuil1!$B18,"-",Feuil1!BD$1),'Risk assessment'!$R$12:$R$100,FALSE),1)," ;"),""))</f>
        <v/>
      </c>
      <c r="BE18" s="9" t="str">
        <f>IF($G18=0,"",IFERROR(CONCATENATE(INDEX('Risk assessment'!$B$12:$B$100,MATCH(CONCATENATE(Feuil1!$C18,"-",Feuil1!$B18,"-",Feuil1!BE$1),'Risk assessment'!$R$12:$R$100,FALSE),1)," ;"),""))</f>
        <v/>
      </c>
      <c r="BF18" s="9" t="str">
        <f>IF($G18=0,"",IFERROR(CONCATENATE(INDEX('Risk assessment'!$B$12:$B$100,MATCH(CONCATENATE(Feuil1!$C18,"-",Feuil1!$B18,"-",Feuil1!BF$1),'Risk assessment'!$R$12:$R$100,FALSE),1)," ;"),""))</f>
        <v/>
      </c>
      <c r="BG18" s="9" t="str">
        <f>IF($G18=0,"",IFERROR(CONCATENATE(INDEX('Risk assessment'!$B$12:$B$100,MATCH(CONCATENATE(Feuil1!$C18,"-",Feuil1!$B18,"-",Feuil1!BG$1),'Risk assessment'!$R$12:$R$100,FALSE),1)," ;"),""))</f>
        <v/>
      </c>
      <c r="BH18" s="9" t="str">
        <f>IF($G18=0,"",IFERROR(CONCATENATE(INDEX('Risk assessment'!$B$12:$B$100,MATCH(CONCATENATE(Feuil1!$C18,"-",Feuil1!$B18,"-",Feuil1!BH$1),'Risk assessment'!$R$12:$R$100,FALSE),1)," ;"),""))</f>
        <v/>
      </c>
      <c r="BI18" s="9" t="str">
        <f>IF($G18=0,"",IFERROR(CONCATENATE(INDEX('Risk assessment'!$B$12:$B$100,MATCH(CONCATENATE(Feuil1!$C18,"-",Feuil1!$B18,"-",Feuil1!BI$1),'Risk assessment'!$R$12:$R$100,FALSE),1)," ;"),""))</f>
        <v/>
      </c>
      <c r="BJ18" s="9" t="str">
        <f>IF($G18=0,"",IFERROR(CONCATENATE(INDEX('Risk assessment'!$B$12:$B$100,MATCH(CONCATENATE(Feuil1!$C18,"-",Feuil1!$B18,"-",Feuil1!BJ$1),'Risk assessment'!$R$12:$R$100,FALSE),1)," ;"),""))</f>
        <v/>
      </c>
      <c r="BK18" s="9" t="str">
        <f>IF($G18=0,"",IFERROR(CONCATENATE(INDEX('Risk assessment'!$B$12:$B$100,MATCH(CONCATENATE(Feuil1!$C18,"-",Feuil1!$B18,"-",Feuil1!BK$1),'Risk assessment'!$R$12:$R$100,FALSE),1)," ;"),""))</f>
        <v/>
      </c>
      <c r="BL18" s="9" t="str">
        <f>IF($G18=0,"",IFERROR(CONCATENATE(INDEX('Risk assessment'!$B$12:$B$100,MATCH(CONCATENATE(Feuil1!$C18,"-",Feuil1!$B18,"-",Feuil1!BL$1),'Risk assessment'!$R$12:$R$100,FALSE),1)," ;"),""))</f>
        <v/>
      </c>
      <c r="BM18" s="9" t="str">
        <f>IF($G18=0,"",IFERROR(CONCATENATE(INDEX('Risk assessment'!$B$12:$B$100,MATCH(CONCATENATE(Feuil1!$C18,"-",Feuil1!$B18,"-",Feuil1!BM$1),'Risk assessment'!$R$12:$R$100,FALSE),1)," ;"),""))</f>
        <v/>
      </c>
      <c r="BN18" s="9" t="str">
        <f>IF($G18=0,"",IFERROR(CONCATENATE(INDEX('Risk assessment'!$B$12:$B$100,MATCH(CONCATENATE(Feuil1!$C18,"-",Feuil1!$B18,"-",Feuil1!BN$1),'Risk assessment'!$R$12:$R$100,FALSE),1)," ;"),""))</f>
        <v/>
      </c>
      <c r="BO18" s="9" t="str">
        <f>IF($G18=0,"",IFERROR(CONCATENATE(INDEX('Risk assessment'!$B$12:$B$100,MATCH(CONCATENATE(Feuil1!$C18,"-",Feuil1!$B18,"-",Feuil1!BO$1),'Risk assessment'!$R$12:$R$100,FALSE),1)," ;"),""))</f>
        <v/>
      </c>
      <c r="BP18" s="9" t="str">
        <f>IF($G18=0,"",IFERROR(CONCATENATE(INDEX('Risk assessment'!$B$12:$B$100,MATCH(CONCATENATE(Feuil1!$C18,"-",Feuil1!$B18,"-",Feuil1!BP$1),'Risk assessment'!$R$12:$R$100,FALSE),1)," ;"),""))</f>
        <v/>
      </c>
      <c r="BQ18" s="9" t="str">
        <f>IF($G18=0,"",IFERROR(CONCATENATE(INDEX('Risk assessment'!$B$12:$B$100,MATCH(CONCATENATE(Feuil1!$C18,"-",Feuil1!$B18,"-",Feuil1!BQ$1),'Risk assessment'!$R$12:$R$100,FALSE),1)," ;"),""))</f>
        <v/>
      </c>
      <c r="BR18" s="9" t="str">
        <f>IF($G18=0,"",IFERROR(INDEX('Risk assessment'!$B$12:$B$100,MATCH(CONCATENATE(Feuil1!$C18,Feuil1!$B18,Feuil1!BR$1),'Risk assessment'!$R$12:$R$100,FALSE),1),""))</f>
        <v/>
      </c>
      <c r="BS18" s="9" t="str">
        <f>IF($G18=0,"",IFERROR(INDEX('Risk assessment'!$B$12:$B$100,MATCH(CONCATENATE(Feuil1!$C18,Feuil1!$B18,Feuil1!BS$1),'Risk assessment'!$R$12:$R$100,FALSE),1),""))</f>
        <v/>
      </c>
      <c r="BT18" s="9" t="str">
        <f>IF($G18=0,"",IFERROR(INDEX('Risk assessment'!$B$12:$B$100,MATCH(CONCATENATE(Feuil1!$C18,Feuil1!$B18,Feuil1!BT$1),'Risk assessment'!$R$12:$R$100,FALSE),1),""))</f>
        <v/>
      </c>
      <c r="BU18" s="9" t="str">
        <f>IF($G18=0,"",IFERROR(INDEX('Risk assessment'!$B$12:$B$100,MATCH(CONCATENATE(Feuil1!$C18,Feuil1!$B18,Feuil1!BU$1),'Risk assessment'!$R$12:$R$100,FALSE),1),""))</f>
        <v/>
      </c>
      <c r="BV18" s="9" t="str">
        <f>IF($G18=0,"",IFERROR(INDEX('Risk assessment'!$B$12:$B$100,MATCH(CONCATENATE(Feuil1!$C18,Feuil1!$B18,Feuil1!BV$1),'Risk assessment'!$R$12:$R$100,FALSE),1),""))</f>
        <v/>
      </c>
      <c r="BW18" s="9" t="str">
        <f>IF($G18=0,"",IFERROR(INDEX('Risk assessment'!$B$12:$B$100,MATCH(CONCATENATE(Feuil1!$C18,Feuil1!$B18,Feuil1!BW$1),'Risk assessment'!$R$12:$R$100,FALSE),1),""))</f>
        <v/>
      </c>
      <c r="BX18" s="9" t="str">
        <f>IF($G18=0,"",IFERROR(INDEX('Risk assessment'!$B$12:$B$100,MATCH(CONCATENATE(Feuil1!$C18,Feuil1!$B18,Feuil1!BX$1),'Risk assessment'!$R$12:$R$100,FALSE),1),""))</f>
        <v/>
      </c>
      <c r="BY18" s="9" t="str">
        <f>IF($G18=0,"",IFERROR(INDEX('Risk assessment'!$B$12:$B$100,MATCH(CONCATENATE(Feuil1!$C18,Feuil1!$B18,Feuil1!BY$1),'Risk assessment'!$R$12:$R$100,FALSE),1),""))</f>
        <v/>
      </c>
      <c r="BZ18" s="9" t="str">
        <f>IF($G18=0,"",IFERROR(INDEX('Risk assessment'!$B$12:$B$100,MATCH(CONCATENATE(Feuil1!$C18,Feuil1!$B18,Feuil1!BZ$1),'Risk assessment'!$R$12:$R$100,FALSE),1),""))</f>
        <v/>
      </c>
      <c r="CA18" s="9" t="str">
        <f>IF($G18=0,"",IFERROR(INDEX('Risk assessment'!$B$12:$B$100,MATCH(CONCATENATE(Feuil1!$C18,Feuil1!$B18,Feuil1!CA$1),'Risk assessment'!$R$12:$R$100,FALSE),1),""))</f>
        <v/>
      </c>
      <c r="CB18" s="9" t="str">
        <f>IF($G18=0,"",IFERROR(INDEX('Risk assessment'!$B$12:$B$100,MATCH(CONCATENATE(Feuil1!$C18,Feuil1!$B18,Feuil1!CB$1),'Risk assessment'!$R$12:$R$100,FALSE),1),""))</f>
        <v/>
      </c>
      <c r="CC18" s="9" t="str">
        <f>IF($G18=0,"",IFERROR(INDEX('Risk assessment'!$B$12:$B$100,MATCH(CONCATENATE(Feuil1!$C18,Feuil1!$B18,Feuil1!CC$1),'Risk assessment'!$R$12:$R$100,FALSE),1),""))</f>
        <v/>
      </c>
      <c r="CD18" s="9" t="str">
        <f>IF($G18=0,"",IFERROR(INDEX('Risk assessment'!$B$12:$B$100,MATCH(CONCATENATE(Feuil1!$C18,Feuil1!$B18,Feuil1!CD$1),'Risk assessment'!$R$12:$R$100,FALSE),1),""))</f>
        <v/>
      </c>
      <c r="CE18" s="9" t="str">
        <f>IF($G18=0,"",IFERROR(INDEX('Risk assessment'!$B$12:$B$100,MATCH(CONCATENATE(Feuil1!$C18,Feuil1!$B18,Feuil1!CE$1),'Risk assessment'!$R$12:$R$100,FALSE),1),""))</f>
        <v/>
      </c>
      <c r="CF18" s="9" t="str">
        <f>IF($G18=0,"",IFERROR(INDEX('Risk assessment'!$B$12:$B$100,MATCH(CONCATENATE(Feuil1!$C18,Feuil1!$B18,Feuil1!CF$1),'Risk assessment'!$R$12:$R$100,FALSE),1),""))</f>
        <v/>
      </c>
      <c r="CG18" s="9" t="str">
        <f>IF($G18=0,"",IFERROR(INDEX('Risk assessment'!$B$12:$B$100,MATCH(CONCATENATE(Feuil1!$C18,Feuil1!$B18,Feuil1!CG$1),'Risk assessment'!$R$12:$R$100,FALSE),1),""))</f>
        <v/>
      </c>
      <c r="CH18" s="9" t="str">
        <f>IF($G18=0,"",IFERROR(INDEX('Risk assessment'!$B$12:$B$100,MATCH(CONCATENATE(Feuil1!$C18,Feuil1!$B18,Feuil1!CH$1),'Risk assessment'!$R$12:$R$100,FALSE),1),""))</f>
        <v/>
      </c>
      <c r="CI18" s="9" t="str">
        <f>IF($G18=0,"",IFERROR(INDEX('Risk assessment'!$B$12:$B$100,MATCH(CONCATENATE(Feuil1!$C18,Feuil1!$B18,Feuil1!CI$1),'Risk assessment'!$R$12:$R$100,FALSE),1),""))</f>
        <v/>
      </c>
      <c r="CJ18" s="9" t="str">
        <f>IF($G18=0,"",IFERROR(INDEX('Risk assessment'!$B$12:$B$100,MATCH(CONCATENATE(Feuil1!$C18,Feuil1!$B18,Feuil1!CJ$1),'Risk assessment'!$R$12:$R$100,FALSE),1),""))</f>
        <v/>
      </c>
      <c r="CK18" s="9" t="str">
        <f>IF($G18=0,"",IFERROR(INDEX('Risk assessment'!$B$12:$B$100,MATCH(CONCATENATE(Feuil1!$C18,Feuil1!$B18,Feuil1!CK$1),'Risk assessment'!$R$12:$R$100,FALSE),1),""))</f>
        <v/>
      </c>
      <c r="CL18" s="9" t="str">
        <f>IF($G18=0,"",IFERROR(INDEX('Risk assessment'!$B$12:$B$100,MATCH(CONCATENATE(Feuil1!$C18,Feuil1!$B18,Feuil1!CL$1),'Risk assessment'!$R$12:$R$100,FALSE),1),""))</f>
        <v/>
      </c>
      <c r="CM18" s="9" t="str">
        <f>IF($G18=0,"",IFERROR(INDEX('Risk assessment'!$B$12:$B$100,MATCH(CONCATENATE(Feuil1!$C18,Feuil1!$B18,Feuil1!CM$1),'Risk assessment'!$R$12:$R$100,FALSE),1),""))</f>
        <v/>
      </c>
      <c r="CN18" s="9" t="str">
        <f>IF($G18=0,"",IFERROR(INDEX('Risk assessment'!$B$12:$B$100,MATCH(CONCATENATE(Feuil1!$C18,Feuil1!$B18,Feuil1!CN$1),'Risk assessment'!$R$12:$R$100,FALSE),1),""))</f>
        <v/>
      </c>
      <c r="CO18" s="9" t="str">
        <f>IF($G18=0,"",IFERROR(INDEX('Risk assessment'!$B$12:$B$100,MATCH(CONCATENATE(Feuil1!$C18,Feuil1!$B18,Feuil1!CO$1),'Risk assessment'!$R$12:$R$100,FALSE),1),""))</f>
        <v/>
      </c>
      <c r="CP18" s="9" t="str">
        <f>IF($G18=0,"",IFERROR(INDEX('Risk assessment'!$B$12:$B$100,MATCH(CONCATENATE(Feuil1!$C18,Feuil1!$B18,Feuil1!CP$1),'Risk assessment'!$R$12:$R$100,FALSE),1),""))</f>
        <v/>
      </c>
      <c r="CQ18" s="9" t="str">
        <f>IF($G18=0,"",IFERROR(INDEX('Risk assessment'!$B$12:$B$100,MATCH(CONCATENATE(Feuil1!$C18,Feuil1!$B18,Feuil1!CQ$1),'Risk assessment'!$R$12:$R$100,FALSE),1),""))</f>
        <v/>
      </c>
      <c r="CR18" s="9" t="str">
        <f>IF($G18=0,"",IFERROR(INDEX('Risk assessment'!$B$12:$B$100,MATCH(CONCATENATE(Feuil1!$C18,Feuil1!$B18,Feuil1!CR$1),'Risk assessment'!$R$12:$R$100,FALSE),1),""))</f>
        <v/>
      </c>
      <c r="CS18" s="9" t="str">
        <f>IF($G18=0,"",IFERROR(INDEX('Risk assessment'!$B$12:$B$100,MATCH(CONCATENATE(Feuil1!$C18,Feuil1!$B18,Feuil1!CS$1),'Risk assessment'!$R$12:$R$100,FALSE),1),""))</f>
        <v/>
      </c>
      <c r="CT18" s="9" t="str">
        <f>IF($G18=0,"",IFERROR(INDEX('Risk assessment'!$B$12:$B$100,MATCH(CONCATENATE(Feuil1!$C18,Feuil1!$B18,Feuil1!CT$1),'Risk assessment'!$R$12:$R$100,FALSE),1),""))</f>
        <v/>
      </c>
      <c r="CU18" s="9" t="str">
        <f>IF($G18=0,"",IFERROR(INDEX('Risk assessment'!$B$12:$B$100,MATCH(CONCATENATE(Feuil1!$C18,Feuil1!$B18,Feuil1!CU$1),'Risk assessment'!$R$12:$R$100,FALSE),1),""))</f>
        <v/>
      </c>
      <c r="CV18" s="9" t="str">
        <f>IF($G18=0,"",IFERROR(INDEX('Risk assessment'!$B$12:$B$100,MATCH(CONCATENATE(Feuil1!$C18,Feuil1!$B18,Feuil1!CV$1),'Risk assessment'!$R$12:$R$100,FALSE),1),""))</f>
        <v/>
      </c>
      <c r="CW18" s="9" t="str">
        <f>IF($G18=0,"",IFERROR(INDEX('Risk assessment'!$B$12:$B$100,MATCH(CONCATENATE(Feuil1!$C18,Feuil1!$B18,Feuil1!CW$1),'Risk assessment'!$R$12:$R$100,FALSE),1),""))</f>
        <v/>
      </c>
      <c r="CX18" s="9" t="str">
        <f>IF($G18=0,"",IFERROR(INDEX('Risk assessment'!$B$12:$B$100,MATCH(CONCATENATE(Feuil1!$C18,Feuil1!$B18,Feuil1!CX$1),'Risk assessment'!$R$12:$R$100,FALSE),1),""))</f>
        <v/>
      </c>
      <c r="CY18" s="9" t="str">
        <f>IF($G18=0,"",IFERROR(INDEX('Risk assessment'!$B$12:$B$100,MATCH(CONCATENATE(Feuil1!$C18,Feuil1!$B18,Feuil1!CY$1),'Risk assessment'!$R$12:$R$100,FALSE),1),""))</f>
        <v/>
      </c>
      <c r="CZ18" s="9" t="str">
        <f>IF($G18=0,"",IFERROR(INDEX('Risk assessment'!$B$12:$B$100,MATCH(CONCATENATE(Feuil1!$C18,Feuil1!$B18,Feuil1!CZ$1),'Risk assessment'!$R$12:$R$100,FALSE),1),""))</f>
        <v/>
      </c>
      <c r="DA18" s="9" t="str">
        <f>IF($G18=0,"",IFERROR(INDEX('Risk assessment'!$B$12:$B$100,MATCH(CONCATENATE(Feuil1!$C18,Feuil1!$B18,Feuil1!DA$1),'Risk assessment'!$R$12:$R$100,FALSE),1),""))</f>
        <v/>
      </c>
      <c r="DB18" s="9" t="str">
        <f>IF($G18=0,"",IFERROR(INDEX('Risk assessment'!$B$12:$B$100,MATCH(CONCATENATE(Feuil1!$C18,Feuil1!$B18,Feuil1!DB$1),'Risk assessment'!$R$12:$R$100,FALSE),1),""))</f>
        <v/>
      </c>
      <c r="DC18" s="9" t="str">
        <f>IF($G18=0,"",IFERROR(INDEX('Risk assessment'!$B$12:$B$100,MATCH(CONCATENATE(Feuil1!$C18,Feuil1!$B18,Feuil1!DC$1),'Risk assessment'!$R$12:$R$100,FALSE),1),""))</f>
        <v/>
      </c>
      <c r="DD18" s="9" t="str">
        <f>IF($G18=0,"",IFERROR(INDEX('Risk assessment'!$B$12:$B$100,MATCH(CONCATENATE(Feuil1!$C18,Feuil1!$B18,Feuil1!DD$1),'Risk assessment'!$R$12:$R$100,FALSE),1),""))</f>
        <v/>
      </c>
      <c r="DE18" s="9" t="str">
        <f>IF($G18=0,"",IFERROR(INDEX('Risk assessment'!$B$12:$B$100,MATCH(CONCATENATE(Feuil1!$C18,Feuil1!$B18,Feuil1!DE$1),'Risk assessment'!$R$12:$R$100,FALSE),1),""))</f>
        <v/>
      </c>
      <c r="DF18" s="9" t="str">
        <f>IF($G18=0,"",IFERROR(INDEX('Risk assessment'!$B$12:$B$100,MATCH(CONCATENATE(Feuil1!$C18,Feuil1!$B18,Feuil1!DF$1),'Risk assessment'!$R$12:$R$100,FALSE),1),""))</f>
        <v/>
      </c>
      <c r="DG18" s="9" t="str">
        <f>IF($G18=0,"",IFERROR(INDEX('Risk assessment'!$B$12:$B$100,MATCH(CONCATENATE(Feuil1!$C18,Feuil1!$B18,Feuil1!DG$1),'Risk assessment'!$R$12:$R$100,FALSE),1),""))</f>
        <v/>
      </c>
      <c r="DH18" s="9" t="str">
        <f>IF($G18=0,"",IFERROR(INDEX('Risk assessment'!$B$12:$B$100,MATCH(CONCATENATE(Feuil1!$C18,Feuil1!$B18,Feuil1!DH$1),'Risk assessment'!$R$12:$R$100,FALSE),1),""))</f>
        <v/>
      </c>
      <c r="DI18" s="9" t="str">
        <f>IF($G18=0,"",IFERROR(INDEX('Risk assessment'!$B$12:$B$100,MATCH(CONCATENATE(Feuil1!$C18,Feuil1!$B18,Feuil1!DI$1),'Risk assessment'!$R$12:$R$100,FALSE),1),""))</f>
        <v/>
      </c>
      <c r="DJ18" s="9" t="str">
        <f>IF($G18=0,"",IFERROR(INDEX('Risk assessment'!$B$12:$B$100,MATCH(CONCATENATE(Feuil1!$C18,Feuil1!$B18,Feuil1!DJ$1),'Risk assessment'!$R$12:$R$100,FALSE),1),""))</f>
        <v/>
      </c>
      <c r="DK18" s="9" t="str">
        <f>IF($G18=0,"",IFERROR(INDEX('Risk assessment'!$B$12:$B$100,MATCH(CONCATENATE(Feuil1!$C18,Feuil1!$B18,Feuil1!DK$1),'Risk assessment'!$R$12:$R$100,FALSE),1),""))</f>
        <v/>
      </c>
    </row>
    <row r="19" spans="2:115" x14ac:dyDescent="0.25">
      <c r="B19" s="9">
        <f>IF(B18+1&lt;='Rating table'!D$11,B18+1,1)</f>
        <v>8</v>
      </c>
      <c r="C19" s="9">
        <f>IFERROR(IF(IF(B19=1,C18+1,C18)&lt;='Rating table'!H$11,IF(B19=1,C18+1,C18),""),"")</f>
        <v>2</v>
      </c>
      <c r="D19" s="9" t="str">
        <f t="shared" si="0"/>
        <v>8-2</v>
      </c>
      <c r="E19" s="9" t="str">
        <f t="shared" si="1"/>
        <v/>
      </c>
      <c r="F19" s="9" t="str">
        <f t="shared" si="2"/>
        <v/>
      </c>
      <c r="G19" s="9">
        <f>COUNTIFS('Risk assessment'!D$12:D$100,Feuil1!C19,'Risk assessment'!E$12:E$100,B19)</f>
        <v>0</v>
      </c>
      <c r="H19" s="9" t="str">
        <f>IF($G19=0,"",IFERROR(CONCATENATE(INDEX('Risk assessment'!$B$12:$B$100,MATCH(CONCATENATE(Feuil1!$C19,"-",Feuil1!$B19,"-",Feuil1!H$1),'Risk assessment'!$R$12:$R$100,FALSE),1)," ;"),""))</f>
        <v/>
      </c>
      <c r="I19" s="9" t="str">
        <f>IF($G19=0,"",IFERROR(CONCATENATE(INDEX('Risk assessment'!$B$12:$B$100,MATCH(CONCATENATE(Feuil1!$C19,"-",Feuil1!$B19,"-",Feuil1!I$1),'Risk assessment'!$R$12:$R$100,FALSE),1)," ;"),""))</f>
        <v/>
      </c>
      <c r="J19" s="9" t="str">
        <f>IF($G19=0,"",IFERROR(CONCATENATE(INDEX('Risk assessment'!$B$12:$B$100,MATCH(CONCATENATE(Feuil1!$C19,"-",Feuil1!$B19,"-",Feuil1!J$1),'Risk assessment'!$R$12:$R$100,FALSE),1)," ;"),""))</f>
        <v/>
      </c>
      <c r="K19" s="9" t="str">
        <f>IF($G19=0,"",IFERROR(CONCATENATE(INDEX('Risk assessment'!$B$12:$B$100,MATCH(CONCATENATE(Feuil1!$C19,"-",Feuil1!$B19,"-",Feuil1!K$1),'Risk assessment'!$R$12:$R$100,FALSE),1)," ;"),""))</f>
        <v/>
      </c>
      <c r="L19" s="9" t="str">
        <f>IF($G19=0,"",IFERROR(CONCATENATE(INDEX('Risk assessment'!$B$12:$B$100,MATCH(CONCATENATE(Feuil1!$C19,"-",Feuil1!$B19,"-",Feuil1!L$1),'Risk assessment'!$R$12:$R$100,FALSE),1)," ;"),""))</f>
        <v/>
      </c>
      <c r="M19" s="9" t="str">
        <f>IF($G19=0,"",IFERROR(CONCATENATE(INDEX('Risk assessment'!$B$12:$B$100,MATCH(CONCATENATE(Feuil1!$C19,"-",Feuil1!$B19,"-",Feuil1!M$1),'Risk assessment'!$R$12:$R$100,FALSE),1)," ;"),""))</f>
        <v/>
      </c>
      <c r="N19" s="9" t="str">
        <f>IF($G19=0,"",IFERROR(CONCATENATE(INDEX('Risk assessment'!$B$12:$B$100,MATCH(CONCATENATE(Feuil1!$C19,"-",Feuil1!$B19,"-",Feuil1!N$1),'Risk assessment'!$R$12:$R$100,FALSE),1)," ;"),""))</f>
        <v/>
      </c>
      <c r="O19" s="9" t="str">
        <f>IF($G19=0,"",IFERROR(CONCATENATE(INDEX('Risk assessment'!$B$12:$B$100,MATCH(CONCATENATE(Feuil1!$C19,"-",Feuil1!$B19,"-",Feuil1!O$1),'Risk assessment'!$R$12:$R$100,FALSE),1)," ;"),""))</f>
        <v/>
      </c>
      <c r="P19" s="9" t="str">
        <f>IF($G19=0,"",IFERROR(CONCATENATE(INDEX('Risk assessment'!$B$12:$B$100,MATCH(CONCATENATE(Feuil1!$C19,"-",Feuil1!$B19,"-",Feuil1!P$1),'Risk assessment'!$R$12:$R$100,FALSE),1)," ;"),""))</f>
        <v/>
      </c>
      <c r="Q19" s="9" t="str">
        <f>IF($G19=0,"",IFERROR(CONCATENATE(INDEX('Risk assessment'!$B$12:$B$100,MATCH(CONCATENATE(Feuil1!$C19,"-",Feuil1!$B19,"-",Feuil1!Q$1),'Risk assessment'!$R$12:$R$100,FALSE),1)," ;"),""))</f>
        <v/>
      </c>
      <c r="R19" s="9" t="str">
        <f>IF($G19=0,"",IFERROR(CONCATENATE(INDEX('Risk assessment'!$B$12:$B$100,MATCH(CONCATENATE(Feuil1!$C19,"-",Feuil1!$B19,"-",Feuil1!R$1),'Risk assessment'!$R$12:$R$100,FALSE),1)," ;"),""))</f>
        <v/>
      </c>
      <c r="S19" s="9" t="str">
        <f>IF($G19=0,"",IFERROR(CONCATENATE(INDEX('Risk assessment'!$B$12:$B$100,MATCH(CONCATENATE(Feuil1!$C19,"-",Feuil1!$B19,"-",Feuil1!S$1),'Risk assessment'!$R$12:$R$100,FALSE),1)," ;"),""))</f>
        <v/>
      </c>
      <c r="T19" s="9" t="str">
        <f>IF($G19=0,"",IFERROR(CONCATENATE(INDEX('Risk assessment'!$B$12:$B$100,MATCH(CONCATENATE(Feuil1!$C19,"-",Feuil1!$B19,"-",Feuil1!T$1),'Risk assessment'!$R$12:$R$100,FALSE),1)," ;"),""))</f>
        <v/>
      </c>
      <c r="U19" s="9" t="str">
        <f>IF($G19=0,"",IFERROR(CONCATENATE(INDEX('Risk assessment'!$B$12:$B$100,MATCH(CONCATENATE(Feuil1!$C19,"-",Feuil1!$B19,"-",Feuil1!U$1),'Risk assessment'!$R$12:$R$100,FALSE),1)," ;"),""))</f>
        <v/>
      </c>
      <c r="V19" s="9" t="str">
        <f>IF($G19=0,"",IFERROR(CONCATENATE(INDEX('Risk assessment'!$B$12:$B$100,MATCH(CONCATENATE(Feuil1!$C19,"-",Feuil1!$B19,"-",Feuil1!V$1),'Risk assessment'!$R$12:$R$100,FALSE),1)," ;"),""))</f>
        <v/>
      </c>
      <c r="W19" s="9" t="str">
        <f>IF($G19=0,"",IFERROR(CONCATENATE(INDEX('Risk assessment'!$B$12:$B$100,MATCH(CONCATENATE(Feuil1!$C19,"-",Feuil1!$B19,"-",Feuil1!W$1),'Risk assessment'!$R$12:$R$100,FALSE),1)," ;"),""))</f>
        <v/>
      </c>
      <c r="X19" s="9" t="str">
        <f>IF($G19=0,"",IFERROR(CONCATENATE(INDEX('Risk assessment'!$B$12:$B$100,MATCH(CONCATENATE(Feuil1!$C19,"-",Feuil1!$B19,"-",Feuil1!X$1),'Risk assessment'!$R$12:$R$100,FALSE),1)," ;"),""))</f>
        <v/>
      </c>
      <c r="Y19" s="9" t="str">
        <f>IF($G19=0,"",IFERROR(CONCATENATE(INDEX('Risk assessment'!$B$12:$B$100,MATCH(CONCATENATE(Feuil1!$C19,"-",Feuil1!$B19,"-",Feuil1!Y$1),'Risk assessment'!$R$12:$R$100,FALSE),1)," ;"),""))</f>
        <v/>
      </c>
      <c r="Z19" s="9" t="str">
        <f>IF($G19=0,"",IFERROR(CONCATENATE(INDEX('Risk assessment'!$B$12:$B$100,MATCH(CONCATENATE(Feuil1!$C19,"-",Feuil1!$B19,"-",Feuil1!Z$1),'Risk assessment'!$R$12:$R$100,FALSE),1)," ;"),""))</f>
        <v/>
      </c>
      <c r="AA19" s="9" t="str">
        <f>IF($G19=0,"",IFERROR(CONCATENATE(INDEX('Risk assessment'!$B$12:$B$100,MATCH(CONCATENATE(Feuil1!$C19,"-",Feuil1!$B19,"-",Feuil1!AA$1),'Risk assessment'!$R$12:$R$100,FALSE),1)," ;"),""))</f>
        <v/>
      </c>
      <c r="AB19" s="9" t="str">
        <f>IF($G19=0,"",IFERROR(CONCATENATE(INDEX('Risk assessment'!$B$12:$B$100,MATCH(CONCATENATE(Feuil1!$C19,"-",Feuil1!$B19,"-",Feuil1!AB$1),'Risk assessment'!$R$12:$R$100,FALSE),1)," ;"),""))</f>
        <v/>
      </c>
      <c r="AC19" s="9" t="str">
        <f>IF($G19=0,"",IFERROR(CONCATENATE(INDEX('Risk assessment'!$B$12:$B$100,MATCH(CONCATENATE(Feuil1!$C19,"-",Feuil1!$B19,"-",Feuil1!AC$1),'Risk assessment'!$R$12:$R$100,FALSE),1)," ;"),""))</f>
        <v/>
      </c>
      <c r="AD19" s="9" t="str">
        <f>IF($G19=0,"",IFERROR(CONCATENATE(INDEX('Risk assessment'!$B$12:$B$100,MATCH(CONCATENATE(Feuil1!$C19,"-",Feuil1!$B19,"-",Feuil1!AD$1),'Risk assessment'!$R$12:$R$100,FALSE),1)," ;"),""))</f>
        <v/>
      </c>
      <c r="AE19" s="9" t="str">
        <f>IF($G19=0,"",IFERROR(CONCATENATE(INDEX('Risk assessment'!$B$12:$B$100,MATCH(CONCATENATE(Feuil1!$C19,"-",Feuil1!$B19,"-",Feuil1!AE$1),'Risk assessment'!$R$12:$R$100,FALSE),1)," ;"),""))</f>
        <v/>
      </c>
      <c r="AF19" s="9" t="str">
        <f>IF($G19=0,"",IFERROR(CONCATENATE(INDEX('Risk assessment'!$B$12:$B$100,MATCH(CONCATENATE(Feuil1!$C19,"-",Feuil1!$B19,"-",Feuil1!AF$1),'Risk assessment'!$R$12:$R$100,FALSE),1)," ;"),""))</f>
        <v/>
      </c>
      <c r="AG19" s="9" t="str">
        <f>IF($G19=0,"",IFERROR(CONCATENATE(INDEX('Risk assessment'!$B$12:$B$100,MATCH(CONCATENATE(Feuil1!$C19,"-",Feuil1!$B19,"-",Feuil1!AG$1),'Risk assessment'!$R$12:$R$100,FALSE),1)," ;"),""))</f>
        <v/>
      </c>
      <c r="AH19" s="9" t="str">
        <f>IF($G19=0,"",IFERROR(CONCATENATE(INDEX('Risk assessment'!$B$12:$B$100,MATCH(CONCATENATE(Feuil1!$C19,"-",Feuil1!$B19,"-",Feuil1!AH$1),'Risk assessment'!$R$12:$R$100,FALSE),1)," ;"),""))</f>
        <v/>
      </c>
      <c r="AI19" s="9" t="str">
        <f>IF($G19=0,"",IFERROR(CONCATENATE(INDEX('Risk assessment'!$B$12:$B$100,MATCH(CONCATENATE(Feuil1!$C19,"-",Feuil1!$B19,"-",Feuil1!AI$1),'Risk assessment'!$R$12:$R$100,FALSE),1)," ;"),""))</f>
        <v/>
      </c>
      <c r="AJ19" s="9" t="str">
        <f>IF($G19=0,"",IFERROR(CONCATENATE(INDEX('Risk assessment'!$B$12:$B$100,MATCH(CONCATENATE(Feuil1!$C19,"-",Feuil1!$B19,"-",Feuil1!AJ$1),'Risk assessment'!$R$12:$R$100,FALSE),1)," ;"),""))</f>
        <v/>
      </c>
      <c r="AK19" s="9" t="str">
        <f>IF($G19=0,"",IFERROR(CONCATENATE(INDEX('Risk assessment'!$B$12:$B$100,MATCH(CONCATENATE(Feuil1!$C19,"-",Feuil1!$B19,"-",Feuil1!AK$1),'Risk assessment'!$R$12:$R$100,FALSE),1)," ;"),""))</f>
        <v/>
      </c>
      <c r="AL19" s="9" t="str">
        <f>IF($G19=0,"",IFERROR(CONCATENATE(INDEX('Risk assessment'!$B$12:$B$100,MATCH(CONCATENATE(Feuil1!$C19,"-",Feuil1!$B19,"-",Feuil1!AL$1),'Risk assessment'!$R$12:$R$100,FALSE),1)," ;"),""))</f>
        <v/>
      </c>
      <c r="AM19" s="9" t="str">
        <f>IF($G19=0,"",IFERROR(CONCATENATE(INDEX('Risk assessment'!$B$12:$B$100,MATCH(CONCATENATE(Feuil1!$C19,"-",Feuil1!$B19,"-",Feuil1!AM$1),'Risk assessment'!$R$12:$R$100,FALSE),1)," ;"),""))</f>
        <v/>
      </c>
      <c r="AN19" s="9" t="str">
        <f>IF($G19=0,"",IFERROR(CONCATENATE(INDEX('Risk assessment'!$B$12:$B$100,MATCH(CONCATENATE(Feuil1!$C19,"-",Feuil1!$B19,"-",Feuil1!AN$1),'Risk assessment'!$R$12:$R$100,FALSE),1)," ;"),""))</f>
        <v/>
      </c>
      <c r="AO19" s="9" t="str">
        <f>IF($G19=0,"",IFERROR(CONCATENATE(INDEX('Risk assessment'!$B$12:$B$100,MATCH(CONCATENATE(Feuil1!$C19,"-",Feuil1!$B19,"-",Feuil1!AO$1),'Risk assessment'!$R$12:$R$100,FALSE),1)," ;"),""))</f>
        <v/>
      </c>
      <c r="AP19" s="9" t="str">
        <f>IF($G19=0,"",IFERROR(CONCATENATE(INDEX('Risk assessment'!$B$12:$B$100,MATCH(CONCATENATE(Feuil1!$C19,"-",Feuil1!$B19,"-",Feuil1!AP$1),'Risk assessment'!$R$12:$R$100,FALSE),1)," ;"),""))</f>
        <v/>
      </c>
      <c r="AQ19" s="9" t="str">
        <f>IF($G19=0,"",IFERROR(CONCATENATE(INDEX('Risk assessment'!$B$12:$B$100,MATCH(CONCATENATE(Feuil1!$C19,"-",Feuil1!$B19,"-",Feuil1!AQ$1),'Risk assessment'!$R$12:$R$100,FALSE),1)," ;"),""))</f>
        <v/>
      </c>
      <c r="AR19" s="9" t="str">
        <f>IF($G19=0,"",IFERROR(CONCATENATE(INDEX('Risk assessment'!$B$12:$B$100,MATCH(CONCATENATE(Feuil1!$C19,"-",Feuil1!$B19,"-",Feuil1!AR$1),'Risk assessment'!$R$12:$R$100,FALSE),1)," ;"),""))</f>
        <v/>
      </c>
      <c r="AS19" s="9" t="str">
        <f>IF($G19=0,"",IFERROR(CONCATENATE(INDEX('Risk assessment'!$B$12:$B$100,MATCH(CONCATENATE(Feuil1!$C19,"-",Feuil1!$B19,"-",Feuil1!AS$1),'Risk assessment'!$R$12:$R$100,FALSE),1)," ;"),""))</f>
        <v/>
      </c>
      <c r="AT19" s="9" t="str">
        <f>IF($G19=0,"",IFERROR(CONCATENATE(INDEX('Risk assessment'!$B$12:$B$100,MATCH(CONCATENATE(Feuil1!$C19,"-",Feuil1!$B19,"-",Feuil1!AT$1),'Risk assessment'!$R$12:$R$100,FALSE),1)," ;"),""))</f>
        <v/>
      </c>
      <c r="AU19" s="9" t="str">
        <f>IF($G19=0,"",IFERROR(CONCATENATE(INDEX('Risk assessment'!$B$12:$B$100,MATCH(CONCATENATE(Feuil1!$C19,"-",Feuil1!$B19,"-",Feuil1!AU$1),'Risk assessment'!$R$12:$R$100,FALSE),1)," ;"),""))</f>
        <v/>
      </c>
      <c r="AV19" s="9" t="str">
        <f>IF($G19=0,"",IFERROR(CONCATENATE(INDEX('Risk assessment'!$B$12:$B$100,MATCH(CONCATENATE(Feuil1!$C19,"-",Feuil1!$B19,"-",Feuil1!AV$1),'Risk assessment'!$R$12:$R$100,FALSE),1)," ;"),""))</f>
        <v/>
      </c>
      <c r="AW19" s="9" t="str">
        <f>IF($G19=0,"",IFERROR(CONCATENATE(INDEX('Risk assessment'!$B$12:$B$100,MATCH(CONCATENATE(Feuil1!$C19,"-",Feuil1!$B19,"-",Feuil1!AW$1),'Risk assessment'!$R$12:$R$100,FALSE),1)," ;"),""))</f>
        <v/>
      </c>
      <c r="AX19" s="9" t="str">
        <f>IF($G19=0,"",IFERROR(CONCATENATE(INDEX('Risk assessment'!$B$12:$B$100,MATCH(CONCATENATE(Feuil1!$C19,"-",Feuil1!$B19,"-",Feuil1!AX$1),'Risk assessment'!$R$12:$R$100,FALSE),1)," ;"),""))</f>
        <v/>
      </c>
      <c r="AY19" s="9" t="str">
        <f>IF($G19=0,"",IFERROR(CONCATENATE(INDEX('Risk assessment'!$B$12:$B$100,MATCH(CONCATENATE(Feuil1!$C19,"-",Feuil1!$B19,"-",Feuil1!AY$1),'Risk assessment'!$R$12:$R$100,FALSE),1)," ;"),""))</f>
        <v/>
      </c>
      <c r="AZ19" s="9" t="str">
        <f>IF($G19=0,"",IFERROR(CONCATENATE(INDEX('Risk assessment'!$B$12:$B$100,MATCH(CONCATENATE(Feuil1!$C19,"-",Feuil1!$B19,"-",Feuil1!AZ$1),'Risk assessment'!$R$12:$R$100,FALSE),1)," ;"),""))</f>
        <v/>
      </c>
      <c r="BA19" s="9" t="str">
        <f>IF($G19=0,"",IFERROR(CONCATENATE(INDEX('Risk assessment'!$B$12:$B$100,MATCH(CONCATENATE(Feuil1!$C19,"-",Feuil1!$B19,"-",Feuil1!BA$1),'Risk assessment'!$R$12:$R$100,FALSE),1)," ;"),""))</f>
        <v/>
      </c>
      <c r="BB19" s="9" t="str">
        <f>IF($G19=0,"",IFERROR(CONCATENATE(INDEX('Risk assessment'!$B$12:$B$100,MATCH(CONCATENATE(Feuil1!$C19,"-",Feuil1!$B19,"-",Feuil1!BB$1),'Risk assessment'!$R$12:$R$100,FALSE),1)," ;"),""))</f>
        <v/>
      </c>
      <c r="BC19" s="9" t="str">
        <f>IF($G19=0,"",IFERROR(CONCATENATE(INDEX('Risk assessment'!$B$12:$B$100,MATCH(CONCATENATE(Feuil1!$C19,"-",Feuil1!$B19,"-",Feuil1!BC$1),'Risk assessment'!$R$12:$R$100,FALSE),1)," ;"),""))</f>
        <v/>
      </c>
      <c r="BD19" s="9" t="str">
        <f>IF($G19=0,"",IFERROR(CONCATENATE(INDEX('Risk assessment'!$B$12:$B$100,MATCH(CONCATENATE(Feuil1!$C19,"-",Feuil1!$B19,"-",Feuil1!BD$1),'Risk assessment'!$R$12:$R$100,FALSE),1)," ;"),""))</f>
        <v/>
      </c>
      <c r="BE19" s="9" t="str">
        <f>IF($G19=0,"",IFERROR(CONCATENATE(INDEX('Risk assessment'!$B$12:$B$100,MATCH(CONCATENATE(Feuil1!$C19,"-",Feuil1!$B19,"-",Feuil1!BE$1),'Risk assessment'!$R$12:$R$100,FALSE),1)," ;"),""))</f>
        <v/>
      </c>
      <c r="BF19" s="9" t="str">
        <f>IF($G19=0,"",IFERROR(CONCATENATE(INDEX('Risk assessment'!$B$12:$B$100,MATCH(CONCATENATE(Feuil1!$C19,"-",Feuil1!$B19,"-",Feuil1!BF$1),'Risk assessment'!$R$12:$R$100,FALSE),1)," ;"),""))</f>
        <v/>
      </c>
      <c r="BG19" s="9" t="str">
        <f>IF($G19=0,"",IFERROR(CONCATENATE(INDEX('Risk assessment'!$B$12:$B$100,MATCH(CONCATENATE(Feuil1!$C19,"-",Feuil1!$B19,"-",Feuil1!BG$1),'Risk assessment'!$R$12:$R$100,FALSE),1)," ;"),""))</f>
        <v/>
      </c>
      <c r="BH19" s="9" t="str">
        <f>IF($G19=0,"",IFERROR(CONCATENATE(INDEX('Risk assessment'!$B$12:$B$100,MATCH(CONCATENATE(Feuil1!$C19,"-",Feuil1!$B19,"-",Feuil1!BH$1),'Risk assessment'!$R$12:$R$100,FALSE),1)," ;"),""))</f>
        <v/>
      </c>
      <c r="BI19" s="9" t="str">
        <f>IF($G19=0,"",IFERROR(CONCATENATE(INDEX('Risk assessment'!$B$12:$B$100,MATCH(CONCATENATE(Feuil1!$C19,"-",Feuil1!$B19,"-",Feuil1!BI$1),'Risk assessment'!$R$12:$R$100,FALSE),1)," ;"),""))</f>
        <v/>
      </c>
      <c r="BJ19" s="9" t="str">
        <f>IF($G19=0,"",IFERROR(CONCATENATE(INDEX('Risk assessment'!$B$12:$B$100,MATCH(CONCATENATE(Feuil1!$C19,"-",Feuil1!$B19,"-",Feuil1!BJ$1),'Risk assessment'!$R$12:$R$100,FALSE),1)," ;"),""))</f>
        <v/>
      </c>
      <c r="BK19" s="9" t="str">
        <f>IF($G19=0,"",IFERROR(CONCATENATE(INDEX('Risk assessment'!$B$12:$B$100,MATCH(CONCATENATE(Feuil1!$C19,"-",Feuil1!$B19,"-",Feuil1!BK$1),'Risk assessment'!$R$12:$R$100,FALSE),1)," ;"),""))</f>
        <v/>
      </c>
      <c r="BL19" s="9" t="str">
        <f>IF($G19=0,"",IFERROR(CONCATENATE(INDEX('Risk assessment'!$B$12:$B$100,MATCH(CONCATENATE(Feuil1!$C19,"-",Feuil1!$B19,"-",Feuil1!BL$1),'Risk assessment'!$R$12:$R$100,FALSE),1)," ;"),""))</f>
        <v/>
      </c>
      <c r="BM19" s="9" t="str">
        <f>IF($G19=0,"",IFERROR(CONCATENATE(INDEX('Risk assessment'!$B$12:$B$100,MATCH(CONCATENATE(Feuil1!$C19,"-",Feuil1!$B19,"-",Feuil1!BM$1),'Risk assessment'!$R$12:$R$100,FALSE),1)," ;"),""))</f>
        <v/>
      </c>
      <c r="BN19" s="9" t="str">
        <f>IF($G19=0,"",IFERROR(CONCATENATE(INDEX('Risk assessment'!$B$12:$B$100,MATCH(CONCATENATE(Feuil1!$C19,"-",Feuil1!$B19,"-",Feuil1!BN$1),'Risk assessment'!$R$12:$R$100,FALSE),1)," ;"),""))</f>
        <v/>
      </c>
      <c r="BO19" s="9" t="str">
        <f>IF($G19=0,"",IFERROR(CONCATENATE(INDEX('Risk assessment'!$B$12:$B$100,MATCH(CONCATENATE(Feuil1!$C19,"-",Feuil1!$B19,"-",Feuil1!BO$1),'Risk assessment'!$R$12:$R$100,FALSE),1)," ;"),""))</f>
        <v/>
      </c>
      <c r="BP19" s="9" t="str">
        <f>IF($G19=0,"",IFERROR(CONCATENATE(INDEX('Risk assessment'!$B$12:$B$100,MATCH(CONCATENATE(Feuil1!$C19,"-",Feuil1!$B19,"-",Feuil1!BP$1),'Risk assessment'!$R$12:$R$100,FALSE),1)," ;"),""))</f>
        <v/>
      </c>
      <c r="BQ19" s="9" t="str">
        <f>IF($G19=0,"",IFERROR(CONCATENATE(INDEX('Risk assessment'!$B$12:$B$100,MATCH(CONCATENATE(Feuil1!$C19,"-",Feuil1!$B19,"-",Feuil1!BQ$1),'Risk assessment'!$R$12:$R$100,FALSE),1)," ;"),""))</f>
        <v/>
      </c>
      <c r="BR19" s="9" t="str">
        <f>IF($G19=0,"",IFERROR(INDEX('Risk assessment'!$B$12:$B$100,MATCH(CONCATENATE(Feuil1!$C19,Feuil1!$B19,Feuil1!BR$1),'Risk assessment'!$R$12:$R$100,FALSE),1),""))</f>
        <v/>
      </c>
      <c r="BS19" s="9" t="str">
        <f>IF($G19=0,"",IFERROR(INDEX('Risk assessment'!$B$12:$B$100,MATCH(CONCATENATE(Feuil1!$C19,Feuil1!$B19,Feuil1!BS$1),'Risk assessment'!$R$12:$R$100,FALSE),1),""))</f>
        <v/>
      </c>
      <c r="BT19" s="9" t="str">
        <f>IF($G19=0,"",IFERROR(INDEX('Risk assessment'!$B$12:$B$100,MATCH(CONCATENATE(Feuil1!$C19,Feuil1!$B19,Feuil1!BT$1),'Risk assessment'!$R$12:$R$100,FALSE),1),""))</f>
        <v/>
      </c>
      <c r="BU19" s="9" t="str">
        <f>IF($G19=0,"",IFERROR(INDEX('Risk assessment'!$B$12:$B$100,MATCH(CONCATENATE(Feuil1!$C19,Feuil1!$B19,Feuil1!BU$1),'Risk assessment'!$R$12:$R$100,FALSE),1),""))</f>
        <v/>
      </c>
      <c r="BV19" s="9" t="str">
        <f>IF($G19=0,"",IFERROR(INDEX('Risk assessment'!$B$12:$B$100,MATCH(CONCATENATE(Feuil1!$C19,Feuil1!$B19,Feuil1!BV$1),'Risk assessment'!$R$12:$R$100,FALSE),1),""))</f>
        <v/>
      </c>
      <c r="BW19" s="9" t="str">
        <f>IF($G19=0,"",IFERROR(INDEX('Risk assessment'!$B$12:$B$100,MATCH(CONCATENATE(Feuil1!$C19,Feuil1!$B19,Feuil1!BW$1),'Risk assessment'!$R$12:$R$100,FALSE),1),""))</f>
        <v/>
      </c>
      <c r="BX19" s="9" t="str">
        <f>IF($G19=0,"",IFERROR(INDEX('Risk assessment'!$B$12:$B$100,MATCH(CONCATENATE(Feuil1!$C19,Feuil1!$B19,Feuil1!BX$1),'Risk assessment'!$R$12:$R$100,FALSE),1),""))</f>
        <v/>
      </c>
      <c r="BY19" s="9" t="str">
        <f>IF($G19=0,"",IFERROR(INDEX('Risk assessment'!$B$12:$B$100,MATCH(CONCATENATE(Feuil1!$C19,Feuil1!$B19,Feuil1!BY$1),'Risk assessment'!$R$12:$R$100,FALSE),1),""))</f>
        <v/>
      </c>
      <c r="BZ19" s="9" t="str">
        <f>IF($G19=0,"",IFERROR(INDEX('Risk assessment'!$B$12:$B$100,MATCH(CONCATENATE(Feuil1!$C19,Feuil1!$B19,Feuil1!BZ$1),'Risk assessment'!$R$12:$R$100,FALSE),1),""))</f>
        <v/>
      </c>
      <c r="CA19" s="9" t="str">
        <f>IF($G19=0,"",IFERROR(INDEX('Risk assessment'!$B$12:$B$100,MATCH(CONCATENATE(Feuil1!$C19,Feuil1!$B19,Feuil1!CA$1),'Risk assessment'!$R$12:$R$100,FALSE),1),""))</f>
        <v/>
      </c>
      <c r="CB19" s="9" t="str">
        <f>IF($G19=0,"",IFERROR(INDEX('Risk assessment'!$B$12:$B$100,MATCH(CONCATENATE(Feuil1!$C19,Feuil1!$B19,Feuil1!CB$1),'Risk assessment'!$R$12:$R$100,FALSE),1),""))</f>
        <v/>
      </c>
      <c r="CC19" s="9" t="str">
        <f>IF($G19=0,"",IFERROR(INDEX('Risk assessment'!$B$12:$B$100,MATCH(CONCATENATE(Feuil1!$C19,Feuil1!$B19,Feuil1!CC$1),'Risk assessment'!$R$12:$R$100,FALSE),1),""))</f>
        <v/>
      </c>
      <c r="CD19" s="9" t="str">
        <f>IF($G19=0,"",IFERROR(INDEX('Risk assessment'!$B$12:$B$100,MATCH(CONCATENATE(Feuil1!$C19,Feuil1!$B19,Feuil1!CD$1),'Risk assessment'!$R$12:$R$100,FALSE),1),""))</f>
        <v/>
      </c>
      <c r="CE19" s="9" t="str">
        <f>IF($G19=0,"",IFERROR(INDEX('Risk assessment'!$B$12:$B$100,MATCH(CONCATENATE(Feuil1!$C19,Feuil1!$B19,Feuil1!CE$1),'Risk assessment'!$R$12:$R$100,FALSE),1),""))</f>
        <v/>
      </c>
      <c r="CF19" s="9" t="str">
        <f>IF($G19=0,"",IFERROR(INDEX('Risk assessment'!$B$12:$B$100,MATCH(CONCATENATE(Feuil1!$C19,Feuil1!$B19,Feuil1!CF$1),'Risk assessment'!$R$12:$R$100,FALSE),1),""))</f>
        <v/>
      </c>
      <c r="CG19" s="9" t="str">
        <f>IF($G19=0,"",IFERROR(INDEX('Risk assessment'!$B$12:$B$100,MATCH(CONCATENATE(Feuil1!$C19,Feuil1!$B19,Feuil1!CG$1),'Risk assessment'!$R$12:$R$100,FALSE),1),""))</f>
        <v/>
      </c>
      <c r="CH19" s="9" t="str">
        <f>IF($G19=0,"",IFERROR(INDEX('Risk assessment'!$B$12:$B$100,MATCH(CONCATENATE(Feuil1!$C19,Feuil1!$B19,Feuil1!CH$1),'Risk assessment'!$R$12:$R$100,FALSE),1),""))</f>
        <v/>
      </c>
      <c r="CI19" s="9" t="str">
        <f>IF($G19=0,"",IFERROR(INDEX('Risk assessment'!$B$12:$B$100,MATCH(CONCATENATE(Feuil1!$C19,Feuil1!$B19,Feuil1!CI$1),'Risk assessment'!$R$12:$R$100,FALSE),1),""))</f>
        <v/>
      </c>
      <c r="CJ19" s="9" t="str">
        <f>IF($G19=0,"",IFERROR(INDEX('Risk assessment'!$B$12:$B$100,MATCH(CONCATENATE(Feuil1!$C19,Feuil1!$B19,Feuil1!CJ$1),'Risk assessment'!$R$12:$R$100,FALSE),1),""))</f>
        <v/>
      </c>
      <c r="CK19" s="9" t="str">
        <f>IF($G19=0,"",IFERROR(INDEX('Risk assessment'!$B$12:$B$100,MATCH(CONCATENATE(Feuil1!$C19,Feuil1!$B19,Feuil1!CK$1),'Risk assessment'!$R$12:$R$100,FALSE),1),""))</f>
        <v/>
      </c>
      <c r="CL19" s="9" t="str">
        <f>IF($G19=0,"",IFERROR(INDEX('Risk assessment'!$B$12:$B$100,MATCH(CONCATENATE(Feuil1!$C19,Feuil1!$B19,Feuil1!CL$1),'Risk assessment'!$R$12:$R$100,FALSE),1),""))</f>
        <v/>
      </c>
      <c r="CM19" s="9" t="str">
        <f>IF($G19=0,"",IFERROR(INDEX('Risk assessment'!$B$12:$B$100,MATCH(CONCATENATE(Feuil1!$C19,Feuil1!$B19,Feuil1!CM$1),'Risk assessment'!$R$12:$R$100,FALSE),1),""))</f>
        <v/>
      </c>
      <c r="CN19" s="9" t="str">
        <f>IF($G19=0,"",IFERROR(INDEX('Risk assessment'!$B$12:$B$100,MATCH(CONCATENATE(Feuil1!$C19,Feuil1!$B19,Feuil1!CN$1),'Risk assessment'!$R$12:$R$100,FALSE),1),""))</f>
        <v/>
      </c>
      <c r="CO19" s="9" t="str">
        <f>IF($G19=0,"",IFERROR(INDEX('Risk assessment'!$B$12:$B$100,MATCH(CONCATENATE(Feuil1!$C19,Feuil1!$B19,Feuil1!CO$1),'Risk assessment'!$R$12:$R$100,FALSE),1),""))</f>
        <v/>
      </c>
      <c r="CP19" s="9" t="str">
        <f>IF($G19=0,"",IFERROR(INDEX('Risk assessment'!$B$12:$B$100,MATCH(CONCATENATE(Feuil1!$C19,Feuil1!$B19,Feuil1!CP$1),'Risk assessment'!$R$12:$R$100,FALSE),1),""))</f>
        <v/>
      </c>
      <c r="CQ19" s="9" t="str">
        <f>IF($G19=0,"",IFERROR(INDEX('Risk assessment'!$B$12:$B$100,MATCH(CONCATENATE(Feuil1!$C19,Feuil1!$B19,Feuil1!CQ$1),'Risk assessment'!$R$12:$R$100,FALSE),1),""))</f>
        <v/>
      </c>
      <c r="CR19" s="9" t="str">
        <f>IF($G19=0,"",IFERROR(INDEX('Risk assessment'!$B$12:$B$100,MATCH(CONCATENATE(Feuil1!$C19,Feuil1!$B19,Feuil1!CR$1),'Risk assessment'!$R$12:$R$100,FALSE),1),""))</f>
        <v/>
      </c>
      <c r="CS19" s="9" t="str">
        <f>IF($G19=0,"",IFERROR(INDEX('Risk assessment'!$B$12:$B$100,MATCH(CONCATENATE(Feuil1!$C19,Feuil1!$B19,Feuil1!CS$1),'Risk assessment'!$R$12:$R$100,FALSE),1),""))</f>
        <v/>
      </c>
      <c r="CT19" s="9" t="str">
        <f>IF($G19=0,"",IFERROR(INDEX('Risk assessment'!$B$12:$B$100,MATCH(CONCATENATE(Feuil1!$C19,Feuil1!$B19,Feuil1!CT$1),'Risk assessment'!$R$12:$R$100,FALSE),1),""))</f>
        <v/>
      </c>
      <c r="CU19" s="9" t="str">
        <f>IF($G19=0,"",IFERROR(INDEX('Risk assessment'!$B$12:$B$100,MATCH(CONCATENATE(Feuil1!$C19,Feuil1!$B19,Feuil1!CU$1),'Risk assessment'!$R$12:$R$100,FALSE),1),""))</f>
        <v/>
      </c>
      <c r="CV19" s="9" t="str">
        <f>IF($G19=0,"",IFERROR(INDEX('Risk assessment'!$B$12:$B$100,MATCH(CONCATENATE(Feuil1!$C19,Feuil1!$B19,Feuil1!CV$1),'Risk assessment'!$R$12:$R$100,FALSE),1),""))</f>
        <v/>
      </c>
      <c r="CW19" s="9" t="str">
        <f>IF($G19=0,"",IFERROR(INDEX('Risk assessment'!$B$12:$B$100,MATCH(CONCATENATE(Feuil1!$C19,Feuil1!$B19,Feuil1!CW$1),'Risk assessment'!$R$12:$R$100,FALSE),1),""))</f>
        <v/>
      </c>
      <c r="CX19" s="9" t="str">
        <f>IF($G19=0,"",IFERROR(INDEX('Risk assessment'!$B$12:$B$100,MATCH(CONCATENATE(Feuil1!$C19,Feuil1!$B19,Feuil1!CX$1),'Risk assessment'!$R$12:$R$100,FALSE),1),""))</f>
        <v/>
      </c>
      <c r="CY19" s="9" t="str">
        <f>IF($G19=0,"",IFERROR(INDEX('Risk assessment'!$B$12:$B$100,MATCH(CONCATENATE(Feuil1!$C19,Feuil1!$B19,Feuil1!CY$1),'Risk assessment'!$R$12:$R$100,FALSE),1),""))</f>
        <v/>
      </c>
      <c r="CZ19" s="9" t="str">
        <f>IF($G19=0,"",IFERROR(INDEX('Risk assessment'!$B$12:$B$100,MATCH(CONCATENATE(Feuil1!$C19,Feuil1!$B19,Feuil1!CZ$1),'Risk assessment'!$R$12:$R$100,FALSE),1),""))</f>
        <v/>
      </c>
      <c r="DA19" s="9" t="str">
        <f>IF($G19=0,"",IFERROR(INDEX('Risk assessment'!$B$12:$B$100,MATCH(CONCATENATE(Feuil1!$C19,Feuil1!$B19,Feuil1!DA$1),'Risk assessment'!$R$12:$R$100,FALSE),1),""))</f>
        <v/>
      </c>
      <c r="DB19" s="9" t="str">
        <f>IF($G19=0,"",IFERROR(INDEX('Risk assessment'!$B$12:$B$100,MATCH(CONCATENATE(Feuil1!$C19,Feuil1!$B19,Feuil1!DB$1),'Risk assessment'!$R$12:$R$100,FALSE),1),""))</f>
        <v/>
      </c>
      <c r="DC19" s="9" t="str">
        <f>IF($G19=0,"",IFERROR(INDEX('Risk assessment'!$B$12:$B$100,MATCH(CONCATENATE(Feuil1!$C19,Feuil1!$B19,Feuil1!DC$1),'Risk assessment'!$R$12:$R$100,FALSE),1),""))</f>
        <v/>
      </c>
      <c r="DD19" s="9" t="str">
        <f>IF($G19=0,"",IFERROR(INDEX('Risk assessment'!$B$12:$B$100,MATCH(CONCATENATE(Feuil1!$C19,Feuil1!$B19,Feuil1!DD$1),'Risk assessment'!$R$12:$R$100,FALSE),1),""))</f>
        <v/>
      </c>
      <c r="DE19" s="9" t="str">
        <f>IF($G19=0,"",IFERROR(INDEX('Risk assessment'!$B$12:$B$100,MATCH(CONCATENATE(Feuil1!$C19,Feuil1!$B19,Feuil1!DE$1),'Risk assessment'!$R$12:$R$100,FALSE),1),""))</f>
        <v/>
      </c>
      <c r="DF19" s="9" t="str">
        <f>IF($G19=0,"",IFERROR(INDEX('Risk assessment'!$B$12:$B$100,MATCH(CONCATENATE(Feuil1!$C19,Feuil1!$B19,Feuil1!DF$1),'Risk assessment'!$R$12:$R$100,FALSE),1),""))</f>
        <v/>
      </c>
      <c r="DG19" s="9" t="str">
        <f>IF($G19=0,"",IFERROR(INDEX('Risk assessment'!$B$12:$B$100,MATCH(CONCATENATE(Feuil1!$C19,Feuil1!$B19,Feuil1!DG$1),'Risk assessment'!$R$12:$R$100,FALSE),1),""))</f>
        <v/>
      </c>
      <c r="DH19" s="9" t="str">
        <f>IF($G19=0,"",IFERROR(INDEX('Risk assessment'!$B$12:$B$100,MATCH(CONCATENATE(Feuil1!$C19,Feuil1!$B19,Feuil1!DH$1),'Risk assessment'!$R$12:$R$100,FALSE),1),""))</f>
        <v/>
      </c>
      <c r="DI19" s="9" t="str">
        <f>IF($G19=0,"",IFERROR(INDEX('Risk assessment'!$B$12:$B$100,MATCH(CONCATENATE(Feuil1!$C19,Feuil1!$B19,Feuil1!DI$1),'Risk assessment'!$R$12:$R$100,FALSE),1),""))</f>
        <v/>
      </c>
      <c r="DJ19" s="9" t="str">
        <f>IF($G19=0,"",IFERROR(INDEX('Risk assessment'!$B$12:$B$100,MATCH(CONCATENATE(Feuil1!$C19,Feuil1!$B19,Feuil1!DJ$1),'Risk assessment'!$R$12:$R$100,FALSE),1),""))</f>
        <v/>
      </c>
      <c r="DK19" s="9" t="str">
        <f>IF($G19=0,"",IFERROR(INDEX('Risk assessment'!$B$12:$B$100,MATCH(CONCATENATE(Feuil1!$C19,Feuil1!$B19,Feuil1!DK$1),'Risk assessment'!$R$12:$R$100,FALSE),1),""))</f>
        <v/>
      </c>
    </row>
    <row r="20" spans="2:115" x14ac:dyDescent="0.25">
      <c r="B20" s="9">
        <f>IF(B19+1&lt;='Rating table'!D$11,B19+1,1)</f>
        <v>9</v>
      </c>
      <c r="C20" s="9">
        <f>IFERROR(IF(IF(B20=1,C19+1,C19)&lt;='Rating table'!H$11,IF(B20=1,C19+1,C19),""),"")</f>
        <v>2</v>
      </c>
      <c r="D20" s="9" t="str">
        <f t="shared" si="0"/>
        <v>9-2</v>
      </c>
      <c r="E20" s="9" t="str">
        <f t="shared" si="1"/>
        <v>B-7 ;D-8 ;</v>
      </c>
      <c r="F20" s="9" t="str">
        <f t="shared" si="2"/>
        <v>B-7 ;D-8</v>
      </c>
      <c r="G20" s="9">
        <f>COUNTIFS('Risk assessment'!D$12:D$100,Feuil1!C20,'Risk assessment'!E$12:E$100,B20)</f>
        <v>2</v>
      </c>
      <c r="H20" s="9" t="str">
        <f>IF($G20=0,"",IFERROR(CONCATENATE(INDEX('Risk assessment'!$B$12:$B$100,MATCH(CONCATENATE(Feuil1!$C20,"-",Feuil1!$B20,"-",Feuil1!H$1),'Risk assessment'!$R$12:$R$100,FALSE),1)," ;"),""))</f>
        <v>B-7 ;</v>
      </c>
      <c r="I20" s="9" t="str">
        <f>IF($G20=0,"",IFERROR(CONCATENATE(INDEX('Risk assessment'!$B$12:$B$100,MATCH(CONCATENATE(Feuil1!$C20,"-",Feuil1!$B20,"-",Feuil1!I$1),'Risk assessment'!$R$12:$R$100,FALSE),1)," ;"),""))</f>
        <v>D-8 ;</v>
      </c>
      <c r="J20" s="9" t="str">
        <f>IF($G20=0,"",IFERROR(CONCATENATE(INDEX('Risk assessment'!$B$12:$B$100,MATCH(CONCATENATE(Feuil1!$C20,"-",Feuil1!$B20,"-",Feuil1!J$1),'Risk assessment'!$R$12:$R$100,FALSE),1)," ;"),""))</f>
        <v/>
      </c>
      <c r="K20" s="9" t="str">
        <f>IF($G20=0,"",IFERROR(CONCATENATE(INDEX('Risk assessment'!$B$12:$B$100,MATCH(CONCATENATE(Feuil1!$C20,"-",Feuil1!$B20,"-",Feuil1!K$1),'Risk assessment'!$R$12:$R$100,FALSE),1)," ;"),""))</f>
        <v/>
      </c>
      <c r="L20" s="9" t="str">
        <f>IF($G20=0,"",IFERROR(CONCATENATE(INDEX('Risk assessment'!$B$12:$B$100,MATCH(CONCATENATE(Feuil1!$C20,"-",Feuil1!$B20,"-",Feuil1!L$1),'Risk assessment'!$R$12:$R$100,FALSE),1)," ;"),""))</f>
        <v/>
      </c>
      <c r="M20" s="9" t="str">
        <f>IF($G20=0,"",IFERROR(CONCATENATE(INDEX('Risk assessment'!$B$12:$B$100,MATCH(CONCATENATE(Feuil1!$C20,"-",Feuil1!$B20,"-",Feuil1!M$1),'Risk assessment'!$R$12:$R$100,FALSE),1)," ;"),""))</f>
        <v/>
      </c>
      <c r="N20" s="9" t="str">
        <f>IF($G20=0,"",IFERROR(CONCATENATE(INDEX('Risk assessment'!$B$12:$B$100,MATCH(CONCATENATE(Feuil1!$C20,"-",Feuil1!$B20,"-",Feuil1!N$1),'Risk assessment'!$R$12:$R$100,FALSE),1)," ;"),""))</f>
        <v/>
      </c>
      <c r="O20" s="9" t="str">
        <f>IF($G20=0,"",IFERROR(CONCATENATE(INDEX('Risk assessment'!$B$12:$B$100,MATCH(CONCATENATE(Feuil1!$C20,"-",Feuil1!$B20,"-",Feuil1!O$1),'Risk assessment'!$R$12:$R$100,FALSE),1)," ;"),""))</f>
        <v/>
      </c>
      <c r="P20" s="9" t="str">
        <f>IF($G20=0,"",IFERROR(CONCATENATE(INDEX('Risk assessment'!$B$12:$B$100,MATCH(CONCATENATE(Feuil1!$C20,"-",Feuil1!$B20,"-",Feuil1!P$1),'Risk assessment'!$R$12:$R$100,FALSE),1)," ;"),""))</f>
        <v/>
      </c>
      <c r="Q20" s="9" t="str">
        <f>IF($G20=0,"",IFERROR(CONCATENATE(INDEX('Risk assessment'!$B$12:$B$100,MATCH(CONCATENATE(Feuil1!$C20,"-",Feuil1!$B20,"-",Feuil1!Q$1),'Risk assessment'!$R$12:$R$100,FALSE),1)," ;"),""))</f>
        <v/>
      </c>
      <c r="R20" s="9" t="str">
        <f>IF($G20=0,"",IFERROR(CONCATENATE(INDEX('Risk assessment'!$B$12:$B$100,MATCH(CONCATENATE(Feuil1!$C20,"-",Feuil1!$B20,"-",Feuil1!R$1),'Risk assessment'!$R$12:$R$100,FALSE),1)," ;"),""))</f>
        <v/>
      </c>
      <c r="S20" s="9" t="str">
        <f>IF($G20=0,"",IFERROR(CONCATENATE(INDEX('Risk assessment'!$B$12:$B$100,MATCH(CONCATENATE(Feuil1!$C20,"-",Feuil1!$B20,"-",Feuil1!S$1),'Risk assessment'!$R$12:$R$100,FALSE),1)," ;"),""))</f>
        <v/>
      </c>
      <c r="T20" s="9" t="str">
        <f>IF($G20=0,"",IFERROR(CONCATENATE(INDEX('Risk assessment'!$B$12:$B$100,MATCH(CONCATENATE(Feuil1!$C20,"-",Feuil1!$B20,"-",Feuil1!T$1),'Risk assessment'!$R$12:$R$100,FALSE),1)," ;"),""))</f>
        <v/>
      </c>
      <c r="U20" s="9" t="str">
        <f>IF($G20=0,"",IFERROR(CONCATENATE(INDEX('Risk assessment'!$B$12:$B$100,MATCH(CONCATENATE(Feuil1!$C20,"-",Feuil1!$B20,"-",Feuil1!U$1),'Risk assessment'!$R$12:$R$100,FALSE),1)," ;"),""))</f>
        <v/>
      </c>
      <c r="V20" s="9" t="str">
        <f>IF($G20=0,"",IFERROR(CONCATENATE(INDEX('Risk assessment'!$B$12:$B$100,MATCH(CONCATENATE(Feuil1!$C20,"-",Feuil1!$B20,"-",Feuil1!V$1),'Risk assessment'!$R$12:$R$100,FALSE),1)," ;"),""))</f>
        <v/>
      </c>
      <c r="W20" s="9" t="str">
        <f>IF($G20=0,"",IFERROR(CONCATENATE(INDEX('Risk assessment'!$B$12:$B$100,MATCH(CONCATENATE(Feuil1!$C20,"-",Feuil1!$B20,"-",Feuil1!W$1),'Risk assessment'!$R$12:$R$100,FALSE),1)," ;"),""))</f>
        <v/>
      </c>
      <c r="X20" s="9" t="str">
        <f>IF($G20=0,"",IFERROR(CONCATENATE(INDEX('Risk assessment'!$B$12:$B$100,MATCH(CONCATENATE(Feuil1!$C20,"-",Feuil1!$B20,"-",Feuil1!X$1),'Risk assessment'!$R$12:$R$100,FALSE),1)," ;"),""))</f>
        <v/>
      </c>
      <c r="Y20" s="9" t="str">
        <f>IF($G20=0,"",IFERROR(CONCATENATE(INDEX('Risk assessment'!$B$12:$B$100,MATCH(CONCATENATE(Feuil1!$C20,"-",Feuil1!$B20,"-",Feuil1!Y$1),'Risk assessment'!$R$12:$R$100,FALSE),1)," ;"),""))</f>
        <v/>
      </c>
      <c r="Z20" s="9" t="str">
        <f>IF($G20=0,"",IFERROR(CONCATENATE(INDEX('Risk assessment'!$B$12:$B$100,MATCH(CONCATENATE(Feuil1!$C20,"-",Feuil1!$B20,"-",Feuil1!Z$1),'Risk assessment'!$R$12:$R$100,FALSE),1)," ;"),""))</f>
        <v/>
      </c>
      <c r="AA20" s="9" t="str">
        <f>IF($G20=0,"",IFERROR(CONCATENATE(INDEX('Risk assessment'!$B$12:$B$100,MATCH(CONCATENATE(Feuil1!$C20,"-",Feuil1!$B20,"-",Feuil1!AA$1),'Risk assessment'!$R$12:$R$100,FALSE),1)," ;"),""))</f>
        <v/>
      </c>
      <c r="AB20" s="9" t="str">
        <f>IF($G20=0,"",IFERROR(CONCATENATE(INDEX('Risk assessment'!$B$12:$B$100,MATCH(CONCATENATE(Feuil1!$C20,"-",Feuil1!$B20,"-",Feuil1!AB$1),'Risk assessment'!$R$12:$R$100,FALSE),1)," ;"),""))</f>
        <v/>
      </c>
      <c r="AC20" s="9" t="str">
        <f>IF($G20=0,"",IFERROR(CONCATENATE(INDEX('Risk assessment'!$B$12:$B$100,MATCH(CONCATENATE(Feuil1!$C20,"-",Feuil1!$B20,"-",Feuil1!AC$1),'Risk assessment'!$R$12:$R$100,FALSE),1)," ;"),""))</f>
        <v/>
      </c>
      <c r="AD20" s="9" t="str">
        <f>IF($G20=0,"",IFERROR(CONCATENATE(INDEX('Risk assessment'!$B$12:$B$100,MATCH(CONCATENATE(Feuil1!$C20,"-",Feuil1!$B20,"-",Feuil1!AD$1),'Risk assessment'!$R$12:$R$100,FALSE),1)," ;"),""))</f>
        <v/>
      </c>
      <c r="AE20" s="9" t="str">
        <f>IF($G20=0,"",IFERROR(CONCATENATE(INDEX('Risk assessment'!$B$12:$B$100,MATCH(CONCATENATE(Feuil1!$C20,"-",Feuil1!$B20,"-",Feuil1!AE$1),'Risk assessment'!$R$12:$R$100,FALSE),1)," ;"),""))</f>
        <v/>
      </c>
      <c r="AF20" s="9" t="str">
        <f>IF($G20=0,"",IFERROR(CONCATENATE(INDEX('Risk assessment'!$B$12:$B$100,MATCH(CONCATENATE(Feuil1!$C20,"-",Feuil1!$B20,"-",Feuil1!AF$1),'Risk assessment'!$R$12:$R$100,FALSE),1)," ;"),""))</f>
        <v/>
      </c>
      <c r="AG20" s="9" t="str">
        <f>IF($G20=0,"",IFERROR(CONCATENATE(INDEX('Risk assessment'!$B$12:$B$100,MATCH(CONCATENATE(Feuil1!$C20,"-",Feuil1!$B20,"-",Feuil1!AG$1),'Risk assessment'!$R$12:$R$100,FALSE),1)," ;"),""))</f>
        <v/>
      </c>
      <c r="AH20" s="9" t="str">
        <f>IF($G20=0,"",IFERROR(CONCATENATE(INDEX('Risk assessment'!$B$12:$B$100,MATCH(CONCATENATE(Feuil1!$C20,"-",Feuil1!$B20,"-",Feuil1!AH$1),'Risk assessment'!$R$12:$R$100,FALSE),1)," ;"),""))</f>
        <v/>
      </c>
      <c r="AI20" s="9" t="str">
        <f>IF($G20=0,"",IFERROR(CONCATENATE(INDEX('Risk assessment'!$B$12:$B$100,MATCH(CONCATENATE(Feuil1!$C20,"-",Feuil1!$B20,"-",Feuil1!AI$1),'Risk assessment'!$R$12:$R$100,FALSE),1)," ;"),""))</f>
        <v/>
      </c>
      <c r="AJ20" s="9" t="str">
        <f>IF($G20=0,"",IFERROR(CONCATENATE(INDEX('Risk assessment'!$B$12:$B$100,MATCH(CONCATENATE(Feuil1!$C20,"-",Feuil1!$B20,"-",Feuil1!AJ$1),'Risk assessment'!$R$12:$R$100,FALSE),1)," ;"),""))</f>
        <v/>
      </c>
      <c r="AK20" s="9" t="str">
        <f>IF($G20=0,"",IFERROR(CONCATENATE(INDEX('Risk assessment'!$B$12:$B$100,MATCH(CONCATENATE(Feuil1!$C20,"-",Feuil1!$B20,"-",Feuil1!AK$1),'Risk assessment'!$R$12:$R$100,FALSE),1)," ;"),""))</f>
        <v/>
      </c>
      <c r="AL20" s="9" t="str">
        <f>IF($G20=0,"",IFERROR(CONCATENATE(INDEX('Risk assessment'!$B$12:$B$100,MATCH(CONCATENATE(Feuil1!$C20,"-",Feuil1!$B20,"-",Feuil1!AL$1),'Risk assessment'!$R$12:$R$100,FALSE),1)," ;"),""))</f>
        <v/>
      </c>
      <c r="AM20" s="9" t="str">
        <f>IF($G20=0,"",IFERROR(CONCATENATE(INDEX('Risk assessment'!$B$12:$B$100,MATCH(CONCATENATE(Feuil1!$C20,"-",Feuil1!$B20,"-",Feuil1!AM$1),'Risk assessment'!$R$12:$R$100,FALSE),1)," ;"),""))</f>
        <v/>
      </c>
      <c r="AN20" s="9" t="str">
        <f>IF($G20=0,"",IFERROR(CONCATENATE(INDEX('Risk assessment'!$B$12:$B$100,MATCH(CONCATENATE(Feuil1!$C20,"-",Feuil1!$B20,"-",Feuil1!AN$1),'Risk assessment'!$R$12:$R$100,FALSE),1)," ;"),""))</f>
        <v/>
      </c>
      <c r="AO20" s="9" t="str">
        <f>IF($G20=0,"",IFERROR(CONCATENATE(INDEX('Risk assessment'!$B$12:$B$100,MATCH(CONCATENATE(Feuil1!$C20,"-",Feuil1!$B20,"-",Feuil1!AO$1),'Risk assessment'!$R$12:$R$100,FALSE),1)," ;"),""))</f>
        <v/>
      </c>
      <c r="AP20" s="9" t="str">
        <f>IF($G20=0,"",IFERROR(CONCATENATE(INDEX('Risk assessment'!$B$12:$B$100,MATCH(CONCATENATE(Feuil1!$C20,"-",Feuil1!$B20,"-",Feuil1!AP$1),'Risk assessment'!$R$12:$R$100,FALSE),1)," ;"),""))</f>
        <v/>
      </c>
      <c r="AQ20" s="9" t="str">
        <f>IF($G20=0,"",IFERROR(CONCATENATE(INDEX('Risk assessment'!$B$12:$B$100,MATCH(CONCATENATE(Feuil1!$C20,"-",Feuil1!$B20,"-",Feuil1!AQ$1),'Risk assessment'!$R$12:$R$100,FALSE),1)," ;"),""))</f>
        <v/>
      </c>
      <c r="AR20" s="9" t="str">
        <f>IF($G20=0,"",IFERROR(CONCATENATE(INDEX('Risk assessment'!$B$12:$B$100,MATCH(CONCATENATE(Feuil1!$C20,"-",Feuil1!$B20,"-",Feuil1!AR$1),'Risk assessment'!$R$12:$R$100,FALSE),1)," ;"),""))</f>
        <v/>
      </c>
      <c r="AS20" s="9" t="str">
        <f>IF($G20=0,"",IFERROR(CONCATENATE(INDEX('Risk assessment'!$B$12:$B$100,MATCH(CONCATENATE(Feuil1!$C20,"-",Feuil1!$B20,"-",Feuil1!AS$1),'Risk assessment'!$R$12:$R$100,FALSE),1)," ;"),""))</f>
        <v/>
      </c>
      <c r="AT20" s="9" t="str">
        <f>IF($G20=0,"",IFERROR(CONCATENATE(INDEX('Risk assessment'!$B$12:$B$100,MATCH(CONCATENATE(Feuil1!$C20,"-",Feuil1!$B20,"-",Feuil1!AT$1),'Risk assessment'!$R$12:$R$100,FALSE),1)," ;"),""))</f>
        <v/>
      </c>
      <c r="AU20" s="9" t="str">
        <f>IF($G20=0,"",IFERROR(CONCATENATE(INDEX('Risk assessment'!$B$12:$B$100,MATCH(CONCATENATE(Feuil1!$C20,"-",Feuil1!$B20,"-",Feuil1!AU$1),'Risk assessment'!$R$12:$R$100,FALSE),1)," ;"),""))</f>
        <v/>
      </c>
      <c r="AV20" s="9" t="str">
        <f>IF($G20=0,"",IFERROR(CONCATENATE(INDEX('Risk assessment'!$B$12:$B$100,MATCH(CONCATENATE(Feuil1!$C20,"-",Feuil1!$B20,"-",Feuil1!AV$1),'Risk assessment'!$R$12:$R$100,FALSE),1)," ;"),""))</f>
        <v/>
      </c>
      <c r="AW20" s="9" t="str">
        <f>IF($G20=0,"",IFERROR(CONCATENATE(INDEX('Risk assessment'!$B$12:$B$100,MATCH(CONCATENATE(Feuil1!$C20,"-",Feuil1!$B20,"-",Feuil1!AW$1),'Risk assessment'!$R$12:$R$100,FALSE),1)," ;"),""))</f>
        <v/>
      </c>
      <c r="AX20" s="9" t="str">
        <f>IF($G20=0,"",IFERROR(CONCATENATE(INDEX('Risk assessment'!$B$12:$B$100,MATCH(CONCATENATE(Feuil1!$C20,"-",Feuil1!$B20,"-",Feuil1!AX$1),'Risk assessment'!$R$12:$R$100,FALSE),1)," ;"),""))</f>
        <v/>
      </c>
      <c r="AY20" s="9" t="str">
        <f>IF($G20=0,"",IFERROR(CONCATENATE(INDEX('Risk assessment'!$B$12:$B$100,MATCH(CONCATENATE(Feuil1!$C20,"-",Feuil1!$B20,"-",Feuil1!AY$1),'Risk assessment'!$R$12:$R$100,FALSE),1)," ;"),""))</f>
        <v/>
      </c>
      <c r="AZ20" s="9" t="str">
        <f>IF($G20=0,"",IFERROR(CONCATENATE(INDEX('Risk assessment'!$B$12:$B$100,MATCH(CONCATENATE(Feuil1!$C20,"-",Feuil1!$B20,"-",Feuil1!AZ$1),'Risk assessment'!$R$12:$R$100,FALSE),1)," ;"),""))</f>
        <v/>
      </c>
      <c r="BA20" s="9" t="str">
        <f>IF($G20=0,"",IFERROR(CONCATENATE(INDEX('Risk assessment'!$B$12:$B$100,MATCH(CONCATENATE(Feuil1!$C20,"-",Feuil1!$B20,"-",Feuil1!BA$1),'Risk assessment'!$R$12:$R$100,FALSE),1)," ;"),""))</f>
        <v/>
      </c>
      <c r="BB20" s="9" t="str">
        <f>IF($G20=0,"",IFERROR(CONCATENATE(INDEX('Risk assessment'!$B$12:$B$100,MATCH(CONCATENATE(Feuil1!$C20,"-",Feuil1!$B20,"-",Feuil1!BB$1),'Risk assessment'!$R$12:$R$100,FALSE),1)," ;"),""))</f>
        <v/>
      </c>
      <c r="BC20" s="9" t="str">
        <f>IF($G20=0,"",IFERROR(CONCATENATE(INDEX('Risk assessment'!$B$12:$B$100,MATCH(CONCATENATE(Feuil1!$C20,"-",Feuil1!$B20,"-",Feuil1!BC$1),'Risk assessment'!$R$12:$R$100,FALSE),1)," ;"),""))</f>
        <v/>
      </c>
      <c r="BD20" s="9" t="str">
        <f>IF($G20=0,"",IFERROR(CONCATENATE(INDEX('Risk assessment'!$B$12:$B$100,MATCH(CONCATENATE(Feuil1!$C20,"-",Feuil1!$B20,"-",Feuil1!BD$1),'Risk assessment'!$R$12:$R$100,FALSE),1)," ;"),""))</f>
        <v/>
      </c>
      <c r="BE20" s="9" t="str">
        <f>IF($G20=0,"",IFERROR(CONCATENATE(INDEX('Risk assessment'!$B$12:$B$100,MATCH(CONCATENATE(Feuil1!$C20,"-",Feuil1!$B20,"-",Feuil1!BE$1),'Risk assessment'!$R$12:$R$100,FALSE),1)," ;"),""))</f>
        <v/>
      </c>
      <c r="BF20" s="9" t="str">
        <f>IF($G20=0,"",IFERROR(CONCATENATE(INDEX('Risk assessment'!$B$12:$B$100,MATCH(CONCATENATE(Feuil1!$C20,"-",Feuil1!$B20,"-",Feuil1!BF$1),'Risk assessment'!$R$12:$R$100,FALSE),1)," ;"),""))</f>
        <v/>
      </c>
      <c r="BG20" s="9" t="str">
        <f>IF($G20=0,"",IFERROR(CONCATENATE(INDEX('Risk assessment'!$B$12:$B$100,MATCH(CONCATENATE(Feuil1!$C20,"-",Feuil1!$B20,"-",Feuil1!BG$1),'Risk assessment'!$R$12:$R$100,FALSE),1)," ;"),""))</f>
        <v/>
      </c>
      <c r="BH20" s="9" t="str">
        <f>IF($G20=0,"",IFERROR(CONCATENATE(INDEX('Risk assessment'!$B$12:$B$100,MATCH(CONCATENATE(Feuil1!$C20,"-",Feuil1!$B20,"-",Feuil1!BH$1),'Risk assessment'!$R$12:$R$100,FALSE),1)," ;"),""))</f>
        <v/>
      </c>
      <c r="BI20" s="9" t="str">
        <f>IF($G20=0,"",IFERROR(CONCATENATE(INDEX('Risk assessment'!$B$12:$B$100,MATCH(CONCATENATE(Feuil1!$C20,"-",Feuil1!$B20,"-",Feuil1!BI$1),'Risk assessment'!$R$12:$R$100,FALSE),1)," ;"),""))</f>
        <v/>
      </c>
      <c r="BJ20" s="9" t="str">
        <f>IF($G20=0,"",IFERROR(CONCATENATE(INDEX('Risk assessment'!$B$12:$B$100,MATCH(CONCATENATE(Feuil1!$C20,"-",Feuil1!$B20,"-",Feuil1!BJ$1),'Risk assessment'!$R$12:$R$100,FALSE),1)," ;"),""))</f>
        <v/>
      </c>
      <c r="BK20" s="9" t="str">
        <f>IF($G20=0,"",IFERROR(CONCATENATE(INDEX('Risk assessment'!$B$12:$B$100,MATCH(CONCATENATE(Feuil1!$C20,"-",Feuil1!$B20,"-",Feuil1!BK$1),'Risk assessment'!$R$12:$R$100,FALSE),1)," ;"),""))</f>
        <v/>
      </c>
      <c r="BL20" s="9" t="str">
        <f>IF($G20=0,"",IFERROR(CONCATENATE(INDEX('Risk assessment'!$B$12:$B$100,MATCH(CONCATENATE(Feuil1!$C20,"-",Feuil1!$B20,"-",Feuil1!BL$1),'Risk assessment'!$R$12:$R$100,FALSE),1)," ;"),""))</f>
        <v/>
      </c>
      <c r="BM20" s="9" t="str">
        <f>IF($G20=0,"",IFERROR(CONCATENATE(INDEX('Risk assessment'!$B$12:$B$100,MATCH(CONCATENATE(Feuil1!$C20,"-",Feuil1!$B20,"-",Feuil1!BM$1),'Risk assessment'!$R$12:$R$100,FALSE),1)," ;"),""))</f>
        <v/>
      </c>
      <c r="BN20" s="9" t="str">
        <f>IF($G20=0,"",IFERROR(CONCATENATE(INDEX('Risk assessment'!$B$12:$B$100,MATCH(CONCATENATE(Feuil1!$C20,"-",Feuil1!$B20,"-",Feuil1!BN$1),'Risk assessment'!$R$12:$R$100,FALSE),1)," ;"),""))</f>
        <v/>
      </c>
      <c r="BO20" s="9" t="str">
        <f>IF($G20=0,"",IFERROR(CONCATENATE(INDEX('Risk assessment'!$B$12:$B$100,MATCH(CONCATENATE(Feuil1!$C20,"-",Feuil1!$B20,"-",Feuil1!BO$1),'Risk assessment'!$R$12:$R$100,FALSE),1)," ;"),""))</f>
        <v/>
      </c>
      <c r="BP20" s="9" t="str">
        <f>IF($G20=0,"",IFERROR(CONCATENATE(INDEX('Risk assessment'!$B$12:$B$100,MATCH(CONCATENATE(Feuil1!$C20,"-",Feuil1!$B20,"-",Feuil1!BP$1),'Risk assessment'!$R$12:$R$100,FALSE),1)," ;"),""))</f>
        <v/>
      </c>
      <c r="BQ20" s="9" t="str">
        <f>IF($G20=0,"",IFERROR(CONCATENATE(INDEX('Risk assessment'!$B$12:$B$100,MATCH(CONCATENATE(Feuil1!$C20,"-",Feuil1!$B20,"-",Feuil1!BQ$1),'Risk assessment'!$R$12:$R$100,FALSE),1)," ;"),""))</f>
        <v/>
      </c>
      <c r="BR20" s="9" t="str">
        <f>IF($G20=0,"",IFERROR(INDEX('Risk assessment'!$B$12:$B$100,MATCH(CONCATENATE(Feuil1!$C20,Feuil1!$B20,Feuil1!BR$1),'Risk assessment'!$R$12:$R$100,FALSE),1),""))</f>
        <v/>
      </c>
      <c r="BS20" s="9" t="str">
        <f>IF($G20=0,"",IFERROR(INDEX('Risk assessment'!$B$12:$B$100,MATCH(CONCATENATE(Feuil1!$C20,Feuil1!$B20,Feuil1!BS$1),'Risk assessment'!$R$12:$R$100,FALSE),1),""))</f>
        <v/>
      </c>
      <c r="BT20" s="9" t="str">
        <f>IF($G20=0,"",IFERROR(INDEX('Risk assessment'!$B$12:$B$100,MATCH(CONCATENATE(Feuil1!$C20,Feuil1!$B20,Feuil1!BT$1),'Risk assessment'!$R$12:$R$100,FALSE),1),""))</f>
        <v/>
      </c>
      <c r="BU20" s="9" t="str">
        <f>IF($G20=0,"",IFERROR(INDEX('Risk assessment'!$B$12:$B$100,MATCH(CONCATENATE(Feuil1!$C20,Feuil1!$B20,Feuil1!BU$1),'Risk assessment'!$R$12:$R$100,FALSE),1),""))</f>
        <v/>
      </c>
      <c r="BV20" s="9" t="str">
        <f>IF($G20=0,"",IFERROR(INDEX('Risk assessment'!$B$12:$B$100,MATCH(CONCATENATE(Feuil1!$C20,Feuil1!$B20,Feuil1!BV$1),'Risk assessment'!$R$12:$R$100,FALSE),1),""))</f>
        <v/>
      </c>
      <c r="BW20" s="9" t="str">
        <f>IF($G20=0,"",IFERROR(INDEX('Risk assessment'!$B$12:$B$100,MATCH(CONCATENATE(Feuil1!$C20,Feuil1!$B20,Feuil1!BW$1),'Risk assessment'!$R$12:$R$100,FALSE),1),""))</f>
        <v/>
      </c>
      <c r="BX20" s="9" t="str">
        <f>IF($G20=0,"",IFERROR(INDEX('Risk assessment'!$B$12:$B$100,MATCH(CONCATENATE(Feuil1!$C20,Feuil1!$B20,Feuil1!BX$1),'Risk assessment'!$R$12:$R$100,FALSE),1),""))</f>
        <v/>
      </c>
      <c r="BY20" s="9" t="str">
        <f>IF($G20=0,"",IFERROR(INDEX('Risk assessment'!$B$12:$B$100,MATCH(CONCATENATE(Feuil1!$C20,Feuil1!$B20,Feuil1!BY$1),'Risk assessment'!$R$12:$R$100,FALSE),1),""))</f>
        <v/>
      </c>
      <c r="BZ20" s="9" t="str">
        <f>IF($G20=0,"",IFERROR(INDEX('Risk assessment'!$B$12:$B$100,MATCH(CONCATENATE(Feuil1!$C20,Feuil1!$B20,Feuil1!BZ$1),'Risk assessment'!$R$12:$R$100,FALSE),1),""))</f>
        <v/>
      </c>
      <c r="CA20" s="9" t="str">
        <f>IF($G20=0,"",IFERROR(INDEX('Risk assessment'!$B$12:$B$100,MATCH(CONCATENATE(Feuil1!$C20,Feuil1!$B20,Feuil1!CA$1),'Risk assessment'!$R$12:$R$100,FALSE),1),""))</f>
        <v/>
      </c>
      <c r="CB20" s="9" t="str">
        <f>IF($G20=0,"",IFERROR(INDEX('Risk assessment'!$B$12:$B$100,MATCH(CONCATENATE(Feuil1!$C20,Feuil1!$B20,Feuil1!CB$1),'Risk assessment'!$R$12:$R$100,FALSE),1),""))</f>
        <v/>
      </c>
      <c r="CC20" s="9" t="str">
        <f>IF($G20=0,"",IFERROR(INDEX('Risk assessment'!$B$12:$B$100,MATCH(CONCATENATE(Feuil1!$C20,Feuil1!$B20,Feuil1!CC$1),'Risk assessment'!$R$12:$R$100,FALSE),1),""))</f>
        <v/>
      </c>
      <c r="CD20" s="9" t="str">
        <f>IF($G20=0,"",IFERROR(INDEX('Risk assessment'!$B$12:$B$100,MATCH(CONCATENATE(Feuil1!$C20,Feuil1!$B20,Feuil1!CD$1),'Risk assessment'!$R$12:$R$100,FALSE),1),""))</f>
        <v/>
      </c>
      <c r="CE20" s="9" t="str">
        <f>IF($G20=0,"",IFERROR(INDEX('Risk assessment'!$B$12:$B$100,MATCH(CONCATENATE(Feuil1!$C20,Feuil1!$B20,Feuil1!CE$1),'Risk assessment'!$R$12:$R$100,FALSE),1),""))</f>
        <v/>
      </c>
      <c r="CF20" s="9" t="str">
        <f>IF($G20=0,"",IFERROR(INDEX('Risk assessment'!$B$12:$B$100,MATCH(CONCATENATE(Feuil1!$C20,Feuil1!$B20,Feuil1!CF$1),'Risk assessment'!$R$12:$R$100,FALSE),1),""))</f>
        <v/>
      </c>
      <c r="CG20" s="9" t="str">
        <f>IF($G20=0,"",IFERROR(INDEX('Risk assessment'!$B$12:$B$100,MATCH(CONCATENATE(Feuil1!$C20,Feuil1!$B20,Feuil1!CG$1),'Risk assessment'!$R$12:$R$100,FALSE),1),""))</f>
        <v/>
      </c>
      <c r="CH20" s="9" t="str">
        <f>IF($G20=0,"",IFERROR(INDEX('Risk assessment'!$B$12:$B$100,MATCH(CONCATENATE(Feuil1!$C20,Feuil1!$B20,Feuil1!CH$1),'Risk assessment'!$R$12:$R$100,FALSE),1),""))</f>
        <v/>
      </c>
      <c r="CI20" s="9" t="str">
        <f>IF($G20=0,"",IFERROR(INDEX('Risk assessment'!$B$12:$B$100,MATCH(CONCATENATE(Feuil1!$C20,Feuil1!$B20,Feuil1!CI$1),'Risk assessment'!$R$12:$R$100,FALSE),1),""))</f>
        <v/>
      </c>
      <c r="CJ20" s="9" t="str">
        <f>IF($G20=0,"",IFERROR(INDEX('Risk assessment'!$B$12:$B$100,MATCH(CONCATENATE(Feuil1!$C20,Feuil1!$B20,Feuil1!CJ$1),'Risk assessment'!$R$12:$R$100,FALSE),1),""))</f>
        <v/>
      </c>
      <c r="CK20" s="9" t="str">
        <f>IF($G20=0,"",IFERROR(INDEX('Risk assessment'!$B$12:$B$100,MATCH(CONCATENATE(Feuil1!$C20,Feuil1!$B20,Feuil1!CK$1),'Risk assessment'!$R$12:$R$100,FALSE),1),""))</f>
        <v/>
      </c>
      <c r="CL20" s="9" t="str">
        <f>IF($G20=0,"",IFERROR(INDEX('Risk assessment'!$B$12:$B$100,MATCH(CONCATENATE(Feuil1!$C20,Feuil1!$B20,Feuil1!CL$1),'Risk assessment'!$R$12:$R$100,FALSE),1),""))</f>
        <v/>
      </c>
      <c r="CM20" s="9" t="str">
        <f>IF($G20=0,"",IFERROR(INDEX('Risk assessment'!$B$12:$B$100,MATCH(CONCATENATE(Feuil1!$C20,Feuil1!$B20,Feuil1!CM$1),'Risk assessment'!$R$12:$R$100,FALSE),1),""))</f>
        <v/>
      </c>
      <c r="CN20" s="9" t="str">
        <f>IF($G20=0,"",IFERROR(INDEX('Risk assessment'!$B$12:$B$100,MATCH(CONCATENATE(Feuil1!$C20,Feuil1!$B20,Feuil1!CN$1),'Risk assessment'!$R$12:$R$100,FALSE),1),""))</f>
        <v/>
      </c>
      <c r="CO20" s="9" t="str">
        <f>IF($G20=0,"",IFERROR(INDEX('Risk assessment'!$B$12:$B$100,MATCH(CONCATENATE(Feuil1!$C20,Feuil1!$B20,Feuil1!CO$1),'Risk assessment'!$R$12:$R$100,FALSE),1),""))</f>
        <v/>
      </c>
      <c r="CP20" s="9" t="str">
        <f>IF($G20=0,"",IFERROR(INDEX('Risk assessment'!$B$12:$B$100,MATCH(CONCATENATE(Feuil1!$C20,Feuil1!$B20,Feuil1!CP$1),'Risk assessment'!$R$12:$R$100,FALSE),1),""))</f>
        <v/>
      </c>
      <c r="CQ20" s="9" t="str">
        <f>IF($G20=0,"",IFERROR(INDEX('Risk assessment'!$B$12:$B$100,MATCH(CONCATENATE(Feuil1!$C20,Feuil1!$B20,Feuil1!CQ$1),'Risk assessment'!$R$12:$R$100,FALSE),1),""))</f>
        <v/>
      </c>
      <c r="CR20" s="9" t="str">
        <f>IF($G20=0,"",IFERROR(INDEX('Risk assessment'!$B$12:$B$100,MATCH(CONCATENATE(Feuil1!$C20,Feuil1!$B20,Feuil1!CR$1),'Risk assessment'!$R$12:$R$100,FALSE),1),""))</f>
        <v/>
      </c>
      <c r="CS20" s="9" t="str">
        <f>IF($G20=0,"",IFERROR(INDEX('Risk assessment'!$B$12:$B$100,MATCH(CONCATENATE(Feuil1!$C20,Feuil1!$B20,Feuil1!CS$1),'Risk assessment'!$R$12:$R$100,FALSE),1),""))</f>
        <v/>
      </c>
      <c r="CT20" s="9" t="str">
        <f>IF($G20=0,"",IFERROR(INDEX('Risk assessment'!$B$12:$B$100,MATCH(CONCATENATE(Feuil1!$C20,Feuil1!$B20,Feuil1!CT$1),'Risk assessment'!$R$12:$R$100,FALSE),1),""))</f>
        <v/>
      </c>
      <c r="CU20" s="9" t="str">
        <f>IF($G20=0,"",IFERROR(INDEX('Risk assessment'!$B$12:$B$100,MATCH(CONCATENATE(Feuil1!$C20,Feuil1!$B20,Feuil1!CU$1),'Risk assessment'!$R$12:$R$100,FALSE),1),""))</f>
        <v/>
      </c>
      <c r="CV20" s="9" t="str">
        <f>IF($G20=0,"",IFERROR(INDEX('Risk assessment'!$B$12:$B$100,MATCH(CONCATENATE(Feuil1!$C20,Feuil1!$B20,Feuil1!CV$1),'Risk assessment'!$R$12:$R$100,FALSE),1),""))</f>
        <v/>
      </c>
      <c r="CW20" s="9" t="str">
        <f>IF($G20=0,"",IFERROR(INDEX('Risk assessment'!$B$12:$B$100,MATCH(CONCATENATE(Feuil1!$C20,Feuil1!$B20,Feuil1!CW$1),'Risk assessment'!$R$12:$R$100,FALSE),1),""))</f>
        <v/>
      </c>
      <c r="CX20" s="9" t="str">
        <f>IF($G20=0,"",IFERROR(INDEX('Risk assessment'!$B$12:$B$100,MATCH(CONCATENATE(Feuil1!$C20,Feuil1!$B20,Feuil1!CX$1),'Risk assessment'!$R$12:$R$100,FALSE),1),""))</f>
        <v/>
      </c>
      <c r="CY20" s="9" t="str">
        <f>IF($G20=0,"",IFERROR(INDEX('Risk assessment'!$B$12:$B$100,MATCH(CONCATENATE(Feuil1!$C20,Feuil1!$B20,Feuil1!CY$1),'Risk assessment'!$R$12:$R$100,FALSE),1),""))</f>
        <v/>
      </c>
      <c r="CZ20" s="9" t="str">
        <f>IF($G20=0,"",IFERROR(INDEX('Risk assessment'!$B$12:$B$100,MATCH(CONCATENATE(Feuil1!$C20,Feuil1!$B20,Feuil1!CZ$1),'Risk assessment'!$R$12:$R$100,FALSE),1),""))</f>
        <v/>
      </c>
      <c r="DA20" s="9" t="str">
        <f>IF($G20=0,"",IFERROR(INDEX('Risk assessment'!$B$12:$B$100,MATCH(CONCATENATE(Feuil1!$C20,Feuil1!$B20,Feuil1!DA$1),'Risk assessment'!$R$12:$R$100,FALSE),1),""))</f>
        <v/>
      </c>
      <c r="DB20" s="9" t="str">
        <f>IF($G20=0,"",IFERROR(INDEX('Risk assessment'!$B$12:$B$100,MATCH(CONCATENATE(Feuil1!$C20,Feuil1!$B20,Feuil1!DB$1),'Risk assessment'!$R$12:$R$100,FALSE),1),""))</f>
        <v/>
      </c>
      <c r="DC20" s="9" t="str">
        <f>IF($G20=0,"",IFERROR(INDEX('Risk assessment'!$B$12:$B$100,MATCH(CONCATENATE(Feuil1!$C20,Feuil1!$B20,Feuil1!DC$1),'Risk assessment'!$R$12:$R$100,FALSE),1),""))</f>
        <v/>
      </c>
      <c r="DD20" s="9" t="str">
        <f>IF($G20=0,"",IFERROR(INDEX('Risk assessment'!$B$12:$B$100,MATCH(CONCATENATE(Feuil1!$C20,Feuil1!$B20,Feuil1!DD$1),'Risk assessment'!$R$12:$R$100,FALSE),1),""))</f>
        <v/>
      </c>
      <c r="DE20" s="9" t="str">
        <f>IF($G20=0,"",IFERROR(INDEX('Risk assessment'!$B$12:$B$100,MATCH(CONCATENATE(Feuil1!$C20,Feuil1!$B20,Feuil1!DE$1),'Risk assessment'!$R$12:$R$100,FALSE),1),""))</f>
        <v/>
      </c>
      <c r="DF20" s="9" t="str">
        <f>IF($G20=0,"",IFERROR(INDEX('Risk assessment'!$B$12:$B$100,MATCH(CONCATENATE(Feuil1!$C20,Feuil1!$B20,Feuil1!DF$1),'Risk assessment'!$R$12:$R$100,FALSE),1),""))</f>
        <v/>
      </c>
      <c r="DG20" s="9" t="str">
        <f>IF($G20=0,"",IFERROR(INDEX('Risk assessment'!$B$12:$B$100,MATCH(CONCATENATE(Feuil1!$C20,Feuil1!$B20,Feuil1!DG$1),'Risk assessment'!$R$12:$R$100,FALSE),1),""))</f>
        <v/>
      </c>
      <c r="DH20" s="9" t="str">
        <f>IF($G20=0,"",IFERROR(INDEX('Risk assessment'!$B$12:$B$100,MATCH(CONCATENATE(Feuil1!$C20,Feuil1!$B20,Feuil1!DH$1),'Risk assessment'!$R$12:$R$100,FALSE),1),""))</f>
        <v/>
      </c>
      <c r="DI20" s="9" t="str">
        <f>IF($G20=0,"",IFERROR(INDEX('Risk assessment'!$B$12:$B$100,MATCH(CONCATENATE(Feuil1!$C20,Feuil1!$B20,Feuil1!DI$1),'Risk assessment'!$R$12:$R$100,FALSE),1),""))</f>
        <v/>
      </c>
      <c r="DJ20" s="9" t="str">
        <f>IF($G20=0,"",IFERROR(INDEX('Risk assessment'!$B$12:$B$100,MATCH(CONCATENATE(Feuil1!$C20,Feuil1!$B20,Feuil1!DJ$1),'Risk assessment'!$R$12:$R$100,FALSE),1),""))</f>
        <v/>
      </c>
      <c r="DK20" s="9" t="str">
        <f>IF($G20=0,"",IFERROR(INDEX('Risk assessment'!$B$12:$B$100,MATCH(CONCATENATE(Feuil1!$C20,Feuil1!$B20,Feuil1!DK$1),'Risk assessment'!$R$12:$R$100,FALSE),1),""))</f>
        <v/>
      </c>
    </row>
    <row r="21" spans="2:115" x14ac:dyDescent="0.25">
      <c r="B21" s="9">
        <f>IF(B20+1&lt;='Rating table'!D$11,B20+1,1)</f>
        <v>10</v>
      </c>
      <c r="C21" s="9">
        <f>IFERROR(IF(IF(B21=1,C20+1,C20)&lt;='Rating table'!H$11,IF(B21=1,C20+1,C20),""),"")</f>
        <v>2</v>
      </c>
      <c r="D21" s="9" t="str">
        <f t="shared" si="0"/>
        <v>10-2</v>
      </c>
      <c r="E21" s="9" t="str">
        <f t="shared" si="1"/>
        <v>D-4 ;</v>
      </c>
      <c r="F21" s="9" t="str">
        <f t="shared" si="2"/>
        <v>D-4</v>
      </c>
      <c r="G21" s="9">
        <f>COUNTIFS('Risk assessment'!D$12:D$100,Feuil1!C21,'Risk assessment'!E$12:E$100,B21)</f>
        <v>1</v>
      </c>
      <c r="H21" s="9" t="str">
        <f>IF($G21=0,"",IFERROR(CONCATENATE(INDEX('Risk assessment'!$B$12:$B$100,MATCH(CONCATENATE(Feuil1!$C21,"-",Feuil1!$B21,"-",Feuil1!H$1),'Risk assessment'!$R$12:$R$100,FALSE),1)," ;"),""))</f>
        <v>D-4 ;</v>
      </c>
      <c r="I21" s="9" t="str">
        <f>IF($G21=0,"",IFERROR(CONCATENATE(INDEX('Risk assessment'!$B$12:$B$100,MATCH(CONCATENATE(Feuil1!$C21,"-",Feuil1!$B21,"-",Feuil1!I$1),'Risk assessment'!$R$12:$R$100,FALSE),1)," ;"),""))</f>
        <v/>
      </c>
      <c r="J21" s="9" t="str">
        <f>IF($G21=0,"",IFERROR(CONCATENATE(INDEX('Risk assessment'!$B$12:$B$100,MATCH(CONCATENATE(Feuil1!$C21,"-",Feuil1!$B21,"-",Feuil1!J$1),'Risk assessment'!$R$12:$R$100,FALSE),1)," ;"),""))</f>
        <v/>
      </c>
      <c r="K21" s="9" t="str">
        <f>IF($G21=0,"",IFERROR(CONCATENATE(INDEX('Risk assessment'!$B$12:$B$100,MATCH(CONCATENATE(Feuil1!$C21,"-",Feuil1!$B21,"-",Feuil1!K$1),'Risk assessment'!$R$12:$R$100,FALSE),1)," ;"),""))</f>
        <v/>
      </c>
      <c r="L21" s="9" t="str">
        <f>IF($G21=0,"",IFERROR(CONCATENATE(INDEX('Risk assessment'!$B$12:$B$100,MATCH(CONCATENATE(Feuil1!$C21,"-",Feuil1!$B21,"-",Feuil1!L$1),'Risk assessment'!$R$12:$R$100,FALSE),1)," ;"),""))</f>
        <v/>
      </c>
      <c r="M21" s="9" t="str">
        <f>IF($G21=0,"",IFERROR(CONCATENATE(INDEX('Risk assessment'!$B$12:$B$100,MATCH(CONCATENATE(Feuil1!$C21,"-",Feuil1!$B21,"-",Feuil1!M$1),'Risk assessment'!$R$12:$R$100,FALSE),1)," ;"),""))</f>
        <v/>
      </c>
      <c r="N21" s="9" t="str">
        <f>IF($G21=0,"",IFERROR(CONCATENATE(INDEX('Risk assessment'!$B$12:$B$100,MATCH(CONCATENATE(Feuil1!$C21,"-",Feuil1!$B21,"-",Feuil1!N$1),'Risk assessment'!$R$12:$R$100,FALSE),1)," ;"),""))</f>
        <v/>
      </c>
      <c r="O21" s="9" t="str">
        <f>IF($G21=0,"",IFERROR(CONCATENATE(INDEX('Risk assessment'!$B$12:$B$100,MATCH(CONCATENATE(Feuil1!$C21,"-",Feuil1!$B21,"-",Feuil1!O$1),'Risk assessment'!$R$12:$R$100,FALSE),1)," ;"),""))</f>
        <v/>
      </c>
      <c r="P21" s="9" t="str">
        <f>IF($G21=0,"",IFERROR(CONCATENATE(INDEX('Risk assessment'!$B$12:$B$100,MATCH(CONCATENATE(Feuil1!$C21,"-",Feuil1!$B21,"-",Feuil1!P$1),'Risk assessment'!$R$12:$R$100,FALSE),1)," ;"),""))</f>
        <v/>
      </c>
      <c r="Q21" s="9" t="str">
        <f>IF($G21=0,"",IFERROR(CONCATENATE(INDEX('Risk assessment'!$B$12:$B$100,MATCH(CONCATENATE(Feuil1!$C21,"-",Feuil1!$B21,"-",Feuil1!Q$1),'Risk assessment'!$R$12:$R$100,FALSE),1)," ;"),""))</f>
        <v/>
      </c>
      <c r="R21" s="9" t="str">
        <f>IF($G21=0,"",IFERROR(CONCATENATE(INDEX('Risk assessment'!$B$12:$B$100,MATCH(CONCATENATE(Feuil1!$C21,"-",Feuil1!$B21,"-",Feuil1!R$1),'Risk assessment'!$R$12:$R$100,FALSE),1)," ;"),""))</f>
        <v/>
      </c>
      <c r="S21" s="9" t="str">
        <f>IF($G21=0,"",IFERROR(CONCATENATE(INDEX('Risk assessment'!$B$12:$B$100,MATCH(CONCATENATE(Feuil1!$C21,"-",Feuil1!$B21,"-",Feuil1!S$1),'Risk assessment'!$R$12:$R$100,FALSE),1)," ;"),""))</f>
        <v/>
      </c>
      <c r="T21" s="9" t="str">
        <f>IF($G21=0,"",IFERROR(CONCATENATE(INDEX('Risk assessment'!$B$12:$B$100,MATCH(CONCATENATE(Feuil1!$C21,"-",Feuil1!$B21,"-",Feuil1!T$1),'Risk assessment'!$R$12:$R$100,FALSE),1)," ;"),""))</f>
        <v/>
      </c>
      <c r="U21" s="9" t="str">
        <f>IF($G21=0,"",IFERROR(CONCATENATE(INDEX('Risk assessment'!$B$12:$B$100,MATCH(CONCATENATE(Feuil1!$C21,"-",Feuil1!$B21,"-",Feuil1!U$1),'Risk assessment'!$R$12:$R$100,FALSE),1)," ;"),""))</f>
        <v/>
      </c>
      <c r="V21" s="9" t="str">
        <f>IF($G21=0,"",IFERROR(CONCATENATE(INDEX('Risk assessment'!$B$12:$B$100,MATCH(CONCATENATE(Feuil1!$C21,"-",Feuil1!$B21,"-",Feuil1!V$1),'Risk assessment'!$R$12:$R$100,FALSE),1)," ;"),""))</f>
        <v/>
      </c>
      <c r="W21" s="9" t="str">
        <f>IF($G21=0,"",IFERROR(CONCATENATE(INDEX('Risk assessment'!$B$12:$B$100,MATCH(CONCATENATE(Feuil1!$C21,"-",Feuil1!$B21,"-",Feuil1!W$1),'Risk assessment'!$R$12:$R$100,FALSE),1)," ;"),""))</f>
        <v/>
      </c>
      <c r="X21" s="9" t="str">
        <f>IF($G21=0,"",IFERROR(CONCATENATE(INDEX('Risk assessment'!$B$12:$B$100,MATCH(CONCATENATE(Feuil1!$C21,"-",Feuil1!$B21,"-",Feuil1!X$1),'Risk assessment'!$R$12:$R$100,FALSE),1)," ;"),""))</f>
        <v/>
      </c>
      <c r="Y21" s="9" t="str">
        <f>IF($G21=0,"",IFERROR(CONCATENATE(INDEX('Risk assessment'!$B$12:$B$100,MATCH(CONCATENATE(Feuil1!$C21,"-",Feuil1!$B21,"-",Feuil1!Y$1),'Risk assessment'!$R$12:$R$100,FALSE),1)," ;"),""))</f>
        <v/>
      </c>
      <c r="Z21" s="9" t="str">
        <f>IF($G21=0,"",IFERROR(CONCATENATE(INDEX('Risk assessment'!$B$12:$B$100,MATCH(CONCATENATE(Feuil1!$C21,"-",Feuil1!$B21,"-",Feuil1!Z$1),'Risk assessment'!$R$12:$R$100,FALSE),1)," ;"),""))</f>
        <v/>
      </c>
      <c r="AA21" s="9" t="str">
        <f>IF($G21=0,"",IFERROR(CONCATENATE(INDEX('Risk assessment'!$B$12:$B$100,MATCH(CONCATENATE(Feuil1!$C21,"-",Feuil1!$B21,"-",Feuil1!AA$1),'Risk assessment'!$R$12:$R$100,FALSE),1)," ;"),""))</f>
        <v/>
      </c>
      <c r="AB21" s="9" t="str">
        <f>IF($G21=0,"",IFERROR(CONCATENATE(INDEX('Risk assessment'!$B$12:$B$100,MATCH(CONCATENATE(Feuil1!$C21,"-",Feuil1!$B21,"-",Feuil1!AB$1),'Risk assessment'!$R$12:$R$100,FALSE),1)," ;"),""))</f>
        <v/>
      </c>
      <c r="AC21" s="9" t="str">
        <f>IF($G21=0,"",IFERROR(CONCATENATE(INDEX('Risk assessment'!$B$12:$B$100,MATCH(CONCATENATE(Feuil1!$C21,"-",Feuil1!$B21,"-",Feuil1!AC$1),'Risk assessment'!$R$12:$R$100,FALSE),1)," ;"),""))</f>
        <v/>
      </c>
      <c r="AD21" s="9" t="str">
        <f>IF($G21=0,"",IFERROR(CONCATENATE(INDEX('Risk assessment'!$B$12:$B$100,MATCH(CONCATENATE(Feuil1!$C21,"-",Feuil1!$B21,"-",Feuil1!AD$1),'Risk assessment'!$R$12:$R$100,FALSE),1)," ;"),""))</f>
        <v/>
      </c>
      <c r="AE21" s="9" t="str">
        <f>IF($G21=0,"",IFERROR(CONCATENATE(INDEX('Risk assessment'!$B$12:$B$100,MATCH(CONCATENATE(Feuil1!$C21,"-",Feuil1!$B21,"-",Feuil1!AE$1),'Risk assessment'!$R$12:$R$100,FALSE),1)," ;"),""))</f>
        <v/>
      </c>
      <c r="AF21" s="9" t="str">
        <f>IF($G21=0,"",IFERROR(CONCATENATE(INDEX('Risk assessment'!$B$12:$B$100,MATCH(CONCATENATE(Feuil1!$C21,"-",Feuil1!$B21,"-",Feuil1!AF$1),'Risk assessment'!$R$12:$R$100,FALSE),1)," ;"),""))</f>
        <v/>
      </c>
      <c r="AG21" s="9" t="str">
        <f>IF($G21=0,"",IFERROR(CONCATENATE(INDEX('Risk assessment'!$B$12:$B$100,MATCH(CONCATENATE(Feuil1!$C21,"-",Feuil1!$B21,"-",Feuil1!AG$1),'Risk assessment'!$R$12:$R$100,FALSE),1)," ;"),""))</f>
        <v/>
      </c>
      <c r="AH21" s="9" t="str">
        <f>IF($G21=0,"",IFERROR(CONCATENATE(INDEX('Risk assessment'!$B$12:$B$100,MATCH(CONCATENATE(Feuil1!$C21,"-",Feuil1!$B21,"-",Feuil1!AH$1),'Risk assessment'!$R$12:$R$100,FALSE),1)," ;"),""))</f>
        <v/>
      </c>
      <c r="AI21" s="9" t="str">
        <f>IF($G21=0,"",IFERROR(CONCATENATE(INDEX('Risk assessment'!$B$12:$B$100,MATCH(CONCATENATE(Feuil1!$C21,"-",Feuil1!$B21,"-",Feuil1!AI$1),'Risk assessment'!$R$12:$R$100,FALSE),1)," ;"),""))</f>
        <v/>
      </c>
      <c r="AJ21" s="9" t="str">
        <f>IF($G21=0,"",IFERROR(CONCATENATE(INDEX('Risk assessment'!$B$12:$B$100,MATCH(CONCATENATE(Feuil1!$C21,"-",Feuil1!$B21,"-",Feuil1!AJ$1),'Risk assessment'!$R$12:$R$100,FALSE),1)," ;"),""))</f>
        <v/>
      </c>
      <c r="AK21" s="9" t="str">
        <f>IF($G21=0,"",IFERROR(CONCATENATE(INDEX('Risk assessment'!$B$12:$B$100,MATCH(CONCATENATE(Feuil1!$C21,"-",Feuil1!$B21,"-",Feuil1!AK$1),'Risk assessment'!$R$12:$R$100,FALSE),1)," ;"),""))</f>
        <v/>
      </c>
      <c r="AL21" s="9" t="str">
        <f>IF($G21=0,"",IFERROR(CONCATENATE(INDEX('Risk assessment'!$B$12:$B$100,MATCH(CONCATENATE(Feuil1!$C21,"-",Feuil1!$B21,"-",Feuil1!AL$1),'Risk assessment'!$R$12:$R$100,FALSE),1)," ;"),""))</f>
        <v/>
      </c>
      <c r="AM21" s="9" t="str">
        <f>IF($G21=0,"",IFERROR(CONCATENATE(INDEX('Risk assessment'!$B$12:$B$100,MATCH(CONCATENATE(Feuil1!$C21,"-",Feuil1!$B21,"-",Feuil1!AM$1),'Risk assessment'!$R$12:$R$100,FALSE),1)," ;"),""))</f>
        <v/>
      </c>
      <c r="AN21" s="9" t="str">
        <f>IF($G21=0,"",IFERROR(CONCATENATE(INDEX('Risk assessment'!$B$12:$B$100,MATCH(CONCATENATE(Feuil1!$C21,"-",Feuil1!$B21,"-",Feuil1!AN$1),'Risk assessment'!$R$12:$R$100,FALSE),1)," ;"),""))</f>
        <v/>
      </c>
      <c r="AO21" s="9" t="str">
        <f>IF($G21=0,"",IFERROR(CONCATENATE(INDEX('Risk assessment'!$B$12:$B$100,MATCH(CONCATENATE(Feuil1!$C21,"-",Feuil1!$B21,"-",Feuil1!AO$1),'Risk assessment'!$R$12:$R$100,FALSE),1)," ;"),""))</f>
        <v/>
      </c>
      <c r="AP21" s="9" t="str">
        <f>IF($G21=0,"",IFERROR(CONCATENATE(INDEX('Risk assessment'!$B$12:$B$100,MATCH(CONCATENATE(Feuil1!$C21,"-",Feuil1!$B21,"-",Feuil1!AP$1),'Risk assessment'!$R$12:$R$100,FALSE),1)," ;"),""))</f>
        <v/>
      </c>
      <c r="AQ21" s="9" t="str">
        <f>IF($G21=0,"",IFERROR(CONCATENATE(INDEX('Risk assessment'!$B$12:$B$100,MATCH(CONCATENATE(Feuil1!$C21,"-",Feuil1!$B21,"-",Feuil1!AQ$1),'Risk assessment'!$R$12:$R$100,FALSE),1)," ;"),""))</f>
        <v/>
      </c>
      <c r="AR21" s="9" t="str">
        <f>IF($G21=0,"",IFERROR(CONCATENATE(INDEX('Risk assessment'!$B$12:$B$100,MATCH(CONCATENATE(Feuil1!$C21,"-",Feuil1!$B21,"-",Feuil1!AR$1),'Risk assessment'!$R$12:$R$100,FALSE),1)," ;"),""))</f>
        <v/>
      </c>
      <c r="AS21" s="9" t="str">
        <f>IF($G21=0,"",IFERROR(CONCATENATE(INDEX('Risk assessment'!$B$12:$B$100,MATCH(CONCATENATE(Feuil1!$C21,"-",Feuil1!$B21,"-",Feuil1!AS$1),'Risk assessment'!$R$12:$R$100,FALSE),1)," ;"),""))</f>
        <v/>
      </c>
      <c r="AT21" s="9" t="str">
        <f>IF($G21=0,"",IFERROR(CONCATENATE(INDEX('Risk assessment'!$B$12:$B$100,MATCH(CONCATENATE(Feuil1!$C21,"-",Feuil1!$B21,"-",Feuil1!AT$1),'Risk assessment'!$R$12:$R$100,FALSE),1)," ;"),""))</f>
        <v/>
      </c>
      <c r="AU21" s="9" t="str">
        <f>IF($G21=0,"",IFERROR(CONCATENATE(INDEX('Risk assessment'!$B$12:$B$100,MATCH(CONCATENATE(Feuil1!$C21,"-",Feuil1!$B21,"-",Feuil1!AU$1),'Risk assessment'!$R$12:$R$100,FALSE),1)," ;"),""))</f>
        <v/>
      </c>
      <c r="AV21" s="9" t="str">
        <f>IF($G21=0,"",IFERROR(CONCATENATE(INDEX('Risk assessment'!$B$12:$B$100,MATCH(CONCATENATE(Feuil1!$C21,"-",Feuil1!$B21,"-",Feuil1!AV$1),'Risk assessment'!$R$12:$R$100,FALSE),1)," ;"),""))</f>
        <v/>
      </c>
      <c r="AW21" s="9" t="str">
        <f>IF($G21=0,"",IFERROR(CONCATENATE(INDEX('Risk assessment'!$B$12:$B$100,MATCH(CONCATENATE(Feuil1!$C21,"-",Feuil1!$B21,"-",Feuil1!AW$1),'Risk assessment'!$R$12:$R$100,FALSE),1)," ;"),""))</f>
        <v/>
      </c>
      <c r="AX21" s="9" t="str">
        <f>IF($G21=0,"",IFERROR(CONCATENATE(INDEX('Risk assessment'!$B$12:$B$100,MATCH(CONCATENATE(Feuil1!$C21,"-",Feuil1!$B21,"-",Feuil1!AX$1),'Risk assessment'!$R$12:$R$100,FALSE),1)," ;"),""))</f>
        <v/>
      </c>
      <c r="AY21" s="9" t="str">
        <f>IF($G21=0,"",IFERROR(CONCATENATE(INDEX('Risk assessment'!$B$12:$B$100,MATCH(CONCATENATE(Feuil1!$C21,"-",Feuil1!$B21,"-",Feuil1!AY$1),'Risk assessment'!$R$12:$R$100,FALSE),1)," ;"),""))</f>
        <v/>
      </c>
      <c r="AZ21" s="9" t="str">
        <f>IF($G21=0,"",IFERROR(CONCATENATE(INDEX('Risk assessment'!$B$12:$B$100,MATCH(CONCATENATE(Feuil1!$C21,"-",Feuil1!$B21,"-",Feuil1!AZ$1),'Risk assessment'!$R$12:$R$100,FALSE),1)," ;"),""))</f>
        <v/>
      </c>
      <c r="BA21" s="9" t="str">
        <f>IF($G21=0,"",IFERROR(CONCATENATE(INDEX('Risk assessment'!$B$12:$B$100,MATCH(CONCATENATE(Feuil1!$C21,"-",Feuil1!$B21,"-",Feuil1!BA$1),'Risk assessment'!$R$12:$R$100,FALSE),1)," ;"),""))</f>
        <v/>
      </c>
      <c r="BB21" s="9" t="str">
        <f>IF($G21=0,"",IFERROR(CONCATENATE(INDEX('Risk assessment'!$B$12:$B$100,MATCH(CONCATENATE(Feuil1!$C21,"-",Feuil1!$B21,"-",Feuil1!BB$1),'Risk assessment'!$R$12:$R$100,FALSE),1)," ;"),""))</f>
        <v/>
      </c>
      <c r="BC21" s="9" t="str">
        <f>IF($G21=0,"",IFERROR(CONCATENATE(INDEX('Risk assessment'!$B$12:$B$100,MATCH(CONCATENATE(Feuil1!$C21,"-",Feuil1!$B21,"-",Feuil1!BC$1),'Risk assessment'!$R$12:$R$100,FALSE),1)," ;"),""))</f>
        <v/>
      </c>
      <c r="BD21" s="9" t="str">
        <f>IF($G21=0,"",IFERROR(CONCATENATE(INDEX('Risk assessment'!$B$12:$B$100,MATCH(CONCATENATE(Feuil1!$C21,"-",Feuil1!$B21,"-",Feuil1!BD$1),'Risk assessment'!$R$12:$R$100,FALSE),1)," ;"),""))</f>
        <v/>
      </c>
      <c r="BE21" s="9" t="str">
        <f>IF($G21=0,"",IFERROR(CONCATENATE(INDEX('Risk assessment'!$B$12:$B$100,MATCH(CONCATENATE(Feuil1!$C21,"-",Feuil1!$B21,"-",Feuil1!BE$1),'Risk assessment'!$R$12:$R$100,FALSE),1)," ;"),""))</f>
        <v/>
      </c>
      <c r="BF21" s="9" t="str">
        <f>IF($G21=0,"",IFERROR(CONCATENATE(INDEX('Risk assessment'!$B$12:$B$100,MATCH(CONCATENATE(Feuil1!$C21,"-",Feuil1!$B21,"-",Feuil1!BF$1),'Risk assessment'!$R$12:$R$100,FALSE),1)," ;"),""))</f>
        <v/>
      </c>
      <c r="BG21" s="9" t="str">
        <f>IF($G21=0,"",IFERROR(CONCATENATE(INDEX('Risk assessment'!$B$12:$B$100,MATCH(CONCATENATE(Feuil1!$C21,"-",Feuil1!$B21,"-",Feuil1!BG$1),'Risk assessment'!$R$12:$R$100,FALSE),1)," ;"),""))</f>
        <v/>
      </c>
      <c r="BH21" s="9" t="str">
        <f>IF($G21=0,"",IFERROR(CONCATENATE(INDEX('Risk assessment'!$B$12:$B$100,MATCH(CONCATENATE(Feuil1!$C21,"-",Feuil1!$B21,"-",Feuil1!BH$1),'Risk assessment'!$R$12:$R$100,FALSE),1)," ;"),""))</f>
        <v/>
      </c>
      <c r="BI21" s="9" t="str">
        <f>IF($G21=0,"",IFERROR(CONCATENATE(INDEX('Risk assessment'!$B$12:$B$100,MATCH(CONCATENATE(Feuil1!$C21,"-",Feuil1!$B21,"-",Feuil1!BI$1),'Risk assessment'!$R$12:$R$100,FALSE),1)," ;"),""))</f>
        <v/>
      </c>
      <c r="BJ21" s="9" t="str">
        <f>IF($G21=0,"",IFERROR(CONCATENATE(INDEX('Risk assessment'!$B$12:$B$100,MATCH(CONCATENATE(Feuil1!$C21,"-",Feuil1!$B21,"-",Feuil1!BJ$1),'Risk assessment'!$R$12:$R$100,FALSE),1)," ;"),""))</f>
        <v/>
      </c>
      <c r="BK21" s="9" t="str">
        <f>IF($G21=0,"",IFERROR(CONCATENATE(INDEX('Risk assessment'!$B$12:$B$100,MATCH(CONCATENATE(Feuil1!$C21,"-",Feuil1!$B21,"-",Feuil1!BK$1),'Risk assessment'!$R$12:$R$100,FALSE),1)," ;"),""))</f>
        <v/>
      </c>
      <c r="BL21" s="9" t="str">
        <f>IF($G21=0,"",IFERROR(CONCATENATE(INDEX('Risk assessment'!$B$12:$B$100,MATCH(CONCATENATE(Feuil1!$C21,"-",Feuil1!$B21,"-",Feuil1!BL$1),'Risk assessment'!$R$12:$R$100,FALSE),1)," ;"),""))</f>
        <v/>
      </c>
      <c r="BM21" s="9" t="str">
        <f>IF($G21=0,"",IFERROR(CONCATENATE(INDEX('Risk assessment'!$B$12:$B$100,MATCH(CONCATENATE(Feuil1!$C21,"-",Feuil1!$B21,"-",Feuil1!BM$1),'Risk assessment'!$R$12:$R$100,FALSE),1)," ;"),""))</f>
        <v/>
      </c>
      <c r="BN21" s="9" t="str">
        <f>IF($G21=0,"",IFERROR(CONCATENATE(INDEX('Risk assessment'!$B$12:$B$100,MATCH(CONCATENATE(Feuil1!$C21,"-",Feuil1!$B21,"-",Feuil1!BN$1),'Risk assessment'!$R$12:$R$100,FALSE),1)," ;"),""))</f>
        <v/>
      </c>
      <c r="BO21" s="9" t="str">
        <f>IF($G21=0,"",IFERROR(CONCATENATE(INDEX('Risk assessment'!$B$12:$B$100,MATCH(CONCATENATE(Feuil1!$C21,"-",Feuil1!$B21,"-",Feuil1!BO$1),'Risk assessment'!$R$12:$R$100,FALSE),1)," ;"),""))</f>
        <v/>
      </c>
      <c r="BP21" s="9" t="str">
        <f>IF($G21=0,"",IFERROR(CONCATENATE(INDEX('Risk assessment'!$B$12:$B$100,MATCH(CONCATENATE(Feuil1!$C21,"-",Feuil1!$B21,"-",Feuil1!BP$1),'Risk assessment'!$R$12:$R$100,FALSE),1)," ;"),""))</f>
        <v/>
      </c>
      <c r="BQ21" s="9" t="str">
        <f>IF($G21=0,"",IFERROR(CONCATENATE(INDEX('Risk assessment'!$B$12:$B$100,MATCH(CONCATENATE(Feuil1!$C21,"-",Feuil1!$B21,"-",Feuil1!BQ$1),'Risk assessment'!$R$12:$R$100,FALSE),1)," ;"),""))</f>
        <v/>
      </c>
      <c r="BR21" s="9" t="str">
        <f>IF($G21=0,"",IFERROR(INDEX('Risk assessment'!$B$12:$B$100,MATCH(CONCATENATE(Feuil1!$C21,Feuil1!$B21,Feuil1!BR$1),'Risk assessment'!$R$12:$R$100,FALSE),1),""))</f>
        <v/>
      </c>
      <c r="BS21" s="9" t="str">
        <f>IF($G21=0,"",IFERROR(INDEX('Risk assessment'!$B$12:$B$100,MATCH(CONCATENATE(Feuil1!$C21,Feuil1!$B21,Feuil1!BS$1),'Risk assessment'!$R$12:$R$100,FALSE),1),""))</f>
        <v/>
      </c>
      <c r="BT21" s="9" t="str">
        <f>IF($G21=0,"",IFERROR(INDEX('Risk assessment'!$B$12:$B$100,MATCH(CONCATENATE(Feuil1!$C21,Feuil1!$B21,Feuil1!BT$1),'Risk assessment'!$R$12:$R$100,FALSE),1),""))</f>
        <v/>
      </c>
      <c r="BU21" s="9" t="str">
        <f>IF($G21=0,"",IFERROR(INDEX('Risk assessment'!$B$12:$B$100,MATCH(CONCATENATE(Feuil1!$C21,Feuil1!$B21,Feuil1!BU$1),'Risk assessment'!$R$12:$R$100,FALSE),1),""))</f>
        <v/>
      </c>
      <c r="BV21" s="9" t="str">
        <f>IF($G21=0,"",IFERROR(INDEX('Risk assessment'!$B$12:$B$100,MATCH(CONCATENATE(Feuil1!$C21,Feuil1!$B21,Feuil1!BV$1),'Risk assessment'!$R$12:$R$100,FALSE),1),""))</f>
        <v/>
      </c>
      <c r="BW21" s="9" t="str">
        <f>IF($G21=0,"",IFERROR(INDEX('Risk assessment'!$B$12:$B$100,MATCH(CONCATENATE(Feuil1!$C21,Feuil1!$B21,Feuil1!BW$1),'Risk assessment'!$R$12:$R$100,FALSE),1),""))</f>
        <v/>
      </c>
      <c r="BX21" s="9" t="str">
        <f>IF($G21=0,"",IFERROR(INDEX('Risk assessment'!$B$12:$B$100,MATCH(CONCATENATE(Feuil1!$C21,Feuil1!$B21,Feuil1!BX$1),'Risk assessment'!$R$12:$R$100,FALSE),1),""))</f>
        <v/>
      </c>
      <c r="BY21" s="9" t="str">
        <f>IF($G21=0,"",IFERROR(INDEX('Risk assessment'!$B$12:$B$100,MATCH(CONCATENATE(Feuil1!$C21,Feuil1!$B21,Feuil1!BY$1),'Risk assessment'!$R$12:$R$100,FALSE),1),""))</f>
        <v/>
      </c>
      <c r="BZ21" s="9" t="str">
        <f>IF($G21=0,"",IFERROR(INDEX('Risk assessment'!$B$12:$B$100,MATCH(CONCATENATE(Feuil1!$C21,Feuil1!$B21,Feuil1!BZ$1),'Risk assessment'!$R$12:$R$100,FALSE),1),""))</f>
        <v/>
      </c>
      <c r="CA21" s="9" t="str">
        <f>IF($G21=0,"",IFERROR(INDEX('Risk assessment'!$B$12:$B$100,MATCH(CONCATENATE(Feuil1!$C21,Feuil1!$B21,Feuil1!CA$1),'Risk assessment'!$R$12:$R$100,FALSE),1),""))</f>
        <v/>
      </c>
      <c r="CB21" s="9" t="str">
        <f>IF($G21=0,"",IFERROR(INDEX('Risk assessment'!$B$12:$B$100,MATCH(CONCATENATE(Feuil1!$C21,Feuil1!$B21,Feuil1!CB$1),'Risk assessment'!$R$12:$R$100,FALSE),1),""))</f>
        <v/>
      </c>
      <c r="CC21" s="9" t="str">
        <f>IF($G21=0,"",IFERROR(INDEX('Risk assessment'!$B$12:$B$100,MATCH(CONCATENATE(Feuil1!$C21,Feuil1!$B21,Feuil1!CC$1),'Risk assessment'!$R$12:$R$100,FALSE),1),""))</f>
        <v/>
      </c>
      <c r="CD21" s="9" t="str">
        <f>IF($G21=0,"",IFERROR(INDEX('Risk assessment'!$B$12:$B$100,MATCH(CONCATENATE(Feuil1!$C21,Feuil1!$B21,Feuil1!CD$1),'Risk assessment'!$R$12:$R$100,FALSE),1),""))</f>
        <v/>
      </c>
      <c r="CE21" s="9" t="str">
        <f>IF($G21=0,"",IFERROR(INDEX('Risk assessment'!$B$12:$B$100,MATCH(CONCATENATE(Feuil1!$C21,Feuil1!$B21,Feuil1!CE$1),'Risk assessment'!$R$12:$R$100,FALSE),1),""))</f>
        <v/>
      </c>
      <c r="CF21" s="9" t="str">
        <f>IF($G21=0,"",IFERROR(INDEX('Risk assessment'!$B$12:$B$100,MATCH(CONCATENATE(Feuil1!$C21,Feuil1!$B21,Feuil1!CF$1),'Risk assessment'!$R$12:$R$100,FALSE),1),""))</f>
        <v/>
      </c>
      <c r="CG21" s="9" t="str">
        <f>IF($G21=0,"",IFERROR(INDEX('Risk assessment'!$B$12:$B$100,MATCH(CONCATENATE(Feuil1!$C21,Feuil1!$B21,Feuil1!CG$1),'Risk assessment'!$R$12:$R$100,FALSE),1),""))</f>
        <v/>
      </c>
      <c r="CH21" s="9" t="str">
        <f>IF($G21=0,"",IFERROR(INDEX('Risk assessment'!$B$12:$B$100,MATCH(CONCATENATE(Feuil1!$C21,Feuil1!$B21,Feuil1!CH$1),'Risk assessment'!$R$12:$R$100,FALSE),1),""))</f>
        <v/>
      </c>
      <c r="CI21" s="9" t="str">
        <f>IF($G21=0,"",IFERROR(INDEX('Risk assessment'!$B$12:$B$100,MATCH(CONCATENATE(Feuil1!$C21,Feuil1!$B21,Feuil1!CI$1),'Risk assessment'!$R$12:$R$100,FALSE),1),""))</f>
        <v/>
      </c>
      <c r="CJ21" s="9" t="str">
        <f>IF($G21=0,"",IFERROR(INDEX('Risk assessment'!$B$12:$B$100,MATCH(CONCATENATE(Feuil1!$C21,Feuil1!$B21,Feuil1!CJ$1),'Risk assessment'!$R$12:$R$100,FALSE),1),""))</f>
        <v/>
      </c>
      <c r="CK21" s="9" t="str">
        <f>IF($G21=0,"",IFERROR(INDEX('Risk assessment'!$B$12:$B$100,MATCH(CONCATENATE(Feuil1!$C21,Feuil1!$B21,Feuil1!CK$1),'Risk assessment'!$R$12:$R$100,FALSE),1),""))</f>
        <v/>
      </c>
      <c r="CL21" s="9" t="str">
        <f>IF($G21=0,"",IFERROR(INDEX('Risk assessment'!$B$12:$B$100,MATCH(CONCATENATE(Feuil1!$C21,Feuil1!$B21,Feuil1!CL$1),'Risk assessment'!$R$12:$R$100,FALSE),1),""))</f>
        <v/>
      </c>
      <c r="CM21" s="9" t="str">
        <f>IF($G21=0,"",IFERROR(INDEX('Risk assessment'!$B$12:$B$100,MATCH(CONCATENATE(Feuil1!$C21,Feuil1!$B21,Feuil1!CM$1),'Risk assessment'!$R$12:$R$100,FALSE),1),""))</f>
        <v/>
      </c>
      <c r="CN21" s="9" t="str">
        <f>IF($G21=0,"",IFERROR(INDEX('Risk assessment'!$B$12:$B$100,MATCH(CONCATENATE(Feuil1!$C21,Feuil1!$B21,Feuil1!CN$1),'Risk assessment'!$R$12:$R$100,FALSE),1),""))</f>
        <v/>
      </c>
      <c r="CO21" s="9" t="str">
        <f>IF($G21=0,"",IFERROR(INDEX('Risk assessment'!$B$12:$B$100,MATCH(CONCATENATE(Feuil1!$C21,Feuil1!$B21,Feuil1!CO$1),'Risk assessment'!$R$12:$R$100,FALSE),1),""))</f>
        <v/>
      </c>
      <c r="CP21" s="9" t="str">
        <f>IF($G21=0,"",IFERROR(INDEX('Risk assessment'!$B$12:$B$100,MATCH(CONCATENATE(Feuil1!$C21,Feuil1!$B21,Feuil1!CP$1),'Risk assessment'!$R$12:$R$100,FALSE),1),""))</f>
        <v/>
      </c>
      <c r="CQ21" s="9" t="str">
        <f>IF($G21=0,"",IFERROR(INDEX('Risk assessment'!$B$12:$B$100,MATCH(CONCATENATE(Feuil1!$C21,Feuil1!$B21,Feuil1!CQ$1),'Risk assessment'!$R$12:$R$100,FALSE),1),""))</f>
        <v/>
      </c>
      <c r="CR21" s="9" t="str">
        <f>IF($G21=0,"",IFERROR(INDEX('Risk assessment'!$B$12:$B$100,MATCH(CONCATENATE(Feuil1!$C21,Feuil1!$B21,Feuil1!CR$1),'Risk assessment'!$R$12:$R$100,FALSE),1),""))</f>
        <v/>
      </c>
      <c r="CS21" s="9" t="str">
        <f>IF($G21=0,"",IFERROR(INDEX('Risk assessment'!$B$12:$B$100,MATCH(CONCATENATE(Feuil1!$C21,Feuil1!$B21,Feuil1!CS$1),'Risk assessment'!$R$12:$R$100,FALSE),1),""))</f>
        <v/>
      </c>
      <c r="CT21" s="9" t="str">
        <f>IF($G21=0,"",IFERROR(INDEX('Risk assessment'!$B$12:$B$100,MATCH(CONCATENATE(Feuil1!$C21,Feuil1!$B21,Feuil1!CT$1),'Risk assessment'!$R$12:$R$100,FALSE),1),""))</f>
        <v/>
      </c>
      <c r="CU21" s="9" t="str">
        <f>IF($G21=0,"",IFERROR(INDEX('Risk assessment'!$B$12:$B$100,MATCH(CONCATENATE(Feuil1!$C21,Feuil1!$B21,Feuil1!CU$1),'Risk assessment'!$R$12:$R$100,FALSE),1),""))</f>
        <v/>
      </c>
      <c r="CV21" s="9" t="str">
        <f>IF($G21=0,"",IFERROR(INDEX('Risk assessment'!$B$12:$B$100,MATCH(CONCATENATE(Feuil1!$C21,Feuil1!$B21,Feuil1!CV$1),'Risk assessment'!$R$12:$R$100,FALSE),1),""))</f>
        <v/>
      </c>
      <c r="CW21" s="9" t="str">
        <f>IF($G21=0,"",IFERROR(INDEX('Risk assessment'!$B$12:$B$100,MATCH(CONCATENATE(Feuil1!$C21,Feuil1!$B21,Feuil1!CW$1),'Risk assessment'!$R$12:$R$100,FALSE),1),""))</f>
        <v/>
      </c>
      <c r="CX21" s="9" t="str">
        <f>IF($G21=0,"",IFERROR(INDEX('Risk assessment'!$B$12:$B$100,MATCH(CONCATENATE(Feuil1!$C21,Feuil1!$B21,Feuil1!CX$1),'Risk assessment'!$R$12:$R$100,FALSE),1),""))</f>
        <v/>
      </c>
      <c r="CY21" s="9" t="str">
        <f>IF($G21=0,"",IFERROR(INDEX('Risk assessment'!$B$12:$B$100,MATCH(CONCATENATE(Feuil1!$C21,Feuil1!$B21,Feuil1!CY$1),'Risk assessment'!$R$12:$R$100,FALSE),1),""))</f>
        <v/>
      </c>
      <c r="CZ21" s="9" t="str">
        <f>IF($G21=0,"",IFERROR(INDEX('Risk assessment'!$B$12:$B$100,MATCH(CONCATENATE(Feuil1!$C21,Feuil1!$B21,Feuil1!CZ$1),'Risk assessment'!$R$12:$R$100,FALSE),1),""))</f>
        <v/>
      </c>
      <c r="DA21" s="9" t="str">
        <f>IF($G21=0,"",IFERROR(INDEX('Risk assessment'!$B$12:$B$100,MATCH(CONCATENATE(Feuil1!$C21,Feuil1!$B21,Feuil1!DA$1),'Risk assessment'!$R$12:$R$100,FALSE),1),""))</f>
        <v/>
      </c>
      <c r="DB21" s="9" t="str">
        <f>IF($G21=0,"",IFERROR(INDEX('Risk assessment'!$B$12:$B$100,MATCH(CONCATENATE(Feuil1!$C21,Feuil1!$B21,Feuil1!DB$1),'Risk assessment'!$R$12:$R$100,FALSE),1),""))</f>
        <v/>
      </c>
      <c r="DC21" s="9" t="str">
        <f>IF($G21=0,"",IFERROR(INDEX('Risk assessment'!$B$12:$B$100,MATCH(CONCATENATE(Feuil1!$C21,Feuil1!$B21,Feuil1!DC$1),'Risk assessment'!$R$12:$R$100,FALSE),1),""))</f>
        <v/>
      </c>
      <c r="DD21" s="9" t="str">
        <f>IF($G21=0,"",IFERROR(INDEX('Risk assessment'!$B$12:$B$100,MATCH(CONCATENATE(Feuil1!$C21,Feuil1!$B21,Feuil1!DD$1),'Risk assessment'!$R$12:$R$100,FALSE),1),""))</f>
        <v/>
      </c>
      <c r="DE21" s="9" t="str">
        <f>IF($G21=0,"",IFERROR(INDEX('Risk assessment'!$B$12:$B$100,MATCH(CONCATENATE(Feuil1!$C21,Feuil1!$B21,Feuil1!DE$1),'Risk assessment'!$R$12:$R$100,FALSE),1),""))</f>
        <v/>
      </c>
      <c r="DF21" s="9" t="str">
        <f>IF($G21=0,"",IFERROR(INDEX('Risk assessment'!$B$12:$B$100,MATCH(CONCATENATE(Feuil1!$C21,Feuil1!$B21,Feuil1!DF$1),'Risk assessment'!$R$12:$R$100,FALSE),1),""))</f>
        <v/>
      </c>
      <c r="DG21" s="9" t="str">
        <f>IF($G21=0,"",IFERROR(INDEX('Risk assessment'!$B$12:$B$100,MATCH(CONCATENATE(Feuil1!$C21,Feuil1!$B21,Feuil1!DG$1),'Risk assessment'!$R$12:$R$100,FALSE),1),""))</f>
        <v/>
      </c>
      <c r="DH21" s="9" t="str">
        <f>IF($G21=0,"",IFERROR(INDEX('Risk assessment'!$B$12:$B$100,MATCH(CONCATENATE(Feuil1!$C21,Feuil1!$B21,Feuil1!DH$1),'Risk assessment'!$R$12:$R$100,FALSE),1),""))</f>
        <v/>
      </c>
      <c r="DI21" s="9" t="str">
        <f>IF($G21=0,"",IFERROR(INDEX('Risk assessment'!$B$12:$B$100,MATCH(CONCATENATE(Feuil1!$C21,Feuil1!$B21,Feuil1!DI$1),'Risk assessment'!$R$12:$R$100,FALSE),1),""))</f>
        <v/>
      </c>
      <c r="DJ21" s="9" t="str">
        <f>IF($G21=0,"",IFERROR(INDEX('Risk assessment'!$B$12:$B$100,MATCH(CONCATENATE(Feuil1!$C21,Feuil1!$B21,Feuil1!DJ$1),'Risk assessment'!$R$12:$R$100,FALSE),1),""))</f>
        <v/>
      </c>
      <c r="DK21" s="9" t="str">
        <f>IF($G21=0,"",IFERROR(INDEX('Risk assessment'!$B$12:$B$100,MATCH(CONCATENATE(Feuil1!$C21,Feuil1!$B21,Feuil1!DK$1),'Risk assessment'!$R$12:$R$100,FALSE),1),""))</f>
        <v/>
      </c>
    </row>
    <row r="22" spans="2:115" x14ac:dyDescent="0.25">
      <c r="B22" s="9">
        <f>IF(B21+1&lt;='Rating table'!D$11,B21+1,1)</f>
        <v>1</v>
      </c>
      <c r="C22" s="9">
        <f>IFERROR(IF(IF(B22=1,C21+1,C21)&lt;='Rating table'!H$11,IF(B22=1,C21+1,C21),""),"")</f>
        <v>3</v>
      </c>
      <c r="D22" s="9" t="str">
        <f t="shared" si="0"/>
        <v>1-3</v>
      </c>
      <c r="E22" s="9" t="str">
        <f t="shared" si="1"/>
        <v/>
      </c>
      <c r="F22" s="9" t="str">
        <f t="shared" si="2"/>
        <v/>
      </c>
      <c r="G22" s="9">
        <f>COUNTIFS('Risk assessment'!D$12:D$100,Feuil1!C22,'Risk assessment'!E$12:E$100,B22)</f>
        <v>0</v>
      </c>
      <c r="H22" s="9" t="str">
        <f>IF($G22=0,"",IFERROR(CONCATENATE(INDEX('Risk assessment'!$B$12:$B$100,MATCH(CONCATENATE(Feuil1!$C22,"-",Feuil1!$B22,"-",Feuil1!H$1),'Risk assessment'!$R$12:$R$100,FALSE),1)," ;"),""))</f>
        <v/>
      </c>
      <c r="I22" s="9" t="str">
        <f>IF($G22=0,"",IFERROR(CONCATENATE(INDEX('Risk assessment'!$B$12:$B$100,MATCH(CONCATENATE(Feuil1!$C22,"-",Feuil1!$B22,"-",Feuil1!I$1),'Risk assessment'!$R$12:$R$100,FALSE),1)," ;"),""))</f>
        <v/>
      </c>
      <c r="J22" s="9" t="str">
        <f>IF($G22=0,"",IFERROR(CONCATENATE(INDEX('Risk assessment'!$B$12:$B$100,MATCH(CONCATENATE(Feuil1!$C22,"-",Feuil1!$B22,"-",Feuil1!J$1),'Risk assessment'!$R$12:$R$100,FALSE),1)," ;"),""))</f>
        <v/>
      </c>
      <c r="K22" s="9" t="str">
        <f>IF($G22=0,"",IFERROR(CONCATENATE(INDEX('Risk assessment'!$B$12:$B$100,MATCH(CONCATENATE(Feuil1!$C22,"-",Feuil1!$B22,"-",Feuil1!K$1),'Risk assessment'!$R$12:$R$100,FALSE),1)," ;"),""))</f>
        <v/>
      </c>
      <c r="L22" s="9" t="str">
        <f>IF($G22=0,"",IFERROR(CONCATENATE(INDEX('Risk assessment'!$B$12:$B$100,MATCH(CONCATENATE(Feuil1!$C22,"-",Feuil1!$B22,"-",Feuil1!L$1),'Risk assessment'!$R$12:$R$100,FALSE),1)," ;"),""))</f>
        <v/>
      </c>
      <c r="M22" s="9" t="str">
        <f>IF($G22=0,"",IFERROR(CONCATENATE(INDEX('Risk assessment'!$B$12:$B$100,MATCH(CONCATENATE(Feuil1!$C22,"-",Feuil1!$B22,"-",Feuil1!M$1),'Risk assessment'!$R$12:$R$100,FALSE),1)," ;"),""))</f>
        <v/>
      </c>
      <c r="N22" s="9" t="str">
        <f>IF($G22=0,"",IFERROR(CONCATENATE(INDEX('Risk assessment'!$B$12:$B$100,MATCH(CONCATENATE(Feuil1!$C22,"-",Feuil1!$B22,"-",Feuil1!N$1),'Risk assessment'!$R$12:$R$100,FALSE),1)," ;"),""))</f>
        <v/>
      </c>
      <c r="O22" s="9" t="str">
        <f>IF($G22=0,"",IFERROR(CONCATENATE(INDEX('Risk assessment'!$B$12:$B$100,MATCH(CONCATENATE(Feuil1!$C22,"-",Feuil1!$B22,"-",Feuil1!O$1),'Risk assessment'!$R$12:$R$100,FALSE),1)," ;"),""))</f>
        <v/>
      </c>
      <c r="P22" s="9" t="str">
        <f>IF($G22=0,"",IFERROR(CONCATENATE(INDEX('Risk assessment'!$B$12:$B$100,MATCH(CONCATENATE(Feuil1!$C22,"-",Feuil1!$B22,"-",Feuil1!P$1),'Risk assessment'!$R$12:$R$100,FALSE),1)," ;"),""))</f>
        <v/>
      </c>
      <c r="Q22" s="9" t="str">
        <f>IF($G22=0,"",IFERROR(CONCATENATE(INDEX('Risk assessment'!$B$12:$B$100,MATCH(CONCATENATE(Feuil1!$C22,"-",Feuil1!$B22,"-",Feuil1!Q$1),'Risk assessment'!$R$12:$R$100,FALSE),1)," ;"),""))</f>
        <v/>
      </c>
      <c r="R22" s="9" t="str">
        <f>IF($G22=0,"",IFERROR(CONCATENATE(INDEX('Risk assessment'!$B$12:$B$100,MATCH(CONCATENATE(Feuil1!$C22,"-",Feuil1!$B22,"-",Feuil1!R$1),'Risk assessment'!$R$12:$R$100,FALSE),1)," ;"),""))</f>
        <v/>
      </c>
      <c r="S22" s="9" t="str">
        <f>IF($G22=0,"",IFERROR(CONCATENATE(INDEX('Risk assessment'!$B$12:$B$100,MATCH(CONCATENATE(Feuil1!$C22,"-",Feuil1!$B22,"-",Feuil1!S$1),'Risk assessment'!$R$12:$R$100,FALSE),1)," ;"),""))</f>
        <v/>
      </c>
      <c r="T22" s="9" t="str">
        <f>IF($G22=0,"",IFERROR(CONCATENATE(INDEX('Risk assessment'!$B$12:$B$100,MATCH(CONCATENATE(Feuil1!$C22,"-",Feuil1!$B22,"-",Feuil1!T$1),'Risk assessment'!$R$12:$R$100,FALSE),1)," ;"),""))</f>
        <v/>
      </c>
      <c r="U22" s="9" t="str">
        <f>IF($G22=0,"",IFERROR(CONCATENATE(INDEX('Risk assessment'!$B$12:$B$100,MATCH(CONCATENATE(Feuil1!$C22,"-",Feuil1!$B22,"-",Feuil1!U$1),'Risk assessment'!$R$12:$R$100,FALSE),1)," ;"),""))</f>
        <v/>
      </c>
      <c r="V22" s="9" t="str">
        <f>IF($G22=0,"",IFERROR(CONCATENATE(INDEX('Risk assessment'!$B$12:$B$100,MATCH(CONCATENATE(Feuil1!$C22,"-",Feuil1!$B22,"-",Feuil1!V$1),'Risk assessment'!$R$12:$R$100,FALSE),1)," ;"),""))</f>
        <v/>
      </c>
      <c r="W22" s="9" t="str">
        <f>IF($G22=0,"",IFERROR(CONCATENATE(INDEX('Risk assessment'!$B$12:$B$100,MATCH(CONCATENATE(Feuil1!$C22,"-",Feuil1!$B22,"-",Feuil1!W$1),'Risk assessment'!$R$12:$R$100,FALSE),1)," ;"),""))</f>
        <v/>
      </c>
      <c r="X22" s="9" t="str">
        <f>IF($G22=0,"",IFERROR(CONCATENATE(INDEX('Risk assessment'!$B$12:$B$100,MATCH(CONCATENATE(Feuil1!$C22,"-",Feuil1!$B22,"-",Feuil1!X$1),'Risk assessment'!$R$12:$R$100,FALSE),1)," ;"),""))</f>
        <v/>
      </c>
      <c r="Y22" s="9" t="str">
        <f>IF($G22=0,"",IFERROR(CONCATENATE(INDEX('Risk assessment'!$B$12:$B$100,MATCH(CONCATENATE(Feuil1!$C22,"-",Feuil1!$B22,"-",Feuil1!Y$1),'Risk assessment'!$R$12:$R$100,FALSE),1)," ;"),""))</f>
        <v/>
      </c>
      <c r="Z22" s="9" t="str">
        <f>IF($G22=0,"",IFERROR(CONCATENATE(INDEX('Risk assessment'!$B$12:$B$100,MATCH(CONCATENATE(Feuil1!$C22,"-",Feuil1!$B22,"-",Feuil1!Z$1),'Risk assessment'!$R$12:$R$100,FALSE),1)," ;"),""))</f>
        <v/>
      </c>
      <c r="AA22" s="9" t="str">
        <f>IF($G22=0,"",IFERROR(CONCATENATE(INDEX('Risk assessment'!$B$12:$B$100,MATCH(CONCATENATE(Feuil1!$C22,"-",Feuil1!$B22,"-",Feuil1!AA$1),'Risk assessment'!$R$12:$R$100,FALSE),1)," ;"),""))</f>
        <v/>
      </c>
      <c r="AB22" s="9" t="str">
        <f>IF($G22=0,"",IFERROR(CONCATENATE(INDEX('Risk assessment'!$B$12:$B$100,MATCH(CONCATENATE(Feuil1!$C22,"-",Feuil1!$B22,"-",Feuil1!AB$1),'Risk assessment'!$R$12:$R$100,FALSE),1)," ;"),""))</f>
        <v/>
      </c>
      <c r="AC22" s="9" t="str">
        <f>IF($G22=0,"",IFERROR(CONCATENATE(INDEX('Risk assessment'!$B$12:$B$100,MATCH(CONCATENATE(Feuil1!$C22,"-",Feuil1!$B22,"-",Feuil1!AC$1),'Risk assessment'!$R$12:$R$100,FALSE),1)," ;"),""))</f>
        <v/>
      </c>
      <c r="AD22" s="9" t="str">
        <f>IF($G22=0,"",IFERROR(CONCATENATE(INDEX('Risk assessment'!$B$12:$B$100,MATCH(CONCATENATE(Feuil1!$C22,"-",Feuil1!$B22,"-",Feuil1!AD$1),'Risk assessment'!$R$12:$R$100,FALSE),1)," ;"),""))</f>
        <v/>
      </c>
      <c r="AE22" s="9" t="str">
        <f>IF($G22=0,"",IFERROR(CONCATENATE(INDEX('Risk assessment'!$B$12:$B$100,MATCH(CONCATENATE(Feuil1!$C22,"-",Feuil1!$B22,"-",Feuil1!AE$1),'Risk assessment'!$R$12:$R$100,FALSE),1)," ;"),""))</f>
        <v/>
      </c>
      <c r="AF22" s="9" t="str">
        <f>IF($G22=0,"",IFERROR(CONCATENATE(INDEX('Risk assessment'!$B$12:$B$100,MATCH(CONCATENATE(Feuil1!$C22,"-",Feuil1!$B22,"-",Feuil1!AF$1),'Risk assessment'!$R$12:$R$100,FALSE),1)," ;"),""))</f>
        <v/>
      </c>
      <c r="AG22" s="9" t="str">
        <f>IF($G22=0,"",IFERROR(CONCATENATE(INDEX('Risk assessment'!$B$12:$B$100,MATCH(CONCATENATE(Feuil1!$C22,"-",Feuil1!$B22,"-",Feuil1!AG$1),'Risk assessment'!$R$12:$R$100,FALSE),1)," ;"),""))</f>
        <v/>
      </c>
      <c r="AH22" s="9" t="str">
        <f>IF($G22=0,"",IFERROR(CONCATENATE(INDEX('Risk assessment'!$B$12:$B$100,MATCH(CONCATENATE(Feuil1!$C22,"-",Feuil1!$B22,"-",Feuil1!AH$1),'Risk assessment'!$R$12:$R$100,FALSE),1)," ;"),""))</f>
        <v/>
      </c>
      <c r="AI22" s="9" t="str">
        <f>IF($G22=0,"",IFERROR(CONCATENATE(INDEX('Risk assessment'!$B$12:$B$100,MATCH(CONCATENATE(Feuil1!$C22,"-",Feuil1!$B22,"-",Feuil1!AI$1),'Risk assessment'!$R$12:$R$100,FALSE),1)," ;"),""))</f>
        <v/>
      </c>
      <c r="AJ22" s="9" t="str">
        <f>IF($G22=0,"",IFERROR(CONCATENATE(INDEX('Risk assessment'!$B$12:$B$100,MATCH(CONCATENATE(Feuil1!$C22,"-",Feuil1!$B22,"-",Feuil1!AJ$1),'Risk assessment'!$R$12:$R$100,FALSE),1)," ;"),""))</f>
        <v/>
      </c>
      <c r="AK22" s="9" t="str">
        <f>IF($G22=0,"",IFERROR(CONCATENATE(INDEX('Risk assessment'!$B$12:$B$100,MATCH(CONCATENATE(Feuil1!$C22,"-",Feuil1!$B22,"-",Feuil1!AK$1),'Risk assessment'!$R$12:$R$100,FALSE),1)," ;"),""))</f>
        <v/>
      </c>
      <c r="AL22" s="9" t="str">
        <f>IF($G22=0,"",IFERROR(CONCATENATE(INDEX('Risk assessment'!$B$12:$B$100,MATCH(CONCATENATE(Feuil1!$C22,"-",Feuil1!$B22,"-",Feuil1!AL$1),'Risk assessment'!$R$12:$R$100,FALSE),1)," ;"),""))</f>
        <v/>
      </c>
      <c r="AM22" s="9" t="str">
        <f>IF($G22=0,"",IFERROR(CONCATENATE(INDEX('Risk assessment'!$B$12:$B$100,MATCH(CONCATENATE(Feuil1!$C22,"-",Feuil1!$B22,"-",Feuil1!AM$1),'Risk assessment'!$R$12:$R$100,FALSE),1)," ;"),""))</f>
        <v/>
      </c>
      <c r="AN22" s="9" t="str">
        <f>IF($G22=0,"",IFERROR(CONCATENATE(INDEX('Risk assessment'!$B$12:$B$100,MATCH(CONCATENATE(Feuil1!$C22,"-",Feuil1!$B22,"-",Feuil1!AN$1),'Risk assessment'!$R$12:$R$100,FALSE),1)," ;"),""))</f>
        <v/>
      </c>
      <c r="AO22" s="9" t="str">
        <f>IF($G22=0,"",IFERROR(CONCATENATE(INDEX('Risk assessment'!$B$12:$B$100,MATCH(CONCATENATE(Feuil1!$C22,"-",Feuil1!$B22,"-",Feuil1!AO$1),'Risk assessment'!$R$12:$R$100,FALSE),1)," ;"),""))</f>
        <v/>
      </c>
      <c r="AP22" s="9" t="str">
        <f>IF($G22=0,"",IFERROR(CONCATENATE(INDEX('Risk assessment'!$B$12:$B$100,MATCH(CONCATENATE(Feuil1!$C22,"-",Feuil1!$B22,"-",Feuil1!AP$1),'Risk assessment'!$R$12:$R$100,FALSE),1)," ;"),""))</f>
        <v/>
      </c>
      <c r="AQ22" s="9" t="str">
        <f>IF($G22=0,"",IFERROR(CONCATENATE(INDEX('Risk assessment'!$B$12:$B$100,MATCH(CONCATENATE(Feuil1!$C22,"-",Feuil1!$B22,"-",Feuil1!AQ$1),'Risk assessment'!$R$12:$R$100,FALSE),1)," ;"),""))</f>
        <v/>
      </c>
      <c r="AR22" s="9" t="str">
        <f>IF($G22=0,"",IFERROR(CONCATENATE(INDEX('Risk assessment'!$B$12:$B$100,MATCH(CONCATENATE(Feuil1!$C22,"-",Feuil1!$B22,"-",Feuil1!AR$1),'Risk assessment'!$R$12:$R$100,FALSE),1)," ;"),""))</f>
        <v/>
      </c>
      <c r="AS22" s="9" t="str">
        <f>IF($G22=0,"",IFERROR(CONCATENATE(INDEX('Risk assessment'!$B$12:$B$100,MATCH(CONCATENATE(Feuil1!$C22,"-",Feuil1!$B22,"-",Feuil1!AS$1),'Risk assessment'!$R$12:$R$100,FALSE),1)," ;"),""))</f>
        <v/>
      </c>
      <c r="AT22" s="9" t="str">
        <f>IF($G22=0,"",IFERROR(CONCATENATE(INDEX('Risk assessment'!$B$12:$B$100,MATCH(CONCATENATE(Feuil1!$C22,"-",Feuil1!$B22,"-",Feuil1!AT$1),'Risk assessment'!$R$12:$R$100,FALSE),1)," ;"),""))</f>
        <v/>
      </c>
      <c r="AU22" s="9" t="str">
        <f>IF($G22=0,"",IFERROR(CONCATENATE(INDEX('Risk assessment'!$B$12:$B$100,MATCH(CONCATENATE(Feuil1!$C22,"-",Feuil1!$B22,"-",Feuil1!AU$1),'Risk assessment'!$R$12:$R$100,FALSE),1)," ;"),""))</f>
        <v/>
      </c>
      <c r="AV22" s="9" t="str">
        <f>IF($G22=0,"",IFERROR(CONCATENATE(INDEX('Risk assessment'!$B$12:$B$100,MATCH(CONCATENATE(Feuil1!$C22,"-",Feuil1!$B22,"-",Feuil1!AV$1),'Risk assessment'!$R$12:$R$100,FALSE),1)," ;"),""))</f>
        <v/>
      </c>
      <c r="AW22" s="9" t="str">
        <f>IF($G22=0,"",IFERROR(CONCATENATE(INDEX('Risk assessment'!$B$12:$B$100,MATCH(CONCATENATE(Feuil1!$C22,"-",Feuil1!$B22,"-",Feuil1!AW$1),'Risk assessment'!$R$12:$R$100,FALSE),1)," ;"),""))</f>
        <v/>
      </c>
      <c r="AX22" s="9" t="str">
        <f>IF($G22=0,"",IFERROR(CONCATENATE(INDEX('Risk assessment'!$B$12:$B$100,MATCH(CONCATENATE(Feuil1!$C22,"-",Feuil1!$B22,"-",Feuil1!AX$1),'Risk assessment'!$R$12:$R$100,FALSE),1)," ;"),""))</f>
        <v/>
      </c>
      <c r="AY22" s="9" t="str">
        <f>IF($G22=0,"",IFERROR(CONCATENATE(INDEX('Risk assessment'!$B$12:$B$100,MATCH(CONCATENATE(Feuil1!$C22,"-",Feuil1!$B22,"-",Feuil1!AY$1),'Risk assessment'!$R$12:$R$100,FALSE),1)," ;"),""))</f>
        <v/>
      </c>
      <c r="AZ22" s="9" t="str">
        <f>IF($G22=0,"",IFERROR(CONCATENATE(INDEX('Risk assessment'!$B$12:$B$100,MATCH(CONCATENATE(Feuil1!$C22,"-",Feuil1!$B22,"-",Feuil1!AZ$1),'Risk assessment'!$R$12:$R$100,FALSE),1)," ;"),""))</f>
        <v/>
      </c>
      <c r="BA22" s="9" t="str">
        <f>IF($G22=0,"",IFERROR(CONCATENATE(INDEX('Risk assessment'!$B$12:$B$100,MATCH(CONCATENATE(Feuil1!$C22,"-",Feuil1!$B22,"-",Feuil1!BA$1),'Risk assessment'!$R$12:$R$100,FALSE),1)," ;"),""))</f>
        <v/>
      </c>
      <c r="BB22" s="9" t="str">
        <f>IF($G22=0,"",IFERROR(CONCATENATE(INDEX('Risk assessment'!$B$12:$B$100,MATCH(CONCATENATE(Feuil1!$C22,"-",Feuil1!$B22,"-",Feuil1!BB$1),'Risk assessment'!$R$12:$R$100,FALSE),1)," ;"),""))</f>
        <v/>
      </c>
      <c r="BC22" s="9" t="str">
        <f>IF($G22=0,"",IFERROR(CONCATENATE(INDEX('Risk assessment'!$B$12:$B$100,MATCH(CONCATENATE(Feuil1!$C22,"-",Feuil1!$B22,"-",Feuil1!BC$1),'Risk assessment'!$R$12:$R$100,FALSE),1)," ;"),""))</f>
        <v/>
      </c>
      <c r="BD22" s="9" t="str">
        <f>IF($G22=0,"",IFERROR(CONCATENATE(INDEX('Risk assessment'!$B$12:$B$100,MATCH(CONCATENATE(Feuil1!$C22,"-",Feuil1!$B22,"-",Feuil1!BD$1),'Risk assessment'!$R$12:$R$100,FALSE),1)," ;"),""))</f>
        <v/>
      </c>
      <c r="BE22" s="9" t="str">
        <f>IF($G22=0,"",IFERROR(CONCATENATE(INDEX('Risk assessment'!$B$12:$B$100,MATCH(CONCATENATE(Feuil1!$C22,"-",Feuil1!$B22,"-",Feuil1!BE$1),'Risk assessment'!$R$12:$R$100,FALSE),1)," ;"),""))</f>
        <v/>
      </c>
      <c r="BF22" s="9" t="str">
        <f>IF($G22=0,"",IFERROR(CONCATENATE(INDEX('Risk assessment'!$B$12:$B$100,MATCH(CONCATENATE(Feuil1!$C22,"-",Feuil1!$B22,"-",Feuil1!BF$1),'Risk assessment'!$R$12:$R$100,FALSE),1)," ;"),""))</f>
        <v/>
      </c>
      <c r="BG22" s="9" t="str">
        <f>IF($G22=0,"",IFERROR(CONCATENATE(INDEX('Risk assessment'!$B$12:$B$100,MATCH(CONCATENATE(Feuil1!$C22,"-",Feuil1!$B22,"-",Feuil1!BG$1),'Risk assessment'!$R$12:$R$100,FALSE),1)," ;"),""))</f>
        <v/>
      </c>
      <c r="BH22" s="9" t="str">
        <f>IF($G22=0,"",IFERROR(CONCATENATE(INDEX('Risk assessment'!$B$12:$B$100,MATCH(CONCATENATE(Feuil1!$C22,"-",Feuil1!$B22,"-",Feuil1!BH$1),'Risk assessment'!$R$12:$R$100,FALSE),1)," ;"),""))</f>
        <v/>
      </c>
      <c r="BI22" s="9" t="str">
        <f>IF($G22=0,"",IFERROR(CONCATENATE(INDEX('Risk assessment'!$B$12:$B$100,MATCH(CONCATENATE(Feuil1!$C22,"-",Feuil1!$B22,"-",Feuil1!BI$1),'Risk assessment'!$R$12:$R$100,FALSE),1)," ;"),""))</f>
        <v/>
      </c>
      <c r="BJ22" s="9" t="str">
        <f>IF($G22=0,"",IFERROR(CONCATENATE(INDEX('Risk assessment'!$B$12:$B$100,MATCH(CONCATENATE(Feuil1!$C22,"-",Feuil1!$B22,"-",Feuil1!BJ$1),'Risk assessment'!$R$12:$R$100,FALSE),1)," ;"),""))</f>
        <v/>
      </c>
      <c r="BK22" s="9" t="str">
        <f>IF($G22=0,"",IFERROR(CONCATENATE(INDEX('Risk assessment'!$B$12:$B$100,MATCH(CONCATENATE(Feuil1!$C22,"-",Feuil1!$B22,"-",Feuil1!BK$1),'Risk assessment'!$R$12:$R$100,FALSE),1)," ;"),""))</f>
        <v/>
      </c>
      <c r="BL22" s="9" t="str">
        <f>IF($G22=0,"",IFERROR(CONCATENATE(INDEX('Risk assessment'!$B$12:$B$100,MATCH(CONCATENATE(Feuil1!$C22,"-",Feuil1!$B22,"-",Feuil1!BL$1),'Risk assessment'!$R$12:$R$100,FALSE),1)," ;"),""))</f>
        <v/>
      </c>
      <c r="BM22" s="9" t="str">
        <f>IF($G22=0,"",IFERROR(CONCATENATE(INDEX('Risk assessment'!$B$12:$B$100,MATCH(CONCATENATE(Feuil1!$C22,"-",Feuil1!$B22,"-",Feuil1!BM$1),'Risk assessment'!$R$12:$R$100,FALSE),1)," ;"),""))</f>
        <v/>
      </c>
      <c r="BN22" s="9" t="str">
        <f>IF($G22=0,"",IFERROR(CONCATENATE(INDEX('Risk assessment'!$B$12:$B$100,MATCH(CONCATENATE(Feuil1!$C22,"-",Feuil1!$B22,"-",Feuil1!BN$1),'Risk assessment'!$R$12:$R$100,FALSE),1)," ;"),""))</f>
        <v/>
      </c>
      <c r="BO22" s="9" t="str">
        <f>IF($G22=0,"",IFERROR(CONCATENATE(INDEX('Risk assessment'!$B$12:$B$100,MATCH(CONCATENATE(Feuil1!$C22,"-",Feuil1!$B22,"-",Feuil1!BO$1),'Risk assessment'!$R$12:$R$100,FALSE),1)," ;"),""))</f>
        <v/>
      </c>
      <c r="BP22" s="9" t="str">
        <f>IF($G22=0,"",IFERROR(CONCATENATE(INDEX('Risk assessment'!$B$12:$B$100,MATCH(CONCATENATE(Feuil1!$C22,"-",Feuil1!$B22,"-",Feuil1!BP$1),'Risk assessment'!$R$12:$R$100,FALSE),1)," ;"),""))</f>
        <v/>
      </c>
      <c r="BQ22" s="9" t="str">
        <f>IF($G22=0,"",IFERROR(CONCATENATE(INDEX('Risk assessment'!$B$12:$B$100,MATCH(CONCATENATE(Feuil1!$C22,"-",Feuil1!$B22,"-",Feuil1!BQ$1),'Risk assessment'!$R$12:$R$100,FALSE),1)," ;"),""))</f>
        <v/>
      </c>
      <c r="BR22" s="9" t="str">
        <f>IF($G22=0,"",IFERROR(INDEX('Risk assessment'!$B$12:$B$100,MATCH(CONCATENATE(Feuil1!$C22,Feuil1!$B22,Feuil1!BR$1),'Risk assessment'!$R$12:$R$100,FALSE),1),""))</f>
        <v/>
      </c>
      <c r="BS22" s="9" t="str">
        <f>IF($G22=0,"",IFERROR(INDEX('Risk assessment'!$B$12:$B$100,MATCH(CONCATENATE(Feuil1!$C22,Feuil1!$B22,Feuil1!BS$1),'Risk assessment'!$R$12:$R$100,FALSE),1),""))</f>
        <v/>
      </c>
      <c r="BT22" s="9" t="str">
        <f>IF($G22=0,"",IFERROR(INDEX('Risk assessment'!$B$12:$B$100,MATCH(CONCATENATE(Feuil1!$C22,Feuil1!$B22,Feuil1!BT$1),'Risk assessment'!$R$12:$R$100,FALSE),1),""))</f>
        <v/>
      </c>
      <c r="BU22" s="9" t="str">
        <f>IF($G22=0,"",IFERROR(INDEX('Risk assessment'!$B$12:$B$100,MATCH(CONCATENATE(Feuil1!$C22,Feuil1!$B22,Feuil1!BU$1),'Risk assessment'!$R$12:$R$100,FALSE),1),""))</f>
        <v/>
      </c>
      <c r="BV22" s="9" t="str">
        <f>IF($G22=0,"",IFERROR(INDEX('Risk assessment'!$B$12:$B$100,MATCH(CONCATENATE(Feuil1!$C22,Feuil1!$B22,Feuil1!BV$1),'Risk assessment'!$R$12:$R$100,FALSE),1),""))</f>
        <v/>
      </c>
      <c r="BW22" s="9" t="str">
        <f>IF($G22=0,"",IFERROR(INDEX('Risk assessment'!$B$12:$B$100,MATCH(CONCATENATE(Feuil1!$C22,Feuil1!$B22,Feuil1!BW$1),'Risk assessment'!$R$12:$R$100,FALSE),1),""))</f>
        <v/>
      </c>
      <c r="BX22" s="9" t="str">
        <f>IF($G22=0,"",IFERROR(INDEX('Risk assessment'!$B$12:$B$100,MATCH(CONCATENATE(Feuil1!$C22,Feuil1!$B22,Feuil1!BX$1),'Risk assessment'!$R$12:$R$100,FALSE),1),""))</f>
        <v/>
      </c>
      <c r="BY22" s="9" t="str">
        <f>IF($G22=0,"",IFERROR(INDEX('Risk assessment'!$B$12:$B$100,MATCH(CONCATENATE(Feuil1!$C22,Feuil1!$B22,Feuil1!BY$1),'Risk assessment'!$R$12:$R$100,FALSE),1),""))</f>
        <v/>
      </c>
      <c r="BZ22" s="9" t="str">
        <f>IF($G22=0,"",IFERROR(INDEX('Risk assessment'!$B$12:$B$100,MATCH(CONCATENATE(Feuil1!$C22,Feuil1!$B22,Feuil1!BZ$1),'Risk assessment'!$R$12:$R$100,FALSE),1),""))</f>
        <v/>
      </c>
      <c r="CA22" s="9" t="str">
        <f>IF($G22=0,"",IFERROR(INDEX('Risk assessment'!$B$12:$B$100,MATCH(CONCATENATE(Feuil1!$C22,Feuil1!$B22,Feuil1!CA$1),'Risk assessment'!$R$12:$R$100,FALSE),1),""))</f>
        <v/>
      </c>
      <c r="CB22" s="9" t="str">
        <f>IF($G22=0,"",IFERROR(INDEX('Risk assessment'!$B$12:$B$100,MATCH(CONCATENATE(Feuil1!$C22,Feuil1!$B22,Feuil1!CB$1),'Risk assessment'!$R$12:$R$100,FALSE),1),""))</f>
        <v/>
      </c>
      <c r="CC22" s="9" t="str">
        <f>IF($G22=0,"",IFERROR(INDEX('Risk assessment'!$B$12:$B$100,MATCH(CONCATENATE(Feuil1!$C22,Feuil1!$B22,Feuil1!CC$1),'Risk assessment'!$R$12:$R$100,FALSE),1),""))</f>
        <v/>
      </c>
      <c r="CD22" s="9" t="str">
        <f>IF($G22=0,"",IFERROR(INDEX('Risk assessment'!$B$12:$B$100,MATCH(CONCATENATE(Feuil1!$C22,Feuil1!$B22,Feuil1!CD$1),'Risk assessment'!$R$12:$R$100,FALSE),1),""))</f>
        <v/>
      </c>
      <c r="CE22" s="9" t="str">
        <f>IF($G22=0,"",IFERROR(INDEX('Risk assessment'!$B$12:$B$100,MATCH(CONCATENATE(Feuil1!$C22,Feuil1!$B22,Feuil1!CE$1),'Risk assessment'!$R$12:$R$100,FALSE),1),""))</f>
        <v/>
      </c>
      <c r="CF22" s="9" t="str">
        <f>IF($G22=0,"",IFERROR(INDEX('Risk assessment'!$B$12:$B$100,MATCH(CONCATENATE(Feuil1!$C22,Feuil1!$B22,Feuil1!CF$1),'Risk assessment'!$R$12:$R$100,FALSE),1),""))</f>
        <v/>
      </c>
      <c r="CG22" s="9" t="str">
        <f>IF($G22=0,"",IFERROR(INDEX('Risk assessment'!$B$12:$B$100,MATCH(CONCATENATE(Feuil1!$C22,Feuil1!$B22,Feuil1!CG$1),'Risk assessment'!$R$12:$R$100,FALSE),1),""))</f>
        <v/>
      </c>
      <c r="CH22" s="9" t="str">
        <f>IF($G22=0,"",IFERROR(INDEX('Risk assessment'!$B$12:$B$100,MATCH(CONCATENATE(Feuil1!$C22,Feuil1!$B22,Feuil1!CH$1),'Risk assessment'!$R$12:$R$100,FALSE),1),""))</f>
        <v/>
      </c>
      <c r="CI22" s="9" t="str">
        <f>IF($G22=0,"",IFERROR(INDEX('Risk assessment'!$B$12:$B$100,MATCH(CONCATENATE(Feuil1!$C22,Feuil1!$B22,Feuil1!CI$1),'Risk assessment'!$R$12:$R$100,FALSE),1),""))</f>
        <v/>
      </c>
      <c r="CJ22" s="9" t="str">
        <f>IF($G22=0,"",IFERROR(INDEX('Risk assessment'!$B$12:$B$100,MATCH(CONCATENATE(Feuil1!$C22,Feuil1!$B22,Feuil1!CJ$1),'Risk assessment'!$R$12:$R$100,FALSE),1),""))</f>
        <v/>
      </c>
      <c r="CK22" s="9" t="str">
        <f>IF($G22=0,"",IFERROR(INDEX('Risk assessment'!$B$12:$B$100,MATCH(CONCATENATE(Feuil1!$C22,Feuil1!$B22,Feuil1!CK$1),'Risk assessment'!$R$12:$R$100,FALSE),1),""))</f>
        <v/>
      </c>
      <c r="CL22" s="9" t="str">
        <f>IF($G22=0,"",IFERROR(INDEX('Risk assessment'!$B$12:$B$100,MATCH(CONCATENATE(Feuil1!$C22,Feuil1!$B22,Feuil1!CL$1),'Risk assessment'!$R$12:$R$100,FALSE),1),""))</f>
        <v/>
      </c>
      <c r="CM22" s="9" t="str">
        <f>IF($G22=0,"",IFERROR(INDEX('Risk assessment'!$B$12:$B$100,MATCH(CONCATENATE(Feuil1!$C22,Feuil1!$B22,Feuil1!CM$1),'Risk assessment'!$R$12:$R$100,FALSE),1),""))</f>
        <v/>
      </c>
      <c r="CN22" s="9" t="str">
        <f>IF($G22=0,"",IFERROR(INDEX('Risk assessment'!$B$12:$B$100,MATCH(CONCATENATE(Feuil1!$C22,Feuil1!$B22,Feuil1!CN$1),'Risk assessment'!$R$12:$R$100,FALSE),1),""))</f>
        <v/>
      </c>
      <c r="CO22" s="9" t="str">
        <f>IF($G22=0,"",IFERROR(INDEX('Risk assessment'!$B$12:$B$100,MATCH(CONCATENATE(Feuil1!$C22,Feuil1!$B22,Feuil1!CO$1),'Risk assessment'!$R$12:$R$100,FALSE),1),""))</f>
        <v/>
      </c>
      <c r="CP22" s="9" t="str">
        <f>IF($G22=0,"",IFERROR(INDEX('Risk assessment'!$B$12:$B$100,MATCH(CONCATENATE(Feuil1!$C22,Feuil1!$B22,Feuil1!CP$1),'Risk assessment'!$R$12:$R$100,FALSE),1),""))</f>
        <v/>
      </c>
      <c r="CQ22" s="9" t="str">
        <f>IF($G22=0,"",IFERROR(INDEX('Risk assessment'!$B$12:$B$100,MATCH(CONCATENATE(Feuil1!$C22,Feuil1!$B22,Feuil1!CQ$1),'Risk assessment'!$R$12:$R$100,FALSE),1),""))</f>
        <v/>
      </c>
      <c r="CR22" s="9" t="str">
        <f>IF($G22=0,"",IFERROR(INDEX('Risk assessment'!$B$12:$B$100,MATCH(CONCATENATE(Feuil1!$C22,Feuil1!$B22,Feuil1!CR$1),'Risk assessment'!$R$12:$R$100,FALSE),1),""))</f>
        <v/>
      </c>
      <c r="CS22" s="9" t="str">
        <f>IF($G22=0,"",IFERROR(INDEX('Risk assessment'!$B$12:$B$100,MATCH(CONCATENATE(Feuil1!$C22,Feuil1!$B22,Feuil1!CS$1),'Risk assessment'!$R$12:$R$100,FALSE),1),""))</f>
        <v/>
      </c>
      <c r="CT22" s="9" t="str">
        <f>IF($G22=0,"",IFERROR(INDEX('Risk assessment'!$B$12:$B$100,MATCH(CONCATENATE(Feuil1!$C22,Feuil1!$B22,Feuil1!CT$1),'Risk assessment'!$R$12:$R$100,FALSE),1),""))</f>
        <v/>
      </c>
      <c r="CU22" s="9" t="str">
        <f>IF($G22=0,"",IFERROR(INDEX('Risk assessment'!$B$12:$B$100,MATCH(CONCATENATE(Feuil1!$C22,Feuil1!$B22,Feuil1!CU$1),'Risk assessment'!$R$12:$R$100,FALSE),1),""))</f>
        <v/>
      </c>
      <c r="CV22" s="9" t="str">
        <f>IF($G22=0,"",IFERROR(INDEX('Risk assessment'!$B$12:$B$100,MATCH(CONCATENATE(Feuil1!$C22,Feuil1!$B22,Feuil1!CV$1),'Risk assessment'!$R$12:$R$100,FALSE),1),""))</f>
        <v/>
      </c>
      <c r="CW22" s="9" t="str">
        <f>IF($G22=0,"",IFERROR(INDEX('Risk assessment'!$B$12:$B$100,MATCH(CONCATENATE(Feuil1!$C22,Feuil1!$B22,Feuil1!CW$1),'Risk assessment'!$R$12:$R$100,FALSE),1),""))</f>
        <v/>
      </c>
      <c r="CX22" s="9" t="str">
        <f>IF($G22=0,"",IFERROR(INDEX('Risk assessment'!$B$12:$B$100,MATCH(CONCATENATE(Feuil1!$C22,Feuil1!$B22,Feuil1!CX$1),'Risk assessment'!$R$12:$R$100,FALSE),1),""))</f>
        <v/>
      </c>
      <c r="CY22" s="9" t="str">
        <f>IF($G22=0,"",IFERROR(INDEX('Risk assessment'!$B$12:$B$100,MATCH(CONCATENATE(Feuil1!$C22,Feuil1!$B22,Feuil1!CY$1),'Risk assessment'!$R$12:$R$100,FALSE),1),""))</f>
        <v/>
      </c>
      <c r="CZ22" s="9" t="str">
        <f>IF($G22=0,"",IFERROR(INDEX('Risk assessment'!$B$12:$B$100,MATCH(CONCATENATE(Feuil1!$C22,Feuil1!$B22,Feuil1!CZ$1),'Risk assessment'!$R$12:$R$100,FALSE),1),""))</f>
        <v/>
      </c>
      <c r="DA22" s="9" t="str">
        <f>IF($G22=0,"",IFERROR(INDEX('Risk assessment'!$B$12:$B$100,MATCH(CONCATENATE(Feuil1!$C22,Feuil1!$B22,Feuil1!DA$1),'Risk assessment'!$R$12:$R$100,FALSE),1),""))</f>
        <v/>
      </c>
      <c r="DB22" s="9" t="str">
        <f>IF($G22=0,"",IFERROR(INDEX('Risk assessment'!$B$12:$B$100,MATCH(CONCATENATE(Feuil1!$C22,Feuil1!$B22,Feuil1!DB$1),'Risk assessment'!$R$12:$R$100,FALSE),1),""))</f>
        <v/>
      </c>
      <c r="DC22" s="9" t="str">
        <f>IF($G22=0,"",IFERROR(INDEX('Risk assessment'!$B$12:$B$100,MATCH(CONCATENATE(Feuil1!$C22,Feuil1!$B22,Feuil1!DC$1),'Risk assessment'!$R$12:$R$100,FALSE),1),""))</f>
        <v/>
      </c>
      <c r="DD22" s="9" t="str">
        <f>IF($G22=0,"",IFERROR(INDEX('Risk assessment'!$B$12:$B$100,MATCH(CONCATENATE(Feuil1!$C22,Feuil1!$B22,Feuil1!DD$1),'Risk assessment'!$R$12:$R$100,FALSE),1),""))</f>
        <v/>
      </c>
      <c r="DE22" s="9" t="str">
        <f>IF($G22=0,"",IFERROR(INDEX('Risk assessment'!$B$12:$B$100,MATCH(CONCATENATE(Feuil1!$C22,Feuil1!$B22,Feuil1!DE$1),'Risk assessment'!$R$12:$R$100,FALSE),1),""))</f>
        <v/>
      </c>
      <c r="DF22" s="9" t="str">
        <f>IF($G22=0,"",IFERROR(INDEX('Risk assessment'!$B$12:$B$100,MATCH(CONCATENATE(Feuil1!$C22,Feuil1!$B22,Feuil1!DF$1),'Risk assessment'!$R$12:$R$100,FALSE),1),""))</f>
        <v/>
      </c>
      <c r="DG22" s="9" t="str">
        <f>IF($G22=0,"",IFERROR(INDEX('Risk assessment'!$B$12:$B$100,MATCH(CONCATENATE(Feuil1!$C22,Feuil1!$B22,Feuil1!DG$1),'Risk assessment'!$R$12:$R$100,FALSE),1),""))</f>
        <v/>
      </c>
      <c r="DH22" s="9" t="str">
        <f>IF($G22=0,"",IFERROR(INDEX('Risk assessment'!$B$12:$B$100,MATCH(CONCATENATE(Feuil1!$C22,Feuil1!$B22,Feuil1!DH$1),'Risk assessment'!$R$12:$R$100,FALSE),1),""))</f>
        <v/>
      </c>
      <c r="DI22" s="9" t="str">
        <f>IF($G22=0,"",IFERROR(INDEX('Risk assessment'!$B$12:$B$100,MATCH(CONCATENATE(Feuil1!$C22,Feuil1!$B22,Feuil1!DI$1),'Risk assessment'!$R$12:$R$100,FALSE),1),""))</f>
        <v/>
      </c>
      <c r="DJ22" s="9" t="str">
        <f>IF($G22=0,"",IFERROR(INDEX('Risk assessment'!$B$12:$B$100,MATCH(CONCATENATE(Feuil1!$C22,Feuil1!$B22,Feuil1!DJ$1),'Risk assessment'!$R$12:$R$100,FALSE),1),""))</f>
        <v/>
      </c>
      <c r="DK22" s="9" t="str">
        <f>IF($G22=0,"",IFERROR(INDEX('Risk assessment'!$B$12:$B$100,MATCH(CONCATENATE(Feuil1!$C22,Feuil1!$B22,Feuil1!DK$1),'Risk assessment'!$R$12:$R$100,FALSE),1),""))</f>
        <v/>
      </c>
    </row>
    <row r="23" spans="2:115" x14ac:dyDescent="0.25">
      <c r="B23" s="9">
        <f>IF(B22+1&lt;='Rating table'!D$11,B22+1,1)</f>
        <v>2</v>
      </c>
      <c r="C23" s="9">
        <f>IFERROR(IF(IF(B23=1,C22+1,C22)&lt;='Rating table'!H$11,IF(B23=1,C22+1,C22),""),"")</f>
        <v>3</v>
      </c>
      <c r="D23" s="9" t="str">
        <f t="shared" si="0"/>
        <v>2-3</v>
      </c>
      <c r="E23" s="9" t="str">
        <f t="shared" si="1"/>
        <v/>
      </c>
      <c r="F23" s="9" t="str">
        <f t="shared" si="2"/>
        <v/>
      </c>
      <c r="G23" s="9">
        <f>COUNTIFS('Risk assessment'!D$12:D$100,Feuil1!C23,'Risk assessment'!E$12:E$100,B23)</f>
        <v>0</v>
      </c>
      <c r="H23" s="9" t="str">
        <f>IF($G23=0,"",IFERROR(CONCATENATE(INDEX('Risk assessment'!$B$12:$B$100,MATCH(CONCATENATE(Feuil1!$C23,"-",Feuil1!$B23,"-",Feuil1!H$1),'Risk assessment'!$R$12:$R$100,FALSE),1)," ;"),""))</f>
        <v/>
      </c>
      <c r="I23" s="9" t="str">
        <f>IF($G23=0,"",IFERROR(CONCATENATE(INDEX('Risk assessment'!$B$12:$B$100,MATCH(CONCATENATE(Feuil1!$C23,"-",Feuil1!$B23,"-",Feuil1!I$1),'Risk assessment'!$R$12:$R$100,FALSE),1)," ;"),""))</f>
        <v/>
      </c>
      <c r="J23" s="9" t="str">
        <f>IF($G23=0,"",IFERROR(CONCATENATE(INDEX('Risk assessment'!$B$12:$B$100,MATCH(CONCATENATE(Feuil1!$C23,"-",Feuil1!$B23,"-",Feuil1!J$1),'Risk assessment'!$R$12:$R$100,FALSE),1)," ;"),""))</f>
        <v/>
      </c>
      <c r="K23" s="9" t="str">
        <f>IF($G23=0,"",IFERROR(CONCATENATE(INDEX('Risk assessment'!$B$12:$B$100,MATCH(CONCATENATE(Feuil1!$C23,"-",Feuil1!$B23,"-",Feuil1!K$1),'Risk assessment'!$R$12:$R$100,FALSE),1)," ;"),""))</f>
        <v/>
      </c>
      <c r="L23" s="9" t="str">
        <f>IF($G23=0,"",IFERROR(CONCATENATE(INDEX('Risk assessment'!$B$12:$B$100,MATCH(CONCATENATE(Feuil1!$C23,"-",Feuil1!$B23,"-",Feuil1!L$1),'Risk assessment'!$R$12:$R$100,FALSE),1)," ;"),""))</f>
        <v/>
      </c>
      <c r="M23" s="9" t="str">
        <f>IF($G23=0,"",IFERROR(CONCATENATE(INDEX('Risk assessment'!$B$12:$B$100,MATCH(CONCATENATE(Feuil1!$C23,"-",Feuil1!$B23,"-",Feuil1!M$1),'Risk assessment'!$R$12:$R$100,FALSE),1)," ;"),""))</f>
        <v/>
      </c>
      <c r="N23" s="9" t="str">
        <f>IF($G23=0,"",IFERROR(CONCATENATE(INDEX('Risk assessment'!$B$12:$B$100,MATCH(CONCATENATE(Feuil1!$C23,"-",Feuil1!$B23,"-",Feuil1!N$1),'Risk assessment'!$R$12:$R$100,FALSE),1)," ;"),""))</f>
        <v/>
      </c>
      <c r="O23" s="9" t="str">
        <f>IF($G23=0,"",IFERROR(CONCATENATE(INDEX('Risk assessment'!$B$12:$B$100,MATCH(CONCATENATE(Feuil1!$C23,"-",Feuil1!$B23,"-",Feuil1!O$1),'Risk assessment'!$R$12:$R$100,FALSE),1)," ;"),""))</f>
        <v/>
      </c>
      <c r="P23" s="9" t="str">
        <f>IF($G23=0,"",IFERROR(CONCATENATE(INDEX('Risk assessment'!$B$12:$B$100,MATCH(CONCATENATE(Feuil1!$C23,"-",Feuil1!$B23,"-",Feuil1!P$1),'Risk assessment'!$R$12:$R$100,FALSE),1)," ;"),""))</f>
        <v/>
      </c>
      <c r="Q23" s="9" t="str">
        <f>IF($G23=0,"",IFERROR(CONCATENATE(INDEX('Risk assessment'!$B$12:$B$100,MATCH(CONCATENATE(Feuil1!$C23,"-",Feuil1!$B23,"-",Feuil1!Q$1),'Risk assessment'!$R$12:$R$100,FALSE),1)," ;"),""))</f>
        <v/>
      </c>
      <c r="R23" s="9" t="str">
        <f>IF($G23=0,"",IFERROR(CONCATENATE(INDEX('Risk assessment'!$B$12:$B$100,MATCH(CONCATENATE(Feuil1!$C23,"-",Feuil1!$B23,"-",Feuil1!R$1),'Risk assessment'!$R$12:$R$100,FALSE),1)," ;"),""))</f>
        <v/>
      </c>
      <c r="S23" s="9" t="str">
        <f>IF($G23=0,"",IFERROR(CONCATENATE(INDEX('Risk assessment'!$B$12:$B$100,MATCH(CONCATENATE(Feuil1!$C23,"-",Feuil1!$B23,"-",Feuil1!S$1),'Risk assessment'!$R$12:$R$100,FALSE),1)," ;"),""))</f>
        <v/>
      </c>
      <c r="T23" s="9" t="str">
        <f>IF($G23=0,"",IFERROR(CONCATENATE(INDEX('Risk assessment'!$B$12:$B$100,MATCH(CONCATENATE(Feuil1!$C23,"-",Feuil1!$B23,"-",Feuil1!T$1),'Risk assessment'!$R$12:$R$100,FALSE),1)," ;"),""))</f>
        <v/>
      </c>
      <c r="U23" s="9" t="str">
        <f>IF($G23=0,"",IFERROR(CONCATENATE(INDEX('Risk assessment'!$B$12:$B$100,MATCH(CONCATENATE(Feuil1!$C23,"-",Feuil1!$B23,"-",Feuil1!U$1),'Risk assessment'!$R$12:$R$100,FALSE),1)," ;"),""))</f>
        <v/>
      </c>
      <c r="V23" s="9" t="str">
        <f>IF($G23=0,"",IFERROR(CONCATENATE(INDEX('Risk assessment'!$B$12:$B$100,MATCH(CONCATENATE(Feuil1!$C23,"-",Feuil1!$B23,"-",Feuil1!V$1),'Risk assessment'!$R$12:$R$100,FALSE),1)," ;"),""))</f>
        <v/>
      </c>
      <c r="W23" s="9" t="str">
        <f>IF($G23=0,"",IFERROR(CONCATENATE(INDEX('Risk assessment'!$B$12:$B$100,MATCH(CONCATENATE(Feuil1!$C23,"-",Feuil1!$B23,"-",Feuil1!W$1),'Risk assessment'!$R$12:$R$100,FALSE),1)," ;"),""))</f>
        <v/>
      </c>
      <c r="X23" s="9" t="str">
        <f>IF($G23=0,"",IFERROR(CONCATENATE(INDEX('Risk assessment'!$B$12:$B$100,MATCH(CONCATENATE(Feuil1!$C23,"-",Feuil1!$B23,"-",Feuil1!X$1),'Risk assessment'!$R$12:$R$100,FALSE),1)," ;"),""))</f>
        <v/>
      </c>
      <c r="Y23" s="9" t="str">
        <f>IF($G23=0,"",IFERROR(CONCATENATE(INDEX('Risk assessment'!$B$12:$B$100,MATCH(CONCATENATE(Feuil1!$C23,"-",Feuil1!$B23,"-",Feuil1!Y$1),'Risk assessment'!$R$12:$R$100,FALSE),1)," ;"),""))</f>
        <v/>
      </c>
      <c r="Z23" s="9" t="str">
        <f>IF($G23=0,"",IFERROR(CONCATENATE(INDEX('Risk assessment'!$B$12:$B$100,MATCH(CONCATENATE(Feuil1!$C23,"-",Feuil1!$B23,"-",Feuil1!Z$1),'Risk assessment'!$R$12:$R$100,FALSE),1)," ;"),""))</f>
        <v/>
      </c>
      <c r="AA23" s="9" t="str">
        <f>IF($G23=0,"",IFERROR(CONCATENATE(INDEX('Risk assessment'!$B$12:$B$100,MATCH(CONCATENATE(Feuil1!$C23,"-",Feuil1!$B23,"-",Feuil1!AA$1),'Risk assessment'!$R$12:$R$100,FALSE),1)," ;"),""))</f>
        <v/>
      </c>
      <c r="AB23" s="9" t="str">
        <f>IF($G23=0,"",IFERROR(CONCATENATE(INDEX('Risk assessment'!$B$12:$B$100,MATCH(CONCATENATE(Feuil1!$C23,"-",Feuil1!$B23,"-",Feuil1!AB$1),'Risk assessment'!$R$12:$R$100,FALSE),1)," ;"),""))</f>
        <v/>
      </c>
      <c r="AC23" s="9" t="str">
        <f>IF($G23=0,"",IFERROR(CONCATENATE(INDEX('Risk assessment'!$B$12:$B$100,MATCH(CONCATENATE(Feuil1!$C23,"-",Feuil1!$B23,"-",Feuil1!AC$1),'Risk assessment'!$R$12:$R$100,FALSE),1)," ;"),""))</f>
        <v/>
      </c>
      <c r="AD23" s="9" t="str">
        <f>IF($G23=0,"",IFERROR(CONCATENATE(INDEX('Risk assessment'!$B$12:$B$100,MATCH(CONCATENATE(Feuil1!$C23,"-",Feuil1!$B23,"-",Feuil1!AD$1),'Risk assessment'!$R$12:$R$100,FALSE),1)," ;"),""))</f>
        <v/>
      </c>
      <c r="AE23" s="9" t="str">
        <f>IF($G23=0,"",IFERROR(CONCATENATE(INDEX('Risk assessment'!$B$12:$B$100,MATCH(CONCATENATE(Feuil1!$C23,"-",Feuil1!$B23,"-",Feuil1!AE$1),'Risk assessment'!$R$12:$R$100,FALSE),1)," ;"),""))</f>
        <v/>
      </c>
      <c r="AF23" s="9" t="str">
        <f>IF($G23=0,"",IFERROR(CONCATENATE(INDEX('Risk assessment'!$B$12:$B$100,MATCH(CONCATENATE(Feuil1!$C23,"-",Feuil1!$B23,"-",Feuil1!AF$1),'Risk assessment'!$R$12:$R$100,FALSE),1)," ;"),""))</f>
        <v/>
      </c>
      <c r="AG23" s="9" t="str">
        <f>IF($G23=0,"",IFERROR(CONCATENATE(INDEX('Risk assessment'!$B$12:$B$100,MATCH(CONCATENATE(Feuil1!$C23,"-",Feuil1!$B23,"-",Feuil1!AG$1),'Risk assessment'!$R$12:$R$100,FALSE),1)," ;"),""))</f>
        <v/>
      </c>
      <c r="AH23" s="9" t="str">
        <f>IF($G23=0,"",IFERROR(CONCATENATE(INDEX('Risk assessment'!$B$12:$B$100,MATCH(CONCATENATE(Feuil1!$C23,"-",Feuil1!$B23,"-",Feuil1!AH$1),'Risk assessment'!$R$12:$R$100,FALSE),1)," ;"),""))</f>
        <v/>
      </c>
      <c r="AI23" s="9" t="str">
        <f>IF($G23=0,"",IFERROR(CONCATENATE(INDEX('Risk assessment'!$B$12:$B$100,MATCH(CONCATENATE(Feuil1!$C23,"-",Feuil1!$B23,"-",Feuil1!AI$1),'Risk assessment'!$R$12:$R$100,FALSE),1)," ;"),""))</f>
        <v/>
      </c>
      <c r="AJ23" s="9" t="str">
        <f>IF($G23=0,"",IFERROR(CONCATENATE(INDEX('Risk assessment'!$B$12:$B$100,MATCH(CONCATENATE(Feuil1!$C23,"-",Feuil1!$B23,"-",Feuil1!AJ$1),'Risk assessment'!$R$12:$R$100,FALSE),1)," ;"),""))</f>
        <v/>
      </c>
      <c r="AK23" s="9" t="str">
        <f>IF($G23=0,"",IFERROR(CONCATENATE(INDEX('Risk assessment'!$B$12:$B$100,MATCH(CONCATENATE(Feuil1!$C23,"-",Feuil1!$B23,"-",Feuil1!AK$1),'Risk assessment'!$R$12:$R$100,FALSE),1)," ;"),""))</f>
        <v/>
      </c>
      <c r="AL23" s="9" t="str">
        <f>IF($G23=0,"",IFERROR(CONCATENATE(INDEX('Risk assessment'!$B$12:$B$100,MATCH(CONCATENATE(Feuil1!$C23,"-",Feuil1!$B23,"-",Feuil1!AL$1),'Risk assessment'!$R$12:$R$100,FALSE),1)," ;"),""))</f>
        <v/>
      </c>
      <c r="AM23" s="9" t="str">
        <f>IF($G23=0,"",IFERROR(CONCATENATE(INDEX('Risk assessment'!$B$12:$B$100,MATCH(CONCATENATE(Feuil1!$C23,"-",Feuil1!$B23,"-",Feuil1!AM$1),'Risk assessment'!$R$12:$R$100,FALSE),1)," ;"),""))</f>
        <v/>
      </c>
      <c r="AN23" s="9" t="str">
        <f>IF($G23=0,"",IFERROR(CONCATENATE(INDEX('Risk assessment'!$B$12:$B$100,MATCH(CONCATENATE(Feuil1!$C23,"-",Feuil1!$B23,"-",Feuil1!AN$1),'Risk assessment'!$R$12:$R$100,FALSE),1)," ;"),""))</f>
        <v/>
      </c>
      <c r="AO23" s="9" t="str">
        <f>IF($G23=0,"",IFERROR(CONCATENATE(INDEX('Risk assessment'!$B$12:$B$100,MATCH(CONCATENATE(Feuil1!$C23,"-",Feuil1!$B23,"-",Feuil1!AO$1),'Risk assessment'!$R$12:$R$100,FALSE),1)," ;"),""))</f>
        <v/>
      </c>
      <c r="AP23" s="9" t="str">
        <f>IF($G23=0,"",IFERROR(CONCATENATE(INDEX('Risk assessment'!$B$12:$B$100,MATCH(CONCATENATE(Feuil1!$C23,"-",Feuil1!$B23,"-",Feuil1!AP$1),'Risk assessment'!$R$12:$R$100,FALSE),1)," ;"),""))</f>
        <v/>
      </c>
      <c r="AQ23" s="9" t="str">
        <f>IF($G23=0,"",IFERROR(CONCATENATE(INDEX('Risk assessment'!$B$12:$B$100,MATCH(CONCATENATE(Feuil1!$C23,"-",Feuil1!$B23,"-",Feuil1!AQ$1),'Risk assessment'!$R$12:$R$100,FALSE),1)," ;"),""))</f>
        <v/>
      </c>
      <c r="AR23" s="9" t="str">
        <f>IF($G23=0,"",IFERROR(CONCATENATE(INDEX('Risk assessment'!$B$12:$B$100,MATCH(CONCATENATE(Feuil1!$C23,"-",Feuil1!$B23,"-",Feuil1!AR$1),'Risk assessment'!$R$12:$R$100,FALSE),1)," ;"),""))</f>
        <v/>
      </c>
      <c r="AS23" s="9" t="str">
        <f>IF($G23=0,"",IFERROR(CONCATENATE(INDEX('Risk assessment'!$B$12:$B$100,MATCH(CONCATENATE(Feuil1!$C23,"-",Feuil1!$B23,"-",Feuil1!AS$1),'Risk assessment'!$R$12:$R$100,FALSE),1)," ;"),""))</f>
        <v/>
      </c>
      <c r="AT23" s="9" t="str">
        <f>IF($G23=0,"",IFERROR(CONCATENATE(INDEX('Risk assessment'!$B$12:$B$100,MATCH(CONCATENATE(Feuil1!$C23,"-",Feuil1!$B23,"-",Feuil1!AT$1),'Risk assessment'!$R$12:$R$100,FALSE),1)," ;"),""))</f>
        <v/>
      </c>
      <c r="AU23" s="9" t="str">
        <f>IF($G23=0,"",IFERROR(CONCATENATE(INDEX('Risk assessment'!$B$12:$B$100,MATCH(CONCATENATE(Feuil1!$C23,"-",Feuil1!$B23,"-",Feuil1!AU$1),'Risk assessment'!$R$12:$R$100,FALSE),1)," ;"),""))</f>
        <v/>
      </c>
      <c r="AV23" s="9" t="str">
        <f>IF($G23=0,"",IFERROR(CONCATENATE(INDEX('Risk assessment'!$B$12:$B$100,MATCH(CONCATENATE(Feuil1!$C23,"-",Feuil1!$B23,"-",Feuil1!AV$1),'Risk assessment'!$R$12:$R$100,FALSE),1)," ;"),""))</f>
        <v/>
      </c>
      <c r="AW23" s="9" t="str">
        <f>IF($G23=0,"",IFERROR(CONCATENATE(INDEX('Risk assessment'!$B$12:$B$100,MATCH(CONCATENATE(Feuil1!$C23,"-",Feuil1!$B23,"-",Feuil1!AW$1),'Risk assessment'!$R$12:$R$100,FALSE),1)," ;"),""))</f>
        <v/>
      </c>
      <c r="AX23" s="9" t="str">
        <f>IF($G23=0,"",IFERROR(CONCATENATE(INDEX('Risk assessment'!$B$12:$B$100,MATCH(CONCATENATE(Feuil1!$C23,"-",Feuil1!$B23,"-",Feuil1!AX$1),'Risk assessment'!$R$12:$R$100,FALSE),1)," ;"),""))</f>
        <v/>
      </c>
      <c r="AY23" s="9" t="str">
        <f>IF($G23=0,"",IFERROR(CONCATENATE(INDEX('Risk assessment'!$B$12:$B$100,MATCH(CONCATENATE(Feuil1!$C23,"-",Feuil1!$B23,"-",Feuil1!AY$1),'Risk assessment'!$R$12:$R$100,FALSE),1)," ;"),""))</f>
        <v/>
      </c>
      <c r="AZ23" s="9" t="str">
        <f>IF($G23=0,"",IFERROR(CONCATENATE(INDEX('Risk assessment'!$B$12:$B$100,MATCH(CONCATENATE(Feuil1!$C23,"-",Feuil1!$B23,"-",Feuil1!AZ$1),'Risk assessment'!$R$12:$R$100,FALSE),1)," ;"),""))</f>
        <v/>
      </c>
      <c r="BA23" s="9" t="str">
        <f>IF($G23=0,"",IFERROR(CONCATENATE(INDEX('Risk assessment'!$B$12:$B$100,MATCH(CONCATENATE(Feuil1!$C23,"-",Feuil1!$B23,"-",Feuil1!BA$1),'Risk assessment'!$R$12:$R$100,FALSE),1)," ;"),""))</f>
        <v/>
      </c>
      <c r="BB23" s="9" t="str">
        <f>IF($G23=0,"",IFERROR(CONCATENATE(INDEX('Risk assessment'!$B$12:$B$100,MATCH(CONCATENATE(Feuil1!$C23,"-",Feuil1!$B23,"-",Feuil1!BB$1),'Risk assessment'!$R$12:$R$100,FALSE),1)," ;"),""))</f>
        <v/>
      </c>
      <c r="BC23" s="9" t="str">
        <f>IF($G23=0,"",IFERROR(CONCATENATE(INDEX('Risk assessment'!$B$12:$B$100,MATCH(CONCATENATE(Feuil1!$C23,"-",Feuil1!$B23,"-",Feuil1!BC$1),'Risk assessment'!$R$12:$R$100,FALSE),1)," ;"),""))</f>
        <v/>
      </c>
      <c r="BD23" s="9" t="str">
        <f>IF($G23=0,"",IFERROR(CONCATENATE(INDEX('Risk assessment'!$B$12:$B$100,MATCH(CONCATENATE(Feuil1!$C23,"-",Feuil1!$B23,"-",Feuil1!BD$1),'Risk assessment'!$R$12:$R$100,FALSE),1)," ;"),""))</f>
        <v/>
      </c>
      <c r="BE23" s="9" t="str">
        <f>IF($G23=0,"",IFERROR(CONCATENATE(INDEX('Risk assessment'!$B$12:$B$100,MATCH(CONCATENATE(Feuil1!$C23,"-",Feuil1!$B23,"-",Feuil1!BE$1),'Risk assessment'!$R$12:$R$100,FALSE),1)," ;"),""))</f>
        <v/>
      </c>
      <c r="BF23" s="9" t="str">
        <f>IF($G23=0,"",IFERROR(CONCATENATE(INDEX('Risk assessment'!$B$12:$B$100,MATCH(CONCATENATE(Feuil1!$C23,"-",Feuil1!$B23,"-",Feuil1!BF$1),'Risk assessment'!$R$12:$R$100,FALSE),1)," ;"),""))</f>
        <v/>
      </c>
      <c r="BG23" s="9" t="str">
        <f>IF($G23=0,"",IFERROR(CONCATENATE(INDEX('Risk assessment'!$B$12:$B$100,MATCH(CONCATENATE(Feuil1!$C23,"-",Feuil1!$B23,"-",Feuil1!BG$1),'Risk assessment'!$R$12:$R$100,FALSE),1)," ;"),""))</f>
        <v/>
      </c>
      <c r="BH23" s="9" t="str">
        <f>IF($G23=0,"",IFERROR(CONCATENATE(INDEX('Risk assessment'!$B$12:$B$100,MATCH(CONCATENATE(Feuil1!$C23,"-",Feuil1!$B23,"-",Feuil1!BH$1),'Risk assessment'!$R$12:$R$100,FALSE),1)," ;"),""))</f>
        <v/>
      </c>
      <c r="BI23" s="9" t="str">
        <f>IF($G23=0,"",IFERROR(CONCATENATE(INDEX('Risk assessment'!$B$12:$B$100,MATCH(CONCATENATE(Feuil1!$C23,"-",Feuil1!$B23,"-",Feuil1!BI$1),'Risk assessment'!$R$12:$R$100,FALSE),1)," ;"),""))</f>
        <v/>
      </c>
      <c r="BJ23" s="9" t="str">
        <f>IF($G23=0,"",IFERROR(CONCATENATE(INDEX('Risk assessment'!$B$12:$B$100,MATCH(CONCATENATE(Feuil1!$C23,"-",Feuil1!$B23,"-",Feuil1!BJ$1),'Risk assessment'!$R$12:$R$100,FALSE),1)," ;"),""))</f>
        <v/>
      </c>
      <c r="BK23" s="9" t="str">
        <f>IF($G23=0,"",IFERROR(CONCATENATE(INDEX('Risk assessment'!$B$12:$B$100,MATCH(CONCATENATE(Feuil1!$C23,"-",Feuil1!$B23,"-",Feuil1!BK$1),'Risk assessment'!$R$12:$R$100,FALSE),1)," ;"),""))</f>
        <v/>
      </c>
      <c r="BL23" s="9" t="str">
        <f>IF($G23=0,"",IFERROR(CONCATENATE(INDEX('Risk assessment'!$B$12:$B$100,MATCH(CONCATENATE(Feuil1!$C23,"-",Feuil1!$B23,"-",Feuil1!BL$1),'Risk assessment'!$R$12:$R$100,FALSE),1)," ;"),""))</f>
        <v/>
      </c>
      <c r="BM23" s="9" t="str">
        <f>IF($G23=0,"",IFERROR(CONCATENATE(INDEX('Risk assessment'!$B$12:$B$100,MATCH(CONCATENATE(Feuil1!$C23,"-",Feuil1!$B23,"-",Feuil1!BM$1),'Risk assessment'!$R$12:$R$100,FALSE),1)," ;"),""))</f>
        <v/>
      </c>
      <c r="BN23" s="9" t="str">
        <f>IF($G23=0,"",IFERROR(CONCATENATE(INDEX('Risk assessment'!$B$12:$B$100,MATCH(CONCATENATE(Feuil1!$C23,"-",Feuil1!$B23,"-",Feuil1!BN$1),'Risk assessment'!$R$12:$R$100,FALSE),1)," ;"),""))</f>
        <v/>
      </c>
      <c r="BO23" s="9" t="str">
        <f>IF($G23=0,"",IFERROR(CONCATENATE(INDEX('Risk assessment'!$B$12:$B$100,MATCH(CONCATENATE(Feuil1!$C23,"-",Feuil1!$B23,"-",Feuil1!BO$1),'Risk assessment'!$R$12:$R$100,FALSE),1)," ;"),""))</f>
        <v/>
      </c>
      <c r="BP23" s="9" t="str">
        <f>IF($G23=0,"",IFERROR(CONCATENATE(INDEX('Risk assessment'!$B$12:$B$100,MATCH(CONCATENATE(Feuil1!$C23,"-",Feuil1!$B23,"-",Feuil1!BP$1),'Risk assessment'!$R$12:$R$100,FALSE),1)," ;"),""))</f>
        <v/>
      </c>
      <c r="BQ23" s="9" t="str">
        <f>IF($G23=0,"",IFERROR(CONCATENATE(INDEX('Risk assessment'!$B$12:$B$100,MATCH(CONCATENATE(Feuil1!$C23,"-",Feuil1!$B23,"-",Feuil1!BQ$1),'Risk assessment'!$R$12:$R$100,FALSE),1)," ;"),""))</f>
        <v/>
      </c>
      <c r="BR23" s="9" t="str">
        <f>IF($G23=0,"",IFERROR(INDEX('Risk assessment'!$B$12:$B$100,MATCH(CONCATENATE(Feuil1!$C23,Feuil1!$B23,Feuil1!BR$1),'Risk assessment'!$R$12:$R$100,FALSE),1),""))</f>
        <v/>
      </c>
      <c r="BS23" s="9" t="str">
        <f>IF($G23=0,"",IFERROR(INDEX('Risk assessment'!$B$12:$B$100,MATCH(CONCATENATE(Feuil1!$C23,Feuil1!$B23,Feuil1!BS$1),'Risk assessment'!$R$12:$R$100,FALSE),1),""))</f>
        <v/>
      </c>
      <c r="BT23" s="9" t="str">
        <f>IF($G23=0,"",IFERROR(INDEX('Risk assessment'!$B$12:$B$100,MATCH(CONCATENATE(Feuil1!$C23,Feuil1!$B23,Feuil1!BT$1),'Risk assessment'!$R$12:$R$100,FALSE),1),""))</f>
        <v/>
      </c>
      <c r="BU23" s="9" t="str">
        <f>IF($G23=0,"",IFERROR(INDEX('Risk assessment'!$B$12:$B$100,MATCH(CONCATENATE(Feuil1!$C23,Feuil1!$B23,Feuil1!BU$1),'Risk assessment'!$R$12:$R$100,FALSE),1),""))</f>
        <v/>
      </c>
      <c r="BV23" s="9" t="str">
        <f>IF($G23=0,"",IFERROR(INDEX('Risk assessment'!$B$12:$B$100,MATCH(CONCATENATE(Feuil1!$C23,Feuil1!$B23,Feuil1!BV$1),'Risk assessment'!$R$12:$R$100,FALSE),1),""))</f>
        <v/>
      </c>
      <c r="BW23" s="9" t="str">
        <f>IF($G23=0,"",IFERROR(INDEX('Risk assessment'!$B$12:$B$100,MATCH(CONCATENATE(Feuil1!$C23,Feuil1!$B23,Feuil1!BW$1),'Risk assessment'!$R$12:$R$100,FALSE),1),""))</f>
        <v/>
      </c>
      <c r="BX23" s="9" t="str">
        <f>IF($G23=0,"",IFERROR(INDEX('Risk assessment'!$B$12:$B$100,MATCH(CONCATENATE(Feuil1!$C23,Feuil1!$B23,Feuil1!BX$1),'Risk assessment'!$R$12:$R$100,FALSE),1),""))</f>
        <v/>
      </c>
      <c r="BY23" s="9" t="str">
        <f>IF($G23=0,"",IFERROR(INDEX('Risk assessment'!$B$12:$B$100,MATCH(CONCATENATE(Feuil1!$C23,Feuil1!$B23,Feuil1!BY$1),'Risk assessment'!$R$12:$R$100,FALSE),1),""))</f>
        <v/>
      </c>
      <c r="BZ23" s="9" t="str">
        <f>IF($G23=0,"",IFERROR(INDEX('Risk assessment'!$B$12:$B$100,MATCH(CONCATENATE(Feuil1!$C23,Feuil1!$B23,Feuil1!BZ$1),'Risk assessment'!$R$12:$R$100,FALSE),1),""))</f>
        <v/>
      </c>
      <c r="CA23" s="9" t="str">
        <f>IF($G23=0,"",IFERROR(INDEX('Risk assessment'!$B$12:$B$100,MATCH(CONCATENATE(Feuil1!$C23,Feuil1!$B23,Feuil1!CA$1),'Risk assessment'!$R$12:$R$100,FALSE),1),""))</f>
        <v/>
      </c>
      <c r="CB23" s="9" t="str">
        <f>IF($G23=0,"",IFERROR(INDEX('Risk assessment'!$B$12:$B$100,MATCH(CONCATENATE(Feuil1!$C23,Feuil1!$B23,Feuil1!CB$1),'Risk assessment'!$R$12:$R$100,FALSE),1),""))</f>
        <v/>
      </c>
      <c r="CC23" s="9" t="str">
        <f>IF($G23=0,"",IFERROR(INDEX('Risk assessment'!$B$12:$B$100,MATCH(CONCATENATE(Feuil1!$C23,Feuil1!$B23,Feuil1!CC$1),'Risk assessment'!$R$12:$R$100,FALSE),1),""))</f>
        <v/>
      </c>
      <c r="CD23" s="9" t="str">
        <f>IF($G23=0,"",IFERROR(INDEX('Risk assessment'!$B$12:$B$100,MATCH(CONCATENATE(Feuil1!$C23,Feuil1!$B23,Feuil1!CD$1),'Risk assessment'!$R$12:$R$100,FALSE),1),""))</f>
        <v/>
      </c>
      <c r="CE23" s="9" t="str">
        <f>IF($G23=0,"",IFERROR(INDEX('Risk assessment'!$B$12:$B$100,MATCH(CONCATENATE(Feuil1!$C23,Feuil1!$B23,Feuil1!CE$1),'Risk assessment'!$R$12:$R$100,FALSE),1),""))</f>
        <v/>
      </c>
      <c r="CF23" s="9" t="str">
        <f>IF($G23=0,"",IFERROR(INDEX('Risk assessment'!$B$12:$B$100,MATCH(CONCATENATE(Feuil1!$C23,Feuil1!$B23,Feuil1!CF$1),'Risk assessment'!$R$12:$R$100,FALSE),1),""))</f>
        <v/>
      </c>
      <c r="CG23" s="9" t="str">
        <f>IF($G23=0,"",IFERROR(INDEX('Risk assessment'!$B$12:$B$100,MATCH(CONCATENATE(Feuil1!$C23,Feuil1!$B23,Feuil1!CG$1),'Risk assessment'!$R$12:$R$100,FALSE),1),""))</f>
        <v/>
      </c>
      <c r="CH23" s="9" t="str">
        <f>IF($G23=0,"",IFERROR(INDEX('Risk assessment'!$B$12:$B$100,MATCH(CONCATENATE(Feuil1!$C23,Feuil1!$B23,Feuil1!CH$1),'Risk assessment'!$R$12:$R$100,FALSE),1),""))</f>
        <v/>
      </c>
      <c r="CI23" s="9" t="str">
        <f>IF($G23=0,"",IFERROR(INDEX('Risk assessment'!$B$12:$B$100,MATCH(CONCATENATE(Feuil1!$C23,Feuil1!$B23,Feuil1!CI$1),'Risk assessment'!$R$12:$R$100,FALSE),1),""))</f>
        <v/>
      </c>
      <c r="CJ23" s="9" t="str">
        <f>IF($G23=0,"",IFERROR(INDEX('Risk assessment'!$B$12:$B$100,MATCH(CONCATENATE(Feuil1!$C23,Feuil1!$B23,Feuil1!CJ$1),'Risk assessment'!$R$12:$R$100,FALSE),1),""))</f>
        <v/>
      </c>
      <c r="CK23" s="9" t="str">
        <f>IF($G23=0,"",IFERROR(INDEX('Risk assessment'!$B$12:$B$100,MATCH(CONCATENATE(Feuil1!$C23,Feuil1!$B23,Feuil1!CK$1),'Risk assessment'!$R$12:$R$100,FALSE),1),""))</f>
        <v/>
      </c>
      <c r="CL23" s="9" t="str">
        <f>IF($G23=0,"",IFERROR(INDEX('Risk assessment'!$B$12:$B$100,MATCH(CONCATENATE(Feuil1!$C23,Feuil1!$B23,Feuil1!CL$1),'Risk assessment'!$R$12:$R$100,FALSE),1),""))</f>
        <v/>
      </c>
      <c r="CM23" s="9" t="str">
        <f>IF($G23=0,"",IFERROR(INDEX('Risk assessment'!$B$12:$B$100,MATCH(CONCATENATE(Feuil1!$C23,Feuil1!$B23,Feuil1!CM$1),'Risk assessment'!$R$12:$R$100,FALSE),1),""))</f>
        <v/>
      </c>
      <c r="CN23" s="9" t="str">
        <f>IF($G23=0,"",IFERROR(INDEX('Risk assessment'!$B$12:$B$100,MATCH(CONCATENATE(Feuil1!$C23,Feuil1!$B23,Feuil1!CN$1),'Risk assessment'!$R$12:$R$100,FALSE),1),""))</f>
        <v/>
      </c>
      <c r="CO23" s="9" t="str">
        <f>IF($G23=0,"",IFERROR(INDEX('Risk assessment'!$B$12:$B$100,MATCH(CONCATENATE(Feuil1!$C23,Feuil1!$B23,Feuil1!CO$1),'Risk assessment'!$R$12:$R$100,FALSE),1),""))</f>
        <v/>
      </c>
      <c r="CP23" s="9" t="str">
        <f>IF($G23=0,"",IFERROR(INDEX('Risk assessment'!$B$12:$B$100,MATCH(CONCATENATE(Feuil1!$C23,Feuil1!$B23,Feuil1!CP$1),'Risk assessment'!$R$12:$R$100,FALSE),1),""))</f>
        <v/>
      </c>
      <c r="CQ23" s="9" t="str">
        <f>IF($G23=0,"",IFERROR(INDEX('Risk assessment'!$B$12:$B$100,MATCH(CONCATENATE(Feuil1!$C23,Feuil1!$B23,Feuil1!CQ$1),'Risk assessment'!$R$12:$R$100,FALSE),1),""))</f>
        <v/>
      </c>
      <c r="CR23" s="9" t="str">
        <f>IF($G23=0,"",IFERROR(INDEX('Risk assessment'!$B$12:$B$100,MATCH(CONCATENATE(Feuil1!$C23,Feuil1!$B23,Feuil1!CR$1),'Risk assessment'!$R$12:$R$100,FALSE),1),""))</f>
        <v/>
      </c>
      <c r="CS23" s="9" t="str">
        <f>IF($G23=0,"",IFERROR(INDEX('Risk assessment'!$B$12:$B$100,MATCH(CONCATENATE(Feuil1!$C23,Feuil1!$B23,Feuil1!CS$1),'Risk assessment'!$R$12:$R$100,FALSE),1),""))</f>
        <v/>
      </c>
      <c r="CT23" s="9" t="str">
        <f>IF($G23=0,"",IFERROR(INDEX('Risk assessment'!$B$12:$B$100,MATCH(CONCATENATE(Feuil1!$C23,Feuil1!$B23,Feuil1!CT$1),'Risk assessment'!$R$12:$R$100,FALSE),1),""))</f>
        <v/>
      </c>
      <c r="CU23" s="9" t="str">
        <f>IF($G23=0,"",IFERROR(INDEX('Risk assessment'!$B$12:$B$100,MATCH(CONCATENATE(Feuil1!$C23,Feuil1!$B23,Feuil1!CU$1),'Risk assessment'!$R$12:$R$100,FALSE),1),""))</f>
        <v/>
      </c>
      <c r="CV23" s="9" t="str">
        <f>IF($G23=0,"",IFERROR(INDEX('Risk assessment'!$B$12:$B$100,MATCH(CONCATENATE(Feuil1!$C23,Feuil1!$B23,Feuil1!CV$1),'Risk assessment'!$R$12:$R$100,FALSE),1),""))</f>
        <v/>
      </c>
      <c r="CW23" s="9" t="str">
        <f>IF($G23=0,"",IFERROR(INDEX('Risk assessment'!$B$12:$B$100,MATCH(CONCATENATE(Feuil1!$C23,Feuil1!$B23,Feuil1!CW$1),'Risk assessment'!$R$12:$R$100,FALSE),1),""))</f>
        <v/>
      </c>
      <c r="CX23" s="9" t="str">
        <f>IF($G23=0,"",IFERROR(INDEX('Risk assessment'!$B$12:$B$100,MATCH(CONCATENATE(Feuil1!$C23,Feuil1!$B23,Feuil1!CX$1),'Risk assessment'!$R$12:$R$100,FALSE),1),""))</f>
        <v/>
      </c>
      <c r="CY23" s="9" t="str">
        <f>IF($G23=0,"",IFERROR(INDEX('Risk assessment'!$B$12:$B$100,MATCH(CONCATENATE(Feuil1!$C23,Feuil1!$B23,Feuil1!CY$1),'Risk assessment'!$R$12:$R$100,FALSE),1),""))</f>
        <v/>
      </c>
      <c r="CZ23" s="9" t="str">
        <f>IF($G23=0,"",IFERROR(INDEX('Risk assessment'!$B$12:$B$100,MATCH(CONCATENATE(Feuil1!$C23,Feuil1!$B23,Feuil1!CZ$1),'Risk assessment'!$R$12:$R$100,FALSE),1),""))</f>
        <v/>
      </c>
      <c r="DA23" s="9" t="str">
        <f>IF($G23=0,"",IFERROR(INDEX('Risk assessment'!$B$12:$B$100,MATCH(CONCATENATE(Feuil1!$C23,Feuil1!$B23,Feuil1!DA$1),'Risk assessment'!$R$12:$R$100,FALSE),1),""))</f>
        <v/>
      </c>
      <c r="DB23" s="9" t="str">
        <f>IF($G23=0,"",IFERROR(INDEX('Risk assessment'!$B$12:$B$100,MATCH(CONCATENATE(Feuil1!$C23,Feuil1!$B23,Feuil1!DB$1),'Risk assessment'!$R$12:$R$100,FALSE),1),""))</f>
        <v/>
      </c>
      <c r="DC23" s="9" t="str">
        <f>IF($G23=0,"",IFERROR(INDEX('Risk assessment'!$B$12:$B$100,MATCH(CONCATENATE(Feuil1!$C23,Feuil1!$B23,Feuil1!DC$1),'Risk assessment'!$R$12:$R$100,FALSE),1),""))</f>
        <v/>
      </c>
      <c r="DD23" s="9" t="str">
        <f>IF($G23=0,"",IFERROR(INDEX('Risk assessment'!$B$12:$B$100,MATCH(CONCATENATE(Feuil1!$C23,Feuil1!$B23,Feuil1!DD$1),'Risk assessment'!$R$12:$R$100,FALSE),1),""))</f>
        <v/>
      </c>
      <c r="DE23" s="9" t="str">
        <f>IF($G23=0,"",IFERROR(INDEX('Risk assessment'!$B$12:$B$100,MATCH(CONCATENATE(Feuil1!$C23,Feuil1!$B23,Feuil1!DE$1),'Risk assessment'!$R$12:$R$100,FALSE),1),""))</f>
        <v/>
      </c>
      <c r="DF23" s="9" t="str">
        <f>IF($G23=0,"",IFERROR(INDEX('Risk assessment'!$B$12:$B$100,MATCH(CONCATENATE(Feuil1!$C23,Feuil1!$B23,Feuil1!DF$1),'Risk assessment'!$R$12:$R$100,FALSE),1),""))</f>
        <v/>
      </c>
      <c r="DG23" s="9" t="str">
        <f>IF($G23=0,"",IFERROR(INDEX('Risk assessment'!$B$12:$B$100,MATCH(CONCATENATE(Feuil1!$C23,Feuil1!$B23,Feuil1!DG$1),'Risk assessment'!$R$12:$R$100,FALSE),1),""))</f>
        <v/>
      </c>
      <c r="DH23" s="9" t="str">
        <f>IF($G23=0,"",IFERROR(INDEX('Risk assessment'!$B$12:$B$100,MATCH(CONCATENATE(Feuil1!$C23,Feuil1!$B23,Feuil1!DH$1),'Risk assessment'!$R$12:$R$100,FALSE),1),""))</f>
        <v/>
      </c>
      <c r="DI23" s="9" t="str">
        <f>IF($G23=0,"",IFERROR(INDEX('Risk assessment'!$B$12:$B$100,MATCH(CONCATENATE(Feuil1!$C23,Feuil1!$B23,Feuil1!DI$1),'Risk assessment'!$R$12:$R$100,FALSE),1),""))</f>
        <v/>
      </c>
      <c r="DJ23" s="9" t="str">
        <f>IF($G23=0,"",IFERROR(INDEX('Risk assessment'!$B$12:$B$100,MATCH(CONCATENATE(Feuil1!$C23,Feuil1!$B23,Feuil1!DJ$1),'Risk assessment'!$R$12:$R$100,FALSE),1),""))</f>
        <v/>
      </c>
      <c r="DK23" s="9" t="str">
        <f>IF($G23=0,"",IFERROR(INDEX('Risk assessment'!$B$12:$B$100,MATCH(CONCATENATE(Feuil1!$C23,Feuil1!$B23,Feuil1!DK$1),'Risk assessment'!$R$12:$R$100,FALSE),1),""))</f>
        <v/>
      </c>
    </row>
    <row r="24" spans="2:115" x14ac:dyDescent="0.25">
      <c r="B24" s="9">
        <f>IF(B23+1&lt;='Rating table'!D$11,B23+1,1)</f>
        <v>3</v>
      </c>
      <c r="C24" s="9">
        <f>IFERROR(IF(IF(B24=1,C23+1,C23)&lt;='Rating table'!H$11,IF(B24=1,C23+1,C23),""),"")</f>
        <v>3</v>
      </c>
      <c r="D24" s="9" t="str">
        <f t="shared" si="0"/>
        <v>3-3</v>
      </c>
      <c r="E24" s="9" t="str">
        <f t="shared" si="1"/>
        <v/>
      </c>
      <c r="F24" s="9" t="str">
        <f t="shared" si="2"/>
        <v/>
      </c>
      <c r="G24" s="9">
        <f>COUNTIFS('Risk assessment'!D$12:D$100,Feuil1!C24,'Risk assessment'!E$12:E$100,B24)</f>
        <v>0</v>
      </c>
      <c r="H24" s="9" t="str">
        <f>IF($G24=0,"",IFERROR(CONCATENATE(INDEX('Risk assessment'!$B$12:$B$100,MATCH(CONCATENATE(Feuil1!$C24,"-",Feuil1!$B24,"-",Feuil1!H$1),'Risk assessment'!$R$12:$R$100,FALSE),1)," ;"),""))</f>
        <v/>
      </c>
      <c r="I24" s="9" t="str">
        <f>IF($G24=0,"",IFERROR(CONCATENATE(INDEX('Risk assessment'!$B$12:$B$100,MATCH(CONCATENATE(Feuil1!$C24,"-",Feuil1!$B24,"-",Feuil1!I$1),'Risk assessment'!$R$12:$R$100,FALSE),1)," ;"),""))</f>
        <v/>
      </c>
      <c r="J24" s="9" t="str">
        <f>IF($G24=0,"",IFERROR(CONCATENATE(INDEX('Risk assessment'!$B$12:$B$100,MATCH(CONCATENATE(Feuil1!$C24,"-",Feuil1!$B24,"-",Feuil1!J$1),'Risk assessment'!$R$12:$R$100,FALSE),1)," ;"),""))</f>
        <v/>
      </c>
      <c r="K24" s="9" t="str">
        <f>IF($G24=0,"",IFERROR(CONCATENATE(INDEX('Risk assessment'!$B$12:$B$100,MATCH(CONCATENATE(Feuil1!$C24,"-",Feuil1!$B24,"-",Feuil1!K$1),'Risk assessment'!$R$12:$R$100,FALSE),1)," ;"),""))</f>
        <v/>
      </c>
      <c r="L24" s="9" t="str">
        <f>IF($G24=0,"",IFERROR(CONCATENATE(INDEX('Risk assessment'!$B$12:$B$100,MATCH(CONCATENATE(Feuil1!$C24,"-",Feuil1!$B24,"-",Feuil1!L$1),'Risk assessment'!$R$12:$R$100,FALSE),1)," ;"),""))</f>
        <v/>
      </c>
      <c r="M24" s="9" t="str">
        <f>IF($G24=0,"",IFERROR(CONCATENATE(INDEX('Risk assessment'!$B$12:$B$100,MATCH(CONCATENATE(Feuil1!$C24,"-",Feuil1!$B24,"-",Feuil1!M$1),'Risk assessment'!$R$12:$R$100,FALSE),1)," ;"),""))</f>
        <v/>
      </c>
      <c r="N24" s="9" t="str">
        <f>IF($G24=0,"",IFERROR(CONCATENATE(INDEX('Risk assessment'!$B$12:$B$100,MATCH(CONCATENATE(Feuil1!$C24,"-",Feuil1!$B24,"-",Feuil1!N$1),'Risk assessment'!$R$12:$R$100,FALSE),1)," ;"),""))</f>
        <v/>
      </c>
      <c r="O24" s="9" t="str">
        <f>IF($G24=0,"",IFERROR(CONCATENATE(INDEX('Risk assessment'!$B$12:$B$100,MATCH(CONCATENATE(Feuil1!$C24,"-",Feuil1!$B24,"-",Feuil1!O$1),'Risk assessment'!$R$12:$R$100,FALSE),1)," ;"),""))</f>
        <v/>
      </c>
      <c r="P24" s="9" t="str">
        <f>IF($G24=0,"",IFERROR(CONCATENATE(INDEX('Risk assessment'!$B$12:$B$100,MATCH(CONCATENATE(Feuil1!$C24,"-",Feuil1!$B24,"-",Feuil1!P$1),'Risk assessment'!$R$12:$R$100,FALSE),1)," ;"),""))</f>
        <v/>
      </c>
      <c r="Q24" s="9" t="str">
        <f>IF($G24=0,"",IFERROR(CONCATENATE(INDEX('Risk assessment'!$B$12:$B$100,MATCH(CONCATENATE(Feuil1!$C24,"-",Feuil1!$B24,"-",Feuil1!Q$1),'Risk assessment'!$R$12:$R$100,FALSE),1)," ;"),""))</f>
        <v/>
      </c>
      <c r="R24" s="9" t="str">
        <f>IF($G24=0,"",IFERROR(CONCATENATE(INDEX('Risk assessment'!$B$12:$B$100,MATCH(CONCATENATE(Feuil1!$C24,"-",Feuil1!$B24,"-",Feuil1!R$1),'Risk assessment'!$R$12:$R$100,FALSE),1)," ;"),""))</f>
        <v/>
      </c>
      <c r="S24" s="9" t="str">
        <f>IF($G24=0,"",IFERROR(CONCATENATE(INDEX('Risk assessment'!$B$12:$B$100,MATCH(CONCATENATE(Feuil1!$C24,"-",Feuil1!$B24,"-",Feuil1!S$1),'Risk assessment'!$R$12:$R$100,FALSE),1)," ;"),""))</f>
        <v/>
      </c>
      <c r="T24" s="9" t="str">
        <f>IF($G24=0,"",IFERROR(CONCATENATE(INDEX('Risk assessment'!$B$12:$B$100,MATCH(CONCATENATE(Feuil1!$C24,"-",Feuil1!$B24,"-",Feuil1!T$1),'Risk assessment'!$R$12:$R$100,FALSE),1)," ;"),""))</f>
        <v/>
      </c>
      <c r="U24" s="9" t="str">
        <f>IF($G24=0,"",IFERROR(CONCATENATE(INDEX('Risk assessment'!$B$12:$B$100,MATCH(CONCATENATE(Feuil1!$C24,"-",Feuil1!$B24,"-",Feuil1!U$1),'Risk assessment'!$R$12:$R$100,FALSE),1)," ;"),""))</f>
        <v/>
      </c>
      <c r="V24" s="9" t="str">
        <f>IF($G24=0,"",IFERROR(CONCATENATE(INDEX('Risk assessment'!$B$12:$B$100,MATCH(CONCATENATE(Feuil1!$C24,"-",Feuil1!$B24,"-",Feuil1!V$1),'Risk assessment'!$R$12:$R$100,FALSE),1)," ;"),""))</f>
        <v/>
      </c>
      <c r="W24" s="9" t="str">
        <f>IF($G24=0,"",IFERROR(CONCATENATE(INDEX('Risk assessment'!$B$12:$B$100,MATCH(CONCATENATE(Feuil1!$C24,"-",Feuil1!$B24,"-",Feuil1!W$1),'Risk assessment'!$R$12:$R$100,FALSE),1)," ;"),""))</f>
        <v/>
      </c>
      <c r="X24" s="9" t="str">
        <f>IF($G24=0,"",IFERROR(CONCATENATE(INDEX('Risk assessment'!$B$12:$B$100,MATCH(CONCATENATE(Feuil1!$C24,"-",Feuil1!$B24,"-",Feuil1!X$1),'Risk assessment'!$R$12:$R$100,FALSE),1)," ;"),""))</f>
        <v/>
      </c>
      <c r="Y24" s="9" t="str">
        <f>IF($G24=0,"",IFERROR(CONCATENATE(INDEX('Risk assessment'!$B$12:$B$100,MATCH(CONCATENATE(Feuil1!$C24,"-",Feuil1!$B24,"-",Feuil1!Y$1),'Risk assessment'!$R$12:$R$100,FALSE),1)," ;"),""))</f>
        <v/>
      </c>
      <c r="Z24" s="9" t="str">
        <f>IF($G24=0,"",IFERROR(CONCATENATE(INDEX('Risk assessment'!$B$12:$B$100,MATCH(CONCATENATE(Feuil1!$C24,"-",Feuil1!$B24,"-",Feuil1!Z$1),'Risk assessment'!$R$12:$R$100,FALSE),1)," ;"),""))</f>
        <v/>
      </c>
      <c r="AA24" s="9" t="str">
        <f>IF($G24=0,"",IFERROR(CONCATENATE(INDEX('Risk assessment'!$B$12:$B$100,MATCH(CONCATENATE(Feuil1!$C24,"-",Feuil1!$B24,"-",Feuil1!AA$1),'Risk assessment'!$R$12:$R$100,FALSE),1)," ;"),""))</f>
        <v/>
      </c>
      <c r="AB24" s="9" t="str">
        <f>IF($G24=0,"",IFERROR(CONCATENATE(INDEX('Risk assessment'!$B$12:$B$100,MATCH(CONCATENATE(Feuil1!$C24,"-",Feuil1!$B24,"-",Feuil1!AB$1),'Risk assessment'!$R$12:$R$100,FALSE),1)," ;"),""))</f>
        <v/>
      </c>
      <c r="AC24" s="9" t="str">
        <f>IF($G24=0,"",IFERROR(CONCATENATE(INDEX('Risk assessment'!$B$12:$B$100,MATCH(CONCATENATE(Feuil1!$C24,"-",Feuil1!$B24,"-",Feuil1!AC$1),'Risk assessment'!$R$12:$R$100,FALSE),1)," ;"),""))</f>
        <v/>
      </c>
      <c r="AD24" s="9" t="str">
        <f>IF($G24=0,"",IFERROR(CONCATENATE(INDEX('Risk assessment'!$B$12:$B$100,MATCH(CONCATENATE(Feuil1!$C24,"-",Feuil1!$B24,"-",Feuil1!AD$1),'Risk assessment'!$R$12:$R$100,FALSE),1)," ;"),""))</f>
        <v/>
      </c>
      <c r="AE24" s="9" t="str">
        <f>IF($G24=0,"",IFERROR(CONCATENATE(INDEX('Risk assessment'!$B$12:$B$100,MATCH(CONCATENATE(Feuil1!$C24,"-",Feuil1!$B24,"-",Feuil1!AE$1),'Risk assessment'!$R$12:$R$100,FALSE),1)," ;"),""))</f>
        <v/>
      </c>
      <c r="AF24" s="9" t="str">
        <f>IF($G24=0,"",IFERROR(CONCATENATE(INDEX('Risk assessment'!$B$12:$B$100,MATCH(CONCATENATE(Feuil1!$C24,"-",Feuil1!$B24,"-",Feuil1!AF$1),'Risk assessment'!$R$12:$R$100,FALSE),1)," ;"),""))</f>
        <v/>
      </c>
      <c r="AG24" s="9" t="str">
        <f>IF($G24=0,"",IFERROR(CONCATENATE(INDEX('Risk assessment'!$B$12:$B$100,MATCH(CONCATENATE(Feuil1!$C24,"-",Feuil1!$B24,"-",Feuil1!AG$1),'Risk assessment'!$R$12:$R$100,FALSE),1)," ;"),""))</f>
        <v/>
      </c>
      <c r="AH24" s="9" t="str">
        <f>IF($G24=0,"",IFERROR(CONCATENATE(INDEX('Risk assessment'!$B$12:$B$100,MATCH(CONCATENATE(Feuil1!$C24,"-",Feuil1!$B24,"-",Feuil1!AH$1),'Risk assessment'!$R$12:$R$100,FALSE),1)," ;"),""))</f>
        <v/>
      </c>
      <c r="AI24" s="9" t="str">
        <f>IF($G24=0,"",IFERROR(CONCATENATE(INDEX('Risk assessment'!$B$12:$B$100,MATCH(CONCATENATE(Feuil1!$C24,"-",Feuil1!$B24,"-",Feuil1!AI$1),'Risk assessment'!$R$12:$R$100,FALSE),1)," ;"),""))</f>
        <v/>
      </c>
      <c r="AJ24" s="9" t="str">
        <f>IF($G24=0,"",IFERROR(CONCATENATE(INDEX('Risk assessment'!$B$12:$B$100,MATCH(CONCATENATE(Feuil1!$C24,"-",Feuil1!$B24,"-",Feuil1!AJ$1),'Risk assessment'!$R$12:$R$100,FALSE),1)," ;"),""))</f>
        <v/>
      </c>
      <c r="AK24" s="9" t="str">
        <f>IF($G24=0,"",IFERROR(CONCATENATE(INDEX('Risk assessment'!$B$12:$B$100,MATCH(CONCATENATE(Feuil1!$C24,"-",Feuil1!$B24,"-",Feuil1!AK$1),'Risk assessment'!$R$12:$R$100,FALSE),1)," ;"),""))</f>
        <v/>
      </c>
      <c r="AL24" s="9" t="str">
        <f>IF($G24=0,"",IFERROR(CONCATENATE(INDEX('Risk assessment'!$B$12:$B$100,MATCH(CONCATENATE(Feuil1!$C24,"-",Feuil1!$B24,"-",Feuil1!AL$1),'Risk assessment'!$R$12:$R$100,FALSE),1)," ;"),""))</f>
        <v/>
      </c>
      <c r="AM24" s="9" t="str">
        <f>IF($G24=0,"",IFERROR(CONCATENATE(INDEX('Risk assessment'!$B$12:$B$100,MATCH(CONCATENATE(Feuil1!$C24,"-",Feuil1!$B24,"-",Feuil1!AM$1),'Risk assessment'!$R$12:$R$100,FALSE),1)," ;"),""))</f>
        <v/>
      </c>
      <c r="AN24" s="9" t="str">
        <f>IF($G24=0,"",IFERROR(CONCATENATE(INDEX('Risk assessment'!$B$12:$B$100,MATCH(CONCATENATE(Feuil1!$C24,"-",Feuil1!$B24,"-",Feuil1!AN$1),'Risk assessment'!$R$12:$R$100,FALSE),1)," ;"),""))</f>
        <v/>
      </c>
      <c r="AO24" s="9" t="str">
        <f>IF($G24=0,"",IFERROR(CONCATENATE(INDEX('Risk assessment'!$B$12:$B$100,MATCH(CONCATENATE(Feuil1!$C24,"-",Feuil1!$B24,"-",Feuil1!AO$1),'Risk assessment'!$R$12:$R$100,FALSE),1)," ;"),""))</f>
        <v/>
      </c>
      <c r="AP24" s="9" t="str">
        <f>IF($G24=0,"",IFERROR(CONCATENATE(INDEX('Risk assessment'!$B$12:$B$100,MATCH(CONCATENATE(Feuil1!$C24,"-",Feuil1!$B24,"-",Feuil1!AP$1),'Risk assessment'!$R$12:$R$100,FALSE),1)," ;"),""))</f>
        <v/>
      </c>
      <c r="AQ24" s="9" t="str">
        <f>IF($G24=0,"",IFERROR(CONCATENATE(INDEX('Risk assessment'!$B$12:$B$100,MATCH(CONCATENATE(Feuil1!$C24,"-",Feuil1!$B24,"-",Feuil1!AQ$1),'Risk assessment'!$R$12:$R$100,FALSE),1)," ;"),""))</f>
        <v/>
      </c>
      <c r="AR24" s="9" t="str">
        <f>IF($G24=0,"",IFERROR(CONCATENATE(INDEX('Risk assessment'!$B$12:$B$100,MATCH(CONCATENATE(Feuil1!$C24,"-",Feuil1!$B24,"-",Feuil1!AR$1),'Risk assessment'!$R$12:$R$100,FALSE),1)," ;"),""))</f>
        <v/>
      </c>
      <c r="AS24" s="9" t="str">
        <f>IF($G24=0,"",IFERROR(CONCATENATE(INDEX('Risk assessment'!$B$12:$B$100,MATCH(CONCATENATE(Feuil1!$C24,"-",Feuil1!$B24,"-",Feuil1!AS$1),'Risk assessment'!$R$12:$R$100,FALSE),1)," ;"),""))</f>
        <v/>
      </c>
      <c r="AT24" s="9" t="str">
        <f>IF($G24=0,"",IFERROR(CONCATENATE(INDEX('Risk assessment'!$B$12:$B$100,MATCH(CONCATENATE(Feuil1!$C24,"-",Feuil1!$B24,"-",Feuil1!AT$1),'Risk assessment'!$R$12:$R$100,FALSE),1)," ;"),""))</f>
        <v/>
      </c>
      <c r="AU24" s="9" t="str">
        <f>IF($G24=0,"",IFERROR(CONCATENATE(INDEX('Risk assessment'!$B$12:$B$100,MATCH(CONCATENATE(Feuil1!$C24,"-",Feuil1!$B24,"-",Feuil1!AU$1),'Risk assessment'!$R$12:$R$100,FALSE),1)," ;"),""))</f>
        <v/>
      </c>
      <c r="AV24" s="9" t="str">
        <f>IF($G24=0,"",IFERROR(CONCATENATE(INDEX('Risk assessment'!$B$12:$B$100,MATCH(CONCATENATE(Feuil1!$C24,"-",Feuil1!$B24,"-",Feuil1!AV$1),'Risk assessment'!$R$12:$R$100,FALSE),1)," ;"),""))</f>
        <v/>
      </c>
      <c r="AW24" s="9" t="str">
        <f>IF($G24=0,"",IFERROR(CONCATENATE(INDEX('Risk assessment'!$B$12:$B$100,MATCH(CONCATENATE(Feuil1!$C24,"-",Feuil1!$B24,"-",Feuil1!AW$1),'Risk assessment'!$R$12:$R$100,FALSE),1)," ;"),""))</f>
        <v/>
      </c>
      <c r="AX24" s="9" t="str">
        <f>IF($G24=0,"",IFERROR(CONCATENATE(INDEX('Risk assessment'!$B$12:$B$100,MATCH(CONCATENATE(Feuil1!$C24,"-",Feuil1!$B24,"-",Feuil1!AX$1),'Risk assessment'!$R$12:$R$100,FALSE),1)," ;"),""))</f>
        <v/>
      </c>
      <c r="AY24" s="9" t="str">
        <f>IF($G24=0,"",IFERROR(CONCATENATE(INDEX('Risk assessment'!$B$12:$B$100,MATCH(CONCATENATE(Feuil1!$C24,"-",Feuil1!$B24,"-",Feuil1!AY$1),'Risk assessment'!$R$12:$R$100,FALSE),1)," ;"),""))</f>
        <v/>
      </c>
      <c r="AZ24" s="9" t="str">
        <f>IF($G24=0,"",IFERROR(CONCATENATE(INDEX('Risk assessment'!$B$12:$B$100,MATCH(CONCATENATE(Feuil1!$C24,"-",Feuil1!$B24,"-",Feuil1!AZ$1),'Risk assessment'!$R$12:$R$100,FALSE),1)," ;"),""))</f>
        <v/>
      </c>
      <c r="BA24" s="9" t="str">
        <f>IF($G24=0,"",IFERROR(CONCATENATE(INDEX('Risk assessment'!$B$12:$B$100,MATCH(CONCATENATE(Feuil1!$C24,"-",Feuil1!$B24,"-",Feuil1!BA$1),'Risk assessment'!$R$12:$R$100,FALSE),1)," ;"),""))</f>
        <v/>
      </c>
      <c r="BB24" s="9" t="str">
        <f>IF($G24=0,"",IFERROR(CONCATENATE(INDEX('Risk assessment'!$B$12:$B$100,MATCH(CONCATENATE(Feuil1!$C24,"-",Feuil1!$B24,"-",Feuil1!BB$1),'Risk assessment'!$R$12:$R$100,FALSE),1)," ;"),""))</f>
        <v/>
      </c>
      <c r="BC24" s="9" t="str">
        <f>IF($G24=0,"",IFERROR(CONCATENATE(INDEX('Risk assessment'!$B$12:$B$100,MATCH(CONCATENATE(Feuil1!$C24,"-",Feuil1!$B24,"-",Feuil1!BC$1),'Risk assessment'!$R$12:$R$100,FALSE),1)," ;"),""))</f>
        <v/>
      </c>
      <c r="BD24" s="9" t="str">
        <f>IF($G24=0,"",IFERROR(CONCATENATE(INDEX('Risk assessment'!$B$12:$B$100,MATCH(CONCATENATE(Feuil1!$C24,"-",Feuil1!$B24,"-",Feuil1!BD$1),'Risk assessment'!$R$12:$R$100,FALSE),1)," ;"),""))</f>
        <v/>
      </c>
      <c r="BE24" s="9" t="str">
        <f>IF($G24=0,"",IFERROR(CONCATENATE(INDEX('Risk assessment'!$B$12:$B$100,MATCH(CONCATENATE(Feuil1!$C24,"-",Feuil1!$B24,"-",Feuil1!BE$1),'Risk assessment'!$R$12:$R$100,FALSE),1)," ;"),""))</f>
        <v/>
      </c>
      <c r="BF24" s="9" t="str">
        <f>IF($G24=0,"",IFERROR(CONCATENATE(INDEX('Risk assessment'!$B$12:$B$100,MATCH(CONCATENATE(Feuil1!$C24,"-",Feuil1!$B24,"-",Feuil1!BF$1),'Risk assessment'!$R$12:$R$100,FALSE),1)," ;"),""))</f>
        <v/>
      </c>
      <c r="BG24" s="9" t="str">
        <f>IF($G24=0,"",IFERROR(CONCATENATE(INDEX('Risk assessment'!$B$12:$B$100,MATCH(CONCATENATE(Feuil1!$C24,"-",Feuil1!$B24,"-",Feuil1!BG$1),'Risk assessment'!$R$12:$R$100,FALSE),1)," ;"),""))</f>
        <v/>
      </c>
      <c r="BH24" s="9" t="str">
        <f>IF($G24=0,"",IFERROR(CONCATENATE(INDEX('Risk assessment'!$B$12:$B$100,MATCH(CONCATENATE(Feuil1!$C24,"-",Feuil1!$B24,"-",Feuil1!BH$1),'Risk assessment'!$R$12:$R$100,FALSE),1)," ;"),""))</f>
        <v/>
      </c>
      <c r="BI24" s="9" t="str">
        <f>IF($G24=0,"",IFERROR(CONCATENATE(INDEX('Risk assessment'!$B$12:$B$100,MATCH(CONCATENATE(Feuil1!$C24,"-",Feuil1!$B24,"-",Feuil1!BI$1),'Risk assessment'!$R$12:$R$100,FALSE),1)," ;"),""))</f>
        <v/>
      </c>
      <c r="BJ24" s="9" t="str">
        <f>IF($G24=0,"",IFERROR(CONCATENATE(INDEX('Risk assessment'!$B$12:$B$100,MATCH(CONCATENATE(Feuil1!$C24,"-",Feuil1!$B24,"-",Feuil1!BJ$1),'Risk assessment'!$R$12:$R$100,FALSE),1)," ;"),""))</f>
        <v/>
      </c>
      <c r="BK24" s="9" t="str">
        <f>IF($G24=0,"",IFERROR(CONCATENATE(INDEX('Risk assessment'!$B$12:$B$100,MATCH(CONCATENATE(Feuil1!$C24,"-",Feuil1!$B24,"-",Feuil1!BK$1),'Risk assessment'!$R$12:$R$100,FALSE),1)," ;"),""))</f>
        <v/>
      </c>
      <c r="BL24" s="9" t="str">
        <f>IF($G24=0,"",IFERROR(CONCATENATE(INDEX('Risk assessment'!$B$12:$B$100,MATCH(CONCATENATE(Feuil1!$C24,"-",Feuil1!$B24,"-",Feuil1!BL$1),'Risk assessment'!$R$12:$R$100,FALSE),1)," ;"),""))</f>
        <v/>
      </c>
      <c r="BM24" s="9" t="str">
        <f>IF($G24=0,"",IFERROR(CONCATENATE(INDEX('Risk assessment'!$B$12:$B$100,MATCH(CONCATENATE(Feuil1!$C24,"-",Feuil1!$B24,"-",Feuil1!BM$1),'Risk assessment'!$R$12:$R$100,FALSE),1)," ;"),""))</f>
        <v/>
      </c>
      <c r="BN24" s="9" t="str">
        <f>IF($G24=0,"",IFERROR(CONCATENATE(INDEX('Risk assessment'!$B$12:$B$100,MATCH(CONCATENATE(Feuil1!$C24,"-",Feuil1!$B24,"-",Feuil1!BN$1),'Risk assessment'!$R$12:$R$100,FALSE),1)," ;"),""))</f>
        <v/>
      </c>
      <c r="BO24" s="9" t="str">
        <f>IF($G24=0,"",IFERROR(CONCATENATE(INDEX('Risk assessment'!$B$12:$B$100,MATCH(CONCATENATE(Feuil1!$C24,"-",Feuil1!$B24,"-",Feuil1!BO$1),'Risk assessment'!$R$12:$R$100,FALSE),1)," ;"),""))</f>
        <v/>
      </c>
      <c r="BP24" s="9" t="str">
        <f>IF($G24=0,"",IFERROR(CONCATENATE(INDEX('Risk assessment'!$B$12:$B$100,MATCH(CONCATENATE(Feuil1!$C24,"-",Feuil1!$B24,"-",Feuil1!BP$1),'Risk assessment'!$R$12:$R$100,FALSE),1)," ;"),""))</f>
        <v/>
      </c>
      <c r="BQ24" s="9" t="str">
        <f>IF($G24=0,"",IFERROR(CONCATENATE(INDEX('Risk assessment'!$B$12:$B$100,MATCH(CONCATENATE(Feuil1!$C24,"-",Feuil1!$B24,"-",Feuil1!BQ$1),'Risk assessment'!$R$12:$R$100,FALSE),1)," ;"),""))</f>
        <v/>
      </c>
      <c r="BR24" s="9" t="str">
        <f>IF($G24=0,"",IFERROR(INDEX('Risk assessment'!$B$12:$B$100,MATCH(CONCATENATE(Feuil1!$C24,Feuil1!$B24,Feuil1!BR$1),'Risk assessment'!$R$12:$R$100,FALSE),1),""))</f>
        <v/>
      </c>
      <c r="BS24" s="9" t="str">
        <f>IF($G24=0,"",IFERROR(INDEX('Risk assessment'!$B$12:$B$100,MATCH(CONCATENATE(Feuil1!$C24,Feuil1!$B24,Feuil1!BS$1),'Risk assessment'!$R$12:$R$100,FALSE),1),""))</f>
        <v/>
      </c>
      <c r="BT24" s="9" t="str">
        <f>IF($G24=0,"",IFERROR(INDEX('Risk assessment'!$B$12:$B$100,MATCH(CONCATENATE(Feuil1!$C24,Feuil1!$B24,Feuil1!BT$1),'Risk assessment'!$R$12:$R$100,FALSE),1),""))</f>
        <v/>
      </c>
      <c r="BU24" s="9" t="str">
        <f>IF($G24=0,"",IFERROR(INDEX('Risk assessment'!$B$12:$B$100,MATCH(CONCATENATE(Feuil1!$C24,Feuil1!$B24,Feuil1!BU$1),'Risk assessment'!$R$12:$R$100,FALSE),1),""))</f>
        <v/>
      </c>
      <c r="BV24" s="9" t="str">
        <f>IF($G24=0,"",IFERROR(INDEX('Risk assessment'!$B$12:$B$100,MATCH(CONCATENATE(Feuil1!$C24,Feuil1!$B24,Feuil1!BV$1),'Risk assessment'!$R$12:$R$100,FALSE),1),""))</f>
        <v/>
      </c>
      <c r="BW24" s="9" t="str">
        <f>IF($G24=0,"",IFERROR(INDEX('Risk assessment'!$B$12:$B$100,MATCH(CONCATENATE(Feuil1!$C24,Feuil1!$B24,Feuil1!BW$1),'Risk assessment'!$R$12:$R$100,FALSE),1),""))</f>
        <v/>
      </c>
      <c r="BX24" s="9" t="str">
        <f>IF($G24=0,"",IFERROR(INDEX('Risk assessment'!$B$12:$B$100,MATCH(CONCATENATE(Feuil1!$C24,Feuil1!$B24,Feuil1!BX$1),'Risk assessment'!$R$12:$R$100,FALSE),1),""))</f>
        <v/>
      </c>
      <c r="BY24" s="9" t="str">
        <f>IF($G24=0,"",IFERROR(INDEX('Risk assessment'!$B$12:$B$100,MATCH(CONCATENATE(Feuil1!$C24,Feuil1!$B24,Feuil1!BY$1),'Risk assessment'!$R$12:$R$100,FALSE),1),""))</f>
        <v/>
      </c>
      <c r="BZ24" s="9" t="str">
        <f>IF($G24=0,"",IFERROR(INDEX('Risk assessment'!$B$12:$B$100,MATCH(CONCATENATE(Feuil1!$C24,Feuil1!$B24,Feuil1!BZ$1),'Risk assessment'!$R$12:$R$100,FALSE),1),""))</f>
        <v/>
      </c>
      <c r="CA24" s="9" t="str">
        <f>IF($G24=0,"",IFERROR(INDEX('Risk assessment'!$B$12:$B$100,MATCH(CONCATENATE(Feuil1!$C24,Feuil1!$B24,Feuil1!CA$1),'Risk assessment'!$R$12:$R$100,FALSE),1),""))</f>
        <v/>
      </c>
      <c r="CB24" s="9" t="str">
        <f>IF($G24=0,"",IFERROR(INDEX('Risk assessment'!$B$12:$B$100,MATCH(CONCATENATE(Feuil1!$C24,Feuil1!$B24,Feuil1!CB$1),'Risk assessment'!$R$12:$R$100,FALSE),1),""))</f>
        <v/>
      </c>
      <c r="CC24" s="9" t="str">
        <f>IF($G24=0,"",IFERROR(INDEX('Risk assessment'!$B$12:$B$100,MATCH(CONCATENATE(Feuil1!$C24,Feuil1!$B24,Feuil1!CC$1),'Risk assessment'!$R$12:$R$100,FALSE),1),""))</f>
        <v/>
      </c>
      <c r="CD24" s="9" t="str">
        <f>IF($G24=0,"",IFERROR(INDEX('Risk assessment'!$B$12:$B$100,MATCH(CONCATENATE(Feuil1!$C24,Feuil1!$B24,Feuil1!CD$1),'Risk assessment'!$R$12:$R$100,FALSE),1),""))</f>
        <v/>
      </c>
      <c r="CE24" s="9" t="str">
        <f>IF($G24=0,"",IFERROR(INDEX('Risk assessment'!$B$12:$B$100,MATCH(CONCATENATE(Feuil1!$C24,Feuil1!$B24,Feuil1!CE$1),'Risk assessment'!$R$12:$R$100,FALSE),1),""))</f>
        <v/>
      </c>
      <c r="CF24" s="9" t="str">
        <f>IF($G24=0,"",IFERROR(INDEX('Risk assessment'!$B$12:$B$100,MATCH(CONCATENATE(Feuil1!$C24,Feuil1!$B24,Feuil1!CF$1),'Risk assessment'!$R$12:$R$100,FALSE),1),""))</f>
        <v/>
      </c>
      <c r="CG24" s="9" t="str">
        <f>IF($G24=0,"",IFERROR(INDEX('Risk assessment'!$B$12:$B$100,MATCH(CONCATENATE(Feuil1!$C24,Feuil1!$B24,Feuil1!CG$1),'Risk assessment'!$R$12:$R$100,FALSE),1),""))</f>
        <v/>
      </c>
      <c r="CH24" s="9" t="str">
        <f>IF($G24=0,"",IFERROR(INDEX('Risk assessment'!$B$12:$B$100,MATCH(CONCATENATE(Feuil1!$C24,Feuil1!$B24,Feuil1!CH$1),'Risk assessment'!$R$12:$R$100,FALSE),1),""))</f>
        <v/>
      </c>
      <c r="CI24" s="9" t="str">
        <f>IF($G24=0,"",IFERROR(INDEX('Risk assessment'!$B$12:$B$100,MATCH(CONCATENATE(Feuil1!$C24,Feuil1!$B24,Feuil1!CI$1),'Risk assessment'!$R$12:$R$100,FALSE),1),""))</f>
        <v/>
      </c>
      <c r="CJ24" s="9" t="str">
        <f>IF($G24=0,"",IFERROR(INDEX('Risk assessment'!$B$12:$B$100,MATCH(CONCATENATE(Feuil1!$C24,Feuil1!$B24,Feuil1!CJ$1),'Risk assessment'!$R$12:$R$100,FALSE),1),""))</f>
        <v/>
      </c>
      <c r="CK24" s="9" t="str">
        <f>IF($G24=0,"",IFERROR(INDEX('Risk assessment'!$B$12:$B$100,MATCH(CONCATENATE(Feuil1!$C24,Feuil1!$B24,Feuil1!CK$1),'Risk assessment'!$R$12:$R$100,FALSE),1),""))</f>
        <v/>
      </c>
      <c r="CL24" s="9" t="str">
        <f>IF($G24=0,"",IFERROR(INDEX('Risk assessment'!$B$12:$B$100,MATCH(CONCATENATE(Feuil1!$C24,Feuil1!$B24,Feuil1!CL$1),'Risk assessment'!$R$12:$R$100,FALSE),1),""))</f>
        <v/>
      </c>
      <c r="CM24" s="9" t="str">
        <f>IF($G24=0,"",IFERROR(INDEX('Risk assessment'!$B$12:$B$100,MATCH(CONCATENATE(Feuil1!$C24,Feuil1!$B24,Feuil1!CM$1),'Risk assessment'!$R$12:$R$100,FALSE),1),""))</f>
        <v/>
      </c>
      <c r="CN24" s="9" t="str">
        <f>IF($G24=0,"",IFERROR(INDEX('Risk assessment'!$B$12:$B$100,MATCH(CONCATENATE(Feuil1!$C24,Feuil1!$B24,Feuil1!CN$1),'Risk assessment'!$R$12:$R$100,FALSE),1),""))</f>
        <v/>
      </c>
      <c r="CO24" s="9" t="str">
        <f>IF($G24=0,"",IFERROR(INDEX('Risk assessment'!$B$12:$B$100,MATCH(CONCATENATE(Feuil1!$C24,Feuil1!$B24,Feuil1!CO$1),'Risk assessment'!$R$12:$R$100,FALSE),1),""))</f>
        <v/>
      </c>
      <c r="CP24" s="9" t="str">
        <f>IF($G24=0,"",IFERROR(INDEX('Risk assessment'!$B$12:$B$100,MATCH(CONCATENATE(Feuil1!$C24,Feuil1!$B24,Feuil1!CP$1),'Risk assessment'!$R$12:$R$100,FALSE),1),""))</f>
        <v/>
      </c>
      <c r="CQ24" s="9" t="str">
        <f>IF($G24=0,"",IFERROR(INDEX('Risk assessment'!$B$12:$B$100,MATCH(CONCATENATE(Feuil1!$C24,Feuil1!$B24,Feuil1!CQ$1),'Risk assessment'!$R$12:$R$100,FALSE),1),""))</f>
        <v/>
      </c>
      <c r="CR24" s="9" t="str">
        <f>IF($G24=0,"",IFERROR(INDEX('Risk assessment'!$B$12:$B$100,MATCH(CONCATENATE(Feuil1!$C24,Feuil1!$B24,Feuil1!CR$1),'Risk assessment'!$R$12:$R$100,FALSE),1),""))</f>
        <v/>
      </c>
      <c r="CS24" s="9" t="str">
        <f>IF($G24=0,"",IFERROR(INDEX('Risk assessment'!$B$12:$B$100,MATCH(CONCATENATE(Feuil1!$C24,Feuil1!$B24,Feuil1!CS$1),'Risk assessment'!$R$12:$R$100,FALSE),1),""))</f>
        <v/>
      </c>
      <c r="CT24" s="9" t="str">
        <f>IF($G24=0,"",IFERROR(INDEX('Risk assessment'!$B$12:$B$100,MATCH(CONCATENATE(Feuil1!$C24,Feuil1!$B24,Feuil1!CT$1),'Risk assessment'!$R$12:$R$100,FALSE),1),""))</f>
        <v/>
      </c>
      <c r="CU24" s="9" t="str">
        <f>IF($G24=0,"",IFERROR(INDEX('Risk assessment'!$B$12:$B$100,MATCH(CONCATENATE(Feuil1!$C24,Feuil1!$B24,Feuil1!CU$1),'Risk assessment'!$R$12:$R$100,FALSE),1),""))</f>
        <v/>
      </c>
      <c r="CV24" s="9" t="str">
        <f>IF($G24=0,"",IFERROR(INDEX('Risk assessment'!$B$12:$B$100,MATCH(CONCATENATE(Feuil1!$C24,Feuil1!$B24,Feuil1!CV$1),'Risk assessment'!$R$12:$R$100,FALSE),1),""))</f>
        <v/>
      </c>
      <c r="CW24" s="9" t="str">
        <f>IF($G24=0,"",IFERROR(INDEX('Risk assessment'!$B$12:$B$100,MATCH(CONCATENATE(Feuil1!$C24,Feuil1!$B24,Feuil1!CW$1),'Risk assessment'!$R$12:$R$100,FALSE),1),""))</f>
        <v/>
      </c>
      <c r="CX24" s="9" t="str">
        <f>IF($G24=0,"",IFERROR(INDEX('Risk assessment'!$B$12:$B$100,MATCH(CONCATENATE(Feuil1!$C24,Feuil1!$B24,Feuil1!CX$1),'Risk assessment'!$R$12:$R$100,FALSE),1),""))</f>
        <v/>
      </c>
      <c r="CY24" s="9" t="str">
        <f>IF($G24=0,"",IFERROR(INDEX('Risk assessment'!$B$12:$B$100,MATCH(CONCATENATE(Feuil1!$C24,Feuil1!$B24,Feuil1!CY$1),'Risk assessment'!$R$12:$R$100,FALSE),1),""))</f>
        <v/>
      </c>
      <c r="CZ24" s="9" t="str">
        <f>IF($G24=0,"",IFERROR(INDEX('Risk assessment'!$B$12:$B$100,MATCH(CONCATENATE(Feuil1!$C24,Feuil1!$B24,Feuil1!CZ$1),'Risk assessment'!$R$12:$R$100,FALSE),1),""))</f>
        <v/>
      </c>
      <c r="DA24" s="9" t="str">
        <f>IF($G24=0,"",IFERROR(INDEX('Risk assessment'!$B$12:$B$100,MATCH(CONCATENATE(Feuil1!$C24,Feuil1!$B24,Feuil1!DA$1),'Risk assessment'!$R$12:$R$100,FALSE),1),""))</f>
        <v/>
      </c>
      <c r="DB24" s="9" t="str">
        <f>IF($G24=0,"",IFERROR(INDEX('Risk assessment'!$B$12:$B$100,MATCH(CONCATENATE(Feuil1!$C24,Feuil1!$B24,Feuil1!DB$1),'Risk assessment'!$R$12:$R$100,FALSE),1),""))</f>
        <v/>
      </c>
      <c r="DC24" s="9" t="str">
        <f>IF($G24=0,"",IFERROR(INDEX('Risk assessment'!$B$12:$B$100,MATCH(CONCATENATE(Feuil1!$C24,Feuil1!$B24,Feuil1!DC$1),'Risk assessment'!$R$12:$R$100,FALSE),1),""))</f>
        <v/>
      </c>
      <c r="DD24" s="9" t="str">
        <f>IF($G24=0,"",IFERROR(INDEX('Risk assessment'!$B$12:$B$100,MATCH(CONCATENATE(Feuil1!$C24,Feuil1!$B24,Feuil1!DD$1),'Risk assessment'!$R$12:$R$100,FALSE),1),""))</f>
        <v/>
      </c>
      <c r="DE24" s="9" t="str">
        <f>IF($G24=0,"",IFERROR(INDEX('Risk assessment'!$B$12:$B$100,MATCH(CONCATENATE(Feuil1!$C24,Feuil1!$B24,Feuil1!DE$1),'Risk assessment'!$R$12:$R$100,FALSE),1),""))</f>
        <v/>
      </c>
      <c r="DF24" s="9" t="str">
        <f>IF($G24=0,"",IFERROR(INDEX('Risk assessment'!$B$12:$B$100,MATCH(CONCATENATE(Feuil1!$C24,Feuil1!$B24,Feuil1!DF$1),'Risk assessment'!$R$12:$R$100,FALSE),1),""))</f>
        <v/>
      </c>
      <c r="DG24" s="9" t="str">
        <f>IF($G24=0,"",IFERROR(INDEX('Risk assessment'!$B$12:$B$100,MATCH(CONCATENATE(Feuil1!$C24,Feuil1!$B24,Feuil1!DG$1),'Risk assessment'!$R$12:$R$100,FALSE),1),""))</f>
        <v/>
      </c>
      <c r="DH24" s="9" t="str">
        <f>IF($G24=0,"",IFERROR(INDEX('Risk assessment'!$B$12:$B$100,MATCH(CONCATENATE(Feuil1!$C24,Feuil1!$B24,Feuil1!DH$1),'Risk assessment'!$R$12:$R$100,FALSE),1),""))</f>
        <v/>
      </c>
      <c r="DI24" s="9" t="str">
        <f>IF($G24=0,"",IFERROR(INDEX('Risk assessment'!$B$12:$B$100,MATCH(CONCATENATE(Feuil1!$C24,Feuil1!$B24,Feuil1!DI$1),'Risk assessment'!$R$12:$R$100,FALSE),1),""))</f>
        <v/>
      </c>
      <c r="DJ24" s="9" t="str">
        <f>IF($G24=0,"",IFERROR(INDEX('Risk assessment'!$B$12:$B$100,MATCH(CONCATENATE(Feuil1!$C24,Feuil1!$B24,Feuil1!DJ$1),'Risk assessment'!$R$12:$R$100,FALSE),1),""))</f>
        <v/>
      </c>
      <c r="DK24" s="9" t="str">
        <f>IF($G24=0,"",IFERROR(INDEX('Risk assessment'!$B$12:$B$100,MATCH(CONCATENATE(Feuil1!$C24,Feuil1!$B24,Feuil1!DK$1),'Risk assessment'!$R$12:$R$100,FALSE),1),""))</f>
        <v/>
      </c>
    </row>
    <row r="25" spans="2:115" x14ac:dyDescent="0.25">
      <c r="B25" s="9">
        <f>IF(B24+1&lt;='Rating table'!D$11,B24+1,1)</f>
        <v>4</v>
      </c>
      <c r="C25" s="9">
        <f>IFERROR(IF(IF(B25=1,C24+1,C24)&lt;='Rating table'!H$11,IF(B25=1,C24+1,C24),""),"")</f>
        <v>3</v>
      </c>
      <c r="D25" s="9" t="str">
        <f t="shared" si="0"/>
        <v>4-3</v>
      </c>
      <c r="E25" s="9" t="str">
        <f t="shared" si="1"/>
        <v/>
      </c>
      <c r="F25" s="9" t="str">
        <f t="shared" si="2"/>
        <v/>
      </c>
      <c r="G25" s="9">
        <f>COUNTIFS('Risk assessment'!D$12:D$100,Feuil1!C25,'Risk assessment'!E$12:E$100,B25)</f>
        <v>0</v>
      </c>
      <c r="H25" s="9" t="str">
        <f>IF($G25=0,"",IFERROR(CONCATENATE(INDEX('Risk assessment'!$B$12:$B$100,MATCH(CONCATENATE(Feuil1!$C25,"-",Feuil1!$B25,"-",Feuil1!H$1),'Risk assessment'!$R$12:$R$100,FALSE),1)," ;"),""))</f>
        <v/>
      </c>
      <c r="I25" s="9" t="str">
        <f>IF($G25=0,"",IFERROR(CONCATENATE(INDEX('Risk assessment'!$B$12:$B$100,MATCH(CONCATENATE(Feuil1!$C25,"-",Feuil1!$B25,"-",Feuil1!I$1),'Risk assessment'!$R$12:$R$100,FALSE),1)," ;"),""))</f>
        <v/>
      </c>
      <c r="J25" s="9" t="str">
        <f>IF($G25=0,"",IFERROR(CONCATENATE(INDEX('Risk assessment'!$B$12:$B$100,MATCH(CONCATENATE(Feuil1!$C25,"-",Feuil1!$B25,"-",Feuil1!J$1),'Risk assessment'!$R$12:$R$100,FALSE),1)," ;"),""))</f>
        <v/>
      </c>
      <c r="K25" s="9" t="str">
        <f>IF($G25=0,"",IFERROR(CONCATENATE(INDEX('Risk assessment'!$B$12:$B$100,MATCH(CONCATENATE(Feuil1!$C25,"-",Feuil1!$B25,"-",Feuil1!K$1),'Risk assessment'!$R$12:$R$100,FALSE),1)," ;"),""))</f>
        <v/>
      </c>
      <c r="L25" s="9" t="str">
        <f>IF($G25=0,"",IFERROR(CONCATENATE(INDEX('Risk assessment'!$B$12:$B$100,MATCH(CONCATENATE(Feuil1!$C25,"-",Feuil1!$B25,"-",Feuil1!L$1),'Risk assessment'!$R$12:$R$100,FALSE),1)," ;"),""))</f>
        <v/>
      </c>
      <c r="M25" s="9" t="str">
        <f>IF($G25=0,"",IFERROR(CONCATENATE(INDEX('Risk assessment'!$B$12:$B$100,MATCH(CONCATENATE(Feuil1!$C25,"-",Feuil1!$B25,"-",Feuil1!M$1),'Risk assessment'!$R$12:$R$100,FALSE),1)," ;"),""))</f>
        <v/>
      </c>
      <c r="N25" s="9" t="str">
        <f>IF($G25=0,"",IFERROR(CONCATENATE(INDEX('Risk assessment'!$B$12:$B$100,MATCH(CONCATENATE(Feuil1!$C25,"-",Feuil1!$B25,"-",Feuil1!N$1),'Risk assessment'!$R$12:$R$100,FALSE),1)," ;"),""))</f>
        <v/>
      </c>
      <c r="O25" s="9" t="str">
        <f>IF($G25=0,"",IFERROR(CONCATENATE(INDEX('Risk assessment'!$B$12:$B$100,MATCH(CONCATENATE(Feuil1!$C25,"-",Feuil1!$B25,"-",Feuil1!O$1),'Risk assessment'!$R$12:$R$100,FALSE),1)," ;"),""))</f>
        <v/>
      </c>
      <c r="P25" s="9" t="str">
        <f>IF($G25=0,"",IFERROR(CONCATENATE(INDEX('Risk assessment'!$B$12:$B$100,MATCH(CONCATENATE(Feuil1!$C25,"-",Feuil1!$B25,"-",Feuil1!P$1),'Risk assessment'!$R$12:$R$100,FALSE),1)," ;"),""))</f>
        <v/>
      </c>
      <c r="Q25" s="9" t="str">
        <f>IF($G25=0,"",IFERROR(CONCATENATE(INDEX('Risk assessment'!$B$12:$B$100,MATCH(CONCATENATE(Feuil1!$C25,"-",Feuil1!$B25,"-",Feuil1!Q$1),'Risk assessment'!$R$12:$R$100,FALSE),1)," ;"),""))</f>
        <v/>
      </c>
      <c r="R25" s="9" t="str">
        <f>IF($G25=0,"",IFERROR(CONCATENATE(INDEX('Risk assessment'!$B$12:$B$100,MATCH(CONCATENATE(Feuil1!$C25,"-",Feuil1!$B25,"-",Feuil1!R$1),'Risk assessment'!$R$12:$R$100,FALSE),1)," ;"),""))</f>
        <v/>
      </c>
      <c r="S25" s="9" t="str">
        <f>IF($G25=0,"",IFERROR(CONCATENATE(INDEX('Risk assessment'!$B$12:$B$100,MATCH(CONCATENATE(Feuil1!$C25,"-",Feuil1!$B25,"-",Feuil1!S$1),'Risk assessment'!$R$12:$R$100,FALSE),1)," ;"),""))</f>
        <v/>
      </c>
      <c r="T25" s="9" t="str">
        <f>IF($G25=0,"",IFERROR(CONCATENATE(INDEX('Risk assessment'!$B$12:$B$100,MATCH(CONCATENATE(Feuil1!$C25,"-",Feuil1!$B25,"-",Feuil1!T$1),'Risk assessment'!$R$12:$R$100,FALSE),1)," ;"),""))</f>
        <v/>
      </c>
      <c r="U25" s="9" t="str">
        <f>IF($G25=0,"",IFERROR(CONCATENATE(INDEX('Risk assessment'!$B$12:$B$100,MATCH(CONCATENATE(Feuil1!$C25,"-",Feuil1!$B25,"-",Feuil1!U$1),'Risk assessment'!$R$12:$R$100,FALSE),1)," ;"),""))</f>
        <v/>
      </c>
      <c r="V25" s="9" t="str">
        <f>IF($G25=0,"",IFERROR(CONCATENATE(INDEX('Risk assessment'!$B$12:$B$100,MATCH(CONCATENATE(Feuil1!$C25,"-",Feuil1!$B25,"-",Feuil1!V$1),'Risk assessment'!$R$12:$R$100,FALSE),1)," ;"),""))</f>
        <v/>
      </c>
      <c r="W25" s="9" t="str">
        <f>IF($G25=0,"",IFERROR(CONCATENATE(INDEX('Risk assessment'!$B$12:$B$100,MATCH(CONCATENATE(Feuil1!$C25,"-",Feuil1!$B25,"-",Feuil1!W$1),'Risk assessment'!$R$12:$R$100,FALSE),1)," ;"),""))</f>
        <v/>
      </c>
      <c r="X25" s="9" t="str">
        <f>IF($G25=0,"",IFERROR(CONCATENATE(INDEX('Risk assessment'!$B$12:$B$100,MATCH(CONCATENATE(Feuil1!$C25,"-",Feuil1!$B25,"-",Feuil1!X$1),'Risk assessment'!$R$12:$R$100,FALSE),1)," ;"),""))</f>
        <v/>
      </c>
      <c r="Y25" s="9" t="str">
        <f>IF($G25=0,"",IFERROR(CONCATENATE(INDEX('Risk assessment'!$B$12:$B$100,MATCH(CONCATENATE(Feuil1!$C25,"-",Feuil1!$B25,"-",Feuil1!Y$1),'Risk assessment'!$R$12:$R$100,FALSE),1)," ;"),""))</f>
        <v/>
      </c>
      <c r="Z25" s="9" t="str">
        <f>IF($G25=0,"",IFERROR(CONCATENATE(INDEX('Risk assessment'!$B$12:$B$100,MATCH(CONCATENATE(Feuil1!$C25,"-",Feuil1!$B25,"-",Feuil1!Z$1),'Risk assessment'!$R$12:$R$100,FALSE),1)," ;"),""))</f>
        <v/>
      </c>
      <c r="AA25" s="9" t="str">
        <f>IF($G25=0,"",IFERROR(CONCATENATE(INDEX('Risk assessment'!$B$12:$B$100,MATCH(CONCATENATE(Feuil1!$C25,"-",Feuil1!$B25,"-",Feuil1!AA$1),'Risk assessment'!$R$12:$R$100,FALSE),1)," ;"),""))</f>
        <v/>
      </c>
      <c r="AB25" s="9" t="str">
        <f>IF($G25=0,"",IFERROR(CONCATENATE(INDEX('Risk assessment'!$B$12:$B$100,MATCH(CONCATENATE(Feuil1!$C25,"-",Feuil1!$B25,"-",Feuil1!AB$1),'Risk assessment'!$R$12:$R$100,FALSE),1)," ;"),""))</f>
        <v/>
      </c>
      <c r="AC25" s="9" t="str">
        <f>IF($G25=0,"",IFERROR(CONCATENATE(INDEX('Risk assessment'!$B$12:$B$100,MATCH(CONCATENATE(Feuil1!$C25,"-",Feuil1!$B25,"-",Feuil1!AC$1),'Risk assessment'!$R$12:$R$100,FALSE),1)," ;"),""))</f>
        <v/>
      </c>
      <c r="AD25" s="9" t="str">
        <f>IF($G25=0,"",IFERROR(CONCATENATE(INDEX('Risk assessment'!$B$12:$B$100,MATCH(CONCATENATE(Feuil1!$C25,"-",Feuil1!$B25,"-",Feuil1!AD$1),'Risk assessment'!$R$12:$R$100,FALSE),1)," ;"),""))</f>
        <v/>
      </c>
      <c r="AE25" s="9" t="str">
        <f>IF($G25=0,"",IFERROR(CONCATENATE(INDEX('Risk assessment'!$B$12:$B$100,MATCH(CONCATENATE(Feuil1!$C25,"-",Feuil1!$B25,"-",Feuil1!AE$1),'Risk assessment'!$R$12:$R$100,FALSE),1)," ;"),""))</f>
        <v/>
      </c>
      <c r="AF25" s="9" t="str">
        <f>IF($G25=0,"",IFERROR(CONCATENATE(INDEX('Risk assessment'!$B$12:$B$100,MATCH(CONCATENATE(Feuil1!$C25,"-",Feuil1!$B25,"-",Feuil1!AF$1),'Risk assessment'!$R$12:$R$100,FALSE),1)," ;"),""))</f>
        <v/>
      </c>
      <c r="AG25" s="9" t="str">
        <f>IF($G25=0,"",IFERROR(CONCATENATE(INDEX('Risk assessment'!$B$12:$B$100,MATCH(CONCATENATE(Feuil1!$C25,"-",Feuil1!$B25,"-",Feuil1!AG$1),'Risk assessment'!$R$12:$R$100,FALSE),1)," ;"),""))</f>
        <v/>
      </c>
      <c r="AH25" s="9" t="str">
        <f>IF($G25=0,"",IFERROR(CONCATENATE(INDEX('Risk assessment'!$B$12:$B$100,MATCH(CONCATENATE(Feuil1!$C25,"-",Feuil1!$B25,"-",Feuil1!AH$1),'Risk assessment'!$R$12:$R$100,FALSE),1)," ;"),""))</f>
        <v/>
      </c>
      <c r="AI25" s="9" t="str">
        <f>IF($G25=0,"",IFERROR(CONCATENATE(INDEX('Risk assessment'!$B$12:$B$100,MATCH(CONCATENATE(Feuil1!$C25,"-",Feuil1!$B25,"-",Feuil1!AI$1),'Risk assessment'!$R$12:$R$100,FALSE),1)," ;"),""))</f>
        <v/>
      </c>
      <c r="AJ25" s="9" t="str">
        <f>IF($G25=0,"",IFERROR(CONCATENATE(INDEX('Risk assessment'!$B$12:$B$100,MATCH(CONCATENATE(Feuil1!$C25,"-",Feuil1!$B25,"-",Feuil1!AJ$1),'Risk assessment'!$R$12:$R$100,FALSE),1)," ;"),""))</f>
        <v/>
      </c>
      <c r="AK25" s="9" t="str">
        <f>IF($G25=0,"",IFERROR(CONCATENATE(INDEX('Risk assessment'!$B$12:$B$100,MATCH(CONCATENATE(Feuil1!$C25,"-",Feuil1!$B25,"-",Feuil1!AK$1),'Risk assessment'!$R$12:$R$100,FALSE),1)," ;"),""))</f>
        <v/>
      </c>
      <c r="AL25" s="9" t="str">
        <f>IF($G25=0,"",IFERROR(CONCATENATE(INDEX('Risk assessment'!$B$12:$B$100,MATCH(CONCATENATE(Feuil1!$C25,"-",Feuil1!$B25,"-",Feuil1!AL$1),'Risk assessment'!$R$12:$R$100,FALSE),1)," ;"),""))</f>
        <v/>
      </c>
      <c r="AM25" s="9" t="str">
        <f>IF($G25=0,"",IFERROR(CONCATENATE(INDEX('Risk assessment'!$B$12:$B$100,MATCH(CONCATENATE(Feuil1!$C25,"-",Feuil1!$B25,"-",Feuil1!AM$1),'Risk assessment'!$R$12:$R$100,FALSE),1)," ;"),""))</f>
        <v/>
      </c>
      <c r="AN25" s="9" t="str">
        <f>IF($G25=0,"",IFERROR(CONCATENATE(INDEX('Risk assessment'!$B$12:$B$100,MATCH(CONCATENATE(Feuil1!$C25,"-",Feuil1!$B25,"-",Feuil1!AN$1),'Risk assessment'!$R$12:$R$100,FALSE),1)," ;"),""))</f>
        <v/>
      </c>
      <c r="AO25" s="9" t="str">
        <f>IF($G25=0,"",IFERROR(CONCATENATE(INDEX('Risk assessment'!$B$12:$B$100,MATCH(CONCATENATE(Feuil1!$C25,"-",Feuil1!$B25,"-",Feuil1!AO$1),'Risk assessment'!$R$12:$R$100,FALSE),1)," ;"),""))</f>
        <v/>
      </c>
      <c r="AP25" s="9" t="str">
        <f>IF($G25=0,"",IFERROR(CONCATENATE(INDEX('Risk assessment'!$B$12:$B$100,MATCH(CONCATENATE(Feuil1!$C25,"-",Feuil1!$B25,"-",Feuil1!AP$1),'Risk assessment'!$R$12:$R$100,FALSE),1)," ;"),""))</f>
        <v/>
      </c>
      <c r="AQ25" s="9" t="str">
        <f>IF($G25=0,"",IFERROR(CONCATENATE(INDEX('Risk assessment'!$B$12:$B$100,MATCH(CONCATENATE(Feuil1!$C25,"-",Feuil1!$B25,"-",Feuil1!AQ$1),'Risk assessment'!$R$12:$R$100,FALSE),1)," ;"),""))</f>
        <v/>
      </c>
      <c r="AR25" s="9" t="str">
        <f>IF($G25=0,"",IFERROR(CONCATENATE(INDEX('Risk assessment'!$B$12:$B$100,MATCH(CONCATENATE(Feuil1!$C25,"-",Feuil1!$B25,"-",Feuil1!AR$1),'Risk assessment'!$R$12:$R$100,FALSE),1)," ;"),""))</f>
        <v/>
      </c>
      <c r="AS25" s="9" t="str">
        <f>IF($G25=0,"",IFERROR(CONCATENATE(INDEX('Risk assessment'!$B$12:$B$100,MATCH(CONCATENATE(Feuil1!$C25,"-",Feuil1!$B25,"-",Feuil1!AS$1),'Risk assessment'!$R$12:$R$100,FALSE),1)," ;"),""))</f>
        <v/>
      </c>
      <c r="AT25" s="9" t="str">
        <f>IF($G25=0,"",IFERROR(CONCATENATE(INDEX('Risk assessment'!$B$12:$B$100,MATCH(CONCATENATE(Feuil1!$C25,"-",Feuil1!$B25,"-",Feuil1!AT$1),'Risk assessment'!$R$12:$R$100,FALSE),1)," ;"),""))</f>
        <v/>
      </c>
      <c r="AU25" s="9" t="str">
        <f>IF($G25=0,"",IFERROR(CONCATENATE(INDEX('Risk assessment'!$B$12:$B$100,MATCH(CONCATENATE(Feuil1!$C25,"-",Feuil1!$B25,"-",Feuil1!AU$1),'Risk assessment'!$R$12:$R$100,FALSE),1)," ;"),""))</f>
        <v/>
      </c>
      <c r="AV25" s="9" t="str">
        <f>IF($G25=0,"",IFERROR(CONCATENATE(INDEX('Risk assessment'!$B$12:$B$100,MATCH(CONCATENATE(Feuil1!$C25,"-",Feuil1!$B25,"-",Feuil1!AV$1),'Risk assessment'!$R$12:$R$100,FALSE),1)," ;"),""))</f>
        <v/>
      </c>
      <c r="AW25" s="9" t="str">
        <f>IF($G25=0,"",IFERROR(CONCATENATE(INDEX('Risk assessment'!$B$12:$B$100,MATCH(CONCATENATE(Feuil1!$C25,"-",Feuil1!$B25,"-",Feuil1!AW$1),'Risk assessment'!$R$12:$R$100,FALSE),1)," ;"),""))</f>
        <v/>
      </c>
      <c r="AX25" s="9" t="str">
        <f>IF($G25=0,"",IFERROR(CONCATENATE(INDEX('Risk assessment'!$B$12:$B$100,MATCH(CONCATENATE(Feuil1!$C25,"-",Feuil1!$B25,"-",Feuil1!AX$1),'Risk assessment'!$R$12:$R$100,FALSE),1)," ;"),""))</f>
        <v/>
      </c>
      <c r="AY25" s="9" t="str">
        <f>IF($G25=0,"",IFERROR(CONCATENATE(INDEX('Risk assessment'!$B$12:$B$100,MATCH(CONCATENATE(Feuil1!$C25,"-",Feuil1!$B25,"-",Feuil1!AY$1),'Risk assessment'!$R$12:$R$100,FALSE),1)," ;"),""))</f>
        <v/>
      </c>
      <c r="AZ25" s="9" t="str">
        <f>IF($G25=0,"",IFERROR(CONCATENATE(INDEX('Risk assessment'!$B$12:$B$100,MATCH(CONCATENATE(Feuil1!$C25,"-",Feuil1!$B25,"-",Feuil1!AZ$1),'Risk assessment'!$R$12:$R$100,FALSE),1)," ;"),""))</f>
        <v/>
      </c>
      <c r="BA25" s="9" t="str">
        <f>IF($G25=0,"",IFERROR(CONCATENATE(INDEX('Risk assessment'!$B$12:$B$100,MATCH(CONCATENATE(Feuil1!$C25,"-",Feuil1!$B25,"-",Feuil1!BA$1),'Risk assessment'!$R$12:$R$100,FALSE),1)," ;"),""))</f>
        <v/>
      </c>
      <c r="BB25" s="9" t="str">
        <f>IF($G25=0,"",IFERROR(CONCATENATE(INDEX('Risk assessment'!$B$12:$B$100,MATCH(CONCATENATE(Feuil1!$C25,"-",Feuil1!$B25,"-",Feuil1!BB$1),'Risk assessment'!$R$12:$R$100,FALSE),1)," ;"),""))</f>
        <v/>
      </c>
      <c r="BC25" s="9" t="str">
        <f>IF($G25=0,"",IFERROR(CONCATENATE(INDEX('Risk assessment'!$B$12:$B$100,MATCH(CONCATENATE(Feuil1!$C25,"-",Feuil1!$B25,"-",Feuil1!BC$1),'Risk assessment'!$R$12:$R$100,FALSE),1)," ;"),""))</f>
        <v/>
      </c>
      <c r="BD25" s="9" t="str">
        <f>IF($G25=0,"",IFERROR(CONCATENATE(INDEX('Risk assessment'!$B$12:$B$100,MATCH(CONCATENATE(Feuil1!$C25,"-",Feuil1!$B25,"-",Feuil1!BD$1),'Risk assessment'!$R$12:$R$100,FALSE),1)," ;"),""))</f>
        <v/>
      </c>
      <c r="BE25" s="9" t="str">
        <f>IF($G25=0,"",IFERROR(CONCATENATE(INDEX('Risk assessment'!$B$12:$B$100,MATCH(CONCATENATE(Feuil1!$C25,"-",Feuil1!$B25,"-",Feuil1!BE$1),'Risk assessment'!$R$12:$R$100,FALSE),1)," ;"),""))</f>
        <v/>
      </c>
      <c r="BF25" s="9" t="str">
        <f>IF($G25=0,"",IFERROR(CONCATENATE(INDEX('Risk assessment'!$B$12:$B$100,MATCH(CONCATENATE(Feuil1!$C25,"-",Feuil1!$B25,"-",Feuil1!BF$1),'Risk assessment'!$R$12:$R$100,FALSE),1)," ;"),""))</f>
        <v/>
      </c>
      <c r="BG25" s="9" t="str">
        <f>IF($G25=0,"",IFERROR(CONCATENATE(INDEX('Risk assessment'!$B$12:$B$100,MATCH(CONCATENATE(Feuil1!$C25,"-",Feuil1!$B25,"-",Feuil1!BG$1),'Risk assessment'!$R$12:$R$100,FALSE),1)," ;"),""))</f>
        <v/>
      </c>
      <c r="BH25" s="9" t="str">
        <f>IF($G25=0,"",IFERROR(CONCATENATE(INDEX('Risk assessment'!$B$12:$B$100,MATCH(CONCATENATE(Feuil1!$C25,"-",Feuil1!$B25,"-",Feuil1!BH$1),'Risk assessment'!$R$12:$R$100,FALSE),1)," ;"),""))</f>
        <v/>
      </c>
      <c r="BI25" s="9" t="str">
        <f>IF($G25=0,"",IFERROR(CONCATENATE(INDEX('Risk assessment'!$B$12:$B$100,MATCH(CONCATENATE(Feuil1!$C25,"-",Feuil1!$B25,"-",Feuil1!BI$1),'Risk assessment'!$R$12:$R$100,FALSE),1)," ;"),""))</f>
        <v/>
      </c>
      <c r="BJ25" s="9" t="str">
        <f>IF($G25=0,"",IFERROR(CONCATENATE(INDEX('Risk assessment'!$B$12:$B$100,MATCH(CONCATENATE(Feuil1!$C25,"-",Feuil1!$B25,"-",Feuil1!BJ$1),'Risk assessment'!$R$12:$R$100,FALSE),1)," ;"),""))</f>
        <v/>
      </c>
      <c r="BK25" s="9" t="str">
        <f>IF($G25=0,"",IFERROR(CONCATENATE(INDEX('Risk assessment'!$B$12:$B$100,MATCH(CONCATENATE(Feuil1!$C25,"-",Feuil1!$B25,"-",Feuil1!BK$1),'Risk assessment'!$R$12:$R$100,FALSE),1)," ;"),""))</f>
        <v/>
      </c>
      <c r="BL25" s="9" t="str">
        <f>IF($G25=0,"",IFERROR(CONCATENATE(INDEX('Risk assessment'!$B$12:$B$100,MATCH(CONCATENATE(Feuil1!$C25,"-",Feuil1!$B25,"-",Feuil1!BL$1),'Risk assessment'!$R$12:$R$100,FALSE),1)," ;"),""))</f>
        <v/>
      </c>
      <c r="BM25" s="9" t="str">
        <f>IF($G25=0,"",IFERROR(CONCATENATE(INDEX('Risk assessment'!$B$12:$B$100,MATCH(CONCATENATE(Feuil1!$C25,"-",Feuil1!$B25,"-",Feuil1!BM$1),'Risk assessment'!$R$12:$R$100,FALSE),1)," ;"),""))</f>
        <v/>
      </c>
      <c r="BN25" s="9" t="str">
        <f>IF($G25=0,"",IFERROR(CONCATENATE(INDEX('Risk assessment'!$B$12:$B$100,MATCH(CONCATENATE(Feuil1!$C25,"-",Feuil1!$B25,"-",Feuil1!BN$1),'Risk assessment'!$R$12:$R$100,FALSE),1)," ;"),""))</f>
        <v/>
      </c>
      <c r="BO25" s="9" t="str">
        <f>IF($G25=0,"",IFERROR(CONCATENATE(INDEX('Risk assessment'!$B$12:$B$100,MATCH(CONCATENATE(Feuil1!$C25,"-",Feuil1!$B25,"-",Feuil1!BO$1),'Risk assessment'!$R$12:$R$100,FALSE),1)," ;"),""))</f>
        <v/>
      </c>
      <c r="BP25" s="9" t="str">
        <f>IF($G25=0,"",IFERROR(CONCATENATE(INDEX('Risk assessment'!$B$12:$B$100,MATCH(CONCATENATE(Feuil1!$C25,"-",Feuil1!$B25,"-",Feuil1!BP$1),'Risk assessment'!$R$12:$R$100,FALSE),1)," ;"),""))</f>
        <v/>
      </c>
      <c r="BQ25" s="9" t="str">
        <f>IF($G25=0,"",IFERROR(CONCATENATE(INDEX('Risk assessment'!$B$12:$B$100,MATCH(CONCATENATE(Feuil1!$C25,"-",Feuil1!$B25,"-",Feuil1!BQ$1),'Risk assessment'!$R$12:$R$100,FALSE),1)," ;"),""))</f>
        <v/>
      </c>
      <c r="BR25" s="9" t="str">
        <f>IF($G25=0,"",IFERROR(INDEX('Risk assessment'!$B$12:$B$100,MATCH(CONCATENATE(Feuil1!$C25,Feuil1!$B25,Feuil1!BR$1),'Risk assessment'!$R$12:$R$100,FALSE),1),""))</f>
        <v/>
      </c>
      <c r="BS25" s="9" t="str">
        <f>IF($G25=0,"",IFERROR(INDEX('Risk assessment'!$B$12:$B$100,MATCH(CONCATENATE(Feuil1!$C25,Feuil1!$B25,Feuil1!BS$1),'Risk assessment'!$R$12:$R$100,FALSE),1),""))</f>
        <v/>
      </c>
      <c r="BT25" s="9" t="str">
        <f>IF($G25=0,"",IFERROR(INDEX('Risk assessment'!$B$12:$B$100,MATCH(CONCATENATE(Feuil1!$C25,Feuil1!$B25,Feuil1!BT$1),'Risk assessment'!$R$12:$R$100,FALSE),1),""))</f>
        <v/>
      </c>
      <c r="BU25" s="9" t="str">
        <f>IF($G25=0,"",IFERROR(INDEX('Risk assessment'!$B$12:$B$100,MATCH(CONCATENATE(Feuil1!$C25,Feuil1!$B25,Feuil1!BU$1),'Risk assessment'!$R$12:$R$100,FALSE),1),""))</f>
        <v/>
      </c>
      <c r="BV25" s="9" t="str">
        <f>IF($G25=0,"",IFERROR(INDEX('Risk assessment'!$B$12:$B$100,MATCH(CONCATENATE(Feuil1!$C25,Feuil1!$B25,Feuil1!BV$1),'Risk assessment'!$R$12:$R$100,FALSE),1),""))</f>
        <v/>
      </c>
      <c r="BW25" s="9" t="str">
        <f>IF($G25=0,"",IFERROR(INDEX('Risk assessment'!$B$12:$B$100,MATCH(CONCATENATE(Feuil1!$C25,Feuil1!$B25,Feuil1!BW$1),'Risk assessment'!$R$12:$R$100,FALSE),1),""))</f>
        <v/>
      </c>
      <c r="BX25" s="9" t="str">
        <f>IF($G25=0,"",IFERROR(INDEX('Risk assessment'!$B$12:$B$100,MATCH(CONCATENATE(Feuil1!$C25,Feuil1!$B25,Feuil1!BX$1),'Risk assessment'!$R$12:$R$100,FALSE),1),""))</f>
        <v/>
      </c>
      <c r="BY25" s="9" t="str">
        <f>IF($G25=0,"",IFERROR(INDEX('Risk assessment'!$B$12:$B$100,MATCH(CONCATENATE(Feuil1!$C25,Feuil1!$B25,Feuil1!BY$1),'Risk assessment'!$R$12:$R$100,FALSE),1),""))</f>
        <v/>
      </c>
      <c r="BZ25" s="9" t="str">
        <f>IF($G25=0,"",IFERROR(INDEX('Risk assessment'!$B$12:$B$100,MATCH(CONCATENATE(Feuil1!$C25,Feuil1!$B25,Feuil1!BZ$1),'Risk assessment'!$R$12:$R$100,FALSE),1),""))</f>
        <v/>
      </c>
      <c r="CA25" s="9" t="str">
        <f>IF($G25=0,"",IFERROR(INDEX('Risk assessment'!$B$12:$B$100,MATCH(CONCATENATE(Feuil1!$C25,Feuil1!$B25,Feuil1!CA$1),'Risk assessment'!$R$12:$R$100,FALSE),1),""))</f>
        <v/>
      </c>
      <c r="CB25" s="9" t="str">
        <f>IF($G25=0,"",IFERROR(INDEX('Risk assessment'!$B$12:$B$100,MATCH(CONCATENATE(Feuil1!$C25,Feuil1!$B25,Feuil1!CB$1),'Risk assessment'!$R$12:$R$100,FALSE),1),""))</f>
        <v/>
      </c>
      <c r="CC25" s="9" t="str">
        <f>IF($G25=0,"",IFERROR(INDEX('Risk assessment'!$B$12:$B$100,MATCH(CONCATENATE(Feuil1!$C25,Feuil1!$B25,Feuil1!CC$1),'Risk assessment'!$R$12:$R$100,FALSE),1),""))</f>
        <v/>
      </c>
      <c r="CD25" s="9" t="str">
        <f>IF($G25=0,"",IFERROR(INDEX('Risk assessment'!$B$12:$B$100,MATCH(CONCATENATE(Feuil1!$C25,Feuil1!$B25,Feuil1!CD$1),'Risk assessment'!$R$12:$R$100,FALSE),1),""))</f>
        <v/>
      </c>
      <c r="CE25" s="9" t="str">
        <f>IF($G25=0,"",IFERROR(INDEX('Risk assessment'!$B$12:$B$100,MATCH(CONCATENATE(Feuil1!$C25,Feuil1!$B25,Feuil1!CE$1),'Risk assessment'!$R$12:$R$100,FALSE),1),""))</f>
        <v/>
      </c>
      <c r="CF25" s="9" t="str">
        <f>IF($G25=0,"",IFERROR(INDEX('Risk assessment'!$B$12:$B$100,MATCH(CONCATENATE(Feuil1!$C25,Feuil1!$B25,Feuil1!CF$1),'Risk assessment'!$R$12:$R$100,FALSE),1),""))</f>
        <v/>
      </c>
      <c r="CG25" s="9" t="str">
        <f>IF($G25=0,"",IFERROR(INDEX('Risk assessment'!$B$12:$B$100,MATCH(CONCATENATE(Feuil1!$C25,Feuil1!$B25,Feuil1!CG$1),'Risk assessment'!$R$12:$R$100,FALSE),1),""))</f>
        <v/>
      </c>
      <c r="CH25" s="9" t="str">
        <f>IF($G25=0,"",IFERROR(INDEX('Risk assessment'!$B$12:$B$100,MATCH(CONCATENATE(Feuil1!$C25,Feuil1!$B25,Feuil1!CH$1),'Risk assessment'!$R$12:$R$100,FALSE),1),""))</f>
        <v/>
      </c>
      <c r="CI25" s="9" t="str">
        <f>IF($G25=0,"",IFERROR(INDEX('Risk assessment'!$B$12:$B$100,MATCH(CONCATENATE(Feuil1!$C25,Feuil1!$B25,Feuil1!CI$1),'Risk assessment'!$R$12:$R$100,FALSE),1),""))</f>
        <v/>
      </c>
      <c r="CJ25" s="9" t="str">
        <f>IF($G25=0,"",IFERROR(INDEX('Risk assessment'!$B$12:$B$100,MATCH(CONCATENATE(Feuil1!$C25,Feuil1!$B25,Feuil1!CJ$1),'Risk assessment'!$R$12:$R$100,FALSE),1),""))</f>
        <v/>
      </c>
      <c r="CK25" s="9" t="str">
        <f>IF($G25=0,"",IFERROR(INDEX('Risk assessment'!$B$12:$B$100,MATCH(CONCATENATE(Feuil1!$C25,Feuil1!$B25,Feuil1!CK$1),'Risk assessment'!$R$12:$R$100,FALSE),1),""))</f>
        <v/>
      </c>
      <c r="CL25" s="9" t="str">
        <f>IF($G25=0,"",IFERROR(INDEX('Risk assessment'!$B$12:$B$100,MATCH(CONCATENATE(Feuil1!$C25,Feuil1!$B25,Feuil1!CL$1),'Risk assessment'!$R$12:$R$100,FALSE),1),""))</f>
        <v/>
      </c>
      <c r="CM25" s="9" t="str">
        <f>IF($G25=0,"",IFERROR(INDEX('Risk assessment'!$B$12:$B$100,MATCH(CONCATENATE(Feuil1!$C25,Feuil1!$B25,Feuil1!CM$1),'Risk assessment'!$R$12:$R$100,FALSE),1),""))</f>
        <v/>
      </c>
      <c r="CN25" s="9" t="str">
        <f>IF($G25=0,"",IFERROR(INDEX('Risk assessment'!$B$12:$B$100,MATCH(CONCATENATE(Feuil1!$C25,Feuil1!$B25,Feuil1!CN$1),'Risk assessment'!$R$12:$R$100,FALSE),1),""))</f>
        <v/>
      </c>
      <c r="CO25" s="9" t="str">
        <f>IF($G25=0,"",IFERROR(INDEX('Risk assessment'!$B$12:$B$100,MATCH(CONCATENATE(Feuil1!$C25,Feuil1!$B25,Feuil1!CO$1),'Risk assessment'!$R$12:$R$100,FALSE),1),""))</f>
        <v/>
      </c>
      <c r="CP25" s="9" t="str">
        <f>IF($G25=0,"",IFERROR(INDEX('Risk assessment'!$B$12:$B$100,MATCH(CONCATENATE(Feuil1!$C25,Feuil1!$B25,Feuil1!CP$1),'Risk assessment'!$R$12:$R$100,FALSE),1),""))</f>
        <v/>
      </c>
      <c r="CQ25" s="9" t="str">
        <f>IF($G25=0,"",IFERROR(INDEX('Risk assessment'!$B$12:$B$100,MATCH(CONCATENATE(Feuil1!$C25,Feuil1!$B25,Feuil1!CQ$1),'Risk assessment'!$R$12:$R$100,FALSE),1),""))</f>
        <v/>
      </c>
      <c r="CR25" s="9" t="str">
        <f>IF($G25=0,"",IFERROR(INDEX('Risk assessment'!$B$12:$B$100,MATCH(CONCATENATE(Feuil1!$C25,Feuil1!$B25,Feuil1!CR$1),'Risk assessment'!$R$12:$R$100,FALSE),1),""))</f>
        <v/>
      </c>
      <c r="CS25" s="9" t="str">
        <f>IF($G25=0,"",IFERROR(INDEX('Risk assessment'!$B$12:$B$100,MATCH(CONCATENATE(Feuil1!$C25,Feuil1!$B25,Feuil1!CS$1),'Risk assessment'!$R$12:$R$100,FALSE),1),""))</f>
        <v/>
      </c>
      <c r="CT25" s="9" t="str">
        <f>IF($G25=0,"",IFERROR(INDEX('Risk assessment'!$B$12:$B$100,MATCH(CONCATENATE(Feuil1!$C25,Feuil1!$B25,Feuil1!CT$1),'Risk assessment'!$R$12:$R$100,FALSE),1),""))</f>
        <v/>
      </c>
      <c r="CU25" s="9" t="str">
        <f>IF($G25=0,"",IFERROR(INDEX('Risk assessment'!$B$12:$B$100,MATCH(CONCATENATE(Feuil1!$C25,Feuil1!$B25,Feuil1!CU$1),'Risk assessment'!$R$12:$R$100,FALSE),1),""))</f>
        <v/>
      </c>
      <c r="CV25" s="9" t="str">
        <f>IF($G25=0,"",IFERROR(INDEX('Risk assessment'!$B$12:$B$100,MATCH(CONCATENATE(Feuil1!$C25,Feuil1!$B25,Feuil1!CV$1),'Risk assessment'!$R$12:$R$100,FALSE),1),""))</f>
        <v/>
      </c>
      <c r="CW25" s="9" t="str">
        <f>IF($G25=0,"",IFERROR(INDEX('Risk assessment'!$B$12:$B$100,MATCH(CONCATENATE(Feuil1!$C25,Feuil1!$B25,Feuil1!CW$1),'Risk assessment'!$R$12:$R$100,FALSE),1),""))</f>
        <v/>
      </c>
      <c r="CX25" s="9" t="str">
        <f>IF($G25=0,"",IFERROR(INDEX('Risk assessment'!$B$12:$B$100,MATCH(CONCATENATE(Feuil1!$C25,Feuil1!$B25,Feuil1!CX$1),'Risk assessment'!$R$12:$R$100,FALSE),1),""))</f>
        <v/>
      </c>
      <c r="CY25" s="9" t="str">
        <f>IF($G25=0,"",IFERROR(INDEX('Risk assessment'!$B$12:$B$100,MATCH(CONCATENATE(Feuil1!$C25,Feuil1!$B25,Feuil1!CY$1),'Risk assessment'!$R$12:$R$100,FALSE),1),""))</f>
        <v/>
      </c>
      <c r="CZ25" s="9" t="str">
        <f>IF($G25=0,"",IFERROR(INDEX('Risk assessment'!$B$12:$B$100,MATCH(CONCATENATE(Feuil1!$C25,Feuil1!$B25,Feuil1!CZ$1),'Risk assessment'!$R$12:$R$100,FALSE),1),""))</f>
        <v/>
      </c>
      <c r="DA25" s="9" t="str">
        <f>IF($G25=0,"",IFERROR(INDEX('Risk assessment'!$B$12:$B$100,MATCH(CONCATENATE(Feuil1!$C25,Feuil1!$B25,Feuil1!DA$1),'Risk assessment'!$R$12:$R$100,FALSE),1),""))</f>
        <v/>
      </c>
      <c r="DB25" s="9" t="str">
        <f>IF($G25=0,"",IFERROR(INDEX('Risk assessment'!$B$12:$B$100,MATCH(CONCATENATE(Feuil1!$C25,Feuil1!$B25,Feuil1!DB$1),'Risk assessment'!$R$12:$R$100,FALSE),1),""))</f>
        <v/>
      </c>
      <c r="DC25" s="9" t="str">
        <f>IF($G25=0,"",IFERROR(INDEX('Risk assessment'!$B$12:$B$100,MATCH(CONCATENATE(Feuil1!$C25,Feuil1!$B25,Feuil1!DC$1),'Risk assessment'!$R$12:$R$100,FALSE),1),""))</f>
        <v/>
      </c>
      <c r="DD25" s="9" t="str">
        <f>IF($G25=0,"",IFERROR(INDEX('Risk assessment'!$B$12:$B$100,MATCH(CONCATENATE(Feuil1!$C25,Feuil1!$B25,Feuil1!DD$1),'Risk assessment'!$R$12:$R$100,FALSE),1),""))</f>
        <v/>
      </c>
      <c r="DE25" s="9" t="str">
        <f>IF($G25=0,"",IFERROR(INDEX('Risk assessment'!$B$12:$B$100,MATCH(CONCATENATE(Feuil1!$C25,Feuil1!$B25,Feuil1!DE$1),'Risk assessment'!$R$12:$R$100,FALSE),1),""))</f>
        <v/>
      </c>
      <c r="DF25" s="9" t="str">
        <f>IF($G25=0,"",IFERROR(INDEX('Risk assessment'!$B$12:$B$100,MATCH(CONCATENATE(Feuil1!$C25,Feuil1!$B25,Feuil1!DF$1),'Risk assessment'!$R$12:$R$100,FALSE),1),""))</f>
        <v/>
      </c>
      <c r="DG25" s="9" t="str">
        <f>IF($G25=0,"",IFERROR(INDEX('Risk assessment'!$B$12:$B$100,MATCH(CONCATENATE(Feuil1!$C25,Feuil1!$B25,Feuil1!DG$1),'Risk assessment'!$R$12:$R$100,FALSE),1),""))</f>
        <v/>
      </c>
      <c r="DH25" s="9" t="str">
        <f>IF($G25=0,"",IFERROR(INDEX('Risk assessment'!$B$12:$B$100,MATCH(CONCATENATE(Feuil1!$C25,Feuil1!$B25,Feuil1!DH$1),'Risk assessment'!$R$12:$R$100,FALSE),1),""))</f>
        <v/>
      </c>
      <c r="DI25" s="9" t="str">
        <f>IF($G25=0,"",IFERROR(INDEX('Risk assessment'!$B$12:$B$100,MATCH(CONCATENATE(Feuil1!$C25,Feuil1!$B25,Feuil1!DI$1),'Risk assessment'!$R$12:$R$100,FALSE),1),""))</f>
        <v/>
      </c>
      <c r="DJ25" s="9" t="str">
        <f>IF($G25=0,"",IFERROR(INDEX('Risk assessment'!$B$12:$B$100,MATCH(CONCATENATE(Feuil1!$C25,Feuil1!$B25,Feuil1!DJ$1),'Risk assessment'!$R$12:$R$100,FALSE),1),""))</f>
        <v/>
      </c>
      <c r="DK25" s="9" t="str">
        <f>IF($G25=0,"",IFERROR(INDEX('Risk assessment'!$B$12:$B$100,MATCH(CONCATENATE(Feuil1!$C25,Feuil1!$B25,Feuil1!DK$1),'Risk assessment'!$R$12:$R$100,FALSE),1),""))</f>
        <v/>
      </c>
    </row>
    <row r="26" spans="2:115" x14ac:dyDescent="0.25">
      <c r="B26" s="9">
        <f>IF(B25+1&lt;='Rating table'!D$11,B25+1,1)</f>
        <v>5</v>
      </c>
      <c r="C26" s="9">
        <f>IFERROR(IF(IF(B26=1,C25+1,C25)&lt;='Rating table'!H$11,IF(B26=1,C25+1,C25),""),"")</f>
        <v>3</v>
      </c>
      <c r="D26" s="9" t="str">
        <f t="shared" si="0"/>
        <v>5-3</v>
      </c>
      <c r="E26" s="9" t="str">
        <f t="shared" si="1"/>
        <v/>
      </c>
      <c r="F26" s="9" t="str">
        <f t="shared" si="2"/>
        <v/>
      </c>
      <c r="G26" s="9">
        <f>COUNTIFS('Risk assessment'!D$12:D$100,Feuil1!C26,'Risk assessment'!E$12:E$100,B26)</f>
        <v>0</v>
      </c>
      <c r="H26" s="9" t="str">
        <f>IF($G26=0,"",IFERROR(CONCATENATE(INDEX('Risk assessment'!$B$12:$B$100,MATCH(CONCATENATE(Feuil1!$C26,"-",Feuil1!$B26,"-",Feuil1!H$1),'Risk assessment'!$R$12:$R$100,FALSE),1)," ;"),""))</f>
        <v/>
      </c>
      <c r="I26" s="9" t="str">
        <f>IF($G26=0,"",IFERROR(CONCATENATE(INDEX('Risk assessment'!$B$12:$B$100,MATCH(CONCATENATE(Feuil1!$C26,"-",Feuil1!$B26,"-",Feuil1!I$1),'Risk assessment'!$R$12:$R$100,FALSE),1)," ;"),""))</f>
        <v/>
      </c>
      <c r="J26" s="9" t="str">
        <f>IF($G26=0,"",IFERROR(CONCATENATE(INDEX('Risk assessment'!$B$12:$B$100,MATCH(CONCATENATE(Feuil1!$C26,"-",Feuil1!$B26,"-",Feuil1!J$1),'Risk assessment'!$R$12:$R$100,FALSE),1)," ;"),""))</f>
        <v/>
      </c>
      <c r="K26" s="9" t="str">
        <f>IF($G26=0,"",IFERROR(CONCATENATE(INDEX('Risk assessment'!$B$12:$B$100,MATCH(CONCATENATE(Feuil1!$C26,"-",Feuil1!$B26,"-",Feuil1!K$1),'Risk assessment'!$R$12:$R$100,FALSE),1)," ;"),""))</f>
        <v/>
      </c>
      <c r="L26" s="9" t="str">
        <f>IF($G26=0,"",IFERROR(CONCATENATE(INDEX('Risk assessment'!$B$12:$B$100,MATCH(CONCATENATE(Feuil1!$C26,"-",Feuil1!$B26,"-",Feuil1!L$1),'Risk assessment'!$R$12:$R$100,FALSE),1)," ;"),""))</f>
        <v/>
      </c>
      <c r="M26" s="9" t="str">
        <f>IF($G26=0,"",IFERROR(CONCATENATE(INDEX('Risk assessment'!$B$12:$B$100,MATCH(CONCATENATE(Feuil1!$C26,"-",Feuil1!$B26,"-",Feuil1!M$1),'Risk assessment'!$R$12:$R$100,FALSE),1)," ;"),""))</f>
        <v/>
      </c>
      <c r="N26" s="9" t="str">
        <f>IF($G26=0,"",IFERROR(CONCATENATE(INDEX('Risk assessment'!$B$12:$B$100,MATCH(CONCATENATE(Feuil1!$C26,"-",Feuil1!$B26,"-",Feuil1!N$1),'Risk assessment'!$R$12:$R$100,FALSE),1)," ;"),""))</f>
        <v/>
      </c>
      <c r="O26" s="9" t="str">
        <f>IF($G26=0,"",IFERROR(CONCATENATE(INDEX('Risk assessment'!$B$12:$B$100,MATCH(CONCATENATE(Feuil1!$C26,"-",Feuil1!$B26,"-",Feuil1!O$1),'Risk assessment'!$R$12:$R$100,FALSE),1)," ;"),""))</f>
        <v/>
      </c>
      <c r="P26" s="9" t="str">
        <f>IF($G26=0,"",IFERROR(CONCATENATE(INDEX('Risk assessment'!$B$12:$B$100,MATCH(CONCATENATE(Feuil1!$C26,"-",Feuil1!$B26,"-",Feuil1!P$1),'Risk assessment'!$R$12:$R$100,FALSE),1)," ;"),""))</f>
        <v/>
      </c>
      <c r="Q26" s="9" t="str">
        <f>IF($G26=0,"",IFERROR(CONCATENATE(INDEX('Risk assessment'!$B$12:$B$100,MATCH(CONCATENATE(Feuil1!$C26,"-",Feuil1!$B26,"-",Feuil1!Q$1),'Risk assessment'!$R$12:$R$100,FALSE),1)," ;"),""))</f>
        <v/>
      </c>
      <c r="R26" s="9" t="str">
        <f>IF($G26=0,"",IFERROR(CONCATENATE(INDEX('Risk assessment'!$B$12:$B$100,MATCH(CONCATENATE(Feuil1!$C26,"-",Feuil1!$B26,"-",Feuil1!R$1),'Risk assessment'!$R$12:$R$100,FALSE),1)," ;"),""))</f>
        <v/>
      </c>
      <c r="S26" s="9" t="str">
        <f>IF($G26=0,"",IFERROR(CONCATENATE(INDEX('Risk assessment'!$B$12:$B$100,MATCH(CONCATENATE(Feuil1!$C26,"-",Feuil1!$B26,"-",Feuil1!S$1),'Risk assessment'!$R$12:$R$100,FALSE),1)," ;"),""))</f>
        <v/>
      </c>
      <c r="T26" s="9" t="str">
        <f>IF($G26=0,"",IFERROR(CONCATENATE(INDEX('Risk assessment'!$B$12:$B$100,MATCH(CONCATENATE(Feuil1!$C26,"-",Feuil1!$B26,"-",Feuil1!T$1),'Risk assessment'!$R$12:$R$100,FALSE),1)," ;"),""))</f>
        <v/>
      </c>
      <c r="U26" s="9" t="str">
        <f>IF($G26=0,"",IFERROR(CONCATENATE(INDEX('Risk assessment'!$B$12:$B$100,MATCH(CONCATENATE(Feuil1!$C26,"-",Feuil1!$B26,"-",Feuil1!U$1),'Risk assessment'!$R$12:$R$100,FALSE),1)," ;"),""))</f>
        <v/>
      </c>
      <c r="V26" s="9" t="str">
        <f>IF($G26=0,"",IFERROR(CONCATENATE(INDEX('Risk assessment'!$B$12:$B$100,MATCH(CONCATENATE(Feuil1!$C26,"-",Feuil1!$B26,"-",Feuil1!V$1),'Risk assessment'!$R$12:$R$100,FALSE),1)," ;"),""))</f>
        <v/>
      </c>
      <c r="W26" s="9" t="str">
        <f>IF($G26=0,"",IFERROR(CONCATENATE(INDEX('Risk assessment'!$B$12:$B$100,MATCH(CONCATENATE(Feuil1!$C26,"-",Feuil1!$B26,"-",Feuil1!W$1),'Risk assessment'!$R$12:$R$100,FALSE),1)," ;"),""))</f>
        <v/>
      </c>
      <c r="X26" s="9" t="str">
        <f>IF($G26=0,"",IFERROR(CONCATENATE(INDEX('Risk assessment'!$B$12:$B$100,MATCH(CONCATENATE(Feuil1!$C26,"-",Feuil1!$B26,"-",Feuil1!X$1),'Risk assessment'!$R$12:$R$100,FALSE),1)," ;"),""))</f>
        <v/>
      </c>
      <c r="Y26" s="9" t="str">
        <f>IF($G26=0,"",IFERROR(CONCATENATE(INDEX('Risk assessment'!$B$12:$B$100,MATCH(CONCATENATE(Feuil1!$C26,"-",Feuil1!$B26,"-",Feuil1!Y$1),'Risk assessment'!$R$12:$R$100,FALSE),1)," ;"),""))</f>
        <v/>
      </c>
      <c r="Z26" s="9" t="str">
        <f>IF($G26=0,"",IFERROR(CONCATENATE(INDEX('Risk assessment'!$B$12:$B$100,MATCH(CONCATENATE(Feuil1!$C26,"-",Feuil1!$B26,"-",Feuil1!Z$1),'Risk assessment'!$R$12:$R$100,FALSE),1)," ;"),""))</f>
        <v/>
      </c>
      <c r="AA26" s="9" t="str">
        <f>IF($G26=0,"",IFERROR(CONCATENATE(INDEX('Risk assessment'!$B$12:$B$100,MATCH(CONCATENATE(Feuil1!$C26,"-",Feuil1!$B26,"-",Feuil1!AA$1),'Risk assessment'!$R$12:$R$100,FALSE),1)," ;"),""))</f>
        <v/>
      </c>
      <c r="AB26" s="9" t="str">
        <f>IF($G26=0,"",IFERROR(CONCATENATE(INDEX('Risk assessment'!$B$12:$B$100,MATCH(CONCATENATE(Feuil1!$C26,"-",Feuil1!$B26,"-",Feuil1!AB$1),'Risk assessment'!$R$12:$R$100,FALSE),1)," ;"),""))</f>
        <v/>
      </c>
      <c r="AC26" s="9" t="str">
        <f>IF($G26=0,"",IFERROR(CONCATENATE(INDEX('Risk assessment'!$B$12:$B$100,MATCH(CONCATENATE(Feuil1!$C26,"-",Feuil1!$B26,"-",Feuil1!AC$1),'Risk assessment'!$R$12:$R$100,FALSE),1)," ;"),""))</f>
        <v/>
      </c>
      <c r="AD26" s="9" t="str">
        <f>IF($G26=0,"",IFERROR(CONCATENATE(INDEX('Risk assessment'!$B$12:$B$100,MATCH(CONCATENATE(Feuil1!$C26,"-",Feuil1!$B26,"-",Feuil1!AD$1),'Risk assessment'!$R$12:$R$100,FALSE),1)," ;"),""))</f>
        <v/>
      </c>
      <c r="AE26" s="9" t="str">
        <f>IF($G26=0,"",IFERROR(CONCATENATE(INDEX('Risk assessment'!$B$12:$B$100,MATCH(CONCATENATE(Feuil1!$C26,"-",Feuil1!$B26,"-",Feuil1!AE$1),'Risk assessment'!$R$12:$R$100,FALSE),1)," ;"),""))</f>
        <v/>
      </c>
      <c r="AF26" s="9" t="str">
        <f>IF($G26=0,"",IFERROR(CONCATENATE(INDEX('Risk assessment'!$B$12:$B$100,MATCH(CONCATENATE(Feuil1!$C26,"-",Feuil1!$B26,"-",Feuil1!AF$1),'Risk assessment'!$R$12:$R$100,FALSE),1)," ;"),""))</f>
        <v/>
      </c>
      <c r="AG26" s="9" t="str">
        <f>IF($G26=0,"",IFERROR(CONCATENATE(INDEX('Risk assessment'!$B$12:$B$100,MATCH(CONCATENATE(Feuil1!$C26,"-",Feuil1!$B26,"-",Feuil1!AG$1),'Risk assessment'!$R$12:$R$100,FALSE),1)," ;"),""))</f>
        <v/>
      </c>
      <c r="AH26" s="9" t="str">
        <f>IF($G26=0,"",IFERROR(CONCATENATE(INDEX('Risk assessment'!$B$12:$B$100,MATCH(CONCATENATE(Feuil1!$C26,"-",Feuil1!$B26,"-",Feuil1!AH$1),'Risk assessment'!$R$12:$R$100,FALSE),1)," ;"),""))</f>
        <v/>
      </c>
      <c r="AI26" s="9" t="str">
        <f>IF($G26=0,"",IFERROR(CONCATENATE(INDEX('Risk assessment'!$B$12:$B$100,MATCH(CONCATENATE(Feuil1!$C26,"-",Feuil1!$B26,"-",Feuil1!AI$1),'Risk assessment'!$R$12:$R$100,FALSE),1)," ;"),""))</f>
        <v/>
      </c>
      <c r="AJ26" s="9" t="str">
        <f>IF($G26=0,"",IFERROR(CONCATENATE(INDEX('Risk assessment'!$B$12:$B$100,MATCH(CONCATENATE(Feuil1!$C26,"-",Feuil1!$B26,"-",Feuil1!AJ$1),'Risk assessment'!$R$12:$R$100,FALSE),1)," ;"),""))</f>
        <v/>
      </c>
      <c r="AK26" s="9" t="str">
        <f>IF($G26=0,"",IFERROR(CONCATENATE(INDEX('Risk assessment'!$B$12:$B$100,MATCH(CONCATENATE(Feuil1!$C26,"-",Feuil1!$B26,"-",Feuil1!AK$1),'Risk assessment'!$R$12:$R$100,FALSE),1)," ;"),""))</f>
        <v/>
      </c>
      <c r="AL26" s="9" t="str">
        <f>IF($G26=0,"",IFERROR(CONCATENATE(INDEX('Risk assessment'!$B$12:$B$100,MATCH(CONCATENATE(Feuil1!$C26,"-",Feuil1!$B26,"-",Feuil1!AL$1),'Risk assessment'!$R$12:$R$100,FALSE),1)," ;"),""))</f>
        <v/>
      </c>
      <c r="AM26" s="9" t="str">
        <f>IF($G26=0,"",IFERROR(CONCATENATE(INDEX('Risk assessment'!$B$12:$B$100,MATCH(CONCATENATE(Feuil1!$C26,"-",Feuil1!$B26,"-",Feuil1!AM$1),'Risk assessment'!$R$12:$R$100,FALSE),1)," ;"),""))</f>
        <v/>
      </c>
      <c r="AN26" s="9" t="str">
        <f>IF($G26=0,"",IFERROR(CONCATENATE(INDEX('Risk assessment'!$B$12:$B$100,MATCH(CONCATENATE(Feuil1!$C26,"-",Feuil1!$B26,"-",Feuil1!AN$1),'Risk assessment'!$R$12:$R$100,FALSE),1)," ;"),""))</f>
        <v/>
      </c>
      <c r="AO26" s="9" t="str">
        <f>IF($G26=0,"",IFERROR(CONCATENATE(INDEX('Risk assessment'!$B$12:$B$100,MATCH(CONCATENATE(Feuil1!$C26,"-",Feuil1!$B26,"-",Feuil1!AO$1),'Risk assessment'!$R$12:$R$100,FALSE),1)," ;"),""))</f>
        <v/>
      </c>
      <c r="AP26" s="9" t="str">
        <f>IF($G26=0,"",IFERROR(CONCATENATE(INDEX('Risk assessment'!$B$12:$B$100,MATCH(CONCATENATE(Feuil1!$C26,"-",Feuil1!$B26,"-",Feuil1!AP$1),'Risk assessment'!$R$12:$R$100,FALSE),1)," ;"),""))</f>
        <v/>
      </c>
      <c r="AQ26" s="9" t="str">
        <f>IF($G26=0,"",IFERROR(CONCATENATE(INDEX('Risk assessment'!$B$12:$B$100,MATCH(CONCATENATE(Feuil1!$C26,"-",Feuil1!$B26,"-",Feuil1!AQ$1),'Risk assessment'!$R$12:$R$100,FALSE),1)," ;"),""))</f>
        <v/>
      </c>
      <c r="AR26" s="9" t="str">
        <f>IF($G26=0,"",IFERROR(CONCATENATE(INDEX('Risk assessment'!$B$12:$B$100,MATCH(CONCATENATE(Feuil1!$C26,"-",Feuil1!$B26,"-",Feuil1!AR$1),'Risk assessment'!$R$12:$R$100,FALSE),1)," ;"),""))</f>
        <v/>
      </c>
      <c r="AS26" s="9" t="str">
        <f>IF($G26=0,"",IFERROR(CONCATENATE(INDEX('Risk assessment'!$B$12:$B$100,MATCH(CONCATENATE(Feuil1!$C26,"-",Feuil1!$B26,"-",Feuil1!AS$1),'Risk assessment'!$R$12:$R$100,FALSE),1)," ;"),""))</f>
        <v/>
      </c>
      <c r="AT26" s="9" t="str">
        <f>IF($G26=0,"",IFERROR(CONCATENATE(INDEX('Risk assessment'!$B$12:$B$100,MATCH(CONCATENATE(Feuil1!$C26,"-",Feuil1!$B26,"-",Feuil1!AT$1),'Risk assessment'!$R$12:$R$100,FALSE),1)," ;"),""))</f>
        <v/>
      </c>
      <c r="AU26" s="9" t="str">
        <f>IF($G26=0,"",IFERROR(CONCATENATE(INDEX('Risk assessment'!$B$12:$B$100,MATCH(CONCATENATE(Feuil1!$C26,"-",Feuil1!$B26,"-",Feuil1!AU$1),'Risk assessment'!$R$12:$R$100,FALSE),1)," ;"),""))</f>
        <v/>
      </c>
      <c r="AV26" s="9" t="str">
        <f>IF($G26=0,"",IFERROR(CONCATENATE(INDEX('Risk assessment'!$B$12:$B$100,MATCH(CONCATENATE(Feuil1!$C26,"-",Feuil1!$B26,"-",Feuil1!AV$1),'Risk assessment'!$R$12:$R$100,FALSE),1)," ;"),""))</f>
        <v/>
      </c>
      <c r="AW26" s="9" t="str">
        <f>IF($G26=0,"",IFERROR(CONCATENATE(INDEX('Risk assessment'!$B$12:$B$100,MATCH(CONCATENATE(Feuil1!$C26,"-",Feuil1!$B26,"-",Feuil1!AW$1),'Risk assessment'!$R$12:$R$100,FALSE),1)," ;"),""))</f>
        <v/>
      </c>
      <c r="AX26" s="9" t="str">
        <f>IF($G26=0,"",IFERROR(CONCATENATE(INDEX('Risk assessment'!$B$12:$B$100,MATCH(CONCATENATE(Feuil1!$C26,"-",Feuil1!$B26,"-",Feuil1!AX$1),'Risk assessment'!$R$12:$R$100,FALSE),1)," ;"),""))</f>
        <v/>
      </c>
      <c r="AY26" s="9" t="str">
        <f>IF($G26=0,"",IFERROR(CONCATENATE(INDEX('Risk assessment'!$B$12:$B$100,MATCH(CONCATENATE(Feuil1!$C26,"-",Feuil1!$B26,"-",Feuil1!AY$1),'Risk assessment'!$R$12:$R$100,FALSE),1)," ;"),""))</f>
        <v/>
      </c>
      <c r="AZ26" s="9" t="str">
        <f>IF($G26=0,"",IFERROR(CONCATENATE(INDEX('Risk assessment'!$B$12:$B$100,MATCH(CONCATENATE(Feuil1!$C26,"-",Feuil1!$B26,"-",Feuil1!AZ$1),'Risk assessment'!$R$12:$R$100,FALSE),1)," ;"),""))</f>
        <v/>
      </c>
      <c r="BA26" s="9" t="str">
        <f>IF($G26=0,"",IFERROR(CONCATENATE(INDEX('Risk assessment'!$B$12:$B$100,MATCH(CONCATENATE(Feuil1!$C26,"-",Feuil1!$B26,"-",Feuil1!BA$1),'Risk assessment'!$R$12:$R$100,FALSE),1)," ;"),""))</f>
        <v/>
      </c>
      <c r="BB26" s="9" t="str">
        <f>IF($G26=0,"",IFERROR(CONCATENATE(INDEX('Risk assessment'!$B$12:$B$100,MATCH(CONCATENATE(Feuil1!$C26,"-",Feuil1!$B26,"-",Feuil1!BB$1),'Risk assessment'!$R$12:$R$100,FALSE),1)," ;"),""))</f>
        <v/>
      </c>
      <c r="BC26" s="9" t="str">
        <f>IF($G26=0,"",IFERROR(CONCATENATE(INDEX('Risk assessment'!$B$12:$B$100,MATCH(CONCATENATE(Feuil1!$C26,"-",Feuil1!$B26,"-",Feuil1!BC$1),'Risk assessment'!$R$12:$R$100,FALSE),1)," ;"),""))</f>
        <v/>
      </c>
      <c r="BD26" s="9" t="str">
        <f>IF($G26=0,"",IFERROR(CONCATENATE(INDEX('Risk assessment'!$B$12:$B$100,MATCH(CONCATENATE(Feuil1!$C26,"-",Feuil1!$B26,"-",Feuil1!BD$1),'Risk assessment'!$R$12:$R$100,FALSE),1)," ;"),""))</f>
        <v/>
      </c>
      <c r="BE26" s="9" t="str">
        <f>IF($G26=0,"",IFERROR(CONCATENATE(INDEX('Risk assessment'!$B$12:$B$100,MATCH(CONCATENATE(Feuil1!$C26,"-",Feuil1!$B26,"-",Feuil1!BE$1),'Risk assessment'!$R$12:$R$100,FALSE),1)," ;"),""))</f>
        <v/>
      </c>
      <c r="BF26" s="9" t="str">
        <f>IF($G26=0,"",IFERROR(CONCATENATE(INDEX('Risk assessment'!$B$12:$B$100,MATCH(CONCATENATE(Feuil1!$C26,"-",Feuil1!$B26,"-",Feuil1!BF$1),'Risk assessment'!$R$12:$R$100,FALSE),1)," ;"),""))</f>
        <v/>
      </c>
      <c r="BG26" s="9" t="str">
        <f>IF($G26=0,"",IFERROR(CONCATENATE(INDEX('Risk assessment'!$B$12:$B$100,MATCH(CONCATENATE(Feuil1!$C26,"-",Feuil1!$B26,"-",Feuil1!BG$1),'Risk assessment'!$R$12:$R$100,FALSE),1)," ;"),""))</f>
        <v/>
      </c>
      <c r="BH26" s="9" t="str">
        <f>IF($G26=0,"",IFERROR(CONCATENATE(INDEX('Risk assessment'!$B$12:$B$100,MATCH(CONCATENATE(Feuil1!$C26,"-",Feuil1!$B26,"-",Feuil1!BH$1),'Risk assessment'!$R$12:$R$100,FALSE),1)," ;"),""))</f>
        <v/>
      </c>
      <c r="BI26" s="9" t="str">
        <f>IF($G26=0,"",IFERROR(CONCATENATE(INDEX('Risk assessment'!$B$12:$B$100,MATCH(CONCATENATE(Feuil1!$C26,"-",Feuil1!$B26,"-",Feuil1!BI$1),'Risk assessment'!$R$12:$R$100,FALSE),1)," ;"),""))</f>
        <v/>
      </c>
      <c r="BJ26" s="9" t="str">
        <f>IF($G26=0,"",IFERROR(CONCATENATE(INDEX('Risk assessment'!$B$12:$B$100,MATCH(CONCATENATE(Feuil1!$C26,"-",Feuil1!$B26,"-",Feuil1!BJ$1),'Risk assessment'!$R$12:$R$100,FALSE),1)," ;"),""))</f>
        <v/>
      </c>
      <c r="BK26" s="9" t="str">
        <f>IF($G26=0,"",IFERROR(CONCATENATE(INDEX('Risk assessment'!$B$12:$B$100,MATCH(CONCATENATE(Feuil1!$C26,"-",Feuil1!$B26,"-",Feuil1!BK$1),'Risk assessment'!$R$12:$R$100,FALSE),1)," ;"),""))</f>
        <v/>
      </c>
      <c r="BL26" s="9" t="str">
        <f>IF($G26=0,"",IFERROR(CONCATENATE(INDEX('Risk assessment'!$B$12:$B$100,MATCH(CONCATENATE(Feuil1!$C26,"-",Feuil1!$B26,"-",Feuil1!BL$1),'Risk assessment'!$R$12:$R$100,FALSE),1)," ;"),""))</f>
        <v/>
      </c>
      <c r="BM26" s="9" t="str">
        <f>IF($G26=0,"",IFERROR(CONCATENATE(INDEX('Risk assessment'!$B$12:$B$100,MATCH(CONCATENATE(Feuil1!$C26,"-",Feuil1!$B26,"-",Feuil1!BM$1),'Risk assessment'!$R$12:$R$100,FALSE),1)," ;"),""))</f>
        <v/>
      </c>
      <c r="BN26" s="9" t="str">
        <f>IF($G26=0,"",IFERROR(CONCATENATE(INDEX('Risk assessment'!$B$12:$B$100,MATCH(CONCATENATE(Feuil1!$C26,"-",Feuil1!$B26,"-",Feuil1!BN$1),'Risk assessment'!$R$12:$R$100,FALSE),1)," ;"),""))</f>
        <v/>
      </c>
      <c r="BO26" s="9" t="str">
        <f>IF($G26=0,"",IFERROR(CONCATENATE(INDEX('Risk assessment'!$B$12:$B$100,MATCH(CONCATENATE(Feuil1!$C26,"-",Feuil1!$B26,"-",Feuil1!BO$1),'Risk assessment'!$R$12:$R$100,FALSE),1)," ;"),""))</f>
        <v/>
      </c>
      <c r="BP26" s="9" t="str">
        <f>IF($G26=0,"",IFERROR(CONCATENATE(INDEX('Risk assessment'!$B$12:$B$100,MATCH(CONCATENATE(Feuil1!$C26,"-",Feuil1!$B26,"-",Feuil1!BP$1),'Risk assessment'!$R$12:$R$100,FALSE),1)," ;"),""))</f>
        <v/>
      </c>
      <c r="BQ26" s="9" t="str">
        <f>IF($G26=0,"",IFERROR(CONCATENATE(INDEX('Risk assessment'!$B$12:$B$100,MATCH(CONCATENATE(Feuil1!$C26,"-",Feuil1!$B26,"-",Feuil1!BQ$1),'Risk assessment'!$R$12:$R$100,FALSE),1)," ;"),""))</f>
        <v/>
      </c>
      <c r="BR26" s="9" t="str">
        <f>IF($G26=0,"",IFERROR(INDEX('Risk assessment'!$B$12:$B$100,MATCH(CONCATENATE(Feuil1!$C26,Feuil1!$B26,Feuil1!BR$1),'Risk assessment'!$R$12:$R$100,FALSE),1),""))</f>
        <v/>
      </c>
      <c r="BS26" s="9" t="str">
        <f>IF($G26=0,"",IFERROR(INDEX('Risk assessment'!$B$12:$B$100,MATCH(CONCATENATE(Feuil1!$C26,Feuil1!$B26,Feuil1!BS$1),'Risk assessment'!$R$12:$R$100,FALSE),1),""))</f>
        <v/>
      </c>
      <c r="BT26" s="9" t="str">
        <f>IF($G26=0,"",IFERROR(INDEX('Risk assessment'!$B$12:$B$100,MATCH(CONCATENATE(Feuil1!$C26,Feuil1!$B26,Feuil1!BT$1),'Risk assessment'!$R$12:$R$100,FALSE),1),""))</f>
        <v/>
      </c>
      <c r="BU26" s="9" t="str">
        <f>IF($G26=0,"",IFERROR(INDEX('Risk assessment'!$B$12:$B$100,MATCH(CONCATENATE(Feuil1!$C26,Feuil1!$B26,Feuil1!BU$1),'Risk assessment'!$R$12:$R$100,FALSE),1),""))</f>
        <v/>
      </c>
      <c r="BV26" s="9" t="str">
        <f>IF($G26=0,"",IFERROR(INDEX('Risk assessment'!$B$12:$B$100,MATCH(CONCATENATE(Feuil1!$C26,Feuil1!$B26,Feuil1!BV$1),'Risk assessment'!$R$12:$R$100,FALSE),1),""))</f>
        <v/>
      </c>
      <c r="BW26" s="9" t="str">
        <f>IF($G26=0,"",IFERROR(INDEX('Risk assessment'!$B$12:$B$100,MATCH(CONCATENATE(Feuil1!$C26,Feuil1!$B26,Feuil1!BW$1),'Risk assessment'!$R$12:$R$100,FALSE),1),""))</f>
        <v/>
      </c>
      <c r="BX26" s="9" t="str">
        <f>IF($G26=0,"",IFERROR(INDEX('Risk assessment'!$B$12:$B$100,MATCH(CONCATENATE(Feuil1!$C26,Feuil1!$B26,Feuil1!BX$1),'Risk assessment'!$R$12:$R$100,FALSE),1),""))</f>
        <v/>
      </c>
      <c r="BY26" s="9" t="str">
        <f>IF($G26=0,"",IFERROR(INDEX('Risk assessment'!$B$12:$B$100,MATCH(CONCATENATE(Feuil1!$C26,Feuil1!$B26,Feuil1!BY$1),'Risk assessment'!$R$12:$R$100,FALSE),1),""))</f>
        <v/>
      </c>
      <c r="BZ26" s="9" t="str">
        <f>IF($G26=0,"",IFERROR(INDEX('Risk assessment'!$B$12:$B$100,MATCH(CONCATENATE(Feuil1!$C26,Feuil1!$B26,Feuil1!BZ$1),'Risk assessment'!$R$12:$R$100,FALSE),1),""))</f>
        <v/>
      </c>
      <c r="CA26" s="9" t="str">
        <f>IF($G26=0,"",IFERROR(INDEX('Risk assessment'!$B$12:$B$100,MATCH(CONCATENATE(Feuil1!$C26,Feuil1!$B26,Feuil1!CA$1),'Risk assessment'!$R$12:$R$100,FALSE),1),""))</f>
        <v/>
      </c>
      <c r="CB26" s="9" t="str">
        <f>IF($G26=0,"",IFERROR(INDEX('Risk assessment'!$B$12:$B$100,MATCH(CONCATENATE(Feuil1!$C26,Feuil1!$B26,Feuil1!CB$1),'Risk assessment'!$R$12:$R$100,FALSE),1),""))</f>
        <v/>
      </c>
      <c r="CC26" s="9" t="str">
        <f>IF($G26=0,"",IFERROR(INDEX('Risk assessment'!$B$12:$B$100,MATCH(CONCATENATE(Feuil1!$C26,Feuil1!$B26,Feuil1!CC$1),'Risk assessment'!$R$12:$R$100,FALSE),1),""))</f>
        <v/>
      </c>
      <c r="CD26" s="9" t="str">
        <f>IF($G26=0,"",IFERROR(INDEX('Risk assessment'!$B$12:$B$100,MATCH(CONCATENATE(Feuil1!$C26,Feuil1!$B26,Feuil1!CD$1),'Risk assessment'!$R$12:$R$100,FALSE),1),""))</f>
        <v/>
      </c>
      <c r="CE26" s="9" t="str">
        <f>IF($G26=0,"",IFERROR(INDEX('Risk assessment'!$B$12:$B$100,MATCH(CONCATENATE(Feuil1!$C26,Feuil1!$B26,Feuil1!CE$1),'Risk assessment'!$R$12:$R$100,FALSE),1),""))</f>
        <v/>
      </c>
      <c r="CF26" s="9" t="str">
        <f>IF($G26=0,"",IFERROR(INDEX('Risk assessment'!$B$12:$B$100,MATCH(CONCATENATE(Feuil1!$C26,Feuil1!$B26,Feuil1!CF$1),'Risk assessment'!$R$12:$R$100,FALSE),1),""))</f>
        <v/>
      </c>
      <c r="CG26" s="9" t="str">
        <f>IF($G26=0,"",IFERROR(INDEX('Risk assessment'!$B$12:$B$100,MATCH(CONCATENATE(Feuil1!$C26,Feuil1!$B26,Feuil1!CG$1),'Risk assessment'!$R$12:$R$100,FALSE),1),""))</f>
        <v/>
      </c>
      <c r="CH26" s="9" t="str">
        <f>IF($G26=0,"",IFERROR(INDEX('Risk assessment'!$B$12:$B$100,MATCH(CONCATENATE(Feuil1!$C26,Feuil1!$B26,Feuil1!CH$1),'Risk assessment'!$R$12:$R$100,FALSE),1),""))</f>
        <v/>
      </c>
      <c r="CI26" s="9" t="str">
        <f>IF($G26=0,"",IFERROR(INDEX('Risk assessment'!$B$12:$B$100,MATCH(CONCATENATE(Feuil1!$C26,Feuil1!$B26,Feuil1!CI$1),'Risk assessment'!$R$12:$R$100,FALSE),1),""))</f>
        <v/>
      </c>
      <c r="CJ26" s="9" t="str">
        <f>IF($G26=0,"",IFERROR(INDEX('Risk assessment'!$B$12:$B$100,MATCH(CONCATENATE(Feuil1!$C26,Feuil1!$B26,Feuil1!CJ$1),'Risk assessment'!$R$12:$R$100,FALSE),1),""))</f>
        <v/>
      </c>
      <c r="CK26" s="9" t="str">
        <f>IF($G26=0,"",IFERROR(INDEX('Risk assessment'!$B$12:$B$100,MATCH(CONCATENATE(Feuil1!$C26,Feuil1!$B26,Feuil1!CK$1),'Risk assessment'!$R$12:$R$100,FALSE),1),""))</f>
        <v/>
      </c>
      <c r="CL26" s="9" t="str">
        <f>IF($G26=0,"",IFERROR(INDEX('Risk assessment'!$B$12:$B$100,MATCH(CONCATENATE(Feuil1!$C26,Feuil1!$B26,Feuil1!CL$1),'Risk assessment'!$R$12:$R$100,FALSE),1),""))</f>
        <v/>
      </c>
      <c r="CM26" s="9" t="str">
        <f>IF($G26=0,"",IFERROR(INDEX('Risk assessment'!$B$12:$B$100,MATCH(CONCATENATE(Feuil1!$C26,Feuil1!$B26,Feuil1!CM$1),'Risk assessment'!$R$12:$R$100,FALSE),1),""))</f>
        <v/>
      </c>
      <c r="CN26" s="9" t="str">
        <f>IF($G26=0,"",IFERROR(INDEX('Risk assessment'!$B$12:$B$100,MATCH(CONCATENATE(Feuil1!$C26,Feuil1!$B26,Feuil1!CN$1),'Risk assessment'!$R$12:$R$100,FALSE),1),""))</f>
        <v/>
      </c>
      <c r="CO26" s="9" t="str">
        <f>IF($G26=0,"",IFERROR(INDEX('Risk assessment'!$B$12:$B$100,MATCH(CONCATENATE(Feuil1!$C26,Feuil1!$B26,Feuil1!CO$1),'Risk assessment'!$R$12:$R$100,FALSE),1),""))</f>
        <v/>
      </c>
      <c r="CP26" s="9" t="str">
        <f>IF($G26=0,"",IFERROR(INDEX('Risk assessment'!$B$12:$B$100,MATCH(CONCATENATE(Feuil1!$C26,Feuil1!$B26,Feuil1!CP$1),'Risk assessment'!$R$12:$R$100,FALSE),1),""))</f>
        <v/>
      </c>
      <c r="CQ26" s="9" t="str">
        <f>IF($G26=0,"",IFERROR(INDEX('Risk assessment'!$B$12:$B$100,MATCH(CONCATENATE(Feuil1!$C26,Feuil1!$B26,Feuil1!CQ$1),'Risk assessment'!$R$12:$R$100,FALSE),1),""))</f>
        <v/>
      </c>
      <c r="CR26" s="9" t="str">
        <f>IF($G26=0,"",IFERROR(INDEX('Risk assessment'!$B$12:$B$100,MATCH(CONCATENATE(Feuil1!$C26,Feuil1!$B26,Feuil1!CR$1),'Risk assessment'!$R$12:$R$100,FALSE),1),""))</f>
        <v/>
      </c>
      <c r="CS26" s="9" t="str">
        <f>IF($G26=0,"",IFERROR(INDEX('Risk assessment'!$B$12:$B$100,MATCH(CONCATENATE(Feuil1!$C26,Feuil1!$B26,Feuil1!CS$1),'Risk assessment'!$R$12:$R$100,FALSE),1),""))</f>
        <v/>
      </c>
      <c r="CT26" s="9" t="str">
        <f>IF($G26=0,"",IFERROR(INDEX('Risk assessment'!$B$12:$B$100,MATCH(CONCATENATE(Feuil1!$C26,Feuil1!$B26,Feuil1!CT$1),'Risk assessment'!$R$12:$R$100,FALSE),1),""))</f>
        <v/>
      </c>
      <c r="CU26" s="9" t="str">
        <f>IF($G26=0,"",IFERROR(INDEX('Risk assessment'!$B$12:$B$100,MATCH(CONCATENATE(Feuil1!$C26,Feuil1!$B26,Feuil1!CU$1),'Risk assessment'!$R$12:$R$100,FALSE),1),""))</f>
        <v/>
      </c>
      <c r="CV26" s="9" t="str">
        <f>IF($G26=0,"",IFERROR(INDEX('Risk assessment'!$B$12:$B$100,MATCH(CONCATENATE(Feuil1!$C26,Feuil1!$B26,Feuil1!CV$1),'Risk assessment'!$R$12:$R$100,FALSE),1),""))</f>
        <v/>
      </c>
      <c r="CW26" s="9" t="str">
        <f>IF($G26=0,"",IFERROR(INDEX('Risk assessment'!$B$12:$B$100,MATCH(CONCATENATE(Feuil1!$C26,Feuil1!$B26,Feuil1!CW$1),'Risk assessment'!$R$12:$R$100,FALSE),1),""))</f>
        <v/>
      </c>
      <c r="CX26" s="9" t="str">
        <f>IF($G26=0,"",IFERROR(INDEX('Risk assessment'!$B$12:$B$100,MATCH(CONCATENATE(Feuil1!$C26,Feuil1!$B26,Feuil1!CX$1),'Risk assessment'!$R$12:$R$100,FALSE),1),""))</f>
        <v/>
      </c>
      <c r="CY26" s="9" t="str">
        <f>IF($G26=0,"",IFERROR(INDEX('Risk assessment'!$B$12:$B$100,MATCH(CONCATENATE(Feuil1!$C26,Feuil1!$B26,Feuil1!CY$1),'Risk assessment'!$R$12:$R$100,FALSE),1),""))</f>
        <v/>
      </c>
      <c r="CZ26" s="9" t="str">
        <f>IF($G26=0,"",IFERROR(INDEX('Risk assessment'!$B$12:$B$100,MATCH(CONCATENATE(Feuil1!$C26,Feuil1!$B26,Feuil1!CZ$1),'Risk assessment'!$R$12:$R$100,FALSE),1),""))</f>
        <v/>
      </c>
      <c r="DA26" s="9" t="str">
        <f>IF($G26=0,"",IFERROR(INDEX('Risk assessment'!$B$12:$B$100,MATCH(CONCATENATE(Feuil1!$C26,Feuil1!$B26,Feuil1!DA$1),'Risk assessment'!$R$12:$R$100,FALSE),1),""))</f>
        <v/>
      </c>
      <c r="DB26" s="9" t="str">
        <f>IF($G26=0,"",IFERROR(INDEX('Risk assessment'!$B$12:$B$100,MATCH(CONCATENATE(Feuil1!$C26,Feuil1!$B26,Feuil1!DB$1),'Risk assessment'!$R$12:$R$100,FALSE),1),""))</f>
        <v/>
      </c>
      <c r="DC26" s="9" t="str">
        <f>IF($G26=0,"",IFERROR(INDEX('Risk assessment'!$B$12:$B$100,MATCH(CONCATENATE(Feuil1!$C26,Feuil1!$B26,Feuil1!DC$1),'Risk assessment'!$R$12:$R$100,FALSE),1),""))</f>
        <v/>
      </c>
      <c r="DD26" s="9" t="str">
        <f>IF($G26=0,"",IFERROR(INDEX('Risk assessment'!$B$12:$B$100,MATCH(CONCATENATE(Feuil1!$C26,Feuil1!$B26,Feuil1!DD$1),'Risk assessment'!$R$12:$R$100,FALSE),1),""))</f>
        <v/>
      </c>
      <c r="DE26" s="9" t="str">
        <f>IF($G26=0,"",IFERROR(INDEX('Risk assessment'!$B$12:$B$100,MATCH(CONCATENATE(Feuil1!$C26,Feuil1!$B26,Feuil1!DE$1),'Risk assessment'!$R$12:$R$100,FALSE),1),""))</f>
        <v/>
      </c>
      <c r="DF26" s="9" t="str">
        <f>IF($G26=0,"",IFERROR(INDEX('Risk assessment'!$B$12:$B$100,MATCH(CONCATENATE(Feuil1!$C26,Feuil1!$B26,Feuil1!DF$1),'Risk assessment'!$R$12:$R$100,FALSE),1),""))</f>
        <v/>
      </c>
      <c r="DG26" s="9" t="str">
        <f>IF($G26=0,"",IFERROR(INDEX('Risk assessment'!$B$12:$B$100,MATCH(CONCATENATE(Feuil1!$C26,Feuil1!$B26,Feuil1!DG$1),'Risk assessment'!$R$12:$R$100,FALSE),1),""))</f>
        <v/>
      </c>
      <c r="DH26" s="9" t="str">
        <f>IF($G26=0,"",IFERROR(INDEX('Risk assessment'!$B$12:$B$100,MATCH(CONCATENATE(Feuil1!$C26,Feuil1!$B26,Feuil1!DH$1),'Risk assessment'!$R$12:$R$100,FALSE),1),""))</f>
        <v/>
      </c>
      <c r="DI26" s="9" t="str">
        <f>IF($G26=0,"",IFERROR(INDEX('Risk assessment'!$B$12:$B$100,MATCH(CONCATENATE(Feuil1!$C26,Feuil1!$B26,Feuil1!DI$1),'Risk assessment'!$R$12:$R$100,FALSE),1),""))</f>
        <v/>
      </c>
      <c r="DJ26" s="9" t="str">
        <f>IF($G26=0,"",IFERROR(INDEX('Risk assessment'!$B$12:$B$100,MATCH(CONCATENATE(Feuil1!$C26,Feuil1!$B26,Feuil1!DJ$1),'Risk assessment'!$R$12:$R$100,FALSE),1),""))</f>
        <v/>
      </c>
      <c r="DK26" s="9" t="str">
        <f>IF($G26=0,"",IFERROR(INDEX('Risk assessment'!$B$12:$B$100,MATCH(CONCATENATE(Feuil1!$C26,Feuil1!$B26,Feuil1!DK$1),'Risk assessment'!$R$12:$R$100,FALSE),1),""))</f>
        <v/>
      </c>
    </row>
    <row r="27" spans="2:115" x14ac:dyDescent="0.25">
      <c r="B27" s="9">
        <f>IF(B26+1&lt;='Rating table'!D$11,B26+1,1)</f>
        <v>6</v>
      </c>
      <c r="C27" s="9">
        <f>IFERROR(IF(IF(B27=1,C26+1,C26)&lt;='Rating table'!H$11,IF(B27=1,C26+1,C26),""),"")</f>
        <v>3</v>
      </c>
      <c r="D27" s="9" t="str">
        <f t="shared" si="0"/>
        <v>6-3</v>
      </c>
      <c r="E27" s="9" t="str">
        <f t="shared" si="1"/>
        <v/>
      </c>
      <c r="F27" s="9" t="str">
        <f t="shared" si="2"/>
        <v/>
      </c>
      <c r="G27" s="9">
        <f>COUNTIFS('Risk assessment'!D$12:D$100,Feuil1!C27,'Risk assessment'!E$12:E$100,B27)</f>
        <v>0</v>
      </c>
      <c r="H27" s="9" t="str">
        <f>IF($G27=0,"",IFERROR(CONCATENATE(INDEX('Risk assessment'!$B$12:$B$100,MATCH(CONCATENATE(Feuil1!$C27,"-",Feuil1!$B27,"-",Feuil1!H$1),'Risk assessment'!$R$12:$R$100,FALSE),1)," ;"),""))</f>
        <v/>
      </c>
      <c r="I27" s="9" t="str">
        <f>IF($G27=0,"",IFERROR(CONCATENATE(INDEX('Risk assessment'!$B$12:$B$100,MATCH(CONCATENATE(Feuil1!$C27,"-",Feuil1!$B27,"-",Feuil1!I$1),'Risk assessment'!$R$12:$R$100,FALSE),1)," ;"),""))</f>
        <v/>
      </c>
      <c r="J27" s="9" t="str">
        <f>IF($G27=0,"",IFERROR(CONCATENATE(INDEX('Risk assessment'!$B$12:$B$100,MATCH(CONCATENATE(Feuil1!$C27,"-",Feuil1!$B27,"-",Feuil1!J$1),'Risk assessment'!$R$12:$R$100,FALSE),1)," ;"),""))</f>
        <v/>
      </c>
      <c r="K27" s="9" t="str">
        <f>IF($G27=0,"",IFERROR(CONCATENATE(INDEX('Risk assessment'!$B$12:$B$100,MATCH(CONCATENATE(Feuil1!$C27,"-",Feuil1!$B27,"-",Feuil1!K$1),'Risk assessment'!$R$12:$R$100,FALSE),1)," ;"),""))</f>
        <v/>
      </c>
      <c r="L27" s="9" t="str">
        <f>IF($G27=0,"",IFERROR(CONCATENATE(INDEX('Risk assessment'!$B$12:$B$100,MATCH(CONCATENATE(Feuil1!$C27,"-",Feuil1!$B27,"-",Feuil1!L$1),'Risk assessment'!$R$12:$R$100,FALSE),1)," ;"),""))</f>
        <v/>
      </c>
      <c r="M27" s="9" t="str">
        <f>IF($G27=0,"",IFERROR(CONCATENATE(INDEX('Risk assessment'!$B$12:$B$100,MATCH(CONCATENATE(Feuil1!$C27,"-",Feuil1!$B27,"-",Feuil1!M$1),'Risk assessment'!$R$12:$R$100,FALSE),1)," ;"),""))</f>
        <v/>
      </c>
      <c r="N27" s="9" t="str">
        <f>IF($G27=0,"",IFERROR(CONCATENATE(INDEX('Risk assessment'!$B$12:$B$100,MATCH(CONCATENATE(Feuil1!$C27,"-",Feuil1!$B27,"-",Feuil1!N$1),'Risk assessment'!$R$12:$R$100,FALSE),1)," ;"),""))</f>
        <v/>
      </c>
      <c r="O27" s="9" t="str">
        <f>IF($G27=0,"",IFERROR(CONCATENATE(INDEX('Risk assessment'!$B$12:$B$100,MATCH(CONCATENATE(Feuil1!$C27,"-",Feuil1!$B27,"-",Feuil1!O$1),'Risk assessment'!$R$12:$R$100,FALSE),1)," ;"),""))</f>
        <v/>
      </c>
      <c r="P27" s="9" t="str">
        <f>IF($G27=0,"",IFERROR(CONCATENATE(INDEX('Risk assessment'!$B$12:$B$100,MATCH(CONCATENATE(Feuil1!$C27,"-",Feuil1!$B27,"-",Feuil1!P$1),'Risk assessment'!$R$12:$R$100,FALSE),1)," ;"),""))</f>
        <v/>
      </c>
      <c r="Q27" s="9" t="str">
        <f>IF($G27=0,"",IFERROR(CONCATENATE(INDEX('Risk assessment'!$B$12:$B$100,MATCH(CONCATENATE(Feuil1!$C27,"-",Feuil1!$B27,"-",Feuil1!Q$1),'Risk assessment'!$R$12:$R$100,FALSE),1)," ;"),""))</f>
        <v/>
      </c>
      <c r="R27" s="9" t="str">
        <f>IF($G27=0,"",IFERROR(CONCATENATE(INDEX('Risk assessment'!$B$12:$B$100,MATCH(CONCATENATE(Feuil1!$C27,"-",Feuil1!$B27,"-",Feuil1!R$1),'Risk assessment'!$R$12:$R$100,FALSE),1)," ;"),""))</f>
        <v/>
      </c>
      <c r="S27" s="9" t="str">
        <f>IF($G27=0,"",IFERROR(CONCATENATE(INDEX('Risk assessment'!$B$12:$B$100,MATCH(CONCATENATE(Feuil1!$C27,"-",Feuil1!$B27,"-",Feuil1!S$1),'Risk assessment'!$R$12:$R$100,FALSE),1)," ;"),""))</f>
        <v/>
      </c>
      <c r="T27" s="9" t="str">
        <f>IF($G27=0,"",IFERROR(CONCATENATE(INDEX('Risk assessment'!$B$12:$B$100,MATCH(CONCATENATE(Feuil1!$C27,"-",Feuil1!$B27,"-",Feuil1!T$1),'Risk assessment'!$R$12:$R$100,FALSE),1)," ;"),""))</f>
        <v/>
      </c>
      <c r="U27" s="9" t="str">
        <f>IF($G27=0,"",IFERROR(CONCATENATE(INDEX('Risk assessment'!$B$12:$B$100,MATCH(CONCATENATE(Feuil1!$C27,"-",Feuil1!$B27,"-",Feuil1!U$1),'Risk assessment'!$R$12:$R$100,FALSE),1)," ;"),""))</f>
        <v/>
      </c>
      <c r="V27" s="9" t="str">
        <f>IF($G27=0,"",IFERROR(CONCATENATE(INDEX('Risk assessment'!$B$12:$B$100,MATCH(CONCATENATE(Feuil1!$C27,"-",Feuil1!$B27,"-",Feuil1!V$1),'Risk assessment'!$R$12:$R$100,FALSE),1)," ;"),""))</f>
        <v/>
      </c>
      <c r="W27" s="9" t="str">
        <f>IF($G27=0,"",IFERROR(CONCATENATE(INDEX('Risk assessment'!$B$12:$B$100,MATCH(CONCATENATE(Feuil1!$C27,"-",Feuil1!$B27,"-",Feuil1!W$1),'Risk assessment'!$R$12:$R$100,FALSE),1)," ;"),""))</f>
        <v/>
      </c>
      <c r="X27" s="9" t="str">
        <f>IF($G27=0,"",IFERROR(CONCATENATE(INDEX('Risk assessment'!$B$12:$B$100,MATCH(CONCATENATE(Feuil1!$C27,"-",Feuil1!$B27,"-",Feuil1!X$1),'Risk assessment'!$R$12:$R$100,FALSE),1)," ;"),""))</f>
        <v/>
      </c>
      <c r="Y27" s="9" t="str">
        <f>IF($G27=0,"",IFERROR(CONCATENATE(INDEX('Risk assessment'!$B$12:$B$100,MATCH(CONCATENATE(Feuil1!$C27,"-",Feuil1!$B27,"-",Feuil1!Y$1),'Risk assessment'!$R$12:$R$100,FALSE),1)," ;"),""))</f>
        <v/>
      </c>
      <c r="Z27" s="9" t="str">
        <f>IF($G27=0,"",IFERROR(CONCATENATE(INDEX('Risk assessment'!$B$12:$B$100,MATCH(CONCATENATE(Feuil1!$C27,"-",Feuil1!$B27,"-",Feuil1!Z$1),'Risk assessment'!$R$12:$R$100,FALSE),1)," ;"),""))</f>
        <v/>
      </c>
      <c r="AA27" s="9" t="str">
        <f>IF($G27=0,"",IFERROR(CONCATENATE(INDEX('Risk assessment'!$B$12:$B$100,MATCH(CONCATENATE(Feuil1!$C27,"-",Feuil1!$B27,"-",Feuil1!AA$1),'Risk assessment'!$R$12:$R$100,FALSE),1)," ;"),""))</f>
        <v/>
      </c>
      <c r="AB27" s="9" t="str">
        <f>IF($G27=0,"",IFERROR(CONCATENATE(INDEX('Risk assessment'!$B$12:$B$100,MATCH(CONCATENATE(Feuil1!$C27,"-",Feuil1!$B27,"-",Feuil1!AB$1),'Risk assessment'!$R$12:$R$100,FALSE),1)," ;"),""))</f>
        <v/>
      </c>
      <c r="AC27" s="9" t="str">
        <f>IF($G27=0,"",IFERROR(CONCATENATE(INDEX('Risk assessment'!$B$12:$B$100,MATCH(CONCATENATE(Feuil1!$C27,"-",Feuil1!$B27,"-",Feuil1!AC$1),'Risk assessment'!$R$12:$R$100,FALSE),1)," ;"),""))</f>
        <v/>
      </c>
      <c r="AD27" s="9" t="str">
        <f>IF($G27=0,"",IFERROR(CONCATENATE(INDEX('Risk assessment'!$B$12:$B$100,MATCH(CONCATENATE(Feuil1!$C27,"-",Feuil1!$B27,"-",Feuil1!AD$1),'Risk assessment'!$R$12:$R$100,FALSE),1)," ;"),""))</f>
        <v/>
      </c>
      <c r="AE27" s="9" t="str">
        <f>IF($G27=0,"",IFERROR(CONCATENATE(INDEX('Risk assessment'!$B$12:$B$100,MATCH(CONCATENATE(Feuil1!$C27,"-",Feuil1!$B27,"-",Feuil1!AE$1),'Risk assessment'!$R$12:$R$100,FALSE),1)," ;"),""))</f>
        <v/>
      </c>
      <c r="AF27" s="9" t="str">
        <f>IF($G27=0,"",IFERROR(CONCATENATE(INDEX('Risk assessment'!$B$12:$B$100,MATCH(CONCATENATE(Feuil1!$C27,"-",Feuil1!$B27,"-",Feuil1!AF$1),'Risk assessment'!$R$12:$R$100,FALSE),1)," ;"),""))</f>
        <v/>
      </c>
      <c r="AG27" s="9" t="str">
        <f>IF($G27=0,"",IFERROR(CONCATENATE(INDEX('Risk assessment'!$B$12:$B$100,MATCH(CONCATENATE(Feuil1!$C27,"-",Feuil1!$B27,"-",Feuil1!AG$1),'Risk assessment'!$R$12:$R$100,FALSE),1)," ;"),""))</f>
        <v/>
      </c>
      <c r="AH27" s="9" t="str">
        <f>IF($G27=0,"",IFERROR(CONCATENATE(INDEX('Risk assessment'!$B$12:$B$100,MATCH(CONCATENATE(Feuil1!$C27,"-",Feuil1!$B27,"-",Feuil1!AH$1),'Risk assessment'!$R$12:$R$100,FALSE),1)," ;"),""))</f>
        <v/>
      </c>
      <c r="AI27" s="9" t="str">
        <f>IF($G27=0,"",IFERROR(CONCATENATE(INDEX('Risk assessment'!$B$12:$B$100,MATCH(CONCATENATE(Feuil1!$C27,"-",Feuil1!$B27,"-",Feuil1!AI$1),'Risk assessment'!$R$12:$R$100,FALSE),1)," ;"),""))</f>
        <v/>
      </c>
      <c r="AJ27" s="9" t="str">
        <f>IF($G27=0,"",IFERROR(CONCATENATE(INDEX('Risk assessment'!$B$12:$B$100,MATCH(CONCATENATE(Feuil1!$C27,"-",Feuil1!$B27,"-",Feuil1!AJ$1),'Risk assessment'!$R$12:$R$100,FALSE),1)," ;"),""))</f>
        <v/>
      </c>
      <c r="AK27" s="9" t="str">
        <f>IF($G27=0,"",IFERROR(CONCATENATE(INDEX('Risk assessment'!$B$12:$B$100,MATCH(CONCATENATE(Feuil1!$C27,"-",Feuil1!$B27,"-",Feuil1!AK$1),'Risk assessment'!$R$12:$R$100,FALSE),1)," ;"),""))</f>
        <v/>
      </c>
      <c r="AL27" s="9" t="str">
        <f>IF($G27=0,"",IFERROR(CONCATENATE(INDEX('Risk assessment'!$B$12:$B$100,MATCH(CONCATENATE(Feuil1!$C27,"-",Feuil1!$B27,"-",Feuil1!AL$1),'Risk assessment'!$R$12:$R$100,FALSE),1)," ;"),""))</f>
        <v/>
      </c>
      <c r="AM27" s="9" t="str">
        <f>IF($G27=0,"",IFERROR(CONCATENATE(INDEX('Risk assessment'!$B$12:$B$100,MATCH(CONCATENATE(Feuil1!$C27,"-",Feuil1!$B27,"-",Feuil1!AM$1),'Risk assessment'!$R$12:$R$100,FALSE),1)," ;"),""))</f>
        <v/>
      </c>
      <c r="AN27" s="9" t="str">
        <f>IF($G27=0,"",IFERROR(CONCATENATE(INDEX('Risk assessment'!$B$12:$B$100,MATCH(CONCATENATE(Feuil1!$C27,"-",Feuil1!$B27,"-",Feuil1!AN$1),'Risk assessment'!$R$12:$R$100,FALSE),1)," ;"),""))</f>
        <v/>
      </c>
      <c r="AO27" s="9" t="str">
        <f>IF($G27=0,"",IFERROR(CONCATENATE(INDEX('Risk assessment'!$B$12:$B$100,MATCH(CONCATENATE(Feuil1!$C27,"-",Feuil1!$B27,"-",Feuil1!AO$1),'Risk assessment'!$R$12:$R$100,FALSE),1)," ;"),""))</f>
        <v/>
      </c>
      <c r="AP27" s="9" t="str">
        <f>IF($G27=0,"",IFERROR(CONCATENATE(INDEX('Risk assessment'!$B$12:$B$100,MATCH(CONCATENATE(Feuil1!$C27,"-",Feuil1!$B27,"-",Feuil1!AP$1),'Risk assessment'!$R$12:$R$100,FALSE),1)," ;"),""))</f>
        <v/>
      </c>
      <c r="AQ27" s="9" t="str">
        <f>IF($G27=0,"",IFERROR(CONCATENATE(INDEX('Risk assessment'!$B$12:$B$100,MATCH(CONCATENATE(Feuil1!$C27,"-",Feuil1!$B27,"-",Feuil1!AQ$1),'Risk assessment'!$R$12:$R$100,FALSE),1)," ;"),""))</f>
        <v/>
      </c>
      <c r="AR27" s="9" t="str">
        <f>IF($G27=0,"",IFERROR(CONCATENATE(INDEX('Risk assessment'!$B$12:$B$100,MATCH(CONCATENATE(Feuil1!$C27,"-",Feuil1!$B27,"-",Feuil1!AR$1),'Risk assessment'!$R$12:$R$100,FALSE),1)," ;"),""))</f>
        <v/>
      </c>
      <c r="AS27" s="9" t="str">
        <f>IF($G27=0,"",IFERROR(CONCATENATE(INDEX('Risk assessment'!$B$12:$B$100,MATCH(CONCATENATE(Feuil1!$C27,"-",Feuil1!$B27,"-",Feuil1!AS$1),'Risk assessment'!$R$12:$R$100,FALSE),1)," ;"),""))</f>
        <v/>
      </c>
      <c r="AT27" s="9" t="str">
        <f>IF($G27=0,"",IFERROR(CONCATENATE(INDEX('Risk assessment'!$B$12:$B$100,MATCH(CONCATENATE(Feuil1!$C27,"-",Feuil1!$B27,"-",Feuil1!AT$1),'Risk assessment'!$R$12:$R$100,FALSE),1)," ;"),""))</f>
        <v/>
      </c>
      <c r="AU27" s="9" t="str">
        <f>IF($G27=0,"",IFERROR(CONCATENATE(INDEX('Risk assessment'!$B$12:$B$100,MATCH(CONCATENATE(Feuil1!$C27,"-",Feuil1!$B27,"-",Feuil1!AU$1),'Risk assessment'!$R$12:$R$100,FALSE),1)," ;"),""))</f>
        <v/>
      </c>
      <c r="AV27" s="9" t="str">
        <f>IF($G27=0,"",IFERROR(CONCATENATE(INDEX('Risk assessment'!$B$12:$B$100,MATCH(CONCATENATE(Feuil1!$C27,"-",Feuil1!$B27,"-",Feuil1!AV$1),'Risk assessment'!$R$12:$R$100,FALSE),1)," ;"),""))</f>
        <v/>
      </c>
      <c r="AW27" s="9" t="str">
        <f>IF($G27=0,"",IFERROR(CONCATENATE(INDEX('Risk assessment'!$B$12:$B$100,MATCH(CONCATENATE(Feuil1!$C27,"-",Feuil1!$B27,"-",Feuil1!AW$1),'Risk assessment'!$R$12:$R$100,FALSE),1)," ;"),""))</f>
        <v/>
      </c>
      <c r="AX27" s="9" t="str">
        <f>IF($G27=0,"",IFERROR(CONCATENATE(INDEX('Risk assessment'!$B$12:$B$100,MATCH(CONCATENATE(Feuil1!$C27,"-",Feuil1!$B27,"-",Feuil1!AX$1),'Risk assessment'!$R$12:$R$100,FALSE),1)," ;"),""))</f>
        <v/>
      </c>
      <c r="AY27" s="9" t="str">
        <f>IF($G27=0,"",IFERROR(CONCATENATE(INDEX('Risk assessment'!$B$12:$B$100,MATCH(CONCATENATE(Feuil1!$C27,"-",Feuil1!$B27,"-",Feuil1!AY$1),'Risk assessment'!$R$12:$R$100,FALSE),1)," ;"),""))</f>
        <v/>
      </c>
      <c r="AZ27" s="9" t="str">
        <f>IF($G27=0,"",IFERROR(CONCATENATE(INDEX('Risk assessment'!$B$12:$B$100,MATCH(CONCATENATE(Feuil1!$C27,"-",Feuil1!$B27,"-",Feuil1!AZ$1),'Risk assessment'!$R$12:$R$100,FALSE),1)," ;"),""))</f>
        <v/>
      </c>
      <c r="BA27" s="9" t="str">
        <f>IF($G27=0,"",IFERROR(CONCATENATE(INDEX('Risk assessment'!$B$12:$B$100,MATCH(CONCATENATE(Feuil1!$C27,"-",Feuil1!$B27,"-",Feuil1!BA$1),'Risk assessment'!$R$12:$R$100,FALSE),1)," ;"),""))</f>
        <v/>
      </c>
      <c r="BB27" s="9" t="str">
        <f>IF($G27=0,"",IFERROR(CONCATENATE(INDEX('Risk assessment'!$B$12:$B$100,MATCH(CONCATENATE(Feuil1!$C27,"-",Feuil1!$B27,"-",Feuil1!BB$1),'Risk assessment'!$R$12:$R$100,FALSE),1)," ;"),""))</f>
        <v/>
      </c>
      <c r="BC27" s="9" t="str">
        <f>IF($G27=0,"",IFERROR(CONCATENATE(INDEX('Risk assessment'!$B$12:$B$100,MATCH(CONCATENATE(Feuil1!$C27,"-",Feuil1!$B27,"-",Feuil1!BC$1),'Risk assessment'!$R$12:$R$100,FALSE),1)," ;"),""))</f>
        <v/>
      </c>
      <c r="BD27" s="9" t="str">
        <f>IF($G27=0,"",IFERROR(CONCATENATE(INDEX('Risk assessment'!$B$12:$B$100,MATCH(CONCATENATE(Feuil1!$C27,"-",Feuil1!$B27,"-",Feuil1!BD$1),'Risk assessment'!$R$12:$R$100,FALSE),1)," ;"),""))</f>
        <v/>
      </c>
      <c r="BE27" s="9" t="str">
        <f>IF($G27=0,"",IFERROR(CONCATENATE(INDEX('Risk assessment'!$B$12:$B$100,MATCH(CONCATENATE(Feuil1!$C27,"-",Feuil1!$B27,"-",Feuil1!BE$1),'Risk assessment'!$R$12:$R$100,FALSE),1)," ;"),""))</f>
        <v/>
      </c>
      <c r="BF27" s="9" t="str">
        <f>IF($G27=0,"",IFERROR(CONCATENATE(INDEX('Risk assessment'!$B$12:$B$100,MATCH(CONCATENATE(Feuil1!$C27,"-",Feuil1!$B27,"-",Feuil1!BF$1),'Risk assessment'!$R$12:$R$100,FALSE),1)," ;"),""))</f>
        <v/>
      </c>
      <c r="BG27" s="9" t="str">
        <f>IF($G27=0,"",IFERROR(CONCATENATE(INDEX('Risk assessment'!$B$12:$B$100,MATCH(CONCATENATE(Feuil1!$C27,"-",Feuil1!$B27,"-",Feuil1!BG$1),'Risk assessment'!$R$12:$R$100,FALSE),1)," ;"),""))</f>
        <v/>
      </c>
      <c r="BH27" s="9" t="str">
        <f>IF($G27=0,"",IFERROR(CONCATENATE(INDEX('Risk assessment'!$B$12:$B$100,MATCH(CONCATENATE(Feuil1!$C27,"-",Feuil1!$B27,"-",Feuil1!BH$1),'Risk assessment'!$R$12:$R$100,FALSE),1)," ;"),""))</f>
        <v/>
      </c>
      <c r="BI27" s="9" t="str">
        <f>IF($G27=0,"",IFERROR(CONCATENATE(INDEX('Risk assessment'!$B$12:$B$100,MATCH(CONCATENATE(Feuil1!$C27,"-",Feuil1!$B27,"-",Feuil1!BI$1),'Risk assessment'!$R$12:$R$100,FALSE),1)," ;"),""))</f>
        <v/>
      </c>
      <c r="BJ27" s="9" t="str">
        <f>IF($G27=0,"",IFERROR(CONCATENATE(INDEX('Risk assessment'!$B$12:$B$100,MATCH(CONCATENATE(Feuil1!$C27,"-",Feuil1!$B27,"-",Feuil1!BJ$1),'Risk assessment'!$R$12:$R$100,FALSE),1)," ;"),""))</f>
        <v/>
      </c>
      <c r="BK27" s="9" t="str">
        <f>IF($G27=0,"",IFERROR(CONCATENATE(INDEX('Risk assessment'!$B$12:$B$100,MATCH(CONCATENATE(Feuil1!$C27,"-",Feuil1!$B27,"-",Feuil1!BK$1),'Risk assessment'!$R$12:$R$100,FALSE),1)," ;"),""))</f>
        <v/>
      </c>
      <c r="BL27" s="9" t="str">
        <f>IF($G27=0,"",IFERROR(CONCATENATE(INDEX('Risk assessment'!$B$12:$B$100,MATCH(CONCATENATE(Feuil1!$C27,"-",Feuil1!$B27,"-",Feuil1!BL$1),'Risk assessment'!$R$12:$R$100,FALSE),1)," ;"),""))</f>
        <v/>
      </c>
      <c r="BM27" s="9" t="str">
        <f>IF($G27=0,"",IFERROR(CONCATENATE(INDEX('Risk assessment'!$B$12:$B$100,MATCH(CONCATENATE(Feuil1!$C27,"-",Feuil1!$B27,"-",Feuil1!BM$1),'Risk assessment'!$R$12:$R$100,FALSE),1)," ;"),""))</f>
        <v/>
      </c>
      <c r="BN27" s="9" t="str">
        <f>IF($G27=0,"",IFERROR(CONCATENATE(INDEX('Risk assessment'!$B$12:$B$100,MATCH(CONCATENATE(Feuil1!$C27,"-",Feuil1!$B27,"-",Feuil1!BN$1),'Risk assessment'!$R$12:$R$100,FALSE),1)," ;"),""))</f>
        <v/>
      </c>
      <c r="BO27" s="9" t="str">
        <f>IF($G27=0,"",IFERROR(CONCATENATE(INDEX('Risk assessment'!$B$12:$B$100,MATCH(CONCATENATE(Feuil1!$C27,"-",Feuil1!$B27,"-",Feuil1!BO$1),'Risk assessment'!$R$12:$R$100,FALSE),1)," ;"),""))</f>
        <v/>
      </c>
      <c r="BP27" s="9" t="str">
        <f>IF($G27=0,"",IFERROR(CONCATENATE(INDEX('Risk assessment'!$B$12:$B$100,MATCH(CONCATENATE(Feuil1!$C27,"-",Feuil1!$B27,"-",Feuil1!BP$1),'Risk assessment'!$R$12:$R$100,FALSE),1)," ;"),""))</f>
        <v/>
      </c>
      <c r="BQ27" s="9" t="str">
        <f>IF($G27=0,"",IFERROR(CONCATENATE(INDEX('Risk assessment'!$B$12:$B$100,MATCH(CONCATENATE(Feuil1!$C27,"-",Feuil1!$B27,"-",Feuil1!BQ$1),'Risk assessment'!$R$12:$R$100,FALSE),1)," ;"),""))</f>
        <v/>
      </c>
      <c r="BR27" s="9" t="str">
        <f>IF($G27=0,"",IFERROR(INDEX('Risk assessment'!$B$12:$B$100,MATCH(CONCATENATE(Feuil1!$C27,Feuil1!$B27,Feuil1!BR$1),'Risk assessment'!$R$12:$R$100,FALSE),1),""))</f>
        <v/>
      </c>
      <c r="BS27" s="9" t="str">
        <f>IF($G27=0,"",IFERROR(INDEX('Risk assessment'!$B$12:$B$100,MATCH(CONCATENATE(Feuil1!$C27,Feuil1!$B27,Feuil1!BS$1),'Risk assessment'!$R$12:$R$100,FALSE),1),""))</f>
        <v/>
      </c>
      <c r="BT27" s="9" t="str">
        <f>IF($G27=0,"",IFERROR(INDEX('Risk assessment'!$B$12:$B$100,MATCH(CONCATENATE(Feuil1!$C27,Feuil1!$B27,Feuil1!BT$1),'Risk assessment'!$R$12:$R$100,FALSE),1),""))</f>
        <v/>
      </c>
      <c r="BU27" s="9" t="str">
        <f>IF($G27=0,"",IFERROR(INDEX('Risk assessment'!$B$12:$B$100,MATCH(CONCATENATE(Feuil1!$C27,Feuil1!$B27,Feuil1!BU$1),'Risk assessment'!$R$12:$R$100,FALSE),1),""))</f>
        <v/>
      </c>
      <c r="BV27" s="9" t="str">
        <f>IF($G27=0,"",IFERROR(INDEX('Risk assessment'!$B$12:$B$100,MATCH(CONCATENATE(Feuil1!$C27,Feuil1!$B27,Feuil1!BV$1),'Risk assessment'!$R$12:$R$100,FALSE),1),""))</f>
        <v/>
      </c>
      <c r="BW27" s="9" t="str">
        <f>IF($G27=0,"",IFERROR(INDEX('Risk assessment'!$B$12:$B$100,MATCH(CONCATENATE(Feuil1!$C27,Feuil1!$B27,Feuil1!BW$1),'Risk assessment'!$R$12:$R$100,FALSE),1),""))</f>
        <v/>
      </c>
      <c r="BX27" s="9" t="str">
        <f>IF($G27=0,"",IFERROR(INDEX('Risk assessment'!$B$12:$B$100,MATCH(CONCATENATE(Feuil1!$C27,Feuil1!$B27,Feuil1!BX$1),'Risk assessment'!$R$12:$R$100,FALSE),1),""))</f>
        <v/>
      </c>
      <c r="BY27" s="9" t="str">
        <f>IF($G27=0,"",IFERROR(INDEX('Risk assessment'!$B$12:$B$100,MATCH(CONCATENATE(Feuil1!$C27,Feuil1!$B27,Feuil1!BY$1),'Risk assessment'!$R$12:$R$100,FALSE),1),""))</f>
        <v/>
      </c>
      <c r="BZ27" s="9" t="str">
        <f>IF($G27=0,"",IFERROR(INDEX('Risk assessment'!$B$12:$B$100,MATCH(CONCATENATE(Feuil1!$C27,Feuil1!$B27,Feuil1!BZ$1),'Risk assessment'!$R$12:$R$100,FALSE),1),""))</f>
        <v/>
      </c>
      <c r="CA27" s="9" t="str">
        <f>IF($G27=0,"",IFERROR(INDEX('Risk assessment'!$B$12:$B$100,MATCH(CONCATENATE(Feuil1!$C27,Feuil1!$B27,Feuil1!CA$1),'Risk assessment'!$R$12:$R$100,FALSE),1),""))</f>
        <v/>
      </c>
      <c r="CB27" s="9" t="str">
        <f>IF($G27=0,"",IFERROR(INDEX('Risk assessment'!$B$12:$B$100,MATCH(CONCATENATE(Feuil1!$C27,Feuil1!$B27,Feuil1!CB$1),'Risk assessment'!$R$12:$R$100,FALSE),1),""))</f>
        <v/>
      </c>
      <c r="CC27" s="9" t="str">
        <f>IF($G27=0,"",IFERROR(INDEX('Risk assessment'!$B$12:$B$100,MATCH(CONCATENATE(Feuil1!$C27,Feuil1!$B27,Feuil1!CC$1),'Risk assessment'!$R$12:$R$100,FALSE),1),""))</f>
        <v/>
      </c>
      <c r="CD27" s="9" t="str">
        <f>IF($G27=0,"",IFERROR(INDEX('Risk assessment'!$B$12:$B$100,MATCH(CONCATENATE(Feuil1!$C27,Feuil1!$B27,Feuil1!CD$1),'Risk assessment'!$R$12:$R$100,FALSE),1),""))</f>
        <v/>
      </c>
      <c r="CE27" s="9" t="str">
        <f>IF($G27=0,"",IFERROR(INDEX('Risk assessment'!$B$12:$B$100,MATCH(CONCATENATE(Feuil1!$C27,Feuil1!$B27,Feuil1!CE$1),'Risk assessment'!$R$12:$R$100,FALSE),1),""))</f>
        <v/>
      </c>
      <c r="CF27" s="9" t="str">
        <f>IF($G27=0,"",IFERROR(INDEX('Risk assessment'!$B$12:$B$100,MATCH(CONCATENATE(Feuil1!$C27,Feuil1!$B27,Feuil1!CF$1),'Risk assessment'!$R$12:$R$100,FALSE),1),""))</f>
        <v/>
      </c>
      <c r="CG27" s="9" t="str">
        <f>IF($G27=0,"",IFERROR(INDEX('Risk assessment'!$B$12:$B$100,MATCH(CONCATENATE(Feuil1!$C27,Feuil1!$B27,Feuil1!CG$1),'Risk assessment'!$R$12:$R$100,FALSE),1),""))</f>
        <v/>
      </c>
      <c r="CH27" s="9" t="str">
        <f>IF($G27=0,"",IFERROR(INDEX('Risk assessment'!$B$12:$B$100,MATCH(CONCATENATE(Feuil1!$C27,Feuil1!$B27,Feuil1!CH$1),'Risk assessment'!$R$12:$R$100,FALSE),1),""))</f>
        <v/>
      </c>
      <c r="CI27" s="9" t="str">
        <f>IF($G27=0,"",IFERROR(INDEX('Risk assessment'!$B$12:$B$100,MATCH(CONCATENATE(Feuil1!$C27,Feuil1!$B27,Feuil1!CI$1),'Risk assessment'!$R$12:$R$100,FALSE),1),""))</f>
        <v/>
      </c>
      <c r="CJ27" s="9" t="str">
        <f>IF($G27=0,"",IFERROR(INDEX('Risk assessment'!$B$12:$B$100,MATCH(CONCATENATE(Feuil1!$C27,Feuil1!$B27,Feuil1!CJ$1),'Risk assessment'!$R$12:$R$100,FALSE),1),""))</f>
        <v/>
      </c>
      <c r="CK27" s="9" t="str">
        <f>IF($G27=0,"",IFERROR(INDEX('Risk assessment'!$B$12:$B$100,MATCH(CONCATENATE(Feuil1!$C27,Feuil1!$B27,Feuil1!CK$1),'Risk assessment'!$R$12:$R$100,FALSE),1),""))</f>
        <v/>
      </c>
      <c r="CL27" s="9" t="str">
        <f>IF($G27=0,"",IFERROR(INDEX('Risk assessment'!$B$12:$B$100,MATCH(CONCATENATE(Feuil1!$C27,Feuil1!$B27,Feuil1!CL$1),'Risk assessment'!$R$12:$R$100,FALSE),1),""))</f>
        <v/>
      </c>
      <c r="CM27" s="9" t="str">
        <f>IF($G27=0,"",IFERROR(INDEX('Risk assessment'!$B$12:$B$100,MATCH(CONCATENATE(Feuil1!$C27,Feuil1!$B27,Feuil1!CM$1),'Risk assessment'!$R$12:$R$100,FALSE),1),""))</f>
        <v/>
      </c>
      <c r="CN27" s="9" t="str">
        <f>IF($G27=0,"",IFERROR(INDEX('Risk assessment'!$B$12:$B$100,MATCH(CONCATENATE(Feuil1!$C27,Feuil1!$B27,Feuil1!CN$1),'Risk assessment'!$R$12:$R$100,FALSE),1),""))</f>
        <v/>
      </c>
      <c r="CO27" s="9" t="str">
        <f>IF($G27=0,"",IFERROR(INDEX('Risk assessment'!$B$12:$B$100,MATCH(CONCATENATE(Feuil1!$C27,Feuil1!$B27,Feuil1!CO$1),'Risk assessment'!$R$12:$R$100,FALSE),1),""))</f>
        <v/>
      </c>
      <c r="CP27" s="9" t="str">
        <f>IF($G27=0,"",IFERROR(INDEX('Risk assessment'!$B$12:$B$100,MATCH(CONCATENATE(Feuil1!$C27,Feuil1!$B27,Feuil1!CP$1),'Risk assessment'!$R$12:$R$100,FALSE),1),""))</f>
        <v/>
      </c>
      <c r="CQ27" s="9" t="str">
        <f>IF($G27=0,"",IFERROR(INDEX('Risk assessment'!$B$12:$B$100,MATCH(CONCATENATE(Feuil1!$C27,Feuil1!$B27,Feuil1!CQ$1),'Risk assessment'!$R$12:$R$100,FALSE),1),""))</f>
        <v/>
      </c>
      <c r="CR27" s="9" t="str">
        <f>IF($G27=0,"",IFERROR(INDEX('Risk assessment'!$B$12:$B$100,MATCH(CONCATENATE(Feuil1!$C27,Feuil1!$B27,Feuil1!CR$1),'Risk assessment'!$R$12:$R$100,FALSE),1),""))</f>
        <v/>
      </c>
      <c r="CS27" s="9" t="str">
        <f>IF($G27=0,"",IFERROR(INDEX('Risk assessment'!$B$12:$B$100,MATCH(CONCATENATE(Feuil1!$C27,Feuil1!$B27,Feuil1!CS$1),'Risk assessment'!$R$12:$R$100,FALSE),1),""))</f>
        <v/>
      </c>
      <c r="CT27" s="9" t="str">
        <f>IF($G27=0,"",IFERROR(INDEX('Risk assessment'!$B$12:$B$100,MATCH(CONCATENATE(Feuil1!$C27,Feuil1!$B27,Feuil1!CT$1),'Risk assessment'!$R$12:$R$100,FALSE),1),""))</f>
        <v/>
      </c>
      <c r="CU27" s="9" t="str">
        <f>IF($G27=0,"",IFERROR(INDEX('Risk assessment'!$B$12:$B$100,MATCH(CONCATENATE(Feuil1!$C27,Feuil1!$B27,Feuil1!CU$1),'Risk assessment'!$R$12:$R$100,FALSE),1),""))</f>
        <v/>
      </c>
      <c r="CV27" s="9" t="str">
        <f>IF($G27=0,"",IFERROR(INDEX('Risk assessment'!$B$12:$B$100,MATCH(CONCATENATE(Feuil1!$C27,Feuil1!$B27,Feuil1!CV$1),'Risk assessment'!$R$12:$R$100,FALSE),1),""))</f>
        <v/>
      </c>
      <c r="CW27" s="9" t="str">
        <f>IF($G27=0,"",IFERROR(INDEX('Risk assessment'!$B$12:$B$100,MATCH(CONCATENATE(Feuil1!$C27,Feuil1!$B27,Feuil1!CW$1),'Risk assessment'!$R$12:$R$100,FALSE),1),""))</f>
        <v/>
      </c>
      <c r="CX27" s="9" t="str">
        <f>IF($G27=0,"",IFERROR(INDEX('Risk assessment'!$B$12:$B$100,MATCH(CONCATENATE(Feuil1!$C27,Feuil1!$B27,Feuil1!CX$1),'Risk assessment'!$R$12:$R$100,FALSE),1),""))</f>
        <v/>
      </c>
      <c r="CY27" s="9" t="str">
        <f>IF($G27=0,"",IFERROR(INDEX('Risk assessment'!$B$12:$B$100,MATCH(CONCATENATE(Feuil1!$C27,Feuil1!$B27,Feuil1!CY$1),'Risk assessment'!$R$12:$R$100,FALSE),1),""))</f>
        <v/>
      </c>
      <c r="CZ27" s="9" t="str">
        <f>IF($G27=0,"",IFERROR(INDEX('Risk assessment'!$B$12:$B$100,MATCH(CONCATENATE(Feuil1!$C27,Feuil1!$B27,Feuil1!CZ$1),'Risk assessment'!$R$12:$R$100,FALSE),1),""))</f>
        <v/>
      </c>
      <c r="DA27" s="9" t="str">
        <f>IF($G27=0,"",IFERROR(INDEX('Risk assessment'!$B$12:$B$100,MATCH(CONCATENATE(Feuil1!$C27,Feuil1!$B27,Feuil1!DA$1),'Risk assessment'!$R$12:$R$100,FALSE),1),""))</f>
        <v/>
      </c>
      <c r="DB27" s="9" t="str">
        <f>IF($G27=0,"",IFERROR(INDEX('Risk assessment'!$B$12:$B$100,MATCH(CONCATENATE(Feuil1!$C27,Feuil1!$B27,Feuil1!DB$1),'Risk assessment'!$R$12:$R$100,FALSE),1),""))</f>
        <v/>
      </c>
      <c r="DC27" s="9" t="str">
        <f>IF($G27=0,"",IFERROR(INDEX('Risk assessment'!$B$12:$B$100,MATCH(CONCATENATE(Feuil1!$C27,Feuil1!$B27,Feuil1!DC$1),'Risk assessment'!$R$12:$R$100,FALSE),1),""))</f>
        <v/>
      </c>
      <c r="DD27" s="9" t="str">
        <f>IF($G27=0,"",IFERROR(INDEX('Risk assessment'!$B$12:$B$100,MATCH(CONCATENATE(Feuil1!$C27,Feuil1!$B27,Feuil1!DD$1),'Risk assessment'!$R$12:$R$100,FALSE),1),""))</f>
        <v/>
      </c>
      <c r="DE27" s="9" t="str">
        <f>IF($G27=0,"",IFERROR(INDEX('Risk assessment'!$B$12:$B$100,MATCH(CONCATENATE(Feuil1!$C27,Feuil1!$B27,Feuil1!DE$1),'Risk assessment'!$R$12:$R$100,FALSE),1),""))</f>
        <v/>
      </c>
      <c r="DF27" s="9" t="str">
        <f>IF($G27=0,"",IFERROR(INDEX('Risk assessment'!$B$12:$B$100,MATCH(CONCATENATE(Feuil1!$C27,Feuil1!$B27,Feuil1!DF$1),'Risk assessment'!$R$12:$R$100,FALSE),1),""))</f>
        <v/>
      </c>
      <c r="DG27" s="9" t="str">
        <f>IF($G27=0,"",IFERROR(INDEX('Risk assessment'!$B$12:$B$100,MATCH(CONCATENATE(Feuil1!$C27,Feuil1!$B27,Feuil1!DG$1),'Risk assessment'!$R$12:$R$100,FALSE),1),""))</f>
        <v/>
      </c>
      <c r="DH27" s="9" t="str">
        <f>IF($G27=0,"",IFERROR(INDEX('Risk assessment'!$B$12:$B$100,MATCH(CONCATENATE(Feuil1!$C27,Feuil1!$B27,Feuil1!DH$1),'Risk assessment'!$R$12:$R$100,FALSE),1),""))</f>
        <v/>
      </c>
      <c r="DI27" s="9" t="str">
        <f>IF($G27=0,"",IFERROR(INDEX('Risk assessment'!$B$12:$B$100,MATCH(CONCATENATE(Feuil1!$C27,Feuil1!$B27,Feuil1!DI$1),'Risk assessment'!$R$12:$R$100,FALSE),1),""))</f>
        <v/>
      </c>
      <c r="DJ27" s="9" t="str">
        <f>IF($G27=0,"",IFERROR(INDEX('Risk assessment'!$B$12:$B$100,MATCH(CONCATENATE(Feuil1!$C27,Feuil1!$B27,Feuil1!DJ$1),'Risk assessment'!$R$12:$R$100,FALSE),1),""))</f>
        <v/>
      </c>
      <c r="DK27" s="9" t="str">
        <f>IF($G27=0,"",IFERROR(INDEX('Risk assessment'!$B$12:$B$100,MATCH(CONCATENATE(Feuil1!$C27,Feuil1!$B27,Feuil1!DK$1),'Risk assessment'!$R$12:$R$100,FALSE),1),""))</f>
        <v/>
      </c>
    </row>
    <row r="28" spans="2:115" x14ac:dyDescent="0.25">
      <c r="B28" s="9">
        <f>IF(B27+1&lt;='Rating table'!D$11,B27+1,1)</f>
        <v>7</v>
      </c>
      <c r="C28" s="9">
        <f>IFERROR(IF(IF(B28=1,C27+1,C27)&lt;='Rating table'!H$11,IF(B28=1,C27+1,C27),""),"")</f>
        <v>3</v>
      </c>
      <c r="D28" s="9" t="str">
        <f t="shared" si="0"/>
        <v>7-3</v>
      </c>
      <c r="E28" s="9" t="str">
        <f t="shared" si="1"/>
        <v>B-2 ;</v>
      </c>
      <c r="F28" s="9" t="str">
        <f t="shared" si="2"/>
        <v>B-2</v>
      </c>
      <c r="G28" s="9">
        <f>COUNTIFS('Risk assessment'!D$12:D$100,Feuil1!C28,'Risk assessment'!E$12:E$100,B28)</f>
        <v>1</v>
      </c>
      <c r="H28" s="9" t="str">
        <f>IF($G28=0,"",IFERROR(CONCATENATE(INDEX('Risk assessment'!$B$12:$B$100,MATCH(CONCATENATE(Feuil1!$C28,"-",Feuil1!$B28,"-",Feuil1!H$1),'Risk assessment'!$R$12:$R$100,FALSE),1)," ;"),""))</f>
        <v>B-2 ;</v>
      </c>
      <c r="I28" s="9" t="str">
        <f>IF($G28=0,"",IFERROR(CONCATENATE(INDEX('Risk assessment'!$B$12:$B$100,MATCH(CONCATENATE(Feuil1!$C28,"-",Feuil1!$B28,"-",Feuil1!I$1),'Risk assessment'!$R$12:$R$100,FALSE),1)," ;"),""))</f>
        <v/>
      </c>
      <c r="J28" s="9" t="str">
        <f>IF($G28=0,"",IFERROR(CONCATENATE(INDEX('Risk assessment'!$B$12:$B$100,MATCH(CONCATENATE(Feuil1!$C28,"-",Feuil1!$B28,"-",Feuil1!J$1),'Risk assessment'!$R$12:$R$100,FALSE),1)," ;"),""))</f>
        <v/>
      </c>
      <c r="K28" s="9" t="str">
        <f>IF($G28=0,"",IFERROR(CONCATENATE(INDEX('Risk assessment'!$B$12:$B$100,MATCH(CONCATENATE(Feuil1!$C28,"-",Feuil1!$B28,"-",Feuil1!K$1),'Risk assessment'!$R$12:$R$100,FALSE),1)," ;"),""))</f>
        <v/>
      </c>
      <c r="L28" s="9" t="str">
        <f>IF($G28=0,"",IFERROR(CONCATENATE(INDEX('Risk assessment'!$B$12:$B$100,MATCH(CONCATENATE(Feuil1!$C28,"-",Feuil1!$B28,"-",Feuil1!L$1),'Risk assessment'!$R$12:$R$100,FALSE),1)," ;"),""))</f>
        <v/>
      </c>
      <c r="M28" s="9" t="str">
        <f>IF($G28=0,"",IFERROR(CONCATENATE(INDEX('Risk assessment'!$B$12:$B$100,MATCH(CONCATENATE(Feuil1!$C28,"-",Feuil1!$B28,"-",Feuil1!M$1),'Risk assessment'!$R$12:$R$100,FALSE),1)," ;"),""))</f>
        <v/>
      </c>
      <c r="N28" s="9" t="str">
        <f>IF($G28=0,"",IFERROR(CONCATENATE(INDEX('Risk assessment'!$B$12:$B$100,MATCH(CONCATENATE(Feuil1!$C28,"-",Feuil1!$B28,"-",Feuil1!N$1),'Risk assessment'!$R$12:$R$100,FALSE),1)," ;"),""))</f>
        <v/>
      </c>
      <c r="O28" s="9" t="str">
        <f>IF($G28=0,"",IFERROR(CONCATENATE(INDEX('Risk assessment'!$B$12:$B$100,MATCH(CONCATENATE(Feuil1!$C28,"-",Feuil1!$B28,"-",Feuil1!O$1),'Risk assessment'!$R$12:$R$100,FALSE),1)," ;"),""))</f>
        <v/>
      </c>
      <c r="P28" s="9" t="str">
        <f>IF($G28=0,"",IFERROR(CONCATENATE(INDEX('Risk assessment'!$B$12:$B$100,MATCH(CONCATENATE(Feuil1!$C28,"-",Feuil1!$B28,"-",Feuil1!P$1),'Risk assessment'!$R$12:$R$100,FALSE),1)," ;"),""))</f>
        <v/>
      </c>
      <c r="Q28" s="9" t="str">
        <f>IF($G28=0,"",IFERROR(CONCATENATE(INDEX('Risk assessment'!$B$12:$B$100,MATCH(CONCATENATE(Feuil1!$C28,"-",Feuil1!$B28,"-",Feuil1!Q$1),'Risk assessment'!$R$12:$R$100,FALSE),1)," ;"),""))</f>
        <v/>
      </c>
      <c r="R28" s="9" t="str">
        <f>IF($G28=0,"",IFERROR(CONCATENATE(INDEX('Risk assessment'!$B$12:$B$100,MATCH(CONCATENATE(Feuil1!$C28,"-",Feuil1!$B28,"-",Feuil1!R$1),'Risk assessment'!$R$12:$R$100,FALSE),1)," ;"),""))</f>
        <v/>
      </c>
      <c r="S28" s="9" t="str">
        <f>IF($G28=0,"",IFERROR(CONCATENATE(INDEX('Risk assessment'!$B$12:$B$100,MATCH(CONCATENATE(Feuil1!$C28,"-",Feuil1!$B28,"-",Feuil1!S$1),'Risk assessment'!$R$12:$R$100,FALSE),1)," ;"),""))</f>
        <v/>
      </c>
      <c r="T28" s="9" t="str">
        <f>IF($G28=0,"",IFERROR(CONCATENATE(INDEX('Risk assessment'!$B$12:$B$100,MATCH(CONCATENATE(Feuil1!$C28,"-",Feuil1!$B28,"-",Feuil1!T$1),'Risk assessment'!$R$12:$R$100,FALSE),1)," ;"),""))</f>
        <v/>
      </c>
      <c r="U28" s="9" t="str">
        <f>IF($G28=0,"",IFERROR(CONCATENATE(INDEX('Risk assessment'!$B$12:$B$100,MATCH(CONCATENATE(Feuil1!$C28,"-",Feuil1!$B28,"-",Feuil1!U$1),'Risk assessment'!$R$12:$R$100,FALSE),1)," ;"),""))</f>
        <v/>
      </c>
      <c r="V28" s="9" t="str">
        <f>IF($G28=0,"",IFERROR(CONCATENATE(INDEX('Risk assessment'!$B$12:$B$100,MATCH(CONCATENATE(Feuil1!$C28,"-",Feuil1!$B28,"-",Feuil1!V$1),'Risk assessment'!$R$12:$R$100,FALSE),1)," ;"),""))</f>
        <v/>
      </c>
      <c r="W28" s="9" t="str">
        <f>IF($G28=0,"",IFERROR(CONCATENATE(INDEX('Risk assessment'!$B$12:$B$100,MATCH(CONCATENATE(Feuil1!$C28,"-",Feuil1!$B28,"-",Feuil1!W$1),'Risk assessment'!$R$12:$R$100,FALSE),1)," ;"),""))</f>
        <v/>
      </c>
      <c r="X28" s="9" t="str">
        <f>IF($G28=0,"",IFERROR(CONCATENATE(INDEX('Risk assessment'!$B$12:$B$100,MATCH(CONCATENATE(Feuil1!$C28,"-",Feuil1!$B28,"-",Feuil1!X$1),'Risk assessment'!$R$12:$R$100,FALSE),1)," ;"),""))</f>
        <v/>
      </c>
      <c r="Y28" s="9" t="str">
        <f>IF($G28=0,"",IFERROR(CONCATENATE(INDEX('Risk assessment'!$B$12:$B$100,MATCH(CONCATENATE(Feuil1!$C28,"-",Feuil1!$B28,"-",Feuil1!Y$1),'Risk assessment'!$R$12:$R$100,FALSE),1)," ;"),""))</f>
        <v/>
      </c>
      <c r="Z28" s="9" t="str">
        <f>IF($G28=0,"",IFERROR(CONCATENATE(INDEX('Risk assessment'!$B$12:$B$100,MATCH(CONCATENATE(Feuil1!$C28,"-",Feuil1!$B28,"-",Feuil1!Z$1),'Risk assessment'!$R$12:$R$100,FALSE),1)," ;"),""))</f>
        <v/>
      </c>
      <c r="AA28" s="9" t="str">
        <f>IF($G28=0,"",IFERROR(CONCATENATE(INDEX('Risk assessment'!$B$12:$B$100,MATCH(CONCATENATE(Feuil1!$C28,"-",Feuil1!$B28,"-",Feuil1!AA$1),'Risk assessment'!$R$12:$R$100,FALSE),1)," ;"),""))</f>
        <v/>
      </c>
      <c r="AB28" s="9" t="str">
        <f>IF($G28=0,"",IFERROR(CONCATENATE(INDEX('Risk assessment'!$B$12:$B$100,MATCH(CONCATENATE(Feuil1!$C28,"-",Feuil1!$B28,"-",Feuil1!AB$1),'Risk assessment'!$R$12:$R$100,FALSE),1)," ;"),""))</f>
        <v/>
      </c>
      <c r="AC28" s="9" t="str">
        <f>IF($G28=0,"",IFERROR(CONCATENATE(INDEX('Risk assessment'!$B$12:$B$100,MATCH(CONCATENATE(Feuil1!$C28,"-",Feuil1!$B28,"-",Feuil1!AC$1),'Risk assessment'!$R$12:$R$100,FALSE),1)," ;"),""))</f>
        <v/>
      </c>
      <c r="AD28" s="9" t="str">
        <f>IF($G28=0,"",IFERROR(CONCATENATE(INDEX('Risk assessment'!$B$12:$B$100,MATCH(CONCATENATE(Feuil1!$C28,"-",Feuil1!$B28,"-",Feuil1!AD$1),'Risk assessment'!$R$12:$R$100,FALSE),1)," ;"),""))</f>
        <v/>
      </c>
      <c r="AE28" s="9" t="str">
        <f>IF($G28=0,"",IFERROR(CONCATENATE(INDEX('Risk assessment'!$B$12:$B$100,MATCH(CONCATENATE(Feuil1!$C28,"-",Feuil1!$B28,"-",Feuil1!AE$1),'Risk assessment'!$R$12:$R$100,FALSE),1)," ;"),""))</f>
        <v/>
      </c>
      <c r="AF28" s="9" t="str">
        <f>IF($G28=0,"",IFERROR(CONCATENATE(INDEX('Risk assessment'!$B$12:$B$100,MATCH(CONCATENATE(Feuil1!$C28,"-",Feuil1!$B28,"-",Feuil1!AF$1),'Risk assessment'!$R$12:$R$100,FALSE),1)," ;"),""))</f>
        <v/>
      </c>
      <c r="AG28" s="9" t="str">
        <f>IF($G28=0,"",IFERROR(CONCATENATE(INDEX('Risk assessment'!$B$12:$B$100,MATCH(CONCATENATE(Feuil1!$C28,"-",Feuil1!$B28,"-",Feuil1!AG$1),'Risk assessment'!$R$12:$R$100,FALSE),1)," ;"),""))</f>
        <v/>
      </c>
      <c r="AH28" s="9" t="str">
        <f>IF($G28=0,"",IFERROR(CONCATENATE(INDEX('Risk assessment'!$B$12:$B$100,MATCH(CONCATENATE(Feuil1!$C28,"-",Feuil1!$B28,"-",Feuil1!AH$1),'Risk assessment'!$R$12:$R$100,FALSE),1)," ;"),""))</f>
        <v/>
      </c>
      <c r="AI28" s="9" t="str">
        <f>IF($G28=0,"",IFERROR(CONCATENATE(INDEX('Risk assessment'!$B$12:$B$100,MATCH(CONCATENATE(Feuil1!$C28,"-",Feuil1!$B28,"-",Feuil1!AI$1),'Risk assessment'!$R$12:$R$100,FALSE),1)," ;"),""))</f>
        <v/>
      </c>
      <c r="AJ28" s="9" t="str">
        <f>IF($G28=0,"",IFERROR(CONCATENATE(INDEX('Risk assessment'!$B$12:$B$100,MATCH(CONCATENATE(Feuil1!$C28,"-",Feuil1!$B28,"-",Feuil1!AJ$1),'Risk assessment'!$R$12:$R$100,FALSE),1)," ;"),""))</f>
        <v/>
      </c>
      <c r="AK28" s="9" t="str">
        <f>IF($G28=0,"",IFERROR(CONCATENATE(INDEX('Risk assessment'!$B$12:$B$100,MATCH(CONCATENATE(Feuil1!$C28,"-",Feuil1!$B28,"-",Feuil1!AK$1),'Risk assessment'!$R$12:$R$100,FALSE),1)," ;"),""))</f>
        <v/>
      </c>
      <c r="AL28" s="9" t="str">
        <f>IF($G28=0,"",IFERROR(CONCATENATE(INDEX('Risk assessment'!$B$12:$B$100,MATCH(CONCATENATE(Feuil1!$C28,"-",Feuil1!$B28,"-",Feuil1!AL$1),'Risk assessment'!$R$12:$R$100,FALSE),1)," ;"),""))</f>
        <v/>
      </c>
      <c r="AM28" s="9" t="str">
        <f>IF($G28=0,"",IFERROR(CONCATENATE(INDEX('Risk assessment'!$B$12:$B$100,MATCH(CONCATENATE(Feuil1!$C28,"-",Feuil1!$B28,"-",Feuil1!AM$1),'Risk assessment'!$R$12:$R$100,FALSE),1)," ;"),""))</f>
        <v/>
      </c>
      <c r="AN28" s="9" t="str">
        <f>IF($G28=0,"",IFERROR(CONCATENATE(INDEX('Risk assessment'!$B$12:$B$100,MATCH(CONCATENATE(Feuil1!$C28,"-",Feuil1!$B28,"-",Feuil1!AN$1),'Risk assessment'!$R$12:$R$100,FALSE),1)," ;"),""))</f>
        <v/>
      </c>
      <c r="AO28" s="9" t="str">
        <f>IF($G28=0,"",IFERROR(CONCATENATE(INDEX('Risk assessment'!$B$12:$B$100,MATCH(CONCATENATE(Feuil1!$C28,"-",Feuil1!$B28,"-",Feuil1!AO$1),'Risk assessment'!$R$12:$R$100,FALSE),1)," ;"),""))</f>
        <v/>
      </c>
      <c r="AP28" s="9" t="str">
        <f>IF($G28=0,"",IFERROR(CONCATENATE(INDEX('Risk assessment'!$B$12:$B$100,MATCH(CONCATENATE(Feuil1!$C28,"-",Feuil1!$B28,"-",Feuil1!AP$1),'Risk assessment'!$R$12:$R$100,FALSE),1)," ;"),""))</f>
        <v/>
      </c>
      <c r="AQ28" s="9" t="str">
        <f>IF($G28=0,"",IFERROR(CONCATENATE(INDEX('Risk assessment'!$B$12:$B$100,MATCH(CONCATENATE(Feuil1!$C28,"-",Feuil1!$B28,"-",Feuil1!AQ$1),'Risk assessment'!$R$12:$R$100,FALSE),1)," ;"),""))</f>
        <v/>
      </c>
      <c r="AR28" s="9" t="str">
        <f>IF($G28=0,"",IFERROR(CONCATENATE(INDEX('Risk assessment'!$B$12:$B$100,MATCH(CONCATENATE(Feuil1!$C28,"-",Feuil1!$B28,"-",Feuil1!AR$1),'Risk assessment'!$R$12:$R$100,FALSE),1)," ;"),""))</f>
        <v/>
      </c>
      <c r="AS28" s="9" t="str">
        <f>IF($G28=0,"",IFERROR(CONCATENATE(INDEX('Risk assessment'!$B$12:$B$100,MATCH(CONCATENATE(Feuil1!$C28,"-",Feuil1!$B28,"-",Feuil1!AS$1),'Risk assessment'!$R$12:$R$100,FALSE),1)," ;"),""))</f>
        <v/>
      </c>
      <c r="AT28" s="9" t="str">
        <f>IF($G28=0,"",IFERROR(CONCATENATE(INDEX('Risk assessment'!$B$12:$B$100,MATCH(CONCATENATE(Feuil1!$C28,"-",Feuil1!$B28,"-",Feuil1!AT$1),'Risk assessment'!$R$12:$R$100,FALSE),1)," ;"),""))</f>
        <v/>
      </c>
      <c r="AU28" s="9" t="str">
        <f>IF($G28=0,"",IFERROR(CONCATENATE(INDEX('Risk assessment'!$B$12:$B$100,MATCH(CONCATENATE(Feuil1!$C28,"-",Feuil1!$B28,"-",Feuil1!AU$1),'Risk assessment'!$R$12:$R$100,FALSE),1)," ;"),""))</f>
        <v/>
      </c>
      <c r="AV28" s="9" t="str">
        <f>IF($G28=0,"",IFERROR(CONCATENATE(INDEX('Risk assessment'!$B$12:$B$100,MATCH(CONCATENATE(Feuil1!$C28,"-",Feuil1!$B28,"-",Feuil1!AV$1),'Risk assessment'!$R$12:$R$100,FALSE),1)," ;"),""))</f>
        <v/>
      </c>
      <c r="AW28" s="9" t="str">
        <f>IF($G28=0,"",IFERROR(CONCATENATE(INDEX('Risk assessment'!$B$12:$B$100,MATCH(CONCATENATE(Feuil1!$C28,"-",Feuil1!$B28,"-",Feuil1!AW$1),'Risk assessment'!$R$12:$R$100,FALSE),1)," ;"),""))</f>
        <v/>
      </c>
      <c r="AX28" s="9" t="str">
        <f>IF($G28=0,"",IFERROR(CONCATENATE(INDEX('Risk assessment'!$B$12:$B$100,MATCH(CONCATENATE(Feuil1!$C28,"-",Feuil1!$B28,"-",Feuil1!AX$1),'Risk assessment'!$R$12:$R$100,FALSE),1)," ;"),""))</f>
        <v/>
      </c>
      <c r="AY28" s="9" t="str">
        <f>IF($G28=0,"",IFERROR(CONCATENATE(INDEX('Risk assessment'!$B$12:$B$100,MATCH(CONCATENATE(Feuil1!$C28,"-",Feuil1!$B28,"-",Feuil1!AY$1),'Risk assessment'!$R$12:$R$100,FALSE),1)," ;"),""))</f>
        <v/>
      </c>
      <c r="AZ28" s="9" t="str">
        <f>IF($G28=0,"",IFERROR(CONCATENATE(INDEX('Risk assessment'!$B$12:$B$100,MATCH(CONCATENATE(Feuil1!$C28,"-",Feuil1!$B28,"-",Feuil1!AZ$1),'Risk assessment'!$R$12:$R$100,FALSE),1)," ;"),""))</f>
        <v/>
      </c>
      <c r="BA28" s="9" t="str">
        <f>IF($G28=0,"",IFERROR(CONCATENATE(INDEX('Risk assessment'!$B$12:$B$100,MATCH(CONCATENATE(Feuil1!$C28,"-",Feuil1!$B28,"-",Feuil1!BA$1),'Risk assessment'!$R$12:$R$100,FALSE),1)," ;"),""))</f>
        <v/>
      </c>
      <c r="BB28" s="9" t="str">
        <f>IF($G28=0,"",IFERROR(CONCATENATE(INDEX('Risk assessment'!$B$12:$B$100,MATCH(CONCATENATE(Feuil1!$C28,"-",Feuil1!$B28,"-",Feuil1!BB$1),'Risk assessment'!$R$12:$R$100,FALSE),1)," ;"),""))</f>
        <v/>
      </c>
      <c r="BC28" s="9" t="str">
        <f>IF($G28=0,"",IFERROR(CONCATENATE(INDEX('Risk assessment'!$B$12:$B$100,MATCH(CONCATENATE(Feuil1!$C28,"-",Feuil1!$B28,"-",Feuil1!BC$1),'Risk assessment'!$R$12:$R$100,FALSE),1)," ;"),""))</f>
        <v/>
      </c>
      <c r="BD28" s="9" t="str">
        <f>IF($G28=0,"",IFERROR(CONCATENATE(INDEX('Risk assessment'!$B$12:$B$100,MATCH(CONCATENATE(Feuil1!$C28,"-",Feuil1!$B28,"-",Feuil1!BD$1),'Risk assessment'!$R$12:$R$100,FALSE),1)," ;"),""))</f>
        <v/>
      </c>
      <c r="BE28" s="9" t="str">
        <f>IF($G28=0,"",IFERROR(CONCATENATE(INDEX('Risk assessment'!$B$12:$B$100,MATCH(CONCATENATE(Feuil1!$C28,"-",Feuil1!$B28,"-",Feuil1!BE$1),'Risk assessment'!$R$12:$R$100,FALSE),1)," ;"),""))</f>
        <v/>
      </c>
      <c r="BF28" s="9" t="str">
        <f>IF($G28=0,"",IFERROR(CONCATENATE(INDEX('Risk assessment'!$B$12:$B$100,MATCH(CONCATENATE(Feuil1!$C28,"-",Feuil1!$B28,"-",Feuil1!BF$1),'Risk assessment'!$R$12:$R$100,FALSE),1)," ;"),""))</f>
        <v/>
      </c>
      <c r="BG28" s="9" t="str">
        <f>IF($G28=0,"",IFERROR(CONCATENATE(INDEX('Risk assessment'!$B$12:$B$100,MATCH(CONCATENATE(Feuil1!$C28,"-",Feuil1!$B28,"-",Feuil1!BG$1),'Risk assessment'!$R$12:$R$100,FALSE),1)," ;"),""))</f>
        <v/>
      </c>
      <c r="BH28" s="9" t="str">
        <f>IF($G28=0,"",IFERROR(CONCATENATE(INDEX('Risk assessment'!$B$12:$B$100,MATCH(CONCATENATE(Feuil1!$C28,"-",Feuil1!$B28,"-",Feuil1!BH$1),'Risk assessment'!$R$12:$R$100,FALSE),1)," ;"),""))</f>
        <v/>
      </c>
      <c r="BI28" s="9" t="str">
        <f>IF($G28=0,"",IFERROR(CONCATENATE(INDEX('Risk assessment'!$B$12:$B$100,MATCH(CONCATENATE(Feuil1!$C28,"-",Feuil1!$B28,"-",Feuil1!BI$1),'Risk assessment'!$R$12:$R$100,FALSE),1)," ;"),""))</f>
        <v/>
      </c>
      <c r="BJ28" s="9" t="str">
        <f>IF($G28=0,"",IFERROR(CONCATENATE(INDEX('Risk assessment'!$B$12:$B$100,MATCH(CONCATENATE(Feuil1!$C28,"-",Feuil1!$B28,"-",Feuil1!BJ$1),'Risk assessment'!$R$12:$R$100,FALSE),1)," ;"),""))</f>
        <v/>
      </c>
      <c r="BK28" s="9" t="str">
        <f>IF($G28=0,"",IFERROR(CONCATENATE(INDEX('Risk assessment'!$B$12:$B$100,MATCH(CONCATENATE(Feuil1!$C28,"-",Feuil1!$B28,"-",Feuil1!BK$1),'Risk assessment'!$R$12:$R$100,FALSE),1)," ;"),""))</f>
        <v/>
      </c>
      <c r="BL28" s="9" t="str">
        <f>IF($G28=0,"",IFERROR(CONCATENATE(INDEX('Risk assessment'!$B$12:$B$100,MATCH(CONCATENATE(Feuil1!$C28,"-",Feuil1!$B28,"-",Feuil1!BL$1),'Risk assessment'!$R$12:$R$100,FALSE),1)," ;"),""))</f>
        <v/>
      </c>
      <c r="BM28" s="9" t="str">
        <f>IF($G28=0,"",IFERROR(CONCATENATE(INDEX('Risk assessment'!$B$12:$B$100,MATCH(CONCATENATE(Feuil1!$C28,"-",Feuil1!$B28,"-",Feuil1!BM$1),'Risk assessment'!$R$12:$R$100,FALSE),1)," ;"),""))</f>
        <v/>
      </c>
      <c r="BN28" s="9" t="str">
        <f>IF($G28=0,"",IFERROR(CONCATENATE(INDEX('Risk assessment'!$B$12:$B$100,MATCH(CONCATENATE(Feuil1!$C28,"-",Feuil1!$B28,"-",Feuil1!BN$1),'Risk assessment'!$R$12:$R$100,FALSE),1)," ;"),""))</f>
        <v/>
      </c>
      <c r="BO28" s="9" t="str">
        <f>IF($G28=0,"",IFERROR(CONCATENATE(INDEX('Risk assessment'!$B$12:$B$100,MATCH(CONCATENATE(Feuil1!$C28,"-",Feuil1!$B28,"-",Feuil1!BO$1),'Risk assessment'!$R$12:$R$100,FALSE),1)," ;"),""))</f>
        <v/>
      </c>
      <c r="BP28" s="9" t="str">
        <f>IF($G28=0,"",IFERROR(CONCATENATE(INDEX('Risk assessment'!$B$12:$B$100,MATCH(CONCATENATE(Feuil1!$C28,"-",Feuil1!$B28,"-",Feuil1!BP$1),'Risk assessment'!$R$12:$R$100,FALSE),1)," ;"),""))</f>
        <v/>
      </c>
      <c r="BQ28" s="9" t="str">
        <f>IF($G28=0,"",IFERROR(CONCATENATE(INDEX('Risk assessment'!$B$12:$B$100,MATCH(CONCATENATE(Feuil1!$C28,"-",Feuil1!$B28,"-",Feuil1!BQ$1),'Risk assessment'!$R$12:$R$100,FALSE),1)," ;"),""))</f>
        <v/>
      </c>
      <c r="BR28" s="9" t="str">
        <f>IF($G28=0,"",IFERROR(INDEX('Risk assessment'!$B$12:$B$100,MATCH(CONCATENATE(Feuil1!$C28,Feuil1!$B28,Feuil1!BR$1),'Risk assessment'!$R$12:$R$100,FALSE),1),""))</f>
        <v/>
      </c>
      <c r="BS28" s="9" t="str">
        <f>IF($G28=0,"",IFERROR(INDEX('Risk assessment'!$B$12:$B$100,MATCH(CONCATENATE(Feuil1!$C28,Feuil1!$B28,Feuil1!BS$1),'Risk assessment'!$R$12:$R$100,FALSE),1),""))</f>
        <v/>
      </c>
      <c r="BT28" s="9" t="str">
        <f>IF($G28=0,"",IFERROR(INDEX('Risk assessment'!$B$12:$B$100,MATCH(CONCATENATE(Feuil1!$C28,Feuil1!$B28,Feuil1!BT$1),'Risk assessment'!$R$12:$R$100,FALSE),1),""))</f>
        <v/>
      </c>
      <c r="BU28" s="9" t="str">
        <f>IF($G28=0,"",IFERROR(INDEX('Risk assessment'!$B$12:$B$100,MATCH(CONCATENATE(Feuil1!$C28,Feuil1!$B28,Feuil1!BU$1),'Risk assessment'!$R$12:$R$100,FALSE),1),""))</f>
        <v/>
      </c>
      <c r="BV28" s="9" t="str">
        <f>IF($G28=0,"",IFERROR(INDEX('Risk assessment'!$B$12:$B$100,MATCH(CONCATENATE(Feuil1!$C28,Feuil1!$B28,Feuil1!BV$1),'Risk assessment'!$R$12:$R$100,FALSE),1),""))</f>
        <v/>
      </c>
      <c r="BW28" s="9" t="str">
        <f>IF($G28=0,"",IFERROR(INDEX('Risk assessment'!$B$12:$B$100,MATCH(CONCATENATE(Feuil1!$C28,Feuil1!$B28,Feuil1!BW$1),'Risk assessment'!$R$12:$R$100,FALSE),1),""))</f>
        <v/>
      </c>
      <c r="BX28" s="9" t="str">
        <f>IF($G28=0,"",IFERROR(INDEX('Risk assessment'!$B$12:$B$100,MATCH(CONCATENATE(Feuil1!$C28,Feuil1!$B28,Feuil1!BX$1),'Risk assessment'!$R$12:$R$100,FALSE),1),""))</f>
        <v/>
      </c>
      <c r="BY28" s="9" t="str">
        <f>IF($G28=0,"",IFERROR(INDEX('Risk assessment'!$B$12:$B$100,MATCH(CONCATENATE(Feuil1!$C28,Feuil1!$B28,Feuil1!BY$1),'Risk assessment'!$R$12:$R$100,FALSE),1),""))</f>
        <v/>
      </c>
      <c r="BZ28" s="9" t="str">
        <f>IF($G28=0,"",IFERROR(INDEX('Risk assessment'!$B$12:$B$100,MATCH(CONCATENATE(Feuil1!$C28,Feuil1!$B28,Feuil1!BZ$1),'Risk assessment'!$R$12:$R$100,FALSE),1),""))</f>
        <v/>
      </c>
      <c r="CA28" s="9" t="str">
        <f>IF($G28=0,"",IFERROR(INDEX('Risk assessment'!$B$12:$B$100,MATCH(CONCATENATE(Feuil1!$C28,Feuil1!$B28,Feuil1!CA$1),'Risk assessment'!$R$12:$R$100,FALSE),1),""))</f>
        <v/>
      </c>
      <c r="CB28" s="9" t="str">
        <f>IF($G28=0,"",IFERROR(INDEX('Risk assessment'!$B$12:$B$100,MATCH(CONCATENATE(Feuil1!$C28,Feuil1!$B28,Feuil1!CB$1),'Risk assessment'!$R$12:$R$100,FALSE),1),""))</f>
        <v/>
      </c>
      <c r="CC28" s="9" t="str">
        <f>IF($G28=0,"",IFERROR(INDEX('Risk assessment'!$B$12:$B$100,MATCH(CONCATENATE(Feuil1!$C28,Feuil1!$B28,Feuil1!CC$1),'Risk assessment'!$R$12:$R$100,FALSE),1),""))</f>
        <v/>
      </c>
      <c r="CD28" s="9" t="str">
        <f>IF($G28=0,"",IFERROR(INDEX('Risk assessment'!$B$12:$B$100,MATCH(CONCATENATE(Feuil1!$C28,Feuil1!$B28,Feuil1!CD$1),'Risk assessment'!$R$12:$R$100,FALSE),1),""))</f>
        <v/>
      </c>
      <c r="CE28" s="9" t="str">
        <f>IF($G28=0,"",IFERROR(INDEX('Risk assessment'!$B$12:$B$100,MATCH(CONCATENATE(Feuil1!$C28,Feuil1!$B28,Feuil1!CE$1),'Risk assessment'!$R$12:$R$100,FALSE),1),""))</f>
        <v/>
      </c>
      <c r="CF28" s="9" t="str">
        <f>IF($G28=0,"",IFERROR(INDEX('Risk assessment'!$B$12:$B$100,MATCH(CONCATENATE(Feuil1!$C28,Feuil1!$B28,Feuil1!CF$1),'Risk assessment'!$R$12:$R$100,FALSE),1),""))</f>
        <v/>
      </c>
      <c r="CG28" s="9" t="str">
        <f>IF($G28=0,"",IFERROR(INDEX('Risk assessment'!$B$12:$B$100,MATCH(CONCATENATE(Feuil1!$C28,Feuil1!$B28,Feuil1!CG$1),'Risk assessment'!$R$12:$R$100,FALSE),1),""))</f>
        <v/>
      </c>
      <c r="CH28" s="9" t="str">
        <f>IF($G28=0,"",IFERROR(INDEX('Risk assessment'!$B$12:$B$100,MATCH(CONCATENATE(Feuil1!$C28,Feuil1!$B28,Feuil1!CH$1),'Risk assessment'!$R$12:$R$100,FALSE),1),""))</f>
        <v/>
      </c>
      <c r="CI28" s="9" t="str">
        <f>IF($G28=0,"",IFERROR(INDEX('Risk assessment'!$B$12:$B$100,MATCH(CONCATENATE(Feuil1!$C28,Feuil1!$B28,Feuil1!CI$1),'Risk assessment'!$R$12:$R$100,FALSE),1),""))</f>
        <v/>
      </c>
      <c r="CJ28" s="9" t="str">
        <f>IF($G28=0,"",IFERROR(INDEX('Risk assessment'!$B$12:$B$100,MATCH(CONCATENATE(Feuil1!$C28,Feuil1!$B28,Feuil1!CJ$1),'Risk assessment'!$R$12:$R$100,FALSE),1),""))</f>
        <v/>
      </c>
      <c r="CK28" s="9" t="str">
        <f>IF($G28=0,"",IFERROR(INDEX('Risk assessment'!$B$12:$B$100,MATCH(CONCATENATE(Feuil1!$C28,Feuil1!$B28,Feuil1!CK$1),'Risk assessment'!$R$12:$R$100,FALSE),1),""))</f>
        <v/>
      </c>
      <c r="CL28" s="9" t="str">
        <f>IF($G28=0,"",IFERROR(INDEX('Risk assessment'!$B$12:$B$100,MATCH(CONCATENATE(Feuil1!$C28,Feuil1!$B28,Feuil1!CL$1),'Risk assessment'!$R$12:$R$100,FALSE),1),""))</f>
        <v/>
      </c>
      <c r="CM28" s="9" t="str">
        <f>IF($G28=0,"",IFERROR(INDEX('Risk assessment'!$B$12:$B$100,MATCH(CONCATENATE(Feuil1!$C28,Feuil1!$B28,Feuil1!CM$1),'Risk assessment'!$R$12:$R$100,FALSE),1),""))</f>
        <v/>
      </c>
      <c r="CN28" s="9" t="str">
        <f>IF($G28=0,"",IFERROR(INDEX('Risk assessment'!$B$12:$B$100,MATCH(CONCATENATE(Feuil1!$C28,Feuil1!$B28,Feuil1!CN$1),'Risk assessment'!$R$12:$R$100,FALSE),1),""))</f>
        <v/>
      </c>
      <c r="CO28" s="9" t="str">
        <f>IF($G28=0,"",IFERROR(INDEX('Risk assessment'!$B$12:$B$100,MATCH(CONCATENATE(Feuil1!$C28,Feuil1!$B28,Feuil1!CO$1),'Risk assessment'!$R$12:$R$100,FALSE),1),""))</f>
        <v/>
      </c>
      <c r="CP28" s="9" t="str">
        <f>IF($G28=0,"",IFERROR(INDEX('Risk assessment'!$B$12:$B$100,MATCH(CONCATENATE(Feuil1!$C28,Feuil1!$B28,Feuil1!CP$1),'Risk assessment'!$R$12:$R$100,FALSE),1),""))</f>
        <v/>
      </c>
      <c r="CQ28" s="9" t="str">
        <f>IF($G28=0,"",IFERROR(INDEX('Risk assessment'!$B$12:$B$100,MATCH(CONCATENATE(Feuil1!$C28,Feuil1!$B28,Feuil1!CQ$1),'Risk assessment'!$R$12:$R$100,FALSE),1),""))</f>
        <v/>
      </c>
      <c r="CR28" s="9" t="str">
        <f>IF($G28=0,"",IFERROR(INDEX('Risk assessment'!$B$12:$B$100,MATCH(CONCATENATE(Feuil1!$C28,Feuil1!$B28,Feuil1!CR$1),'Risk assessment'!$R$12:$R$100,FALSE),1),""))</f>
        <v/>
      </c>
      <c r="CS28" s="9" t="str">
        <f>IF($G28=0,"",IFERROR(INDEX('Risk assessment'!$B$12:$B$100,MATCH(CONCATENATE(Feuil1!$C28,Feuil1!$B28,Feuil1!CS$1),'Risk assessment'!$R$12:$R$100,FALSE),1),""))</f>
        <v/>
      </c>
      <c r="CT28" s="9" t="str">
        <f>IF($G28=0,"",IFERROR(INDEX('Risk assessment'!$B$12:$B$100,MATCH(CONCATENATE(Feuil1!$C28,Feuil1!$B28,Feuil1!CT$1),'Risk assessment'!$R$12:$R$100,FALSE),1),""))</f>
        <v/>
      </c>
      <c r="CU28" s="9" t="str">
        <f>IF($G28=0,"",IFERROR(INDEX('Risk assessment'!$B$12:$B$100,MATCH(CONCATENATE(Feuil1!$C28,Feuil1!$B28,Feuil1!CU$1),'Risk assessment'!$R$12:$R$100,FALSE),1),""))</f>
        <v/>
      </c>
      <c r="CV28" s="9" t="str">
        <f>IF($G28=0,"",IFERROR(INDEX('Risk assessment'!$B$12:$B$100,MATCH(CONCATENATE(Feuil1!$C28,Feuil1!$B28,Feuil1!CV$1),'Risk assessment'!$R$12:$R$100,FALSE),1),""))</f>
        <v/>
      </c>
      <c r="CW28" s="9" t="str">
        <f>IF($G28=0,"",IFERROR(INDEX('Risk assessment'!$B$12:$B$100,MATCH(CONCATENATE(Feuil1!$C28,Feuil1!$B28,Feuil1!CW$1),'Risk assessment'!$R$12:$R$100,FALSE),1),""))</f>
        <v/>
      </c>
      <c r="CX28" s="9" t="str">
        <f>IF($G28=0,"",IFERROR(INDEX('Risk assessment'!$B$12:$B$100,MATCH(CONCATENATE(Feuil1!$C28,Feuil1!$B28,Feuil1!CX$1),'Risk assessment'!$R$12:$R$100,FALSE),1),""))</f>
        <v/>
      </c>
      <c r="CY28" s="9" t="str">
        <f>IF($G28=0,"",IFERROR(INDEX('Risk assessment'!$B$12:$B$100,MATCH(CONCATENATE(Feuil1!$C28,Feuil1!$B28,Feuil1!CY$1),'Risk assessment'!$R$12:$R$100,FALSE),1),""))</f>
        <v/>
      </c>
      <c r="CZ28" s="9" t="str">
        <f>IF($G28=0,"",IFERROR(INDEX('Risk assessment'!$B$12:$B$100,MATCH(CONCATENATE(Feuil1!$C28,Feuil1!$B28,Feuil1!CZ$1),'Risk assessment'!$R$12:$R$100,FALSE),1),""))</f>
        <v/>
      </c>
      <c r="DA28" s="9" t="str">
        <f>IF($G28=0,"",IFERROR(INDEX('Risk assessment'!$B$12:$B$100,MATCH(CONCATENATE(Feuil1!$C28,Feuil1!$B28,Feuil1!DA$1),'Risk assessment'!$R$12:$R$100,FALSE),1),""))</f>
        <v/>
      </c>
      <c r="DB28" s="9" t="str">
        <f>IF($G28=0,"",IFERROR(INDEX('Risk assessment'!$B$12:$B$100,MATCH(CONCATENATE(Feuil1!$C28,Feuil1!$B28,Feuil1!DB$1),'Risk assessment'!$R$12:$R$100,FALSE),1),""))</f>
        <v/>
      </c>
      <c r="DC28" s="9" t="str">
        <f>IF($G28=0,"",IFERROR(INDEX('Risk assessment'!$B$12:$B$100,MATCH(CONCATENATE(Feuil1!$C28,Feuil1!$B28,Feuil1!DC$1),'Risk assessment'!$R$12:$R$100,FALSE),1),""))</f>
        <v/>
      </c>
      <c r="DD28" s="9" t="str">
        <f>IF($G28=0,"",IFERROR(INDEX('Risk assessment'!$B$12:$B$100,MATCH(CONCATENATE(Feuil1!$C28,Feuil1!$B28,Feuil1!DD$1),'Risk assessment'!$R$12:$R$100,FALSE),1),""))</f>
        <v/>
      </c>
      <c r="DE28" s="9" t="str">
        <f>IF($G28=0,"",IFERROR(INDEX('Risk assessment'!$B$12:$B$100,MATCH(CONCATENATE(Feuil1!$C28,Feuil1!$B28,Feuil1!DE$1),'Risk assessment'!$R$12:$R$100,FALSE),1),""))</f>
        <v/>
      </c>
      <c r="DF28" s="9" t="str">
        <f>IF($G28=0,"",IFERROR(INDEX('Risk assessment'!$B$12:$B$100,MATCH(CONCATENATE(Feuil1!$C28,Feuil1!$B28,Feuil1!DF$1),'Risk assessment'!$R$12:$R$100,FALSE),1),""))</f>
        <v/>
      </c>
      <c r="DG28" s="9" t="str">
        <f>IF($G28=0,"",IFERROR(INDEX('Risk assessment'!$B$12:$B$100,MATCH(CONCATENATE(Feuil1!$C28,Feuil1!$B28,Feuil1!DG$1),'Risk assessment'!$R$12:$R$100,FALSE),1),""))</f>
        <v/>
      </c>
      <c r="DH28" s="9" t="str">
        <f>IF($G28=0,"",IFERROR(INDEX('Risk assessment'!$B$12:$B$100,MATCH(CONCATENATE(Feuil1!$C28,Feuil1!$B28,Feuil1!DH$1),'Risk assessment'!$R$12:$R$100,FALSE),1),""))</f>
        <v/>
      </c>
      <c r="DI28" s="9" t="str">
        <f>IF($G28=0,"",IFERROR(INDEX('Risk assessment'!$B$12:$B$100,MATCH(CONCATENATE(Feuil1!$C28,Feuil1!$B28,Feuil1!DI$1),'Risk assessment'!$R$12:$R$100,FALSE),1),""))</f>
        <v/>
      </c>
      <c r="DJ28" s="9" t="str">
        <f>IF($G28=0,"",IFERROR(INDEX('Risk assessment'!$B$12:$B$100,MATCH(CONCATENATE(Feuil1!$C28,Feuil1!$B28,Feuil1!DJ$1),'Risk assessment'!$R$12:$R$100,FALSE),1),""))</f>
        <v/>
      </c>
      <c r="DK28" s="9" t="str">
        <f>IF($G28=0,"",IFERROR(INDEX('Risk assessment'!$B$12:$B$100,MATCH(CONCATENATE(Feuil1!$C28,Feuil1!$B28,Feuil1!DK$1),'Risk assessment'!$R$12:$R$100,FALSE),1),""))</f>
        <v/>
      </c>
    </row>
    <row r="29" spans="2:115" x14ac:dyDescent="0.25">
      <c r="B29" s="9">
        <f>IF(B28+1&lt;='Rating table'!D$11,B28+1,1)</f>
        <v>8</v>
      </c>
      <c r="C29" s="9">
        <f>IFERROR(IF(IF(B29=1,C28+1,C28)&lt;='Rating table'!H$11,IF(B29=1,C28+1,C28),""),"")</f>
        <v>3</v>
      </c>
      <c r="D29" s="9" t="str">
        <f t="shared" si="0"/>
        <v>8-3</v>
      </c>
      <c r="E29" s="9" t="str">
        <f t="shared" si="1"/>
        <v/>
      </c>
      <c r="F29" s="9" t="str">
        <f t="shared" si="2"/>
        <v/>
      </c>
      <c r="G29" s="9">
        <f>COUNTIFS('Risk assessment'!D$12:D$100,Feuil1!C29,'Risk assessment'!E$12:E$100,B29)</f>
        <v>0</v>
      </c>
      <c r="H29" s="9" t="str">
        <f>IF($G29=0,"",IFERROR(CONCATENATE(INDEX('Risk assessment'!$B$12:$B$100,MATCH(CONCATENATE(Feuil1!$C29,"-",Feuil1!$B29,"-",Feuil1!H$1),'Risk assessment'!$R$12:$R$100,FALSE),1)," ;"),""))</f>
        <v/>
      </c>
      <c r="I29" s="9" t="str">
        <f>IF($G29=0,"",IFERROR(CONCATENATE(INDEX('Risk assessment'!$B$12:$B$100,MATCH(CONCATENATE(Feuil1!$C29,"-",Feuil1!$B29,"-",Feuil1!I$1),'Risk assessment'!$R$12:$R$100,FALSE),1)," ;"),""))</f>
        <v/>
      </c>
      <c r="J29" s="9" t="str">
        <f>IF($G29=0,"",IFERROR(CONCATENATE(INDEX('Risk assessment'!$B$12:$B$100,MATCH(CONCATENATE(Feuil1!$C29,"-",Feuil1!$B29,"-",Feuil1!J$1),'Risk assessment'!$R$12:$R$100,FALSE),1)," ;"),""))</f>
        <v/>
      </c>
      <c r="K29" s="9" t="str">
        <f>IF($G29=0,"",IFERROR(CONCATENATE(INDEX('Risk assessment'!$B$12:$B$100,MATCH(CONCATENATE(Feuil1!$C29,"-",Feuil1!$B29,"-",Feuil1!K$1),'Risk assessment'!$R$12:$R$100,FALSE),1)," ;"),""))</f>
        <v/>
      </c>
      <c r="L29" s="9" t="str">
        <f>IF($G29=0,"",IFERROR(CONCATENATE(INDEX('Risk assessment'!$B$12:$B$100,MATCH(CONCATENATE(Feuil1!$C29,"-",Feuil1!$B29,"-",Feuil1!L$1),'Risk assessment'!$R$12:$R$100,FALSE),1)," ;"),""))</f>
        <v/>
      </c>
      <c r="M29" s="9" t="str">
        <f>IF($G29=0,"",IFERROR(CONCATENATE(INDEX('Risk assessment'!$B$12:$B$100,MATCH(CONCATENATE(Feuil1!$C29,"-",Feuil1!$B29,"-",Feuil1!M$1),'Risk assessment'!$R$12:$R$100,FALSE),1)," ;"),""))</f>
        <v/>
      </c>
      <c r="N29" s="9" t="str">
        <f>IF($G29=0,"",IFERROR(CONCATENATE(INDEX('Risk assessment'!$B$12:$B$100,MATCH(CONCATENATE(Feuil1!$C29,"-",Feuil1!$B29,"-",Feuil1!N$1),'Risk assessment'!$R$12:$R$100,FALSE),1)," ;"),""))</f>
        <v/>
      </c>
      <c r="O29" s="9" t="str">
        <f>IF($G29=0,"",IFERROR(CONCATENATE(INDEX('Risk assessment'!$B$12:$B$100,MATCH(CONCATENATE(Feuil1!$C29,"-",Feuil1!$B29,"-",Feuil1!O$1),'Risk assessment'!$R$12:$R$100,FALSE),1)," ;"),""))</f>
        <v/>
      </c>
      <c r="P29" s="9" t="str">
        <f>IF($G29=0,"",IFERROR(CONCATENATE(INDEX('Risk assessment'!$B$12:$B$100,MATCH(CONCATENATE(Feuil1!$C29,"-",Feuil1!$B29,"-",Feuil1!P$1),'Risk assessment'!$R$12:$R$100,FALSE),1)," ;"),""))</f>
        <v/>
      </c>
      <c r="Q29" s="9" t="str">
        <f>IF($G29=0,"",IFERROR(CONCATENATE(INDEX('Risk assessment'!$B$12:$B$100,MATCH(CONCATENATE(Feuil1!$C29,"-",Feuil1!$B29,"-",Feuil1!Q$1),'Risk assessment'!$R$12:$R$100,FALSE),1)," ;"),""))</f>
        <v/>
      </c>
      <c r="R29" s="9" t="str">
        <f>IF($G29=0,"",IFERROR(CONCATENATE(INDEX('Risk assessment'!$B$12:$B$100,MATCH(CONCATENATE(Feuil1!$C29,"-",Feuil1!$B29,"-",Feuil1!R$1),'Risk assessment'!$R$12:$R$100,FALSE),1)," ;"),""))</f>
        <v/>
      </c>
      <c r="S29" s="9" t="str">
        <f>IF($G29=0,"",IFERROR(CONCATENATE(INDEX('Risk assessment'!$B$12:$B$100,MATCH(CONCATENATE(Feuil1!$C29,"-",Feuil1!$B29,"-",Feuil1!S$1),'Risk assessment'!$R$12:$R$100,FALSE),1)," ;"),""))</f>
        <v/>
      </c>
      <c r="T29" s="9" t="str">
        <f>IF($G29=0,"",IFERROR(CONCATENATE(INDEX('Risk assessment'!$B$12:$B$100,MATCH(CONCATENATE(Feuil1!$C29,"-",Feuil1!$B29,"-",Feuil1!T$1),'Risk assessment'!$R$12:$R$100,FALSE),1)," ;"),""))</f>
        <v/>
      </c>
      <c r="U29" s="9" t="str">
        <f>IF($G29=0,"",IFERROR(CONCATENATE(INDEX('Risk assessment'!$B$12:$B$100,MATCH(CONCATENATE(Feuil1!$C29,"-",Feuil1!$B29,"-",Feuil1!U$1),'Risk assessment'!$R$12:$R$100,FALSE),1)," ;"),""))</f>
        <v/>
      </c>
      <c r="V29" s="9" t="str">
        <f>IF($G29=0,"",IFERROR(CONCATENATE(INDEX('Risk assessment'!$B$12:$B$100,MATCH(CONCATENATE(Feuil1!$C29,"-",Feuil1!$B29,"-",Feuil1!V$1),'Risk assessment'!$R$12:$R$100,FALSE),1)," ;"),""))</f>
        <v/>
      </c>
      <c r="W29" s="9" t="str">
        <f>IF($G29=0,"",IFERROR(CONCATENATE(INDEX('Risk assessment'!$B$12:$B$100,MATCH(CONCATENATE(Feuil1!$C29,"-",Feuil1!$B29,"-",Feuil1!W$1),'Risk assessment'!$R$12:$R$100,FALSE),1)," ;"),""))</f>
        <v/>
      </c>
      <c r="X29" s="9" t="str">
        <f>IF($G29=0,"",IFERROR(CONCATENATE(INDEX('Risk assessment'!$B$12:$B$100,MATCH(CONCATENATE(Feuil1!$C29,"-",Feuil1!$B29,"-",Feuil1!X$1),'Risk assessment'!$R$12:$R$100,FALSE),1)," ;"),""))</f>
        <v/>
      </c>
      <c r="Y29" s="9" t="str">
        <f>IF($G29=0,"",IFERROR(CONCATENATE(INDEX('Risk assessment'!$B$12:$B$100,MATCH(CONCATENATE(Feuil1!$C29,"-",Feuil1!$B29,"-",Feuil1!Y$1),'Risk assessment'!$R$12:$R$100,FALSE),1)," ;"),""))</f>
        <v/>
      </c>
      <c r="Z29" s="9" t="str">
        <f>IF($G29=0,"",IFERROR(CONCATENATE(INDEX('Risk assessment'!$B$12:$B$100,MATCH(CONCATENATE(Feuil1!$C29,"-",Feuil1!$B29,"-",Feuil1!Z$1),'Risk assessment'!$R$12:$R$100,FALSE),1)," ;"),""))</f>
        <v/>
      </c>
      <c r="AA29" s="9" t="str">
        <f>IF($G29=0,"",IFERROR(CONCATENATE(INDEX('Risk assessment'!$B$12:$B$100,MATCH(CONCATENATE(Feuil1!$C29,"-",Feuil1!$B29,"-",Feuil1!AA$1),'Risk assessment'!$R$12:$R$100,FALSE),1)," ;"),""))</f>
        <v/>
      </c>
      <c r="AB29" s="9" t="str">
        <f>IF($G29=0,"",IFERROR(CONCATENATE(INDEX('Risk assessment'!$B$12:$B$100,MATCH(CONCATENATE(Feuil1!$C29,"-",Feuil1!$B29,"-",Feuil1!AB$1),'Risk assessment'!$R$12:$R$100,FALSE),1)," ;"),""))</f>
        <v/>
      </c>
      <c r="AC29" s="9" t="str">
        <f>IF($G29=0,"",IFERROR(CONCATENATE(INDEX('Risk assessment'!$B$12:$B$100,MATCH(CONCATENATE(Feuil1!$C29,"-",Feuil1!$B29,"-",Feuil1!AC$1),'Risk assessment'!$R$12:$R$100,FALSE),1)," ;"),""))</f>
        <v/>
      </c>
      <c r="AD29" s="9" t="str">
        <f>IF($G29=0,"",IFERROR(CONCATENATE(INDEX('Risk assessment'!$B$12:$B$100,MATCH(CONCATENATE(Feuil1!$C29,"-",Feuil1!$B29,"-",Feuil1!AD$1),'Risk assessment'!$R$12:$R$100,FALSE),1)," ;"),""))</f>
        <v/>
      </c>
      <c r="AE29" s="9" t="str">
        <f>IF($G29=0,"",IFERROR(CONCATENATE(INDEX('Risk assessment'!$B$12:$B$100,MATCH(CONCATENATE(Feuil1!$C29,"-",Feuil1!$B29,"-",Feuil1!AE$1),'Risk assessment'!$R$12:$R$100,FALSE),1)," ;"),""))</f>
        <v/>
      </c>
      <c r="AF29" s="9" t="str">
        <f>IF($G29=0,"",IFERROR(CONCATENATE(INDEX('Risk assessment'!$B$12:$B$100,MATCH(CONCATENATE(Feuil1!$C29,"-",Feuil1!$B29,"-",Feuil1!AF$1),'Risk assessment'!$R$12:$R$100,FALSE),1)," ;"),""))</f>
        <v/>
      </c>
      <c r="AG29" s="9" t="str">
        <f>IF($G29=0,"",IFERROR(CONCATENATE(INDEX('Risk assessment'!$B$12:$B$100,MATCH(CONCATENATE(Feuil1!$C29,"-",Feuil1!$B29,"-",Feuil1!AG$1),'Risk assessment'!$R$12:$R$100,FALSE),1)," ;"),""))</f>
        <v/>
      </c>
      <c r="AH29" s="9" t="str">
        <f>IF($G29=0,"",IFERROR(CONCATENATE(INDEX('Risk assessment'!$B$12:$B$100,MATCH(CONCATENATE(Feuil1!$C29,"-",Feuil1!$B29,"-",Feuil1!AH$1),'Risk assessment'!$R$12:$R$100,FALSE),1)," ;"),""))</f>
        <v/>
      </c>
      <c r="AI29" s="9" t="str">
        <f>IF($G29=0,"",IFERROR(CONCATENATE(INDEX('Risk assessment'!$B$12:$B$100,MATCH(CONCATENATE(Feuil1!$C29,"-",Feuil1!$B29,"-",Feuil1!AI$1),'Risk assessment'!$R$12:$R$100,FALSE),1)," ;"),""))</f>
        <v/>
      </c>
      <c r="AJ29" s="9" t="str">
        <f>IF($G29=0,"",IFERROR(CONCATENATE(INDEX('Risk assessment'!$B$12:$B$100,MATCH(CONCATENATE(Feuil1!$C29,"-",Feuil1!$B29,"-",Feuil1!AJ$1),'Risk assessment'!$R$12:$R$100,FALSE),1)," ;"),""))</f>
        <v/>
      </c>
      <c r="AK29" s="9" t="str">
        <f>IF($G29=0,"",IFERROR(CONCATENATE(INDEX('Risk assessment'!$B$12:$B$100,MATCH(CONCATENATE(Feuil1!$C29,"-",Feuil1!$B29,"-",Feuil1!AK$1),'Risk assessment'!$R$12:$R$100,FALSE),1)," ;"),""))</f>
        <v/>
      </c>
      <c r="AL29" s="9" t="str">
        <f>IF($G29=0,"",IFERROR(CONCATENATE(INDEX('Risk assessment'!$B$12:$B$100,MATCH(CONCATENATE(Feuil1!$C29,"-",Feuil1!$B29,"-",Feuil1!AL$1),'Risk assessment'!$R$12:$R$100,FALSE),1)," ;"),""))</f>
        <v/>
      </c>
      <c r="AM29" s="9" t="str">
        <f>IF($G29=0,"",IFERROR(CONCATENATE(INDEX('Risk assessment'!$B$12:$B$100,MATCH(CONCATENATE(Feuil1!$C29,"-",Feuil1!$B29,"-",Feuil1!AM$1),'Risk assessment'!$R$12:$R$100,FALSE),1)," ;"),""))</f>
        <v/>
      </c>
      <c r="AN29" s="9" t="str">
        <f>IF($G29=0,"",IFERROR(CONCATENATE(INDEX('Risk assessment'!$B$12:$B$100,MATCH(CONCATENATE(Feuil1!$C29,"-",Feuil1!$B29,"-",Feuil1!AN$1),'Risk assessment'!$R$12:$R$100,FALSE),1)," ;"),""))</f>
        <v/>
      </c>
      <c r="AO29" s="9" t="str">
        <f>IF($G29=0,"",IFERROR(CONCATENATE(INDEX('Risk assessment'!$B$12:$B$100,MATCH(CONCATENATE(Feuil1!$C29,"-",Feuil1!$B29,"-",Feuil1!AO$1),'Risk assessment'!$R$12:$R$100,FALSE),1)," ;"),""))</f>
        <v/>
      </c>
      <c r="AP29" s="9" t="str">
        <f>IF($G29=0,"",IFERROR(CONCATENATE(INDEX('Risk assessment'!$B$12:$B$100,MATCH(CONCATENATE(Feuil1!$C29,"-",Feuil1!$B29,"-",Feuil1!AP$1),'Risk assessment'!$R$12:$R$100,FALSE),1)," ;"),""))</f>
        <v/>
      </c>
      <c r="AQ29" s="9" t="str">
        <f>IF($G29=0,"",IFERROR(CONCATENATE(INDEX('Risk assessment'!$B$12:$B$100,MATCH(CONCATENATE(Feuil1!$C29,"-",Feuil1!$B29,"-",Feuil1!AQ$1),'Risk assessment'!$R$12:$R$100,FALSE),1)," ;"),""))</f>
        <v/>
      </c>
      <c r="AR29" s="9" t="str">
        <f>IF($G29=0,"",IFERROR(CONCATENATE(INDEX('Risk assessment'!$B$12:$B$100,MATCH(CONCATENATE(Feuil1!$C29,"-",Feuil1!$B29,"-",Feuil1!AR$1),'Risk assessment'!$R$12:$R$100,FALSE),1)," ;"),""))</f>
        <v/>
      </c>
      <c r="AS29" s="9" t="str">
        <f>IF($G29=0,"",IFERROR(CONCATENATE(INDEX('Risk assessment'!$B$12:$B$100,MATCH(CONCATENATE(Feuil1!$C29,"-",Feuil1!$B29,"-",Feuil1!AS$1),'Risk assessment'!$R$12:$R$100,FALSE),1)," ;"),""))</f>
        <v/>
      </c>
      <c r="AT29" s="9" t="str">
        <f>IF($G29=0,"",IFERROR(CONCATENATE(INDEX('Risk assessment'!$B$12:$B$100,MATCH(CONCATENATE(Feuil1!$C29,"-",Feuil1!$B29,"-",Feuil1!AT$1),'Risk assessment'!$R$12:$R$100,FALSE),1)," ;"),""))</f>
        <v/>
      </c>
      <c r="AU29" s="9" t="str">
        <f>IF($G29=0,"",IFERROR(CONCATENATE(INDEX('Risk assessment'!$B$12:$B$100,MATCH(CONCATENATE(Feuil1!$C29,"-",Feuil1!$B29,"-",Feuil1!AU$1),'Risk assessment'!$R$12:$R$100,FALSE),1)," ;"),""))</f>
        <v/>
      </c>
      <c r="AV29" s="9" t="str">
        <f>IF($G29=0,"",IFERROR(CONCATENATE(INDEX('Risk assessment'!$B$12:$B$100,MATCH(CONCATENATE(Feuil1!$C29,"-",Feuil1!$B29,"-",Feuil1!AV$1),'Risk assessment'!$R$12:$R$100,FALSE),1)," ;"),""))</f>
        <v/>
      </c>
      <c r="AW29" s="9" t="str">
        <f>IF($G29=0,"",IFERROR(CONCATENATE(INDEX('Risk assessment'!$B$12:$B$100,MATCH(CONCATENATE(Feuil1!$C29,"-",Feuil1!$B29,"-",Feuil1!AW$1),'Risk assessment'!$R$12:$R$100,FALSE),1)," ;"),""))</f>
        <v/>
      </c>
      <c r="AX29" s="9" t="str">
        <f>IF($G29=0,"",IFERROR(CONCATENATE(INDEX('Risk assessment'!$B$12:$B$100,MATCH(CONCATENATE(Feuil1!$C29,"-",Feuil1!$B29,"-",Feuil1!AX$1),'Risk assessment'!$R$12:$R$100,FALSE),1)," ;"),""))</f>
        <v/>
      </c>
      <c r="AY29" s="9" t="str">
        <f>IF($G29=0,"",IFERROR(CONCATENATE(INDEX('Risk assessment'!$B$12:$B$100,MATCH(CONCATENATE(Feuil1!$C29,"-",Feuil1!$B29,"-",Feuil1!AY$1),'Risk assessment'!$R$12:$R$100,FALSE),1)," ;"),""))</f>
        <v/>
      </c>
      <c r="AZ29" s="9" t="str">
        <f>IF($G29=0,"",IFERROR(CONCATENATE(INDEX('Risk assessment'!$B$12:$B$100,MATCH(CONCATENATE(Feuil1!$C29,"-",Feuil1!$B29,"-",Feuil1!AZ$1),'Risk assessment'!$R$12:$R$100,FALSE),1)," ;"),""))</f>
        <v/>
      </c>
      <c r="BA29" s="9" t="str">
        <f>IF($G29=0,"",IFERROR(CONCATENATE(INDEX('Risk assessment'!$B$12:$B$100,MATCH(CONCATENATE(Feuil1!$C29,"-",Feuil1!$B29,"-",Feuil1!BA$1),'Risk assessment'!$R$12:$R$100,FALSE),1)," ;"),""))</f>
        <v/>
      </c>
      <c r="BB29" s="9" t="str">
        <f>IF($G29=0,"",IFERROR(CONCATENATE(INDEX('Risk assessment'!$B$12:$B$100,MATCH(CONCATENATE(Feuil1!$C29,"-",Feuil1!$B29,"-",Feuil1!BB$1),'Risk assessment'!$R$12:$R$100,FALSE),1)," ;"),""))</f>
        <v/>
      </c>
      <c r="BC29" s="9" t="str">
        <f>IF($G29=0,"",IFERROR(CONCATENATE(INDEX('Risk assessment'!$B$12:$B$100,MATCH(CONCATENATE(Feuil1!$C29,"-",Feuil1!$B29,"-",Feuil1!BC$1),'Risk assessment'!$R$12:$R$100,FALSE),1)," ;"),""))</f>
        <v/>
      </c>
      <c r="BD29" s="9" t="str">
        <f>IF($G29=0,"",IFERROR(CONCATENATE(INDEX('Risk assessment'!$B$12:$B$100,MATCH(CONCATENATE(Feuil1!$C29,"-",Feuil1!$B29,"-",Feuil1!BD$1),'Risk assessment'!$R$12:$R$100,FALSE),1)," ;"),""))</f>
        <v/>
      </c>
      <c r="BE29" s="9" t="str">
        <f>IF($G29=0,"",IFERROR(CONCATENATE(INDEX('Risk assessment'!$B$12:$B$100,MATCH(CONCATENATE(Feuil1!$C29,"-",Feuil1!$B29,"-",Feuil1!BE$1),'Risk assessment'!$R$12:$R$100,FALSE),1)," ;"),""))</f>
        <v/>
      </c>
      <c r="BF29" s="9" t="str">
        <f>IF($G29=0,"",IFERROR(CONCATENATE(INDEX('Risk assessment'!$B$12:$B$100,MATCH(CONCATENATE(Feuil1!$C29,"-",Feuil1!$B29,"-",Feuil1!BF$1),'Risk assessment'!$R$12:$R$100,FALSE),1)," ;"),""))</f>
        <v/>
      </c>
      <c r="BG29" s="9" t="str">
        <f>IF($G29=0,"",IFERROR(CONCATENATE(INDEX('Risk assessment'!$B$12:$B$100,MATCH(CONCATENATE(Feuil1!$C29,"-",Feuil1!$B29,"-",Feuil1!BG$1),'Risk assessment'!$R$12:$R$100,FALSE),1)," ;"),""))</f>
        <v/>
      </c>
      <c r="BH29" s="9" t="str">
        <f>IF($G29=0,"",IFERROR(CONCATENATE(INDEX('Risk assessment'!$B$12:$B$100,MATCH(CONCATENATE(Feuil1!$C29,"-",Feuil1!$B29,"-",Feuil1!BH$1),'Risk assessment'!$R$12:$R$100,FALSE),1)," ;"),""))</f>
        <v/>
      </c>
      <c r="BI29" s="9" t="str">
        <f>IF($G29=0,"",IFERROR(CONCATENATE(INDEX('Risk assessment'!$B$12:$B$100,MATCH(CONCATENATE(Feuil1!$C29,"-",Feuil1!$B29,"-",Feuil1!BI$1),'Risk assessment'!$R$12:$R$100,FALSE),1)," ;"),""))</f>
        <v/>
      </c>
      <c r="BJ29" s="9" t="str">
        <f>IF($G29=0,"",IFERROR(CONCATENATE(INDEX('Risk assessment'!$B$12:$B$100,MATCH(CONCATENATE(Feuil1!$C29,"-",Feuil1!$B29,"-",Feuil1!BJ$1),'Risk assessment'!$R$12:$R$100,FALSE),1)," ;"),""))</f>
        <v/>
      </c>
      <c r="BK29" s="9" t="str">
        <f>IF($G29=0,"",IFERROR(CONCATENATE(INDEX('Risk assessment'!$B$12:$B$100,MATCH(CONCATENATE(Feuil1!$C29,"-",Feuil1!$B29,"-",Feuil1!BK$1),'Risk assessment'!$R$12:$R$100,FALSE),1)," ;"),""))</f>
        <v/>
      </c>
      <c r="BL29" s="9" t="str">
        <f>IF($G29=0,"",IFERROR(CONCATENATE(INDEX('Risk assessment'!$B$12:$B$100,MATCH(CONCATENATE(Feuil1!$C29,"-",Feuil1!$B29,"-",Feuil1!BL$1),'Risk assessment'!$R$12:$R$100,FALSE),1)," ;"),""))</f>
        <v/>
      </c>
      <c r="BM29" s="9" t="str">
        <f>IF($G29=0,"",IFERROR(CONCATENATE(INDEX('Risk assessment'!$B$12:$B$100,MATCH(CONCATENATE(Feuil1!$C29,"-",Feuil1!$B29,"-",Feuil1!BM$1),'Risk assessment'!$R$12:$R$100,FALSE),1)," ;"),""))</f>
        <v/>
      </c>
      <c r="BN29" s="9" t="str">
        <f>IF($G29=0,"",IFERROR(CONCATENATE(INDEX('Risk assessment'!$B$12:$B$100,MATCH(CONCATENATE(Feuil1!$C29,"-",Feuil1!$B29,"-",Feuil1!BN$1),'Risk assessment'!$R$12:$R$100,FALSE),1)," ;"),""))</f>
        <v/>
      </c>
      <c r="BO29" s="9" t="str">
        <f>IF($G29=0,"",IFERROR(CONCATENATE(INDEX('Risk assessment'!$B$12:$B$100,MATCH(CONCATENATE(Feuil1!$C29,"-",Feuil1!$B29,"-",Feuil1!BO$1),'Risk assessment'!$R$12:$R$100,FALSE),1)," ;"),""))</f>
        <v/>
      </c>
      <c r="BP29" s="9" t="str">
        <f>IF($G29=0,"",IFERROR(CONCATENATE(INDEX('Risk assessment'!$B$12:$B$100,MATCH(CONCATENATE(Feuil1!$C29,"-",Feuil1!$B29,"-",Feuil1!BP$1),'Risk assessment'!$R$12:$R$100,FALSE),1)," ;"),""))</f>
        <v/>
      </c>
      <c r="BQ29" s="9" t="str">
        <f>IF($G29=0,"",IFERROR(CONCATENATE(INDEX('Risk assessment'!$B$12:$B$100,MATCH(CONCATENATE(Feuil1!$C29,"-",Feuil1!$B29,"-",Feuil1!BQ$1),'Risk assessment'!$R$12:$R$100,FALSE),1)," ;"),""))</f>
        <v/>
      </c>
      <c r="BR29" s="9" t="str">
        <f>IF($G29=0,"",IFERROR(INDEX('Risk assessment'!$B$12:$B$100,MATCH(CONCATENATE(Feuil1!$C29,Feuil1!$B29,Feuil1!BR$1),'Risk assessment'!$R$12:$R$100,FALSE),1),""))</f>
        <v/>
      </c>
      <c r="BS29" s="9" t="str">
        <f>IF($G29=0,"",IFERROR(INDEX('Risk assessment'!$B$12:$B$100,MATCH(CONCATENATE(Feuil1!$C29,Feuil1!$B29,Feuil1!BS$1),'Risk assessment'!$R$12:$R$100,FALSE),1),""))</f>
        <v/>
      </c>
      <c r="BT29" s="9" t="str">
        <f>IF($G29=0,"",IFERROR(INDEX('Risk assessment'!$B$12:$B$100,MATCH(CONCATENATE(Feuil1!$C29,Feuil1!$B29,Feuil1!BT$1),'Risk assessment'!$R$12:$R$100,FALSE),1),""))</f>
        <v/>
      </c>
      <c r="BU29" s="9" t="str">
        <f>IF($G29=0,"",IFERROR(INDEX('Risk assessment'!$B$12:$B$100,MATCH(CONCATENATE(Feuil1!$C29,Feuil1!$B29,Feuil1!BU$1),'Risk assessment'!$R$12:$R$100,FALSE),1),""))</f>
        <v/>
      </c>
      <c r="BV29" s="9" t="str">
        <f>IF($G29=0,"",IFERROR(INDEX('Risk assessment'!$B$12:$B$100,MATCH(CONCATENATE(Feuil1!$C29,Feuil1!$B29,Feuil1!BV$1),'Risk assessment'!$R$12:$R$100,FALSE),1),""))</f>
        <v/>
      </c>
      <c r="BW29" s="9" t="str">
        <f>IF($G29=0,"",IFERROR(INDEX('Risk assessment'!$B$12:$B$100,MATCH(CONCATENATE(Feuil1!$C29,Feuil1!$B29,Feuil1!BW$1),'Risk assessment'!$R$12:$R$100,FALSE),1),""))</f>
        <v/>
      </c>
      <c r="BX29" s="9" t="str">
        <f>IF($G29=0,"",IFERROR(INDEX('Risk assessment'!$B$12:$B$100,MATCH(CONCATENATE(Feuil1!$C29,Feuil1!$B29,Feuil1!BX$1),'Risk assessment'!$R$12:$R$100,FALSE),1),""))</f>
        <v/>
      </c>
      <c r="BY29" s="9" t="str">
        <f>IF($G29=0,"",IFERROR(INDEX('Risk assessment'!$B$12:$B$100,MATCH(CONCATENATE(Feuil1!$C29,Feuil1!$B29,Feuil1!BY$1),'Risk assessment'!$R$12:$R$100,FALSE),1),""))</f>
        <v/>
      </c>
      <c r="BZ29" s="9" t="str">
        <f>IF($G29=0,"",IFERROR(INDEX('Risk assessment'!$B$12:$B$100,MATCH(CONCATENATE(Feuil1!$C29,Feuil1!$B29,Feuil1!BZ$1),'Risk assessment'!$R$12:$R$100,FALSE),1),""))</f>
        <v/>
      </c>
      <c r="CA29" s="9" t="str">
        <f>IF($G29=0,"",IFERROR(INDEX('Risk assessment'!$B$12:$B$100,MATCH(CONCATENATE(Feuil1!$C29,Feuil1!$B29,Feuil1!CA$1),'Risk assessment'!$R$12:$R$100,FALSE),1),""))</f>
        <v/>
      </c>
      <c r="CB29" s="9" t="str">
        <f>IF($G29=0,"",IFERROR(INDEX('Risk assessment'!$B$12:$B$100,MATCH(CONCATENATE(Feuil1!$C29,Feuil1!$B29,Feuil1!CB$1),'Risk assessment'!$R$12:$R$100,FALSE),1),""))</f>
        <v/>
      </c>
      <c r="CC29" s="9" t="str">
        <f>IF($G29=0,"",IFERROR(INDEX('Risk assessment'!$B$12:$B$100,MATCH(CONCATENATE(Feuil1!$C29,Feuil1!$B29,Feuil1!CC$1),'Risk assessment'!$R$12:$R$100,FALSE),1),""))</f>
        <v/>
      </c>
      <c r="CD29" s="9" t="str">
        <f>IF($G29=0,"",IFERROR(INDEX('Risk assessment'!$B$12:$B$100,MATCH(CONCATENATE(Feuil1!$C29,Feuil1!$B29,Feuil1!CD$1),'Risk assessment'!$R$12:$R$100,FALSE),1),""))</f>
        <v/>
      </c>
      <c r="CE29" s="9" t="str">
        <f>IF($G29=0,"",IFERROR(INDEX('Risk assessment'!$B$12:$B$100,MATCH(CONCATENATE(Feuil1!$C29,Feuil1!$B29,Feuil1!CE$1),'Risk assessment'!$R$12:$R$100,FALSE),1),""))</f>
        <v/>
      </c>
      <c r="CF29" s="9" t="str">
        <f>IF($G29=0,"",IFERROR(INDEX('Risk assessment'!$B$12:$B$100,MATCH(CONCATENATE(Feuil1!$C29,Feuil1!$B29,Feuil1!CF$1),'Risk assessment'!$R$12:$R$100,FALSE),1),""))</f>
        <v/>
      </c>
      <c r="CG29" s="9" t="str">
        <f>IF($G29=0,"",IFERROR(INDEX('Risk assessment'!$B$12:$B$100,MATCH(CONCATENATE(Feuil1!$C29,Feuil1!$B29,Feuil1!CG$1),'Risk assessment'!$R$12:$R$100,FALSE),1),""))</f>
        <v/>
      </c>
      <c r="CH29" s="9" t="str">
        <f>IF($G29=0,"",IFERROR(INDEX('Risk assessment'!$B$12:$B$100,MATCH(CONCATENATE(Feuil1!$C29,Feuil1!$B29,Feuil1!CH$1),'Risk assessment'!$R$12:$R$100,FALSE),1),""))</f>
        <v/>
      </c>
      <c r="CI29" s="9" t="str">
        <f>IF($G29=0,"",IFERROR(INDEX('Risk assessment'!$B$12:$B$100,MATCH(CONCATENATE(Feuil1!$C29,Feuil1!$B29,Feuil1!CI$1),'Risk assessment'!$R$12:$R$100,FALSE),1),""))</f>
        <v/>
      </c>
      <c r="CJ29" s="9" t="str">
        <f>IF($G29=0,"",IFERROR(INDEX('Risk assessment'!$B$12:$B$100,MATCH(CONCATENATE(Feuil1!$C29,Feuil1!$B29,Feuil1!CJ$1),'Risk assessment'!$R$12:$R$100,FALSE),1),""))</f>
        <v/>
      </c>
      <c r="CK29" s="9" t="str">
        <f>IF($G29=0,"",IFERROR(INDEX('Risk assessment'!$B$12:$B$100,MATCH(CONCATENATE(Feuil1!$C29,Feuil1!$B29,Feuil1!CK$1),'Risk assessment'!$R$12:$R$100,FALSE),1),""))</f>
        <v/>
      </c>
      <c r="CL29" s="9" t="str">
        <f>IF($G29=0,"",IFERROR(INDEX('Risk assessment'!$B$12:$B$100,MATCH(CONCATENATE(Feuil1!$C29,Feuil1!$B29,Feuil1!CL$1),'Risk assessment'!$R$12:$R$100,FALSE),1),""))</f>
        <v/>
      </c>
      <c r="CM29" s="9" t="str">
        <f>IF($G29=0,"",IFERROR(INDEX('Risk assessment'!$B$12:$B$100,MATCH(CONCATENATE(Feuil1!$C29,Feuil1!$B29,Feuil1!CM$1),'Risk assessment'!$R$12:$R$100,FALSE),1),""))</f>
        <v/>
      </c>
      <c r="CN29" s="9" t="str">
        <f>IF($G29=0,"",IFERROR(INDEX('Risk assessment'!$B$12:$B$100,MATCH(CONCATENATE(Feuil1!$C29,Feuil1!$B29,Feuil1!CN$1),'Risk assessment'!$R$12:$R$100,FALSE),1),""))</f>
        <v/>
      </c>
      <c r="CO29" s="9" t="str">
        <f>IF($G29=0,"",IFERROR(INDEX('Risk assessment'!$B$12:$B$100,MATCH(CONCATENATE(Feuil1!$C29,Feuil1!$B29,Feuil1!CO$1),'Risk assessment'!$R$12:$R$100,FALSE),1),""))</f>
        <v/>
      </c>
      <c r="CP29" s="9" t="str">
        <f>IF($G29=0,"",IFERROR(INDEX('Risk assessment'!$B$12:$B$100,MATCH(CONCATENATE(Feuil1!$C29,Feuil1!$B29,Feuil1!CP$1),'Risk assessment'!$R$12:$R$100,FALSE),1),""))</f>
        <v/>
      </c>
      <c r="CQ29" s="9" t="str">
        <f>IF($G29=0,"",IFERROR(INDEX('Risk assessment'!$B$12:$B$100,MATCH(CONCATENATE(Feuil1!$C29,Feuil1!$B29,Feuil1!CQ$1),'Risk assessment'!$R$12:$R$100,FALSE),1),""))</f>
        <v/>
      </c>
      <c r="CR29" s="9" t="str">
        <f>IF($G29=0,"",IFERROR(INDEX('Risk assessment'!$B$12:$B$100,MATCH(CONCATENATE(Feuil1!$C29,Feuil1!$B29,Feuil1!CR$1),'Risk assessment'!$R$12:$R$100,FALSE),1),""))</f>
        <v/>
      </c>
      <c r="CS29" s="9" t="str">
        <f>IF($G29=0,"",IFERROR(INDEX('Risk assessment'!$B$12:$B$100,MATCH(CONCATENATE(Feuil1!$C29,Feuil1!$B29,Feuil1!CS$1),'Risk assessment'!$R$12:$R$100,FALSE),1),""))</f>
        <v/>
      </c>
      <c r="CT29" s="9" t="str">
        <f>IF($G29=0,"",IFERROR(INDEX('Risk assessment'!$B$12:$B$100,MATCH(CONCATENATE(Feuil1!$C29,Feuil1!$B29,Feuil1!CT$1),'Risk assessment'!$R$12:$R$100,FALSE),1),""))</f>
        <v/>
      </c>
      <c r="CU29" s="9" t="str">
        <f>IF($G29=0,"",IFERROR(INDEX('Risk assessment'!$B$12:$B$100,MATCH(CONCATENATE(Feuil1!$C29,Feuil1!$B29,Feuil1!CU$1),'Risk assessment'!$R$12:$R$100,FALSE),1),""))</f>
        <v/>
      </c>
      <c r="CV29" s="9" t="str">
        <f>IF($G29=0,"",IFERROR(INDEX('Risk assessment'!$B$12:$B$100,MATCH(CONCATENATE(Feuil1!$C29,Feuil1!$B29,Feuil1!CV$1),'Risk assessment'!$R$12:$R$100,FALSE),1),""))</f>
        <v/>
      </c>
      <c r="CW29" s="9" t="str">
        <f>IF($G29=0,"",IFERROR(INDEX('Risk assessment'!$B$12:$B$100,MATCH(CONCATENATE(Feuil1!$C29,Feuil1!$B29,Feuil1!CW$1),'Risk assessment'!$R$12:$R$100,FALSE),1),""))</f>
        <v/>
      </c>
      <c r="CX29" s="9" t="str">
        <f>IF($G29=0,"",IFERROR(INDEX('Risk assessment'!$B$12:$B$100,MATCH(CONCATENATE(Feuil1!$C29,Feuil1!$B29,Feuil1!CX$1),'Risk assessment'!$R$12:$R$100,FALSE),1),""))</f>
        <v/>
      </c>
      <c r="CY29" s="9" t="str">
        <f>IF($G29=0,"",IFERROR(INDEX('Risk assessment'!$B$12:$B$100,MATCH(CONCATENATE(Feuil1!$C29,Feuil1!$B29,Feuil1!CY$1),'Risk assessment'!$R$12:$R$100,FALSE),1),""))</f>
        <v/>
      </c>
      <c r="CZ29" s="9" t="str">
        <f>IF($G29=0,"",IFERROR(INDEX('Risk assessment'!$B$12:$B$100,MATCH(CONCATENATE(Feuil1!$C29,Feuil1!$B29,Feuil1!CZ$1),'Risk assessment'!$R$12:$R$100,FALSE),1),""))</f>
        <v/>
      </c>
      <c r="DA29" s="9" t="str">
        <f>IF($G29=0,"",IFERROR(INDEX('Risk assessment'!$B$12:$B$100,MATCH(CONCATENATE(Feuil1!$C29,Feuil1!$B29,Feuil1!DA$1),'Risk assessment'!$R$12:$R$100,FALSE),1),""))</f>
        <v/>
      </c>
      <c r="DB29" s="9" t="str">
        <f>IF($G29=0,"",IFERROR(INDEX('Risk assessment'!$B$12:$B$100,MATCH(CONCATENATE(Feuil1!$C29,Feuil1!$B29,Feuil1!DB$1),'Risk assessment'!$R$12:$R$100,FALSE),1),""))</f>
        <v/>
      </c>
      <c r="DC29" s="9" t="str">
        <f>IF($G29=0,"",IFERROR(INDEX('Risk assessment'!$B$12:$B$100,MATCH(CONCATENATE(Feuil1!$C29,Feuil1!$B29,Feuil1!DC$1),'Risk assessment'!$R$12:$R$100,FALSE),1),""))</f>
        <v/>
      </c>
      <c r="DD29" s="9" t="str">
        <f>IF($G29=0,"",IFERROR(INDEX('Risk assessment'!$B$12:$B$100,MATCH(CONCATENATE(Feuil1!$C29,Feuil1!$B29,Feuil1!DD$1),'Risk assessment'!$R$12:$R$100,FALSE),1),""))</f>
        <v/>
      </c>
      <c r="DE29" s="9" t="str">
        <f>IF($G29=0,"",IFERROR(INDEX('Risk assessment'!$B$12:$B$100,MATCH(CONCATENATE(Feuil1!$C29,Feuil1!$B29,Feuil1!DE$1),'Risk assessment'!$R$12:$R$100,FALSE),1),""))</f>
        <v/>
      </c>
      <c r="DF29" s="9" t="str">
        <f>IF($G29=0,"",IFERROR(INDEX('Risk assessment'!$B$12:$B$100,MATCH(CONCATENATE(Feuil1!$C29,Feuil1!$B29,Feuil1!DF$1),'Risk assessment'!$R$12:$R$100,FALSE),1),""))</f>
        <v/>
      </c>
      <c r="DG29" s="9" t="str">
        <f>IF($G29=0,"",IFERROR(INDEX('Risk assessment'!$B$12:$B$100,MATCH(CONCATENATE(Feuil1!$C29,Feuil1!$B29,Feuil1!DG$1),'Risk assessment'!$R$12:$R$100,FALSE),1),""))</f>
        <v/>
      </c>
      <c r="DH29" s="9" t="str">
        <f>IF($G29=0,"",IFERROR(INDEX('Risk assessment'!$B$12:$B$100,MATCH(CONCATENATE(Feuil1!$C29,Feuil1!$B29,Feuil1!DH$1),'Risk assessment'!$R$12:$R$100,FALSE),1),""))</f>
        <v/>
      </c>
      <c r="DI29" s="9" t="str">
        <f>IF($G29=0,"",IFERROR(INDEX('Risk assessment'!$B$12:$B$100,MATCH(CONCATENATE(Feuil1!$C29,Feuil1!$B29,Feuil1!DI$1),'Risk assessment'!$R$12:$R$100,FALSE),1),""))</f>
        <v/>
      </c>
      <c r="DJ29" s="9" t="str">
        <f>IF($G29=0,"",IFERROR(INDEX('Risk assessment'!$B$12:$B$100,MATCH(CONCATENATE(Feuil1!$C29,Feuil1!$B29,Feuil1!DJ$1),'Risk assessment'!$R$12:$R$100,FALSE),1),""))</f>
        <v/>
      </c>
      <c r="DK29" s="9" t="str">
        <f>IF($G29=0,"",IFERROR(INDEX('Risk assessment'!$B$12:$B$100,MATCH(CONCATENATE(Feuil1!$C29,Feuil1!$B29,Feuil1!DK$1),'Risk assessment'!$R$12:$R$100,FALSE),1),""))</f>
        <v/>
      </c>
    </row>
    <row r="30" spans="2:115" x14ac:dyDescent="0.25">
      <c r="B30" s="9">
        <f>IF(B29+1&lt;='Rating table'!D$11,B29+1,1)</f>
        <v>9</v>
      </c>
      <c r="C30" s="9">
        <f>IFERROR(IF(IF(B30=1,C29+1,C29)&lt;='Rating table'!H$11,IF(B30=1,C29+1,C29),""),"")</f>
        <v>3</v>
      </c>
      <c r="D30" s="9" t="str">
        <f t="shared" si="0"/>
        <v>9-3</v>
      </c>
      <c r="E30" s="9" t="str">
        <f t="shared" si="1"/>
        <v/>
      </c>
      <c r="F30" s="9" t="str">
        <f t="shared" si="2"/>
        <v/>
      </c>
      <c r="G30" s="9">
        <f>COUNTIFS('Risk assessment'!D$12:D$100,Feuil1!C30,'Risk assessment'!E$12:E$100,B30)</f>
        <v>0</v>
      </c>
      <c r="H30" s="9" t="str">
        <f>IF($G30=0,"",IFERROR(CONCATENATE(INDEX('Risk assessment'!$B$12:$B$100,MATCH(CONCATENATE(Feuil1!$C30,"-",Feuil1!$B30,"-",Feuil1!H$1),'Risk assessment'!$R$12:$R$100,FALSE),1)," ;"),""))</f>
        <v/>
      </c>
      <c r="I30" s="9" t="str">
        <f>IF($G30=0,"",IFERROR(CONCATENATE(INDEX('Risk assessment'!$B$12:$B$100,MATCH(CONCATENATE(Feuil1!$C30,"-",Feuil1!$B30,"-",Feuil1!I$1),'Risk assessment'!$R$12:$R$100,FALSE),1)," ;"),""))</f>
        <v/>
      </c>
      <c r="J30" s="9" t="str">
        <f>IF($G30=0,"",IFERROR(CONCATENATE(INDEX('Risk assessment'!$B$12:$B$100,MATCH(CONCATENATE(Feuil1!$C30,"-",Feuil1!$B30,"-",Feuil1!J$1),'Risk assessment'!$R$12:$R$100,FALSE),1)," ;"),""))</f>
        <v/>
      </c>
      <c r="K30" s="9" t="str">
        <f>IF($G30=0,"",IFERROR(CONCATENATE(INDEX('Risk assessment'!$B$12:$B$100,MATCH(CONCATENATE(Feuil1!$C30,"-",Feuil1!$B30,"-",Feuil1!K$1),'Risk assessment'!$R$12:$R$100,FALSE),1)," ;"),""))</f>
        <v/>
      </c>
      <c r="L30" s="9" t="str">
        <f>IF($G30=0,"",IFERROR(CONCATENATE(INDEX('Risk assessment'!$B$12:$B$100,MATCH(CONCATENATE(Feuil1!$C30,"-",Feuil1!$B30,"-",Feuil1!L$1),'Risk assessment'!$R$12:$R$100,FALSE),1)," ;"),""))</f>
        <v/>
      </c>
      <c r="M30" s="9" t="str">
        <f>IF($G30=0,"",IFERROR(CONCATENATE(INDEX('Risk assessment'!$B$12:$B$100,MATCH(CONCATENATE(Feuil1!$C30,"-",Feuil1!$B30,"-",Feuil1!M$1),'Risk assessment'!$R$12:$R$100,FALSE),1)," ;"),""))</f>
        <v/>
      </c>
      <c r="N30" s="9" t="str">
        <f>IF($G30=0,"",IFERROR(CONCATENATE(INDEX('Risk assessment'!$B$12:$B$100,MATCH(CONCATENATE(Feuil1!$C30,"-",Feuil1!$B30,"-",Feuil1!N$1),'Risk assessment'!$R$12:$R$100,FALSE),1)," ;"),""))</f>
        <v/>
      </c>
      <c r="O30" s="9" t="str">
        <f>IF($G30=0,"",IFERROR(CONCATENATE(INDEX('Risk assessment'!$B$12:$B$100,MATCH(CONCATENATE(Feuil1!$C30,"-",Feuil1!$B30,"-",Feuil1!O$1),'Risk assessment'!$R$12:$R$100,FALSE),1)," ;"),""))</f>
        <v/>
      </c>
      <c r="P30" s="9" t="str">
        <f>IF($G30=0,"",IFERROR(CONCATENATE(INDEX('Risk assessment'!$B$12:$B$100,MATCH(CONCATENATE(Feuil1!$C30,"-",Feuil1!$B30,"-",Feuil1!P$1),'Risk assessment'!$R$12:$R$100,FALSE),1)," ;"),""))</f>
        <v/>
      </c>
      <c r="Q30" s="9" t="str">
        <f>IF($G30=0,"",IFERROR(CONCATENATE(INDEX('Risk assessment'!$B$12:$B$100,MATCH(CONCATENATE(Feuil1!$C30,"-",Feuil1!$B30,"-",Feuil1!Q$1),'Risk assessment'!$R$12:$R$100,FALSE),1)," ;"),""))</f>
        <v/>
      </c>
      <c r="R30" s="9" t="str">
        <f>IF($G30=0,"",IFERROR(CONCATENATE(INDEX('Risk assessment'!$B$12:$B$100,MATCH(CONCATENATE(Feuil1!$C30,"-",Feuil1!$B30,"-",Feuil1!R$1),'Risk assessment'!$R$12:$R$100,FALSE),1)," ;"),""))</f>
        <v/>
      </c>
      <c r="S30" s="9" t="str">
        <f>IF($G30=0,"",IFERROR(CONCATENATE(INDEX('Risk assessment'!$B$12:$B$100,MATCH(CONCATENATE(Feuil1!$C30,"-",Feuil1!$B30,"-",Feuil1!S$1),'Risk assessment'!$R$12:$R$100,FALSE),1)," ;"),""))</f>
        <v/>
      </c>
      <c r="T30" s="9" t="str">
        <f>IF($G30=0,"",IFERROR(CONCATENATE(INDEX('Risk assessment'!$B$12:$B$100,MATCH(CONCATENATE(Feuil1!$C30,"-",Feuil1!$B30,"-",Feuil1!T$1),'Risk assessment'!$R$12:$R$100,FALSE),1)," ;"),""))</f>
        <v/>
      </c>
      <c r="U30" s="9" t="str">
        <f>IF($G30=0,"",IFERROR(CONCATENATE(INDEX('Risk assessment'!$B$12:$B$100,MATCH(CONCATENATE(Feuil1!$C30,"-",Feuil1!$B30,"-",Feuil1!U$1),'Risk assessment'!$R$12:$R$100,FALSE),1)," ;"),""))</f>
        <v/>
      </c>
      <c r="V30" s="9" t="str">
        <f>IF($G30=0,"",IFERROR(CONCATENATE(INDEX('Risk assessment'!$B$12:$B$100,MATCH(CONCATENATE(Feuil1!$C30,"-",Feuil1!$B30,"-",Feuil1!V$1),'Risk assessment'!$R$12:$R$100,FALSE),1)," ;"),""))</f>
        <v/>
      </c>
      <c r="W30" s="9" t="str">
        <f>IF($G30=0,"",IFERROR(CONCATENATE(INDEX('Risk assessment'!$B$12:$B$100,MATCH(CONCATENATE(Feuil1!$C30,"-",Feuil1!$B30,"-",Feuil1!W$1),'Risk assessment'!$R$12:$R$100,FALSE),1)," ;"),""))</f>
        <v/>
      </c>
      <c r="X30" s="9" t="str">
        <f>IF($G30=0,"",IFERROR(CONCATENATE(INDEX('Risk assessment'!$B$12:$B$100,MATCH(CONCATENATE(Feuil1!$C30,"-",Feuil1!$B30,"-",Feuil1!X$1),'Risk assessment'!$R$12:$R$100,FALSE),1)," ;"),""))</f>
        <v/>
      </c>
      <c r="Y30" s="9" t="str">
        <f>IF($G30=0,"",IFERROR(CONCATENATE(INDEX('Risk assessment'!$B$12:$B$100,MATCH(CONCATENATE(Feuil1!$C30,"-",Feuil1!$B30,"-",Feuil1!Y$1),'Risk assessment'!$R$12:$R$100,FALSE),1)," ;"),""))</f>
        <v/>
      </c>
      <c r="Z30" s="9" t="str">
        <f>IF($G30=0,"",IFERROR(CONCATENATE(INDEX('Risk assessment'!$B$12:$B$100,MATCH(CONCATENATE(Feuil1!$C30,"-",Feuil1!$B30,"-",Feuil1!Z$1),'Risk assessment'!$R$12:$R$100,FALSE),1)," ;"),""))</f>
        <v/>
      </c>
      <c r="AA30" s="9" t="str">
        <f>IF($G30=0,"",IFERROR(CONCATENATE(INDEX('Risk assessment'!$B$12:$B$100,MATCH(CONCATENATE(Feuil1!$C30,"-",Feuil1!$B30,"-",Feuil1!AA$1),'Risk assessment'!$R$12:$R$100,FALSE),1)," ;"),""))</f>
        <v/>
      </c>
      <c r="AB30" s="9" t="str">
        <f>IF($G30=0,"",IFERROR(CONCATENATE(INDEX('Risk assessment'!$B$12:$B$100,MATCH(CONCATENATE(Feuil1!$C30,"-",Feuil1!$B30,"-",Feuil1!AB$1),'Risk assessment'!$R$12:$R$100,FALSE),1)," ;"),""))</f>
        <v/>
      </c>
      <c r="AC30" s="9" t="str">
        <f>IF($G30=0,"",IFERROR(CONCATENATE(INDEX('Risk assessment'!$B$12:$B$100,MATCH(CONCATENATE(Feuil1!$C30,"-",Feuil1!$B30,"-",Feuil1!AC$1),'Risk assessment'!$R$12:$R$100,FALSE),1)," ;"),""))</f>
        <v/>
      </c>
      <c r="AD30" s="9" t="str">
        <f>IF($G30=0,"",IFERROR(CONCATENATE(INDEX('Risk assessment'!$B$12:$B$100,MATCH(CONCATENATE(Feuil1!$C30,"-",Feuil1!$B30,"-",Feuil1!AD$1),'Risk assessment'!$R$12:$R$100,FALSE),1)," ;"),""))</f>
        <v/>
      </c>
      <c r="AE30" s="9" t="str">
        <f>IF($G30=0,"",IFERROR(CONCATENATE(INDEX('Risk assessment'!$B$12:$B$100,MATCH(CONCATENATE(Feuil1!$C30,"-",Feuil1!$B30,"-",Feuil1!AE$1),'Risk assessment'!$R$12:$R$100,FALSE),1)," ;"),""))</f>
        <v/>
      </c>
      <c r="AF30" s="9" t="str">
        <f>IF($G30=0,"",IFERROR(CONCATENATE(INDEX('Risk assessment'!$B$12:$B$100,MATCH(CONCATENATE(Feuil1!$C30,"-",Feuil1!$B30,"-",Feuil1!AF$1),'Risk assessment'!$R$12:$R$100,FALSE),1)," ;"),""))</f>
        <v/>
      </c>
      <c r="AG30" s="9" t="str">
        <f>IF($G30=0,"",IFERROR(CONCATENATE(INDEX('Risk assessment'!$B$12:$B$100,MATCH(CONCATENATE(Feuil1!$C30,"-",Feuil1!$B30,"-",Feuil1!AG$1),'Risk assessment'!$R$12:$R$100,FALSE),1)," ;"),""))</f>
        <v/>
      </c>
      <c r="AH30" s="9" t="str">
        <f>IF($G30=0,"",IFERROR(CONCATENATE(INDEX('Risk assessment'!$B$12:$B$100,MATCH(CONCATENATE(Feuil1!$C30,"-",Feuil1!$B30,"-",Feuil1!AH$1),'Risk assessment'!$R$12:$R$100,FALSE),1)," ;"),""))</f>
        <v/>
      </c>
      <c r="AI30" s="9" t="str">
        <f>IF($G30=0,"",IFERROR(CONCATENATE(INDEX('Risk assessment'!$B$12:$B$100,MATCH(CONCATENATE(Feuil1!$C30,"-",Feuil1!$B30,"-",Feuil1!AI$1),'Risk assessment'!$R$12:$R$100,FALSE),1)," ;"),""))</f>
        <v/>
      </c>
      <c r="AJ30" s="9" t="str">
        <f>IF($G30=0,"",IFERROR(CONCATENATE(INDEX('Risk assessment'!$B$12:$B$100,MATCH(CONCATENATE(Feuil1!$C30,"-",Feuil1!$B30,"-",Feuil1!AJ$1),'Risk assessment'!$R$12:$R$100,FALSE),1)," ;"),""))</f>
        <v/>
      </c>
      <c r="AK30" s="9" t="str">
        <f>IF($G30=0,"",IFERROR(CONCATENATE(INDEX('Risk assessment'!$B$12:$B$100,MATCH(CONCATENATE(Feuil1!$C30,"-",Feuil1!$B30,"-",Feuil1!AK$1),'Risk assessment'!$R$12:$R$100,FALSE),1)," ;"),""))</f>
        <v/>
      </c>
      <c r="AL30" s="9" t="str">
        <f>IF($G30=0,"",IFERROR(CONCATENATE(INDEX('Risk assessment'!$B$12:$B$100,MATCH(CONCATENATE(Feuil1!$C30,"-",Feuil1!$B30,"-",Feuil1!AL$1),'Risk assessment'!$R$12:$R$100,FALSE),1)," ;"),""))</f>
        <v/>
      </c>
      <c r="AM30" s="9" t="str">
        <f>IF($G30=0,"",IFERROR(CONCATENATE(INDEX('Risk assessment'!$B$12:$B$100,MATCH(CONCATENATE(Feuil1!$C30,"-",Feuil1!$B30,"-",Feuil1!AM$1),'Risk assessment'!$R$12:$R$100,FALSE),1)," ;"),""))</f>
        <v/>
      </c>
      <c r="AN30" s="9" t="str">
        <f>IF($G30=0,"",IFERROR(CONCATENATE(INDEX('Risk assessment'!$B$12:$B$100,MATCH(CONCATENATE(Feuil1!$C30,"-",Feuil1!$B30,"-",Feuil1!AN$1),'Risk assessment'!$R$12:$R$100,FALSE),1)," ;"),""))</f>
        <v/>
      </c>
      <c r="AO30" s="9" t="str">
        <f>IF($G30=0,"",IFERROR(CONCATENATE(INDEX('Risk assessment'!$B$12:$B$100,MATCH(CONCATENATE(Feuil1!$C30,"-",Feuil1!$B30,"-",Feuil1!AO$1),'Risk assessment'!$R$12:$R$100,FALSE),1)," ;"),""))</f>
        <v/>
      </c>
      <c r="AP30" s="9" t="str">
        <f>IF($G30=0,"",IFERROR(CONCATENATE(INDEX('Risk assessment'!$B$12:$B$100,MATCH(CONCATENATE(Feuil1!$C30,"-",Feuil1!$B30,"-",Feuil1!AP$1),'Risk assessment'!$R$12:$R$100,FALSE),1)," ;"),""))</f>
        <v/>
      </c>
      <c r="AQ30" s="9" t="str">
        <f>IF($G30=0,"",IFERROR(CONCATENATE(INDEX('Risk assessment'!$B$12:$B$100,MATCH(CONCATENATE(Feuil1!$C30,"-",Feuil1!$B30,"-",Feuil1!AQ$1),'Risk assessment'!$R$12:$R$100,FALSE),1)," ;"),""))</f>
        <v/>
      </c>
      <c r="AR30" s="9" t="str">
        <f>IF($G30=0,"",IFERROR(CONCATENATE(INDEX('Risk assessment'!$B$12:$B$100,MATCH(CONCATENATE(Feuil1!$C30,"-",Feuil1!$B30,"-",Feuil1!AR$1),'Risk assessment'!$R$12:$R$100,FALSE),1)," ;"),""))</f>
        <v/>
      </c>
      <c r="AS30" s="9" t="str">
        <f>IF($G30=0,"",IFERROR(CONCATENATE(INDEX('Risk assessment'!$B$12:$B$100,MATCH(CONCATENATE(Feuil1!$C30,"-",Feuil1!$B30,"-",Feuil1!AS$1),'Risk assessment'!$R$12:$R$100,FALSE),1)," ;"),""))</f>
        <v/>
      </c>
      <c r="AT30" s="9" t="str">
        <f>IF($G30=0,"",IFERROR(CONCATENATE(INDEX('Risk assessment'!$B$12:$B$100,MATCH(CONCATENATE(Feuil1!$C30,"-",Feuil1!$B30,"-",Feuil1!AT$1),'Risk assessment'!$R$12:$R$100,FALSE),1)," ;"),""))</f>
        <v/>
      </c>
      <c r="AU30" s="9" t="str">
        <f>IF($G30=0,"",IFERROR(CONCATENATE(INDEX('Risk assessment'!$B$12:$B$100,MATCH(CONCATENATE(Feuil1!$C30,"-",Feuil1!$B30,"-",Feuil1!AU$1),'Risk assessment'!$R$12:$R$100,FALSE),1)," ;"),""))</f>
        <v/>
      </c>
      <c r="AV30" s="9" t="str">
        <f>IF($G30=0,"",IFERROR(CONCATENATE(INDEX('Risk assessment'!$B$12:$B$100,MATCH(CONCATENATE(Feuil1!$C30,"-",Feuil1!$B30,"-",Feuil1!AV$1),'Risk assessment'!$R$12:$R$100,FALSE),1)," ;"),""))</f>
        <v/>
      </c>
      <c r="AW30" s="9" t="str">
        <f>IF($G30=0,"",IFERROR(CONCATENATE(INDEX('Risk assessment'!$B$12:$B$100,MATCH(CONCATENATE(Feuil1!$C30,"-",Feuil1!$B30,"-",Feuil1!AW$1),'Risk assessment'!$R$12:$R$100,FALSE),1)," ;"),""))</f>
        <v/>
      </c>
      <c r="AX30" s="9" t="str">
        <f>IF($G30=0,"",IFERROR(CONCATENATE(INDEX('Risk assessment'!$B$12:$B$100,MATCH(CONCATENATE(Feuil1!$C30,"-",Feuil1!$B30,"-",Feuil1!AX$1),'Risk assessment'!$R$12:$R$100,FALSE),1)," ;"),""))</f>
        <v/>
      </c>
      <c r="AY30" s="9" t="str">
        <f>IF($G30=0,"",IFERROR(CONCATENATE(INDEX('Risk assessment'!$B$12:$B$100,MATCH(CONCATENATE(Feuil1!$C30,"-",Feuil1!$B30,"-",Feuil1!AY$1),'Risk assessment'!$R$12:$R$100,FALSE),1)," ;"),""))</f>
        <v/>
      </c>
      <c r="AZ30" s="9" t="str">
        <f>IF($G30=0,"",IFERROR(CONCATENATE(INDEX('Risk assessment'!$B$12:$B$100,MATCH(CONCATENATE(Feuil1!$C30,"-",Feuil1!$B30,"-",Feuil1!AZ$1),'Risk assessment'!$R$12:$R$100,FALSE),1)," ;"),""))</f>
        <v/>
      </c>
      <c r="BA30" s="9" t="str">
        <f>IF($G30=0,"",IFERROR(CONCATENATE(INDEX('Risk assessment'!$B$12:$B$100,MATCH(CONCATENATE(Feuil1!$C30,"-",Feuil1!$B30,"-",Feuil1!BA$1),'Risk assessment'!$R$12:$R$100,FALSE),1)," ;"),""))</f>
        <v/>
      </c>
      <c r="BB30" s="9" t="str">
        <f>IF($G30=0,"",IFERROR(CONCATENATE(INDEX('Risk assessment'!$B$12:$B$100,MATCH(CONCATENATE(Feuil1!$C30,"-",Feuil1!$B30,"-",Feuil1!BB$1),'Risk assessment'!$R$12:$R$100,FALSE),1)," ;"),""))</f>
        <v/>
      </c>
      <c r="BC30" s="9" t="str">
        <f>IF($G30=0,"",IFERROR(CONCATENATE(INDEX('Risk assessment'!$B$12:$B$100,MATCH(CONCATENATE(Feuil1!$C30,"-",Feuil1!$B30,"-",Feuil1!BC$1),'Risk assessment'!$R$12:$R$100,FALSE),1)," ;"),""))</f>
        <v/>
      </c>
      <c r="BD30" s="9" t="str">
        <f>IF($G30=0,"",IFERROR(CONCATENATE(INDEX('Risk assessment'!$B$12:$B$100,MATCH(CONCATENATE(Feuil1!$C30,"-",Feuil1!$B30,"-",Feuil1!BD$1),'Risk assessment'!$R$12:$R$100,FALSE),1)," ;"),""))</f>
        <v/>
      </c>
      <c r="BE30" s="9" t="str">
        <f>IF($G30=0,"",IFERROR(CONCATENATE(INDEX('Risk assessment'!$B$12:$B$100,MATCH(CONCATENATE(Feuil1!$C30,"-",Feuil1!$B30,"-",Feuil1!BE$1),'Risk assessment'!$R$12:$R$100,FALSE),1)," ;"),""))</f>
        <v/>
      </c>
      <c r="BF30" s="9" t="str">
        <f>IF($G30=0,"",IFERROR(CONCATENATE(INDEX('Risk assessment'!$B$12:$B$100,MATCH(CONCATENATE(Feuil1!$C30,"-",Feuil1!$B30,"-",Feuil1!BF$1),'Risk assessment'!$R$12:$R$100,FALSE),1)," ;"),""))</f>
        <v/>
      </c>
      <c r="BG30" s="9" t="str">
        <f>IF($G30=0,"",IFERROR(CONCATENATE(INDEX('Risk assessment'!$B$12:$B$100,MATCH(CONCATENATE(Feuil1!$C30,"-",Feuil1!$B30,"-",Feuil1!BG$1),'Risk assessment'!$R$12:$R$100,FALSE),1)," ;"),""))</f>
        <v/>
      </c>
      <c r="BH30" s="9" t="str">
        <f>IF($G30=0,"",IFERROR(CONCATENATE(INDEX('Risk assessment'!$B$12:$B$100,MATCH(CONCATENATE(Feuil1!$C30,"-",Feuil1!$B30,"-",Feuil1!BH$1),'Risk assessment'!$R$12:$R$100,FALSE),1)," ;"),""))</f>
        <v/>
      </c>
      <c r="BI30" s="9" t="str">
        <f>IF($G30=0,"",IFERROR(CONCATENATE(INDEX('Risk assessment'!$B$12:$B$100,MATCH(CONCATENATE(Feuil1!$C30,"-",Feuil1!$B30,"-",Feuil1!BI$1),'Risk assessment'!$R$12:$R$100,FALSE),1)," ;"),""))</f>
        <v/>
      </c>
      <c r="BJ30" s="9" t="str">
        <f>IF($G30=0,"",IFERROR(CONCATENATE(INDEX('Risk assessment'!$B$12:$B$100,MATCH(CONCATENATE(Feuil1!$C30,"-",Feuil1!$B30,"-",Feuil1!BJ$1),'Risk assessment'!$R$12:$R$100,FALSE),1)," ;"),""))</f>
        <v/>
      </c>
      <c r="BK30" s="9" t="str">
        <f>IF($G30=0,"",IFERROR(CONCATENATE(INDEX('Risk assessment'!$B$12:$B$100,MATCH(CONCATENATE(Feuil1!$C30,"-",Feuil1!$B30,"-",Feuil1!BK$1),'Risk assessment'!$R$12:$R$100,FALSE),1)," ;"),""))</f>
        <v/>
      </c>
      <c r="BL30" s="9" t="str">
        <f>IF($G30=0,"",IFERROR(CONCATENATE(INDEX('Risk assessment'!$B$12:$B$100,MATCH(CONCATENATE(Feuil1!$C30,"-",Feuil1!$B30,"-",Feuil1!BL$1),'Risk assessment'!$R$12:$R$100,FALSE),1)," ;"),""))</f>
        <v/>
      </c>
      <c r="BM30" s="9" t="str">
        <f>IF($G30=0,"",IFERROR(CONCATENATE(INDEX('Risk assessment'!$B$12:$B$100,MATCH(CONCATENATE(Feuil1!$C30,"-",Feuil1!$B30,"-",Feuil1!BM$1),'Risk assessment'!$R$12:$R$100,FALSE),1)," ;"),""))</f>
        <v/>
      </c>
      <c r="BN30" s="9" t="str">
        <f>IF($G30=0,"",IFERROR(CONCATENATE(INDEX('Risk assessment'!$B$12:$B$100,MATCH(CONCATENATE(Feuil1!$C30,"-",Feuil1!$B30,"-",Feuil1!BN$1),'Risk assessment'!$R$12:$R$100,FALSE),1)," ;"),""))</f>
        <v/>
      </c>
      <c r="BO30" s="9" t="str">
        <f>IF($G30=0,"",IFERROR(CONCATENATE(INDEX('Risk assessment'!$B$12:$B$100,MATCH(CONCATENATE(Feuil1!$C30,"-",Feuil1!$B30,"-",Feuil1!BO$1),'Risk assessment'!$R$12:$R$100,FALSE),1)," ;"),""))</f>
        <v/>
      </c>
      <c r="BP30" s="9" t="str">
        <f>IF($G30=0,"",IFERROR(CONCATENATE(INDEX('Risk assessment'!$B$12:$B$100,MATCH(CONCATENATE(Feuil1!$C30,"-",Feuil1!$B30,"-",Feuil1!BP$1),'Risk assessment'!$R$12:$R$100,FALSE),1)," ;"),""))</f>
        <v/>
      </c>
      <c r="BQ30" s="9" t="str">
        <f>IF($G30=0,"",IFERROR(CONCATENATE(INDEX('Risk assessment'!$B$12:$B$100,MATCH(CONCATENATE(Feuil1!$C30,"-",Feuil1!$B30,"-",Feuil1!BQ$1),'Risk assessment'!$R$12:$R$100,FALSE),1)," ;"),""))</f>
        <v/>
      </c>
      <c r="BR30" s="9" t="str">
        <f>IF($G30=0,"",IFERROR(INDEX('Risk assessment'!$B$12:$B$100,MATCH(CONCATENATE(Feuil1!$C30,Feuil1!$B30,Feuil1!BR$1),'Risk assessment'!$R$12:$R$100,FALSE),1),""))</f>
        <v/>
      </c>
      <c r="BS30" s="9" t="str">
        <f>IF($G30=0,"",IFERROR(INDEX('Risk assessment'!$B$12:$B$100,MATCH(CONCATENATE(Feuil1!$C30,Feuil1!$B30,Feuil1!BS$1),'Risk assessment'!$R$12:$R$100,FALSE),1),""))</f>
        <v/>
      </c>
      <c r="BT30" s="9" t="str">
        <f>IF($G30=0,"",IFERROR(INDEX('Risk assessment'!$B$12:$B$100,MATCH(CONCATENATE(Feuil1!$C30,Feuil1!$B30,Feuil1!BT$1),'Risk assessment'!$R$12:$R$100,FALSE),1),""))</f>
        <v/>
      </c>
      <c r="BU30" s="9" t="str">
        <f>IF($G30=0,"",IFERROR(INDEX('Risk assessment'!$B$12:$B$100,MATCH(CONCATENATE(Feuil1!$C30,Feuil1!$B30,Feuil1!BU$1),'Risk assessment'!$R$12:$R$100,FALSE),1),""))</f>
        <v/>
      </c>
      <c r="BV30" s="9" t="str">
        <f>IF($G30=0,"",IFERROR(INDEX('Risk assessment'!$B$12:$B$100,MATCH(CONCATENATE(Feuil1!$C30,Feuil1!$B30,Feuil1!BV$1),'Risk assessment'!$R$12:$R$100,FALSE),1),""))</f>
        <v/>
      </c>
      <c r="BW30" s="9" t="str">
        <f>IF($G30=0,"",IFERROR(INDEX('Risk assessment'!$B$12:$B$100,MATCH(CONCATENATE(Feuil1!$C30,Feuil1!$B30,Feuil1!BW$1),'Risk assessment'!$R$12:$R$100,FALSE),1),""))</f>
        <v/>
      </c>
      <c r="BX30" s="9" t="str">
        <f>IF($G30=0,"",IFERROR(INDEX('Risk assessment'!$B$12:$B$100,MATCH(CONCATENATE(Feuil1!$C30,Feuil1!$B30,Feuil1!BX$1),'Risk assessment'!$R$12:$R$100,FALSE),1),""))</f>
        <v/>
      </c>
      <c r="BY30" s="9" t="str">
        <f>IF($G30=0,"",IFERROR(INDEX('Risk assessment'!$B$12:$B$100,MATCH(CONCATENATE(Feuil1!$C30,Feuil1!$B30,Feuil1!BY$1),'Risk assessment'!$R$12:$R$100,FALSE),1),""))</f>
        <v/>
      </c>
      <c r="BZ30" s="9" t="str">
        <f>IF($G30=0,"",IFERROR(INDEX('Risk assessment'!$B$12:$B$100,MATCH(CONCATENATE(Feuil1!$C30,Feuil1!$B30,Feuil1!BZ$1),'Risk assessment'!$R$12:$R$100,FALSE),1),""))</f>
        <v/>
      </c>
      <c r="CA30" s="9" t="str">
        <f>IF($G30=0,"",IFERROR(INDEX('Risk assessment'!$B$12:$B$100,MATCH(CONCATENATE(Feuil1!$C30,Feuil1!$B30,Feuil1!CA$1),'Risk assessment'!$R$12:$R$100,FALSE),1),""))</f>
        <v/>
      </c>
      <c r="CB30" s="9" t="str">
        <f>IF($G30=0,"",IFERROR(INDEX('Risk assessment'!$B$12:$B$100,MATCH(CONCATENATE(Feuil1!$C30,Feuil1!$B30,Feuil1!CB$1),'Risk assessment'!$R$12:$R$100,FALSE),1),""))</f>
        <v/>
      </c>
      <c r="CC30" s="9" t="str">
        <f>IF($G30=0,"",IFERROR(INDEX('Risk assessment'!$B$12:$B$100,MATCH(CONCATENATE(Feuil1!$C30,Feuil1!$B30,Feuil1!CC$1),'Risk assessment'!$R$12:$R$100,FALSE),1),""))</f>
        <v/>
      </c>
      <c r="CD30" s="9" t="str">
        <f>IF($G30=0,"",IFERROR(INDEX('Risk assessment'!$B$12:$B$100,MATCH(CONCATENATE(Feuil1!$C30,Feuil1!$B30,Feuil1!CD$1),'Risk assessment'!$R$12:$R$100,FALSE),1),""))</f>
        <v/>
      </c>
      <c r="CE30" s="9" t="str">
        <f>IF($G30=0,"",IFERROR(INDEX('Risk assessment'!$B$12:$B$100,MATCH(CONCATENATE(Feuil1!$C30,Feuil1!$B30,Feuil1!CE$1),'Risk assessment'!$R$12:$R$100,FALSE),1),""))</f>
        <v/>
      </c>
      <c r="CF30" s="9" t="str">
        <f>IF($G30=0,"",IFERROR(INDEX('Risk assessment'!$B$12:$B$100,MATCH(CONCATENATE(Feuil1!$C30,Feuil1!$B30,Feuil1!CF$1),'Risk assessment'!$R$12:$R$100,FALSE),1),""))</f>
        <v/>
      </c>
      <c r="CG30" s="9" t="str">
        <f>IF($G30=0,"",IFERROR(INDEX('Risk assessment'!$B$12:$B$100,MATCH(CONCATENATE(Feuil1!$C30,Feuil1!$B30,Feuil1!CG$1),'Risk assessment'!$R$12:$R$100,FALSE),1),""))</f>
        <v/>
      </c>
      <c r="CH30" s="9" t="str">
        <f>IF($G30=0,"",IFERROR(INDEX('Risk assessment'!$B$12:$B$100,MATCH(CONCATENATE(Feuil1!$C30,Feuil1!$B30,Feuil1!CH$1),'Risk assessment'!$R$12:$R$100,FALSE),1),""))</f>
        <v/>
      </c>
      <c r="CI30" s="9" t="str">
        <f>IF($G30=0,"",IFERROR(INDEX('Risk assessment'!$B$12:$B$100,MATCH(CONCATENATE(Feuil1!$C30,Feuil1!$B30,Feuil1!CI$1),'Risk assessment'!$R$12:$R$100,FALSE),1),""))</f>
        <v/>
      </c>
      <c r="CJ30" s="9" t="str">
        <f>IF($G30=0,"",IFERROR(INDEX('Risk assessment'!$B$12:$B$100,MATCH(CONCATENATE(Feuil1!$C30,Feuil1!$B30,Feuil1!CJ$1),'Risk assessment'!$R$12:$R$100,FALSE),1),""))</f>
        <v/>
      </c>
      <c r="CK30" s="9" t="str">
        <f>IF($G30=0,"",IFERROR(INDEX('Risk assessment'!$B$12:$B$100,MATCH(CONCATENATE(Feuil1!$C30,Feuil1!$B30,Feuil1!CK$1),'Risk assessment'!$R$12:$R$100,FALSE),1),""))</f>
        <v/>
      </c>
      <c r="CL30" s="9" t="str">
        <f>IF($G30=0,"",IFERROR(INDEX('Risk assessment'!$B$12:$B$100,MATCH(CONCATENATE(Feuil1!$C30,Feuil1!$B30,Feuil1!CL$1),'Risk assessment'!$R$12:$R$100,FALSE),1),""))</f>
        <v/>
      </c>
      <c r="CM30" s="9" t="str">
        <f>IF($G30=0,"",IFERROR(INDEX('Risk assessment'!$B$12:$B$100,MATCH(CONCATENATE(Feuil1!$C30,Feuil1!$B30,Feuil1!CM$1),'Risk assessment'!$R$12:$R$100,FALSE),1),""))</f>
        <v/>
      </c>
      <c r="CN30" s="9" t="str">
        <f>IF($G30=0,"",IFERROR(INDEX('Risk assessment'!$B$12:$B$100,MATCH(CONCATENATE(Feuil1!$C30,Feuil1!$B30,Feuil1!CN$1),'Risk assessment'!$R$12:$R$100,FALSE),1),""))</f>
        <v/>
      </c>
      <c r="CO30" s="9" t="str">
        <f>IF($G30=0,"",IFERROR(INDEX('Risk assessment'!$B$12:$B$100,MATCH(CONCATENATE(Feuil1!$C30,Feuil1!$B30,Feuil1!CO$1),'Risk assessment'!$R$12:$R$100,FALSE),1),""))</f>
        <v/>
      </c>
      <c r="CP30" s="9" t="str">
        <f>IF($G30=0,"",IFERROR(INDEX('Risk assessment'!$B$12:$B$100,MATCH(CONCATENATE(Feuil1!$C30,Feuil1!$B30,Feuil1!CP$1),'Risk assessment'!$R$12:$R$100,FALSE),1),""))</f>
        <v/>
      </c>
      <c r="CQ30" s="9" t="str">
        <f>IF($G30=0,"",IFERROR(INDEX('Risk assessment'!$B$12:$B$100,MATCH(CONCATENATE(Feuil1!$C30,Feuil1!$B30,Feuil1!CQ$1),'Risk assessment'!$R$12:$R$100,FALSE),1),""))</f>
        <v/>
      </c>
      <c r="CR30" s="9" t="str">
        <f>IF($G30=0,"",IFERROR(INDEX('Risk assessment'!$B$12:$B$100,MATCH(CONCATENATE(Feuil1!$C30,Feuil1!$B30,Feuil1!CR$1),'Risk assessment'!$R$12:$R$100,FALSE),1),""))</f>
        <v/>
      </c>
      <c r="CS30" s="9" t="str">
        <f>IF($G30=0,"",IFERROR(INDEX('Risk assessment'!$B$12:$B$100,MATCH(CONCATENATE(Feuil1!$C30,Feuil1!$B30,Feuil1!CS$1),'Risk assessment'!$R$12:$R$100,FALSE),1),""))</f>
        <v/>
      </c>
      <c r="CT30" s="9" t="str">
        <f>IF($G30=0,"",IFERROR(INDEX('Risk assessment'!$B$12:$B$100,MATCH(CONCATENATE(Feuil1!$C30,Feuil1!$B30,Feuil1!CT$1),'Risk assessment'!$R$12:$R$100,FALSE),1),""))</f>
        <v/>
      </c>
      <c r="CU30" s="9" t="str">
        <f>IF($G30=0,"",IFERROR(INDEX('Risk assessment'!$B$12:$B$100,MATCH(CONCATENATE(Feuil1!$C30,Feuil1!$B30,Feuil1!CU$1),'Risk assessment'!$R$12:$R$100,FALSE),1),""))</f>
        <v/>
      </c>
      <c r="CV30" s="9" t="str">
        <f>IF($G30=0,"",IFERROR(INDEX('Risk assessment'!$B$12:$B$100,MATCH(CONCATENATE(Feuil1!$C30,Feuil1!$B30,Feuil1!CV$1),'Risk assessment'!$R$12:$R$100,FALSE),1),""))</f>
        <v/>
      </c>
      <c r="CW30" s="9" t="str">
        <f>IF($G30=0,"",IFERROR(INDEX('Risk assessment'!$B$12:$B$100,MATCH(CONCATENATE(Feuil1!$C30,Feuil1!$B30,Feuil1!CW$1),'Risk assessment'!$R$12:$R$100,FALSE),1),""))</f>
        <v/>
      </c>
      <c r="CX30" s="9" t="str">
        <f>IF($G30=0,"",IFERROR(INDEX('Risk assessment'!$B$12:$B$100,MATCH(CONCATENATE(Feuil1!$C30,Feuil1!$B30,Feuil1!CX$1),'Risk assessment'!$R$12:$R$100,FALSE),1),""))</f>
        <v/>
      </c>
      <c r="CY30" s="9" t="str">
        <f>IF($G30=0,"",IFERROR(INDEX('Risk assessment'!$B$12:$B$100,MATCH(CONCATENATE(Feuil1!$C30,Feuil1!$B30,Feuil1!CY$1),'Risk assessment'!$R$12:$R$100,FALSE),1),""))</f>
        <v/>
      </c>
      <c r="CZ30" s="9" t="str">
        <f>IF($G30=0,"",IFERROR(INDEX('Risk assessment'!$B$12:$B$100,MATCH(CONCATENATE(Feuil1!$C30,Feuil1!$B30,Feuil1!CZ$1),'Risk assessment'!$R$12:$R$100,FALSE),1),""))</f>
        <v/>
      </c>
      <c r="DA30" s="9" t="str">
        <f>IF($G30=0,"",IFERROR(INDEX('Risk assessment'!$B$12:$B$100,MATCH(CONCATENATE(Feuil1!$C30,Feuil1!$B30,Feuil1!DA$1),'Risk assessment'!$R$12:$R$100,FALSE),1),""))</f>
        <v/>
      </c>
      <c r="DB30" s="9" t="str">
        <f>IF($G30=0,"",IFERROR(INDEX('Risk assessment'!$B$12:$B$100,MATCH(CONCATENATE(Feuil1!$C30,Feuil1!$B30,Feuil1!DB$1),'Risk assessment'!$R$12:$R$100,FALSE),1),""))</f>
        <v/>
      </c>
      <c r="DC30" s="9" t="str">
        <f>IF($G30=0,"",IFERROR(INDEX('Risk assessment'!$B$12:$B$100,MATCH(CONCATENATE(Feuil1!$C30,Feuil1!$B30,Feuil1!DC$1),'Risk assessment'!$R$12:$R$100,FALSE),1),""))</f>
        <v/>
      </c>
      <c r="DD30" s="9" t="str">
        <f>IF($G30=0,"",IFERROR(INDEX('Risk assessment'!$B$12:$B$100,MATCH(CONCATENATE(Feuil1!$C30,Feuil1!$B30,Feuil1!DD$1),'Risk assessment'!$R$12:$R$100,FALSE),1),""))</f>
        <v/>
      </c>
      <c r="DE30" s="9" t="str">
        <f>IF($G30=0,"",IFERROR(INDEX('Risk assessment'!$B$12:$B$100,MATCH(CONCATENATE(Feuil1!$C30,Feuil1!$B30,Feuil1!DE$1),'Risk assessment'!$R$12:$R$100,FALSE),1),""))</f>
        <v/>
      </c>
      <c r="DF30" s="9" t="str">
        <f>IF($G30=0,"",IFERROR(INDEX('Risk assessment'!$B$12:$B$100,MATCH(CONCATENATE(Feuil1!$C30,Feuil1!$B30,Feuil1!DF$1),'Risk assessment'!$R$12:$R$100,FALSE),1),""))</f>
        <v/>
      </c>
      <c r="DG30" s="9" t="str">
        <f>IF($G30=0,"",IFERROR(INDEX('Risk assessment'!$B$12:$B$100,MATCH(CONCATENATE(Feuil1!$C30,Feuil1!$B30,Feuil1!DG$1),'Risk assessment'!$R$12:$R$100,FALSE),1),""))</f>
        <v/>
      </c>
      <c r="DH30" s="9" t="str">
        <f>IF($G30=0,"",IFERROR(INDEX('Risk assessment'!$B$12:$B$100,MATCH(CONCATENATE(Feuil1!$C30,Feuil1!$B30,Feuil1!DH$1),'Risk assessment'!$R$12:$R$100,FALSE),1),""))</f>
        <v/>
      </c>
      <c r="DI30" s="9" t="str">
        <f>IF($G30=0,"",IFERROR(INDEX('Risk assessment'!$B$12:$B$100,MATCH(CONCATENATE(Feuil1!$C30,Feuil1!$B30,Feuil1!DI$1),'Risk assessment'!$R$12:$R$100,FALSE),1),""))</f>
        <v/>
      </c>
      <c r="DJ30" s="9" t="str">
        <f>IF($G30=0,"",IFERROR(INDEX('Risk assessment'!$B$12:$B$100,MATCH(CONCATENATE(Feuil1!$C30,Feuil1!$B30,Feuil1!DJ$1),'Risk assessment'!$R$12:$R$100,FALSE),1),""))</f>
        <v/>
      </c>
      <c r="DK30" s="9" t="str">
        <f>IF($G30=0,"",IFERROR(INDEX('Risk assessment'!$B$12:$B$100,MATCH(CONCATENATE(Feuil1!$C30,Feuil1!$B30,Feuil1!DK$1),'Risk assessment'!$R$12:$R$100,FALSE),1),""))</f>
        <v/>
      </c>
    </row>
    <row r="31" spans="2:115" x14ac:dyDescent="0.25">
      <c r="B31" s="9">
        <f>IF(B30+1&lt;='Rating table'!D$11,B30+1,1)</f>
        <v>10</v>
      </c>
      <c r="C31" s="9">
        <f>IFERROR(IF(IF(B31=1,C30+1,C30)&lt;='Rating table'!H$11,IF(B31=1,C30+1,C30),""),"")</f>
        <v>3</v>
      </c>
      <c r="D31" s="9" t="str">
        <f t="shared" si="0"/>
        <v>10-3</v>
      </c>
      <c r="E31" s="9" t="str">
        <f t="shared" si="1"/>
        <v/>
      </c>
      <c r="F31" s="9" t="str">
        <f t="shared" si="2"/>
        <v/>
      </c>
      <c r="G31" s="9">
        <f>COUNTIFS('Risk assessment'!D$12:D$100,Feuil1!C31,'Risk assessment'!E$12:E$100,B31)</f>
        <v>0</v>
      </c>
      <c r="H31" s="9" t="str">
        <f>IF($G31=0,"",IFERROR(CONCATENATE(INDEX('Risk assessment'!$B$12:$B$100,MATCH(CONCATENATE(Feuil1!$C31,"-",Feuil1!$B31,"-",Feuil1!H$1),'Risk assessment'!$R$12:$R$100,FALSE),1)," ;"),""))</f>
        <v/>
      </c>
      <c r="I31" s="9" t="str">
        <f>IF($G31=0,"",IFERROR(CONCATENATE(INDEX('Risk assessment'!$B$12:$B$100,MATCH(CONCATENATE(Feuil1!$C31,"-",Feuil1!$B31,"-",Feuil1!I$1),'Risk assessment'!$R$12:$R$100,FALSE),1)," ;"),""))</f>
        <v/>
      </c>
      <c r="J31" s="9" t="str">
        <f>IF($G31=0,"",IFERROR(CONCATENATE(INDEX('Risk assessment'!$B$12:$B$100,MATCH(CONCATENATE(Feuil1!$C31,"-",Feuil1!$B31,"-",Feuil1!J$1),'Risk assessment'!$R$12:$R$100,FALSE),1)," ;"),""))</f>
        <v/>
      </c>
      <c r="K31" s="9" t="str">
        <f>IF($G31=0,"",IFERROR(CONCATENATE(INDEX('Risk assessment'!$B$12:$B$100,MATCH(CONCATENATE(Feuil1!$C31,"-",Feuil1!$B31,"-",Feuil1!K$1),'Risk assessment'!$R$12:$R$100,FALSE),1)," ;"),""))</f>
        <v/>
      </c>
      <c r="L31" s="9" t="str">
        <f>IF($G31=0,"",IFERROR(CONCATENATE(INDEX('Risk assessment'!$B$12:$B$100,MATCH(CONCATENATE(Feuil1!$C31,"-",Feuil1!$B31,"-",Feuil1!L$1),'Risk assessment'!$R$12:$R$100,FALSE),1)," ;"),""))</f>
        <v/>
      </c>
      <c r="M31" s="9" t="str">
        <f>IF($G31=0,"",IFERROR(CONCATENATE(INDEX('Risk assessment'!$B$12:$B$100,MATCH(CONCATENATE(Feuil1!$C31,"-",Feuil1!$B31,"-",Feuil1!M$1),'Risk assessment'!$R$12:$R$100,FALSE),1)," ;"),""))</f>
        <v/>
      </c>
      <c r="N31" s="9" t="str">
        <f>IF($G31=0,"",IFERROR(CONCATENATE(INDEX('Risk assessment'!$B$12:$B$100,MATCH(CONCATENATE(Feuil1!$C31,"-",Feuil1!$B31,"-",Feuil1!N$1),'Risk assessment'!$R$12:$R$100,FALSE),1)," ;"),""))</f>
        <v/>
      </c>
      <c r="O31" s="9" t="str">
        <f>IF($G31=0,"",IFERROR(CONCATENATE(INDEX('Risk assessment'!$B$12:$B$100,MATCH(CONCATENATE(Feuil1!$C31,"-",Feuil1!$B31,"-",Feuil1!O$1),'Risk assessment'!$R$12:$R$100,FALSE),1)," ;"),""))</f>
        <v/>
      </c>
      <c r="P31" s="9" t="str">
        <f>IF($G31=0,"",IFERROR(CONCATENATE(INDEX('Risk assessment'!$B$12:$B$100,MATCH(CONCATENATE(Feuil1!$C31,"-",Feuil1!$B31,"-",Feuil1!P$1),'Risk assessment'!$R$12:$R$100,FALSE),1)," ;"),""))</f>
        <v/>
      </c>
      <c r="Q31" s="9" t="str">
        <f>IF($G31=0,"",IFERROR(CONCATENATE(INDEX('Risk assessment'!$B$12:$B$100,MATCH(CONCATENATE(Feuil1!$C31,"-",Feuil1!$B31,"-",Feuil1!Q$1),'Risk assessment'!$R$12:$R$100,FALSE),1)," ;"),""))</f>
        <v/>
      </c>
      <c r="R31" s="9" t="str">
        <f>IF($G31=0,"",IFERROR(CONCATENATE(INDEX('Risk assessment'!$B$12:$B$100,MATCH(CONCATENATE(Feuil1!$C31,"-",Feuil1!$B31,"-",Feuil1!R$1),'Risk assessment'!$R$12:$R$100,FALSE),1)," ;"),""))</f>
        <v/>
      </c>
      <c r="S31" s="9" t="str">
        <f>IF($G31=0,"",IFERROR(CONCATENATE(INDEX('Risk assessment'!$B$12:$B$100,MATCH(CONCATENATE(Feuil1!$C31,"-",Feuil1!$B31,"-",Feuil1!S$1),'Risk assessment'!$R$12:$R$100,FALSE),1)," ;"),""))</f>
        <v/>
      </c>
      <c r="T31" s="9" t="str">
        <f>IF($G31=0,"",IFERROR(CONCATENATE(INDEX('Risk assessment'!$B$12:$B$100,MATCH(CONCATENATE(Feuil1!$C31,"-",Feuil1!$B31,"-",Feuil1!T$1),'Risk assessment'!$R$12:$R$100,FALSE),1)," ;"),""))</f>
        <v/>
      </c>
      <c r="U31" s="9" t="str">
        <f>IF($G31=0,"",IFERROR(CONCATENATE(INDEX('Risk assessment'!$B$12:$B$100,MATCH(CONCATENATE(Feuil1!$C31,"-",Feuil1!$B31,"-",Feuil1!U$1),'Risk assessment'!$R$12:$R$100,FALSE),1)," ;"),""))</f>
        <v/>
      </c>
      <c r="V31" s="9" t="str">
        <f>IF($G31=0,"",IFERROR(CONCATENATE(INDEX('Risk assessment'!$B$12:$B$100,MATCH(CONCATENATE(Feuil1!$C31,"-",Feuil1!$B31,"-",Feuil1!V$1),'Risk assessment'!$R$12:$R$100,FALSE),1)," ;"),""))</f>
        <v/>
      </c>
      <c r="W31" s="9" t="str">
        <f>IF($G31=0,"",IFERROR(CONCATENATE(INDEX('Risk assessment'!$B$12:$B$100,MATCH(CONCATENATE(Feuil1!$C31,"-",Feuil1!$B31,"-",Feuil1!W$1),'Risk assessment'!$R$12:$R$100,FALSE),1)," ;"),""))</f>
        <v/>
      </c>
      <c r="X31" s="9" t="str">
        <f>IF($G31=0,"",IFERROR(CONCATENATE(INDEX('Risk assessment'!$B$12:$B$100,MATCH(CONCATENATE(Feuil1!$C31,"-",Feuil1!$B31,"-",Feuil1!X$1),'Risk assessment'!$R$12:$R$100,FALSE),1)," ;"),""))</f>
        <v/>
      </c>
      <c r="Y31" s="9" t="str">
        <f>IF($G31=0,"",IFERROR(CONCATENATE(INDEX('Risk assessment'!$B$12:$B$100,MATCH(CONCATENATE(Feuil1!$C31,"-",Feuil1!$B31,"-",Feuil1!Y$1),'Risk assessment'!$R$12:$R$100,FALSE),1)," ;"),""))</f>
        <v/>
      </c>
      <c r="Z31" s="9" t="str">
        <f>IF($G31=0,"",IFERROR(CONCATENATE(INDEX('Risk assessment'!$B$12:$B$100,MATCH(CONCATENATE(Feuil1!$C31,"-",Feuil1!$B31,"-",Feuil1!Z$1),'Risk assessment'!$R$12:$R$100,FALSE),1)," ;"),""))</f>
        <v/>
      </c>
      <c r="AA31" s="9" t="str">
        <f>IF($G31=0,"",IFERROR(CONCATENATE(INDEX('Risk assessment'!$B$12:$B$100,MATCH(CONCATENATE(Feuil1!$C31,"-",Feuil1!$B31,"-",Feuil1!AA$1),'Risk assessment'!$R$12:$R$100,FALSE),1)," ;"),""))</f>
        <v/>
      </c>
      <c r="AB31" s="9" t="str">
        <f>IF($G31=0,"",IFERROR(CONCATENATE(INDEX('Risk assessment'!$B$12:$B$100,MATCH(CONCATENATE(Feuil1!$C31,"-",Feuil1!$B31,"-",Feuil1!AB$1),'Risk assessment'!$R$12:$R$100,FALSE),1)," ;"),""))</f>
        <v/>
      </c>
      <c r="AC31" s="9" t="str">
        <f>IF($G31=0,"",IFERROR(CONCATENATE(INDEX('Risk assessment'!$B$12:$B$100,MATCH(CONCATENATE(Feuil1!$C31,"-",Feuil1!$B31,"-",Feuil1!AC$1),'Risk assessment'!$R$12:$R$100,FALSE),1)," ;"),""))</f>
        <v/>
      </c>
      <c r="AD31" s="9" t="str">
        <f>IF($G31=0,"",IFERROR(CONCATENATE(INDEX('Risk assessment'!$B$12:$B$100,MATCH(CONCATENATE(Feuil1!$C31,"-",Feuil1!$B31,"-",Feuil1!AD$1),'Risk assessment'!$R$12:$R$100,FALSE),1)," ;"),""))</f>
        <v/>
      </c>
      <c r="AE31" s="9" t="str">
        <f>IF($G31=0,"",IFERROR(CONCATENATE(INDEX('Risk assessment'!$B$12:$B$100,MATCH(CONCATENATE(Feuil1!$C31,"-",Feuil1!$B31,"-",Feuil1!AE$1),'Risk assessment'!$R$12:$R$100,FALSE),1)," ;"),""))</f>
        <v/>
      </c>
      <c r="AF31" s="9" t="str">
        <f>IF($G31=0,"",IFERROR(CONCATENATE(INDEX('Risk assessment'!$B$12:$B$100,MATCH(CONCATENATE(Feuil1!$C31,"-",Feuil1!$B31,"-",Feuil1!AF$1),'Risk assessment'!$R$12:$R$100,FALSE),1)," ;"),""))</f>
        <v/>
      </c>
      <c r="AG31" s="9" t="str">
        <f>IF($G31=0,"",IFERROR(CONCATENATE(INDEX('Risk assessment'!$B$12:$B$100,MATCH(CONCATENATE(Feuil1!$C31,"-",Feuil1!$B31,"-",Feuil1!AG$1),'Risk assessment'!$R$12:$R$100,FALSE),1)," ;"),""))</f>
        <v/>
      </c>
      <c r="AH31" s="9" t="str">
        <f>IF($G31=0,"",IFERROR(CONCATENATE(INDEX('Risk assessment'!$B$12:$B$100,MATCH(CONCATENATE(Feuil1!$C31,"-",Feuil1!$B31,"-",Feuil1!AH$1),'Risk assessment'!$R$12:$R$100,FALSE),1)," ;"),""))</f>
        <v/>
      </c>
      <c r="AI31" s="9" t="str">
        <f>IF($G31=0,"",IFERROR(CONCATENATE(INDEX('Risk assessment'!$B$12:$B$100,MATCH(CONCATENATE(Feuil1!$C31,"-",Feuil1!$B31,"-",Feuil1!AI$1),'Risk assessment'!$R$12:$R$100,FALSE),1)," ;"),""))</f>
        <v/>
      </c>
      <c r="AJ31" s="9" t="str">
        <f>IF($G31=0,"",IFERROR(CONCATENATE(INDEX('Risk assessment'!$B$12:$B$100,MATCH(CONCATENATE(Feuil1!$C31,"-",Feuil1!$B31,"-",Feuil1!AJ$1),'Risk assessment'!$R$12:$R$100,FALSE),1)," ;"),""))</f>
        <v/>
      </c>
      <c r="AK31" s="9" t="str">
        <f>IF($G31=0,"",IFERROR(CONCATENATE(INDEX('Risk assessment'!$B$12:$B$100,MATCH(CONCATENATE(Feuil1!$C31,"-",Feuil1!$B31,"-",Feuil1!AK$1),'Risk assessment'!$R$12:$R$100,FALSE),1)," ;"),""))</f>
        <v/>
      </c>
      <c r="AL31" s="9" t="str">
        <f>IF($G31=0,"",IFERROR(CONCATENATE(INDEX('Risk assessment'!$B$12:$B$100,MATCH(CONCATENATE(Feuil1!$C31,"-",Feuil1!$B31,"-",Feuil1!AL$1),'Risk assessment'!$R$12:$R$100,FALSE),1)," ;"),""))</f>
        <v/>
      </c>
      <c r="AM31" s="9" t="str">
        <f>IF($G31=0,"",IFERROR(CONCATENATE(INDEX('Risk assessment'!$B$12:$B$100,MATCH(CONCATENATE(Feuil1!$C31,"-",Feuil1!$B31,"-",Feuil1!AM$1),'Risk assessment'!$R$12:$R$100,FALSE),1)," ;"),""))</f>
        <v/>
      </c>
      <c r="AN31" s="9" t="str">
        <f>IF($G31=0,"",IFERROR(CONCATENATE(INDEX('Risk assessment'!$B$12:$B$100,MATCH(CONCATENATE(Feuil1!$C31,"-",Feuil1!$B31,"-",Feuil1!AN$1),'Risk assessment'!$R$12:$R$100,FALSE),1)," ;"),""))</f>
        <v/>
      </c>
      <c r="AO31" s="9" t="str">
        <f>IF($G31=0,"",IFERROR(CONCATENATE(INDEX('Risk assessment'!$B$12:$B$100,MATCH(CONCATENATE(Feuil1!$C31,"-",Feuil1!$B31,"-",Feuil1!AO$1),'Risk assessment'!$R$12:$R$100,FALSE),1)," ;"),""))</f>
        <v/>
      </c>
      <c r="AP31" s="9" t="str">
        <f>IF($G31=0,"",IFERROR(CONCATENATE(INDEX('Risk assessment'!$B$12:$B$100,MATCH(CONCATENATE(Feuil1!$C31,"-",Feuil1!$B31,"-",Feuil1!AP$1),'Risk assessment'!$R$12:$R$100,FALSE),1)," ;"),""))</f>
        <v/>
      </c>
      <c r="AQ31" s="9" t="str">
        <f>IF($G31=0,"",IFERROR(CONCATENATE(INDEX('Risk assessment'!$B$12:$B$100,MATCH(CONCATENATE(Feuil1!$C31,"-",Feuil1!$B31,"-",Feuil1!AQ$1),'Risk assessment'!$R$12:$R$100,FALSE),1)," ;"),""))</f>
        <v/>
      </c>
      <c r="AR31" s="9" t="str">
        <f>IF($G31=0,"",IFERROR(CONCATENATE(INDEX('Risk assessment'!$B$12:$B$100,MATCH(CONCATENATE(Feuil1!$C31,"-",Feuil1!$B31,"-",Feuil1!AR$1),'Risk assessment'!$R$12:$R$100,FALSE),1)," ;"),""))</f>
        <v/>
      </c>
      <c r="AS31" s="9" t="str">
        <f>IF($G31=0,"",IFERROR(CONCATENATE(INDEX('Risk assessment'!$B$12:$B$100,MATCH(CONCATENATE(Feuil1!$C31,"-",Feuil1!$B31,"-",Feuil1!AS$1),'Risk assessment'!$R$12:$R$100,FALSE),1)," ;"),""))</f>
        <v/>
      </c>
      <c r="AT31" s="9" t="str">
        <f>IF($G31=0,"",IFERROR(CONCATENATE(INDEX('Risk assessment'!$B$12:$B$100,MATCH(CONCATENATE(Feuil1!$C31,"-",Feuil1!$B31,"-",Feuil1!AT$1),'Risk assessment'!$R$12:$R$100,FALSE),1)," ;"),""))</f>
        <v/>
      </c>
      <c r="AU31" s="9" t="str">
        <f>IF($G31=0,"",IFERROR(CONCATENATE(INDEX('Risk assessment'!$B$12:$B$100,MATCH(CONCATENATE(Feuil1!$C31,"-",Feuil1!$B31,"-",Feuil1!AU$1),'Risk assessment'!$R$12:$R$100,FALSE),1)," ;"),""))</f>
        <v/>
      </c>
      <c r="AV31" s="9" t="str">
        <f>IF($G31=0,"",IFERROR(CONCATENATE(INDEX('Risk assessment'!$B$12:$B$100,MATCH(CONCATENATE(Feuil1!$C31,"-",Feuil1!$B31,"-",Feuil1!AV$1),'Risk assessment'!$R$12:$R$100,FALSE),1)," ;"),""))</f>
        <v/>
      </c>
      <c r="AW31" s="9" t="str">
        <f>IF($G31=0,"",IFERROR(CONCATENATE(INDEX('Risk assessment'!$B$12:$B$100,MATCH(CONCATENATE(Feuil1!$C31,"-",Feuil1!$B31,"-",Feuil1!AW$1),'Risk assessment'!$R$12:$R$100,FALSE),1)," ;"),""))</f>
        <v/>
      </c>
      <c r="AX31" s="9" t="str">
        <f>IF($G31=0,"",IFERROR(CONCATENATE(INDEX('Risk assessment'!$B$12:$B$100,MATCH(CONCATENATE(Feuil1!$C31,"-",Feuil1!$B31,"-",Feuil1!AX$1),'Risk assessment'!$R$12:$R$100,FALSE),1)," ;"),""))</f>
        <v/>
      </c>
      <c r="AY31" s="9" t="str">
        <f>IF($G31=0,"",IFERROR(CONCATENATE(INDEX('Risk assessment'!$B$12:$B$100,MATCH(CONCATENATE(Feuil1!$C31,"-",Feuil1!$B31,"-",Feuil1!AY$1),'Risk assessment'!$R$12:$R$100,FALSE),1)," ;"),""))</f>
        <v/>
      </c>
      <c r="AZ31" s="9" t="str">
        <f>IF($G31=0,"",IFERROR(CONCATENATE(INDEX('Risk assessment'!$B$12:$B$100,MATCH(CONCATENATE(Feuil1!$C31,"-",Feuil1!$B31,"-",Feuil1!AZ$1),'Risk assessment'!$R$12:$R$100,FALSE),1)," ;"),""))</f>
        <v/>
      </c>
      <c r="BA31" s="9" t="str">
        <f>IF($G31=0,"",IFERROR(CONCATENATE(INDEX('Risk assessment'!$B$12:$B$100,MATCH(CONCATENATE(Feuil1!$C31,"-",Feuil1!$B31,"-",Feuil1!BA$1),'Risk assessment'!$R$12:$R$100,FALSE),1)," ;"),""))</f>
        <v/>
      </c>
      <c r="BB31" s="9" t="str">
        <f>IF($G31=0,"",IFERROR(CONCATENATE(INDEX('Risk assessment'!$B$12:$B$100,MATCH(CONCATENATE(Feuil1!$C31,"-",Feuil1!$B31,"-",Feuil1!BB$1),'Risk assessment'!$R$12:$R$100,FALSE),1)," ;"),""))</f>
        <v/>
      </c>
      <c r="BC31" s="9" t="str">
        <f>IF($G31=0,"",IFERROR(CONCATENATE(INDEX('Risk assessment'!$B$12:$B$100,MATCH(CONCATENATE(Feuil1!$C31,"-",Feuil1!$B31,"-",Feuil1!BC$1),'Risk assessment'!$R$12:$R$100,FALSE),1)," ;"),""))</f>
        <v/>
      </c>
      <c r="BD31" s="9" t="str">
        <f>IF($G31=0,"",IFERROR(CONCATENATE(INDEX('Risk assessment'!$B$12:$B$100,MATCH(CONCATENATE(Feuil1!$C31,"-",Feuil1!$B31,"-",Feuil1!BD$1),'Risk assessment'!$R$12:$R$100,FALSE),1)," ;"),""))</f>
        <v/>
      </c>
      <c r="BE31" s="9" t="str">
        <f>IF($G31=0,"",IFERROR(CONCATENATE(INDEX('Risk assessment'!$B$12:$B$100,MATCH(CONCATENATE(Feuil1!$C31,"-",Feuil1!$B31,"-",Feuil1!BE$1),'Risk assessment'!$R$12:$R$100,FALSE),1)," ;"),""))</f>
        <v/>
      </c>
      <c r="BF31" s="9" t="str">
        <f>IF($G31=0,"",IFERROR(CONCATENATE(INDEX('Risk assessment'!$B$12:$B$100,MATCH(CONCATENATE(Feuil1!$C31,"-",Feuil1!$B31,"-",Feuil1!BF$1),'Risk assessment'!$R$12:$R$100,FALSE),1)," ;"),""))</f>
        <v/>
      </c>
      <c r="BG31" s="9" t="str">
        <f>IF($G31=0,"",IFERROR(CONCATENATE(INDEX('Risk assessment'!$B$12:$B$100,MATCH(CONCATENATE(Feuil1!$C31,"-",Feuil1!$B31,"-",Feuil1!BG$1),'Risk assessment'!$R$12:$R$100,FALSE),1)," ;"),""))</f>
        <v/>
      </c>
      <c r="BH31" s="9" t="str">
        <f>IF($G31=0,"",IFERROR(CONCATENATE(INDEX('Risk assessment'!$B$12:$B$100,MATCH(CONCATENATE(Feuil1!$C31,"-",Feuil1!$B31,"-",Feuil1!BH$1),'Risk assessment'!$R$12:$R$100,FALSE),1)," ;"),""))</f>
        <v/>
      </c>
      <c r="BI31" s="9" t="str">
        <f>IF($G31=0,"",IFERROR(CONCATENATE(INDEX('Risk assessment'!$B$12:$B$100,MATCH(CONCATENATE(Feuil1!$C31,"-",Feuil1!$B31,"-",Feuil1!BI$1),'Risk assessment'!$R$12:$R$100,FALSE),1)," ;"),""))</f>
        <v/>
      </c>
      <c r="BJ31" s="9" t="str">
        <f>IF($G31=0,"",IFERROR(CONCATENATE(INDEX('Risk assessment'!$B$12:$B$100,MATCH(CONCATENATE(Feuil1!$C31,"-",Feuil1!$B31,"-",Feuil1!BJ$1),'Risk assessment'!$R$12:$R$100,FALSE),1)," ;"),""))</f>
        <v/>
      </c>
      <c r="BK31" s="9" t="str">
        <f>IF($G31=0,"",IFERROR(CONCATENATE(INDEX('Risk assessment'!$B$12:$B$100,MATCH(CONCATENATE(Feuil1!$C31,"-",Feuil1!$B31,"-",Feuil1!BK$1),'Risk assessment'!$R$12:$R$100,FALSE),1)," ;"),""))</f>
        <v/>
      </c>
      <c r="BL31" s="9" t="str">
        <f>IF($G31=0,"",IFERROR(CONCATENATE(INDEX('Risk assessment'!$B$12:$B$100,MATCH(CONCATENATE(Feuil1!$C31,"-",Feuil1!$B31,"-",Feuil1!BL$1),'Risk assessment'!$R$12:$R$100,FALSE),1)," ;"),""))</f>
        <v/>
      </c>
      <c r="BM31" s="9" t="str">
        <f>IF($G31=0,"",IFERROR(CONCATENATE(INDEX('Risk assessment'!$B$12:$B$100,MATCH(CONCATENATE(Feuil1!$C31,"-",Feuil1!$B31,"-",Feuil1!BM$1),'Risk assessment'!$R$12:$R$100,FALSE),1)," ;"),""))</f>
        <v/>
      </c>
      <c r="BN31" s="9" t="str">
        <f>IF($G31=0,"",IFERROR(CONCATENATE(INDEX('Risk assessment'!$B$12:$B$100,MATCH(CONCATENATE(Feuil1!$C31,"-",Feuil1!$B31,"-",Feuil1!BN$1),'Risk assessment'!$R$12:$R$100,FALSE),1)," ;"),""))</f>
        <v/>
      </c>
      <c r="BO31" s="9" t="str">
        <f>IF($G31=0,"",IFERROR(CONCATENATE(INDEX('Risk assessment'!$B$12:$B$100,MATCH(CONCATENATE(Feuil1!$C31,"-",Feuil1!$B31,"-",Feuil1!BO$1),'Risk assessment'!$R$12:$R$100,FALSE),1)," ;"),""))</f>
        <v/>
      </c>
      <c r="BP31" s="9" t="str">
        <f>IF($G31=0,"",IFERROR(CONCATENATE(INDEX('Risk assessment'!$B$12:$B$100,MATCH(CONCATENATE(Feuil1!$C31,"-",Feuil1!$B31,"-",Feuil1!BP$1),'Risk assessment'!$R$12:$R$100,FALSE),1)," ;"),""))</f>
        <v/>
      </c>
      <c r="BQ31" s="9" t="str">
        <f>IF($G31=0,"",IFERROR(CONCATENATE(INDEX('Risk assessment'!$B$12:$B$100,MATCH(CONCATENATE(Feuil1!$C31,"-",Feuil1!$B31,"-",Feuil1!BQ$1),'Risk assessment'!$R$12:$R$100,FALSE),1)," ;"),""))</f>
        <v/>
      </c>
      <c r="BR31" s="9" t="str">
        <f>IF($G31=0,"",IFERROR(INDEX('Risk assessment'!$B$12:$B$100,MATCH(CONCATENATE(Feuil1!$C31,Feuil1!$B31,Feuil1!BR$1),'Risk assessment'!$R$12:$R$100,FALSE),1),""))</f>
        <v/>
      </c>
      <c r="BS31" s="9" t="str">
        <f>IF($G31=0,"",IFERROR(INDEX('Risk assessment'!$B$12:$B$100,MATCH(CONCATENATE(Feuil1!$C31,Feuil1!$B31,Feuil1!BS$1),'Risk assessment'!$R$12:$R$100,FALSE),1),""))</f>
        <v/>
      </c>
      <c r="BT31" s="9" t="str">
        <f>IF($G31=0,"",IFERROR(INDEX('Risk assessment'!$B$12:$B$100,MATCH(CONCATENATE(Feuil1!$C31,Feuil1!$B31,Feuil1!BT$1),'Risk assessment'!$R$12:$R$100,FALSE),1),""))</f>
        <v/>
      </c>
      <c r="BU31" s="9" t="str">
        <f>IF($G31=0,"",IFERROR(INDEX('Risk assessment'!$B$12:$B$100,MATCH(CONCATENATE(Feuil1!$C31,Feuil1!$B31,Feuil1!BU$1),'Risk assessment'!$R$12:$R$100,FALSE),1),""))</f>
        <v/>
      </c>
      <c r="BV31" s="9" t="str">
        <f>IF($G31=0,"",IFERROR(INDEX('Risk assessment'!$B$12:$B$100,MATCH(CONCATENATE(Feuil1!$C31,Feuil1!$B31,Feuil1!BV$1),'Risk assessment'!$R$12:$R$100,FALSE),1),""))</f>
        <v/>
      </c>
      <c r="BW31" s="9" t="str">
        <f>IF($G31=0,"",IFERROR(INDEX('Risk assessment'!$B$12:$B$100,MATCH(CONCATENATE(Feuil1!$C31,Feuil1!$B31,Feuil1!BW$1),'Risk assessment'!$R$12:$R$100,FALSE),1),""))</f>
        <v/>
      </c>
      <c r="BX31" s="9" t="str">
        <f>IF($G31=0,"",IFERROR(INDEX('Risk assessment'!$B$12:$B$100,MATCH(CONCATENATE(Feuil1!$C31,Feuil1!$B31,Feuil1!BX$1),'Risk assessment'!$R$12:$R$100,FALSE),1),""))</f>
        <v/>
      </c>
      <c r="BY31" s="9" t="str">
        <f>IF($G31=0,"",IFERROR(INDEX('Risk assessment'!$B$12:$B$100,MATCH(CONCATENATE(Feuil1!$C31,Feuil1!$B31,Feuil1!BY$1),'Risk assessment'!$R$12:$R$100,FALSE),1),""))</f>
        <v/>
      </c>
      <c r="BZ31" s="9" t="str">
        <f>IF($G31=0,"",IFERROR(INDEX('Risk assessment'!$B$12:$B$100,MATCH(CONCATENATE(Feuil1!$C31,Feuil1!$B31,Feuil1!BZ$1),'Risk assessment'!$R$12:$R$100,FALSE),1),""))</f>
        <v/>
      </c>
      <c r="CA31" s="9" t="str">
        <f>IF($G31=0,"",IFERROR(INDEX('Risk assessment'!$B$12:$B$100,MATCH(CONCATENATE(Feuil1!$C31,Feuil1!$B31,Feuil1!CA$1),'Risk assessment'!$R$12:$R$100,FALSE),1),""))</f>
        <v/>
      </c>
      <c r="CB31" s="9" t="str">
        <f>IF($G31=0,"",IFERROR(INDEX('Risk assessment'!$B$12:$B$100,MATCH(CONCATENATE(Feuil1!$C31,Feuil1!$B31,Feuil1!CB$1),'Risk assessment'!$R$12:$R$100,FALSE),1),""))</f>
        <v/>
      </c>
      <c r="CC31" s="9" t="str">
        <f>IF($G31=0,"",IFERROR(INDEX('Risk assessment'!$B$12:$B$100,MATCH(CONCATENATE(Feuil1!$C31,Feuil1!$B31,Feuil1!CC$1),'Risk assessment'!$R$12:$R$100,FALSE),1),""))</f>
        <v/>
      </c>
      <c r="CD31" s="9" t="str">
        <f>IF($G31=0,"",IFERROR(INDEX('Risk assessment'!$B$12:$B$100,MATCH(CONCATENATE(Feuil1!$C31,Feuil1!$B31,Feuil1!CD$1),'Risk assessment'!$R$12:$R$100,FALSE),1),""))</f>
        <v/>
      </c>
      <c r="CE31" s="9" t="str">
        <f>IF($G31=0,"",IFERROR(INDEX('Risk assessment'!$B$12:$B$100,MATCH(CONCATENATE(Feuil1!$C31,Feuil1!$B31,Feuil1!CE$1),'Risk assessment'!$R$12:$R$100,FALSE),1),""))</f>
        <v/>
      </c>
      <c r="CF31" s="9" t="str">
        <f>IF($G31=0,"",IFERROR(INDEX('Risk assessment'!$B$12:$B$100,MATCH(CONCATENATE(Feuil1!$C31,Feuil1!$B31,Feuil1!CF$1),'Risk assessment'!$R$12:$R$100,FALSE),1),""))</f>
        <v/>
      </c>
      <c r="CG31" s="9" t="str">
        <f>IF($G31=0,"",IFERROR(INDEX('Risk assessment'!$B$12:$B$100,MATCH(CONCATENATE(Feuil1!$C31,Feuil1!$B31,Feuil1!CG$1),'Risk assessment'!$R$12:$R$100,FALSE),1),""))</f>
        <v/>
      </c>
      <c r="CH31" s="9" t="str">
        <f>IF($G31=0,"",IFERROR(INDEX('Risk assessment'!$B$12:$B$100,MATCH(CONCATENATE(Feuil1!$C31,Feuil1!$B31,Feuil1!CH$1),'Risk assessment'!$R$12:$R$100,FALSE),1),""))</f>
        <v/>
      </c>
      <c r="CI31" s="9" t="str">
        <f>IF($G31=0,"",IFERROR(INDEX('Risk assessment'!$B$12:$B$100,MATCH(CONCATENATE(Feuil1!$C31,Feuil1!$B31,Feuil1!CI$1),'Risk assessment'!$R$12:$R$100,FALSE),1),""))</f>
        <v/>
      </c>
      <c r="CJ31" s="9" t="str">
        <f>IF($G31=0,"",IFERROR(INDEX('Risk assessment'!$B$12:$B$100,MATCH(CONCATENATE(Feuil1!$C31,Feuil1!$B31,Feuil1!CJ$1),'Risk assessment'!$R$12:$R$100,FALSE),1),""))</f>
        <v/>
      </c>
      <c r="CK31" s="9" t="str">
        <f>IF($G31=0,"",IFERROR(INDEX('Risk assessment'!$B$12:$B$100,MATCH(CONCATENATE(Feuil1!$C31,Feuil1!$B31,Feuil1!CK$1),'Risk assessment'!$R$12:$R$100,FALSE),1),""))</f>
        <v/>
      </c>
      <c r="CL31" s="9" t="str">
        <f>IF($G31=0,"",IFERROR(INDEX('Risk assessment'!$B$12:$B$100,MATCH(CONCATENATE(Feuil1!$C31,Feuil1!$B31,Feuil1!CL$1),'Risk assessment'!$R$12:$R$100,FALSE),1),""))</f>
        <v/>
      </c>
      <c r="CM31" s="9" t="str">
        <f>IF($G31=0,"",IFERROR(INDEX('Risk assessment'!$B$12:$B$100,MATCH(CONCATENATE(Feuil1!$C31,Feuil1!$B31,Feuil1!CM$1),'Risk assessment'!$R$12:$R$100,FALSE),1),""))</f>
        <v/>
      </c>
      <c r="CN31" s="9" t="str">
        <f>IF($G31=0,"",IFERROR(INDEX('Risk assessment'!$B$12:$B$100,MATCH(CONCATENATE(Feuil1!$C31,Feuil1!$B31,Feuil1!CN$1),'Risk assessment'!$R$12:$R$100,FALSE),1),""))</f>
        <v/>
      </c>
      <c r="CO31" s="9" t="str">
        <f>IF($G31=0,"",IFERROR(INDEX('Risk assessment'!$B$12:$B$100,MATCH(CONCATENATE(Feuil1!$C31,Feuil1!$B31,Feuil1!CO$1),'Risk assessment'!$R$12:$R$100,FALSE),1),""))</f>
        <v/>
      </c>
      <c r="CP31" s="9" t="str">
        <f>IF($G31=0,"",IFERROR(INDEX('Risk assessment'!$B$12:$B$100,MATCH(CONCATENATE(Feuil1!$C31,Feuil1!$B31,Feuil1!CP$1),'Risk assessment'!$R$12:$R$100,FALSE),1),""))</f>
        <v/>
      </c>
      <c r="CQ31" s="9" t="str">
        <f>IF($G31=0,"",IFERROR(INDEX('Risk assessment'!$B$12:$B$100,MATCH(CONCATENATE(Feuil1!$C31,Feuil1!$B31,Feuil1!CQ$1),'Risk assessment'!$R$12:$R$100,FALSE),1),""))</f>
        <v/>
      </c>
      <c r="CR31" s="9" t="str">
        <f>IF($G31=0,"",IFERROR(INDEX('Risk assessment'!$B$12:$B$100,MATCH(CONCATENATE(Feuil1!$C31,Feuil1!$B31,Feuil1!CR$1),'Risk assessment'!$R$12:$R$100,FALSE),1),""))</f>
        <v/>
      </c>
      <c r="CS31" s="9" t="str">
        <f>IF($G31=0,"",IFERROR(INDEX('Risk assessment'!$B$12:$B$100,MATCH(CONCATENATE(Feuil1!$C31,Feuil1!$B31,Feuil1!CS$1),'Risk assessment'!$R$12:$R$100,FALSE),1),""))</f>
        <v/>
      </c>
      <c r="CT31" s="9" t="str">
        <f>IF($G31=0,"",IFERROR(INDEX('Risk assessment'!$B$12:$B$100,MATCH(CONCATENATE(Feuil1!$C31,Feuil1!$B31,Feuil1!CT$1),'Risk assessment'!$R$12:$R$100,FALSE),1),""))</f>
        <v/>
      </c>
      <c r="CU31" s="9" t="str">
        <f>IF($G31=0,"",IFERROR(INDEX('Risk assessment'!$B$12:$B$100,MATCH(CONCATENATE(Feuil1!$C31,Feuil1!$B31,Feuil1!CU$1),'Risk assessment'!$R$12:$R$100,FALSE),1),""))</f>
        <v/>
      </c>
      <c r="CV31" s="9" t="str">
        <f>IF($G31=0,"",IFERROR(INDEX('Risk assessment'!$B$12:$B$100,MATCH(CONCATENATE(Feuil1!$C31,Feuil1!$B31,Feuil1!CV$1),'Risk assessment'!$R$12:$R$100,FALSE),1),""))</f>
        <v/>
      </c>
      <c r="CW31" s="9" t="str">
        <f>IF($G31=0,"",IFERROR(INDEX('Risk assessment'!$B$12:$B$100,MATCH(CONCATENATE(Feuil1!$C31,Feuil1!$B31,Feuil1!CW$1),'Risk assessment'!$R$12:$R$100,FALSE),1),""))</f>
        <v/>
      </c>
      <c r="CX31" s="9" t="str">
        <f>IF($G31=0,"",IFERROR(INDEX('Risk assessment'!$B$12:$B$100,MATCH(CONCATENATE(Feuil1!$C31,Feuil1!$B31,Feuil1!CX$1),'Risk assessment'!$R$12:$R$100,FALSE),1),""))</f>
        <v/>
      </c>
      <c r="CY31" s="9" t="str">
        <f>IF($G31=0,"",IFERROR(INDEX('Risk assessment'!$B$12:$B$100,MATCH(CONCATENATE(Feuil1!$C31,Feuil1!$B31,Feuil1!CY$1),'Risk assessment'!$R$12:$R$100,FALSE),1),""))</f>
        <v/>
      </c>
      <c r="CZ31" s="9" t="str">
        <f>IF($G31=0,"",IFERROR(INDEX('Risk assessment'!$B$12:$B$100,MATCH(CONCATENATE(Feuil1!$C31,Feuil1!$B31,Feuil1!CZ$1),'Risk assessment'!$R$12:$R$100,FALSE),1),""))</f>
        <v/>
      </c>
      <c r="DA31" s="9" t="str">
        <f>IF($G31=0,"",IFERROR(INDEX('Risk assessment'!$B$12:$B$100,MATCH(CONCATENATE(Feuil1!$C31,Feuil1!$B31,Feuil1!DA$1),'Risk assessment'!$R$12:$R$100,FALSE),1),""))</f>
        <v/>
      </c>
      <c r="DB31" s="9" t="str">
        <f>IF($G31=0,"",IFERROR(INDEX('Risk assessment'!$B$12:$B$100,MATCH(CONCATENATE(Feuil1!$C31,Feuil1!$B31,Feuil1!DB$1),'Risk assessment'!$R$12:$R$100,FALSE),1),""))</f>
        <v/>
      </c>
      <c r="DC31" s="9" t="str">
        <f>IF($G31=0,"",IFERROR(INDEX('Risk assessment'!$B$12:$B$100,MATCH(CONCATENATE(Feuil1!$C31,Feuil1!$B31,Feuil1!DC$1),'Risk assessment'!$R$12:$R$100,FALSE),1),""))</f>
        <v/>
      </c>
      <c r="DD31" s="9" t="str">
        <f>IF($G31=0,"",IFERROR(INDEX('Risk assessment'!$B$12:$B$100,MATCH(CONCATENATE(Feuil1!$C31,Feuil1!$B31,Feuil1!DD$1),'Risk assessment'!$R$12:$R$100,FALSE),1),""))</f>
        <v/>
      </c>
      <c r="DE31" s="9" t="str">
        <f>IF($G31=0,"",IFERROR(INDEX('Risk assessment'!$B$12:$B$100,MATCH(CONCATENATE(Feuil1!$C31,Feuil1!$B31,Feuil1!DE$1),'Risk assessment'!$R$12:$R$100,FALSE),1),""))</f>
        <v/>
      </c>
      <c r="DF31" s="9" t="str">
        <f>IF($G31=0,"",IFERROR(INDEX('Risk assessment'!$B$12:$B$100,MATCH(CONCATENATE(Feuil1!$C31,Feuil1!$B31,Feuil1!DF$1),'Risk assessment'!$R$12:$R$100,FALSE),1),""))</f>
        <v/>
      </c>
      <c r="DG31" s="9" t="str">
        <f>IF($G31=0,"",IFERROR(INDEX('Risk assessment'!$B$12:$B$100,MATCH(CONCATENATE(Feuil1!$C31,Feuil1!$B31,Feuil1!DG$1),'Risk assessment'!$R$12:$R$100,FALSE),1),""))</f>
        <v/>
      </c>
      <c r="DH31" s="9" t="str">
        <f>IF($G31=0,"",IFERROR(INDEX('Risk assessment'!$B$12:$B$100,MATCH(CONCATENATE(Feuil1!$C31,Feuil1!$B31,Feuil1!DH$1),'Risk assessment'!$R$12:$R$100,FALSE),1),""))</f>
        <v/>
      </c>
      <c r="DI31" s="9" t="str">
        <f>IF($G31=0,"",IFERROR(INDEX('Risk assessment'!$B$12:$B$100,MATCH(CONCATENATE(Feuil1!$C31,Feuil1!$B31,Feuil1!DI$1),'Risk assessment'!$R$12:$R$100,FALSE),1),""))</f>
        <v/>
      </c>
      <c r="DJ31" s="9" t="str">
        <f>IF($G31=0,"",IFERROR(INDEX('Risk assessment'!$B$12:$B$100,MATCH(CONCATENATE(Feuil1!$C31,Feuil1!$B31,Feuil1!DJ$1),'Risk assessment'!$R$12:$R$100,FALSE),1),""))</f>
        <v/>
      </c>
      <c r="DK31" s="9" t="str">
        <f>IF($G31=0,"",IFERROR(INDEX('Risk assessment'!$B$12:$B$100,MATCH(CONCATENATE(Feuil1!$C31,Feuil1!$B31,Feuil1!DK$1),'Risk assessment'!$R$12:$R$100,FALSE),1),""))</f>
        <v/>
      </c>
    </row>
    <row r="32" spans="2:115" x14ac:dyDescent="0.25">
      <c r="B32" s="9">
        <f>IF(B31+1&lt;='Rating table'!D$11,B31+1,1)</f>
        <v>1</v>
      </c>
      <c r="C32" s="9">
        <f>IFERROR(IF(IF(B32=1,C31+1,C31)&lt;='Rating table'!H$11,IF(B32=1,C31+1,C31),""),"")</f>
        <v>4</v>
      </c>
      <c r="D32" s="9" t="str">
        <f t="shared" si="0"/>
        <v>1-4</v>
      </c>
      <c r="E32" s="9" t="str">
        <f t="shared" si="1"/>
        <v>E-2 ;F-8-b ;</v>
      </c>
      <c r="F32" s="9" t="str">
        <f t="shared" si="2"/>
        <v>E-2 ;F-8-b</v>
      </c>
      <c r="G32" s="9">
        <f>COUNTIFS('Risk assessment'!D$12:D$100,Feuil1!C32,'Risk assessment'!E$12:E$100,B32)</f>
        <v>2</v>
      </c>
      <c r="H32" s="9" t="str">
        <f>IF($G32=0,"",IFERROR(CONCATENATE(INDEX('Risk assessment'!$B$12:$B$100,MATCH(CONCATENATE(Feuil1!$C32,"-",Feuil1!$B32,"-",Feuil1!H$1),'Risk assessment'!$R$12:$R$100,FALSE),1)," ;"),""))</f>
        <v>E-2 ;</v>
      </c>
      <c r="I32" s="9" t="str">
        <f>IF($G32=0,"",IFERROR(CONCATENATE(INDEX('Risk assessment'!$B$12:$B$100,MATCH(CONCATENATE(Feuil1!$C32,"-",Feuil1!$B32,"-",Feuil1!I$1),'Risk assessment'!$R$12:$R$100,FALSE),1)," ;"),""))</f>
        <v>F-8-b ;</v>
      </c>
      <c r="J32" s="9" t="str">
        <f>IF($G32=0,"",IFERROR(CONCATENATE(INDEX('Risk assessment'!$B$12:$B$100,MATCH(CONCATENATE(Feuil1!$C32,"-",Feuil1!$B32,"-",Feuil1!J$1),'Risk assessment'!$R$12:$R$100,FALSE),1)," ;"),""))</f>
        <v/>
      </c>
      <c r="K32" s="9" t="str">
        <f>IF($G32=0,"",IFERROR(CONCATENATE(INDEX('Risk assessment'!$B$12:$B$100,MATCH(CONCATENATE(Feuil1!$C32,"-",Feuil1!$B32,"-",Feuil1!K$1),'Risk assessment'!$R$12:$R$100,FALSE),1)," ;"),""))</f>
        <v/>
      </c>
      <c r="L32" s="9" t="str">
        <f>IF($G32=0,"",IFERROR(CONCATENATE(INDEX('Risk assessment'!$B$12:$B$100,MATCH(CONCATENATE(Feuil1!$C32,"-",Feuil1!$B32,"-",Feuil1!L$1),'Risk assessment'!$R$12:$R$100,FALSE),1)," ;"),""))</f>
        <v/>
      </c>
      <c r="M32" s="9" t="str">
        <f>IF($G32=0,"",IFERROR(CONCATENATE(INDEX('Risk assessment'!$B$12:$B$100,MATCH(CONCATENATE(Feuil1!$C32,"-",Feuil1!$B32,"-",Feuil1!M$1),'Risk assessment'!$R$12:$R$100,FALSE),1)," ;"),""))</f>
        <v/>
      </c>
      <c r="N32" s="9" t="str">
        <f>IF($G32=0,"",IFERROR(CONCATENATE(INDEX('Risk assessment'!$B$12:$B$100,MATCH(CONCATENATE(Feuil1!$C32,"-",Feuil1!$B32,"-",Feuil1!N$1),'Risk assessment'!$R$12:$R$100,FALSE),1)," ;"),""))</f>
        <v/>
      </c>
      <c r="O32" s="9" t="str">
        <f>IF($G32=0,"",IFERROR(CONCATENATE(INDEX('Risk assessment'!$B$12:$B$100,MATCH(CONCATENATE(Feuil1!$C32,"-",Feuil1!$B32,"-",Feuil1!O$1),'Risk assessment'!$R$12:$R$100,FALSE),1)," ;"),""))</f>
        <v/>
      </c>
      <c r="P32" s="9" t="str">
        <f>IF($G32=0,"",IFERROR(CONCATENATE(INDEX('Risk assessment'!$B$12:$B$100,MATCH(CONCATENATE(Feuil1!$C32,"-",Feuil1!$B32,"-",Feuil1!P$1),'Risk assessment'!$R$12:$R$100,FALSE),1)," ;"),""))</f>
        <v/>
      </c>
      <c r="Q32" s="9" t="str">
        <f>IF($G32=0,"",IFERROR(CONCATENATE(INDEX('Risk assessment'!$B$12:$B$100,MATCH(CONCATENATE(Feuil1!$C32,"-",Feuil1!$B32,"-",Feuil1!Q$1),'Risk assessment'!$R$12:$R$100,FALSE),1)," ;"),""))</f>
        <v/>
      </c>
      <c r="R32" s="9" t="str">
        <f>IF($G32=0,"",IFERROR(CONCATENATE(INDEX('Risk assessment'!$B$12:$B$100,MATCH(CONCATENATE(Feuil1!$C32,"-",Feuil1!$B32,"-",Feuil1!R$1),'Risk assessment'!$R$12:$R$100,FALSE),1)," ;"),""))</f>
        <v/>
      </c>
      <c r="S32" s="9" t="str">
        <f>IF($G32=0,"",IFERROR(CONCATENATE(INDEX('Risk assessment'!$B$12:$B$100,MATCH(CONCATENATE(Feuil1!$C32,"-",Feuil1!$B32,"-",Feuil1!S$1),'Risk assessment'!$R$12:$R$100,FALSE),1)," ;"),""))</f>
        <v/>
      </c>
      <c r="T32" s="9" t="str">
        <f>IF($G32=0,"",IFERROR(CONCATENATE(INDEX('Risk assessment'!$B$12:$B$100,MATCH(CONCATENATE(Feuil1!$C32,"-",Feuil1!$B32,"-",Feuil1!T$1),'Risk assessment'!$R$12:$R$100,FALSE),1)," ;"),""))</f>
        <v/>
      </c>
      <c r="U32" s="9" t="str">
        <f>IF($G32=0,"",IFERROR(CONCATENATE(INDEX('Risk assessment'!$B$12:$B$100,MATCH(CONCATENATE(Feuil1!$C32,"-",Feuil1!$B32,"-",Feuil1!U$1),'Risk assessment'!$R$12:$R$100,FALSE),1)," ;"),""))</f>
        <v/>
      </c>
      <c r="V32" s="9" t="str">
        <f>IF($G32=0,"",IFERROR(CONCATENATE(INDEX('Risk assessment'!$B$12:$B$100,MATCH(CONCATENATE(Feuil1!$C32,"-",Feuil1!$B32,"-",Feuil1!V$1),'Risk assessment'!$R$12:$R$100,FALSE),1)," ;"),""))</f>
        <v/>
      </c>
      <c r="W32" s="9" t="str">
        <f>IF($G32=0,"",IFERROR(CONCATENATE(INDEX('Risk assessment'!$B$12:$B$100,MATCH(CONCATENATE(Feuil1!$C32,"-",Feuil1!$B32,"-",Feuil1!W$1),'Risk assessment'!$R$12:$R$100,FALSE),1)," ;"),""))</f>
        <v/>
      </c>
      <c r="X32" s="9" t="str">
        <f>IF($G32=0,"",IFERROR(CONCATENATE(INDEX('Risk assessment'!$B$12:$B$100,MATCH(CONCATENATE(Feuil1!$C32,"-",Feuil1!$B32,"-",Feuil1!X$1),'Risk assessment'!$R$12:$R$100,FALSE),1)," ;"),""))</f>
        <v/>
      </c>
      <c r="Y32" s="9" t="str">
        <f>IF($G32=0,"",IFERROR(CONCATENATE(INDEX('Risk assessment'!$B$12:$B$100,MATCH(CONCATENATE(Feuil1!$C32,"-",Feuil1!$B32,"-",Feuil1!Y$1),'Risk assessment'!$R$12:$R$100,FALSE),1)," ;"),""))</f>
        <v/>
      </c>
      <c r="Z32" s="9" t="str">
        <f>IF($G32=0,"",IFERROR(CONCATENATE(INDEX('Risk assessment'!$B$12:$B$100,MATCH(CONCATENATE(Feuil1!$C32,"-",Feuil1!$B32,"-",Feuil1!Z$1),'Risk assessment'!$R$12:$R$100,FALSE),1)," ;"),""))</f>
        <v/>
      </c>
      <c r="AA32" s="9" t="str">
        <f>IF($G32=0,"",IFERROR(CONCATENATE(INDEX('Risk assessment'!$B$12:$B$100,MATCH(CONCATENATE(Feuil1!$C32,"-",Feuil1!$B32,"-",Feuil1!AA$1),'Risk assessment'!$R$12:$R$100,FALSE),1)," ;"),""))</f>
        <v/>
      </c>
      <c r="AB32" s="9" t="str">
        <f>IF($G32=0,"",IFERROR(CONCATENATE(INDEX('Risk assessment'!$B$12:$B$100,MATCH(CONCATENATE(Feuil1!$C32,"-",Feuil1!$B32,"-",Feuil1!AB$1),'Risk assessment'!$R$12:$R$100,FALSE),1)," ;"),""))</f>
        <v/>
      </c>
      <c r="AC32" s="9" t="str">
        <f>IF($G32=0,"",IFERROR(CONCATENATE(INDEX('Risk assessment'!$B$12:$B$100,MATCH(CONCATENATE(Feuil1!$C32,"-",Feuil1!$B32,"-",Feuil1!AC$1),'Risk assessment'!$R$12:$R$100,FALSE),1)," ;"),""))</f>
        <v/>
      </c>
      <c r="AD32" s="9" t="str">
        <f>IF($G32=0,"",IFERROR(CONCATENATE(INDEX('Risk assessment'!$B$12:$B$100,MATCH(CONCATENATE(Feuil1!$C32,"-",Feuil1!$B32,"-",Feuil1!AD$1),'Risk assessment'!$R$12:$R$100,FALSE),1)," ;"),""))</f>
        <v/>
      </c>
      <c r="AE32" s="9" t="str">
        <f>IF($G32=0,"",IFERROR(CONCATENATE(INDEX('Risk assessment'!$B$12:$B$100,MATCH(CONCATENATE(Feuil1!$C32,"-",Feuil1!$B32,"-",Feuil1!AE$1),'Risk assessment'!$R$12:$R$100,FALSE),1)," ;"),""))</f>
        <v/>
      </c>
      <c r="AF32" s="9" t="str">
        <f>IF($G32=0,"",IFERROR(CONCATENATE(INDEX('Risk assessment'!$B$12:$B$100,MATCH(CONCATENATE(Feuil1!$C32,"-",Feuil1!$B32,"-",Feuil1!AF$1),'Risk assessment'!$R$12:$R$100,FALSE),1)," ;"),""))</f>
        <v/>
      </c>
      <c r="AG32" s="9" t="str">
        <f>IF($G32=0,"",IFERROR(CONCATENATE(INDEX('Risk assessment'!$B$12:$B$100,MATCH(CONCATENATE(Feuil1!$C32,"-",Feuil1!$B32,"-",Feuil1!AG$1),'Risk assessment'!$R$12:$R$100,FALSE),1)," ;"),""))</f>
        <v/>
      </c>
      <c r="AH32" s="9" t="str">
        <f>IF($G32=0,"",IFERROR(CONCATENATE(INDEX('Risk assessment'!$B$12:$B$100,MATCH(CONCATENATE(Feuil1!$C32,"-",Feuil1!$B32,"-",Feuil1!AH$1),'Risk assessment'!$R$12:$R$100,FALSE),1)," ;"),""))</f>
        <v/>
      </c>
      <c r="AI32" s="9" t="str">
        <f>IF($G32=0,"",IFERROR(CONCATENATE(INDEX('Risk assessment'!$B$12:$B$100,MATCH(CONCATENATE(Feuil1!$C32,"-",Feuil1!$B32,"-",Feuil1!AI$1),'Risk assessment'!$R$12:$R$100,FALSE),1)," ;"),""))</f>
        <v/>
      </c>
      <c r="AJ32" s="9" t="str">
        <f>IF($G32=0,"",IFERROR(CONCATENATE(INDEX('Risk assessment'!$B$12:$B$100,MATCH(CONCATENATE(Feuil1!$C32,"-",Feuil1!$B32,"-",Feuil1!AJ$1),'Risk assessment'!$R$12:$R$100,FALSE),1)," ;"),""))</f>
        <v/>
      </c>
      <c r="AK32" s="9" t="str">
        <f>IF($G32=0,"",IFERROR(CONCATENATE(INDEX('Risk assessment'!$B$12:$B$100,MATCH(CONCATENATE(Feuil1!$C32,"-",Feuil1!$B32,"-",Feuil1!AK$1),'Risk assessment'!$R$12:$R$100,FALSE),1)," ;"),""))</f>
        <v/>
      </c>
      <c r="AL32" s="9" t="str">
        <f>IF($G32=0,"",IFERROR(CONCATENATE(INDEX('Risk assessment'!$B$12:$B$100,MATCH(CONCATENATE(Feuil1!$C32,"-",Feuil1!$B32,"-",Feuil1!AL$1),'Risk assessment'!$R$12:$R$100,FALSE),1)," ;"),""))</f>
        <v/>
      </c>
      <c r="AM32" s="9" t="str">
        <f>IF($G32=0,"",IFERROR(CONCATENATE(INDEX('Risk assessment'!$B$12:$B$100,MATCH(CONCATENATE(Feuil1!$C32,"-",Feuil1!$B32,"-",Feuil1!AM$1),'Risk assessment'!$R$12:$R$100,FALSE),1)," ;"),""))</f>
        <v/>
      </c>
      <c r="AN32" s="9" t="str">
        <f>IF($G32=0,"",IFERROR(CONCATENATE(INDEX('Risk assessment'!$B$12:$B$100,MATCH(CONCATENATE(Feuil1!$C32,"-",Feuil1!$B32,"-",Feuil1!AN$1),'Risk assessment'!$R$12:$R$100,FALSE),1)," ;"),""))</f>
        <v/>
      </c>
      <c r="AO32" s="9" t="str">
        <f>IF($G32=0,"",IFERROR(CONCATENATE(INDEX('Risk assessment'!$B$12:$B$100,MATCH(CONCATENATE(Feuil1!$C32,"-",Feuil1!$B32,"-",Feuil1!AO$1),'Risk assessment'!$R$12:$R$100,FALSE),1)," ;"),""))</f>
        <v/>
      </c>
      <c r="AP32" s="9" t="str">
        <f>IF($G32=0,"",IFERROR(CONCATENATE(INDEX('Risk assessment'!$B$12:$B$100,MATCH(CONCATENATE(Feuil1!$C32,"-",Feuil1!$B32,"-",Feuil1!AP$1),'Risk assessment'!$R$12:$R$100,FALSE),1)," ;"),""))</f>
        <v/>
      </c>
      <c r="AQ32" s="9" t="str">
        <f>IF($G32=0,"",IFERROR(CONCATENATE(INDEX('Risk assessment'!$B$12:$B$100,MATCH(CONCATENATE(Feuil1!$C32,"-",Feuil1!$B32,"-",Feuil1!AQ$1),'Risk assessment'!$R$12:$R$100,FALSE),1)," ;"),""))</f>
        <v/>
      </c>
      <c r="AR32" s="9" t="str">
        <f>IF($G32=0,"",IFERROR(CONCATENATE(INDEX('Risk assessment'!$B$12:$B$100,MATCH(CONCATENATE(Feuil1!$C32,"-",Feuil1!$B32,"-",Feuil1!AR$1),'Risk assessment'!$R$12:$R$100,FALSE),1)," ;"),""))</f>
        <v/>
      </c>
      <c r="AS32" s="9" t="str">
        <f>IF($G32=0,"",IFERROR(CONCATENATE(INDEX('Risk assessment'!$B$12:$B$100,MATCH(CONCATENATE(Feuil1!$C32,"-",Feuil1!$B32,"-",Feuil1!AS$1),'Risk assessment'!$R$12:$R$100,FALSE),1)," ;"),""))</f>
        <v/>
      </c>
      <c r="AT32" s="9" t="str">
        <f>IF($G32=0,"",IFERROR(CONCATENATE(INDEX('Risk assessment'!$B$12:$B$100,MATCH(CONCATENATE(Feuil1!$C32,"-",Feuil1!$B32,"-",Feuil1!AT$1),'Risk assessment'!$R$12:$R$100,FALSE),1)," ;"),""))</f>
        <v/>
      </c>
      <c r="AU32" s="9" t="str">
        <f>IF($G32=0,"",IFERROR(CONCATENATE(INDEX('Risk assessment'!$B$12:$B$100,MATCH(CONCATENATE(Feuil1!$C32,"-",Feuil1!$B32,"-",Feuil1!AU$1),'Risk assessment'!$R$12:$R$100,FALSE),1)," ;"),""))</f>
        <v/>
      </c>
      <c r="AV32" s="9" t="str">
        <f>IF($G32=0,"",IFERROR(CONCATENATE(INDEX('Risk assessment'!$B$12:$B$100,MATCH(CONCATENATE(Feuil1!$C32,"-",Feuil1!$B32,"-",Feuil1!AV$1),'Risk assessment'!$R$12:$R$100,FALSE),1)," ;"),""))</f>
        <v/>
      </c>
      <c r="AW32" s="9" t="str">
        <f>IF($G32=0,"",IFERROR(CONCATENATE(INDEX('Risk assessment'!$B$12:$B$100,MATCH(CONCATENATE(Feuil1!$C32,"-",Feuil1!$B32,"-",Feuil1!AW$1),'Risk assessment'!$R$12:$R$100,FALSE),1)," ;"),""))</f>
        <v/>
      </c>
      <c r="AX32" s="9" t="str">
        <f>IF($G32=0,"",IFERROR(CONCATENATE(INDEX('Risk assessment'!$B$12:$B$100,MATCH(CONCATENATE(Feuil1!$C32,"-",Feuil1!$B32,"-",Feuil1!AX$1),'Risk assessment'!$R$12:$R$100,FALSE),1)," ;"),""))</f>
        <v/>
      </c>
      <c r="AY32" s="9" t="str">
        <f>IF($G32=0,"",IFERROR(CONCATENATE(INDEX('Risk assessment'!$B$12:$B$100,MATCH(CONCATENATE(Feuil1!$C32,"-",Feuil1!$B32,"-",Feuil1!AY$1),'Risk assessment'!$R$12:$R$100,FALSE),1)," ;"),""))</f>
        <v/>
      </c>
      <c r="AZ32" s="9" t="str">
        <f>IF($G32=0,"",IFERROR(CONCATENATE(INDEX('Risk assessment'!$B$12:$B$100,MATCH(CONCATENATE(Feuil1!$C32,"-",Feuil1!$B32,"-",Feuil1!AZ$1),'Risk assessment'!$R$12:$R$100,FALSE),1)," ;"),""))</f>
        <v/>
      </c>
      <c r="BA32" s="9" t="str">
        <f>IF($G32=0,"",IFERROR(CONCATENATE(INDEX('Risk assessment'!$B$12:$B$100,MATCH(CONCATENATE(Feuil1!$C32,"-",Feuil1!$B32,"-",Feuil1!BA$1),'Risk assessment'!$R$12:$R$100,FALSE),1)," ;"),""))</f>
        <v/>
      </c>
      <c r="BB32" s="9" t="str">
        <f>IF($G32=0,"",IFERROR(CONCATENATE(INDEX('Risk assessment'!$B$12:$B$100,MATCH(CONCATENATE(Feuil1!$C32,"-",Feuil1!$B32,"-",Feuil1!BB$1),'Risk assessment'!$R$12:$R$100,FALSE),1)," ;"),""))</f>
        <v/>
      </c>
      <c r="BC32" s="9" t="str">
        <f>IF($G32=0,"",IFERROR(CONCATENATE(INDEX('Risk assessment'!$B$12:$B$100,MATCH(CONCATENATE(Feuil1!$C32,"-",Feuil1!$B32,"-",Feuil1!BC$1),'Risk assessment'!$R$12:$R$100,FALSE),1)," ;"),""))</f>
        <v/>
      </c>
      <c r="BD32" s="9" t="str">
        <f>IF($G32=0,"",IFERROR(CONCATENATE(INDEX('Risk assessment'!$B$12:$B$100,MATCH(CONCATENATE(Feuil1!$C32,"-",Feuil1!$B32,"-",Feuil1!BD$1),'Risk assessment'!$R$12:$R$100,FALSE),1)," ;"),""))</f>
        <v/>
      </c>
      <c r="BE32" s="9" t="str">
        <f>IF($G32=0,"",IFERROR(CONCATENATE(INDEX('Risk assessment'!$B$12:$B$100,MATCH(CONCATENATE(Feuil1!$C32,"-",Feuil1!$B32,"-",Feuil1!BE$1),'Risk assessment'!$R$12:$R$100,FALSE),1)," ;"),""))</f>
        <v/>
      </c>
      <c r="BF32" s="9" t="str">
        <f>IF($G32=0,"",IFERROR(CONCATENATE(INDEX('Risk assessment'!$B$12:$B$100,MATCH(CONCATENATE(Feuil1!$C32,"-",Feuil1!$B32,"-",Feuil1!BF$1),'Risk assessment'!$R$12:$R$100,FALSE),1)," ;"),""))</f>
        <v/>
      </c>
      <c r="BG32" s="9" t="str">
        <f>IF($G32=0,"",IFERROR(CONCATENATE(INDEX('Risk assessment'!$B$12:$B$100,MATCH(CONCATENATE(Feuil1!$C32,"-",Feuil1!$B32,"-",Feuil1!BG$1),'Risk assessment'!$R$12:$R$100,FALSE),1)," ;"),""))</f>
        <v/>
      </c>
      <c r="BH32" s="9" t="str">
        <f>IF($G32=0,"",IFERROR(CONCATENATE(INDEX('Risk assessment'!$B$12:$B$100,MATCH(CONCATENATE(Feuil1!$C32,"-",Feuil1!$B32,"-",Feuil1!BH$1),'Risk assessment'!$R$12:$R$100,FALSE),1)," ;"),""))</f>
        <v/>
      </c>
      <c r="BI32" s="9" t="str">
        <f>IF($G32=0,"",IFERROR(CONCATENATE(INDEX('Risk assessment'!$B$12:$B$100,MATCH(CONCATENATE(Feuil1!$C32,"-",Feuil1!$B32,"-",Feuil1!BI$1),'Risk assessment'!$R$12:$R$100,FALSE),1)," ;"),""))</f>
        <v/>
      </c>
      <c r="BJ32" s="9" t="str">
        <f>IF($G32=0,"",IFERROR(CONCATENATE(INDEX('Risk assessment'!$B$12:$B$100,MATCH(CONCATENATE(Feuil1!$C32,"-",Feuil1!$B32,"-",Feuil1!BJ$1),'Risk assessment'!$R$12:$R$100,FALSE),1)," ;"),""))</f>
        <v/>
      </c>
      <c r="BK32" s="9" t="str">
        <f>IF($G32=0,"",IFERROR(CONCATENATE(INDEX('Risk assessment'!$B$12:$B$100,MATCH(CONCATENATE(Feuil1!$C32,"-",Feuil1!$B32,"-",Feuil1!BK$1),'Risk assessment'!$R$12:$R$100,FALSE),1)," ;"),""))</f>
        <v/>
      </c>
      <c r="BL32" s="9" t="str">
        <f>IF($G32=0,"",IFERROR(CONCATENATE(INDEX('Risk assessment'!$B$12:$B$100,MATCH(CONCATENATE(Feuil1!$C32,"-",Feuil1!$B32,"-",Feuil1!BL$1),'Risk assessment'!$R$12:$R$100,FALSE),1)," ;"),""))</f>
        <v/>
      </c>
      <c r="BM32" s="9" t="str">
        <f>IF($G32=0,"",IFERROR(CONCATENATE(INDEX('Risk assessment'!$B$12:$B$100,MATCH(CONCATENATE(Feuil1!$C32,"-",Feuil1!$B32,"-",Feuil1!BM$1),'Risk assessment'!$R$12:$R$100,FALSE),1)," ;"),""))</f>
        <v/>
      </c>
      <c r="BN32" s="9" t="str">
        <f>IF($G32=0,"",IFERROR(CONCATENATE(INDEX('Risk assessment'!$B$12:$B$100,MATCH(CONCATENATE(Feuil1!$C32,"-",Feuil1!$B32,"-",Feuil1!BN$1),'Risk assessment'!$R$12:$R$100,FALSE),1)," ;"),""))</f>
        <v/>
      </c>
      <c r="BO32" s="9" t="str">
        <f>IF($G32=0,"",IFERROR(CONCATENATE(INDEX('Risk assessment'!$B$12:$B$100,MATCH(CONCATENATE(Feuil1!$C32,"-",Feuil1!$B32,"-",Feuil1!BO$1),'Risk assessment'!$R$12:$R$100,FALSE),1)," ;"),""))</f>
        <v/>
      </c>
      <c r="BP32" s="9" t="str">
        <f>IF($G32=0,"",IFERROR(CONCATENATE(INDEX('Risk assessment'!$B$12:$B$100,MATCH(CONCATENATE(Feuil1!$C32,"-",Feuil1!$B32,"-",Feuil1!BP$1),'Risk assessment'!$R$12:$R$100,FALSE),1)," ;"),""))</f>
        <v/>
      </c>
      <c r="BQ32" s="9" t="str">
        <f>IF($G32=0,"",IFERROR(CONCATENATE(INDEX('Risk assessment'!$B$12:$B$100,MATCH(CONCATENATE(Feuil1!$C32,"-",Feuil1!$B32,"-",Feuil1!BQ$1),'Risk assessment'!$R$12:$R$100,FALSE),1)," ;"),""))</f>
        <v/>
      </c>
      <c r="BR32" s="9" t="str">
        <f>IF($G32=0,"",IFERROR(INDEX('Risk assessment'!$B$12:$B$100,MATCH(CONCATENATE(Feuil1!$C32,Feuil1!$B32,Feuil1!BR$1),'Risk assessment'!$R$12:$R$100,FALSE),1),""))</f>
        <v/>
      </c>
      <c r="BS32" s="9" t="str">
        <f>IF($G32=0,"",IFERROR(INDEX('Risk assessment'!$B$12:$B$100,MATCH(CONCATENATE(Feuil1!$C32,Feuil1!$B32,Feuil1!BS$1),'Risk assessment'!$R$12:$R$100,FALSE),1),""))</f>
        <v/>
      </c>
      <c r="BT32" s="9" t="str">
        <f>IF($G32=0,"",IFERROR(INDEX('Risk assessment'!$B$12:$B$100,MATCH(CONCATENATE(Feuil1!$C32,Feuil1!$B32,Feuil1!BT$1),'Risk assessment'!$R$12:$R$100,FALSE),1),""))</f>
        <v/>
      </c>
      <c r="BU32" s="9" t="str">
        <f>IF($G32=0,"",IFERROR(INDEX('Risk assessment'!$B$12:$B$100,MATCH(CONCATENATE(Feuil1!$C32,Feuil1!$B32,Feuil1!BU$1),'Risk assessment'!$R$12:$R$100,FALSE),1),""))</f>
        <v/>
      </c>
      <c r="BV32" s="9" t="str">
        <f>IF($G32=0,"",IFERROR(INDEX('Risk assessment'!$B$12:$B$100,MATCH(CONCATENATE(Feuil1!$C32,Feuil1!$B32,Feuil1!BV$1),'Risk assessment'!$R$12:$R$100,FALSE),1),""))</f>
        <v/>
      </c>
      <c r="BW32" s="9" t="str">
        <f>IF($G32=0,"",IFERROR(INDEX('Risk assessment'!$B$12:$B$100,MATCH(CONCATENATE(Feuil1!$C32,Feuil1!$B32,Feuil1!BW$1),'Risk assessment'!$R$12:$R$100,FALSE),1),""))</f>
        <v/>
      </c>
      <c r="BX32" s="9" t="str">
        <f>IF($G32=0,"",IFERROR(INDEX('Risk assessment'!$B$12:$B$100,MATCH(CONCATENATE(Feuil1!$C32,Feuil1!$B32,Feuil1!BX$1),'Risk assessment'!$R$12:$R$100,FALSE),1),""))</f>
        <v/>
      </c>
      <c r="BY32" s="9" t="str">
        <f>IF($G32=0,"",IFERROR(INDEX('Risk assessment'!$B$12:$B$100,MATCH(CONCATENATE(Feuil1!$C32,Feuil1!$B32,Feuil1!BY$1),'Risk assessment'!$R$12:$R$100,FALSE),1),""))</f>
        <v/>
      </c>
      <c r="BZ32" s="9" t="str">
        <f>IF($G32=0,"",IFERROR(INDEX('Risk assessment'!$B$12:$B$100,MATCH(CONCATENATE(Feuil1!$C32,Feuil1!$B32,Feuil1!BZ$1),'Risk assessment'!$R$12:$R$100,FALSE),1),""))</f>
        <v/>
      </c>
      <c r="CA32" s="9" t="str">
        <f>IF($G32=0,"",IFERROR(INDEX('Risk assessment'!$B$12:$B$100,MATCH(CONCATENATE(Feuil1!$C32,Feuil1!$B32,Feuil1!CA$1),'Risk assessment'!$R$12:$R$100,FALSE),1),""))</f>
        <v/>
      </c>
      <c r="CB32" s="9" t="str">
        <f>IF($G32=0,"",IFERROR(INDEX('Risk assessment'!$B$12:$B$100,MATCH(CONCATENATE(Feuil1!$C32,Feuil1!$B32,Feuil1!CB$1),'Risk assessment'!$R$12:$R$100,FALSE),1),""))</f>
        <v/>
      </c>
      <c r="CC32" s="9" t="str">
        <f>IF($G32=0,"",IFERROR(INDEX('Risk assessment'!$B$12:$B$100,MATCH(CONCATENATE(Feuil1!$C32,Feuil1!$B32,Feuil1!CC$1),'Risk assessment'!$R$12:$R$100,FALSE),1),""))</f>
        <v/>
      </c>
      <c r="CD32" s="9" t="str">
        <f>IF($G32=0,"",IFERROR(INDEX('Risk assessment'!$B$12:$B$100,MATCH(CONCATENATE(Feuil1!$C32,Feuil1!$B32,Feuil1!CD$1),'Risk assessment'!$R$12:$R$100,FALSE),1),""))</f>
        <v/>
      </c>
      <c r="CE32" s="9" t="str">
        <f>IF($G32=0,"",IFERROR(INDEX('Risk assessment'!$B$12:$B$100,MATCH(CONCATENATE(Feuil1!$C32,Feuil1!$B32,Feuil1!CE$1),'Risk assessment'!$R$12:$R$100,FALSE),1),""))</f>
        <v/>
      </c>
      <c r="CF32" s="9" t="str">
        <f>IF($G32=0,"",IFERROR(INDEX('Risk assessment'!$B$12:$B$100,MATCH(CONCATENATE(Feuil1!$C32,Feuil1!$B32,Feuil1!CF$1),'Risk assessment'!$R$12:$R$100,FALSE),1),""))</f>
        <v/>
      </c>
      <c r="CG32" s="9" t="str">
        <f>IF($G32=0,"",IFERROR(INDEX('Risk assessment'!$B$12:$B$100,MATCH(CONCATENATE(Feuil1!$C32,Feuil1!$B32,Feuil1!CG$1),'Risk assessment'!$R$12:$R$100,FALSE),1),""))</f>
        <v/>
      </c>
      <c r="CH32" s="9" t="str">
        <f>IF($G32=0,"",IFERROR(INDEX('Risk assessment'!$B$12:$B$100,MATCH(CONCATENATE(Feuil1!$C32,Feuil1!$B32,Feuil1!CH$1),'Risk assessment'!$R$12:$R$100,FALSE),1),""))</f>
        <v/>
      </c>
      <c r="CI32" s="9" t="str">
        <f>IF($G32=0,"",IFERROR(INDEX('Risk assessment'!$B$12:$B$100,MATCH(CONCATENATE(Feuil1!$C32,Feuil1!$B32,Feuil1!CI$1),'Risk assessment'!$R$12:$R$100,FALSE),1),""))</f>
        <v/>
      </c>
      <c r="CJ32" s="9" t="str">
        <f>IF($G32=0,"",IFERROR(INDEX('Risk assessment'!$B$12:$B$100,MATCH(CONCATENATE(Feuil1!$C32,Feuil1!$B32,Feuil1!CJ$1),'Risk assessment'!$R$12:$R$100,FALSE),1),""))</f>
        <v/>
      </c>
      <c r="CK32" s="9" t="str">
        <f>IF($G32=0,"",IFERROR(INDEX('Risk assessment'!$B$12:$B$100,MATCH(CONCATENATE(Feuil1!$C32,Feuil1!$B32,Feuil1!CK$1),'Risk assessment'!$R$12:$R$100,FALSE),1),""))</f>
        <v/>
      </c>
      <c r="CL32" s="9" t="str">
        <f>IF($G32=0,"",IFERROR(INDEX('Risk assessment'!$B$12:$B$100,MATCH(CONCATENATE(Feuil1!$C32,Feuil1!$B32,Feuil1!CL$1),'Risk assessment'!$R$12:$R$100,FALSE),1),""))</f>
        <v/>
      </c>
      <c r="CM32" s="9" t="str">
        <f>IF($G32=0,"",IFERROR(INDEX('Risk assessment'!$B$12:$B$100,MATCH(CONCATENATE(Feuil1!$C32,Feuil1!$B32,Feuil1!CM$1),'Risk assessment'!$R$12:$R$100,FALSE),1),""))</f>
        <v/>
      </c>
      <c r="CN32" s="9" t="str">
        <f>IF($G32=0,"",IFERROR(INDEX('Risk assessment'!$B$12:$B$100,MATCH(CONCATENATE(Feuil1!$C32,Feuil1!$B32,Feuil1!CN$1),'Risk assessment'!$R$12:$R$100,FALSE),1),""))</f>
        <v/>
      </c>
      <c r="CO32" s="9" t="str">
        <f>IF($G32=0,"",IFERROR(INDEX('Risk assessment'!$B$12:$B$100,MATCH(CONCATENATE(Feuil1!$C32,Feuil1!$B32,Feuil1!CO$1),'Risk assessment'!$R$12:$R$100,FALSE),1),""))</f>
        <v/>
      </c>
      <c r="CP32" s="9" t="str">
        <f>IF($G32=0,"",IFERROR(INDEX('Risk assessment'!$B$12:$B$100,MATCH(CONCATENATE(Feuil1!$C32,Feuil1!$B32,Feuil1!CP$1),'Risk assessment'!$R$12:$R$100,FALSE),1),""))</f>
        <v/>
      </c>
      <c r="CQ32" s="9" t="str">
        <f>IF($G32=0,"",IFERROR(INDEX('Risk assessment'!$B$12:$B$100,MATCH(CONCATENATE(Feuil1!$C32,Feuil1!$B32,Feuil1!CQ$1),'Risk assessment'!$R$12:$R$100,FALSE),1),""))</f>
        <v/>
      </c>
      <c r="CR32" s="9" t="str">
        <f>IF($G32=0,"",IFERROR(INDEX('Risk assessment'!$B$12:$B$100,MATCH(CONCATENATE(Feuil1!$C32,Feuil1!$B32,Feuil1!CR$1),'Risk assessment'!$R$12:$R$100,FALSE),1),""))</f>
        <v/>
      </c>
      <c r="CS32" s="9" t="str">
        <f>IF($G32=0,"",IFERROR(INDEX('Risk assessment'!$B$12:$B$100,MATCH(CONCATENATE(Feuil1!$C32,Feuil1!$B32,Feuil1!CS$1),'Risk assessment'!$R$12:$R$100,FALSE),1),""))</f>
        <v/>
      </c>
      <c r="CT32" s="9" t="str">
        <f>IF($G32=0,"",IFERROR(INDEX('Risk assessment'!$B$12:$B$100,MATCH(CONCATENATE(Feuil1!$C32,Feuil1!$B32,Feuil1!CT$1),'Risk assessment'!$R$12:$R$100,FALSE),1),""))</f>
        <v/>
      </c>
      <c r="CU32" s="9" t="str">
        <f>IF($G32=0,"",IFERROR(INDEX('Risk assessment'!$B$12:$B$100,MATCH(CONCATENATE(Feuil1!$C32,Feuil1!$B32,Feuil1!CU$1),'Risk assessment'!$R$12:$R$100,FALSE),1),""))</f>
        <v/>
      </c>
      <c r="CV32" s="9" t="str">
        <f>IF($G32=0,"",IFERROR(INDEX('Risk assessment'!$B$12:$B$100,MATCH(CONCATENATE(Feuil1!$C32,Feuil1!$B32,Feuil1!CV$1),'Risk assessment'!$R$12:$R$100,FALSE),1),""))</f>
        <v/>
      </c>
      <c r="CW32" s="9" t="str">
        <f>IF($G32=0,"",IFERROR(INDEX('Risk assessment'!$B$12:$B$100,MATCH(CONCATENATE(Feuil1!$C32,Feuil1!$B32,Feuil1!CW$1),'Risk assessment'!$R$12:$R$100,FALSE),1),""))</f>
        <v/>
      </c>
      <c r="CX32" s="9" t="str">
        <f>IF($G32=0,"",IFERROR(INDEX('Risk assessment'!$B$12:$B$100,MATCH(CONCATENATE(Feuil1!$C32,Feuil1!$B32,Feuil1!CX$1),'Risk assessment'!$R$12:$R$100,FALSE),1),""))</f>
        <v/>
      </c>
      <c r="CY32" s="9" t="str">
        <f>IF($G32=0,"",IFERROR(INDEX('Risk assessment'!$B$12:$B$100,MATCH(CONCATENATE(Feuil1!$C32,Feuil1!$B32,Feuil1!CY$1),'Risk assessment'!$R$12:$R$100,FALSE),1),""))</f>
        <v/>
      </c>
      <c r="CZ32" s="9" t="str">
        <f>IF($G32=0,"",IFERROR(INDEX('Risk assessment'!$B$12:$B$100,MATCH(CONCATENATE(Feuil1!$C32,Feuil1!$B32,Feuil1!CZ$1),'Risk assessment'!$R$12:$R$100,FALSE),1),""))</f>
        <v/>
      </c>
      <c r="DA32" s="9" t="str">
        <f>IF($G32=0,"",IFERROR(INDEX('Risk assessment'!$B$12:$B$100,MATCH(CONCATENATE(Feuil1!$C32,Feuil1!$B32,Feuil1!DA$1),'Risk assessment'!$R$12:$R$100,FALSE),1),""))</f>
        <v/>
      </c>
      <c r="DB32" s="9" t="str">
        <f>IF($G32=0,"",IFERROR(INDEX('Risk assessment'!$B$12:$B$100,MATCH(CONCATENATE(Feuil1!$C32,Feuil1!$B32,Feuil1!DB$1),'Risk assessment'!$R$12:$R$100,FALSE),1),""))</f>
        <v/>
      </c>
      <c r="DC32" s="9" t="str">
        <f>IF($G32=0,"",IFERROR(INDEX('Risk assessment'!$B$12:$B$100,MATCH(CONCATENATE(Feuil1!$C32,Feuil1!$B32,Feuil1!DC$1),'Risk assessment'!$R$12:$R$100,FALSE),1),""))</f>
        <v/>
      </c>
      <c r="DD32" s="9" t="str">
        <f>IF($G32=0,"",IFERROR(INDEX('Risk assessment'!$B$12:$B$100,MATCH(CONCATENATE(Feuil1!$C32,Feuil1!$B32,Feuil1!DD$1),'Risk assessment'!$R$12:$R$100,FALSE),1),""))</f>
        <v/>
      </c>
      <c r="DE32" s="9" t="str">
        <f>IF($G32=0,"",IFERROR(INDEX('Risk assessment'!$B$12:$B$100,MATCH(CONCATENATE(Feuil1!$C32,Feuil1!$B32,Feuil1!DE$1),'Risk assessment'!$R$12:$R$100,FALSE),1),""))</f>
        <v/>
      </c>
      <c r="DF32" s="9" t="str">
        <f>IF($G32=0,"",IFERROR(INDEX('Risk assessment'!$B$12:$B$100,MATCH(CONCATENATE(Feuil1!$C32,Feuil1!$B32,Feuil1!DF$1),'Risk assessment'!$R$12:$R$100,FALSE),1),""))</f>
        <v/>
      </c>
      <c r="DG32" s="9" t="str">
        <f>IF($G32=0,"",IFERROR(INDEX('Risk assessment'!$B$12:$B$100,MATCH(CONCATENATE(Feuil1!$C32,Feuil1!$B32,Feuil1!DG$1),'Risk assessment'!$R$12:$R$100,FALSE),1),""))</f>
        <v/>
      </c>
      <c r="DH32" s="9" t="str">
        <f>IF($G32=0,"",IFERROR(INDEX('Risk assessment'!$B$12:$B$100,MATCH(CONCATENATE(Feuil1!$C32,Feuil1!$B32,Feuil1!DH$1),'Risk assessment'!$R$12:$R$100,FALSE),1),""))</f>
        <v/>
      </c>
      <c r="DI32" s="9" t="str">
        <f>IF($G32=0,"",IFERROR(INDEX('Risk assessment'!$B$12:$B$100,MATCH(CONCATENATE(Feuil1!$C32,Feuil1!$B32,Feuil1!DI$1),'Risk assessment'!$R$12:$R$100,FALSE),1),""))</f>
        <v/>
      </c>
      <c r="DJ32" s="9" t="str">
        <f>IF($G32=0,"",IFERROR(INDEX('Risk assessment'!$B$12:$B$100,MATCH(CONCATENATE(Feuil1!$C32,Feuil1!$B32,Feuil1!DJ$1),'Risk assessment'!$R$12:$R$100,FALSE),1),""))</f>
        <v/>
      </c>
      <c r="DK32" s="9" t="str">
        <f>IF($G32=0,"",IFERROR(INDEX('Risk assessment'!$B$12:$B$100,MATCH(CONCATENATE(Feuil1!$C32,Feuil1!$B32,Feuil1!DK$1),'Risk assessment'!$R$12:$R$100,FALSE),1),""))</f>
        <v/>
      </c>
    </row>
    <row r="33" spans="2:115" x14ac:dyDescent="0.25">
      <c r="B33" s="9">
        <f>IF(B32+1&lt;='Rating table'!D$11,B32+1,1)</f>
        <v>2</v>
      </c>
      <c r="C33" s="9">
        <f>IFERROR(IF(IF(B33=1,C32+1,C32)&lt;='Rating table'!H$11,IF(B33=1,C32+1,C32),""),"")</f>
        <v>4</v>
      </c>
      <c r="D33" s="9" t="str">
        <f t="shared" si="0"/>
        <v>2-4</v>
      </c>
      <c r="E33" s="9" t="str">
        <f t="shared" si="1"/>
        <v/>
      </c>
      <c r="F33" s="9" t="str">
        <f t="shared" si="2"/>
        <v/>
      </c>
      <c r="G33" s="9">
        <f>COUNTIFS('Risk assessment'!D$12:D$100,Feuil1!C33,'Risk assessment'!E$12:E$100,B33)</f>
        <v>0</v>
      </c>
      <c r="H33" s="9" t="str">
        <f>IF($G33=0,"",IFERROR(CONCATENATE(INDEX('Risk assessment'!$B$12:$B$100,MATCH(CONCATENATE(Feuil1!$C33,"-",Feuil1!$B33,"-",Feuil1!H$1),'Risk assessment'!$R$12:$R$100,FALSE),1)," ;"),""))</f>
        <v/>
      </c>
      <c r="I33" s="9" t="str">
        <f>IF($G33=0,"",IFERROR(CONCATENATE(INDEX('Risk assessment'!$B$12:$B$100,MATCH(CONCATENATE(Feuil1!$C33,"-",Feuil1!$B33,"-",Feuil1!I$1),'Risk assessment'!$R$12:$R$100,FALSE),1)," ;"),""))</f>
        <v/>
      </c>
      <c r="J33" s="9" t="str">
        <f>IF($G33=0,"",IFERROR(CONCATENATE(INDEX('Risk assessment'!$B$12:$B$100,MATCH(CONCATENATE(Feuil1!$C33,"-",Feuil1!$B33,"-",Feuil1!J$1),'Risk assessment'!$R$12:$R$100,FALSE),1)," ;"),""))</f>
        <v/>
      </c>
      <c r="K33" s="9" t="str">
        <f>IF($G33=0,"",IFERROR(CONCATENATE(INDEX('Risk assessment'!$B$12:$B$100,MATCH(CONCATENATE(Feuil1!$C33,"-",Feuil1!$B33,"-",Feuil1!K$1),'Risk assessment'!$R$12:$R$100,FALSE),1)," ;"),""))</f>
        <v/>
      </c>
      <c r="L33" s="9" t="str">
        <f>IF($G33=0,"",IFERROR(CONCATENATE(INDEX('Risk assessment'!$B$12:$B$100,MATCH(CONCATENATE(Feuil1!$C33,"-",Feuil1!$B33,"-",Feuil1!L$1),'Risk assessment'!$R$12:$R$100,FALSE),1)," ;"),""))</f>
        <v/>
      </c>
      <c r="M33" s="9" t="str">
        <f>IF($G33=0,"",IFERROR(CONCATENATE(INDEX('Risk assessment'!$B$12:$B$100,MATCH(CONCATENATE(Feuil1!$C33,"-",Feuil1!$B33,"-",Feuil1!M$1),'Risk assessment'!$R$12:$R$100,FALSE),1)," ;"),""))</f>
        <v/>
      </c>
      <c r="N33" s="9" t="str">
        <f>IF($G33=0,"",IFERROR(CONCATENATE(INDEX('Risk assessment'!$B$12:$B$100,MATCH(CONCATENATE(Feuil1!$C33,"-",Feuil1!$B33,"-",Feuil1!N$1),'Risk assessment'!$R$12:$R$100,FALSE),1)," ;"),""))</f>
        <v/>
      </c>
      <c r="O33" s="9" t="str">
        <f>IF($G33=0,"",IFERROR(CONCATENATE(INDEX('Risk assessment'!$B$12:$B$100,MATCH(CONCATENATE(Feuil1!$C33,"-",Feuil1!$B33,"-",Feuil1!O$1),'Risk assessment'!$R$12:$R$100,FALSE),1)," ;"),""))</f>
        <v/>
      </c>
      <c r="P33" s="9" t="str">
        <f>IF($G33=0,"",IFERROR(CONCATENATE(INDEX('Risk assessment'!$B$12:$B$100,MATCH(CONCATENATE(Feuil1!$C33,"-",Feuil1!$B33,"-",Feuil1!P$1),'Risk assessment'!$R$12:$R$100,FALSE),1)," ;"),""))</f>
        <v/>
      </c>
      <c r="Q33" s="9" t="str">
        <f>IF($G33=0,"",IFERROR(CONCATENATE(INDEX('Risk assessment'!$B$12:$B$100,MATCH(CONCATENATE(Feuil1!$C33,"-",Feuil1!$B33,"-",Feuil1!Q$1),'Risk assessment'!$R$12:$R$100,FALSE),1)," ;"),""))</f>
        <v/>
      </c>
      <c r="R33" s="9" t="str">
        <f>IF($G33=0,"",IFERROR(CONCATENATE(INDEX('Risk assessment'!$B$12:$B$100,MATCH(CONCATENATE(Feuil1!$C33,"-",Feuil1!$B33,"-",Feuil1!R$1),'Risk assessment'!$R$12:$R$100,FALSE),1)," ;"),""))</f>
        <v/>
      </c>
      <c r="S33" s="9" t="str">
        <f>IF($G33=0,"",IFERROR(CONCATENATE(INDEX('Risk assessment'!$B$12:$B$100,MATCH(CONCATENATE(Feuil1!$C33,"-",Feuil1!$B33,"-",Feuil1!S$1),'Risk assessment'!$R$12:$R$100,FALSE),1)," ;"),""))</f>
        <v/>
      </c>
      <c r="T33" s="9" t="str">
        <f>IF($G33=0,"",IFERROR(CONCATENATE(INDEX('Risk assessment'!$B$12:$B$100,MATCH(CONCATENATE(Feuil1!$C33,"-",Feuil1!$B33,"-",Feuil1!T$1),'Risk assessment'!$R$12:$R$100,FALSE),1)," ;"),""))</f>
        <v/>
      </c>
      <c r="U33" s="9" t="str">
        <f>IF($G33=0,"",IFERROR(CONCATENATE(INDEX('Risk assessment'!$B$12:$B$100,MATCH(CONCATENATE(Feuil1!$C33,"-",Feuil1!$B33,"-",Feuil1!U$1),'Risk assessment'!$R$12:$R$100,FALSE),1)," ;"),""))</f>
        <v/>
      </c>
      <c r="V33" s="9" t="str">
        <f>IF($G33=0,"",IFERROR(CONCATENATE(INDEX('Risk assessment'!$B$12:$B$100,MATCH(CONCATENATE(Feuil1!$C33,"-",Feuil1!$B33,"-",Feuil1!V$1),'Risk assessment'!$R$12:$R$100,FALSE),1)," ;"),""))</f>
        <v/>
      </c>
      <c r="W33" s="9" t="str">
        <f>IF($G33=0,"",IFERROR(CONCATENATE(INDEX('Risk assessment'!$B$12:$B$100,MATCH(CONCATENATE(Feuil1!$C33,"-",Feuil1!$B33,"-",Feuil1!W$1),'Risk assessment'!$R$12:$R$100,FALSE),1)," ;"),""))</f>
        <v/>
      </c>
      <c r="X33" s="9" t="str">
        <f>IF($G33=0,"",IFERROR(CONCATENATE(INDEX('Risk assessment'!$B$12:$B$100,MATCH(CONCATENATE(Feuil1!$C33,"-",Feuil1!$B33,"-",Feuil1!X$1),'Risk assessment'!$R$12:$R$100,FALSE),1)," ;"),""))</f>
        <v/>
      </c>
      <c r="Y33" s="9" t="str">
        <f>IF($G33=0,"",IFERROR(CONCATENATE(INDEX('Risk assessment'!$B$12:$B$100,MATCH(CONCATENATE(Feuil1!$C33,"-",Feuil1!$B33,"-",Feuil1!Y$1),'Risk assessment'!$R$12:$R$100,FALSE),1)," ;"),""))</f>
        <v/>
      </c>
      <c r="Z33" s="9" t="str">
        <f>IF($G33=0,"",IFERROR(CONCATENATE(INDEX('Risk assessment'!$B$12:$B$100,MATCH(CONCATENATE(Feuil1!$C33,"-",Feuil1!$B33,"-",Feuil1!Z$1),'Risk assessment'!$R$12:$R$100,FALSE),1)," ;"),""))</f>
        <v/>
      </c>
      <c r="AA33" s="9" t="str">
        <f>IF($G33=0,"",IFERROR(CONCATENATE(INDEX('Risk assessment'!$B$12:$B$100,MATCH(CONCATENATE(Feuil1!$C33,"-",Feuil1!$B33,"-",Feuil1!AA$1),'Risk assessment'!$R$12:$R$100,FALSE),1)," ;"),""))</f>
        <v/>
      </c>
      <c r="AB33" s="9" t="str">
        <f>IF($G33=0,"",IFERROR(CONCATENATE(INDEX('Risk assessment'!$B$12:$B$100,MATCH(CONCATENATE(Feuil1!$C33,"-",Feuil1!$B33,"-",Feuil1!AB$1),'Risk assessment'!$R$12:$R$100,FALSE),1)," ;"),""))</f>
        <v/>
      </c>
      <c r="AC33" s="9" t="str">
        <f>IF($G33=0,"",IFERROR(CONCATENATE(INDEX('Risk assessment'!$B$12:$B$100,MATCH(CONCATENATE(Feuil1!$C33,"-",Feuil1!$B33,"-",Feuil1!AC$1),'Risk assessment'!$R$12:$R$100,FALSE),1)," ;"),""))</f>
        <v/>
      </c>
      <c r="AD33" s="9" t="str">
        <f>IF($G33=0,"",IFERROR(CONCATENATE(INDEX('Risk assessment'!$B$12:$B$100,MATCH(CONCATENATE(Feuil1!$C33,"-",Feuil1!$B33,"-",Feuil1!AD$1),'Risk assessment'!$R$12:$R$100,FALSE),1)," ;"),""))</f>
        <v/>
      </c>
      <c r="AE33" s="9" t="str">
        <f>IF($G33=0,"",IFERROR(CONCATENATE(INDEX('Risk assessment'!$B$12:$B$100,MATCH(CONCATENATE(Feuil1!$C33,"-",Feuil1!$B33,"-",Feuil1!AE$1),'Risk assessment'!$R$12:$R$100,FALSE),1)," ;"),""))</f>
        <v/>
      </c>
      <c r="AF33" s="9" t="str">
        <f>IF($G33=0,"",IFERROR(CONCATENATE(INDEX('Risk assessment'!$B$12:$B$100,MATCH(CONCATENATE(Feuil1!$C33,"-",Feuil1!$B33,"-",Feuil1!AF$1),'Risk assessment'!$R$12:$R$100,FALSE),1)," ;"),""))</f>
        <v/>
      </c>
      <c r="AG33" s="9" t="str">
        <f>IF($G33=0,"",IFERROR(CONCATENATE(INDEX('Risk assessment'!$B$12:$B$100,MATCH(CONCATENATE(Feuil1!$C33,"-",Feuil1!$B33,"-",Feuil1!AG$1),'Risk assessment'!$R$12:$R$100,FALSE),1)," ;"),""))</f>
        <v/>
      </c>
      <c r="AH33" s="9" t="str">
        <f>IF($G33=0,"",IFERROR(CONCATENATE(INDEX('Risk assessment'!$B$12:$B$100,MATCH(CONCATENATE(Feuil1!$C33,"-",Feuil1!$B33,"-",Feuil1!AH$1),'Risk assessment'!$R$12:$R$100,FALSE),1)," ;"),""))</f>
        <v/>
      </c>
      <c r="AI33" s="9" t="str">
        <f>IF($G33=0,"",IFERROR(CONCATENATE(INDEX('Risk assessment'!$B$12:$B$100,MATCH(CONCATENATE(Feuil1!$C33,"-",Feuil1!$B33,"-",Feuil1!AI$1),'Risk assessment'!$R$12:$R$100,FALSE),1)," ;"),""))</f>
        <v/>
      </c>
      <c r="AJ33" s="9" t="str">
        <f>IF($G33=0,"",IFERROR(CONCATENATE(INDEX('Risk assessment'!$B$12:$B$100,MATCH(CONCATENATE(Feuil1!$C33,"-",Feuil1!$B33,"-",Feuil1!AJ$1),'Risk assessment'!$R$12:$R$100,FALSE),1)," ;"),""))</f>
        <v/>
      </c>
      <c r="AK33" s="9" t="str">
        <f>IF($G33=0,"",IFERROR(CONCATENATE(INDEX('Risk assessment'!$B$12:$B$100,MATCH(CONCATENATE(Feuil1!$C33,"-",Feuil1!$B33,"-",Feuil1!AK$1),'Risk assessment'!$R$12:$R$100,FALSE),1)," ;"),""))</f>
        <v/>
      </c>
      <c r="AL33" s="9" t="str">
        <f>IF($G33=0,"",IFERROR(CONCATENATE(INDEX('Risk assessment'!$B$12:$B$100,MATCH(CONCATENATE(Feuil1!$C33,"-",Feuil1!$B33,"-",Feuil1!AL$1),'Risk assessment'!$R$12:$R$100,FALSE),1)," ;"),""))</f>
        <v/>
      </c>
      <c r="AM33" s="9" t="str">
        <f>IF($G33=0,"",IFERROR(CONCATENATE(INDEX('Risk assessment'!$B$12:$B$100,MATCH(CONCATENATE(Feuil1!$C33,"-",Feuil1!$B33,"-",Feuil1!AM$1),'Risk assessment'!$R$12:$R$100,FALSE),1)," ;"),""))</f>
        <v/>
      </c>
      <c r="AN33" s="9" t="str">
        <f>IF($G33=0,"",IFERROR(CONCATENATE(INDEX('Risk assessment'!$B$12:$B$100,MATCH(CONCATENATE(Feuil1!$C33,"-",Feuil1!$B33,"-",Feuil1!AN$1),'Risk assessment'!$R$12:$R$100,FALSE),1)," ;"),""))</f>
        <v/>
      </c>
      <c r="AO33" s="9" t="str">
        <f>IF($G33=0,"",IFERROR(CONCATENATE(INDEX('Risk assessment'!$B$12:$B$100,MATCH(CONCATENATE(Feuil1!$C33,"-",Feuil1!$B33,"-",Feuil1!AO$1),'Risk assessment'!$R$12:$R$100,FALSE),1)," ;"),""))</f>
        <v/>
      </c>
      <c r="AP33" s="9" t="str">
        <f>IF($G33=0,"",IFERROR(CONCATENATE(INDEX('Risk assessment'!$B$12:$B$100,MATCH(CONCATENATE(Feuil1!$C33,"-",Feuil1!$B33,"-",Feuil1!AP$1),'Risk assessment'!$R$12:$R$100,FALSE),1)," ;"),""))</f>
        <v/>
      </c>
      <c r="AQ33" s="9" t="str">
        <f>IF($G33=0,"",IFERROR(CONCATENATE(INDEX('Risk assessment'!$B$12:$B$100,MATCH(CONCATENATE(Feuil1!$C33,"-",Feuil1!$B33,"-",Feuil1!AQ$1),'Risk assessment'!$R$12:$R$100,FALSE),1)," ;"),""))</f>
        <v/>
      </c>
      <c r="AR33" s="9" t="str">
        <f>IF($G33=0,"",IFERROR(CONCATENATE(INDEX('Risk assessment'!$B$12:$B$100,MATCH(CONCATENATE(Feuil1!$C33,"-",Feuil1!$B33,"-",Feuil1!AR$1),'Risk assessment'!$R$12:$R$100,FALSE),1)," ;"),""))</f>
        <v/>
      </c>
      <c r="AS33" s="9" t="str">
        <f>IF($G33=0,"",IFERROR(CONCATENATE(INDEX('Risk assessment'!$B$12:$B$100,MATCH(CONCATENATE(Feuil1!$C33,"-",Feuil1!$B33,"-",Feuil1!AS$1),'Risk assessment'!$R$12:$R$100,FALSE),1)," ;"),""))</f>
        <v/>
      </c>
      <c r="AT33" s="9" t="str">
        <f>IF($G33=0,"",IFERROR(CONCATENATE(INDEX('Risk assessment'!$B$12:$B$100,MATCH(CONCATENATE(Feuil1!$C33,"-",Feuil1!$B33,"-",Feuil1!AT$1),'Risk assessment'!$R$12:$R$100,FALSE),1)," ;"),""))</f>
        <v/>
      </c>
      <c r="AU33" s="9" t="str">
        <f>IF($G33=0,"",IFERROR(CONCATENATE(INDEX('Risk assessment'!$B$12:$B$100,MATCH(CONCATENATE(Feuil1!$C33,"-",Feuil1!$B33,"-",Feuil1!AU$1),'Risk assessment'!$R$12:$R$100,FALSE),1)," ;"),""))</f>
        <v/>
      </c>
      <c r="AV33" s="9" t="str">
        <f>IF($G33=0,"",IFERROR(CONCATENATE(INDEX('Risk assessment'!$B$12:$B$100,MATCH(CONCATENATE(Feuil1!$C33,"-",Feuil1!$B33,"-",Feuil1!AV$1),'Risk assessment'!$R$12:$R$100,FALSE),1)," ;"),""))</f>
        <v/>
      </c>
      <c r="AW33" s="9" t="str">
        <f>IF($G33=0,"",IFERROR(CONCATENATE(INDEX('Risk assessment'!$B$12:$B$100,MATCH(CONCATENATE(Feuil1!$C33,"-",Feuil1!$B33,"-",Feuil1!AW$1),'Risk assessment'!$R$12:$R$100,FALSE),1)," ;"),""))</f>
        <v/>
      </c>
      <c r="AX33" s="9" t="str">
        <f>IF($G33=0,"",IFERROR(CONCATENATE(INDEX('Risk assessment'!$B$12:$B$100,MATCH(CONCATENATE(Feuil1!$C33,"-",Feuil1!$B33,"-",Feuil1!AX$1),'Risk assessment'!$R$12:$R$100,FALSE),1)," ;"),""))</f>
        <v/>
      </c>
      <c r="AY33" s="9" t="str">
        <f>IF($G33=0,"",IFERROR(CONCATENATE(INDEX('Risk assessment'!$B$12:$B$100,MATCH(CONCATENATE(Feuil1!$C33,"-",Feuil1!$B33,"-",Feuil1!AY$1),'Risk assessment'!$R$12:$R$100,FALSE),1)," ;"),""))</f>
        <v/>
      </c>
      <c r="AZ33" s="9" t="str">
        <f>IF($G33=0,"",IFERROR(CONCATENATE(INDEX('Risk assessment'!$B$12:$B$100,MATCH(CONCATENATE(Feuil1!$C33,"-",Feuil1!$B33,"-",Feuil1!AZ$1),'Risk assessment'!$R$12:$R$100,FALSE),1)," ;"),""))</f>
        <v/>
      </c>
      <c r="BA33" s="9" t="str">
        <f>IF($G33=0,"",IFERROR(CONCATENATE(INDEX('Risk assessment'!$B$12:$B$100,MATCH(CONCATENATE(Feuil1!$C33,"-",Feuil1!$B33,"-",Feuil1!BA$1),'Risk assessment'!$R$12:$R$100,FALSE),1)," ;"),""))</f>
        <v/>
      </c>
      <c r="BB33" s="9" t="str">
        <f>IF($G33=0,"",IFERROR(CONCATENATE(INDEX('Risk assessment'!$B$12:$B$100,MATCH(CONCATENATE(Feuil1!$C33,"-",Feuil1!$B33,"-",Feuil1!BB$1),'Risk assessment'!$R$12:$R$100,FALSE),1)," ;"),""))</f>
        <v/>
      </c>
      <c r="BC33" s="9" t="str">
        <f>IF($G33=0,"",IFERROR(CONCATENATE(INDEX('Risk assessment'!$B$12:$B$100,MATCH(CONCATENATE(Feuil1!$C33,"-",Feuil1!$B33,"-",Feuil1!BC$1),'Risk assessment'!$R$12:$R$100,FALSE),1)," ;"),""))</f>
        <v/>
      </c>
      <c r="BD33" s="9" t="str">
        <f>IF($G33=0,"",IFERROR(CONCATENATE(INDEX('Risk assessment'!$B$12:$B$100,MATCH(CONCATENATE(Feuil1!$C33,"-",Feuil1!$B33,"-",Feuil1!BD$1),'Risk assessment'!$R$12:$R$100,FALSE),1)," ;"),""))</f>
        <v/>
      </c>
      <c r="BE33" s="9" t="str">
        <f>IF($G33=0,"",IFERROR(CONCATENATE(INDEX('Risk assessment'!$B$12:$B$100,MATCH(CONCATENATE(Feuil1!$C33,"-",Feuil1!$B33,"-",Feuil1!BE$1),'Risk assessment'!$R$12:$R$100,FALSE),1)," ;"),""))</f>
        <v/>
      </c>
      <c r="BF33" s="9" t="str">
        <f>IF($G33=0,"",IFERROR(CONCATENATE(INDEX('Risk assessment'!$B$12:$B$100,MATCH(CONCATENATE(Feuil1!$C33,"-",Feuil1!$B33,"-",Feuil1!BF$1),'Risk assessment'!$R$12:$R$100,FALSE),1)," ;"),""))</f>
        <v/>
      </c>
      <c r="BG33" s="9" t="str">
        <f>IF($G33=0,"",IFERROR(CONCATENATE(INDEX('Risk assessment'!$B$12:$B$100,MATCH(CONCATENATE(Feuil1!$C33,"-",Feuil1!$B33,"-",Feuil1!BG$1),'Risk assessment'!$R$12:$R$100,FALSE),1)," ;"),""))</f>
        <v/>
      </c>
      <c r="BH33" s="9" t="str">
        <f>IF($G33=0,"",IFERROR(CONCATENATE(INDEX('Risk assessment'!$B$12:$B$100,MATCH(CONCATENATE(Feuil1!$C33,"-",Feuil1!$B33,"-",Feuil1!BH$1),'Risk assessment'!$R$12:$R$100,FALSE),1)," ;"),""))</f>
        <v/>
      </c>
      <c r="BI33" s="9" t="str">
        <f>IF($G33=0,"",IFERROR(CONCATENATE(INDEX('Risk assessment'!$B$12:$B$100,MATCH(CONCATENATE(Feuil1!$C33,"-",Feuil1!$B33,"-",Feuil1!BI$1),'Risk assessment'!$R$12:$R$100,FALSE),1)," ;"),""))</f>
        <v/>
      </c>
      <c r="BJ33" s="9" t="str">
        <f>IF($G33=0,"",IFERROR(CONCATENATE(INDEX('Risk assessment'!$B$12:$B$100,MATCH(CONCATENATE(Feuil1!$C33,"-",Feuil1!$B33,"-",Feuil1!BJ$1),'Risk assessment'!$R$12:$R$100,FALSE),1)," ;"),""))</f>
        <v/>
      </c>
      <c r="BK33" s="9" t="str">
        <f>IF($G33=0,"",IFERROR(CONCATENATE(INDEX('Risk assessment'!$B$12:$B$100,MATCH(CONCATENATE(Feuil1!$C33,"-",Feuil1!$B33,"-",Feuil1!BK$1),'Risk assessment'!$R$12:$R$100,FALSE),1)," ;"),""))</f>
        <v/>
      </c>
      <c r="BL33" s="9" t="str">
        <f>IF($G33=0,"",IFERROR(CONCATENATE(INDEX('Risk assessment'!$B$12:$B$100,MATCH(CONCATENATE(Feuil1!$C33,"-",Feuil1!$B33,"-",Feuil1!BL$1),'Risk assessment'!$R$12:$R$100,FALSE),1)," ;"),""))</f>
        <v/>
      </c>
      <c r="BM33" s="9" t="str">
        <f>IF($G33=0,"",IFERROR(CONCATENATE(INDEX('Risk assessment'!$B$12:$B$100,MATCH(CONCATENATE(Feuil1!$C33,"-",Feuil1!$B33,"-",Feuil1!BM$1),'Risk assessment'!$R$12:$R$100,FALSE),1)," ;"),""))</f>
        <v/>
      </c>
      <c r="BN33" s="9" t="str">
        <f>IF($G33=0,"",IFERROR(CONCATENATE(INDEX('Risk assessment'!$B$12:$B$100,MATCH(CONCATENATE(Feuil1!$C33,"-",Feuil1!$B33,"-",Feuil1!BN$1),'Risk assessment'!$R$12:$R$100,FALSE),1)," ;"),""))</f>
        <v/>
      </c>
      <c r="BO33" s="9" t="str">
        <f>IF($G33=0,"",IFERROR(CONCATENATE(INDEX('Risk assessment'!$B$12:$B$100,MATCH(CONCATENATE(Feuil1!$C33,"-",Feuil1!$B33,"-",Feuil1!BO$1),'Risk assessment'!$R$12:$R$100,FALSE),1)," ;"),""))</f>
        <v/>
      </c>
      <c r="BP33" s="9" t="str">
        <f>IF($G33=0,"",IFERROR(CONCATENATE(INDEX('Risk assessment'!$B$12:$B$100,MATCH(CONCATENATE(Feuil1!$C33,"-",Feuil1!$B33,"-",Feuil1!BP$1),'Risk assessment'!$R$12:$R$100,FALSE),1)," ;"),""))</f>
        <v/>
      </c>
      <c r="BQ33" s="9" t="str">
        <f>IF($G33=0,"",IFERROR(CONCATENATE(INDEX('Risk assessment'!$B$12:$B$100,MATCH(CONCATENATE(Feuil1!$C33,"-",Feuil1!$B33,"-",Feuil1!BQ$1),'Risk assessment'!$R$12:$R$100,FALSE),1)," ;"),""))</f>
        <v/>
      </c>
      <c r="BR33" s="9" t="str">
        <f>IF($G33=0,"",IFERROR(INDEX('Risk assessment'!$B$12:$B$100,MATCH(CONCATENATE(Feuil1!$C33,Feuil1!$B33,Feuil1!BR$1),'Risk assessment'!$R$12:$R$100,FALSE),1),""))</f>
        <v/>
      </c>
      <c r="BS33" s="9" t="str">
        <f>IF($G33=0,"",IFERROR(INDEX('Risk assessment'!$B$12:$B$100,MATCH(CONCATENATE(Feuil1!$C33,Feuil1!$B33,Feuil1!BS$1),'Risk assessment'!$R$12:$R$100,FALSE),1),""))</f>
        <v/>
      </c>
      <c r="BT33" s="9" t="str">
        <f>IF($G33=0,"",IFERROR(INDEX('Risk assessment'!$B$12:$B$100,MATCH(CONCATENATE(Feuil1!$C33,Feuil1!$B33,Feuil1!BT$1),'Risk assessment'!$R$12:$R$100,FALSE),1),""))</f>
        <v/>
      </c>
      <c r="BU33" s="9" t="str">
        <f>IF($G33=0,"",IFERROR(INDEX('Risk assessment'!$B$12:$B$100,MATCH(CONCATENATE(Feuil1!$C33,Feuil1!$B33,Feuil1!BU$1),'Risk assessment'!$R$12:$R$100,FALSE),1),""))</f>
        <v/>
      </c>
      <c r="BV33" s="9" t="str">
        <f>IF($G33=0,"",IFERROR(INDEX('Risk assessment'!$B$12:$B$100,MATCH(CONCATENATE(Feuil1!$C33,Feuil1!$B33,Feuil1!BV$1),'Risk assessment'!$R$12:$R$100,FALSE),1),""))</f>
        <v/>
      </c>
      <c r="BW33" s="9" t="str">
        <f>IF($G33=0,"",IFERROR(INDEX('Risk assessment'!$B$12:$B$100,MATCH(CONCATENATE(Feuil1!$C33,Feuil1!$B33,Feuil1!BW$1),'Risk assessment'!$R$12:$R$100,FALSE),1),""))</f>
        <v/>
      </c>
      <c r="BX33" s="9" t="str">
        <f>IF($G33=0,"",IFERROR(INDEX('Risk assessment'!$B$12:$B$100,MATCH(CONCATENATE(Feuil1!$C33,Feuil1!$B33,Feuil1!BX$1),'Risk assessment'!$R$12:$R$100,FALSE),1),""))</f>
        <v/>
      </c>
      <c r="BY33" s="9" t="str">
        <f>IF($G33=0,"",IFERROR(INDEX('Risk assessment'!$B$12:$B$100,MATCH(CONCATENATE(Feuil1!$C33,Feuil1!$B33,Feuil1!BY$1),'Risk assessment'!$R$12:$R$100,FALSE),1),""))</f>
        <v/>
      </c>
      <c r="BZ33" s="9" t="str">
        <f>IF($G33=0,"",IFERROR(INDEX('Risk assessment'!$B$12:$B$100,MATCH(CONCATENATE(Feuil1!$C33,Feuil1!$B33,Feuil1!BZ$1),'Risk assessment'!$R$12:$R$100,FALSE),1),""))</f>
        <v/>
      </c>
      <c r="CA33" s="9" t="str">
        <f>IF($G33=0,"",IFERROR(INDEX('Risk assessment'!$B$12:$B$100,MATCH(CONCATENATE(Feuil1!$C33,Feuil1!$B33,Feuil1!CA$1),'Risk assessment'!$R$12:$R$100,FALSE),1),""))</f>
        <v/>
      </c>
      <c r="CB33" s="9" t="str">
        <f>IF($G33=0,"",IFERROR(INDEX('Risk assessment'!$B$12:$B$100,MATCH(CONCATENATE(Feuil1!$C33,Feuil1!$B33,Feuil1!CB$1),'Risk assessment'!$R$12:$R$100,FALSE),1),""))</f>
        <v/>
      </c>
      <c r="CC33" s="9" t="str">
        <f>IF($G33=0,"",IFERROR(INDEX('Risk assessment'!$B$12:$B$100,MATCH(CONCATENATE(Feuil1!$C33,Feuil1!$B33,Feuil1!CC$1),'Risk assessment'!$R$12:$R$100,FALSE),1),""))</f>
        <v/>
      </c>
      <c r="CD33" s="9" t="str">
        <f>IF($G33=0,"",IFERROR(INDEX('Risk assessment'!$B$12:$B$100,MATCH(CONCATENATE(Feuil1!$C33,Feuil1!$B33,Feuil1!CD$1),'Risk assessment'!$R$12:$R$100,FALSE),1),""))</f>
        <v/>
      </c>
      <c r="CE33" s="9" t="str">
        <f>IF($G33=0,"",IFERROR(INDEX('Risk assessment'!$B$12:$B$100,MATCH(CONCATENATE(Feuil1!$C33,Feuil1!$B33,Feuil1!CE$1),'Risk assessment'!$R$12:$R$100,FALSE),1),""))</f>
        <v/>
      </c>
      <c r="CF33" s="9" t="str">
        <f>IF($G33=0,"",IFERROR(INDEX('Risk assessment'!$B$12:$B$100,MATCH(CONCATENATE(Feuil1!$C33,Feuil1!$B33,Feuil1!CF$1),'Risk assessment'!$R$12:$R$100,FALSE),1),""))</f>
        <v/>
      </c>
      <c r="CG33" s="9" t="str">
        <f>IF($G33=0,"",IFERROR(INDEX('Risk assessment'!$B$12:$B$100,MATCH(CONCATENATE(Feuil1!$C33,Feuil1!$B33,Feuil1!CG$1),'Risk assessment'!$R$12:$R$100,FALSE),1),""))</f>
        <v/>
      </c>
      <c r="CH33" s="9" t="str">
        <f>IF($G33=0,"",IFERROR(INDEX('Risk assessment'!$B$12:$B$100,MATCH(CONCATENATE(Feuil1!$C33,Feuil1!$B33,Feuil1!CH$1),'Risk assessment'!$R$12:$R$100,FALSE),1),""))</f>
        <v/>
      </c>
      <c r="CI33" s="9" t="str">
        <f>IF($G33=0,"",IFERROR(INDEX('Risk assessment'!$B$12:$B$100,MATCH(CONCATENATE(Feuil1!$C33,Feuil1!$B33,Feuil1!CI$1),'Risk assessment'!$R$12:$R$100,FALSE),1),""))</f>
        <v/>
      </c>
      <c r="CJ33" s="9" t="str">
        <f>IF($G33=0,"",IFERROR(INDEX('Risk assessment'!$B$12:$B$100,MATCH(CONCATENATE(Feuil1!$C33,Feuil1!$B33,Feuil1!CJ$1),'Risk assessment'!$R$12:$R$100,FALSE),1),""))</f>
        <v/>
      </c>
      <c r="CK33" s="9" t="str">
        <f>IF($G33=0,"",IFERROR(INDEX('Risk assessment'!$B$12:$B$100,MATCH(CONCATENATE(Feuil1!$C33,Feuil1!$B33,Feuil1!CK$1),'Risk assessment'!$R$12:$R$100,FALSE),1),""))</f>
        <v/>
      </c>
      <c r="CL33" s="9" t="str">
        <f>IF($G33=0,"",IFERROR(INDEX('Risk assessment'!$B$12:$B$100,MATCH(CONCATENATE(Feuil1!$C33,Feuil1!$B33,Feuil1!CL$1),'Risk assessment'!$R$12:$R$100,FALSE),1),""))</f>
        <v/>
      </c>
      <c r="CM33" s="9" t="str">
        <f>IF($G33=0,"",IFERROR(INDEX('Risk assessment'!$B$12:$B$100,MATCH(CONCATENATE(Feuil1!$C33,Feuil1!$B33,Feuil1!CM$1),'Risk assessment'!$R$12:$R$100,FALSE),1),""))</f>
        <v/>
      </c>
      <c r="CN33" s="9" t="str">
        <f>IF($G33=0,"",IFERROR(INDEX('Risk assessment'!$B$12:$B$100,MATCH(CONCATENATE(Feuil1!$C33,Feuil1!$B33,Feuil1!CN$1),'Risk assessment'!$R$12:$R$100,FALSE),1),""))</f>
        <v/>
      </c>
      <c r="CO33" s="9" t="str">
        <f>IF($G33=0,"",IFERROR(INDEX('Risk assessment'!$B$12:$B$100,MATCH(CONCATENATE(Feuil1!$C33,Feuil1!$B33,Feuil1!CO$1),'Risk assessment'!$R$12:$R$100,FALSE),1),""))</f>
        <v/>
      </c>
      <c r="CP33" s="9" t="str">
        <f>IF($G33=0,"",IFERROR(INDEX('Risk assessment'!$B$12:$B$100,MATCH(CONCATENATE(Feuil1!$C33,Feuil1!$B33,Feuil1!CP$1),'Risk assessment'!$R$12:$R$100,FALSE),1),""))</f>
        <v/>
      </c>
      <c r="CQ33" s="9" t="str">
        <f>IF($G33=0,"",IFERROR(INDEX('Risk assessment'!$B$12:$B$100,MATCH(CONCATENATE(Feuil1!$C33,Feuil1!$B33,Feuil1!CQ$1),'Risk assessment'!$R$12:$R$100,FALSE),1),""))</f>
        <v/>
      </c>
      <c r="CR33" s="9" t="str">
        <f>IF($G33=0,"",IFERROR(INDEX('Risk assessment'!$B$12:$B$100,MATCH(CONCATENATE(Feuil1!$C33,Feuil1!$B33,Feuil1!CR$1),'Risk assessment'!$R$12:$R$100,FALSE),1),""))</f>
        <v/>
      </c>
      <c r="CS33" s="9" t="str">
        <f>IF($G33=0,"",IFERROR(INDEX('Risk assessment'!$B$12:$B$100,MATCH(CONCATENATE(Feuil1!$C33,Feuil1!$B33,Feuil1!CS$1),'Risk assessment'!$R$12:$R$100,FALSE),1),""))</f>
        <v/>
      </c>
      <c r="CT33" s="9" t="str">
        <f>IF($G33=0,"",IFERROR(INDEX('Risk assessment'!$B$12:$B$100,MATCH(CONCATENATE(Feuil1!$C33,Feuil1!$B33,Feuil1!CT$1),'Risk assessment'!$R$12:$R$100,FALSE),1),""))</f>
        <v/>
      </c>
      <c r="CU33" s="9" t="str">
        <f>IF($G33=0,"",IFERROR(INDEX('Risk assessment'!$B$12:$B$100,MATCH(CONCATENATE(Feuil1!$C33,Feuil1!$B33,Feuil1!CU$1),'Risk assessment'!$R$12:$R$100,FALSE),1),""))</f>
        <v/>
      </c>
      <c r="CV33" s="9" t="str">
        <f>IF($G33=0,"",IFERROR(INDEX('Risk assessment'!$B$12:$B$100,MATCH(CONCATENATE(Feuil1!$C33,Feuil1!$B33,Feuil1!CV$1),'Risk assessment'!$R$12:$R$100,FALSE),1),""))</f>
        <v/>
      </c>
      <c r="CW33" s="9" t="str">
        <f>IF($G33=0,"",IFERROR(INDEX('Risk assessment'!$B$12:$B$100,MATCH(CONCATENATE(Feuil1!$C33,Feuil1!$B33,Feuil1!CW$1),'Risk assessment'!$R$12:$R$100,FALSE),1),""))</f>
        <v/>
      </c>
      <c r="CX33" s="9" t="str">
        <f>IF($G33=0,"",IFERROR(INDEX('Risk assessment'!$B$12:$B$100,MATCH(CONCATENATE(Feuil1!$C33,Feuil1!$B33,Feuil1!CX$1),'Risk assessment'!$R$12:$R$100,FALSE),1),""))</f>
        <v/>
      </c>
      <c r="CY33" s="9" t="str">
        <f>IF($G33=0,"",IFERROR(INDEX('Risk assessment'!$B$12:$B$100,MATCH(CONCATENATE(Feuil1!$C33,Feuil1!$B33,Feuil1!CY$1),'Risk assessment'!$R$12:$R$100,FALSE),1),""))</f>
        <v/>
      </c>
      <c r="CZ33" s="9" t="str">
        <f>IF($G33=0,"",IFERROR(INDEX('Risk assessment'!$B$12:$B$100,MATCH(CONCATENATE(Feuil1!$C33,Feuil1!$B33,Feuil1!CZ$1),'Risk assessment'!$R$12:$R$100,FALSE),1),""))</f>
        <v/>
      </c>
      <c r="DA33" s="9" t="str">
        <f>IF($G33=0,"",IFERROR(INDEX('Risk assessment'!$B$12:$B$100,MATCH(CONCATENATE(Feuil1!$C33,Feuil1!$B33,Feuil1!DA$1),'Risk assessment'!$R$12:$R$100,FALSE),1),""))</f>
        <v/>
      </c>
      <c r="DB33" s="9" t="str">
        <f>IF($G33=0,"",IFERROR(INDEX('Risk assessment'!$B$12:$B$100,MATCH(CONCATENATE(Feuil1!$C33,Feuil1!$B33,Feuil1!DB$1),'Risk assessment'!$R$12:$R$100,FALSE),1),""))</f>
        <v/>
      </c>
      <c r="DC33" s="9" t="str">
        <f>IF($G33=0,"",IFERROR(INDEX('Risk assessment'!$B$12:$B$100,MATCH(CONCATENATE(Feuil1!$C33,Feuil1!$B33,Feuil1!DC$1),'Risk assessment'!$R$12:$R$100,FALSE),1),""))</f>
        <v/>
      </c>
      <c r="DD33" s="9" t="str">
        <f>IF($G33=0,"",IFERROR(INDEX('Risk assessment'!$B$12:$B$100,MATCH(CONCATENATE(Feuil1!$C33,Feuil1!$B33,Feuil1!DD$1),'Risk assessment'!$R$12:$R$100,FALSE),1),""))</f>
        <v/>
      </c>
      <c r="DE33" s="9" t="str">
        <f>IF($G33=0,"",IFERROR(INDEX('Risk assessment'!$B$12:$B$100,MATCH(CONCATENATE(Feuil1!$C33,Feuil1!$B33,Feuil1!DE$1),'Risk assessment'!$R$12:$R$100,FALSE),1),""))</f>
        <v/>
      </c>
      <c r="DF33" s="9" t="str">
        <f>IF($G33=0,"",IFERROR(INDEX('Risk assessment'!$B$12:$B$100,MATCH(CONCATENATE(Feuil1!$C33,Feuil1!$B33,Feuil1!DF$1),'Risk assessment'!$R$12:$R$100,FALSE),1),""))</f>
        <v/>
      </c>
      <c r="DG33" s="9" t="str">
        <f>IF($G33=0,"",IFERROR(INDEX('Risk assessment'!$B$12:$B$100,MATCH(CONCATENATE(Feuil1!$C33,Feuil1!$B33,Feuil1!DG$1),'Risk assessment'!$R$12:$R$100,FALSE),1),""))</f>
        <v/>
      </c>
      <c r="DH33" s="9" t="str">
        <f>IF($G33=0,"",IFERROR(INDEX('Risk assessment'!$B$12:$B$100,MATCH(CONCATENATE(Feuil1!$C33,Feuil1!$B33,Feuil1!DH$1),'Risk assessment'!$R$12:$R$100,FALSE),1),""))</f>
        <v/>
      </c>
      <c r="DI33" s="9" t="str">
        <f>IF($G33=0,"",IFERROR(INDEX('Risk assessment'!$B$12:$B$100,MATCH(CONCATENATE(Feuil1!$C33,Feuil1!$B33,Feuil1!DI$1),'Risk assessment'!$R$12:$R$100,FALSE),1),""))</f>
        <v/>
      </c>
      <c r="DJ33" s="9" t="str">
        <f>IF($G33=0,"",IFERROR(INDEX('Risk assessment'!$B$12:$B$100,MATCH(CONCATENATE(Feuil1!$C33,Feuil1!$B33,Feuil1!DJ$1),'Risk assessment'!$R$12:$R$100,FALSE),1),""))</f>
        <v/>
      </c>
      <c r="DK33" s="9" t="str">
        <f>IF($G33=0,"",IFERROR(INDEX('Risk assessment'!$B$12:$B$100,MATCH(CONCATENATE(Feuil1!$C33,Feuil1!$B33,Feuil1!DK$1),'Risk assessment'!$R$12:$R$100,FALSE),1),""))</f>
        <v/>
      </c>
    </row>
    <row r="34" spans="2:115" x14ac:dyDescent="0.25">
      <c r="B34" s="9">
        <f>IF(B33+1&lt;='Rating table'!D$11,B33+1,1)</f>
        <v>3</v>
      </c>
      <c r="C34" s="9">
        <f>IFERROR(IF(IF(B34=1,C33+1,C33)&lt;='Rating table'!H$11,IF(B34=1,C33+1,C33),""),"")</f>
        <v>4</v>
      </c>
      <c r="D34" s="9" t="str">
        <f t="shared" si="0"/>
        <v>3-4</v>
      </c>
      <c r="E34" s="9" t="str">
        <f t="shared" si="1"/>
        <v/>
      </c>
      <c r="F34" s="9" t="str">
        <f t="shared" si="2"/>
        <v/>
      </c>
      <c r="G34" s="9">
        <f>COUNTIFS('Risk assessment'!D$12:D$100,Feuil1!C34,'Risk assessment'!E$12:E$100,B34)</f>
        <v>0</v>
      </c>
      <c r="H34" s="9" t="str">
        <f>IF($G34=0,"",IFERROR(CONCATENATE(INDEX('Risk assessment'!$B$12:$B$100,MATCH(CONCATENATE(Feuil1!$C34,"-",Feuil1!$B34,"-",Feuil1!H$1),'Risk assessment'!$R$12:$R$100,FALSE),1)," ;"),""))</f>
        <v/>
      </c>
      <c r="I34" s="9" t="str">
        <f>IF($G34=0,"",IFERROR(CONCATENATE(INDEX('Risk assessment'!$B$12:$B$100,MATCH(CONCATENATE(Feuil1!$C34,"-",Feuil1!$B34,"-",Feuil1!I$1),'Risk assessment'!$R$12:$R$100,FALSE),1)," ;"),""))</f>
        <v/>
      </c>
      <c r="J34" s="9" t="str">
        <f>IF($G34=0,"",IFERROR(CONCATENATE(INDEX('Risk assessment'!$B$12:$B$100,MATCH(CONCATENATE(Feuil1!$C34,"-",Feuil1!$B34,"-",Feuil1!J$1),'Risk assessment'!$R$12:$R$100,FALSE),1)," ;"),""))</f>
        <v/>
      </c>
      <c r="K34" s="9" t="str">
        <f>IF($G34=0,"",IFERROR(CONCATENATE(INDEX('Risk assessment'!$B$12:$B$100,MATCH(CONCATENATE(Feuil1!$C34,"-",Feuil1!$B34,"-",Feuil1!K$1),'Risk assessment'!$R$12:$R$100,FALSE),1)," ;"),""))</f>
        <v/>
      </c>
      <c r="L34" s="9" t="str">
        <f>IF($G34=0,"",IFERROR(CONCATENATE(INDEX('Risk assessment'!$B$12:$B$100,MATCH(CONCATENATE(Feuil1!$C34,"-",Feuil1!$B34,"-",Feuil1!L$1),'Risk assessment'!$R$12:$R$100,FALSE),1)," ;"),""))</f>
        <v/>
      </c>
      <c r="M34" s="9" t="str">
        <f>IF($G34=0,"",IFERROR(CONCATENATE(INDEX('Risk assessment'!$B$12:$B$100,MATCH(CONCATENATE(Feuil1!$C34,"-",Feuil1!$B34,"-",Feuil1!M$1),'Risk assessment'!$R$12:$R$100,FALSE),1)," ;"),""))</f>
        <v/>
      </c>
      <c r="N34" s="9" t="str">
        <f>IF($G34=0,"",IFERROR(CONCATENATE(INDEX('Risk assessment'!$B$12:$B$100,MATCH(CONCATENATE(Feuil1!$C34,"-",Feuil1!$B34,"-",Feuil1!N$1),'Risk assessment'!$R$12:$R$100,FALSE),1)," ;"),""))</f>
        <v/>
      </c>
      <c r="O34" s="9" t="str">
        <f>IF($G34=0,"",IFERROR(CONCATENATE(INDEX('Risk assessment'!$B$12:$B$100,MATCH(CONCATENATE(Feuil1!$C34,"-",Feuil1!$B34,"-",Feuil1!O$1),'Risk assessment'!$R$12:$R$100,FALSE),1)," ;"),""))</f>
        <v/>
      </c>
      <c r="P34" s="9" t="str">
        <f>IF($G34=0,"",IFERROR(CONCATENATE(INDEX('Risk assessment'!$B$12:$B$100,MATCH(CONCATENATE(Feuil1!$C34,"-",Feuil1!$B34,"-",Feuil1!P$1),'Risk assessment'!$R$12:$R$100,FALSE),1)," ;"),""))</f>
        <v/>
      </c>
      <c r="Q34" s="9" t="str">
        <f>IF($G34=0,"",IFERROR(CONCATENATE(INDEX('Risk assessment'!$B$12:$B$100,MATCH(CONCATENATE(Feuil1!$C34,"-",Feuil1!$B34,"-",Feuil1!Q$1),'Risk assessment'!$R$12:$R$100,FALSE),1)," ;"),""))</f>
        <v/>
      </c>
      <c r="R34" s="9" t="str">
        <f>IF($G34=0,"",IFERROR(CONCATENATE(INDEX('Risk assessment'!$B$12:$B$100,MATCH(CONCATENATE(Feuil1!$C34,"-",Feuil1!$B34,"-",Feuil1!R$1),'Risk assessment'!$R$12:$R$100,FALSE),1)," ;"),""))</f>
        <v/>
      </c>
      <c r="S34" s="9" t="str">
        <f>IF($G34=0,"",IFERROR(CONCATENATE(INDEX('Risk assessment'!$B$12:$B$100,MATCH(CONCATENATE(Feuil1!$C34,"-",Feuil1!$B34,"-",Feuil1!S$1),'Risk assessment'!$R$12:$R$100,FALSE),1)," ;"),""))</f>
        <v/>
      </c>
      <c r="T34" s="9" t="str">
        <f>IF($G34=0,"",IFERROR(CONCATENATE(INDEX('Risk assessment'!$B$12:$B$100,MATCH(CONCATENATE(Feuil1!$C34,"-",Feuil1!$B34,"-",Feuil1!T$1),'Risk assessment'!$R$12:$R$100,FALSE),1)," ;"),""))</f>
        <v/>
      </c>
      <c r="U34" s="9" t="str">
        <f>IF($G34=0,"",IFERROR(CONCATENATE(INDEX('Risk assessment'!$B$12:$B$100,MATCH(CONCATENATE(Feuil1!$C34,"-",Feuil1!$B34,"-",Feuil1!U$1),'Risk assessment'!$R$12:$R$100,FALSE),1)," ;"),""))</f>
        <v/>
      </c>
      <c r="V34" s="9" t="str">
        <f>IF($G34=0,"",IFERROR(CONCATENATE(INDEX('Risk assessment'!$B$12:$B$100,MATCH(CONCATENATE(Feuil1!$C34,"-",Feuil1!$B34,"-",Feuil1!V$1),'Risk assessment'!$R$12:$R$100,FALSE),1)," ;"),""))</f>
        <v/>
      </c>
      <c r="W34" s="9" t="str">
        <f>IF($G34=0,"",IFERROR(CONCATENATE(INDEX('Risk assessment'!$B$12:$B$100,MATCH(CONCATENATE(Feuil1!$C34,"-",Feuil1!$B34,"-",Feuil1!W$1),'Risk assessment'!$R$12:$R$100,FALSE),1)," ;"),""))</f>
        <v/>
      </c>
      <c r="X34" s="9" t="str">
        <f>IF($G34=0,"",IFERROR(CONCATENATE(INDEX('Risk assessment'!$B$12:$B$100,MATCH(CONCATENATE(Feuil1!$C34,"-",Feuil1!$B34,"-",Feuil1!X$1),'Risk assessment'!$R$12:$R$100,FALSE),1)," ;"),""))</f>
        <v/>
      </c>
      <c r="Y34" s="9" t="str">
        <f>IF($G34=0,"",IFERROR(CONCATENATE(INDEX('Risk assessment'!$B$12:$B$100,MATCH(CONCATENATE(Feuil1!$C34,"-",Feuil1!$B34,"-",Feuil1!Y$1),'Risk assessment'!$R$12:$R$100,FALSE),1)," ;"),""))</f>
        <v/>
      </c>
      <c r="Z34" s="9" t="str">
        <f>IF($G34=0,"",IFERROR(CONCATENATE(INDEX('Risk assessment'!$B$12:$B$100,MATCH(CONCATENATE(Feuil1!$C34,"-",Feuil1!$B34,"-",Feuil1!Z$1),'Risk assessment'!$R$12:$R$100,FALSE),1)," ;"),""))</f>
        <v/>
      </c>
      <c r="AA34" s="9" t="str">
        <f>IF($G34=0,"",IFERROR(CONCATENATE(INDEX('Risk assessment'!$B$12:$B$100,MATCH(CONCATENATE(Feuil1!$C34,"-",Feuil1!$B34,"-",Feuil1!AA$1),'Risk assessment'!$R$12:$R$100,FALSE),1)," ;"),""))</f>
        <v/>
      </c>
      <c r="AB34" s="9" t="str">
        <f>IF($G34=0,"",IFERROR(CONCATENATE(INDEX('Risk assessment'!$B$12:$B$100,MATCH(CONCATENATE(Feuil1!$C34,"-",Feuil1!$B34,"-",Feuil1!AB$1),'Risk assessment'!$R$12:$R$100,FALSE),1)," ;"),""))</f>
        <v/>
      </c>
      <c r="AC34" s="9" t="str">
        <f>IF($G34=0,"",IFERROR(CONCATENATE(INDEX('Risk assessment'!$B$12:$B$100,MATCH(CONCATENATE(Feuil1!$C34,"-",Feuil1!$B34,"-",Feuil1!AC$1),'Risk assessment'!$R$12:$R$100,FALSE),1)," ;"),""))</f>
        <v/>
      </c>
      <c r="AD34" s="9" t="str">
        <f>IF($G34=0,"",IFERROR(CONCATENATE(INDEX('Risk assessment'!$B$12:$B$100,MATCH(CONCATENATE(Feuil1!$C34,"-",Feuil1!$B34,"-",Feuil1!AD$1),'Risk assessment'!$R$12:$R$100,FALSE),1)," ;"),""))</f>
        <v/>
      </c>
      <c r="AE34" s="9" t="str">
        <f>IF($G34=0,"",IFERROR(CONCATENATE(INDEX('Risk assessment'!$B$12:$B$100,MATCH(CONCATENATE(Feuil1!$C34,"-",Feuil1!$B34,"-",Feuil1!AE$1),'Risk assessment'!$R$12:$R$100,FALSE),1)," ;"),""))</f>
        <v/>
      </c>
      <c r="AF34" s="9" t="str">
        <f>IF($G34=0,"",IFERROR(CONCATENATE(INDEX('Risk assessment'!$B$12:$B$100,MATCH(CONCATENATE(Feuil1!$C34,"-",Feuil1!$B34,"-",Feuil1!AF$1),'Risk assessment'!$R$12:$R$100,FALSE),1)," ;"),""))</f>
        <v/>
      </c>
      <c r="AG34" s="9" t="str">
        <f>IF($G34=0,"",IFERROR(CONCATENATE(INDEX('Risk assessment'!$B$12:$B$100,MATCH(CONCATENATE(Feuil1!$C34,"-",Feuil1!$B34,"-",Feuil1!AG$1),'Risk assessment'!$R$12:$R$100,FALSE),1)," ;"),""))</f>
        <v/>
      </c>
      <c r="AH34" s="9" t="str">
        <f>IF($G34=0,"",IFERROR(CONCATENATE(INDEX('Risk assessment'!$B$12:$B$100,MATCH(CONCATENATE(Feuil1!$C34,"-",Feuil1!$B34,"-",Feuil1!AH$1),'Risk assessment'!$R$12:$R$100,FALSE),1)," ;"),""))</f>
        <v/>
      </c>
      <c r="AI34" s="9" t="str">
        <f>IF($G34=0,"",IFERROR(CONCATENATE(INDEX('Risk assessment'!$B$12:$B$100,MATCH(CONCATENATE(Feuil1!$C34,"-",Feuil1!$B34,"-",Feuil1!AI$1),'Risk assessment'!$R$12:$R$100,FALSE),1)," ;"),""))</f>
        <v/>
      </c>
      <c r="AJ34" s="9" t="str">
        <f>IF($G34=0,"",IFERROR(CONCATENATE(INDEX('Risk assessment'!$B$12:$B$100,MATCH(CONCATENATE(Feuil1!$C34,"-",Feuil1!$B34,"-",Feuil1!AJ$1),'Risk assessment'!$R$12:$R$100,FALSE),1)," ;"),""))</f>
        <v/>
      </c>
      <c r="AK34" s="9" t="str">
        <f>IF($G34=0,"",IFERROR(CONCATENATE(INDEX('Risk assessment'!$B$12:$B$100,MATCH(CONCATENATE(Feuil1!$C34,"-",Feuil1!$B34,"-",Feuil1!AK$1),'Risk assessment'!$R$12:$R$100,FALSE),1)," ;"),""))</f>
        <v/>
      </c>
      <c r="AL34" s="9" t="str">
        <f>IF($G34=0,"",IFERROR(CONCATENATE(INDEX('Risk assessment'!$B$12:$B$100,MATCH(CONCATENATE(Feuil1!$C34,"-",Feuil1!$B34,"-",Feuil1!AL$1),'Risk assessment'!$R$12:$R$100,FALSE),1)," ;"),""))</f>
        <v/>
      </c>
      <c r="AM34" s="9" t="str">
        <f>IF($G34=0,"",IFERROR(CONCATENATE(INDEX('Risk assessment'!$B$12:$B$100,MATCH(CONCATENATE(Feuil1!$C34,"-",Feuil1!$B34,"-",Feuil1!AM$1),'Risk assessment'!$R$12:$R$100,FALSE),1)," ;"),""))</f>
        <v/>
      </c>
      <c r="AN34" s="9" t="str">
        <f>IF($G34=0,"",IFERROR(CONCATENATE(INDEX('Risk assessment'!$B$12:$B$100,MATCH(CONCATENATE(Feuil1!$C34,"-",Feuil1!$B34,"-",Feuil1!AN$1),'Risk assessment'!$R$12:$R$100,FALSE),1)," ;"),""))</f>
        <v/>
      </c>
      <c r="AO34" s="9" t="str">
        <f>IF($G34=0,"",IFERROR(CONCATENATE(INDEX('Risk assessment'!$B$12:$B$100,MATCH(CONCATENATE(Feuil1!$C34,"-",Feuil1!$B34,"-",Feuil1!AO$1),'Risk assessment'!$R$12:$R$100,FALSE),1)," ;"),""))</f>
        <v/>
      </c>
      <c r="AP34" s="9" t="str">
        <f>IF($G34=0,"",IFERROR(CONCATENATE(INDEX('Risk assessment'!$B$12:$B$100,MATCH(CONCATENATE(Feuil1!$C34,"-",Feuil1!$B34,"-",Feuil1!AP$1),'Risk assessment'!$R$12:$R$100,FALSE),1)," ;"),""))</f>
        <v/>
      </c>
      <c r="AQ34" s="9" t="str">
        <f>IF($G34=0,"",IFERROR(CONCATENATE(INDEX('Risk assessment'!$B$12:$B$100,MATCH(CONCATENATE(Feuil1!$C34,"-",Feuil1!$B34,"-",Feuil1!AQ$1),'Risk assessment'!$R$12:$R$100,FALSE),1)," ;"),""))</f>
        <v/>
      </c>
      <c r="AR34" s="9" t="str">
        <f>IF($G34=0,"",IFERROR(CONCATENATE(INDEX('Risk assessment'!$B$12:$B$100,MATCH(CONCATENATE(Feuil1!$C34,"-",Feuil1!$B34,"-",Feuil1!AR$1),'Risk assessment'!$R$12:$R$100,FALSE),1)," ;"),""))</f>
        <v/>
      </c>
      <c r="AS34" s="9" t="str">
        <f>IF($G34=0,"",IFERROR(CONCATENATE(INDEX('Risk assessment'!$B$12:$B$100,MATCH(CONCATENATE(Feuil1!$C34,"-",Feuil1!$B34,"-",Feuil1!AS$1),'Risk assessment'!$R$12:$R$100,FALSE),1)," ;"),""))</f>
        <v/>
      </c>
      <c r="AT34" s="9" t="str">
        <f>IF($G34=0,"",IFERROR(CONCATENATE(INDEX('Risk assessment'!$B$12:$B$100,MATCH(CONCATENATE(Feuil1!$C34,"-",Feuil1!$B34,"-",Feuil1!AT$1),'Risk assessment'!$R$12:$R$100,FALSE),1)," ;"),""))</f>
        <v/>
      </c>
      <c r="AU34" s="9" t="str">
        <f>IF($G34=0,"",IFERROR(CONCATENATE(INDEX('Risk assessment'!$B$12:$B$100,MATCH(CONCATENATE(Feuil1!$C34,"-",Feuil1!$B34,"-",Feuil1!AU$1),'Risk assessment'!$R$12:$R$100,FALSE),1)," ;"),""))</f>
        <v/>
      </c>
      <c r="AV34" s="9" t="str">
        <f>IF($G34=0,"",IFERROR(CONCATENATE(INDEX('Risk assessment'!$B$12:$B$100,MATCH(CONCATENATE(Feuil1!$C34,"-",Feuil1!$B34,"-",Feuil1!AV$1),'Risk assessment'!$R$12:$R$100,FALSE),1)," ;"),""))</f>
        <v/>
      </c>
      <c r="AW34" s="9" t="str">
        <f>IF($G34=0,"",IFERROR(CONCATENATE(INDEX('Risk assessment'!$B$12:$B$100,MATCH(CONCATENATE(Feuil1!$C34,"-",Feuil1!$B34,"-",Feuil1!AW$1),'Risk assessment'!$R$12:$R$100,FALSE),1)," ;"),""))</f>
        <v/>
      </c>
      <c r="AX34" s="9" t="str">
        <f>IF($G34=0,"",IFERROR(CONCATENATE(INDEX('Risk assessment'!$B$12:$B$100,MATCH(CONCATENATE(Feuil1!$C34,"-",Feuil1!$B34,"-",Feuil1!AX$1),'Risk assessment'!$R$12:$R$100,FALSE),1)," ;"),""))</f>
        <v/>
      </c>
      <c r="AY34" s="9" t="str">
        <f>IF($G34=0,"",IFERROR(CONCATENATE(INDEX('Risk assessment'!$B$12:$B$100,MATCH(CONCATENATE(Feuil1!$C34,"-",Feuil1!$B34,"-",Feuil1!AY$1),'Risk assessment'!$R$12:$R$100,FALSE),1)," ;"),""))</f>
        <v/>
      </c>
      <c r="AZ34" s="9" t="str">
        <f>IF($G34=0,"",IFERROR(CONCATENATE(INDEX('Risk assessment'!$B$12:$B$100,MATCH(CONCATENATE(Feuil1!$C34,"-",Feuil1!$B34,"-",Feuil1!AZ$1),'Risk assessment'!$R$12:$R$100,FALSE),1)," ;"),""))</f>
        <v/>
      </c>
      <c r="BA34" s="9" t="str">
        <f>IF($G34=0,"",IFERROR(CONCATENATE(INDEX('Risk assessment'!$B$12:$B$100,MATCH(CONCATENATE(Feuil1!$C34,"-",Feuil1!$B34,"-",Feuil1!BA$1),'Risk assessment'!$R$12:$R$100,FALSE),1)," ;"),""))</f>
        <v/>
      </c>
      <c r="BB34" s="9" t="str">
        <f>IF($G34=0,"",IFERROR(CONCATENATE(INDEX('Risk assessment'!$B$12:$B$100,MATCH(CONCATENATE(Feuil1!$C34,"-",Feuil1!$B34,"-",Feuil1!BB$1),'Risk assessment'!$R$12:$R$100,FALSE),1)," ;"),""))</f>
        <v/>
      </c>
      <c r="BC34" s="9" t="str">
        <f>IF($G34=0,"",IFERROR(CONCATENATE(INDEX('Risk assessment'!$B$12:$B$100,MATCH(CONCATENATE(Feuil1!$C34,"-",Feuil1!$B34,"-",Feuil1!BC$1),'Risk assessment'!$R$12:$R$100,FALSE),1)," ;"),""))</f>
        <v/>
      </c>
      <c r="BD34" s="9" t="str">
        <f>IF($G34=0,"",IFERROR(CONCATENATE(INDEX('Risk assessment'!$B$12:$B$100,MATCH(CONCATENATE(Feuil1!$C34,"-",Feuil1!$B34,"-",Feuil1!BD$1),'Risk assessment'!$R$12:$R$100,FALSE),1)," ;"),""))</f>
        <v/>
      </c>
      <c r="BE34" s="9" t="str">
        <f>IF($G34=0,"",IFERROR(CONCATENATE(INDEX('Risk assessment'!$B$12:$B$100,MATCH(CONCATENATE(Feuil1!$C34,"-",Feuil1!$B34,"-",Feuil1!BE$1),'Risk assessment'!$R$12:$R$100,FALSE),1)," ;"),""))</f>
        <v/>
      </c>
      <c r="BF34" s="9" t="str">
        <f>IF($G34=0,"",IFERROR(CONCATENATE(INDEX('Risk assessment'!$B$12:$B$100,MATCH(CONCATENATE(Feuil1!$C34,"-",Feuil1!$B34,"-",Feuil1!BF$1),'Risk assessment'!$R$12:$R$100,FALSE),1)," ;"),""))</f>
        <v/>
      </c>
      <c r="BG34" s="9" t="str">
        <f>IF($G34=0,"",IFERROR(CONCATENATE(INDEX('Risk assessment'!$B$12:$B$100,MATCH(CONCATENATE(Feuil1!$C34,"-",Feuil1!$B34,"-",Feuil1!BG$1),'Risk assessment'!$R$12:$R$100,FALSE),1)," ;"),""))</f>
        <v/>
      </c>
      <c r="BH34" s="9" t="str">
        <f>IF($G34=0,"",IFERROR(CONCATENATE(INDEX('Risk assessment'!$B$12:$B$100,MATCH(CONCATENATE(Feuil1!$C34,"-",Feuil1!$B34,"-",Feuil1!BH$1),'Risk assessment'!$R$12:$R$100,FALSE),1)," ;"),""))</f>
        <v/>
      </c>
      <c r="BI34" s="9" t="str">
        <f>IF($G34=0,"",IFERROR(CONCATENATE(INDEX('Risk assessment'!$B$12:$B$100,MATCH(CONCATENATE(Feuil1!$C34,"-",Feuil1!$B34,"-",Feuil1!BI$1),'Risk assessment'!$R$12:$R$100,FALSE),1)," ;"),""))</f>
        <v/>
      </c>
      <c r="BJ34" s="9" t="str">
        <f>IF($G34=0,"",IFERROR(CONCATENATE(INDEX('Risk assessment'!$B$12:$B$100,MATCH(CONCATENATE(Feuil1!$C34,"-",Feuil1!$B34,"-",Feuil1!BJ$1),'Risk assessment'!$R$12:$R$100,FALSE),1)," ;"),""))</f>
        <v/>
      </c>
      <c r="BK34" s="9" t="str">
        <f>IF($G34=0,"",IFERROR(CONCATENATE(INDEX('Risk assessment'!$B$12:$B$100,MATCH(CONCATENATE(Feuil1!$C34,"-",Feuil1!$B34,"-",Feuil1!BK$1),'Risk assessment'!$R$12:$R$100,FALSE),1)," ;"),""))</f>
        <v/>
      </c>
      <c r="BL34" s="9" t="str">
        <f>IF($G34=0,"",IFERROR(CONCATENATE(INDEX('Risk assessment'!$B$12:$B$100,MATCH(CONCATENATE(Feuil1!$C34,"-",Feuil1!$B34,"-",Feuil1!BL$1),'Risk assessment'!$R$12:$R$100,FALSE),1)," ;"),""))</f>
        <v/>
      </c>
      <c r="BM34" s="9" t="str">
        <f>IF($G34=0,"",IFERROR(CONCATENATE(INDEX('Risk assessment'!$B$12:$B$100,MATCH(CONCATENATE(Feuil1!$C34,"-",Feuil1!$B34,"-",Feuil1!BM$1),'Risk assessment'!$R$12:$R$100,FALSE),1)," ;"),""))</f>
        <v/>
      </c>
      <c r="BN34" s="9" t="str">
        <f>IF($G34=0,"",IFERROR(CONCATENATE(INDEX('Risk assessment'!$B$12:$B$100,MATCH(CONCATENATE(Feuil1!$C34,"-",Feuil1!$B34,"-",Feuil1!BN$1),'Risk assessment'!$R$12:$R$100,FALSE),1)," ;"),""))</f>
        <v/>
      </c>
      <c r="BO34" s="9" t="str">
        <f>IF($G34=0,"",IFERROR(CONCATENATE(INDEX('Risk assessment'!$B$12:$B$100,MATCH(CONCATENATE(Feuil1!$C34,"-",Feuil1!$B34,"-",Feuil1!BO$1),'Risk assessment'!$R$12:$R$100,FALSE),1)," ;"),""))</f>
        <v/>
      </c>
      <c r="BP34" s="9" t="str">
        <f>IF($G34=0,"",IFERROR(CONCATENATE(INDEX('Risk assessment'!$B$12:$B$100,MATCH(CONCATENATE(Feuil1!$C34,"-",Feuil1!$B34,"-",Feuil1!BP$1),'Risk assessment'!$R$12:$R$100,FALSE),1)," ;"),""))</f>
        <v/>
      </c>
      <c r="BQ34" s="9" t="str">
        <f>IF($G34=0,"",IFERROR(CONCATENATE(INDEX('Risk assessment'!$B$12:$B$100,MATCH(CONCATENATE(Feuil1!$C34,"-",Feuil1!$B34,"-",Feuil1!BQ$1),'Risk assessment'!$R$12:$R$100,FALSE),1)," ;"),""))</f>
        <v/>
      </c>
      <c r="BR34" s="9" t="str">
        <f>IF($G34=0,"",IFERROR(INDEX('Risk assessment'!$B$12:$B$100,MATCH(CONCATENATE(Feuil1!$C34,Feuil1!$B34,Feuil1!BR$1),'Risk assessment'!$R$12:$R$100,FALSE),1),""))</f>
        <v/>
      </c>
      <c r="BS34" s="9" t="str">
        <f>IF($G34=0,"",IFERROR(INDEX('Risk assessment'!$B$12:$B$100,MATCH(CONCATENATE(Feuil1!$C34,Feuil1!$B34,Feuil1!BS$1),'Risk assessment'!$R$12:$R$100,FALSE),1),""))</f>
        <v/>
      </c>
      <c r="BT34" s="9" t="str">
        <f>IF($G34=0,"",IFERROR(INDEX('Risk assessment'!$B$12:$B$100,MATCH(CONCATENATE(Feuil1!$C34,Feuil1!$B34,Feuil1!BT$1),'Risk assessment'!$R$12:$R$100,FALSE),1),""))</f>
        <v/>
      </c>
      <c r="BU34" s="9" t="str">
        <f>IF($G34=0,"",IFERROR(INDEX('Risk assessment'!$B$12:$B$100,MATCH(CONCATENATE(Feuil1!$C34,Feuil1!$B34,Feuil1!BU$1),'Risk assessment'!$R$12:$R$100,FALSE),1),""))</f>
        <v/>
      </c>
      <c r="BV34" s="9" t="str">
        <f>IF($G34=0,"",IFERROR(INDEX('Risk assessment'!$B$12:$B$100,MATCH(CONCATENATE(Feuil1!$C34,Feuil1!$B34,Feuil1!BV$1),'Risk assessment'!$R$12:$R$100,FALSE),1),""))</f>
        <v/>
      </c>
      <c r="BW34" s="9" t="str">
        <f>IF($G34=0,"",IFERROR(INDEX('Risk assessment'!$B$12:$B$100,MATCH(CONCATENATE(Feuil1!$C34,Feuil1!$B34,Feuil1!BW$1),'Risk assessment'!$R$12:$R$100,FALSE),1),""))</f>
        <v/>
      </c>
      <c r="BX34" s="9" t="str">
        <f>IF($G34=0,"",IFERROR(INDEX('Risk assessment'!$B$12:$B$100,MATCH(CONCATENATE(Feuil1!$C34,Feuil1!$B34,Feuil1!BX$1),'Risk assessment'!$R$12:$R$100,FALSE),1),""))</f>
        <v/>
      </c>
      <c r="BY34" s="9" t="str">
        <f>IF($G34=0,"",IFERROR(INDEX('Risk assessment'!$B$12:$B$100,MATCH(CONCATENATE(Feuil1!$C34,Feuil1!$B34,Feuil1!BY$1),'Risk assessment'!$R$12:$R$100,FALSE),1),""))</f>
        <v/>
      </c>
      <c r="BZ34" s="9" t="str">
        <f>IF($G34=0,"",IFERROR(INDEX('Risk assessment'!$B$12:$B$100,MATCH(CONCATENATE(Feuil1!$C34,Feuil1!$B34,Feuil1!BZ$1),'Risk assessment'!$R$12:$R$100,FALSE),1),""))</f>
        <v/>
      </c>
      <c r="CA34" s="9" t="str">
        <f>IF($G34=0,"",IFERROR(INDEX('Risk assessment'!$B$12:$B$100,MATCH(CONCATENATE(Feuil1!$C34,Feuil1!$B34,Feuil1!CA$1),'Risk assessment'!$R$12:$R$100,FALSE),1),""))</f>
        <v/>
      </c>
      <c r="CB34" s="9" t="str">
        <f>IF($G34=0,"",IFERROR(INDEX('Risk assessment'!$B$12:$B$100,MATCH(CONCATENATE(Feuil1!$C34,Feuil1!$B34,Feuil1!CB$1),'Risk assessment'!$R$12:$R$100,FALSE),1),""))</f>
        <v/>
      </c>
      <c r="CC34" s="9" t="str">
        <f>IF($G34=0,"",IFERROR(INDEX('Risk assessment'!$B$12:$B$100,MATCH(CONCATENATE(Feuil1!$C34,Feuil1!$B34,Feuil1!CC$1),'Risk assessment'!$R$12:$R$100,FALSE),1),""))</f>
        <v/>
      </c>
      <c r="CD34" s="9" t="str">
        <f>IF($G34=0,"",IFERROR(INDEX('Risk assessment'!$B$12:$B$100,MATCH(CONCATENATE(Feuil1!$C34,Feuil1!$B34,Feuil1!CD$1),'Risk assessment'!$R$12:$R$100,FALSE),1),""))</f>
        <v/>
      </c>
      <c r="CE34" s="9" t="str">
        <f>IF($G34=0,"",IFERROR(INDEX('Risk assessment'!$B$12:$B$100,MATCH(CONCATENATE(Feuil1!$C34,Feuil1!$B34,Feuil1!CE$1),'Risk assessment'!$R$12:$R$100,FALSE),1),""))</f>
        <v/>
      </c>
      <c r="CF34" s="9" t="str">
        <f>IF($G34=0,"",IFERROR(INDEX('Risk assessment'!$B$12:$B$100,MATCH(CONCATENATE(Feuil1!$C34,Feuil1!$B34,Feuil1!CF$1),'Risk assessment'!$R$12:$R$100,FALSE),1),""))</f>
        <v/>
      </c>
      <c r="CG34" s="9" t="str">
        <f>IF($G34=0,"",IFERROR(INDEX('Risk assessment'!$B$12:$B$100,MATCH(CONCATENATE(Feuil1!$C34,Feuil1!$B34,Feuil1!CG$1),'Risk assessment'!$R$12:$R$100,FALSE),1),""))</f>
        <v/>
      </c>
      <c r="CH34" s="9" t="str">
        <f>IF($G34=0,"",IFERROR(INDEX('Risk assessment'!$B$12:$B$100,MATCH(CONCATENATE(Feuil1!$C34,Feuil1!$B34,Feuil1!CH$1),'Risk assessment'!$R$12:$R$100,FALSE),1),""))</f>
        <v/>
      </c>
      <c r="CI34" s="9" t="str">
        <f>IF($G34=0,"",IFERROR(INDEX('Risk assessment'!$B$12:$B$100,MATCH(CONCATENATE(Feuil1!$C34,Feuil1!$B34,Feuil1!CI$1),'Risk assessment'!$R$12:$R$100,FALSE),1),""))</f>
        <v/>
      </c>
      <c r="CJ34" s="9" t="str">
        <f>IF($G34=0,"",IFERROR(INDEX('Risk assessment'!$B$12:$B$100,MATCH(CONCATENATE(Feuil1!$C34,Feuil1!$B34,Feuil1!CJ$1),'Risk assessment'!$R$12:$R$100,FALSE),1),""))</f>
        <v/>
      </c>
      <c r="CK34" s="9" t="str">
        <f>IF($G34=0,"",IFERROR(INDEX('Risk assessment'!$B$12:$B$100,MATCH(CONCATENATE(Feuil1!$C34,Feuil1!$B34,Feuil1!CK$1),'Risk assessment'!$R$12:$R$100,FALSE),1),""))</f>
        <v/>
      </c>
      <c r="CL34" s="9" t="str">
        <f>IF($G34=0,"",IFERROR(INDEX('Risk assessment'!$B$12:$B$100,MATCH(CONCATENATE(Feuil1!$C34,Feuil1!$B34,Feuil1!CL$1),'Risk assessment'!$R$12:$R$100,FALSE),1),""))</f>
        <v/>
      </c>
      <c r="CM34" s="9" t="str">
        <f>IF($G34=0,"",IFERROR(INDEX('Risk assessment'!$B$12:$B$100,MATCH(CONCATENATE(Feuil1!$C34,Feuil1!$B34,Feuil1!CM$1),'Risk assessment'!$R$12:$R$100,FALSE),1),""))</f>
        <v/>
      </c>
      <c r="CN34" s="9" t="str">
        <f>IF($G34=0,"",IFERROR(INDEX('Risk assessment'!$B$12:$B$100,MATCH(CONCATENATE(Feuil1!$C34,Feuil1!$B34,Feuil1!CN$1),'Risk assessment'!$R$12:$R$100,FALSE),1),""))</f>
        <v/>
      </c>
      <c r="CO34" s="9" t="str">
        <f>IF($G34=0,"",IFERROR(INDEX('Risk assessment'!$B$12:$B$100,MATCH(CONCATENATE(Feuil1!$C34,Feuil1!$B34,Feuil1!CO$1),'Risk assessment'!$R$12:$R$100,FALSE),1),""))</f>
        <v/>
      </c>
      <c r="CP34" s="9" t="str">
        <f>IF($G34=0,"",IFERROR(INDEX('Risk assessment'!$B$12:$B$100,MATCH(CONCATENATE(Feuil1!$C34,Feuil1!$B34,Feuil1!CP$1),'Risk assessment'!$R$12:$R$100,FALSE),1),""))</f>
        <v/>
      </c>
      <c r="CQ34" s="9" t="str">
        <f>IF($G34=0,"",IFERROR(INDEX('Risk assessment'!$B$12:$B$100,MATCH(CONCATENATE(Feuil1!$C34,Feuil1!$B34,Feuil1!CQ$1),'Risk assessment'!$R$12:$R$100,FALSE),1),""))</f>
        <v/>
      </c>
      <c r="CR34" s="9" t="str">
        <f>IF($G34=0,"",IFERROR(INDEX('Risk assessment'!$B$12:$B$100,MATCH(CONCATENATE(Feuil1!$C34,Feuil1!$B34,Feuil1!CR$1),'Risk assessment'!$R$12:$R$100,FALSE),1),""))</f>
        <v/>
      </c>
      <c r="CS34" s="9" t="str">
        <f>IF($G34=0,"",IFERROR(INDEX('Risk assessment'!$B$12:$B$100,MATCH(CONCATENATE(Feuil1!$C34,Feuil1!$B34,Feuil1!CS$1),'Risk assessment'!$R$12:$R$100,FALSE),1),""))</f>
        <v/>
      </c>
      <c r="CT34" s="9" t="str">
        <f>IF($G34=0,"",IFERROR(INDEX('Risk assessment'!$B$12:$B$100,MATCH(CONCATENATE(Feuil1!$C34,Feuil1!$B34,Feuil1!CT$1),'Risk assessment'!$R$12:$R$100,FALSE),1),""))</f>
        <v/>
      </c>
      <c r="CU34" s="9" t="str">
        <f>IF($G34=0,"",IFERROR(INDEX('Risk assessment'!$B$12:$B$100,MATCH(CONCATENATE(Feuil1!$C34,Feuil1!$B34,Feuil1!CU$1),'Risk assessment'!$R$12:$R$100,FALSE),1),""))</f>
        <v/>
      </c>
      <c r="CV34" s="9" t="str">
        <f>IF($G34=0,"",IFERROR(INDEX('Risk assessment'!$B$12:$B$100,MATCH(CONCATENATE(Feuil1!$C34,Feuil1!$B34,Feuil1!CV$1),'Risk assessment'!$R$12:$R$100,FALSE),1),""))</f>
        <v/>
      </c>
      <c r="CW34" s="9" t="str">
        <f>IF($G34=0,"",IFERROR(INDEX('Risk assessment'!$B$12:$B$100,MATCH(CONCATENATE(Feuil1!$C34,Feuil1!$B34,Feuil1!CW$1),'Risk assessment'!$R$12:$R$100,FALSE),1),""))</f>
        <v/>
      </c>
      <c r="CX34" s="9" t="str">
        <f>IF($G34=0,"",IFERROR(INDEX('Risk assessment'!$B$12:$B$100,MATCH(CONCATENATE(Feuil1!$C34,Feuil1!$B34,Feuil1!CX$1),'Risk assessment'!$R$12:$R$100,FALSE),1),""))</f>
        <v/>
      </c>
      <c r="CY34" s="9" t="str">
        <f>IF($G34=0,"",IFERROR(INDEX('Risk assessment'!$B$12:$B$100,MATCH(CONCATENATE(Feuil1!$C34,Feuil1!$B34,Feuil1!CY$1),'Risk assessment'!$R$12:$R$100,FALSE),1),""))</f>
        <v/>
      </c>
      <c r="CZ34" s="9" t="str">
        <f>IF($G34=0,"",IFERROR(INDEX('Risk assessment'!$B$12:$B$100,MATCH(CONCATENATE(Feuil1!$C34,Feuil1!$B34,Feuil1!CZ$1),'Risk assessment'!$R$12:$R$100,FALSE),1),""))</f>
        <v/>
      </c>
      <c r="DA34" s="9" t="str">
        <f>IF($G34=0,"",IFERROR(INDEX('Risk assessment'!$B$12:$B$100,MATCH(CONCATENATE(Feuil1!$C34,Feuil1!$B34,Feuil1!DA$1),'Risk assessment'!$R$12:$R$100,FALSE),1),""))</f>
        <v/>
      </c>
      <c r="DB34" s="9" t="str">
        <f>IF($G34=0,"",IFERROR(INDEX('Risk assessment'!$B$12:$B$100,MATCH(CONCATENATE(Feuil1!$C34,Feuil1!$B34,Feuil1!DB$1),'Risk assessment'!$R$12:$R$100,FALSE),1),""))</f>
        <v/>
      </c>
      <c r="DC34" s="9" t="str">
        <f>IF($G34=0,"",IFERROR(INDEX('Risk assessment'!$B$12:$B$100,MATCH(CONCATENATE(Feuil1!$C34,Feuil1!$B34,Feuil1!DC$1),'Risk assessment'!$R$12:$R$100,FALSE),1),""))</f>
        <v/>
      </c>
      <c r="DD34" s="9" t="str">
        <f>IF($G34=0,"",IFERROR(INDEX('Risk assessment'!$B$12:$B$100,MATCH(CONCATENATE(Feuil1!$C34,Feuil1!$B34,Feuil1!DD$1),'Risk assessment'!$R$12:$R$100,FALSE),1),""))</f>
        <v/>
      </c>
      <c r="DE34" s="9" t="str">
        <f>IF($G34=0,"",IFERROR(INDEX('Risk assessment'!$B$12:$B$100,MATCH(CONCATENATE(Feuil1!$C34,Feuil1!$B34,Feuil1!DE$1),'Risk assessment'!$R$12:$R$100,FALSE),1),""))</f>
        <v/>
      </c>
      <c r="DF34" s="9" t="str">
        <f>IF($G34=0,"",IFERROR(INDEX('Risk assessment'!$B$12:$B$100,MATCH(CONCATENATE(Feuil1!$C34,Feuil1!$B34,Feuil1!DF$1),'Risk assessment'!$R$12:$R$100,FALSE),1),""))</f>
        <v/>
      </c>
      <c r="DG34" s="9" t="str">
        <f>IF($G34=0,"",IFERROR(INDEX('Risk assessment'!$B$12:$B$100,MATCH(CONCATENATE(Feuil1!$C34,Feuil1!$B34,Feuil1!DG$1),'Risk assessment'!$R$12:$R$100,FALSE),1),""))</f>
        <v/>
      </c>
      <c r="DH34" s="9" t="str">
        <f>IF($G34=0,"",IFERROR(INDEX('Risk assessment'!$B$12:$B$100,MATCH(CONCATENATE(Feuil1!$C34,Feuil1!$B34,Feuil1!DH$1),'Risk assessment'!$R$12:$R$100,FALSE),1),""))</f>
        <v/>
      </c>
      <c r="DI34" s="9" t="str">
        <f>IF($G34=0,"",IFERROR(INDEX('Risk assessment'!$B$12:$B$100,MATCH(CONCATENATE(Feuil1!$C34,Feuil1!$B34,Feuil1!DI$1),'Risk assessment'!$R$12:$R$100,FALSE),1),""))</f>
        <v/>
      </c>
      <c r="DJ34" s="9" t="str">
        <f>IF($G34=0,"",IFERROR(INDEX('Risk assessment'!$B$12:$B$100,MATCH(CONCATENATE(Feuil1!$C34,Feuil1!$B34,Feuil1!DJ$1),'Risk assessment'!$R$12:$R$100,FALSE),1),""))</f>
        <v/>
      </c>
      <c r="DK34" s="9" t="str">
        <f>IF($G34=0,"",IFERROR(INDEX('Risk assessment'!$B$12:$B$100,MATCH(CONCATENATE(Feuil1!$C34,Feuil1!$B34,Feuil1!DK$1),'Risk assessment'!$R$12:$R$100,FALSE),1),""))</f>
        <v/>
      </c>
    </row>
    <row r="35" spans="2:115" x14ac:dyDescent="0.25">
      <c r="B35" s="9">
        <f>IF(B34+1&lt;='Rating table'!D$11,B34+1,1)</f>
        <v>4</v>
      </c>
      <c r="C35" s="9">
        <f>IFERROR(IF(IF(B35=1,C34+1,C34)&lt;='Rating table'!H$11,IF(B35=1,C34+1,C34),""),"")</f>
        <v>4</v>
      </c>
      <c r="D35" s="9" t="str">
        <f t="shared" si="0"/>
        <v>4-4</v>
      </c>
      <c r="E35" s="9" t="str">
        <f t="shared" si="1"/>
        <v>E-8 ;</v>
      </c>
      <c r="F35" s="9" t="str">
        <f t="shared" si="2"/>
        <v>E-8</v>
      </c>
      <c r="G35" s="9">
        <f>COUNTIFS('Risk assessment'!D$12:D$100,Feuil1!C35,'Risk assessment'!E$12:E$100,B35)</f>
        <v>1</v>
      </c>
      <c r="H35" s="9" t="str">
        <f>IF($G35=0,"",IFERROR(CONCATENATE(INDEX('Risk assessment'!$B$12:$B$100,MATCH(CONCATENATE(Feuil1!$C35,"-",Feuil1!$B35,"-",Feuil1!H$1),'Risk assessment'!$R$12:$R$100,FALSE),1)," ;"),""))</f>
        <v>E-8 ;</v>
      </c>
      <c r="I35" s="9" t="str">
        <f>IF($G35=0,"",IFERROR(CONCATENATE(INDEX('Risk assessment'!$B$12:$B$100,MATCH(CONCATENATE(Feuil1!$C35,"-",Feuil1!$B35,"-",Feuil1!I$1),'Risk assessment'!$R$12:$R$100,FALSE),1)," ;"),""))</f>
        <v/>
      </c>
      <c r="J35" s="9" t="str">
        <f>IF($G35=0,"",IFERROR(CONCATENATE(INDEX('Risk assessment'!$B$12:$B$100,MATCH(CONCATENATE(Feuil1!$C35,"-",Feuil1!$B35,"-",Feuil1!J$1),'Risk assessment'!$R$12:$R$100,FALSE),1)," ;"),""))</f>
        <v/>
      </c>
      <c r="K35" s="9" t="str">
        <f>IF($G35=0,"",IFERROR(CONCATENATE(INDEX('Risk assessment'!$B$12:$B$100,MATCH(CONCATENATE(Feuil1!$C35,"-",Feuil1!$B35,"-",Feuil1!K$1),'Risk assessment'!$R$12:$R$100,FALSE),1)," ;"),""))</f>
        <v/>
      </c>
      <c r="L35" s="9" t="str">
        <f>IF($G35=0,"",IFERROR(CONCATENATE(INDEX('Risk assessment'!$B$12:$B$100,MATCH(CONCATENATE(Feuil1!$C35,"-",Feuil1!$B35,"-",Feuil1!L$1),'Risk assessment'!$R$12:$R$100,FALSE),1)," ;"),""))</f>
        <v/>
      </c>
      <c r="M35" s="9" t="str">
        <f>IF($G35=0,"",IFERROR(CONCATENATE(INDEX('Risk assessment'!$B$12:$B$100,MATCH(CONCATENATE(Feuil1!$C35,"-",Feuil1!$B35,"-",Feuil1!M$1),'Risk assessment'!$R$12:$R$100,FALSE),1)," ;"),""))</f>
        <v/>
      </c>
      <c r="N35" s="9" t="str">
        <f>IF($G35=0,"",IFERROR(CONCATENATE(INDEX('Risk assessment'!$B$12:$B$100,MATCH(CONCATENATE(Feuil1!$C35,"-",Feuil1!$B35,"-",Feuil1!N$1),'Risk assessment'!$R$12:$R$100,FALSE),1)," ;"),""))</f>
        <v/>
      </c>
      <c r="O35" s="9" t="str">
        <f>IF($G35=0,"",IFERROR(CONCATENATE(INDEX('Risk assessment'!$B$12:$B$100,MATCH(CONCATENATE(Feuil1!$C35,"-",Feuil1!$B35,"-",Feuil1!O$1),'Risk assessment'!$R$12:$R$100,FALSE),1)," ;"),""))</f>
        <v/>
      </c>
      <c r="P35" s="9" t="str">
        <f>IF($G35=0,"",IFERROR(CONCATENATE(INDEX('Risk assessment'!$B$12:$B$100,MATCH(CONCATENATE(Feuil1!$C35,"-",Feuil1!$B35,"-",Feuil1!P$1),'Risk assessment'!$R$12:$R$100,FALSE),1)," ;"),""))</f>
        <v/>
      </c>
      <c r="Q35" s="9" t="str">
        <f>IF($G35=0,"",IFERROR(CONCATENATE(INDEX('Risk assessment'!$B$12:$B$100,MATCH(CONCATENATE(Feuil1!$C35,"-",Feuil1!$B35,"-",Feuil1!Q$1),'Risk assessment'!$R$12:$R$100,FALSE),1)," ;"),""))</f>
        <v/>
      </c>
      <c r="R35" s="9" t="str">
        <f>IF($G35=0,"",IFERROR(CONCATENATE(INDEX('Risk assessment'!$B$12:$B$100,MATCH(CONCATENATE(Feuil1!$C35,"-",Feuil1!$B35,"-",Feuil1!R$1),'Risk assessment'!$R$12:$R$100,FALSE),1)," ;"),""))</f>
        <v/>
      </c>
      <c r="S35" s="9" t="str">
        <f>IF($G35=0,"",IFERROR(CONCATENATE(INDEX('Risk assessment'!$B$12:$B$100,MATCH(CONCATENATE(Feuil1!$C35,"-",Feuil1!$B35,"-",Feuil1!S$1),'Risk assessment'!$R$12:$R$100,FALSE),1)," ;"),""))</f>
        <v/>
      </c>
      <c r="T35" s="9" t="str">
        <f>IF($G35=0,"",IFERROR(CONCATENATE(INDEX('Risk assessment'!$B$12:$B$100,MATCH(CONCATENATE(Feuil1!$C35,"-",Feuil1!$B35,"-",Feuil1!T$1),'Risk assessment'!$R$12:$R$100,FALSE),1)," ;"),""))</f>
        <v/>
      </c>
      <c r="U35" s="9" t="str">
        <f>IF($G35=0,"",IFERROR(CONCATENATE(INDEX('Risk assessment'!$B$12:$B$100,MATCH(CONCATENATE(Feuil1!$C35,"-",Feuil1!$B35,"-",Feuil1!U$1),'Risk assessment'!$R$12:$R$100,FALSE),1)," ;"),""))</f>
        <v/>
      </c>
      <c r="V35" s="9" t="str">
        <f>IF($G35=0,"",IFERROR(CONCATENATE(INDEX('Risk assessment'!$B$12:$B$100,MATCH(CONCATENATE(Feuil1!$C35,"-",Feuil1!$B35,"-",Feuil1!V$1),'Risk assessment'!$R$12:$R$100,FALSE),1)," ;"),""))</f>
        <v/>
      </c>
      <c r="W35" s="9" t="str">
        <f>IF($G35=0,"",IFERROR(CONCATENATE(INDEX('Risk assessment'!$B$12:$B$100,MATCH(CONCATENATE(Feuil1!$C35,"-",Feuil1!$B35,"-",Feuil1!W$1),'Risk assessment'!$R$12:$R$100,FALSE),1)," ;"),""))</f>
        <v/>
      </c>
      <c r="X35" s="9" t="str">
        <f>IF($G35=0,"",IFERROR(CONCATENATE(INDEX('Risk assessment'!$B$12:$B$100,MATCH(CONCATENATE(Feuil1!$C35,"-",Feuil1!$B35,"-",Feuil1!X$1),'Risk assessment'!$R$12:$R$100,FALSE),1)," ;"),""))</f>
        <v/>
      </c>
      <c r="Y35" s="9" t="str">
        <f>IF($G35=0,"",IFERROR(CONCATENATE(INDEX('Risk assessment'!$B$12:$B$100,MATCH(CONCATENATE(Feuil1!$C35,"-",Feuil1!$B35,"-",Feuil1!Y$1),'Risk assessment'!$R$12:$R$100,FALSE),1)," ;"),""))</f>
        <v/>
      </c>
      <c r="Z35" s="9" t="str">
        <f>IF($G35=0,"",IFERROR(CONCATENATE(INDEX('Risk assessment'!$B$12:$B$100,MATCH(CONCATENATE(Feuil1!$C35,"-",Feuil1!$B35,"-",Feuil1!Z$1),'Risk assessment'!$R$12:$R$100,FALSE),1)," ;"),""))</f>
        <v/>
      </c>
      <c r="AA35" s="9" t="str">
        <f>IF($G35=0,"",IFERROR(CONCATENATE(INDEX('Risk assessment'!$B$12:$B$100,MATCH(CONCATENATE(Feuil1!$C35,"-",Feuil1!$B35,"-",Feuil1!AA$1),'Risk assessment'!$R$12:$R$100,FALSE),1)," ;"),""))</f>
        <v/>
      </c>
      <c r="AB35" s="9" t="str">
        <f>IF($G35=0,"",IFERROR(CONCATENATE(INDEX('Risk assessment'!$B$12:$B$100,MATCH(CONCATENATE(Feuil1!$C35,"-",Feuil1!$B35,"-",Feuil1!AB$1),'Risk assessment'!$R$12:$R$100,FALSE),1)," ;"),""))</f>
        <v/>
      </c>
      <c r="AC35" s="9" t="str">
        <f>IF($G35=0,"",IFERROR(CONCATENATE(INDEX('Risk assessment'!$B$12:$B$100,MATCH(CONCATENATE(Feuil1!$C35,"-",Feuil1!$B35,"-",Feuil1!AC$1),'Risk assessment'!$R$12:$R$100,FALSE),1)," ;"),""))</f>
        <v/>
      </c>
      <c r="AD35" s="9" t="str">
        <f>IF($G35=0,"",IFERROR(CONCATENATE(INDEX('Risk assessment'!$B$12:$B$100,MATCH(CONCATENATE(Feuil1!$C35,"-",Feuil1!$B35,"-",Feuil1!AD$1),'Risk assessment'!$R$12:$R$100,FALSE),1)," ;"),""))</f>
        <v/>
      </c>
      <c r="AE35" s="9" t="str">
        <f>IF($G35=0,"",IFERROR(CONCATENATE(INDEX('Risk assessment'!$B$12:$B$100,MATCH(CONCATENATE(Feuil1!$C35,"-",Feuil1!$B35,"-",Feuil1!AE$1),'Risk assessment'!$R$12:$R$100,FALSE),1)," ;"),""))</f>
        <v/>
      </c>
      <c r="AF35" s="9" t="str">
        <f>IF($G35=0,"",IFERROR(CONCATENATE(INDEX('Risk assessment'!$B$12:$B$100,MATCH(CONCATENATE(Feuil1!$C35,"-",Feuil1!$B35,"-",Feuil1!AF$1),'Risk assessment'!$R$12:$R$100,FALSE),1)," ;"),""))</f>
        <v/>
      </c>
      <c r="AG35" s="9" t="str">
        <f>IF($G35=0,"",IFERROR(CONCATENATE(INDEX('Risk assessment'!$B$12:$B$100,MATCH(CONCATENATE(Feuil1!$C35,"-",Feuil1!$B35,"-",Feuil1!AG$1),'Risk assessment'!$R$12:$R$100,FALSE),1)," ;"),""))</f>
        <v/>
      </c>
      <c r="AH35" s="9" t="str">
        <f>IF($G35=0,"",IFERROR(CONCATENATE(INDEX('Risk assessment'!$B$12:$B$100,MATCH(CONCATENATE(Feuil1!$C35,"-",Feuil1!$B35,"-",Feuil1!AH$1),'Risk assessment'!$R$12:$R$100,FALSE),1)," ;"),""))</f>
        <v/>
      </c>
      <c r="AI35" s="9" t="str">
        <f>IF($G35=0,"",IFERROR(CONCATENATE(INDEX('Risk assessment'!$B$12:$B$100,MATCH(CONCATENATE(Feuil1!$C35,"-",Feuil1!$B35,"-",Feuil1!AI$1),'Risk assessment'!$R$12:$R$100,FALSE),1)," ;"),""))</f>
        <v/>
      </c>
      <c r="AJ35" s="9" t="str">
        <f>IF($G35=0,"",IFERROR(CONCATENATE(INDEX('Risk assessment'!$B$12:$B$100,MATCH(CONCATENATE(Feuil1!$C35,"-",Feuil1!$B35,"-",Feuil1!AJ$1),'Risk assessment'!$R$12:$R$100,FALSE),1)," ;"),""))</f>
        <v/>
      </c>
      <c r="AK35" s="9" t="str">
        <f>IF($G35=0,"",IFERROR(CONCATENATE(INDEX('Risk assessment'!$B$12:$B$100,MATCH(CONCATENATE(Feuil1!$C35,"-",Feuil1!$B35,"-",Feuil1!AK$1),'Risk assessment'!$R$12:$R$100,FALSE),1)," ;"),""))</f>
        <v/>
      </c>
      <c r="AL35" s="9" t="str">
        <f>IF($G35=0,"",IFERROR(CONCATENATE(INDEX('Risk assessment'!$B$12:$B$100,MATCH(CONCATENATE(Feuil1!$C35,"-",Feuil1!$B35,"-",Feuil1!AL$1),'Risk assessment'!$R$12:$R$100,FALSE),1)," ;"),""))</f>
        <v/>
      </c>
      <c r="AM35" s="9" t="str">
        <f>IF($G35=0,"",IFERROR(CONCATENATE(INDEX('Risk assessment'!$B$12:$B$100,MATCH(CONCATENATE(Feuil1!$C35,"-",Feuil1!$B35,"-",Feuil1!AM$1),'Risk assessment'!$R$12:$R$100,FALSE),1)," ;"),""))</f>
        <v/>
      </c>
      <c r="AN35" s="9" t="str">
        <f>IF($G35=0,"",IFERROR(CONCATENATE(INDEX('Risk assessment'!$B$12:$B$100,MATCH(CONCATENATE(Feuil1!$C35,"-",Feuil1!$B35,"-",Feuil1!AN$1),'Risk assessment'!$R$12:$R$100,FALSE),1)," ;"),""))</f>
        <v/>
      </c>
      <c r="AO35" s="9" t="str">
        <f>IF($G35=0,"",IFERROR(CONCATENATE(INDEX('Risk assessment'!$B$12:$B$100,MATCH(CONCATENATE(Feuil1!$C35,"-",Feuil1!$B35,"-",Feuil1!AO$1),'Risk assessment'!$R$12:$R$100,FALSE),1)," ;"),""))</f>
        <v/>
      </c>
      <c r="AP35" s="9" t="str">
        <f>IF($G35=0,"",IFERROR(CONCATENATE(INDEX('Risk assessment'!$B$12:$B$100,MATCH(CONCATENATE(Feuil1!$C35,"-",Feuil1!$B35,"-",Feuil1!AP$1),'Risk assessment'!$R$12:$R$100,FALSE),1)," ;"),""))</f>
        <v/>
      </c>
      <c r="AQ35" s="9" t="str">
        <f>IF($G35=0,"",IFERROR(CONCATENATE(INDEX('Risk assessment'!$B$12:$B$100,MATCH(CONCATENATE(Feuil1!$C35,"-",Feuil1!$B35,"-",Feuil1!AQ$1),'Risk assessment'!$R$12:$R$100,FALSE),1)," ;"),""))</f>
        <v/>
      </c>
      <c r="AR35" s="9" t="str">
        <f>IF($G35=0,"",IFERROR(CONCATENATE(INDEX('Risk assessment'!$B$12:$B$100,MATCH(CONCATENATE(Feuil1!$C35,"-",Feuil1!$B35,"-",Feuil1!AR$1),'Risk assessment'!$R$12:$R$100,FALSE),1)," ;"),""))</f>
        <v/>
      </c>
      <c r="AS35" s="9" t="str">
        <f>IF($G35=0,"",IFERROR(CONCATENATE(INDEX('Risk assessment'!$B$12:$B$100,MATCH(CONCATENATE(Feuil1!$C35,"-",Feuil1!$B35,"-",Feuil1!AS$1),'Risk assessment'!$R$12:$R$100,FALSE),1)," ;"),""))</f>
        <v/>
      </c>
      <c r="AT35" s="9" t="str">
        <f>IF($G35=0,"",IFERROR(CONCATENATE(INDEX('Risk assessment'!$B$12:$B$100,MATCH(CONCATENATE(Feuil1!$C35,"-",Feuil1!$B35,"-",Feuil1!AT$1),'Risk assessment'!$R$12:$R$100,FALSE),1)," ;"),""))</f>
        <v/>
      </c>
      <c r="AU35" s="9" t="str">
        <f>IF($G35=0,"",IFERROR(CONCATENATE(INDEX('Risk assessment'!$B$12:$B$100,MATCH(CONCATENATE(Feuil1!$C35,"-",Feuil1!$B35,"-",Feuil1!AU$1),'Risk assessment'!$R$12:$R$100,FALSE),1)," ;"),""))</f>
        <v/>
      </c>
      <c r="AV35" s="9" t="str">
        <f>IF($G35=0,"",IFERROR(CONCATENATE(INDEX('Risk assessment'!$B$12:$B$100,MATCH(CONCATENATE(Feuil1!$C35,"-",Feuil1!$B35,"-",Feuil1!AV$1),'Risk assessment'!$R$12:$R$100,FALSE),1)," ;"),""))</f>
        <v/>
      </c>
      <c r="AW35" s="9" t="str">
        <f>IF($G35=0,"",IFERROR(CONCATENATE(INDEX('Risk assessment'!$B$12:$B$100,MATCH(CONCATENATE(Feuil1!$C35,"-",Feuil1!$B35,"-",Feuil1!AW$1),'Risk assessment'!$R$12:$R$100,FALSE),1)," ;"),""))</f>
        <v/>
      </c>
      <c r="AX35" s="9" t="str">
        <f>IF($G35=0,"",IFERROR(CONCATENATE(INDEX('Risk assessment'!$B$12:$B$100,MATCH(CONCATENATE(Feuil1!$C35,"-",Feuil1!$B35,"-",Feuil1!AX$1),'Risk assessment'!$R$12:$R$100,FALSE),1)," ;"),""))</f>
        <v/>
      </c>
      <c r="AY35" s="9" t="str">
        <f>IF($G35=0,"",IFERROR(CONCATENATE(INDEX('Risk assessment'!$B$12:$B$100,MATCH(CONCATENATE(Feuil1!$C35,"-",Feuil1!$B35,"-",Feuil1!AY$1),'Risk assessment'!$R$12:$R$100,FALSE),1)," ;"),""))</f>
        <v/>
      </c>
      <c r="AZ35" s="9" t="str">
        <f>IF($G35=0,"",IFERROR(CONCATENATE(INDEX('Risk assessment'!$B$12:$B$100,MATCH(CONCATENATE(Feuil1!$C35,"-",Feuil1!$B35,"-",Feuil1!AZ$1),'Risk assessment'!$R$12:$R$100,FALSE),1)," ;"),""))</f>
        <v/>
      </c>
      <c r="BA35" s="9" t="str">
        <f>IF($G35=0,"",IFERROR(CONCATENATE(INDEX('Risk assessment'!$B$12:$B$100,MATCH(CONCATENATE(Feuil1!$C35,"-",Feuil1!$B35,"-",Feuil1!BA$1),'Risk assessment'!$R$12:$R$100,FALSE),1)," ;"),""))</f>
        <v/>
      </c>
      <c r="BB35" s="9" t="str">
        <f>IF($G35=0,"",IFERROR(CONCATENATE(INDEX('Risk assessment'!$B$12:$B$100,MATCH(CONCATENATE(Feuil1!$C35,"-",Feuil1!$B35,"-",Feuil1!BB$1),'Risk assessment'!$R$12:$R$100,FALSE),1)," ;"),""))</f>
        <v/>
      </c>
      <c r="BC35" s="9" t="str">
        <f>IF($G35=0,"",IFERROR(CONCATENATE(INDEX('Risk assessment'!$B$12:$B$100,MATCH(CONCATENATE(Feuil1!$C35,"-",Feuil1!$B35,"-",Feuil1!BC$1),'Risk assessment'!$R$12:$R$100,FALSE),1)," ;"),""))</f>
        <v/>
      </c>
      <c r="BD35" s="9" t="str">
        <f>IF($G35=0,"",IFERROR(CONCATENATE(INDEX('Risk assessment'!$B$12:$B$100,MATCH(CONCATENATE(Feuil1!$C35,"-",Feuil1!$B35,"-",Feuil1!BD$1),'Risk assessment'!$R$12:$R$100,FALSE),1)," ;"),""))</f>
        <v/>
      </c>
      <c r="BE35" s="9" t="str">
        <f>IF($G35=0,"",IFERROR(CONCATENATE(INDEX('Risk assessment'!$B$12:$B$100,MATCH(CONCATENATE(Feuil1!$C35,"-",Feuil1!$B35,"-",Feuil1!BE$1),'Risk assessment'!$R$12:$R$100,FALSE),1)," ;"),""))</f>
        <v/>
      </c>
      <c r="BF35" s="9" t="str">
        <f>IF($G35=0,"",IFERROR(CONCATENATE(INDEX('Risk assessment'!$B$12:$B$100,MATCH(CONCATENATE(Feuil1!$C35,"-",Feuil1!$B35,"-",Feuil1!BF$1),'Risk assessment'!$R$12:$R$100,FALSE),1)," ;"),""))</f>
        <v/>
      </c>
      <c r="BG35" s="9" t="str">
        <f>IF($G35=0,"",IFERROR(CONCATENATE(INDEX('Risk assessment'!$B$12:$B$100,MATCH(CONCATENATE(Feuil1!$C35,"-",Feuil1!$B35,"-",Feuil1!BG$1),'Risk assessment'!$R$12:$R$100,FALSE),1)," ;"),""))</f>
        <v/>
      </c>
      <c r="BH35" s="9" t="str">
        <f>IF($G35=0,"",IFERROR(CONCATENATE(INDEX('Risk assessment'!$B$12:$B$100,MATCH(CONCATENATE(Feuil1!$C35,"-",Feuil1!$B35,"-",Feuil1!BH$1),'Risk assessment'!$R$12:$R$100,FALSE),1)," ;"),""))</f>
        <v/>
      </c>
      <c r="BI35" s="9" t="str">
        <f>IF($G35=0,"",IFERROR(CONCATENATE(INDEX('Risk assessment'!$B$12:$B$100,MATCH(CONCATENATE(Feuil1!$C35,"-",Feuil1!$B35,"-",Feuil1!BI$1),'Risk assessment'!$R$12:$R$100,FALSE),1)," ;"),""))</f>
        <v/>
      </c>
      <c r="BJ35" s="9" t="str">
        <f>IF($G35=0,"",IFERROR(CONCATENATE(INDEX('Risk assessment'!$B$12:$B$100,MATCH(CONCATENATE(Feuil1!$C35,"-",Feuil1!$B35,"-",Feuil1!BJ$1),'Risk assessment'!$R$12:$R$100,FALSE),1)," ;"),""))</f>
        <v/>
      </c>
      <c r="BK35" s="9" t="str">
        <f>IF($G35=0,"",IFERROR(CONCATENATE(INDEX('Risk assessment'!$B$12:$B$100,MATCH(CONCATENATE(Feuil1!$C35,"-",Feuil1!$B35,"-",Feuil1!BK$1),'Risk assessment'!$R$12:$R$100,FALSE),1)," ;"),""))</f>
        <v/>
      </c>
      <c r="BL35" s="9" t="str">
        <f>IF($G35=0,"",IFERROR(CONCATENATE(INDEX('Risk assessment'!$B$12:$B$100,MATCH(CONCATENATE(Feuil1!$C35,"-",Feuil1!$B35,"-",Feuil1!BL$1),'Risk assessment'!$R$12:$R$100,FALSE),1)," ;"),""))</f>
        <v/>
      </c>
      <c r="BM35" s="9" t="str">
        <f>IF($G35=0,"",IFERROR(CONCATENATE(INDEX('Risk assessment'!$B$12:$B$100,MATCH(CONCATENATE(Feuil1!$C35,"-",Feuil1!$B35,"-",Feuil1!BM$1),'Risk assessment'!$R$12:$R$100,FALSE),1)," ;"),""))</f>
        <v/>
      </c>
      <c r="BN35" s="9" t="str">
        <f>IF($G35=0,"",IFERROR(CONCATENATE(INDEX('Risk assessment'!$B$12:$B$100,MATCH(CONCATENATE(Feuil1!$C35,"-",Feuil1!$B35,"-",Feuil1!BN$1),'Risk assessment'!$R$12:$R$100,FALSE),1)," ;"),""))</f>
        <v/>
      </c>
      <c r="BO35" s="9" t="str">
        <f>IF($G35=0,"",IFERROR(CONCATENATE(INDEX('Risk assessment'!$B$12:$B$100,MATCH(CONCATENATE(Feuil1!$C35,"-",Feuil1!$B35,"-",Feuil1!BO$1),'Risk assessment'!$R$12:$R$100,FALSE),1)," ;"),""))</f>
        <v/>
      </c>
      <c r="BP35" s="9" t="str">
        <f>IF($G35=0,"",IFERROR(CONCATENATE(INDEX('Risk assessment'!$B$12:$B$100,MATCH(CONCATENATE(Feuil1!$C35,"-",Feuil1!$B35,"-",Feuil1!BP$1),'Risk assessment'!$R$12:$R$100,FALSE),1)," ;"),""))</f>
        <v/>
      </c>
      <c r="BQ35" s="9" t="str">
        <f>IF($G35=0,"",IFERROR(CONCATENATE(INDEX('Risk assessment'!$B$12:$B$100,MATCH(CONCATENATE(Feuil1!$C35,"-",Feuil1!$B35,"-",Feuil1!BQ$1),'Risk assessment'!$R$12:$R$100,FALSE),1)," ;"),""))</f>
        <v/>
      </c>
      <c r="BR35" s="9" t="str">
        <f>IF($G35=0,"",IFERROR(INDEX('Risk assessment'!$B$12:$B$100,MATCH(CONCATENATE(Feuil1!$C35,Feuil1!$B35,Feuil1!BR$1),'Risk assessment'!$R$12:$R$100,FALSE),1),""))</f>
        <v/>
      </c>
      <c r="BS35" s="9" t="str">
        <f>IF($G35=0,"",IFERROR(INDEX('Risk assessment'!$B$12:$B$100,MATCH(CONCATENATE(Feuil1!$C35,Feuil1!$B35,Feuil1!BS$1),'Risk assessment'!$R$12:$R$100,FALSE),1),""))</f>
        <v/>
      </c>
      <c r="BT35" s="9" t="str">
        <f>IF($G35=0,"",IFERROR(INDEX('Risk assessment'!$B$12:$B$100,MATCH(CONCATENATE(Feuil1!$C35,Feuil1!$B35,Feuil1!BT$1),'Risk assessment'!$R$12:$R$100,FALSE),1),""))</f>
        <v/>
      </c>
      <c r="BU35" s="9" t="str">
        <f>IF($G35=0,"",IFERROR(INDEX('Risk assessment'!$B$12:$B$100,MATCH(CONCATENATE(Feuil1!$C35,Feuil1!$B35,Feuil1!BU$1),'Risk assessment'!$R$12:$R$100,FALSE),1),""))</f>
        <v/>
      </c>
      <c r="BV35" s="9" t="str">
        <f>IF($G35=0,"",IFERROR(INDEX('Risk assessment'!$B$12:$B$100,MATCH(CONCATENATE(Feuil1!$C35,Feuil1!$B35,Feuil1!BV$1),'Risk assessment'!$R$12:$R$100,FALSE),1),""))</f>
        <v/>
      </c>
      <c r="BW35" s="9" t="str">
        <f>IF($G35=0,"",IFERROR(INDEX('Risk assessment'!$B$12:$B$100,MATCH(CONCATENATE(Feuil1!$C35,Feuil1!$B35,Feuil1!BW$1),'Risk assessment'!$R$12:$R$100,FALSE),1),""))</f>
        <v/>
      </c>
      <c r="BX35" s="9" t="str">
        <f>IF($G35=0,"",IFERROR(INDEX('Risk assessment'!$B$12:$B$100,MATCH(CONCATENATE(Feuil1!$C35,Feuil1!$B35,Feuil1!BX$1),'Risk assessment'!$R$12:$R$100,FALSE),1),""))</f>
        <v/>
      </c>
      <c r="BY35" s="9" t="str">
        <f>IF($G35=0,"",IFERROR(INDEX('Risk assessment'!$B$12:$B$100,MATCH(CONCATENATE(Feuil1!$C35,Feuil1!$B35,Feuil1!BY$1),'Risk assessment'!$R$12:$R$100,FALSE),1),""))</f>
        <v/>
      </c>
      <c r="BZ35" s="9" t="str">
        <f>IF($G35=0,"",IFERROR(INDEX('Risk assessment'!$B$12:$B$100,MATCH(CONCATENATE(Feuil1!$C35,Feuil1!$B35,Feuil1!BZ$1),'Risk assessment'!$R$12:$R$100,FALSE),1),""))</f>
        <v/>
      </c>
      <c r="CA35" s="9" t="str">
        <f>IF($G35=0,"",IFERROR(INDEX('Risk assessment'!$B$12:$B$100,MATCH(CONCATENATE(Feuil1!$C35,Feuil1!$B35,Feuil1!CA$1),'Risk assessment'!$R$12:$R$100,FALSE),1),""))</f>
        <v/>
      </c>
      <c r="CB35" s="9" t="str">
        <f>IF($G35=0,"",IFERROR(INDEX('Risk assessment'!$B$12:$B$100,MATCH(CONCATENATE(Feuil1!$C35,Feuil1!$B35,Feuil1!CB$1),'Risk assessment'!$R$12:$R$100,FALSE),1),""))</f>
        <v/>
      </c>
      <c r="CC35" s="9" t="str">
        <f>IF($G35=0,"",IFERROR(INDEX('Risk assessment'!$B$12:$B$100,MATCH(CONCATENATE(Feuil1!$C35,Feuil1!$B35,Feuil1!CC$1),'Risk assessment'!$R$12:$R$100,FALSE),1),""))</f>
        <v/>
      </c>
      <c r="CD35" s="9" t="str">
        <f>IF($G35=0,"",IFERROR(INDEX('Risk assessment'!$B$12:$B$100,MATCH(CONCATENATE(Feuil1!$C35,Feuil1!$B35,Feuil1!CD$1),'Risk assessment'!$R$12:$R$100,FALSE),1),""))</f>
        <v/>
      </c>
      <c r="CE35" s="9" t="str">
        <f>IF($G35=0,"",IFERROR(INDEX('Risk assessment'!$B$12:$B$100,MATCH(CONCATENATE(Feuil1!$C35,Feuil1!$B35,Feuil1!CE$1),'Risk assessment'!$R$12:$R$100,FALSE),1),""))</f>
        <v/>
      </c>
      <c r="CF35" s="9" t="str">
        <f>IF($G35=0,"",IFERROR(INDEX('Risk assessment'!$B$12:$B$100,MATCH(CONCATENATE(Feuil1!$C35,Feuil1!$B35,Feuil1!CF$1),'Risk assessment'!$R$12:$R$100,FALSE),1),""))</f>
        <v/>
      </c>
      <c r="CG35" s="9" t="str">
        <f>IF($G35=0,"",IFERROR(INDEX('Risk assessment'!$B$12:$B$100,MATCH(CONCATENATE(Feuil1!$C35,Feuil1!$B35,Feuil1!CG$1),'Risk assessment'!$R$12:$R$100,FALSE),1),""))</f>
        <v/>
      </c>
      <c r="CH35" s="9" t="str">
        <f>IF($G35=0,"",IFERROR(INDEX('Risk assessment'!$B$12:$B$100,MATCH(CONCATENATE(Feuil1!$C35,Feuil1!$B35,Feuil1!CH$1),'Risk assessment'!$R$12:$R$100,FALSE),1),""))</f>
        <v/>
      </c>
      <c r="CI35" s="9" t="str">
        <f>IF($G35=0,"",IFERROR(INDEX('Risk assessment'!$B$12:$B$100,MATCH(CONCATENATE(Feuil1!$C35,Feuil1!$B35,Feuil1!CI$1),'Risk assessment'!$R$12:$R$100,FALSE),1),""))</f>
        <v/>
      </c>
      <c r="CJ35" s="9" t="str">
        <f>IF($G35=0,"",IFERROR(INDEX('Risk assessment'!$B$12:$B$100,MATCH(CONCATENATE(Feuil1!$C35,Feuil1!$B35,Feuil1!CJ$1),'Risk assessment'!$R$12:$R$100,FALSE),1),""))</f>
        <v/>
      </c>
      <c r="CK35" s="9" t="str">
        <f>IF($G35=0,"",IFERROR(INDEX('Risk assessment'!$B$12:$B$100,MATCH(CONCATENATE(Feuil1!$C35,Feuil1!$B35,Feuil1!CK$1),'Risk assessment'!$R$12:$R$100,FALSE),1),""))</f>
        <v/>
      </c>
      <c r="CL35" s="9" t="str">
        <f>IF($G35=0,"",IFERROR(INDEX('Risk assessment'!$B$12:$B$100,MATCH(CONCATENATE(Feuil1!$C35,Feuil1!$B35,Feuil1!CL$1),'Risk assessment'!$R$12:$R$100,FALSE),1),""))</f>
        <v/>
      </c>
      <c r="CM35" s="9" t="str">
        <f>IF($G35=0,"",IFERROR(INDEX('Risk assessment'!$B$12:$B$100,MATCH(CONCATENATE(Feuil1!$C35,Feuil1!$B35,Feuil1!CM$1),'Risk assessment'!$R$12:$R$100,FALSE),1),""))</f>
        <v/>
      </c>
      <c r="CN35" s="9" t="str">
        <f>IF($G35=0,"",IFERROR(INDEX('Risk assessment'!$B$12:$B$100,MATCH(CONCATENATE(Feuil1!$C35,Feuil1!$B35,Feuil1!CN$1),'Risk assessment'!$R$12:$R$100,FALSE),1),""))</f>
        <v/>
      </c>
      <c r="CO35" s="9" t="str">
        <f>IF($G35=0,"",IFERROR(INDEX('Risk assessment'!$B$12:$B$100,MATCH(CONCATENATE(Feuil1!$C35,Feuil1!$B35,Feuil1!CO$1),'Risk assessment'!$R$12:$R$100,FALSE),1),""))</f>
        <v/>
      </c>
      <c r="CP35" s="9" t="str">
        <f>IF($G35=0,"",IFERROR(INDEX('Risk assessment'!$B$12:$B$100,MATCH(CONCATENATE(Feuil1!$C35,Feuil1!$B35,Feuil1!CP$1),'Risk assessment'!$R$12:$R$100,FALSE),1),""))</f>
        <v/>
      </c>
      <c r="CQ35" s="9" t="str">
        <f>IF($G35=0,"",IFERROR(INDEX('Risk assessment'!$B$12:$B$100,MATCH(CONCATENATE(Feuil1!$C35,Feuil1!$B35,Feuil1!CQ$1),'Risk assessment'!$R$12:$R$100,FALSE),1),""))</f>
        <v/>
      </c>
      <c r="CR35" s="9" t="str">
        <f>IF($G35=0,"",IFERROR(INDEX('Risk assessment'!$B$12:$B$100,MATCH(CONCATENATE(Feuil1!$C35,Feuil1!$B35,Feuil1!CR$1),'Risk assessment'!$R$12:$R$100,FALSE),1),""))</f>
        <v/>
      </c>
      <c r="CS35" s="9" t="str">
        <f>IF($G35=0,"",IFERROR(INDEX('Risk assessment'!$B$12:$B$100,MATCH(CONCATENATE(Feuil1!$C35,Feuil1!$B35,Feuil1!CS$1),'Risk assessment'!$R$12:$R$100,FALSE),1),""))</f>
        <v/>
      </c>
      <c r="CT35" s="9" t="str">
        <f>IF($G35=0,"",IFERROR(INDEX('Risk assessment'!$B$12:$B$100,MATCH(CONCATENATE(Feuil1!$C35,Feuil1!$B35,Feuil1!CT$1),'Risk assessment'!$R$12:$R$100,FALSE),1),""))</f>
        <v/>
      </c>
      <c r="CU35" s="9" t="str">
        <f>IF($G35=0,"",IFERROR(INDEX('Risk assessment'!$B$12:$B$100,MATCH(CONCATENATE(Feuil1!$C35,Feuil1!$B35,Feuil1!CU$1),'Risk assessment'!$R$12:$R$100,FALSE),1),""))</f>
        <v/>
      </c>
      <c r="CV35" s="9" t="str">
        <f>IF($G35=0,"",IFERROR(INDEX('Risk assessment'!$B$12:$B$100,MATCH(CONCATENATE(Feuil1!$C35,Feuil1!$B35,Feuil1!CV$1),'Risk assessment'!$R$12:$R$100,FALSE),1),""))</f>
        <v/>
      </c>
      <c r="CW35" s="9" t="str">
        <f>IF($G35=0,"",IFERROR(INDEX('Risk assessment'!$B$12:$B$100,MATCH(CONCATENATE(Feuil1!$C35,Feuil1!$B35,Feuil1!CW$1),'Risk assessment'!$R$12:$R$100,FALSE),1),""))</f>
        <v/>
      </c>
      <c r="CX35" s="9" t="str">
        <f>IF($G35=0,"",IFERROR(INDEX('Risk assessment'!$B$12:$B$100,MATCH(CONCATENATE(Feuil1!$C35,Feuil1!$B35,Feuil1!CX$1),'Risk assessment'!$R$12:$R$100,FALSE),1),""))</f>
        <v/>
      </c>
      <c r="CY35" s="9" t="str">
        <f>IF($G35=0,"",IFERROR(INDEX('Risk assessment'!$B$12:$B$100,MATCH(CONCATENATE(Feuil1!$C35,Feuil1!$B35,Feuil1!CY$1),'Risk assessment'!$R$12:$R$100,FALSE),1),""))</f>
        <v/>
      </c>
      <c r="CZ35" s="9" t="str">
        <f>IF($G35=0,"",IFERROR(INDEX('Risk assessment'!$B$12:$B$100,MATCH(CONCATENATE(Feuil1!$C35,Feuil1!$B35,Feuil1!CZ$1),'Risk assessment'!$R$12:$R$100,FALSE),1),""))</f>
        <v/>
      </c>
      <c r="DA35" s="9" t="str">
        <f>IF($G35=0,"",IFERROR(INDEX('Risk assessment'!$B$12:$B$100,MATCH(CONCATENATE(Feuil1!$C35,Feuil1!$B35,Feuil1!DA$1),'Risk assessment'!$R$12:$R$100,FALSE),1),""))</f>
        <v/>
      </c>
      <c r="DB35" s="9" t="str">
        <f>IF($G35=0,"",IFERROR(INDEX('Risk assessment'!$B$12:$B$100,MATCH(CONCATENATE(Feuil1!$C35,Feuil1!$B35,Feuil1!DB$1),'Risk assessment'!$R$12:$R$100,FALSE),1),""))</f>
        <v/>
      </c>
      <c r="DC35" s="9" t="str">
        <f>IF($G35=0,"",IFERROR(INDEX('Risk assessment'!$B$12:$B$100,MATCH(CONCATENATE(Feuil1!$C35,Feuil1!$B35,Feuil1!DC$1),'Risk assessment'!$R$12:$R$100,FALSE),1),""))</f>
        <v/>
      </c>
      <c r="DD35" s="9" t="str">
        <f>IF($G35=0,"",IFERROR(INDEX('Risk assessment'!$B$12:$B$100,MATCH(CONCATENATE(Feuil1!$C35,Feuil1!$B35,Feuil1!DD$1),'Risk assessment'!$R$12:$R$100,FALSE),1),""))</f>
        <v/>
      </c>
      <c r="DE35" s="9" t="str">
        <f>IF($G35=0,"",IFERROR(INDEX('Risk assessment'!$B$12:$B$100,MATCH(CONCATENATE(Feuil1!$C35,Feuil1!$B35,Feuil1!DE$1),'Risk assessment'!$R$12:$R$100,FALSE),1),""))</f>
        <v/>
      </c>
      <c r="DF35" s="9" t="str">
        <f>IF($G35=0,"",IFERROR(INDEX('Risk assessment'!$B$12:$B$100,MATCH(CONCATENATE(Feuil1!$C35,Feuil1!$B35,Feuil1!DF$1),'Risk assessment'!$R$12:$R$100,FALSE),1),""))</f>
        <v/>
      </c>
      <c r="DG35" s="9" t="str">
        <f>IF($G35=0,"",IFERROR(INDEX('Risk assessment'!$B$12:$B$100,MATCH(CONCATENATE(Feuil1!$C35,Feuil1!$B35,Feuil1!DG$1),'Risk assessment'!$R$12:$R$100,FALSE),1),""))</f>
        <v/>
      </c>
      <c r="DH35" s="9" t="str">
        <f>IF($G35=0,"",IFERROR(INDEX('Risk assessment'!$B$12:$B$100,MATCH(CONCATENATE(Feuil1!$C35,Feuil1!$B35,Feuil1!DH$1),'Risk assessment'!$R$12:$R$100,FALSE),1),""))</f>
        <v/>
      </c>
      <c r="DI35" s="9" t="str">
        <f>IF($G35=0,"",IFERROR(INDEX('Risk assessment'!$B$12:$B$100,MATCH(CONCATENATE(Feuil1!$C35,Feuil1!$B35,Feuil1!DI$1),'Risk assessment'!$R$12:$R$100,FALSE),1),""))</f>
        <v/>
      </c>
      <c r="DJ35" s="9" t="str">
        <f>IF($G35=0,"",IFERROR(INDEX('Risk assessment'!$B$12:$B$100,MATCH(CONCATENATE(Feuil1!$C35,Feuil1!$B35,Feuil1!DJ$1),'Risk assessment'!$R$12:$R$100,FALSE),1),""))</f>
        <v/>
      </c>
      <c r="DK35" s="9" t="str">
        <f>IF($G35=0,"",IFERROR(INDEX('Risk assessment'!$B$12:$B$100,MATCH(CONCATENATE(Feuil1!$C35,Feuil1!$B35,Feuil1!DK$1),'Risk assessment'!$R$12:$R$100,FALSE),1),""))</f>
        <v/>
      </c>
    </row>
    <row r="36" spans="2:115" x14ac:dyDescent="0.25">
      <c r="B36" s="9">
        <f>IF(B35+1&lt;='Rating table'!D$11,B35+1,1)</f>
        <v>5</v>
      </c>
      <c r="C36" s="9">
        <f>IFERROR(IF(IF(B36=1,C35+1,C35)&lt;='Rating table'!H$11,IF(B36=1,C35+1,C35),""),"")</f>
        <v>4</v>
      </c>
      <c r="D36" s="9" t="str">
        <f t="shared" si="0"/>
        <v>5-4</v>
      </c>
      <c r="E36" s="9" t="str">
        <f t="shared" si="1"/>
        <v>F-7 ;</v>
      </c>
      <c r="F36" s="9" t="str">
        <f t="shared" si="2"/>
        <v>F-7</v>
      </c>
      <c r="G36" s="9">
        <f>COUNTIFS('Risk assessment'!D$12:D$100,Feuil1!C36,'Risk assessment'!E$12:E$100,B36)</f>
        <v>1</v>
      </c>
      <c r="H36" s="9" t="str">
        <f>IF($G36=0,"",IFERROR(CONCATENATE(INDEX('Risk assessment'!$B$12:$B$100,MATCH(CONCATENATE(Feuil1!$C36,"-",Feuil1!$B36,"-",Feuil1!H$1),'Risk assessment'!$R$12:$R$100,FALSE),1)," ;"),""))</f>
        <v>F-7 ;</v>
      </c>
      <c r="I36" s="9" t="str">
        <f>IF($G36=0,"",IFERROR(CONCATENATE(INDEX('Risk assessment'!$B$12:$B$100,MATCH(CONCATENATE(Feuil1!$C36,"-",Feuil1!$B36,"-",Feuil1!I$1),'Risk assessment'!$R$12:$R$100,FALSE),1)," ;"),""))</f>
        <v/>
      </c>
      <c r="J36" s="9" t="str">
        <f>IF($G36=0,"",IFERROR(CONCATENATE(INDEX('Risk assessment'!$B$12:$B$100,MATCH(CONCATENATE(Feuil1!$C36,"-",Feuil1!$B36,"-",Feuil1!J$1),'Risk assessment'!$R$12:$R$100,FALSE),1)," ;"),""))</f>
        <v/>
      </c>
      <c r="K36" s="9" t="str">
        <f>IF($G36=0,"",IFERROR(CONCATENATE(INDEX('Risk assessment'!$B$12:$B$100,MATCH(CONCATENATE(Feuil1!$C36,"-",Feuil1!$B36,"-",Feuil1!K$1),'Risk assessment'!$R$12:$R$100,FALSE),1)," ;"),""))</f>
        <v/>
      </c>
      <c r="L36" s="9" t="str">
        <f>IF($G36=0,"",IFERROR(CONCATENATE(INDEX('Risk assessment'!$B$12:$B$100,MATCH(CONCATENATE(Feuil1!$C36,"-",Feuil1!$B36,"-",Feuil1!L$1),'Risk assessment'!$R$12:$R$100,FALSE),1)," ;"),""))</f>
        <v/>
      </c>
      <c r="M36" s="9" t="str">
        <f>IF($G36=0,"",IFERROR(CONCATENATE(INDEX('Risk assessment'!$B$12:$B$100,MATCH(CONCATENATE(Feuil1!$C36,"-",Feuil1!$B36,"-",Feuil1!M$1),'Risk assessment'!$R$12:$R$100,FALSE),1)," ;"),""))</f>
        <v/>
      </c>
      <c r="N36" s="9" t="str">
        <f>IF($G36=0,"",IFERROR(CONCATENATE(INDEX('Risk assessment'!$B$12:$B$100,MATCH(CONCATENATE(Feuil1!$C36,"-",Feuil1!$B36,"-",Feuil1!N$1),'Risk assessment'!$R$12:$R$100,FALSE),1)," ;"),""))</f>
        <v/>
      </c>
      <c r="O36" s="9" t="str">
        <f>IF($G36=0,"",IFERROR(CONCATENATE(INDEX('Risk assessment'!$B$12:$B$100,MATCH(CONCATENATE(Feuil1!$C36,"-",Feuil1!$B36,"-",Feuil1!O$1),'Risk assessment'!$R$12:$R$100,FALSE),1)," ;"),""))</f>
        <v/>
      </c>
      <c r="P36" s="9" t="str">
        <f>IF($G36=0,"",IFERROR(CONCATENATE(INDEX('Risk assessment'!$B$12:$B$100,MATCH(CONCATENATE(Feuil1!$C36,"-",Feuil1!$B36,"-",Feuil1!P$1),'Risk assessment'!$R$12:$R$100,FALSE),1)," ;"),""))</f>
        <v/>
      </c>
      <c r="Q36" s="9" t="str">
        <f>IF($G36=0,"",IFERROR(CONCATENATE(INDEX('Risk assessment'!$B$12:$B$100,MATCH(CONCATENATE(Feuil1!$C36,"-",Feuil1!$B36,"-",Feuil1!Q$1),'Risk assessment'!$R$12:$R$100,FALSE),1)," ;"),""))</f>
        <v/>
      </c>
      <c r="R36" s="9" t="str">
        <f>IF($G36=0,"",IFERROR(CONCATENATE(INDEX('Risk assessment'!$B$12:$B$100,MATCH(CONCATENATE(Feuil1!$C36,"-",Feuil1!$B36,"-",Feuil1!R$1),'Risk assessment'!$R$12:$R$100,FALSE),1)," ;"),""))</f>
        <v/>
      </c>
      <c r="S36" s="9" t="str">
        <f>IF($G36=0,"",IFERROR(CONCATENATE(INDEX('Risk assessment'!$B$12:$B$100,MATCH(CONCATENATE(Feuil1!$C36,"-",Feuil1!$B36,"-",Feuil1!S$1),'Risk assessment'!$R$12:$R$100,FALSE),1)," ;"),""))</f>
        <v/>
      </c>
      <c r="T36" s="9" t="str">
        <f>IF($G36=0,"",IFERROR(CONCATENATE(INDEX('Risk assessment'!$B$12:$B$100,MATCH(CONCATENATE(Feuil1!$C36,"-",Feuil1!$B36,"-",Feuil1!T$1),'Risk assessment'!$R$12:$R$100,FALSE),1)," ;"),""))</f>
        <v/>
      </c>
      <c r="U36" s="9" t="str">
        <f>IF($G36=0,"",IFERROR(CONCATENATE(INDEX('Risk assessment'!$B$12:$B$100,MATCH(CONCATENATE(Feuil1!$C36,"-",Feuil1!$B36,"-",Feuil1!U$1),'Risk assessment'!$R$12:$R$100,FALSE),1)," ;"),""))</f>
        <v/>
      </c>
      <c r="V36" s="9" t="str">
        <f>IF($G36=0,"",IFERROR(CONCATENATE(INDEX('Risk assessment'!$B$12:$B$100,MATCH(CONCATENATE(Feuil1!$C36,"-",Feuil1!$B36,"-",Feuil1!V$1),'Risk assessment'!$R$12:$R$100,FALSE),1)," ;"),""))</f>
        <v/>
      </c>
      <c r="W36" s="9" t="str">
        <f>IF($G36=0,"",IFERROR(CONCATENATE(INDEX('Risk assessment'!$B$12:$B$100,MATCH(CONCATENATE(Feuil1!$C36,"-",Feuil1!$B36,"-",Feuil1!W$1),'Risk assessment'!$R$12:$R$100,FALSE),1)," ;"),""))</f>
        <v/>
      </c>
      <c r="X36" s="9" t="str">
        <f>IF($G36=0,"",IFERROR(CONCATENATE(INDEX('Risk assessment'!$B$12:$B$100,MATCH(CONCATENATE(Feuil1!$C36,"-",Feuil1!$B36,"-",Feuil1!X$1),'Risk assessment'!$R$12:$R$100,FALSE),1)," ;"),""))</f>
        <v/>
      </c>
      <c r="Y36" s="9" t="str">
        <f>IF($G36=0,"",IFERROR(CONCATENATE(INDEX('Risk assessment'!$B$12:$B$100,MATCH(CONCATENATE(Feuil1!$C36,"-",Feuil1!$B36,"-",Feuil1!Y$1),'Risk assessment'!$R$12:$R$100,FALSE),1)," ;"),""))</f>
        <v/>
      </c>
      <c r="Z36" s="9" t="str">
        <f>IF($G36=0,"",IFERROR(CONCATENATE(INDEX('Risk assessment'!$B$12:$B$100,MATCH(CONCATENATE(Feuil1!$C36,"-",Feuil1!$B36,"-",Feuil1!Z$1),'Risk assessment'!$R$12:$R$100,FALSE),1)," ;"),""))</f>
        <v/>
      </c>
      <c r="AA36" s="9" t="str">
        <f>IF($G36=0,"",IFERROR(CONCATENATE(INDEX('Risk assessment'!$B$12:$B$100,MATCH(CONCATENATE(Feuil1!$C36,"-",Feuil1!$B36,"-",Feuil1!AA$1),'Risk assessment'!$R$12:$R$100,FALSE),1)," ;"),""))</f>
        <v/>
      </c>
      <c r="AB36" s="9" t="str">
        <f>IF($G36=0,"",IFERROR(CONCATENATE(INDEX('Risk assessment'!$B$12:$B$100,MATCH(CONCATENATE(Feuil1!$C36,"-",Feuil1!$B36,"-",Feuil1!AB$1),'Risk assessment'!$R$12:$R$100,FALSE),1)," ;"),""))</f>
        <v/>
      </c>
      <c r="AC36" s="9" t="str">
        <f>IF($G36=0,"",IFERROR(CONCATENATE(INDEX('Risk assessment'!$B$12:$B$100,MATCH(CONCATENATE(Feuil1!$C36,"-",Feuil1!$B36,"-",Feuil1!AC$1),'Risk assessment'!$R$12:$R$100,FALSE),1)," ;"),""))</f>
        <v/>
      </c>
      <c r="AD36" s="9" t="str">
        <f>IF($G36=0,"",IFERROR(CONCATENATE(INDEX('Risk assessment'!$B$12:$B$100,MATCH(CONCATENATE(Feuil1!$C36,"-",Feuil1!$B36,"-",Feuil1!AD$1),'Risk assessment'!$R$12:$R$100,FALSE),1)," ;"),""))</f>
        <v/>
      </c>
      <c r="AE36" s="9" t="str">
        <f>IF($G36=0,"",IFERROR(CONCATENATE(INDEX('Risk assessment'!$B$12:$B$100,MATCH(CONCATENATE(Feuil1!$C36,"-",Feuil1!$B36,"-",Feuil1!AE$1),'Risk assessment'!$R$12:$R$100,FALSE),1)," ;"),""))</f>
        <v/>
      </c>
      <c r="AF36" s="9" t="str">
        <f>IF($G36=0,"",IFERROR(CONCATENATE(INDEX('Risk assessment'!$B$12:$B$100,MATCH(CONCATENATE(Feuil1!$C36,"-",Feuil1!$B36,"-",Feuil1!AF$1),'Risk assessment'!$R$12:$R$100,FALSE),1)," ;"),""))</f>
        <v/>
      </c>
      <c r="AG36" s="9" t="str">
        <f>IF($G36=0,"",IFERROR(CONCATENATE(INDEX('Risk assessment'!$B$12:$B$100,MATCH(CONCATENATE(Feuil1!$C36,"-",Feuil1!$B36,"-",Feuil1!AG$1),'Risk assessment'!$R$12:$R$100,FALSE),1)," ;"),""))</f>
        <v/>
      </c>
      <c r="AH36" s="9" t="str">
        <f>IF($G36=0,"",IFERROR(CONCATENATE(INDEX('Risk assessment'!$B$12:$B$100,MATCH(CONCATENATE(Feuil1!$C36,"-",Feuil1!$B36,"-",Feuil1!AH$1),'Risk assessment'!$R$12:$R$100,FALSE),1)," ;"),""))</f>
        <v/>
      </c>
      <c r="AI36" s="9" t="str">
        <f>IF($G36=0,"",IFERROR(CONCATENATE(INDEX('Risk assessment'!$B$12:$B$100,MATCH(CONCATENATE(Feuil1!$C36,"-",Feuil1!$B36,"-",Feuil1!AI$1),'Risk assessment'!$R$12:$R$100,FALSE),1)," ;"),""))</f>
        <v/>
      </c>
      <c r="AJ36" s="9" t="str">
        <f>IF($G36=0,"",IFERROR(CONCATENATE(INDEX('Risk assessment'!$B$12:$B$100,MATCH(CONCATENATE(Feuil1!$C36,"-",Feuil1!$B36,"-",Feuil1!AJ$1),'Risk assessment'!$R$12:$R$100,FALSE),1)," ;"),""))</f>
        <v/>
      </c>
      <c r="AK36" s="9" t="str">
        <f>IF($G36=0,"",IFERROR(CONCATENATE(INDEX('Risk assessment'!$B$12:$B$100,MATCH(CONCATENATE(Feuil1!$C36,"-",Feuil1!$B36,"-",Feuil1!AK$1),'Risk assessment'!$R$12:$R$100,FALSE),1)," ;"),""))</f>
        <v/>
      </c>
      <c r="AL36" s="9" t="str">
        <f>IF($G36=0,"",IFERROR(CONCATENATE(INDEX('Risk assessment'!$B$12:$B$100,MATCH(CONCATENATE(Feuil1!$C36,"-",Feuil1!$B36,"-",Feuil1!AL$1),'Risk assessment'!$R$12:$R$100,FALSE),1)," ;"),""))</f>
        <v/>
      </c>
      <c r="AM36" s="9" t="str">
        <f>IF($G36=0,"",IFERROR(CONCATENATE(INDEX('Risk assessment'!$B$12:$B$100,MATCH(CONCATENATE(Feuil1!$C36,"-",Feuil1!$B36,"-",Feuil1!AM$1),'Risk assessment'!$R$12:$R$100,FALSE),1)," ;"),""))</f>
        <v/>
      </c>
      <c r="AN36" s="9" t="str">
        <f>IF($G36=0,"",IFERROR(CONCATENATE(INDEX('Risk assessment'!$B$12:$B$100,MATCH(CONCATENATE(Feuil1!$C36,"-",Feuil1!$B36,"-",Feuil1!AN$1),'Risk assessment'!$R$12:$R$100,FALSE),1)," ;"),""))</f>
        <v/>
      </c>
      <c r="AO36" s="9" t="str">
        <f>IF($G36=0,"",IFERROR(CONCATENATE(INDEX('Risk assessment'!$B$12:$B$100,MATCH(CONCATENATE(Feuil1!$C36,"-",Feuil1!$B36,"-",Feuil1!AO$1),'Risk assessment'!$R$12:$R$100,FALSE),1)," ;"),""))</f>
        <v/>
      </c>
      <c r="AP36" s="9" t="str">
        <f>IF($G36=0,"",IFERROR(CONCATENATE(INDEX('Risk assessment'!$B$12:$B$100,MATCH(CONCATENATE(Feuil1!$C36,"-",Feuil1!$B36,"-",Feuil1!AP$1),'Risk assessment'!$R$12:$R$100,FALSE),1)," ;"),""))</f>
        <v/>
      </c>
      <c r="AQ36" s="9" t="str">
        <f>IF($G36=0,"",IFERROR(CONCATENATE(INDEX('Risk assessment'!$B$12:$B$100,MATCH(CONCATENATE(Feuil1!$C36,"-",Feuil1!$B36,"-",Feuil1!AQ$1),'Risk assessment'!$R$12:$R$100,FALSE),1)," ;"),""))</f>
        <v/>
      </c>
      <c r="AR36" s="9" t="str">
        <f>IF($G36=0,"",IFERROR(CONCATENATE(INDEX('Risk assessment'!$B$12:$B$100,MATCH(CONCATENATE(Feuil1!$C36,"-",Feuil1!$B36,"-",Feuil1!AR$1),'Risk assessment'!$R$12:$R$100,FALSE),1)," ;"),""))</f>
        <v/>
      </c>
      <c r="AS36" s="9" t="str">
        <f>IF($G36=0,"",IFERROR(CONCATENATE(INDEX('Risk assessment'!$B$12:$B$100,MATCH(CONCATENATE(Feuil1!$C36,"-",Feuil1!$B36,"-",Feuil1!AS$1),'Risk assessment'!$R$12:$R$100,FALSE),1)," ;"),""))</f>
        <v/>
      </c>
      <c r="AT36" s="9" t="str">
        <f>IF($G36=0,"",IFERROR(CONCATENATE(INDEX('Risk assessment'!$B$12:$B$100,MATCH(CONCATENATE(Feuil1!$C36,"-",Feuil1!$B36,"-",Feuil1!AT$1),'Risk assessment'!$R$12:$R$100,FALSE),1)," ;"),""))</f>
        <v/>
      </c>
      <c r="AU36" s="9" t="str">
        <f>IF($G36=0,"",IFERROR(CONCATENATE(INDEX('Risk assessment'!$B$12:$B$100,MATCH(CONCATENATE(Feuil1!$C36,"-",Feuil1!$B36,"-",Feuil1!AU$1),'Risk assessment'!$R$12:$R$100,FALSE),1)," ;"),""))</f>
        <v/>
      </c>
      <c r="AV36" s="9" t="str">
        <f>IF($G36=0,"",IFERROR(CONCATENATE(INDEX('Risk assessment'!$B$12:$B$100,MATCH(CONCATENATE(Feuil1!$C36,"-",Feuil1!$B36,"-",Feuil1!AV$1),'Risk assessment'!$R$12:$R$100,FALSE),1)," ;"),""))</f>
        <v/>
      </c>
      <c r="AW36" s="9" t="str">
        <f>IF($G36=0,"",IFERROR(CONCATENATE(INDEX('Risk assessment'!$B$12:$B$100,MATCH(CONCATENATE(Feuil1!$C36,"-",Feuil1!$B36,"-",Feuil1!AW$1),'Risk assessment'!$R$12:$R$100,FALSE),1)," ;"),""))</f>
        <v/>
      </c>
      <c r="AX36" s="9" t="str">
        <f>IF($G36=0,"",IFERROR(CONCATENATE(INDEX('Risk assessment'!$B$12:$B$100,MATCH(CONCATENATE(Feuil1!$C36,"-",Feuil1!$B36,"-",Feuil1!AX$1),'Risk assessment'!$R$12:$R$100,FALSE),1)," ;"),""))</f>
        <v/>
      </c>
      <c r="AY36" s="9" t="str">
        <f>IF($G36=0,"",IFERROR(CONCATENATE(INDEX('Risk assessment'!$B$12:$B$100,MATCH(CONCATENATE(Feuil1!$C36,"-",Feuil1!$B36,"-",Feuil1!AY$1),'Risk assessment'!$R$12:$R$100,FALSE),1)," ;"),""))</f>
        <v/>
      </c>
      <c r="AZ36" s="9" t="str">
        <f>IF($G36=0,"",IFERROR(CONCATENATE(INDEX('Risk assessment'!$B$12:$B$100,MATCH(CONCATENATE(Feuil1!$C36,"-",Feuil1!$B36,"-",Feuil1!AZ$1),'Risk assessment'!$R$12:$R$100,FALSE),1)," ;"),""))</f>
        <v/>
      </c>
      <c r="BA36" s="9" t="str">
        <f>IF($G36=0,"",IFERROR(CONCATENATE(INDEX('Risk assessment'!$B$12:$B$100,MATCH(CONCATENATE(Feuil1!$C36,"-",Feuil1!$B36,"-",Feuil1!BA$1),'Risk assessment'!$R$12:$R$100,FALSE),1)," ;"),""))</f>
        <v/>
      </c>
      <c r="BB36" s="9" t="str">
        <f>IF($G36=0,"",IFERROR(CONCATENATE(INDEX('Risk assessment'!$B$12:$B$100,MATCH(CONCATENATE(Feuil1!$C36,"-",Feuil1!$B36,"-",Feuil1!BB$1),'Risk assessment'!$R$12:$R$100,FALSE),1)," ;"),""))</f>
        <v/>
      </c>
      <c r="BC36" s="9" t="str">
        <f>IF($G36=0,"",IFERROR(CONCATENATE(INDEX('Risk assessment'!$B$12:$B$100,MATCH(CONCATENATE(Feuil1!$C36,"-",Feuil1!$B36,"-",Feuil1!BC$1),'Risk assessment'!$R$12:$R$100,FALSE),1)," ;"),""))</f>
        <v/>
      </c>
      <c r="BD36" s="9" t="str">
        <f>IF($G36=0,"",IFERROR(CONCATENATE(INDEX('Risk assessment'!$B$12:$B$100,MATCH(CONCATENATE(Feuil1!$C36,"-",Feuil1!$B36,"-",Feuil1!BD$1),'Risk assessment'!$R$12:$R$100,FALSE),1)," ;"),""))</f>
        <v/>
      </c>
      <c r="BE36" s="9" t="str">
        <f>IF($G36=0,"",IFERROR(CONCATENATE(INDEX('Risk assessment'!$B$12:$B$100,MATCH(CONCATENATE(Feuil1!$C36,"-",Feuil1!$B36,"-",Feuil1!BE$1),'Risk assessment'!$R$12:$R$100,FALSE),1)," ;"),""))</f>
        <v/>
      </c>
      <c r="BF36" s="9" t="str">
        <f>IF($G36=0,"",IFERROR(CONCATENATE(INDEX('Risk assessment'!$B$12:$B$100,MATCH(CONCATENATE(Feuil1!$C36,"-",Feuil1!$B36,"-",Feuil1!BF$1),'Risk assessment'!$R$12:$R$100,FALSE),1)," ;"),""))</f>
        <v/>
      </c>
      <c r="BG36" s="9" t="str">
        <f>IF($G36=0,"",IFERROR(CONCATENATE(INDEX('Risk assessment'!$B$12:$B$100,MATCH(CONCATENATE(Feuil1!$C36,"-",Feuil1!$B36,"-",Feuil1!BG$1),'Risk assessment'!$R$12:$R$100,FALSE),1)," ;"),""))</f>
        <v/>
      </c>
      <c r="BH36" s="9" t="str">
        <f>IF($G36=0,"",IFERROR(CONCATENATE(INDEX('Risk assessment'!$B$12:$B$100,MATCH(CONCATENATE(Feuil1!$C36,"-",Feuil1!$B36,"-",Feuil1!BH$1),'Risk assessment'!$R$12:$R$100,FALSE),1)," ;"),""))</f>
        <v/>
      </c>
      <c r="BI36" s="9" t="str">
        <f>IF($G36=0,"",IFERROR(CONCATENATE(INDEX('Risk assessment'!$B$12:$B$100,MATCH(CONCATENATE(Feuil1!$C36,"-",Feuil1!$B36,"-",Feuil1!BI$1),'Risk assessment'!$R$12:$R$100,FALSE),1)," ;"),""))</f>
        <v/>
      </c>
      <c r="BJ36" s="9" t="str">
        <f>IF($G36=0,"",IFERROR(CONCATENATE(INDEX('Risk assessment'!$B$12:$B$100,MATCH(CONCATENATE(Feuil1!$C36,"-",Feuil1!$B36,"-",Feuil1!BJ$1),'Risk assessment'!$R$12:$R$100,FALSE),1)," ;"),""))</f>
        <v/>
      </c>
      <c r="BK36" s="9" t="str">
        <f>IF($G36=0,"",IFERROR(CONCATENATE(INDEX('Risk assessment'!$B$12:$B$100,MATCH(CONCATENATE(Feuil1!$C36,"-",Feuil1!$B36,"-",Feuil1!BK$1),'Risk assessment'!$R$12:$R$100,FALSE),1)," ;"),""))</f>
        <v/>
      </c>
      <c r="BL36" s="9" t="str">
        <f>IF($G36=0,"",IFERROR(CONCATENATE(INDEX('Risk assessment'!$B$12:$B$100,MATCH(CONCATENATE(Feuil1!$C36,"-",Feuil1!$B36,"-",Feuil1!BL$1),'Risk assessment'!$R$12:$R$100,FALSE),1)," ;"),""))</f>
        <v/>
      </c>
      <c r="BM36" s="9" t="str">
        <f>IF($G36=0,"",IFERROR(CONCATENATE(INDEX('Risk assessment'!$B$12:$B$100,MATCH(CONCATENATE(Feuil1!$C36,"-",Feuil1!$B36,"-",Feuil1!BM$1),'Risk assessment'!$R$12:$R$100,FALSE),1)," ;"),""))</f>
        <v/>
      </c>
      <c r="BN36" s="9" t="str">
        <f>IF($G36=0,"",IFERROR(CONCATENATE(INDEX('Risk assessment'!$B$12:$B$100,MATCH(CONCATENATE(Feuil1!$C36,"-",Feuil1!$B36,"-",Feuil1!BN$1),'Risk assessment'!$R$12:$R$100,FALSE),1)," ;"),""))</f>
        <v/>
      </c>
      <c r="BO36" s="9" t="str">
        <f>IF($G36=0,"",IFERROR(CONCATENATE(INDEX('Risk assessment'!$B$12:$B$100,MATCH(CONCATENATE(Feuil1!$C36,"-",Feuil1!$B36,"-",Feuil1!BO$1),'Risk assessment'!$R$12:$R$100,FALSE),1)," ;"),""))</f>
        <v/>
      </c>
      <c r="BP36" s="9" t="str">
        <f>IF($G36=0,"",IFERROR(CONCATENATE(INDEX('Risk assessment'!$B$12:$B$100,MATCH(CONCATENATE(Feuil1!$C36,"-",Feuil1!$B36,"-",Feuil1!BP$1),'Risk assessment'!$R$12:$R$100,FALSE),1)," ;"),""))</f>
        <v/>
      </c>
      <c r="BQ36" s="9" t="str">
        <f>IF($G36=0,"",IFERROR(CONCATENATE(INDEX('Risk assessment'!$B$12:$B$100,MATCH(CONCATENATE(Feuil1!$C36,"-",Feuil1!$B36,"-",Feuil1!BQ$1),'Risk assessment'!$R$12:$R$100,FALSE),1)," ;"),""))</f>
        <v/>
      </c>
      <c r="BR36" s="9" t="str">
        <f>IF($G36=0,"",IFERROR(INDEX('Risk assessment'!$B$12:$B$100,MATCH(CONCATENATE(Feuil1!$C36,Feuil1!$B36,Feuil1!BR$1),'Risk assessment'!$R$12:$R$100,FALSE),1),""))</f>
        <v/>
      </c>
      <c r="BS36" s="9" t="str">
        <f>IF($G36=0,"",IFERROR(INDEX('Risk assessment'!$B$12:$B$100,MATCH(CONCATENATE(Feuil1!$C36,Feuil1!$B36,Feuil1!BS$1),'Risk assessment'!$R$12:$R$100,FALSE),1),""))</f>
        <v/>
      </c>
      <c r="BT36" s="9" t="str">
        <f>IF($G36=0,"",IFERROR(INDEX('Risk assessment'!$B$12:$B$100,MATCH(CONCATENATE(Feuil1!$C36,Feuil1!$B36,Feuil1!BT$1),'Risk assessment'!$R$12:$R$100,FALSE),1),""))</f>
        <v/>
      </c>
      <c r="BU36" s="9" t="str">
        <f>IF($G36=0,"",IFERROR(INDEX('Risk assessment'!$B$12:$B$100,MATCH(CONCATENATE(Feuil1!$C36,Feuil1!$B36,Feuil1!BU$1),'Risk assessment'!$R$12:$R$100,FALSE),1),""))</f>
        <v/>
      </c>
      <c r="BV36" s="9" t="str">
        <f>IF($G36=0,"",IFERROR(INDEX('Risk assessment'!$B$12:$B$100,MATCH(CONCATENATE(Feuil1!$C36,Feuil1!$B36,Feuil1!BV$1),'Risk assessment'!$R$12:$R$100,FALSE),1),""))</f>
        <v/>
      </c>
      <c r="BW36" s="9" t="str">
        <f>IF($G36=0,"",IFERROR(INDEX('Risk assessment'!$B$12:$B$100,MATCH(CONCATENATE(Feuil1!$C36,Feuil1!$B36,Feuil1!BW$1),'Risk assessment'!$R$12:$R$100,FALSE),1),""))</f>
        <v/>
      </c>
      <c r="BX36" s="9" t="str">
        <f>IF($G36=0,"",IFERROR(INDEX('Risk assessment'!$B$12:$B$100,MATCH(CONCATENATE(Feuil1!$C36,Feuil1!$B36,Feuil1!BX$1),'Risk assessment'!$R$12:$R$100,FALSE),1),""))</f>
        <v/>
      </c>
      <c r="BY36" s="9" t="str">
        <f>IF($G36=0,"",IFERROR(INDEX('Risk assessment'!$B$12:$B$100,MATCH(CONCATENATE(Feuil1!$C36,Feuil1!$B36,Feuil1!BY$1),'Risk assessment'!$R$12:$R$100,FALSE),1),""))</f>
        <v/>
      </c>
      <c r="BZ36" s="9" t="str">
        <f>IF($G36=0,"",IFERROR(INDEX('Risk assessment'!$B$12:$B$100,MATCH(CONCATENATE(Feuil1!$C36,Feuil1!$B36,Feuil1!BZ$1),'Risk assessment'!$R$12:$R$100,FALSE),1),""))</f>
        <v/>
      </c>
      <c r="CA36" s="9" t="str">
        <f>IF($G36=0,"",IFERROR(INDEX('Risk assessment'!$B$12:$B$100,MATCH(CONCATENATE(Feuil1!$C36,Feuil1!$B36,Feuil1!CA$1),'Risk assessment'!$R$12:$R$100,FALSE),1),""))</f>
        <v/>
      </c>
      <c r="CB36" s="9" t="str">
        <f>IF($G36=0,"",IFERROR(INDEX('Risk assessment'!$B$12:$B$100,MATCH(CONCATENATE(Feuil1!$C36,Feuil1!$B36,Feuil1!CB$1),'Risk assessment'!$R$12:$R$100,FALSE),1),""))</f>
        <v/>
      </c>
      <c r="CC36" s="9" t="str">
        <f>IF($G36=0,"",IFERROR(INDEX('Risk assessment'!$B$12:$B$100,MATCH(CONCATENATE(Feuil1!$C36,Feuil1!$B36,Feuil1!CC$1),'Risk assessment'!$R$12:$R$100,FALSE),1),""))</f>
        <v/>
      </c>
      <c r="CD36" s="9" t="str">
        <f>IF($G36=0,"",IFERROR(INDEX('Risk assessment'!$B$12:$B$100,MATCH(CONCATENATE(Feuil1!$C36,Feuil1!$B36,Feuil1!CD$1),'Risk assessment'!$R$12:$R$100,FALSE),1),""))</f>
        <v/>
      </c>
      <c r="CE36" s="9" t="str">
        <f>IF($G36=0,"",IFERROR(INDEX('Risk assessment'!$B$12:$B$100,MATCH(CONCATENATE(Feuil1!$C36,Feuil1!$B36,Feuil1!CE$1),'Risk assessment'!$R$12:$R$100,FALSE),1),""))</f>
        <v/>
      </c>
      <c r="CF36" s="9" t="str">
        <f>IF($G36=0,"",IFERROR(INDEX('Risk assessment'!$B$12:$B$100,MATCH(CONCATENATE(Feuil1!$C36,Feuil1!$B36,Feuil1!CF$1),'Risk assessment'!$R$12:$R$100,FALSE),1),""))</f>
        <v/>
      </c>
      <c r="CG36" s="9" t="str">
        <f>IF($G36=0,"",IFERROR(INDEX('Risk assessment'!$B$12:$B$100,MATCH(CONCATENATE(Feuil1!$C36,Feuil1!$B36,Feuil1!CG$1),'Risk assessment'!$R$12:$R$100,FALSE),1),""))</f>
        <v/>
      </c>
      <c r="CH36" s="9" t="str">
        <f>IF($G36=0,"",IFERROR(INDEX('Risk assessment'!$B$12:$B$100,MATCH(CONCATENATE(Feuil1!$C36,Feuil1!$B36,Feuil1!CH$1),'Risk assessment'!$R$12:$R$100,FALSE),1),""))</f>
        <v/>
      </c>
      <c r="CI36" s="9" t="str">
        <f>IF($G36=0,"",IFERROR(INDEX('Risk assessment'!$B$12:$B$100,MATCH(CONCATENATE(Feuil1!$C36,Feuil1!$B36,Feuil1!CI$1),'Risk assessment'!$R$12:$R$100,FALSE),1),""))</f>
        <v/>
      </c>
      <c r="CJ36" s="9" t="str">
        <f>IF($G36=0,"",IFERROR(INDEX('Risk assessment'!$B$12:$B$100,MATCH(CONCATENATE(Feuil1!$C36,Feuil1!$B36,Feuil1!CJ$1),'Risk assessment'!$R$12:$R$100,FALSE),1),""))</f>
        <v/>
      </c>
      <c r="CK36" s="9" t="str">
        <f>IF($G36=0,"",IFERROR(INDEX('Risk assessment'!$B$12:$B$100,MATCH(CONCATENATE(Feuil1!$C36,Feuil1!$B36,Feuil1!CK$1),'Risk assessment'!$R$12:$R$100,FALSE),1),""))</f>
        <v/>
      </c>
      <c r="CL36" s="9" t="str">
        <f>IF($G36=0,"",IFERROR(INDEX('Risk assessment'!$B$12:$B$100,MATCH(CONCATENATE(Feuil1!$C36,Feuil1!$B36,Feuil1!CL$1),'Risk assessment'!$R$12:$R$100,FALSE),1),""))</f>
        <v/>
      </c>
      <c r="CM36" s="9" t="str">
        <f>IF($G36=0,"",IFERROR(INDEX('Risk assessment'!$B$12:$B$100,MATCH(CONCATENATE(Feuil1!$C36,Feuil1!$B36,Feuil1!CM$1),'Risk assessment'!$R$12:$R$100,FALSE),1),""))</f>
        <v/>
      </c>
      <c r="CN36" s="9" t="str">
        <f>IF($G36=0,"",IFERROR(INDEX('Risk assessment'!$B$12:$B$100,MATCH(CONCATENATE(Feuil1!$C36,Feuil1!$B36,Feuil1!CN$1),'Risk assessment'!$R$12:$R$100,FALSE),1),""))</f>
        <v/>
      </c>
      <c r="CO36" s="9" t="str">
        <f>IF($G36=0,"",IFERROR(INDEX('Risk assessment'!$B$12:$B$100,MATCH(CONCATENATE(Feuil1!$C36,Feuil1!$B36,Feuil1!CO$1),'Risk assessment'!$R$12:$R$100,FALSE),1),""))</f>
        <v/>
      </c>
      <c r="CP36" s="9" t="str">
        <f>IF($G36=0,"",IFERROR(INDEX('Risk assessment'!$B$12:$B$100,MATCH(CONCATENATE(Feuil1!$C36,Feuil1!$B36,Feuil1!CP$1),'Risk assessment'!$R$12:$R$100,FALSE),1),""))</f>
        <v/>
      </c>
      <c r="CQ36" s="9" t="str">
        <f>IF($G36=0,"",IFERROR(INDEX('Risk assessment'!$B$12:$B$100,MATCH(CONCATENATE(Feuil1!$C36,Feuil1!$B36,Feuil1!CQ$1),'Risk assessment'!$R$12:$R$100,FALSE),1),""))</f>
        <v/>
      </c>
      <c r="CR36" s="9" t="str">
        <f>IF($G36=0,"",IFERROR(INDEX('Risk assessment'!$B$12:$B$100,MATCH(CONCATENATE(Feuil1!$C36,Feuil1!$B36,Feuil1!CR$1),'Risk assessment'!$R$12:$R$100,FALSE),1),""))</f>
        <v/>
      </c>
      <c r="CS36" s="9" t="str">
        <f>IF($G36=0,"",IFERROR(INDEX('Risk assessment'!$B$12:$B$100,MATCH(CONCATENATE(Feuil1!$C36,Feuil1!$B36,Feuil1!CS$1),'Risk assessment'!$R$12:$R$100,FALSE),1),""))</f>
        <v/>
      </c>
      <c r="CT36" s="9" t="str">
        <f>IF($G36=0,"",IFERROR(INDEX('Risk assessment'!$B$12:$B$100,MATCH(CONCATENATE(Feuil1!$C36,Feuil1!$B36,Feuil1!CT$1),'Risk assessment'!$R$12:$R$100,FALSE),1),""))</f>
        <v/>
      </c>
      <c r="CU36" s="9" t="str">
        <f>IF($G36=0,"",IFERROR(INDEX('Risk assessment'!$B$12:$B$100,MATCH(CONCATENATE(Feuil1!$C36,Feuil1!$B36,Feuil1!CU$1),'Risk assessment'!$R$12:$R$100,FALSE),1),""))</f>
        <v/>
      </c>
      <c r="CV36" s="9" t="str">
        <f>IF($G36=0,"",IFERROR(INDEX('Risk assessment'!$B$12:$B$100,MATCH(CONCATENATE(Feuil1!$C36,Feuil1!$B36,Feuil1!CV$1),'Risk assessment'!$R$12:$R$100,FALSE),1),""))</f>
        <v/>
      </c>
      <c r="CW36" s="9" t="str">
        <f>IF($G36=0,"",IFERROR(INDEX('Risk assessment'!$B$12:$B$100,MATCH(CONCATENATE(Feuil1!$C36,Feuil1!$B36,Feuil1!CW$1),'Risk assessment'!$R$12:$R$100,FALSE),1),""))</f>
        <v/>
      </c>
      <c r="CX36" s="9" t="str">
        <f>IF($G36=0,"",IFERROR(INDEX('Risk assessment'!$B$12:$B$100,MATCH(CONCATENATE(Feuil1!$C36,Feuil1!$B36,Feuil1!CX$1),'Risk assessment'!$R$12:$R$100,FALSE),1),""))</f>
        <v/>
      </c>
      <c r="CY36" s="9" t="str">
        <f>IF($G36=0,"",IFERROR(INDEX('Risk assessment'!$B$12:$B$100,MATCH(CONCATENATE(Feuil1!$C36,Feuil1!$B36,Feuil1!CY$1),'Risk assessment'!$R$12:$R$100,FALSE),1),""))</f>
        <v/>
      </c>
      <c r="CZ36" s="9" t="str">
        <f>IF($G36=0,"",IFERROR(INDEX('Risk assessment'!$B$12:$B$100,MATCH(CONCATENATE(Feuil1!$C36,Feuil1!$B36,Feuil1!CZ$1),'Risk assessment'!$R$12:$R$100,FALSE),1),""))</f>
        <v/>
      </c>
      <c r="DA36" s="9" t="str">
        <f>IF($G36=0,"",IFERROR(INDEX('Risk assessment'!$B$12:$B$100,MATCH(CONCATENATE(Feuil1!$C36,Feuil1!$B36,Feuil1!DA$1),'Risk assessment'!$R$12:$R$100,FALSE),1),""))</f>
        <v/>
      </c>
      <c r="DB36" s="9" t="str">
        <f>IF($G36=0,"",IFERROR(INDEX('Risk assessment'!$B$12:$B$100,MATCH(CONCATENATE(Feuil1!$C36,Feuil1!$B36,Feuil1!DB$1),'Risk assessment'!$R$12:$R$100,FALSE),1),""))</f>
        <v/>
      </c>
      <c r="DC36" s="9" t="str">
        <f>IF($G36=0,"",IFERROR(INDEX('Risk assessment'!$B$12:$B$100,MATCH(CONCATENATE(Feuil1!$C36,Feuil1!$B36,Feuil1!DC$1),'Risk assessment'!$R$12:$R$100,FALSE),1),""))</f>
        <v/>
      </c>
      <c r="DD36" s="9" t="str">
        <f>IF($G36=0,"",IFERROR(INDEX('Risk assessment'!$B$12:$B$100,MATCH(CONCATENATE(Feuil1!$C36,Feuil1!$B36,Feuil1!DD$1),'Risk assessment'!$R$12:$R$100,FALSE),1),""))</f>
        <v/>
      </c>
      <c r="DE36" s="9" t="str">
        <f>IF($G36=0,"",IFERROR(INDEX('Risk assessment'!$B$12:$B$100,MATCH(CONCATENATE(Feuil1!$C36,Feuil1!$B36,Feuil1!DE$1),'Risk assessment'!$R$12:$R$100,FALSE),1),""))</f>
        <v/>
      </c>
      <c r="DF36" s="9" t="str">
        <f>IF($G36=0,"",IFERROR(INDEX('Risk assessment'!$B$12:$B$100,MATCH(CONCATENATE(Feuil1!$C36,Feuil1!$B36,Feuil1!DF$1),'Risk assessment'!$R$12:$R$100,FALSE),1),""))</f>
        <v/>
      </c>
      <c r="DG36" s="9" t="str">
        <f>IF($G36=0,"",IFERROR(INDEX('Risk assessment'!$B$12:$B$100,MATCH(CONCATENATE(Feuil1!$C36,Feuil1!$B36,Feuil1!DG$1),'Risk assessment'!$R$12:$R$100,FALSE),1),""))</f>
        <v/>
      </c>
      <c r="DH36" s="9" t="str">
        <f>IF($G36=0,"",IFERROR(INDEX('Risk assessment'!$B$12:$B$100,MATCH(CONCATENATE(Feuil1!$C36,Feuil1!$B36,Feuil1!DH$1),'Risk assessment'!$R$12:$R$100,FALSE),1),""))</f>
        <v/>
      </c>
      <c r="DI36" s="9" t="str">
        <f>IF($G36=0,"",IFERROR(INDEX('Risk assessment'!$B$12:$B$100,MATCH(CONCATENATE(Feuil1!$C36,Feuil1!$B36,Feuil1!DI$1),'Risk assessment'!$R$12:$R$100,FALSE),1),""))</f>
        <v/>
      </c>
      <c r="DJ36" s="9" t="str">
        <f>IF($G36=0,"",IFERROR(INDEX('Risk assessment'!$B$12:$B$100,MATCH(CONCATENATE(Feuil1!$C36,Feuil1!$B36,Feuil1!DJ$1),'Risk assessment'!$R$12:$R$100,FALSE),1),""))</f>
        <v/>
      </c>
      <c r="DK36" s="9" t="str">
        <f>IF($G36=0,"",IFERROR(INDEX('Risk assessment'!$B$12:$B$100,MATCH(CONCATENATE(Feuil1!$C36,Feuil1!$B36,Feuil1!DK$1),'Risk assessment'!$R$12:$R$100,FALSE),1),""))</f>
        <v/>
      </c>
    </row>
    <row r="37" spans="2:115" x14ac:dyDescent="0.25">
      <c r="B37" s="9">
        <f>IF(B36+1&lt;='Rating table'!D$11,B36+1,1)</f>
        <v>6</v>
      </c>
      <c r="C37" s="9">
        <f>IFERROR(IF(IF(B37=1,C36+1,C36)&lt;='Rating table'!H$11,IF(B37=1,C36+1,C36),""),"")</f>
        <v>4</v>
      </c>
      <c r="D37" s="9" t="str">
        <f t="shared" si="0"/>
        <v>6-4</v>
      </c>
      <c r="E37" s="9" t="str">
        <f t="shared" si="1"/>
        <v>E-3 ;E-7 ;F-2 ;</v>
      </c>
      <c r="F37" s="9" t="str">
        <f t="shared" si="2"/>
        <v>E-3 ;E-7 ;F-2</v>
      </c>
      <c r="G37" s="9">
        <f>COUNTIFS('Risk assessment'!D$12:D$100,Feuil1!C37,'Risk assessment'!E$12:E$100,B37)</f>
        <v>3</v>
      </c>
      <c r="H37" s="9" t="str">
        <f>IF($G37=0,"",IFERROR(CONCATENATE(INDEX('Risk assessment'!$B$12:$B$100,MATCH(CONCATENATE(Feuil1!$C37,"-",Feuil1!$B37,"-",Feuil1!H$1),'Risk assessment'!$R$12:$R$100,FALSE),1)," ;"),""))</f>
        <v>E-3 ;</v>
      </c>
      <c r="I37" s="9" t="str">
        <f>IF($G37=0,"",IFERROR(CONCATENATE(INDEX('Risk assessment'!$B$12:$B$100,MATCH(CONCATENATE(Feuil1!$C37,"-",Feuil1!$B37,"-",Feuil1!I$1),'Risk assessment'!$R$12:$R$100,FALSE),1)," ;"),""))</f>
        <v>E-7 ;</v>
      </c>
      <c r="J37" s="9" t="str">
        <f>IF($G37=0,"",IFERROR(CONCATENATE(INDEX('Risk assessment'!$B$12:$B$100,MATCH(CONCATENATE(Feuil1!$C37,"-",Feuil1!$B37,"-",Feuil1!J$1),'Risk assessment'!$R$12:$R$100,FALSE),1)," ;"),""))</f>
        <v>F-2 ;</v>
      </c>
      <c r="K37" s="9" t="str">
        <f>IF($G37=0,"",IFERROR(CONCATENATE(INDEX('Risk assessment'!$B$12:$B$100,MATCH(CONCATENATE(Feuil1!$C37,"-",Feuil1!$B37,"-",Feuil1!K$1),'Risk assessment'!$R$12:$R$100,FALSE),1)," ;"),""))</f>
        <v/>
      </c>
      <c r="L37" s="9" t="str">
        <f>IF($G37=0,"",IFERROR(CONCATENATE(INDEX('Risk assessment'!$B$12:$B$100,MATCH(CONCATENATE(Feuil1!$C37,"-",Feuil1!$B37,"-",Feuil1!L$1),'Risk assessment'!$R$12:$R$100,FALSE),1)," ;"),""))</f>
        <v/>
      </c>
      <c r="M37" s="9" t="str">
        <f>IF($G37=0,"",IFERROR(CONCATENATE(INDEX('Risk assessment'!$B$12:$B$100,MATCH(CONCATENATE(Feuil1!$C37,"-",Feuil1!$B37,"-",Feuil1!M$1),'Risk assessment'!$R$12:$R$100,FALSE),1)," ;"),""))</f>
        <v/>
      </c>
      <c r="N37" s="9" t="str">
        <f>IF($G37=0,"",IFERROR(CONCATENATE(INDEX('Risk assessment'!$B$12:$B$100,MATCH(CONCATENATE(Feuil1!$C37,"-",Feuil1!$B37,"-",Feuil1!N$1),'Risk assessment'!$R$12:$R$100,FALSE),1)," ;"),""))</f>
        <v/>
      </c>
      <c r="O37" s="9" t="str">
        <f>IF($G37=0,"",IFERROR(CONCATENATE(INDEX('Risk assessment'!$B$12:$B$100,MATCH(CONCATENATE(Feuil1!$C37,"-",Feuil1!$B37,"-",Feuil1!O$1),'Risk assessment'!$R$12:$R$100,FALSE),1)," ;"),""))</f>
        <v/>
      </c>
      <c r="P37" s="9" t="str">
        <f>IF($G37=0,"",IFERROR(CONCATENATE(INDEX('Risk assessment'!$B$12:$B$100,MATCH(CONCATENATE(Feuil1!$C37,"-",Feuil1!$B37,"-",Feuil1!P$1),'Risk assessment'!$R$12:$R$100,FALSE),1)," ;"),""))</f>
        <v/>
      </c>
      <c r="Q37" s="9" t="str">
        <f>IF($G37=0,"",IFERROR(CONCATENATE(INDEX('Risk assessment'!$B$12:$B$100,MATCH(CONCATENATE(Feuil1!$C37,"-",Feuil1!$B37,"-",Feuil1!Q$1),'Risk assessment'!$R$12:$R$100,FALSE),1)," ;"),""))</f>
        <v/>
      </c>
      <c r="R37" s="9" t="str">
        <f>IF($G37=0,"",IFERROR(CONCATENATE(INDEX('Risk assessment'!$B$12:$B$100,MATCH(CONCATENATE(Feuil1!$C37,"-",Feuil1!$B37,"-",Feuil1!R$1),'Risk assessment'!$R$12:$R$100,FALSE),1)," ;"),""))</f>
        <v/>
      </c>
      <c r="S37" s="9" t="str">
        <f>IF($G37=0,"",IFERROR(CONCATENATE(INDEX('Risk assessment'!$B$12:$B$100,MATCH(CONCATENATE(Feuil1!$C37,"-",Feuil1!$B37,"-",Feuil1!S$1),'Risk assessment'!$R$12:$R$100,FALSE),1)," ;"),""))</f>
        <v/>
      </c>
      <c r="T37" s="9" t="str">
        <f>IF($G37=0,"",IFERROR(CONCATENATE(INDEX('Risk assessment'!$B$12:$B$100,MATCH(CONCATENATE(Feuil1!$C37,"-",Feuil1!$B37,"-",Feuil1!T$1),'Risk assessment'!$R$12:$R$100,FALSE),1)," ;"),""))</f>
        <v/>
      </c>
      <c r="U37" s="9" t="str">
        <f>IF($G37=0,"",IFERROR(CONCATENATE(INDEX('Risk assessment'!$B$12:$B$100,MATCH(CONCATENATE(Feuil1!$C37,"-",Feuil1!$B37,"-",Feuil1!U$1),'Risk assessment'!$R$12:$R$100,FALSE),1)," ;"),""))</f>
        <v/>
      </c>
      <c r="V37" s="9" t="str">
        <f>IF($G37=0,"",IFERROR(CONCATENATE(INDEX('Risk assessment'!$B$12:$B$100,MATCH(CONCATENATE(Feuil1!$C37,"-",Feuil1!$B37,"-",Feuil1!V$1),'Risk assessment'!$R$12:$R$100,FALSE),1)," ;"),""))</f>
        <v/>
      </c>
      <c r="W37" s="9" t="str">
        <f>IF($G37=0,"",IFERROR(CONCATENATE(INDEX('Risk assessment'!$B$12:$B$100,MATCH(CONCATENATE(Feuil1!$C37,"-",Feuil1!$B37,"-",Feuil1!W$1),'Risk assessment'!$R$12:$R$100,FALSE),1)," ;"),""))</f>
        <v/>
      </c>
      <c r="X37" s="9" t="str">
        <f>IF($G37=0,"",IFERROR(CONCATENATE(INDEX('Risk assessment'!$B$12:$B$100,MATCH(CONCATENATE(Feuil1!$C37,"-",Feuil1!$B37,"-",Feuil1!X$1),'Risk assessment'!$R$12:$R$100,FALSE),1)," ;"),""))</f>
        <v/>
      </c>
      <c r="Y37" s="9" t="str">
        <f>IF($G37=0,"",IFERROR(CONCATENATE(INDEX('Risk assessment'!$B$12:$B$100,MATCH(CONCATENATE(Feuil1!$C37,"-",Feuil1!$B37,"-",Feuil1!Y$1),'Risk assessment'!$R$12:$R$100,FALSE),1)," ;"),""))</f>
        <v/>
      </c>
      <c r="Z37" s="9" t="str">
        <f>IF($G37=0,"",IFERROR(CONCATENATE(INDEX('Risk assessment'!$B$12:$B$100,MATCH(CONCATENATE(Feuil1!$C37,"-",Feuil1!$B37,"-",Feuil1!Z$1),'Risk assessment'!$R$12:$R$100,FALSE),1)," ;"),""))</f>
        <v/>
      </c>
      <c r="AA37" s="9" t="str">
        <f>IF($G37=0,"",IFERROR(CONCATENATE(INDEX('Risk assessment'!$B$12:$B$100,MATCH(CONCATENATE(Feuil1!$C37,"-",Feuil1!$B37,"-",Feuil1!AA$1),'Risk assessment'!$R$12:$R$100,FALSE),1)," ;"),""))</f>
        <v/>
      </c>
      <c r="AB37" s="9" t="str">
        <f>IF($G37=0,"",IFERROR(CONCATENATE(INDEX('Risk assessment'!$B$12:$B$100,MATCH(CONCATENATE(Feuil1!$C37,"-",Feuil1!$B37,"-",Feuil1!AB$1),'Risk assessment'!$R$12:$R$100,FALSE),1)," ;"),""))</f>
        <v/>
      </c>
      <c r="AC37" s="9" t="str">
        <f>IF($G37=0,"",IFERROR(CONCATENATE(INDEX('Risk assessment'!$B$12:$B$100,MATCH(CONCATENATE(Feuil1!$C37,"-",Feuil1!$B37,"-",Feuil1!AC$1),'Risk assessment'!$R$12:$R$100,FALSE),1)," ;"),""))</f>
        <v/>
      </c>
      <c r="AD37" s="9" t="str">
        <f>IF($G37=0,"",IFERROR(CONCATENATE(INDEX('Risk assessment'!$B$12:$B$100,MATCH(CONCATENATE(Feuil1!$C37,"-",Feuil1!$B37,"-",Feuil1!AD$1),'Risk assessment'!$R$12:$R$100,FALSE),1)," ;"),""))</f>
        <v/>
      </c>
      <c r="AE37" s="9" t="str">
        <f>IF($G37=0,"",IFERROR(CONCATENATE(INDEX('Risk assessment'!$B$12:$B$100,MATCH(CONCATENATE(Feuil1!$C37,"-",Feuil1!$B37,"-",Feuil1!AE$1),'Risk assessment'!$R$12:$R$100,FALSE),1)," ;"),""))</f>
        <v/>
      </c>
      <c r="AF37" s="9" t="str">
        <f>IF($G37=0,"",IFERROR(CONCATENATE(INDEX('Risk assessment'!$B$12:$B$100,MATCH(CONCATENATE(Feuil1!$C37,"-",Feuil1!$B37,"-",Feuil1!AF$1),'Risk assessment'!$R$12:$R$100,FALSE),1)," ;"),""))</f>
        <v/>
      </c>
      <c r="AG37" s="9" t="str">
        <f>IF($G37=0,"",IFERROR(CONCATENATE(INDEX('Risk assessment'!$B$12:$B$100,MATCH(CONCATENATE(Feuil1!$C37,"-",Feuil1!$B37,"-",Feuil1!AG$1),'Risk assessment'!$R$12:$R$100,FALSE),1)," ;"),""))</f>
        <v/>
      </c>
      <c r="AH37" s="9" t="str">
        <f>IF($G37=0,"",IFERROR(CONCATENATE(INDEX('Risk assessment'!$B$12:$B$100,MATCH(CONCATENATE(Feuil1!$C37,"-",Feuil1!$B37,"-",Feuil1!AH$1),'Risk assessment'!$R$12:$R$100,FALSE),1)," ;"),""))</f>
        <v/>
      </c>
      <c r="AI37" s="9" t="str">
        <f>IF($G37=0,"",IFERROR(CONCATENATE(INDEX('Risk assessment'!$B$12:$B$100,MATCH(CONCATENATE(Feuil1!$C37,"-",Feuil1!$B37,"-",Feuil1!AI$1),'Risk assessment'!$R$12:$R$100,FALSE),1)," ;"),""))</f>
        <v/>
      </c>
      <c r="AJ37" s="9" t="str">
        <f>IF($G37=0,"",IFERROR(CONCATENATE(INDEX('Risk assessment'!$B$12:$B$100,MATCH(CONCATENATE(Feuil1!$C37,"-",Feuil1!$B37,"-",Feuil1!AJ$1),'Risk assessment'!$R$12:$R$100,FALSE),1)," ;"),""))</f>
        <v/>
      </c>
      <c r="AK37" s="9" t="str">
        <f>IF($G37=0,"",IFERROR(CONCATENATE(INDEX('Risk assessment'!$B$12:$B$100,MATCH(CONCATENATE(Feuil1!$C37,"-",Feuil1!$B37,"-",Feuil1!AK$1),'Risk assessment'!$R$12:$R$100,FALSE),1)," ;"),""))</f>
        <v/>
      </c>
      <c r="AL37" s="9" t="str">
        <f>IF($G37=0,"",IFERROR(CONCATENATE(INDEX('Risk assessment'!$B$12:$B$100,MATCH(CONCATENATE(Feuil1!$C37,"-",Feuil1!$B37,"-",Feuil1!AL$1),'Risk assessment'!$R$12:$R$100,FALSE),1)," ;"),""))</f>
        <v/>
      </c>
      <c r="AM37" s="9" t="str">
        <f>IF($G37=0,"",IFERROR(CONCATENATE(INDEX('Risk assessment'!$B$12:$B$100,MATCH(CONCATENATE(Feuil1!$C37,"-",Feuil1!$B37,"-",Feuil1!AM$1),'Risk assessment'!$R$12:$R$100,FALSE),1)," ;"),""))</f>
        <v/>
      </c>
      <c r="AN37" s="9" t="str">
        <f>IF($G37=0,"",IFERROR(CONCATENATE(INDEX('Risk assessment'!$B$12:$B$100,MATCH(CONCATENATE(Feuil1!$C37,"-",Feuil1!$B37,"-",Feuil1!AN$1),'Risk assessment'!$R$12:$R$100,FALSE),1)," ;"),""))</f>
        <v/>
      </c>
      <c r="AO37" s="9" t="str">
        <f>IF($G37=0,"",IFERROR(CONCATENATE(INDEX('Risk assessment'!$B$12:$B$100,MATCH(CONCATENATE(Feuil1!$C37,"-",Feuil1!$B37,"-",Feuil1!AO$1),'Risk assessment'!$R$12:$R$100,FALSE),1)," ;"),""))</f>
        <v/>
      </c>
      <c r="AP37" s="9" t="str">
        <f>IF($G37=0,"",IFERROR(CONCATENATE(INDEX('Risk assessment'!$B$12:$B$100,MATCH(CONCATENATE(Feuil1!$C37,"-",Feuil1!$B37,"-",Feuil1!AP$1),'Risk assessment'!$R$12:$R$100,FALSE),1)," ;"),""))</f>
        <v/>
      </c>
      <c r="AQ37" s="9" t="str">
        <f>IF($G37=0,"",IFERROR(CONCATENATE(INDEX('Risk assessment'!$B$12:$B$100,MATCH(CONCATENATE(Feuil1!$C37,"-",Feuil1!$B37,"-",Feuil1!AQ$1),'Risk assessment'!$R$12:$R$100,FALSE),1)," ;"),""))</f>
        <v/>
      </c>
      <c r="AR37" s="9" t="str">
        <f>IF($G37=0,"",IFERROR(CONCATENATE(INDEX('Risk assessment'!$B$12:$B$100,MATCH(CONCATENATE(Feuil1!$C37,"-",Feuil1!$B37,"-",Feuil1!AR$1),'Risk assessment'!$R$12:$R$100,FALSE),1)," ;"),""))</f>
        <v/>
      </c>
      <c r="AS37" s="9" t="str">
        <f>IF($G37=0,"",IFERROR(CONCATENATE(INDEX('Risk assessment'!$B$12:$B$100,MATCH(CONCATENATE(Feuil1!$C37,"-",Feuil1!$B37,"-",Feuil1!AS$1),'Risk assessment'!$R$12:$R$100,FALSE),1)," ;"),""))</f>
        <v/>
      </c>
      <c r="AT37" s="9" t="str">
        <f>IF($G37=0,"",IFERROR(CONCATENATE(INDEX('Risk assessment'!$B$12:$B$100,MATCH(CONCATENATE(Feuil1!$C37,"-",Feuil1!$B37,"-",Feuil1!AT$1),'Risk assessment'!$R$12:$R$100,FALSE),1)," ;"),""))</f>
        <v/>
      </c>
      <c r="AU37" s="9" t="str">
        <f>IF($G37=0,"",IFERROR(CONCATENATE(INDEX('Risk assessment'!$B$12:$B$100,MATCH(CONCATENATE(Feuil1!$C37,"-",Feuil1!$B37,"-",Feuil1!AU$1),'Risk assessment'!$R$12:$R$100,FALSE),1)," ;"),""))</f>
        <v/>
      </c>
      <c r="AV37" s="9" t="str">
        <f>IF($G37=0,"",IFERROR(CONCATENATE(INDEX('Risk assessment'!$B$12:$B$100,MATCH(CONCATENATE(Feuil1!$C37,"-",Feuil1!$B37,"-",Feuil1!AV$1),'Risk assessment'!$R$12:$R$100,FALSE),1)," ;"),""))</f>
        <v/>
      </c>
      <c r="AW37" s="9" t="str">
        <f>IF($G37=0,"",IFERROR(CONCATENATE(INDEX('Risk assessment'!$B$12:$B$100,MATCH(CONCATENATE(Feuil1!$C37,"-",Feuil1!$B37,"-",Feuil1!AW$1),'Risk assessment'!$R$12:$R$100,FALSE),1)," ;"),""))</f>
        <v/>
      </c>
      <c r="AX37" s="9" t="str">
        <f>IF($G37=0,"",IFERROR(CONCATENATE(INDEX('Risk assessment'!$B$12:$B$100,MATCH(CONCATENATE(Feuil1!$C37,"-",Feuil1!$B37,"-",Feuil1!AX$1),'Risk assessment'!$R$12:$R$100,FALSE),1)," ;"),""))</f>
        <v/>
      </c>
      <c r="AY37" s="9" t="str">
        <f>IF($G37=0,"",IFERROR(CONCATENATE(INDEX('Risk assessment'!$B$12:$B$100,MATCH(CONCATENATE(Feuil1!$C37,"-",Feuil1!$B37,"-",Feuil1!AY$1),'Risk assessment'!$R$12:$R$100,FALSE),1)," ;"),""))</f>
        <v/>
      </c>
      <c r="AZ37" s="9" t="str">
        <f>IF($G37=0,"",IFERROR(CONCATENATE(INDEX('Risk assessment'!$B$12:$B$100,MATCH(CONCATENATE(Feuil1!$C37,"-",Feuil1!$B37,"-",Feuil1!AZ$1),'Risk assessment'!$R$12:$R$100,FALSE),1)," ;"),""))</f>
        <v/>
      </c>
      <c r="BA37" s="9" t="str">
        <f>IF($G37=0,"",IFERROR(CONCATENATE(INDEX('Risk assessment'!$B$12:$B$100,MATCH(CONCATENATE(Feuil1!$C37,"-",Feuil1!$B37,"-",Feuil1!BA$1),'Risk assessment'!$R$12:$R$100,FALSE),1)," ;"),""))</f>
        <v/>
      </c>
      <c r="BB37" s="9" t="str">
        <f>IF($G37=0,"",IFERROR(CONCATENATE(INDEX('Risk assessment'!$B$12:$B$100,MATCH(CONCATENATE(Feuil1!$C37,"-",Feuil1!$B37,"-",Feuil1!BB$1),'Risk assessment'!$R$12:$R$100,FALSE),1)," ;"),""))</f>
        <v/>
      </c>
      <c r="BC37" s="9" t="str">
        <f>IF($G37=0,"",IFERROR(CONCATENATE(INDEX('Risk assessment'!$B$12:$B$100,MATCH(CONCATENATE(Feuil1!$C37,"-",Feuil1!$B37,"-",Feuil1!BC$1),'Risk assessment'!$R$12:$R$100,FALSE),1)," ;"),""))</f>
        <v/>
      </c>
      <c r="BD37" s="9" t="str">
        <f>IF($G37=0,"",IFERROR(CONCATENATE(INDEX('Risk assessment'!$B$12:$B$100,MATCH(CONCATENATE(Feuil1!$C37,"-",Feuil1!$B37,"-",Feuil1!BD$1),'Risk assessment'!$R$12:$R$100,FALSE),1)," ;"),""))</f>
        <v/>
      </c>
      <c r="BE37" s="9" t="str">
        <f>IF($G37=0,"",IFERROR(CONCATENATE(INDEX('Risk assessment'!$B$12:$B$100,MATCH(CONCATENATE(Feuil1!$C37,"-",Feuil1!$B37,"-",Feuil1!BE$1),'Risk assessment'!$R$12:$R$100,FALSE),1)," ;"),""))</f>
        <v/>
      </c>
      <c r="BF37" s="9" t="str">
        <f>IF($G37=0,"",IFERROR(CONCATENATE(INDEX('Risk assessment'!$B$12:$B$100,MATCH(CONCATENATE(Feuil1!$C37,"-",Feuil1!$B37,"-",Feuil1!BF$1),'Risk assessment'!$R$12:$R$100,FALSE),1)," ;"),""))</f>
        <v/>
      </c>
      <c r="BG37" s="9" t="str">
        <f>IF($G37=0,"",IFERROR(CONCATENATE(INDEX('Risk assessment'!$B$12:$B$100,MATCH(CONCATENATE(Feuil1!$C37,"-",Feuil1!$B37,"-",Feuil1!BG$1),'Risk assessment'!$R$12:$R$100,FALSE),1)," ;"),""))</f>
        <v/>
      </c>
      <c r="BH37" s="9" t="str">
        <f>IF($G37=0,"",IFERROR(CONCATENATE(INDEX('Risk assessment'!$B$12:$B$100,MATCH(CONCATENATE(Feuil1!$C37,"-",Feuil1!$B37,"-",Feuil1!BH$1),'Risk assessment'!$R$12:$R$100,FALSE),1)," ;"),""))</f>
        <v/>
      </c>
      <c r="BI37" s="9" t="str">
        <f>IF($G37=0,"",IFERROR(CONCATENATE(INDEX('Risk assessment'!$B$12:$B$100,MATCH(CONCATENATE(Feuil1!$C37,"-",Feuil1!$B37,"-",Feuil1!BI$1),'Risk assessment'!$R$12:$R$100,FALSE),1)," ;"),""))</f>
        <v/>
      </c>
      <c r="BJ37" s="9" t="str">
        <f>IF($G37=0,"",IFERROR(CONCATENATE(INDEX('Risk assessment'!$B$12:$B$100,MATCH(CONCATENATE(Feuil1!$C37,"-",Feuil1!$B37,"-",Feuil1!BJ$1),'Risk assessment'!$R$12:$R$100,FALSE),1)," ;"),""))</f>
        <v/>
      </c>
      <c r="BK37" s="9" t="str">
        <f>IF($G37=0,"",IFERROR(CONCATENATE(INDEX('Risk assessment'!$B$12:$B$100,MATCH(CONCATENATE(Feuil1!$C37,"-",Feuil1!$B37,"-",Feuil1!BK$1),'Risk assessment'!$R$12:$R$100,FALSE),1)," ;"),""))</f>
        <v/>
      </c>
      <c r="BL37" s="9" t="str">
        <f>IF($G37=0,"",IFERROR(CONCATENATE(INDEX('Risk assessment'!$B$12:$B$100,MATCH(CONCATENATE(Feuil1!$C37,"-",Feuil1!$B37,"-",Feuil1!BL$1),'Risk assessment'!$R$12:$R$100,FALSE),1)," ;"),""))</f>
        <v/>
      </c>
      <c r="BM37" s="9" t="str">
        <f>IF($G37=0,"",IFERROR(CONCATENATE(INDEX('Risk assessment'!$B$12:$B$100,MATCH(CONCATENATE(Feuil1!$C37,"-",Feuil1!$B37,"-",Feuil1!BM$1),'Risk assessment'!$R$12:$R$100,FALSE),1)," ;"),""))</f>
        <v/>
      </c>
      <c r="BN37" s="9" t="str">
        <f>IF($G37=0,"",IFERROR(CONCATENATE(INDEX('Risk assessment'!$B$12:$B$100,MATCH(CONCATENATE(Feuil1!$C37,"-",Feuil1!$B37,"-",Feuil1!BN$1),'Risk assessment'!$R$12:$R$100,FALSE),1)," ;"),""))</f>
        <v/>
      </c>
      <c r="BO37" s="9" t="str">
        <f>IF($G37=0,"",IFERROR(CONCATENATE(INDEX('Risk assessment'!$B$12:$B$100,MATCH(CONCATENATE(Feuil1!$C37,"-",Feuil1!$B37,"-",Feuil1!BO$1),'Risk assessment'!$R$12:$R$100,FALSE),1)," ;"),""))</f>
        <v/>
      </c>
      <c r="BP37" s="9" t="str">
        <f>IF($G37=0,"",IFERROR(CONCATENATE(INDEX('Risk assessment'!$B$12:$B$100,MATCH(CONCATENATE(Feuil1!$C37,"-",Feuil1!$B37,"-",Feuil1!BP$1),'Risk assessment'!$R$12:$R$100,FALSE),1)," ;"),""))</f>
        <v/>
      </c>
      <c r="BQ37" s="9" t="str">
        <f>IF($G37=0,"",IFERROR(CONCATENATE(INDEX('Risk assessment'!$B$12:$B$100,MATCH(CONCATENATE(Feuil1!$C37,"-",Feuil1!$B37,"-",Feuil1!BQ$1),'Risk assessment'!$R$12:$R$100,FALSE),1)," ;"),""))</f>
        <v/>
      </c>
      <c r="BR37" s="9" t="str">
        <f>IF($G37=0,"",IFERROR(INDEX('Risk assessment'!$B$12:$B$100,MATCH(CONCATENATE(Feuil1!$C37,Feuil1!$B37,Feuil1!BR$1),'Risk assessment'!$R$12:$R$100,FALSE),1),""))</f>
        <v/>
      </c>
      <c r="BS37" s="9" t="str">
        <f>IF($G37=0,"",IFERROR(INDEX('Risk assessment'!$B$12:$B$100,MATCH(CONCATENATE(Feuil1!$C37,Feuil1!$B37,Feuil1!BS$1),'Risk assessment'!$R$12:$R$100,FALSE),1),""))</f>
        <v/>
      </c>
      <c r="BT37" s="9" t="str">
        <f>IF($G37=0,"",IFERROR(INDEX('Risk assessment'!$B$12:$B$100,MATCH(CONCATENATE(Feuil1!$C37,Feuil1!$B37,Feuil1!BT$1),'Risk assessment'!$R$12:$R$100,FALSE),1),""))</f>
        <v/>
      </c>
      <c r="BU37" s="9" t="str">
        <f>IF($G37=0,"",IFERROR(INDEX('Risk assessment'!$B$12:$B$100,MATCH(CONCATENATE(Feuil1!$C37,Feuil1!$B37,Feuil1!BU$1),'Risk assessment'!$R$12:$R$100,FALSE),1),""))</f>
        <v/>
      </c>
      <c r="BV37" s="9" t="str">
        <f>IF($G37=0,"",IFERROR(INDEX('Risk assessment'!$B$12:$B$100,MATCH(CONCATENATE(Feuil1!$C37,Feuil1!$B37,Feuil1!BV$1),'Risk assessment'!$R$12:$R$100,FALSE),1),""))</f>
        <v/>
      </c>
      <c r="BW37" s="9" t="str">
        <f>IF($G37=0,"",IFERROR(INDEX('Risk assessment'!$B$12:$B$100,MATCH(CONCATENATE(Feuil1!$C37,Feuil1!$B37,Feuil1!BW$1),'Risk assessment'!$R$12:$R$100,FALSE),1),""))</f>
        <v/>
      </c>
      <c r="BX37" s="9" t="str">
        <f>IF($G37=0,"",IFERROR(INDEX('Risk assessment'!$B$12:$B$100,MATCH(CONCATENATE(Feuil1!$C37,Feuil1!$B37,Feuil1!BX$1),'Risk assessment'!$R$12:$R$100,FALSE),1),""))</f>
        <v/>
      </c>
      <c r="BY37" s="9" t="str">
        <f>IF($G37=0,"",IFERROR(INDEX('Risk assessment'!$B$12:$B$100,MATCH(CONCATENATE(Feuil1!$C37,Feuil1!$B37,Feuil1!BY$1),'Risk assessment'!$R$12:$R$100,FALSE),1),""))</f>
        <v/>
      </c>
      <c r="BZ37" s="9" t="str">
        <f>IF($G37=0,"",IFERROR(INDEX('Risk assessment'!$B$12:$B$100,MATCH(CONCATENATE(Feuil1!$C37,Feuil1!$B37,Feuil1!BZ$1),'Risk assessment'!$R$12:$R$100,FALSE),1),""))</f>
        <v/>
      </c>
      <c r="CA37" s="9" t="str">
        <f>IF($G37=0,"",IFERROR(INDEX('Risk assessment'!$B$12:$B$100,MATCH(CONCATENATE(Feuil1!$C37,Feuil1!$B37,Feuil1!CA$1),'Risk assessment'!$R$12:$R$100,FALSE),1),""))</f>
        <v/>
      </c>
      <c r="CB37" s="9" t="str">
        <f>IF($G37=0,"",IFERROR(INDEX('Risk assessment'!$B$12:$B$100,MATCH(CONCATENATE(Feuil1!$C37,Feuil1!$B37,Feuil1!CB$1),'Risk assessment'!$R$12:$R$100,FALSE),1),""))</f>
        <v/>
      </c>
      <c r="CC37" s="9" t="str">
        <f>IF($G37=0,"",IFERROR(INDEX('Risk assessment'!$B$12:$B$100,MATCH(CONCATENATE(Feuil1!$C37,Feuil1!$B37,Feuil1!CC$1),'Risk assessment'!$R$12:$R$100,FALSE),1),""))</f>
        <v/>
      </c>
      <c r="CD37" s="9" t="str">
        <f>IF($G37=0,"",IFERROR(INDEX('Risk assessment'!$B$12:$B$100,MATCH(CONCATENATE(Feuil1!$C37,Feuil1!$B37,Feuil1!CD$1),'Risk assessment'!$R$12:$R$100,FALSE),1),""))</f>
        <v/>
      </c>
      <c r="CE37" s="9" t="str">
        <f>IF($G37=0,"",IFERROR(INDEX('Risk assessment'!$B$12:$B$100,MATCH(CONCATENATE(Feuil1!$C37,Feuil1!$B37,Feuil1!CE$1),'Risk assessment'!$R$12:$R$100,FALSE),1),""))</f>
        <v/>
      </c>
      <c r="CF37" s="9" t="str">
        <f>IF($G37=0,"",IFERROR(INDEX('Risk assessment'!$B$12:$B$100,MATCH(CONCATENATE(Feuil1!$C37,Feuil1!$B37,Feuil1!CF$1),'Risk assessment'!$R$12:$R$100,FALSE),1),""))</f>
        <v/>
      </c>
      <c r="CG37" s="9" t="str">
        <f>IF($G37=0,"",IFERROR(INDEX('Risk assessment'!$B$12:$B$100,MATCH(CONCATENATE(Feuil1!$C37,Feuil1!$B37,Feuil1!CG$1),'Risk assessment'!$R$12:$R$100,FALSE),1),""))</f>
        <v/>
      </c>
      <c r="CH37" s="9" t="str">
        <f>IF($G37=0,"",IFERROR(INDEX('Risk assessment'!$B$12:$B$100,MATCH(CONCATENATE(Feuil1!$C37,Feuil1!$B37,Feuil1!CH$1),'Risk assessment'!$R$12:$R$100,FALSE),1),""))</f>
        <v/>
      </c>
      <c r="CI37" s="9" t="str">
        <f>IF($G37=0,"",IFERROR(INDEX('Risk assessment'!$B$12:$B$100,MATCH(CONCATENATE(Feuil1!$C37,Feuil1!$B37,Feuil1!CI$1),'Risk assessment'!$R$12:$R$100,FALSE),1),""))</f>
        <v/>
      </c>
      <c r="CJ37" s="9" t="str">
        <f>IF($G37=0,"",IFERROR(INDEX('Risk assessment'!$B$12:$B$100,MATCH(CONCATENATE(Feuil1!$C37,Feuil1!$B37,Feuil1!CJ$1),'Risk assessment'!$R$12:$R$100,FALSE),1),""))</f>
        <v/>
      </c>
      <c r="CK37" s="9" t="str">
        <f>IF($G37=0,"",IFERROR(INDEX('Risk assessment'!$B$12:$B$100,MATCH(CONCATENATE(Feuil1!$C37,Feuil1!$B37,Feuil1!CK$1),'Risk assessment'!$R$12:$R$100,FALSE),1),""))</f>
        <v/>
      </c>
      <c r="CL37" s="9" t="str">
        <f>IF($G37=0,"",IFERROR(INDEX('Risk assessment'!$B$12:$B$100,MATCH(CONCATENATE(Feuil1!$C37,Feuil1!$B37,Feuil1!CL$1),'Risk assessment'!$R$12:$R$100,FALSE),1),""))</f>
        <v/>
      </c>
      <c r="CM37" s="9" t="str">
        <f>IF($G37=0,"",IFERROR(INDEX('Risk assessment'!$B$12:$B$100,MATCH(CONCATENATE(Feuil1!$C37,Feuil1!$B37,Feuil1!CM$1),'Risk assessment'!$R$12:$R$100,FALSE),1),""))</f>
        <v/>
      </c>
      <c r="CN37" s="9" t="str">
        <f>IF($G37=0,"",IFERROR(INDEX('Risk assessment'!$B$12:$B$100,MATCH(CONCATENATE(Feuil1!$C37,Feuil1!$B37,Feuil1!CN$1),'Risk assessment'!$R$12:$R$100,FALSE),1),""))</f>
        <v/>
      </c>
      <c r="CO37" s="9" t="str">
        <f>IF($G37=0,"",IFERROR(INDEX('Risk assessment'!$B$12:$B$100,MATCH(CONCATENATE(Feuil1!$C37,Feuil1!$B37,Feuil1!CO$1),'Risk assessment'!$R$12:$R$100,FALSE),1),""))</f>
        <v/>
      </c>
      <c r="CP37" s="9" t="str">
        <f>IF($G37=0,"",IFERROR(INDEX('Risk assessment'!$B$12:$B$100,MATCH(CONCATENATE(Feuil1!$C37,Feuil1!$B37,Feuil1!CP$1),'Risk assessment'!$R$12:$R$100,FALSE),1),""))</f>
        <v/>
      </c>
      <c r="CQ37" s="9" t="str">
        <f>IF($G37=0,"",IFERROR(INDEX('Risk assessment'!$B$12:$B$100,MATCH(CONCATENATE(Feuil1!$C37,Feuil1!$B37,Feuil1!CQ$1),'Risk assessment'!$R$12:$R$100,FALSE),1),""))</f>
        <v/>
      </c>
      <c r="CR37" s="9" t="str">
        <f>IF($G37=0,"",IFERROR(INDEX('Risk assessment'!$B$12:$B$100,MATCH(CONCATENATE(Feuil1!$C37,Feuil1!$B37,Feuil1!CR$1),'Risk assessment'!$R$12:$R$100,FALSE),1),""))</f>
        <v/>
      </c>
      <c r="CS37" s="9" t="str">
        <f>IF($G37=0,"",IFERROR(INDEX('Risk assessment'!$B$12:$B$100,MATCH(CONCATENATE(Feuil1!$C37,Feuil1!$B37,Feuil1!CS$1),'Risk assessment'!$R$12:$R$100,FALSE),1),""))</f>
        <v/>
      </c>
      <c r="CT37" s="9" t="str">
        <f>IF($G37=0,"",IFERROR(INDEX('Risk assessment'!$B$12:$B$100,MATCH(CONCATENATE(Feuil1!$C37,Feuil1!$B37,Feuil1!CT$1),'Risk assessment'!$R$12:$R$100,FALSE),1),""))</f>
        <v/>
      </c>
      <c r="CU37" s="9" t="str">
        <f>IF($G37=0,"",IFERROR(INDEX('Risk assessment'!$B$12:$B$100,MATCH(CONCATENATE(Feuil1!$C37,Feuil1!$B37,Feuil1!CU$1),'Risk assessment'!$R$12:$R$100,FALSE),1),""))</f>
        <v/>
      </c>
      <c r="CV37" s="9" t="str">
        <f>IF($G37=0,"",IFERROR(INDEX('Risk assessment'!$B$12:$B$100,MATCH(CONCATENATE(Feuil1!$C37,Feuil1!$B37,Feuil1!CV$1),'Risk assessment'!$R$12:$R$100,FALSE),1),""))</f>
        <v/>
      </c>
      <c r="CW37" s="9" t="str">
        <f>IF($G37=0,"",IFERROR(INDEX('Risk assessment'!$B$12:$B$100,MATCH(CONCATENATE(Feuil1!$C37,Feuil1!$B37,Feuil1!CW$1),'Risk assessment'!$R$12:$R$100,FALSE),1),""))</f>
        <v/>
      </c>
      <c r="CX37" s="9" t="str">
        <f>IF($G37=0,"",IFERROR(INDEX('Risk assessment'!$B$12:$B$100,MATCH(CONCATENATE(Feuil1!$C37,Feuil1!$B37,Feuil1!CX$1),'Risk assessment'!$R$12:$R$100,FALSE),1),""))</f>
        <v/>
      </c>
      <c r="CY37" s="9" t="str">
        <f>IF($G37=0,"",IFERROR(INDEX('Risk assessment'!$B$12:$B$100,MATCH(CONCATENATE(Feuil1!$C37,Feuil1!$B37,Feuil1!CY$1),'Risk assessment'!$R$12:$R$100,FALSE),1),""))</f>
        <v/>
      </c>
      <c r="CZ37" s="9" t="str">
        <f>IF($G37=0,"",IFERROR(INDEX('Risk assessment'!$B$12:$B$100,MATCH(CONCATENATE(Feuil1!$C37,Feuil1!$B37,Feuil1!CZ$1),'Risk assessment'!$R$12:$R$100,FALSE),1),""))</f>
        <v/>
      </c>
      <c r="DA37" s="9" t="str">
        <f>IF($G37=0,"",IFERROR(INDEX('Risk assessment'!$B$12:$B$100,MATCH(CONCATENATE(Feuil1!$C37,Feuil1!$B37,Feuil1!DA$1),'Risk assessment'!$R$12:$R$100,FALSE),1),""))</f>
        <v/>
      </c>
      <c r="DB37" s="9" t="str">
        <f>IF($G37=0,"",IFERROR(INDEX('Risk assessment'!$B$12:$B$100,MATCH(CONCATENATE(Feuil1!$C37,Feuil1!$B37,Feuil1!DB$1),'Risk assessment'!$R$12:$R$100,FALSE),1),""))</f>
        <v/>
      </c>
      <c r="DC37" s="9" t="str">
        <f>IF($G37=0,"",IFERROR(INDEX('Risk assessment'!$B$12:$B$100,MATCH(CONCATENATE(Feuil1!$C37,Feuil1!$B37,Feuil1!DC$1),'Risk assessment'!$R$12:$R$100,FALSE),1),""))</f>
        <v/>
      </c>
      <c r="DD37" s="9" t="str">
        <f>IF($G37=0,"",IFERROR(INDEX('Risk assessment'!$B$12:$B$100,MATCH(CONCATENATE(Feuil1!$C37,Feuil1!$B37,Feuil1!DD$1),'Risk assessment'!$R$12:$R$100,FALSE),1),""))</f>
        <v/>
      </c>
      <c r="DE37" s="9" t="str">
        <f>IF($G37=0,"",IFERROR(INDEX('Risk assessment'!$B$12:$B$100,MATCH(CONCATENATE(Feuil1!$C37,Feuil1!$B37,Feuil1!DE$1),'Risk assessment'!$R$12:$R$100,FALSE),1),""))</f>
        <v/>
      </c>
      <c r="DF37" s="9" t="str">
        <f>IF($G37=0,"",IFERROR(INDEX('Risk assessment'!$B$12:$B$100,MATCH(CONCATENATE(Feuil1!$C37,Feuil1!$B37,Feuil1!DF$1),'Risk assessment'!$R$12:$R$100,FALSE),1),""))</f>
        <v/>
      </c>
      <c r="DG37" s="9" t="str">
        <f>IF($G37=0,"",IFERROR(INDEX('Risk assessment'!$B$12:$B$100,MATCH(CONCATENATE(Feuil1!$C37,Feuil1!$B37,Feuil1!DG$1),'Risk assessment'!$R$12:$R$100,FALSE),1),""))</f>
        <v/>
      </c>
      <c r="DH37" s="9" t="str">
        <f>IF($G37=0,"",IFERROR(INDEX('Risk assessment'!$B$12:$B$100,MATCH(CONCATENATE(Feuil1!$C37,Feuil1!$B37,Feuil1!DH$1),'Risk assessment'!$R$12:$R$100,FALSE),1),""))</f>
        <v/>
      </c>
      <c r="DI37" s="9" t="str">
        <f>IF($G37=0,"",IFERROR(INDEX('Risk assessment'!$B$12:$B$100,MATCH(CONCATENATE(Feuil1!$C37,Feuil1!$B37,Feuil1!DI$1),'Risk assessment'!$R$12:$R$100,FALSE),1),""))</f>
        <v/>
      </c>
      <c r="DJ37" s="9" t="str">
        <f>IF($G37=0,"",IFERROR(INDEX('Risk assessment'!$B$12:$B$100,MATCH(CONCATENATE(Feuil1!$C37,Feuil1!$B37,Feuil1!DJ$1),'Risk assessment'!$R$12:$R$100,FALSE),1),""))</f>
        <v/>
      </c>
      <c r="DK37" s="9" t="str">
        <f>IF($G37=0,"",IFERROR(INDEX('Risk assessment'!$B$12:$B$100,MATCH(CONCATENATE(Feuil1!$C37,Feuil1!$B37,Feuil1!DK$1),'Risk assessment'!$R$12:$R$100,FALSE),1),""))</f>
        <v/>
      </c>
    </row>
    <row r="38" spans="2:115" x14ac:dyDescent="0.25">
      <c r="B38" s="9">
        <f>IF(B37+1&lt;='Rating table'!D$11,B37+1,1)</f>
        <v>7</v>
      </c>
      <c r="C38" s="9">
        <f>IFERROR(IF(IF(B38=1,C37+1,C37)&lt;='Rating table'!H$11,IF(B38=1,C37+1,C37),""),"")</f>
        <v>4</v>
      </c>
      <c r="D38" s="9" t="str">
        <f t="shared" si="0"/>
        <v>7-4</v>
      </c>
      <c r="E38" s="9" t="str">
        <f t="shared" si="1"/>
        <v>F-1 ;</v>
      </c>
      <c r="F38" s="9" t="str">
        <f t="shared" si="2"/>
        <v>F-1</v>
      </c>
      <c r="G38" s="9">
        <f>COUNTIFS('Risk assessment'!D$12:D$100,Feuil1!C38,'Risk assessment'!E$12:E$100,B38)</f>
        <v>1</v>
      </c>
      <c r="H38" s="9" t="str">
        <f>IF($G38=0,"",IFERROR(CONCATENATE(INDEX('Risk assessment'!$B$12:$B$100,MATCH(CONCATENATE(Feuil1!$C38,"-",Feuil1!$B38,"-",Feuil1!H$1),'Risk assessment'!$R$12:$R$100,FALSE),1)," ;"),""))</f>
        <v>F-1 ;</v>
      </c>
      <c r="I38" s="9" t="str">
        <f>IF($G38=0,"",IFERROR(CONCATENATE(INDEX('Risk assessment'!$B$12:$B$100,MATCH(CONCATENATE(Feuil1!$C38,"-",Feuil1!$B38,"-",Feuil1!I$1),'Risk assessment'!$R$12:$R$100,FALSE),1)," ;"),""))</f>
        <v/>
      </c>
      <c r="J38" s="9" t="str">
        <f>IF($G38=0,"",IFERROR(CONCATENATE(INDEX('Risk assessment'!$B$12:$B$100,MATCH(CONCATENATE(Feuil1!$C38,"-",Feuil1!$B38,"-",Feuil1!J$1),'Risk assessment'!$R$12:$R$100,FALSE),1)," ;"),""))</f>
        <v/>
      </c>
      <c r="K38" s="9" t="str">
        <f>IF($G38=0,"",IFERROR(CONCATENATE(INDEX('Risk assessment'!$B$12:$B$100,MATCH(CONCATENATE(Feuil1!$C38,"-",Feuil1!$B38,"-",Feuil1!K$1),'Risk assessment'!$R$12:$R$100,FALSE),1)," ;"),""))</f>
        <v/>
      </c>
      <c r="L38" s="9" t="str">
        <f>IF($G38=0,"",IFERROR(CONCATENATE(INDEX('Risk assessment'!$B$12:$B$100,MATCH(CONCATENATE(Feuil1!$C38,"-",Feuil1!$B38,"-",Feuil1!L$1),'Risk assessment'!$R$12:$R$100,FALSE),1)," ;"),""))</f>
        <v/>
      </c>
      <c r="M38" s="9" t="str">
        <f>IF($G38=0,"",IFERROR(CONCATENATE(INDEX('Risk assessment'!$B$12:$B$100,MATCH(CONCATENATE(Feuil1!$C38,"-",Feuil1!$B38,"-",Feuil1!M$1),'Risk assessment'!$R$12:$R$100,FALSE),1)," ;"),""))</f>
        <v/>
      </c>
      <c r="N38" s="9" t="str">
        <f>IF($G38=0,"",IFERROR(CONCATENATE(INDEX('Risk assessment'!$B$12:$B$100,MATCH(CONCATENATE(Feuil1!$C38,"-",Feuil1!$B38,"-",Feuil1!N$1),'Risk assessment'!$R$12:$R$100,FALSE),1)," ;"),""))</f>
        <v/>
      </c>
      <c r="O38" s="9" t="str">
        <f>IF($G38=0,"",IFERROR(CONCATENATE(INDEX('Risk assessment'!$B$12:$B$100,MATCH(CONCATENATE(Feuil1!$C38,"-",Feuil1!$B38,"-",Feuil1!O$1),'Risk assessment'!$R$12:$R$100,FALSE),1)," ;"),""))</f>
        <v/>
      </c>
      <c r="P38" s="9" t="str">
        <f>IF($G38=0,"",IFERROR(CONCATENATE(INDEX('Risk assessment'!$B$12:$B$100,MATCH(CONCATENATE(Feuil1!$C38,"-",Feuil1!$B38,"-",Feuil1!P$1),'Risk assessment'!$R$12:$R$100,FALSE),1)," ;"),""))</f>
        <v/>
      </c>
      <c r="Q38" s="9" t="str">
        <f>IF($G38=0,"",IFERROR(CONCATENATE(INDEX('Risk assessment'!$B$12:$B$100,MATCH(CONCATENATE(Feuil1!$C38,"-",Feuil1!$B38,"-",Feuil1!Q$1),'Risk assessment'!$R$12:$R$100,FALSE),1)," ;"),""))</f>
        <v/>
      </c>
      <c r="R38" s="9" t="str">
        <f>IF($G38=0,"",IFERROR(CONCATENATE(INDEX('Risk assessment'!$B$12:$B$100,MATCH(CONCATENATE(Feuil1!$C38,"-",Feuil1!$B38,"-",Feuil1!R$1),'Risk assessment'!$R$12:$R$100,FALSE),1)," ;"),""))</f>
        <v/>
      </c>
      <c r="S38" s="9" t="str">
        <f>IF($G38=0,"",IFERROR(CONCATENATE(INDEX('Risk assessment'!$B$12:$B$100,MATCH(CONCATENATE(Feuil1!$C38,"-",Feuil1!$B38,"-",Feuil1!S$1),'Risk assessment'!$R$12:$R$100,FALSE),1)," ;"),""))</f>
        <v/>
      </c>
      <c r="T38" s="9" t="str">
        <f>IF($G38=0,"",IFERROR(CONCATENATE(INDEX('Risk assessment'!$B$12:$B$100,MATCH(CONCATENATE(Feuil1!$C38,"-",Feuil1!$B38,"-",Feuil1!T$1),'Risk assessment'!$R$12:$R$100,FALSE),1)," ;"),""))</f>
        <v/>
      </c>
      <c r="U38" s="9" t="str">
        <f>IF($G38=0,"",IFERROR(CONCATENATE(INDEX('Risk assessment'!$B$12:$B$100,MATCH(CONCATENATE(Feuil1!$C38,"-",Feuil1!$B38,"-",Feuil1!U$1),'Risk assessment'!$R$12:$R$100,FALSE),1)," ;"),""))</f>
        <v/>
      </c>
      <c r="V38" s="9" t="str">
        <f>IF($G38=0,"",IFERROR(CONCATENATE(INDEX('Risk assessment'!$B$12:$B$100,MATCH(CONCATENATE(Feuil1!$C38,"-",Feuil1!$B38,"-",Feuil1!V$1),'Risk assessment'!$R$12:$R$100,FALSE),1)," ;"),""))</f>
        <v/>
      </c>
      <c r="W38" s="9" t="str">
        <f>IF($G38=0,"",IFERROR(CONCATENATE(INDEX('Risk assessment'!$B$12:$B$100,MATCH(CONCATENATE(Feuil1!$C38,"-",Feuil1!$B38,"-",Feuil1!W$1),'Risk assessment'!$R$12:$R$100,FALSE),1)," ;"),""))</f>
        <v/>
      </c>
      <c r="X38" s="9" t="str">
        <f>IF($G38=0,"",IFERROR(CONCATENATE(INDEX('Risk assessment'!$B$12:$B$100,MATCH(CONCATENATE(Feuil1!$C38,"-",Feuil1!$B38,"-",Feuil1!X$1),'Risk assessment'!$R$12:$R$100,FALSE),1)," ;"),""))</f>
        <v/>
      </c>
      <c r="Y38" s="9" t="str">
        <f>IF($G38=0,"",IFERROR(CONCATENATE(INDEX('Risk assessment'!$B$12:$B$100,MATCH(CONCATENATE(Feuil1!$C38,"-",Feuil1!$B38,"-",Feuil1!Y$1),'Risk assessment'!$R$12:$R$100,FALSE),1)," ;"),""))</f>
        <v/>
      </c>
      <c r="Z38" s="9" t="str">
        <f>IF($G38=0,"",IFERROR(CONCATENATE(INDEX('Risk assessment'!$B$12:$B$100,MATCH(CONCATENATE(Feuil1!$C38,"-",Feuil1!$B38,"-",Feuil1!Z$1),'Risk assessment'!$R$12:$R$100,FALSE),1)," ;"),""))</f>
        <v/>
      </c>
      <c r="AA38" s="9" t="str">
        <f>IF($G38=0,"",IFERROR(CONCATENATE(INDEX('Risk assessment'!$B$12:$B$100,MATCH(CONCATENATE(Feuil1!$C38,"-",Feuil1!$B38,"-",Feuil1!AA$1),'Risk assessment'!$R$12:$R$100,FALSE),1)," ;"),""))</f>
        <v/>
      </c>
      <c r="AB38" s="9" t="str">
        <f>IF($G38=0,"",IFERROR(CONCATENATE(INDEX('Risk assessment'!$B$12:$B$100,MATCH(CONCATENATE(Feuil1!$C38,"-",Feuil1!$B38,"-",Feuil1!AB$1),'Risk assessment'!$R$12:$R$100,FALSE),1)," ;"),""))</f>
        <v/>
      </c>
      <c r="AC38" s="9" t="str">
        <f>IF($G38=0,"",IFERROR(CONCATENATE(INDEX('Risk assessment'!$B$12:$B$100,MATCH(CONCATENATE(Feuil1!$C38,"-",Feuil1!$B38,"-",Feuil1!AC$1),'Risk assessment'!$R$12:$R$100,FALSE),1)," ;"),""))</f>
        <v/>
      </c>
      <c r="AD38" s="9" t="str">
        <f>IF($G38=0,"",IFERROR(CONCATENATE(INDEX('Risk assessment'!$B$12:$B$100,MATCH(CONCATENATE(Feuil1!$C38,"-",Feuil1!$B38,"-",Feuil1!AD$1),'Risk assessment'!$R$12:$R$100,FALSE),1)," ;"),""))</f>
        <v/>
      </c>
      <c r="AE38" s="9" t="str">
        <f>IF($G38=0,"",IFERROR(CONCATENATE(INDEX('Risk assessment'!$B$12:$B$100,MATCH(CONCATENATE(Feuil1!$C38,"-",Feuil1!$B38,"-",Feuil1!AE$1),'Risk assessment'!$R$12:$R$100,FALSE),1)," ;"),""))</f>
        <v/>
      </c>
      <c r="AF38" s="9" t="str">
        <f>IF($G38=0,"",IFERROR(CONCATENATE(INDEX('Risk assessment'!$B$12:$B$100,MATCH(CONCATENATE(Feuil1!$C38,"-",Feuil1!$B38,"-",Feuil1!AF$1),'Risk assessment'!$R$12:$R$100,FALSE),1)," ;"),""))</f>
        <v/>
      </c>
      <c r="AG38" s="9" t="str">
        <f>IF($G38=0,"",IFERROR(CONCATENATE(INDEX('Risk assessment'!$B$12:$B$100,MATCH(CONCATENATE(Feuil1!$C38,"-",Feuil1!$B38,"-",Feuil1!AG$1),'Risk assessment'!$R$12:$R$100,FALSE),1)," ;"),""))</f>
        <v/>
      </c>
      <c r="AH38" s="9" t="str">
        <f>IF($G38=0,"",IFERROR(CONCATENATE(INDEX('Risk assessment'!$B$12:$B$100,MATCH(CONCATENATE(Feuil1!$C38,"-",Feuil1!$B38,"-",Feuil1!AH$1),'Risk assessment'!$R$12:$R$100,FALSE),1)," ;"),""))</f>
        <v/>
      </c>
      <c r="AI38" s="9" t="str">
        <f>IF($G38=0,"",IFERROR(CONCATENATE(INDEX('Risk assessment'!$B$12:$B$100,MATCH(CONCATENATE(Feuil1!$C38,"-",Feuil1!$B38,"-",Feuil1!AI$1),'Risk assessment'!$R$12:$R$100,FALSE),1)," ;"),""))</f>
        <v/>
      </c>
      <c r="AJ38" s="9" t="str">
        <f>IF($G38=0,"",IFERROR(CONCATENATE(INDEX('Risk assessment'!$B$12:$B$100,MATCH(CONCATENATE(Feuil1!$C38,"-",Feuil1!$B38,"-",Feuil1!AJ$1),'Risk assessment'!$R$12:$R$100,FALSE),1)," ;"),""))</f>
        <v/>
      </c>
      <c r="AK38" s="9" t="str">
        <f>IF($G38=0,"",IFERROR(CONCATENATE(INDEX('Risk assessment'!$B$12:$B$100,MATCH(CONCATENATE(Feuil1!$C38,"-",Feuil1!$B38,"-",Feuil1!AK$1),'Risk assessment'!$R$12:$R$100,FALSE),1)," ;"),""))</f>
        <v/>
      </c>
      <c r="AL38" s="9" t="str">
        <f>IF($G38=0,"",IFERROR(CONCATENATE(INDEX('Risk assessment'!$B$12:$B$100,MATCH(CONCATENATE(Feuil1!$C38,"-",Feuil1!$B38,"-",Feuil1!AL$1),'Risk assessment'!$R$12:$R$100,FALSE),1)," ;"),""))</f>
        <v/>
      </c>
      <c r="AM38" s="9" t="str">
        <f>IF($G38=0,"",IFERROR(CONCATENATE(INDEX('Risk assessment'!$B$12:$B$100,MATCH(CONCATENATE(Feuil1!$C38,"-",Feuil1!$B38,"-",Feuil1!AM$1),'Risk assessment'!$R$12:$R$100,FALSE),1)," ;"),""))</f>
        <v/>
      </c>
      <c r="AN38" s="9" t="str">
        <f>IF($G38=0,"",IFERROR(CONCATENATE(INDEX('Risk assessment'!$B$12:$B$100,MATCH(CONCATENATE(Feuil1!$C38,"-",Feuil1!$B38,"-",Feuil1!AN$1),'Risk assessment'!$R$12:$R$100,FALSE),1)," ;"),""))</f>
        <v/>
      </c>
      <c r="AO38" s="9" t="str">
        <f>IF($G38=0,"",IFERROR(CONCATENATE(INDEX('Risk assessment'!$B$12:$B$100,MATCH(CONCATENATE(Feuil1!$C38,"-",Feuil1!$B38,"-",Feuil1!AO$1),'Risk assessment'!$R$12:$R$100,FALSE),1)," ;"),""))</f>
        <v/>
      </c>
      <c r="AP38" s="9" t="str">
        <f>IF($G38=0,"",IFERROR(CONCATENATE(INDEX('Risk assessment'!$B$12:$B$100,MATCH(CONCATENATE(Feuil1!$C38,"-",Feuil1!$B38,"-",Feuil1!AP$1),'Risk assessment'!$R$12:$R$100,FALSE),1)," ;"),""))</f>
        <v/>
      </c>
      <c r="AQ38" s="9" t="str">
        <f>IF($G38=0,"",IFERROR(CONCATENATE(INDEX('Risk assessment'!$B$12:$B$100,MATCH(CONCATENATE(Feuil1!$C38,"-",Feuil1!$B38,"-",Feuil1!AQ$1),'Risk assessment'!$R$12:$R$100,FALSE),1)," ;"),""))</f>
        <v/>
      </c>
      <c r="AR38" s="9" t="str">
        <f>IF($G38=0,"",IFERROR(CONCATENATE(INDEX('Risk assessment'!$B$12:$B$100,MATCH(CONCATENATE(Feuil1!$C38,"-",Feuil1!$B38,"-",Feuil1!AR$1),'Risk assessment'!$R$12:$R$100,FALSE),1)," ;"),""))</f>
        <v/>
      </c>
      <c r="AS38" s="9" t="str">
        <f>IF($G38=0,"",IFERROR(CONCATENATE(INDEX('Risk assessment'!$B$12:$B$100,MATCH(CONCATENATE(Feuil1!$C38,"-",Feuil1!$B38,"-",Feuil1!AS$1),'Risk assessment'!$R$12:$R$100,FALSE),1)," ;"),""))</f>
        <v/>
      </c>
      <c r="AT38" s="9" t="str">
        <f>IF($G38=0,"",IFERROR(CONCATENATE(INDEX('Risk assessment'!$B$12:$B$100,MATCH(CONCATENATE(Feuil1!$C38,"-",Feuil1!$B38,"-",Feuil1!AT$1),'Risk assessment'!$R$12:$R$100,FALSE),1)," ;"),""))</f>
        <v/>
      </c>
      <c r="AU38" s="9" t="str">
        <f>IF($G38=0,"",IFERROR(CONCATENATE(INDEX('Risk assessment'!$B$12:$B$100,MATCH(CONCATENATE(Feuil1!$C38,"-",Feuil1!$B38,"-",Feuil1!AU$1),'Risk assessment'!$R$12:$R$100,FALSE),1)," ;"),""))</f>
        <v/>
      </c>
      <c r="AV38" s="9" t="str">
        <f>IF($G38=0,"",IFERROR(CONCATENATE(INDEX('Risk assessment'!$B$12:$B$100,MATCH(CONCATENATE(Feuil1!$C38,"-",Feuil1!$B38,"-",Feuil1!AV$1),'Risk assessment'!$R$12:$R$100,FALSE),1)," ;"),""))</f>
        <v/>
      </c>
      <c r="AW38" s="9" t="str">
        <f>IF($G38=0,"",IFERROR(CONCATENATE(INDEX('Risk assessment'!$B$12:$B$100,MATCH(CONCATENATE(Feuil1!$C38,"-",Feuil1!$B38,"-",Feuil1!AW$1),'Risk assessment'!$R$12:$R$100,FALSE),1)," ;"),""))</f>
        <v/>
      </c>
      <c r="AX38" s="9" t="str">
        <f>IF($G38=0,"",IFERROR(CONCATENATE(INDEX('Risk assessment'!$B$12:$B$100,MATCH(CONCATENATE(Feuil1!$C38,"-",Feuil1!$B38,"-",Feuil1!AX$1),'Risk assessment'!$R$12:$R$100,FALSE),1)," ;"),""))</f>
        <v/>
      </c>
      <c r="AY38" s="9" t="str">
        <f>IF($G38=0,"",IFERROR(CONCATENATE(INDEX('Risk assessment'!$B$12:$B$100,MATCH(CONCATENATE(Feuil1!$C38,"-",Feuil1!$B38,"-",Feuil1!AY$1),'Risk assessment'!$R$12:$R$100,FALSE),1)," ;"),""))</f>
        <v/>
      </c>
      <c r="AZ38" s="9" t="str">
        <f>IF($G38=0,"",IFERROR(CONCATENATE(INDEX('Risk assessment'!$B$12:$B$100,MATCH(CONCATENATE(Feuil1!$C38,"-",Feuil1!$B38,"-",Feuil1!AZ$1),'Risk assessment'!$R$12:$R$100,FALSE),1)," ;"),""))</f>
        <v/>
      </c>
      <c r="BA38" s="9" t="str">
        <f>IF($G38=0,"",IFERROR(CONCATENATE(INDEX('Risk assessment'!$B$12:$B$100,MATCH(CONCATENATE(Feuil1!$C38,"-",Feuil1!$B38,"-",Feuil1!BA$1),'Risk assessment'!$R$12:$R$100,FALSE),1)," ;"),""))</f>
        <v/>
      </c>
      <c r="BB38" s="9" t="str">
        <f>IF($G38=0,"",IFERROR(CONCATENATE(INDEX('Risk assessment'!$B$12:$B$100,MATCH(CONCATENATE(Feuil1!$C38,"-",Feuil1!$B38,"-",Feuil1!BB$1),'Risk assessment'!$R$12:$R$100,FALSE),1)," ;"),""))</f>
        <v/>
      </c>
      <c r="BC38" s="9" t="str">
        <f>IF($G38=0,"",IFERROR(CONCATENATE(INDEX('Risk assessment'!$B$12:$B$100,MATCH(CONCATENATE(Feuil1!$C38,"-",Feuil1!$B38,"-",Feuil1!BC$1),'Risk assessment'!$R$12:$R$100,FALSE),1)," ;"),""))</f>
        <v/>
      </c>
      <c r="BD38" s="9" t="str">
        <f>IF($G38=0,"",IFERROR(CONCATENATE(INDEX('Risk assessment'!$B$12:$B$100,MATCH(CONCATENATE(Feuil1!$C38,"-",Feuil1!$B38,"-",Feuil1!BD$1),'Risk assessment'!$R$12:$R$100,FALSE),1)," ;"),""))</f>
        <v/>
      </c>
      <c r="BE38" s="9" t="str">
        <f>IF($G38=0,"",IFERROR(CONCATENATE(INDEX('Risk assessment'!$B$12:$B$100,MATCH(CONCATENATE(Feuil1!$C38,"-",Feuil1!$B38,"-",Feuil1!BE$1),'Risk assessment'!$R$12:$R$100,FALSE),1)," ;"),""))</f>
        <v/>
      </c>
      <c r="BF38" s="9" t="str">
        <f>IF($G38=0,"",IFERROR(CONCATENATE(INDEX('Risk assessment'!$B$12:$B$100,MATCH(CONCATENATE(Feuil1!$C38,"-",Feuil1!$B38,"-",Feuil1!BF$1),'Risk assessment'!$R$12:$R$100,FALSE),1)," ;"),""))</f>
        <v/>
      </c>
      <c r="BG38" s="9" t="str">
        <f>IF($G38=0,"",IFERROR(CONCATENATE(INDEX('Risk assessment'!$B$12:$B$100,MATCH(CONCATENATE(Feuil1!$C38,"-",Feuil1!$B38,"-",Feuil1!BG$1),'Risk assessment'!$R$12:$R$100,FALSE),1)," ;"),""))</f>
        <v/>
      </c>
      <c r="BH38" s="9" t="str">
        <f>IF($G38=0,"",IFERROR(CONCATENATE(INDEX('Risk assessment'!$B$12:$B$100,MATCH(CONCATENATE(Feuil1!$C38,"-",Feuil1!$B38,"-",Feuil1!BH$1),'Risk assessment'!$R$12:$R$100,FALSE),1)," ;"),""))</f>
        <v/>
      </c>
      <c r="BI38" s="9" t="str">
        <f>IF($G38=0,"",IFERROR(CONCATENATE(INDEX('Risk assessment'!$B$12:$B$100,MATCH(CONCATENATE(Feuil1!$C38,"-",Feuil1!$B38,"-",Feuil1!BI$1),'Risk assessment'!$R$12:$R$100,FALSE),1)," ;"),""))</f>
        <v/>
      </c>
      <c r="BJ38" s="9" t="str">
        <f>IF($G38=0,"",IFERROR(CONCATENATE(INDEX('Risk assessment'!$B$12:$B$100,MATCH(CONCATENATE(Feuil1!$C38,"-",Feuil1!$B38,"-",Feuil1!BJ$1),'Risk assessment'!$R$12:$R$100,FALSE),1)," ;"),""))</f>
        <v/>
      </c>
      <c r="BK38" s="9" t="str">
        <f>IF($G38=0,"",IFERROR(CONCATENATE(INDEX('Risk assessment'!$B$12:$B$100,MATCH(CONCATENATE(Feuil1!$C38,"-",Feuil1!$B38,"-",Feuil1!BK$1),'Risk assessment'!$R$12:$R$100,FALSE),1)," ;"),""))</f>
        <v/>
      </c>
      <c r="BL38" s="9" t="str">
        <f>IF($G38=0,"",IFERROR(CONCATENATE(INDEX('Risk assessment'!$B$12:$B$100,MATCH(CONCATENATE(Feuil1!$C38,"-",Feuil1!$B38,"-",Feuil1!BL$1),'Risk assessment'!$R$12:$R$100,FALSE),1)," ;"),""))</f>
        <v/>
      </c>
      <c r="BM38" s="9" t="str">
        <f>IF($G38=0,"",IFERROR(CONCATENATE(INDEX('Risk assessment'!$B$12:$B$100,MATCH(CONCATENATE(Feuil1!$C38,"-",Feuil1!$B38,"-",Feuil1!BM$1),'Risk assessment'!$R$12:$R$100,FALSE),1)," ;"),""))</f>
        <v/>
      </c>
      <c r="BN38" s="9" t="str">
        <f>IF($G38=0,"",IFERROR(CONCATENATE(INDEX('Risk assessment'!$B$12:$B$100,MATCH(CONCATENATE(Feuil1!$C38,"-",Feuil1!$B38,"-",Feuil1!BN$1),'Risk assessment'!$R$12:$R$100,FALSE),1)," ;"),""))</f>
        <v/>
      </c>
      <c r="BO38" s="9" t="str">
        <f>IF($G38=0,"",IFERROR(CONCATENATE(INDEX('Risk assessment'!$B$12:$B$100,MATCH(CONCATENATE(Feuil1!$C38,"-",Feuil1!$B38,"-",Feuil1!BO$1),'Risk assessment'!$R$12:$R$100,FALSE),1)," ;"),""))</f>
        <v/>
      </c>
      <c r="BP38" s="9" t="str">
        <f>IF($G38=0,"",IFERROR(CONCATENATE(INDEX('Risk assessment'!$B$12:$B$100,MATCH(CONCATENATE(Feuil1!$C38,"-",Feuil1!$B38,"-",Feuil1!BP$1),'Risk assessment'!$R$12:$R$100,FALSE),1)," ;"),""))</f>
        <v/>
      </c>
      <c r="BQ38" s="9" t="str">
        <f>IF($G38=0,"",IFERROR(CONCATENATE(INDEX('Risk assessment'!$B$12:$B$100,MATCH(CONCATENATE(Feuil1!$C38,"-",Feuil1!$B38,"-",Feuil1!BQ$1),'Risk assessment'!$R$12:$R$100,FALSE),1)," ;"),""))</f>
        <v/>
      </c>
      <c r="BR38" s="9" t="str">
        <f>IF($G38=0,"",IFERROR(INDEX('Risk assessment'!$B$12:$B$100,MATCH(CONCATENATE(Feuil1!$C38,Feuil1!$B38,Feuil1!BR$1),'Risk assessment'!$R$12:$R$100,FALSE),1),""))</f>
        <v/>
      </c>
      <c r="BS38" s="9" t="str">
        <f>IF($G38=0,"",IFERROR(INDEX('Risk assessment'!$B$12:$B$100,MATCH(CONCATENATE(Feuil1!$C38,Feuil1!$B38,Feuil1!BS$1),'Risk assessment'!$R$12:$R$100,FALSE),1),""))</f>
        <v/>
      </c>
      <c r="BT38" s="9" t="str">
        <f>IF($G38=0,"",IFERROR(INDEX('Risk assessment'!$B$12:$B$100,MATCH(CONCATENATE(Feuil1!$C38,Feuil1!$B38,Feuil1!BT$1),'Risk assessment'!$R$12:$R$100,FALSE),1),""))</f>
        <v/>
      </c>
      <c r="BU38" s="9" t="str">
        <f>IF($G38=0,"",IFERROR(INDEX('Risk assessment'!$B$12:$B$100,MATCH(CONCATENATE(Feuil1!$C38,Feuil1!$B38,Feuil1!BU$1),'Risk assessment'!$R$12:$R$100,FALSE),1),""))</f>
        <v/>
      </c>
      <c r="BV38" s="9" t="str">
        <f>IF($G38=0,"",IFERROR(INDEX('Risk assessment'!$B$12:$B$100,MATCH(CONCATENATE(Feuil1!$C38,Feuil1!$B38,Feuil1!BV$1),'Risk assessment'!$R$12:$R$100,FALSE),1),""))</f>
        <v/>
      </c>
      <c r="BW38" s="9" t="str">
        <f>IF($G38=0,"",IFERROR(INDEX('Risk assessment'!$B$12:$B$100,MATCH(CONCATENATE(Feuil1!$C38,Feuil1!$B38,Feuil1!BW$1),'Risk assessment'!$R$12:$R$100,FALSE),1),""))</f>
        <v/>
      </c>
      <c r="BX38" s="9" t="str">
        <f>IF($G38=0,"",IFERROR(INDEX('Risk assessment'!$B$12:$B$100,MATCH(CONCATENATE(Feuil1!$C38,Feuil1!$B38,Feuil1!BX$1),'Risk assessment'!$R$12:$R$100,FALSE),1),""))</f>
        <v/>
      </c>
      <c r="BY38" s="9" t="str">
        <f>IF($G38=0,"",IFERROR(INDEX('Risk assessment'!$B$12:$B$100,MATCH(CONCATENATE(Feuil1!$C38,Feuil1!$B38,Feuil1!BY$1),'Risk assessment'!$R$12:$R$100,FALSE),1),""))</f>
        <v/>
      </c>
      <c r="BZ38" s="9" t="str">
        <f>IF($G38=0,"",IFERROR(INDEX('Risk assessment'!$B$12:$B$100,MATCH(CONCATENATE(Feuil1!$C38,Feuil1!$B38,Feuil1!BZ$1),'Risk assessment'!$R$12:$R$100,FALSE),1),""))</f>
        <v/>
      </c>
      <c r="CA38" s="9" t="str">
        <f>IF($G38=0,"",IFERROR(INDEX('Risk assessment'!$B$12:$B$100,MATCH(CONCATENATE(Feuil1!$C38,Feuil1!$B38,Feuil1!CA$1),'Risk assessment'!$R$12:$R$100,FALSE),1),""))</f>
        <v/>
      </c>
      <c r="CB38" s="9" t="str">
        <f>IF($G38=0,"",IFERROR(INDEX('Risk assessment'!$B$12:$B$100,MATCH(CONCATENATE(Feuil1!$C38,Feuil1!$B38,Feuil1!CB$1),'Risk assessment'!$R$12:$R$100,FALSE),1),""))</f>
        <v/>
      </c>
      <c r="CC38" s="9" t="str">
        <f>IF($G38=0,"",IFERROR(INDEX('Risk assessment'!$B$12:$B$100,MATCH(CONCATENATE(Feuil1!$C38,Feuil1!$B38,Feuil1!CC$1),'Risk assessment'!$R$12:$R$100,FALSE),1),""))</f>
        <v/>
      </c>
      <c r="CD38" s="9" t="str">
        <f>IF($G38=0,"",IFERROR(INDEX('Risk assessment'!$B$12:$B$100,MATCH(CONCATENATE(Feuil1!$C38,Feuil1!$B38,Feuil1!CD$1),'Risk assessment'!$R$12:$R$100,FALSE),1),""))</f>
        <v/>
      </c>
      <c r="CE38" s="9" t="str">
        <f>IF($G38=0,"",IFERROR(INDEX('Risk assessment'!$B$12:$B$100,MATCH(CONCATENATE(Feuil1!$C38,Feuil1!$B38,Feuil1!CE$1),'Risk assessment'!$R$12:$R$100,FALSE),1),""))</f>
        <v/>
      </c>
      <c r="CF38" s="9" t="str">
        <f>IF($G38=0,"",IFERROR(INDEX('Risk assessment'!$B$12:$B$100,MATCH(CONCATENATE(Feuil1!$C38,Feuil1!$B38,Feuil1!CF$1),'Risk assessment'!$R$12:$R$100,FALSE),1),""))</f>
        <v/>
      </c>
      <c r="CG38" s="9" t="str">
        <f>IF($G38=0,"",IFERROR(INDEX('Risk assessment'!$B$12:$B$100,MATCH(CONCATENATE(Feuil1!$C38,Feuil1!$B38,Feuil1!CG$1),'Risk assessment'!$R$12:$R$100,FALSE),1),""))</f>
        <v/>
      </c>
      <c r="CH38" s="9" t="str">
        <f>IF($G38=0,"",IFERROR(INDEX('Risk assessment'!$B$12:$B$100,MATCH(CONCATENATE(Feuil1!$C38,Feuil1!$B38,Feuil1!CH$1),'Risk assessment'!$R$12:$R$100,FALSE),1),""))</f>
        <v/>
      </c>
      <c r="CI38" s="9" t="str">
        <f>IF($G38=0,"",IFERROR(INDEX('Risk assessment'!$B$12:$B$100,MATCH(CONCATENATE(Feuil1!$C38,Feuil1!$B38,Feuil1!CI$1),'Risk assessment'!$R$12:$R$100,FALSE),1),""))</f>
        <v/>
      </c>
      <c r="CJ38" s="9" t="str">
        <f>IF($G38=0,"",IFERROR(INDEX('Risk assessment'!$B$12:$B$100,MATCH(CONCATENATE(Feuil1!$C38,Feuil1!$B38,Feuil1!CJ$1),'Risk assessment'!$R$12:$R$100,FALSE),1),""))</f>
        <v/>
      </c>
      <c r="CK38" s="9" t="str">
        <f>IF($G38=0,"",IFERROR(INDEX('Risk assessment'!$B$12:$B$100,MATCH(CONCATENATE(Feuil1!$C38,Feuil1!$B38,Feuil1!CK$1),'Risk assessment'!$R$12:$R$100,FALSE),1),""))</f>
        <v/>
      </c>
      <c r="CL38" s="9" t="str">
        <f>IF($G38=0,"",IFERROR(INDEX('Risk assessment'!$B$12:$B$100,MATCH(CONCATENATE(Feuil1!$C38,Feuil1!$B38,Feuil1!CL$1),'Risk assessment'!$R$12:$R$100,FALSE),1),""))</f>
        <v/>
      </c>
      <c r="CM38" s="9" t="str">
        <f>IF($G38=0,"",IFERROR(INDEX('Risk assessment'!$B$12:$B$100,MATCH(CONCATENATE(Feuil1!$C38,Feuil1!$B38,Feuil1!CM$1),'Risk assessment'!$R$12:$R$100,FALSE),1),""))</f>
        <v/>
      </c>
      <c r="CN38" s="9" t="str">
        <f>IF($G38=0,"",IFERROR(INDEX('Risk assessment'!$B$12:$B$100,MATCH(CONCATENATE(Feuil1!$C38,Feuil1!$B38,Feuil1!CN$1),'Risk assessment'!$R$12:$R$100,FALSE),1),""))</f>
        <v/>
      </c>
      <c r="CO38" s="9" t="str">
        <f>IF($G38=0,"",IFERROR(INDEX('Risk assessment'!$B$12:$B$100,MATCH(CONCATENATE(Feuil1!$C38,Feuil1!$B38,Feuil1!CO$1),'Risk assessment'!$R$12:$R$100,FALSE),1),""))</f>
        <v/>
      </c>
      <c r="CP38" s="9" t="str">
        <f>IF($G38=0,"",IFERROR(INDEX('Risk assessment'!$B$12:$B$100,MATCH(CONCATENATE(Feuil1!$C38,Feuil1!$B38,Feuil1!CP$1),'Risk assessment'!$R$12:$R$100,FALSE),1),""))</f>
        <v/>
      </c>
      <c r="CQ38" s="9" t="str">
        <f>IF($G38=0,"",IFERROR(INDEX('Risk assessment'!$B$12:$B$100,MATCH(CONCATENATE(Feuil1!$C38,Feuil1!$B38,Feuil1!CQ$1),'Risk assessment'!$R$12:$R$100,FALSE),1),""))</f>
        <v/>
      </c>
      <c r="CR38" s="9" t="str">
        <f>IF($G38=0,"",IFERROR(INDEX('Risk assessment'!$B$12:$B$100,MATCH(CONCATENATE(Feuil1!$C38,Feuil1!$B38,Feuil1!CR$1),'Risk assessment'!$R$12:$R$100,FALSE),1),""))</f>
        <v/>
      </c>
      <c r="CS38" s="9" t="str">
        <f>IF($G38=0,"",IFERROR(INDEX('Risk assessment'!$B$12:$B$100,MATCH(CONCATENATE(Feuil1!$C38,Feuil1!$B38,Feuil1!CS$1),'Risk assessment'!$R$12:$R$100,FALSE),1),""))</f>
        <v/>
      </c>
      <c r="CT38" s="9" t="str">
        <f>IF($G38=0,"",IFERROR(INDEX('Risk assessment'!$B$12:$B$100,MATCH(CONCATENATE(Feuil1!$C38,Feuil1!$B38,Feuil1!CT$1),'Risk assessment'!$R$12:$R$100,FALSE),1),""))</f>
        <v/>
      </c>
      <c r="CU38" s="9" t="str">
        <f>IF($G38=0,"",IFERROR(INDEX('Risk assessment'!$B$12:$B$100,MATCH(CONCATENATE(Feuil1!$C38,Feuil1!$B38,Feuil1!CU$1),'Risk assessment'!$R$12:$R$100,FALSE),1),""))</f>
        <v/>
      </c>
      <c r="CV38" s="9" t="str">
        <f>IF($G38=0,"",IFERROR(INDEX('Risk assessment'!$B$12:$B$100,MATCH(CONCATENATE(Feuil1!$C38,Feuil1!$B38,Feuil1!CV$1),'Risk assessment'!$R$12:$R$100,FALSE),1),""))</f>
        <v/>
      </c>
      <c r="CW38" s="9" t="str">
        <f>IF($G38=0,"",IFERROR(INDEX('Risk assessment'!$B$12:$B$100,MATCH(CONCATENATE(Feuil1!$C38,Feuil1!$B38,Feuil1!CW$1),'Risk assessment'!$R$12:$R$100,FALSE),1),""))</f>
        <v/>
      </c>
      <c r="CX38" s="9" t="str">
        <f>IF($G38=0,"",IFERROR(INDEX('Risk assessment'!$B$12:$B$100,MATCH(CONCATENATE(Feuil1!$C38,Feuil1!$B38,Feuil1!CX$1),'Risk assessment'!$R$12:$R$100,FALSE),1),""))</f>
        <v/>
      </c>
      <c r="CY38" s="9" t="str">
        <f>IF($G38=0,"",IFERROR(INDEX('Risk assessment'!$B$12:$B$100,MATCH(CONCATENATE(Feuil1!$C38,Feuil1!$B38,Feuil1!CY$1),'Risk assessment'!$R$12:$R$100,FALSE),1),""))</f>
        <v/>
      </c>
      <c r="CZ38" s="9" t="str">
        <f>IF($G38=0,"",IFERROR(INDEX('Risk assessment'!$B$12:$B$100,MATCH(CONCATENATE(Feuil1!$C38,Feuil1!$B38,Feuil1!CZ$1),'Risk assessment'!$R$12:$R$100,FALSE),1),""))</f>
        <v/>
      </c>
      <c r="DA38" s="9" t="str">
        <f>IF($G38=0,"",IFERROR(INDEX('Risk assessment'!$B$12:$B$100,MATCH(CONCATENATE(Feuil1!$C38,Feuil1!$B38,Feuil1!DA$1),'Risk assessment'!$R$12:$R$100,FALSE),1),""))</f>
        <v/>
      </c>
      <c r="DB38" s="9" t="str">
        <f>IF($G38=0,"",IFERROR(INDEX('Risk assessment'!$B$12:$B$100,MATCH(CONCATENATE(Feuil1!$C38,Feuil1!$B38,Feuil1!DB$1),'Risk assessment'!$R$12:$R$100,FALSE),1),""))</f>
        <v/>
      </c>
      <c r="DC38" s="9" t="str">
        <f>IF($G38=0,"",IFERROR(INDEX('Risk assessment'!$B$12:$B$100,MATCH(CONCATENATE(Feuil1!$C38,Feuil1!$B38,Feuil1!DC$1),'Risk assessment'!$R$12:$R$100,FALSE),1),""))</f>
        <v/>
      </c>
      <c r="DD38" s="9" t="str">
        <f>IF($G38=0,"",IFERROR(INDEX('Risk assessment'!$B$12:$B$100,MATCH(CONCATENATE(Feuil1!$C38,Feuil1!$B38,Feuil1!DD$1),'Risk assessment'!$R$12:$R$100,FALSE),1),""))</f>
        <v/>
      </c>
      <c r="DE38" s="9" t="str">
        <f>IF($G38=0,"",IFERROR(INDEX('Risk assessment'!$B$12:$B$100,MATCH(CONCATENATE(Feuil1!$C38,Feuil1!$B38,Feuil1!DE$1),'Risk assessment'!$R$12:$R$100,FALSE),1),""))</f>
        <v/>
      </c>
      <c r="DF38" s="9" t="str">
        <f>IF($G38=0,"",IFERROR(INDEX('Risk assessment'!$B$12:$B$100,MATCH(CONCATENATE(Feuil1!$C38,Feuil1!$B38,Feuil1!DF$1),'Risk assessment'!$R$12:$R$100,FALSE),1),""))</f>
        <v/>
      </c>
      <c r="DG38" s="9" t="str">
        <f>IF($G38=0,"",IFERROR(INDEX('Risk assessment'!$B$12:$B$100,MATCH(CONCATENATE(Feuil1!$C38,Feuil1!$B38,Feuil1!DG$1),'Risk assessment'!$R$12:$R$100,FALSE),1),""))</f>
        <v/>
      </c>
      <c r="DH38" s="9" t="str">
        <f>IF($G38=0,"",IFERROR(INDEX('Risk assessment'!$B$12:$B$100,MATCH(CONCATENATE(Feuil1!$C38,Feuil1!$B38,Feuil1!DH$1),'Risk assessment'!$R$12:$R$100,FALSE),1),""))</f>
        <v/>
      </c>
      <c r="DI38" s="9" t="str">
        <f>IF($G38=0,"",IFERROR(INDEX('Risk assessment'!$B$12:$B$100,MATCH(CONCATENATE(Feuil1!$C38,Feuil1!$B38,Feuil1!DI$1),'Risk assessment'!$R$12:$R$100,FALSE),1),""))</f>
        <v/>
      </c>
      <c r="DJ38" s="9" t="str">
        <f>IF($G38=0,"",IFERROR(INDEX('Risk assessment'!$B$12:$B$100,MATCH(CONCATENATE(Feuil1!$C38,Feuil1!$B38,Feuil1!DJ$1),'Risk assessment'!$R$12:$R$100,FALSE),1),""))</f>
        <v/>
      </c>
      <c r="DK38" s="9" t="str">
        <f>IF($G38=0,"",IFERROR(INDEX('Risk assessment'!$B$12:$B$100,MATCH(CONCATENATE(Feuil1!$C38,Feuil1!$B38,Feuil1!DK$1),'Risk assessment'!$R$12:$R$100,FALSE),1),""))</f>
        <v/>
      </c>
    </row>
    <row r="39" spans="2:115" x14ac:dyDescent="0.25">
      <c r="B39" s="9">
        <f>IF(B38+1&lt;='Rating table'!D$11,B38+1,1)</f>
        <v>8</v>
      </c>
      <c r="C39" s="9">
        <f>IFERROR(IF(IF(B39=1,C38+1,C38)&lt;='Rating table'!H$11,IF(B39=1,C38+1,C38),""),"")</f>
        <v>4</v>
      </c>
      <c r="D39" s="9" t="str">
        <f t="shared" si="0"/>
        <v>8-4</v>
      </c>
      <c r="E39" s="9" t="str">
        <f t="shared" si="1"/>
        <v/>
      </c>
      <c r="F39" s="9" t="str">
        <f t="shared" si="2"/>
        <v/>
      </c>
      <c r="G39" s="9">
        <f>COUNTIFS('Risk assessment'!D$12:D$100,Feuil1!C39,'Risk assessment'!E$12:E$100,B39)</f>
        <v>0</v>
      </c>
      <c r="H39" s="9" t="str">
        <f>IF($G39=0,"",IFERROR(CONCATENATE(INDEX('Risk assessment'!$B$12:$B$100,MATCH(CONCATENATE(Feuil1!$C39,"-",Feuil1!$B39,"-",Feuil1!H$1),'Risk assessment'!$R$12:$R$100,FALSE),1)," ;"),""))</f>
        <v/>
      </c>
      <c r="I39" s="9" t="str">
        <f>IF($G39=0,"",IFERROR(CONCATENATE(INDEX('Risk assessment'!$B$12:$B$100,MATCH(CONCATENATE(Feuil1!$C39,"-",Feuil1!$B39,"-",Feuil1!I$1),'Risk assessment'!$R$12:$R$100,FALSE),1)," ;"),""))</f>
        <v/>
      </c>
      <c r="J39" s="9" t="str">
        <f>IF($G39=0,"",IFERROR(CONCATENATE(INDEX('Risk assessment'!$B$12:$B$100,MATCH(CONCATENATE(Feuil1!$C39,"-",Feuil1!$B39,"-",Feuil1!J$1),'Risk assessment'!$R$12:$R$100,FALSE),1)," ;"),""))</f>
        <v/>
      </c>
      <c r="K39" s="9" t="str">
        <f>IF($G39=0,"",IFERROR(CONCATENATE(INDEX('Risk assessment'!$B$12:$B$100,MATCH(CONCATENATE(Feuil1!$C39,"-",Feuil1!$B39,"-",Feuil1!K$1),'Risk assessment'!$R$12:$R$100,FALSE),1)," ;"),""))</f>
        <v/>
      </c>
      <c r="L39" s="9" t="str">
        <f>IF($G39=0,"",IFERROR(CONCATENATE(INDEX('Risk assessment'!$B$12:$B$100,MATCH(CONCATENATE(Feuil1!$C39,"-",Feuil1!$B39,"-",Feuil1!L$1),'Risk assessment'!$R$12:$R$100,FALSE),1)," ;"),""))</f>
        <v/>
      </c>
      <c r="M39" s="9" t="str">
        <f>IF($G39=0,"",IFERROR(CONCATENATE(INDEX('Risk assessment'!$B$12:$B$100,MATCH(CONCATENATE(Feuil1!$C39,"-",Feuil1!$B39,"-",Feuil1!M$1),'Risk assessment'!$R$12:$R$100,FALSE),1)," ;"),""))</f>
        <v/>
      </c>
      <c r="N39" s="9" t="str">
        <f>IF($G39=0,"",IFERROR(CONCATENATE(INDEX('Risk assessment'!$B$12:$B$100,MATCH(CONCATENATE(Feuil1!$C39,"-",Feuil1!$B39,"-",Feuil1!N$1),'Risk assessment'!$R$12:$R$100,FALSE),1)," ;"),""))</f>
        <v/>
      </c>
      <c r="O39" s="9" t="str">
        <f>IF($G39=0,"",IFERROR(CONCATENATE(INDEX('Risk assessment'!$B$12:$B$100,MATCH(CONCATENATE(Feuil1!$C39,"-",Feuil1!$B39,"-",Feuil1!O$1),'Risk assessment'!$R$12:$R$100,FALSE),1)," ;"),""))</f>
        <v/>
      </c>
      <c r="P39" s="9" t="str">
        <f>IF($G39=0,"",IFERROR(CONCATENATE(INDEX('Risk assessment'!$B$12:$B$100,MATCH(CONCATENATE(Feuil1!$C39,"-",Feuil1!$B39,"-",Feuil1!P$1),'Risk assessment'!$R$12:$R$100,FALSE),1)," ;"),""))</f>
        <v/>
      </c>
      <c r="Q39" s="9" t="str">
        <f>IF($G39=0,"",IFERROR(CONCATENATE(INDEX('Risk assessment'!$B$12:$B$100,MATCH(CONCATENATE(Feuil1!$C39,"-",Feuil1!$B39,"-",Feuil1!Q$1),'Risk assessment'!$R$12:$R$100,FALSE),1)," ;"),""))</f>
        <v/>
      </c>
      <c r="R39" s="9" t="str">
        <f>IF($G39=0,"",IFERROR(CONCATENATE(INDEX('Risk assessment'!$B$12:$B$100,MATCH(CONCATENATE(Feuil1!$C39,"-",Feuil1!$B39,"-",Feuil1!R$1),'Risk assessment'!$R$12:$R$100,FALSE),1)," ;"),""))</f>
        <v/>
      </c>
      <c r="S39" s="9" t="str">
        <f>IF($G39=0,"",IFERROR(CONCATENATE(INDEX('Risk assessment'!$B$12:$B$100,MATCH(CONCATENATE(Feuil1!$C39,"-",Feuil1!$B39,"-",Feuil1!S$1),'Risk assessment'!$R$12:$R$100,FALSE),1)," ;"),""))</f>
        <v/>
      </c>
      <c r="T39" s="9" t="str">
        <f>IF($G39=0,"",IFERROR(CONCATENATE(INDEX('Risk assessment'!$B$12:$B$100,MATCH(CONCATENATE(Feuil1!$C39,"-",Feuil1!$B39,"-",Feuil1!T$1),'Risk assessment'!$R$12:$R$100,FALSE),1)," ;"),""))</f>
        <v/>
      </c>
      <c r="U39" s="9" t="str">
        <f>IF($G39=0,"",IFERROR(CONCATENATE(INDEX('Risk assessment'!$B$12:$B$100,MATCH(CONCATENATE(Feuil1!$C39,"-",Feuil1!$B39,"-",Feuil1!U$1),'Risk assessment'!$R$12:$R$100,FALSE),1)," ;"),""))</f>
        <v/>
      </c>
      <c r="V39" s="9" t="str">
        <f>IF($G39=0,"",IFERROR(CONCATENATE(INDEX('Risk assessment'!$B$12:$B$100,MATCH(CONCATENATE(Feuil1!$C39,"-",Feuil1!$B39,"-",Feuil1!V$1),'Risk assessment'!$R$12:$R$100,FALSE),1)," ;"),""))</f>
        <v/>
      </c>
      <c r="W39" s="9" t="str">
        <f>IF($G39=0,"",IFERROR(CONCATENATE(INDEX('Risk assessment'!$B$12:$B$100,MATCH(CONCATENATE(Feuil1!$C39,"-",Feuil1!$B39,"-",Feuil1!W$1),'Risk assessment'!$R$12:$R$100,FALSE),1)," ;"),""))</f>
        <v/>
      </c>
      <c r="X39" s="9" t="str">
        <f>IF($G39=0,"",IFERROR(CONCATENATE(INDEX('Risk assessment'!$B$12:$B$100,MATCH(CONCATENATE(Feuil1!$C39,"-",Feuil1!$B39,"-",Feuil1!X$1),'Risk assessment'!$R$12:$R$100,FALSE),1)," ;"),""))</f>
        <v/>
      </c>
      <c r="Y39" s="9" t="str">
        <f>IF($G39=0,"",IFERROR(CONCATENATE(INDEX('Risk assessment'!$B$12:$B$100,MATCH(CONCATENATE(Feuil1!$C39,"-",Feuil1!$B39,"-",Feuil1!Y$1),'Risk assessment'!$R$12:$R$100,FALSE),1)," ;"),""))</f>
        <v/>
      </c>
      <c r="Z39" s="9" t="str">
        <f>IF($G39=0,"",IFERROR(CONCATENATE(INDEX('Risk assessment'!$B$12:$B$100,MATCH(CONCATENATE(Feuil1!$C39,"-",Feuil1!$B39,"-",Feuil1!Z$1),'Risk assessment'!$R$12:$R$100,FALSE),1)," ;"),""))</f>
        <v/>
      </c>
      <c r="AA39" s="9" t="str">
        <f>IF($G39=0,"",IFERROR(CONCATENATE(INDEX('Risk assessment'!$B$12:$B$100,MATCH(CONCATENATE(Feuil1!$C39,"-",Feuil1!$B39,"-",Feuil1!AA$1),'Risk assessment'!$R$12:$R$100,FALSE),1)," ;"),""))</f>
        <v/>
      </c>
      <c r="AB39" s="9" t="str">
        <f>IF($G39=0,"",IFERROR(CONCATENATE(INDEX('Risk assessment'!$B$12:$B$100,MATCH(CONCATENATE(Feuil1!$C39,"-",Feuil1!$B39,"-",Feuil1!AB$1),'Risk assessment'!$R$12:$R$100,FALSE),1)," ;"),""))</f>
        <v/>
      </c>
      <c r="AC39" s="9" t="str">
        <f>IF($G39=0,"",IFERROR(CONCATENATE(INDEX('Risk assessment'!$B$12:$B$100,MATCH(CONCATENATE(Feuil1!$C39,"-",Feuil1!$B39,"-",Feuil1!AC$1),'Risk assessment'!$R$12:$R$100,FALSE),1)," ;"),""))</f>
        <v/>
      </c>
      <c r="AD39" s="9" t="str">
        <f>IF($G39=0,"",IFERROR(CONCATENATE(INDEX('Risk assessment'!$B$12:$B$100,MATCH(CONCATENATE(Feuil1!$C39,"-",Feuil1!$B39,"-",Feuil1!AD$1),'Risk assessment'!$R$12:$R$100,FALSE),1)," ;"),""))</f>
        <v/>
      </c>
      <c r="AE39" s="9" t="str">
        <f>IF($G39=0,"",IFERROR(CONCATENATE(INDEX('Risk assessment'!$B$12:$B$100,MATCH(CONCATENATE(Feuil1!$C39,"-",Feuil1!$B39,"-",Feuil1!AE$1),'Risk assessment'!$R$12:$R$100,FALSE),1)," ;"),""))</f>
        <v/>
      </c>
      <c r="AF39" s="9" t="str">
        <f>IF($G39=0,"",IFERROR(CONCATENATE(INDEX('Risk assessment'!$B$12:$B$100,MATCH(CONCATENATE(Feuil1!$C39,"-",Feuil1!$B39,"-",Feuil1!AF$1),'Risk assessment'!$R$12:$R$100,FALSE),1)," ;"),""))</f>
        <v/>
      </c>
      <c r="AG39" s="9" t="str">
        <f>IF($G39=0,"",IFERROR(CONCATENATE(INDEX('Risk assessment'!$B$12:$B$100,MATCH(CONCATENATE(Feuil1!$C39,"-",Feuil1!$B39,"-",Feuil1!AG$1),'Risk assessment'!$R$12:$R$100,FALSE),1)," ;"),""))</f>
        <v/>
      </c>
      <c r="AH39" s="9" t="str">
        <f>IF($G39=0,"",IFERROR(CONCATENATE(INDEX('Risk assessment'!$B$12:$B$100,MATCH(CONCATENATE(Feuil1!$C39,"-",Feuil1!$B39,"-",Feuil1!AH$1),'Risk assessment'!$R$12:$R$100,FALSE),1)," ;"),""))</f>
        <v/>
      </c>
      <c r="AI39" s="9" t="str">
        <f>IF($G39=0,"",IFERROR(CONCATENATE(INDEX('Risk assessment'!$B$12:$B$100,MATCH(CONCATENATE(Feuil1!$C39,"-",Feuil1!$B39,"-",Feuil1!AI$1),'Risk assessment'!$R$12:$R$100,FALSE),1)," ;"),""))</f>
        <v/>
      </c>
      <c r="AJ39" s="9" t="str">
        <f>IF($G39=0,"",IFERROR(CONCATENATE(INDEX('Risk assessment'!$B$12:$B$100,MATCH(CONCATENATE(Feuil1!$C39,"-",Feuil1!$B39,"-",Feuil1!AJ$1),'Risk assessment'!$R$12:$R$100,FALSE),1)," ;"),""))</f>
        <v/>
      </c>
      <c r="AK39" s="9" t="str">
        <f>IF($G39=0,"",IFERROR(CONCATENATE(INDEX('Risk assessment'!$B$12:$B$100,MATCH(CONCATENATE(Feuil1!$C39,"-",Feuil1!$B39,"-",Feuil1!AK$1),'Risk assessment'!$R$12:$R$100,FALSE),1)," ;"),""))</f>
        <v/>
      </c>
      <c r="AL39" s="9" t="str">
        <f>IF($G39=0,"",IFERROR(CONCATENATE(INDEX('Risk assessment'!$B$12:$B$100,MATCH(CONCATENATE(Feuil1!$C39,"-",Feuil1!$B39,"-",Feuil1!AL$1),'Risk assessment'!$R$12:$R$100,FALSE),1)," ;"),""))</f>
        <v/>
      </c>
      <c r="AM39" s="9" t="str">
        <f>IF($G39=0,"",IFERROR(CONCATENATE(INDEX('Risk assessment'!$B$12:$B$100,MATCH(CONCATENATE(Feuil1!$C39,"-",Feuil1!$B39,"-",Feuil1!AM$1),'Risk assessment'!$R$12:$R$100,FALSE),1)," ;"),""))</f>
        <v/>
      </c>
      <c r="AN39" s="9" t="str">
        <f>IF($G39=0,"",IFERROR(CONCATENATE(INDEX('Risk assessment'!$B$12:$B$100,MATCH(CONCATENATE(Feuil1!$C39,"-",Feuil1!$B39,"-",Feuil1!AN$1),'Risk assessment'!$R$12:$R$100,FALSE),1)," ;"),""))</f>
        <v/>
      </c>
      <c r="AO39" s="9" t="str">
        <f>IF($G39=0,"",IFERROR(CONCATENATE(INDEX('Risk assessment'!$B$12:$B$100,MATCH(CONCATENATE(Feuil1!$C39,"-",Feuil1!$B39,"-",Feuil1!AO$1),'Risk assessment'!$R$12:$R$100,FALSE),1)," ;"),""))</f>
        <v/>
      </c>
      <c r="AP39" s="9" t="str">
        <f>IF($G39=0,"",IFERROR(CONCATENATE(INDEX('Risk assessment'!$B$12:$B$100,MATCH(CONCATENATE(Feuil1!$C39,"-",Feuil1!$B39,"-",Feuil1!AP$1),'Risk assessment'!$R$12:$R$100,FALSE),1)," ;"),""))</f>
        <v/>
      </c>
      <c r="AQ39" s="9" t="str">
        <f>IF($G39=0,"",IFERROR(CONCATENATE(INDEX('Risk assessment'!$B$12:$B$100,MATCH(CONCATENATE(Feuil1!$C39,"-",Feuil1!$B39,"-",Feuil1!AQ$1),'Risk assessment'!$R$12:$R$100,FALSE),1)," ;"),""))</f>
        <v/>
      </c>
      <c r="AR39" s="9" t="str">
        <f>IF($G39=0,"",IFERROR(CONCATENATE(INDEX('Risk assessment'!$B$12:$B$100,MATCH(CONCATENATE(Feuil1!$C39,"-",Feuil1!$B39,"-",Feuil1!AR$1),'Risk assessment'!$R$12:$R$100,FALSE),1)," ;"),""))</f>
        <v/>
      </c>
      <c r="AS39" s="9" t="str">
        <f>IF($G39=0,"",IFERROR(CONCATENATE(INDEX('Risk assessment'!$B$12:$B$100,MATCH(CONCATENATE(Feuil1!$C39,"-",Feuil1!$B39,"-",Feuil1!AS$1),'Risk assessment'!$R$12:$R$100,FALSE),1)," ;"),""))</f>
        <v/>
      </c>
      <c r="AT39" s="9" t="str">
        <f>IF($G39=0,"",IFERROR(CONCATENATE(INDEX('Risk assessment'!$B$12:$B$100,MATCH(CONCATENATE(Feuil1!$C39,"-",Feuil1!$B39,"-",Feuil1!AT$1),'Risk assessment'!$R$12:$R$100,FALSE),1)," ;"),""))</f>
        <v/>
      </c>
      <c r="AU39" s="9" t="str">
        <f>IF($G39=0,"",IFERROR(CONCATENATE(INDEX('Risk assessment'!$B$12:$B$100,MATCH(CONCATENATE(Feuil1!$C39,"-",Feuil1!$B39,"-",Feuil1!AU$1),'Risk assessment'!$R$12:$R$100,FALSE),1)," ;"),""))</f>
        <v/>
      </c>
      <c r="AV39" s="9" t="str">
        <f>IF($G39=0,"",IFERROR(CONCATENATE(INDEX('Risk assessment'!$B$12:$B$100,MATCH(CONCATENATE(Feuil1!$C39,"-",Feuil1!$B39,"-",Feuil1!AV$1),'Risk assessment'!$R$12:$R$100,FALSE),1)," ;"),""))</f>
        <v/>
      </c>
      <c r="AW39" s="9" t="str">
        <f>IF($G39=0,"",IFERROR(CONCATENATE(INDEX('Risk assessment'!$B$12:$B$100,MATCH(CONCATENATE(Feuil1!$C39,"-",Feuil1!$B39,"-",Feuil1!AW$1),'Risk assessment'!$R$12:$R$100,FALSE),1)," ;"),""))</f>
        <v/>
      </c>
      <c r="AX39" s="9" t="str">
        <f>IF($G39=0,"",IFERROR(CONCATENATE(INDEX('Risk assessment'!$B$12:$B$100,MATCH(CONCATENATE(Feuil1!$C39,"-",Feuil1!$B39,"-",Feuil1!AX$1),'Risk assessment'!$R$12:$R$100,FALSE),1)," ;"),""))</f>
        <v/>
      </c>
      <c r="AY39" s="9" t="str">
        <f>IF($G39=0,"",IFERROR(CONCATENATE(INDEX('Risk assessment'!$B$12:$B$100,MATCH(CONCATENATE(Feuil1!$C39,"-",Feuil1!$B39,"-",Feuil1!AY$1),'Risk assessment'!$R$12:$R$100,FALSE),1)," ;"),""))</f>
        <v/>
      </c>
      <c r="AZ39" s="9" t="str">
        <f>IF($G39=0,"",IFERROR(CONCATENATE(INDEX('Risk assessment'!$B$12:$B$100,MATCH(CONCATENATE(Feuil1!$C39,"-",Feuil1!$B39,"-",Feuil1!AZ$1),'Risk assessment'!$R$12:$R$100,FALSE),1)," ;"),""))</f>
        <v/>
      </c>
      <c r="BA39" s="9" t="str">
        <f>IF($G39=0,"",IFERROR(CONCATENATE(INDEX('Risk assessment'!$B$12:$B$100,MATCH(CONCATENATE(Feuil1!$C39,"-",Feuil1!$B39,"-",Feuil1!BA$1),'Risk assessment'!$R$12:$R$100,FALSE),1)," ;"),""))</f>
        <v/>
      </c>
      <c r="BB39" s="9" t="str">
        <f>IF($G39=0,"",IFERROR(CONCATENATE(INDEX('Risk assessment'!$B$12:$B$100,MATCH(CONCATENATE(Feuil1!$C39,"-",Feuil1!$B39,"-",Feuil1!BB$1),'Risk assessment'!$R$12:$R$100,FALSE),1)," ;"),""))</f>
        <v/>
      </c>
      <c r="BC39" s="9" t="str">
        <f>IF($G39=0,"",IFERROR(CONCATENATE(INDEX('Risk assessment'!$B$12:$B$100,MATCH(CONCATENATE(Feuil1!$C39,"-",Feuil1!$B39,"-",Feuil1!BC$1),'Risk assessment'!$R$12:$R$100,FALSE),1)," ;"),""))</f>
        <v/>
      </c>
      <c r="BD39" s="9" t="str">
        <f>IF($G39=0,"",IFERROR(CONCATENATE(INDEX('Risk assessment'!$B$12:$B$100,MATCH(CONCATENATE(Feuil1!$C39,"-",Feuil1!$B39,"-",Feuil1!BD$1),'Risk assessment'!$R$12:$R$100,FALSE),1)," ;"),""))</f>
        <v/>
      </c>
      <c r="BE39" s="9" t="str">
        <f>IF($G39=0,"",IFERROR(CONCATENATE(INDEX('Risk assessment'!$B$12:$B$100,MATCH(CONCATENATE(Feuil1!$C39,"-",Feuil1!$B39,"-",Feuil1!BE$1),'Risk assessment'!$R$12:$R$100,FALSE),1)," ;"),""))</f>
        <v/>
      </c>
      <c r="BF39" s="9" t="str">
        <f>IF($G39=0,"",IFERROR(CONCATENATE(INDEX('Risk assessment'!$B$12:$B$100,MATCH(CONCATENATE(Feuil1!$C39,"-",Feuil1!$B39,"-",Feuil1!BF$1),'Risk assessment'!$R$12:$R$100,FALSE),1)," ;"),""))</f>
        <v/>
      </c>
      <c r="BG39" s="9" t="str">
        <f>IF($G39=0,"",IFERROR(CONCATENATE(INDEX('Risk assessment'!$B$12:$B$100,MATCH(CONCATENATE(Feuil1!$C39,"-",Feuil1!$B39,"-",Feuil1!BG$1),'Risk assessment'!$R$12:$R$100,FALSE),1)," ;"),""))</f>
        <v/>
      </c>
      <c r="BH39" s="9" t="str">
        <f>IF($G39=0,"",IFERROR(CONCATENATE(INDEX('Risk assessment'!$B$12:$B$100,MATCH(CONCATENATE(Feuil1!$C39,"-",Feuil1!$B39,"-",Feuil1!BH$1),'Risk assessment'!$R$12:$R$100,FALSE),1)," ;"),""))</f>
        <v/>
      </c>
      <c r="BI39" s="9" t="str">
        <f>IF($G39=0,"",IFERROR(CONCATENATE(INDEX('Risk assessment'!$B$12:$B$100,MATCH(CONCATENATE(Feuil1!$C39,"-",Feuil1!$B39,"-",Feuil1!BI$1),'Risk assessment'!$R$12:$R$100,FALSE),1)," ;"),""))</f>
        <v/>
      </c>
      <c r="BJ39" s="9" t="str">
        <f>IF($G39=0,"",IFERROR(CONCATENATE(INDEX('Risk assessment'!$B$12:$B$100,MATCH(CONCATENATE(Feuil1!$C39,"-",Feuil1!$B39,"-",Feuil1!BJ$1),'Risk assessment'!$R$12:$R$100,FALSE),1)," ;"),""))</f>
        <v/>
      </c>
      <c r="BK39" s="9" t="str">
        <f>IF($G39=0,"",IFERROR(CONCATENATE(INDEX('Risk assessment'!$B$12:$B$100,MATCH(CONCATENATE(Feuil1!$C39,"-",Feuil1!$B39,"-",Feuil1!BK$1),'Risk assessment'!$R$12:$R$100,FALSE),1)," ;"),""))</f>
        <v/>
      </c>
      <c r="BL39" s="9" t="str">
        <f>IF($G39=0,"",IFERROR(CONCATENATE(INDEX('Risk assessment'!$B$12:$B$100,MATCH(CONCATENATE(Feuil1!$C39,"-",Feuil1!$B39,"-",Feuil1!BL$1),'Risk assessment'!$R$12:$R$100,FALSE),1)," ;"),""))</f>
        <v/>
      </c>
      <c r="BM39" s="9" t="str">
        <f>IF($G39=0,"",IFERROR(CONCATENATE(INDEX('Risk assessment'!$B$12:$B$100,MATCH(CONCATENATE(Feuil1!$C39,"-",Feuil1!$B39,"-",Feuil1!BM$1),'Risk assessment'!$R$12:$R$100,FALSE),1)," ;"),""))</f>
        <v/>
      </c>
      <c r="BN39" s="9" t="str">
        <f>IF($G39=0,"",IFERROR(CONCATENATE(INDEX('Risk assessment'!$B$12:$B$100,MATCH(CONCATENATE(Feuil1!$C39,"-",Feuil1!$B39,"-",Feuil1!BN$1),'Risk assessment'!$R$12:$R$100,FALSE),1)," ;"),""))</f>
        <v/>
      </c>
      <c r="BO39" s="9" t="str">
        <f>IF($G39=0,"",IFERROR(CONCATENATE(INDEX('Risk assessment'!$B$12:$B$100,MATCH(CONCATENATE(Feuil1!$C39,"-",Feuil1!$B39,"-",Feuil1!BO$1),'Risk assessment'!$R$12:$R$100,FALSE),1)," ;"),""))</f>
        <v/>
      </c>
      <c r="BP39" s="9" t="str">
        <f>IF($G39=0,"",IFERROR(CONCATENATE(INDEX('Risk assessment'!$B$12:$B$100,MATCH(CONCATENATE(Feuil1!$C39,"-",Feuil1!$B39,"-",Feuil1!BP$1),'Risk assessment'!$R$12:$R$100,FALSE),1)," ;"),""))</f>
        <v/>
      </c>
      <c r="BQ39" s="9" t="str">
        <f>IF($G39=0,"",IFERROR(CONCATENATE(INDEX('Risk assessment'!$B$12:$B$100,MATCH(CONCATENATE(Feuil1!$C39,"-",Feuil1!$B39,"-",Feuil1!BQ$1),'Risk assessment'!$R$12:$R$100,FALSE),1)," ;"),""))</f>
        <v/>
      </c>
      <c r="BR39" s="9" t="str">
        <f>IF($G39=0,"",IFERROR(INDEX('Risk assessment'!$B$12:$B$100,MATCH(CONCATENATE(Feuil1!$C39,Feuil1!$B39,Feuil1!BR$1),'Risk assessment'!$R$12:$R$100,FALSE),1),""))</f>
        <v/>
      </c>
      <c r="BS39" s="9" t="str">
        <f>IF($G39=0,"",IFERROR(INDEX('Risk assessment'!$B$12:$B$100,MATCH(CONCATENATE(Feuil1!$C39,Feuil1!$B39,Feuil1!BS$1),'Risk assessment'!$R$12:$R$100,FALSE),1),""))</f>
        <v/>
      </c>
      <c r="BT39" s="9" t="str">
        <f>IF($G39=0,"",IFERROR(INDEX('Risk assessment'!$B$12:$B$100,MATCH(CONCATENATE(Feuil1!$C39,Feuil1!$B39,Feuil1!BT$1),'Risk assessment'!$R$12:$R$100,FALSE),1),""))</f>
        <v/>
      </c>
      <c r="BU39" s="9" t="str">
        <f>IF($G39=0,"",IFERROR(INDEX('Risk assessment'!$B$12:$B$100,MATCH(CONCATENATE(Feuil1!$C39,Feuil1!$B39,Feuil1!BU$1),'Risk assessment'!$R$12:$R$100,FALSE),1),""))</f>
        <v/>
      </c>
      <c r="BV39" s="9" t="str">
        <f>IF($G39=0,"",IFERROR(INDEX('Risk assessment'!$B$12:$B$100,MATCH(CONCATENATE(Feuil1!$C39,Feuil1!$B39,Feuil1!BV$1),'Risk assessment'!$R$12:$R$100,FALSE),1),""))</f>
        <v/>
      </c>
      <c r="BW39" s="9" t="str">
        <f>IF($G39=0,"",IFERROR(INDEX('Risk assessment'!$B$12:$B$100,MATCH(CONCATENATE(Feuil1!$C39,Feuil1!$B39,Feuil1!BW$1),'Risk assessment'!$R$12:$R$100,FALSE),1),""))</f>
        <v/>
      </c>
      <c r="BX39" s="9" t="str">
        <f>IF($G39=0,"",IFERROR(INDEX('Risk assessment'!$B$12:$B$100,MATCH(CONCATENATE(Feuil1!$C39,Feuil1!$B39,Feuil1!BX$1),'Risk assessment'!$R$12:$R$100,FALSE),1),""))</f>
        <v/>
      </c>
      <c r="BY39" s="9" t="str">
        <f>IF($G39=0,"",IFERROR(INDEX('Risk assessment'!$B$12:$B$100,MATCH(CONCATENATE(Feuil1!$C39,Feuil1!$B39,Feuil1!BY$1),'Risk assessment'!$R$12:$R$100,FALSE),1),""))</f>
        <v/>
      </c>
      <c r="BZ39" s="9" t="str">
        <f>IF($G39=0,"",IFERROR(INDEX('Risk assessment'!$B$12:$B$100,MATCH(CONCATENATE(Feuil1!$C39,Feuil1!$B39,Feuil1!BZ$1),'Risk assessment'!$R$12:$R$100,FALSE),1),""))</f>
        <v/>
      </c>
      <c r="CA39" s="9" t="str">
        <f>IF($G39=0,"",IFERROR(INDEX('Risk assessment'!$B$12:$B$100,MATCH(CONCATENATE(Feuil1!$C39,Feuil1!$B39,Feuil1!CA$1),'Risk assessment'!$R$12:$R$100,FALSE),1),""))</f>
        <v/>
      </c>
      <c r="CB39" s="9" t="str">
        <f>IF($G39=0,"",IFERROR(INDEX('Risk assessment'!$B$12:$B$100,MATCH(CONCATENATE(Feuil1!$C39,Feuil1!$B39,Feuil1!CB$1),'Risk assessment'!$R$12:$R$100,FALSE),1),""))</f>
        <v/>
      </c>
      <c r="CC39" s="9" t="str">
        <f>IF($G39=0,"",IFERROR(INDEX('Risk assessment'!$B$12:$B$100,MATCH(CONCATENATE(Feuil1!$C39,Feuil1!$B39,Feuil1!CC$1),'Risk assessment'!$R$12:$R$100,FALSE),1),""))</f>
        <v/>
      </c>
      <c r="CD39" s="9" t="str">
        <f>IF($G39=0,"",IFERROR(INDEX('Risk assessment'!$B$12:$B$100,MATCH(CONCATENATE(Feuil1!$C39,Feuil1!$B39,Feuil1!CD$1),'Risk assessment'!$R$12:$R$100,FALSE),1),""))</f>
        <v/>
      </c>
      <c r="CE39" s="9" t="str">
        <f>IF($G39=0,"",IFERROR(INDEX('Risk assessment'!$B$12:$B$100,MATCH(CONCATENATE(Feuil1!$C39,Feuil1!$B39,Feuil1!CE$1),'Risk assessment'!$R$12:$R$100,FALSE),1),""))</f>
        <v/>
      </c>
      <c r="CF39" s="9" t="str">
        <f>IF($G39=0,"",IFERROR(INDEX('Risk assessment'!$B$12:$B$100,MATCH(CONCATENATE(Feuil1!$C39,Feuil1!$B39,Feuil1!CF$1),'Risk assessment'!$R$12:$R$100,FALSE),1),""))</f>
        <v/>
      </c>
      <c r="CG39" s="9" t="str">
        <f>IF($G39=0,"",IFERROR(INDEX('Risk assessment'!$B$12:$B$100,MATCH(CONCATENATE(Feuil1!$C39,Feuil1!$B39,Feuil1!CG$1),'Risk assessment'!$R$12:$R$100,FALSE),1),""))</f>
        <v/>
      </c>
      <c r="CH39" s="9" t="str">
        <f>IF($G39=0,"",IFERROR(INDEX('Risk assessment'!$B$12:$B$100,MATCH(CONCATENATE(Feuil1!$C39,Feuil1!$B39,Feuil1!CH$1),'Risk assessment'!$R$12:$R$100,FALSE),1),""))</f>
        <v/>
      </c>
      <c r="CI39" s="9" t="str">
        <f>IF($G39=0,"",IFERROR(INDEX('Risk assessment'!$B$12:$B$100,MATCH(CONCATENATE(Feuil1!$C39,Feuil1!$B39,Feuil1!CI$1),'Risk assessment'!$R$12:$R$100,FALSE),1),""))</f>
        <v/>
      </c>
      <c r="CJ39" s="9" t="str">
        <f>IF($G39=0,"",IFERROR(INDEX('Risk assessment'!$B$12:$B$100,MATCH(CONCATENATE(Feuil1!$C39,Feuil1!$B39,Feuil1!CJ$1),'Risk assessment'!$R$12:$R$100,FALSE),1),""))</f>
        <v/>
      </c>
      <c r="CK39" s="9" t="str">
        <f>IF($G39=0,"",IFERROR(INDEX('Risk assessment'!$B$12:$B$100,MATCH(CONCATENATE(Feuil1!$C39,Feuil1!$B39,Feuil1!CK$1),'Risk assessment'!$R$12:$R$100,FALSE),1),""))</f>
        <v/>
      </c>
      <c r="CL39" s="9" t="str">
        <f>IF($G39=0,"",IFERROR(INDEX('Risk assessment'!$B$12:$B$100,MATCH(CONCATENATE(Feuil1!$C39,Feuil1!$B39,Feuil1!CL$1),'Risk assessment'!$R$12:$R$100,FALSE),1),""))</f>
        <v/>
      </c>
      <c r="CM39" s="9" t="str">
        <f>IF($G39=0,"",IFERROR(INDEX('Risk assessment'!$B$12:$B$100,MATCH(CONCATENATE(Feuil1!$C39,Feuil1!$B39,Feuil1!CM$1),'Risk assessment'!$R$12:$R$100,FALSE),1),""))</f>
        <v/>
      </c>
      <c r="CN39" s="9" t="str">
        <f>IF($G39=0,"",IFERROR(INDEX('Risk assessment'!$B$12:$B$100,MATCH(CONCATENATE(Feuil1!$C39,Feuil1!$B39,Feuil1!CN$1),'Risk assessment'!$R$12:$R$100,FALSE),1),""))</f>
        <v/>
      </c>
      <c r="CO39" s="9" t="str">
        <f>IF($G39=0,"",IFERROR(INDEX('Risk assessment'!$B$12:$B$100,MATCH(CONCATENATE(Feuil1!$C39,Feuil1!$B39,Feuil1!CO$1),'Risk assessment'!$R$12:$R$100,FALSE),1),""))</f>
        <v/>
      </c>
      <c r="CP39" s="9" t="str">
        <f>IF($G39=0,"",IFERROR(INDEX('Risk assessment'!$B$12:$B$100,MATCH(CONCATENATE(Feuil1!$C39,Feuil1!$B39,Feuil1!CP$1),'Risk assessment'!$R$12:$R$100,FALSE),1),""))</f>
        <v/>
      </c>
      <c r="CQ39" s="9" t="str">
        <f>IF($G39=0,"",IFERROR(INDEX('Risk assessment'!$B$12:$B$100,MATCH(CONCATENATE(Feuil1!$C39,Feuil1!$B39,Feuil1!CQ$1),'Risk assessment'!$R$12:$R$100,FALSE),1),""))</f>
        <v/>
      </c>
      <c r="CR39" s="9" t="str">
        <f>IF($G39=0,"",IFERROR(INDEX('Risk assessment'!$B$12:$B$100,MATCH(CONCATENATE(Feuil1!$C39,Feuil1!$B39,Feuil1!CR$1),'Risk assessment'!$R$12:$R$100,FALSE),1),""))</f>
        <v/>
      </c>
      <c r="CS39" s="9" t="str">
        <f>IF($G39=0,"",IFERROR(INDEX('Risk assessment'!$B$12:$B$100,MATCH(CONCATENATE(Feuil1!$C39,Feuil1!$B39,Feuil1!CS$1),'Risk assessment'!$R$12:$R$100,FALSE),1),""))</f>
        <v/>
      </c>
      <c r="CT39" s="9" t="str">
        <f>IF($G39=0,"",IFERROR(INDEX('Risk assessment'!$B$12:$B$100,MATCH(CONCATENATE(Feuil1!$C39,Feuil1!$B39,Feuil1!CT$1),'Risk assessment'!$R$12:$R$100,FALSE),1),""))</f>
        <v/>
      </c>
      <c r="CU39" s="9" t="str">
        <f>IF($G39=0,"",IFERROR(INDEX('Risk assessment'!$B$12:$B$100,MATCH(CONCATENATE(Feuil1!$C39,Feuil1!$B39,Feuil1!CU$1),'Risk assessment'!$R$12:$R$100,FALSE),1),""))</f>
        <v/>
      </c>
      <c r="CV39" s="9" t="str">
        <f>IF($G39=0,"",IFERROR(INDEX('Risk assessment'!$B$12:$B$100,MATCH(CONCATENATE(Feuil1!$C39,Feuil1!$B39,Feuil1!CV$1),'Risk assessment'!$R$12:$R$100,FALSE),1),""))</f>
        <v/>
      </c>
      <c r="CW39" s="9" t="str">
        <f>IF($G39=0,"",IFERROR(INDEX('Risk assessment'!$B$12:$B$100,MATCH(CONCATENATE(Feuil1!$C39,Feuil1!$B39,Feuil1!CW$1),'Risk assessment'!$R$12:$R$100,FALSE),1),""))</f>
        <v/>
      </c>
      <c r="CX39" s="9" t="str">
        <f>IF($G39=0,"",IFERROR(INDEX('Risk assessment'!$B$12:$B$100,MATCH(CONCATENATE(Feuil1!$C39,Feuil1!$B39,Feuil1!CX$1),'Risk assessment'!$R$12:$R$100,FALSE),1),""))</f>
        <v/>
      </c>
      <c r="CY39" s="9" t="str">
        <f>IF($G39=0,"",IFERROR(INDEX('Risk assessment'!$B$12:$B$100,MATCH(CONCATENATE(Feuil1!$C39,Feuil1!$B39,Feuil1!CY$1),'Risk assessment'!$R$12:$R$100,FALSE),1),""))</f>
        <v/>
      </c>
      <c r="CZ39" s="9" t="str">
        <f>IF($G39=0,"",IFERROR(INDEX('Risk assessment'!$B$12:$B$100,MATCH(CONCATENATE(Feuil1!$C39,Feuil1!$B39,Feuil1!CZ$1),'Risk assessment'!$R$12:$R$100,FALSE),1),""))</f>
        <v/>
      </c>
      <c r="DA39" s="9" t="str">
        <f>IF($G39=0,"",IFERROR(INDEX('Risk assessment'!$B$12:$B$100,MATCH(CONCATENATE(Feuil1!$C39,Feuil1!$B39,Feuil1!DA$1),'Risk assessment'!$R$12:$R$100,FALSE),1),""))</f>
        <v/>
      </c>
      <c r="DB39" s="9" t="str">
        <f>IF($G39=0,"",IFERROR(INDEX('Risk assessment'!$B$12:$B$100,MATCH(CONCATENATE(Feuil1!$C39,Feuil1!$B39,Feuil1!DB$1),'Risk assessment'!$R$12:$R$100,FALSE),1),""))</f>
        <v/>
      </c>
      <c r="DC39" s="9" t="str">
        <f>IF($G39=0,"",IFERROR(INDEX('Risk assessment'!$B$12:$B$100,MATCH(CONCATENATE(Feuil1!$C39,Feuil1!$B39,Feuil1!DC$1),'Risk assessment'!$R$12:$R$100,FALSE),1),""))</f>
        <v/>
      </c>
      <c r="DD39" s="9" t="str">
        <f>IF($G39=0,"",IFERROR(INDEX('Risk assessment'!$B$12:$B$100,MATCH(CONCATENATE(Feuil1!$C39,Feuil1!$B39,Feuil1!DD$1),'Risk assessment'!$R$12:$R$100,FALSE),1),""))</f>
        <v/>
      </c>
      <c r="DE39" s="9" t="str">
        <f>IF($G39=0,"",IFERROR(INDEX('Risk assessment'!$B$12:$B$100,MATCH(CONCATENATE(Feuil1!$C39,Feuil1!$B39,Feuil1!DE$1),'Risk assessment'!$R$12:$R$100,FALSE),1),""))</f>
        <v/>
      </c>
      <c r="DF39" s="9" t="str">
        <f>IF($G39=0,"",IFERROR(INDEX('Risk assessment'!$B$12:$B$100,MATCH(CONCATENATE(Feuil1!$C39,Feuil1!$B39,Feuil1!DF$1),'Risk assessment'!$R$12:$R$100,FALSE),1),""))</f>
        <v/>
      </c>
      <c r="DG39" s="9" t="str">
        <f>IF($G39=0,"",IFERROR(INDEX('Risk assessment'!$B$12:$B$100,MATCH(CONCATENATE(Feuil1!$C39,Feuil1!$B39,Feuil1!DG$1),'Risk assessment'!$R$12:$R$100,FALSE),1),""))</f>
        <v/>
      </c>
      <c r="DH39" s="9" t="str">
        <f>IF($G39=0,"",IFERROR(INDEX('Risk assessment'!$B$12:$B$100,MATCH(CONCATENATE(Feuil1!$C39,Feuil1!$B39,Feuil1!DH$1),'Risk assessment'!$R$12:$R$100,FALSE),1),""))</f>
        <v/>
      </c>
      <c r="DI39" s="9" t="str">
        <f>IF($G39=0,"",IFERROR(INDEX('Risk assessment'!$B$12:$B$100,MATCH(CONCATENATE(Feuil1!$C39,Feuil1!$B39,Feuil1!DI$1),'Risk assessment'!$R$12:$R$100,FALSE),1),""))</f>
        <v/>
      </c>
      <c r="DJ39" s="9" t="str">
        <f>IF($G39=0,"",IFERROR(INDEX('Risk assessment'!$B$12:$B$100,MATCH(CONCATENATE(Feuil1!$C39,Feuil1!$B39,Feuil1!DJ$1),'Risk assessment'!$R$12:$R$100,FALSE),1),""))</f>
        <v/>
      </c>
      <c r="DK39" s="9" t="str">
        <f>IF($G39=0,"",IFERROR(INDEX('Risk assessment'!$B$12:$B$100,MATCH(CONCATENATE(Feuil1!$C39,Feuil1!$B39,Feuil1!DK$1),'Risk assessment'!$R$12:$R$100,FALSE),1),""))</f>
        <v/>
      </c>
    </row>
    <row r="40" spans="2:115" x14ac:dyDescent="0.25">
      <c r="B40" s="9">
        <f>IF(B39+1&lt;='Rating table'!D$11,B39+1,1)</f>
        <v>9</v>
      </c>
      <c r="C40" s="9">
        <f>IFERROR(IF(IF(B40=1,C39+1,C39)&lt;='Rating table'!H$11,IF(B40=1,C39+1,C39),""),"")</f>
        <v>4</v>
      </c>
      <c r="D40" s="9" t="str">
        <f t="shared" si="0"/>
        <v>9-4</v>
      </c>
      <c r="E40" s="9" t="str">
        <f t="shared" si="1"/>
        <v/>
      </c>
      <c r="F40" s="9" t="str">
        <f t="shared" si="2"/>
        <v/>
      </c>
      <c r="G40" s="9">
        <f>COUNTIFS('Risk assessment'!D$12:D$100,Feuil1!C40,'Risk assessment'!E$12:E$100,B40)</f>
        <v>0</v>
      </c>
      <c r="H40" s="9" t="str">
        <f>IF($G40=0,"",IFERROR(CONCATENATE(INDEX('Risk assessment'!$B$12:$B$100,MATCH(CONCATENATE(Feuil1!$C40,"-",Feuil1!$B40,"-",Feuil1!H$1),'Risk assessment'!$R$12:$R$100,FALSE),1)," ;"),""))</f>
        <v/>
      </c>
      <c r="I40" s="9" t="str">
        <f>IF($G40=0,"",IFERROR(CONCATENATE(INDEX('Risk assessment'!$B$12:$B$100,MATCH(CONCATENATE(Feuil1!$C40,"-",Feuil1!$B40,"-",Feuil1!I$1),'Risk assessment'!$R$12:$R$100,FALSE),1)," ;"),""))</f>
        <v/>
      </c>
      <c r="J40" s="9" t="str">
        <f>IF($G40=0,"",IFERROR(CONCATENATE(INDEX('Risk assessment'!$B$12:$B$100,MATCH(CONCATENATE(Feuil1!$C40,"-",Feuil1!$B40,"-",Feuil1!J$1),'Risk assessment'!$R$12:$R$100,FALSE),1)," ;"),""))</f>
        <v/>
      </c>
      <c r="K40" s="9" t="str">
        <f>IF($G40=0,"",IFERROR(CONCATENATE(INDEX('Risk assessment'!$B$12:$B$100,MATCH(CONCATENATE(Feuil1!$C40,"-",Feuil1!$B40,"-",Feuil1!K$1),'Risk assessment'!$R$12:$R$100,FALSE),1)," ;"),""))</f>
        <v/>
      </c>
      <c r="L40" s="9" t="str">
        <f>IF($G40=0,"",IFERROR(CONCATENATE(INDEX('Risk assessment'!$B$12:$B$100,MATCH(CONCATENATE(Feuil1!$C40,"-",Feuil1!$B40,"-",Feuil1!L$1),'Risk assessment'!$R$12:$R$100,FALSE),1)," ;"),""))</f>
        <v/>
      </c>
      <c r="M40" s="9" t="str">
        <f>IF($G40=0,"",IFERROR(CONCATENATE(INDEX('Risk assessment'!$B$12:$B$100,MATCH(CONCATENATE(Feuil1!$C40,"-",Feuil1!$B40,"-",Feuil1!M$1),'Risk assessment'!$R$12:$R$100,FALSE),1)," ;"),""))</f>
        <v/>
      </c>
      <c r="N40" s="9" t="str">
        <f>IF($G40=0,"",IFERROR(CONCATENATE(INDEX('Risk assessment'!$B$12:$B$100,MATCH(CONCATENATE(Feuil1!$C40,"-",Feuil1!$B40,"-",Feuil1!N$1),'Risk assessment'!$R$12:$R$100,FALSE),1)," ;"),""))</f>
        <v/>
      </c>
      <c r="O40" s="9" t="str">
        <f>IF($G40=0,"",IFERROR(CONCATENATE(INDEX('Risk assessment'!$B$12:$B$100,MATCH(CONCATENATE(Feuil1!$C40,"-",Feuil1!$B40,"-",Feuil1!O$1),'Risk assessment'!$R$12:$R$100,FALSE),1)," ;"),""))</f>
        <v/>
      </c>
      <c r="P40" s="9" t="str">
        <f>IF($G40=0,"",IFERROR(CONCATENATE(INDEX('Risk assessment'!$B$12:$B$100,MATCH(CONCATENATE(Feuil1!$C40,"-",Feuil1!$B40,"-",Feuil1!P$1),'Risk assessment'!$R$12:$R$100,FALSE),1)," ;"),""))</f>
        <v/>
      </c>
      <c r="Q40" s="9" t="str">
        <f>IF($G40=0,"",IFERROR(CONCATENATE(INDEX('Risk assessment'!$B$12:$B$100,MATCH(CONCATENATE(Feuil1!$C40,"-",Feuil1!$B40,"-",Feuil1!Q$1),'Risk assessment'!$R$12:$R$100,FALSE),1)," ;"),""))</f>
        <v/>
      </c>
      <c r="R40" s="9" t="str">
        <f>IF($G40=0,"",IFERROR(CONCATENATE(INDEX('Risk assessment'!$B$12:$B$100,MATCH(CONCATENATE(Feuil1!$C40,"-",Feuil1!$B40,"-",Feuil1!R$1),'Risk assessment'!$R$12:$R$100,FALSE),1)," ;"),""))</f>
        <v/>
      </c>
      <c r="S40" s="9" t="str">
        <f>IF($G40=0,"",IFERROR(CONCATENATE(INDEX('Risk assessment'!$B$12:$B$100,MATCH(CONCATENATE(Feuil1!$C40,"-",Feuil1!$B40,"-",Feuil1!S$1),'Risk assessment'!$R$12:$R$100,FALSE),1)," ;"),""))</f>
        <v/>
      </c>
      <c r="T40" s="9" t="str">
        <f>IF($G40=0,"",IFERROR(CONCATENATE(INDEX('Risk assessment'!$B$12:$B$100,MATCH(CONCATENATE(Feuil1!$C40,"-",Feuil1!$B40,"-",Feuil1!T$1),'Risk assessment'!$R$12:$R$100,FALSE),1)," ;"),""))</f>
        <v/>
      </c>
      <c r="U40" s="9" t="str">
        <f>IF($G40=0,"",IFERROR(CONCATENATE(INDEX('Risk assessment'!$B$12:$B$100,MATCH(CONCATENATE(Feuil1!$C40,"-",Feuil1!$B40,"-",Feuil1!U$1),'Risk assessment'!$R$12:$R$100,FALSE),1)," ;"),""))</f>
        <v/>
      </c>
      <c r="V40" s="9" t="str">
        <f>IF($G40=0,"",IFERROR(CONCATENATE(INDEX('Risk assessment'!$B$12:$B$100,MATCH(CONCATENATE(Feuil1!$C40,"-",Feuil1!$B40,"-",Feuil1!V$1),'Risk assessment'!$R$12:$R$100,FALSE),1)," ;"),""))</f>
        <v/>
      </c>
      <c r="W40" s="9" t="str">
        <f>IF($G40=0,"",IFERROR(CONCATENATE(INDEX('Risk assessment'!$B$12:$B$100,MATCH(CONCATENATE(Feuil1!$C40,"-",Feuil1!$B40,"-",Feuil1!W$1),'Risk assessment'!$R$12:$R$100,FALSE),1)," ;"),""))</f>
        <v/>
      </c>
      <c r="X40" s="9" t="str">
        <f>IF($G40=0,"",IFERROR(CONCATENATE(INDEX('Risk assessment'!$B$12:$B$100,MATCH(CONCATENATE(Feuil1!$C40,"-",Feuil1!$B40,"-",Feuil1!X$1),'Risk assessment'!$R$12:$R$100,FALSE),1)," ;"),""))</f>
        <v/>
      </c>
      <c r="Y40" s="9" t="str">
        <f>IF($G40=0,"",IFERROR(CONCATENATE(INDEX('Risk assessment'!$B$12:$B$100,MATCH(CONCATENATE(Feuil1!$C40,"-",Feuil1!$B40,"-",Feuil1!Y$1),'Risk assessment'!$R$12:$R$100,FALSE),1)," ;"),""))</f>
        <v/>
      </c>
      <c r="Z40" s="9" t="str">
        <f>IF($G40=0,"",IFERROR(CONCATENATE(INDEX('Risk assessment'!$B$12:$B$100,MATCH(CONCATENATE(Feuil1!$C40,"-",Feuil1!$B40,"-",Feuil1!Z$1),'Risk assessment'!$R$12:$R$100,FALSE),1)," ;"),""))</f>
        <v/>
      </c>
      <c r="AA40" s="9" t="str">
        <f>IF($G40=0,"",IFERROR(CONCATENATE(INDEX('Risk assessment'!$B$12:$B$100,MATCH(CONCATENATE(Feuil1!$C40,"-",Feuil1!$B40,"-",Feuil1!AA$1),'Risk assessment'!$R$12:$R$100,FALSE),1)," ;"),""))</f>
        <v/>
      </c>
      <c r="AB40" s="9" t="str">
        <f>IF($G40=0,"",IFERROR(CONCATENATE(INDEX('Risk assessment'!$B$12:$B$100,MATCH(CONCATENATE(Feuil1!$C40,"-",Feuil1!$B40,"-",Feuil1!AB$1),'Risk assessment'!$R$12:$R$100,FALSE),1)," ;"),""))</f>
        <v/>
      </c>
      <c r="AC40" s="9" t="str">
        <f>IF($G40=0,"",IFERROR(CONCATENATE(INDEX('Risk assessment'!$B$12:$B$100,MATCH(CONCATENATE(Feuil1!$C40,"-",Feuil1!$B40,"-",Feuil1!AC$1),'Risk assessment'!$R$12:$R$100,FALSE),1)," ;"),""))</f>
        <v/>
      </c>
      <c r="AD40" s="9" t="str">
        <f>IF($G40=0,"",IFERROR(CONCATENATE(INDEX('Risk assessment'!$B$12:$B$100,MATCH(CONCATENATE(Feuil1!$C40,"-",Feuil1!$B40,"-",Feuil1!AD$1),'Risk assessment'!$R$12:$R$100,FALSE),1)," ;"),""))</f>
        <v/>
      </c>
      <c r="AE40" s="9" t="str">
        <f>IF($G40=0,"",IFERROR(CONCATENATE(INDEX('Risk assessment'!$B$12:$B$100,MATCH(CONCATENATE(Feuil1!$C40,"-",Feuil1!$B40,"-",Feuil1!AE$1),'Risk assessment'!$R$12:$R$100,FALSE),1)," ;"),""))</f>
        <v/>
      </c>
      <c r="AF40" s="9" t="str">
        <f>IF($G40=0,"",IFERROR(CONCATENATE(INDEX('Risk assessment'!$B$12:$B$100,MATCH(CONCATENATE(Feuil1!$C40,"-",Feuil1!$B40,"-",Feuil1!AF$1),'Risk assessment'!$R$12:$R$100,FALSE),1)," ;"),""))</f>
        <v/>
      </c>
      <c r="AG40" s="9" t="str">
        <f>IF($G40=0,"",IFERROR(CONCATENATE(INDEX('Risk assessment'!$B$12:$B$100,MATCH(CONCATENATE(Feuil1!$C40,"-",Feuil1!$B40,"-",Feuil1!AG$1),'Risk assessment'!$R$12:$R$100,FALSE),1)," ;"),""))</f>
        <v/>
      </c>
      <c r="AH40" s="9" t="str">
        <f>IF($G40=0,"",IFERROR(CONCATENATE(INDEX('Risk assessment'!$B$12:$B$100,MATCH(CONCATENATE(Feuil1!$C40,"-",Feuil1!$B40,"-",Feuil1!AH$1),'Risk assessment'!$R$12:$R$100,FALSE),1)," ;"),""))</f>
        <v/>
      </c>
      <c r="AI40" s="9" t="str">
        <f>IF($G40=0,"",IFERROR(CONCATENATE(INDEX('Risk assessment'!$B$12:$B$100,MATCH(CONCATENATE(Feuil1!$C40,"-",Feuil1!$B40,"-",Feuil1!AI$1),'Risk assessment'!$R$12:$R$100,FALSE),1)," ;"),""))</f>
        <v/>
      </c>
      <c r="AJ40" s="9" t="str">
        <f>IF($G40=0,"",IFERROR(CONCATENATE(INDEX('Risk assessment'!$B$12:$B$100,MATCH(CONCATENATE(Feuil1!$C40,"-",Feuil1!$B40,"-",Feuil1!AJ$1),'Risk assessment'!$R$12:$R$100,FALSE),1)," ;"),""))</f>
        <v/>
      </c>
      <c r="AK40" s="9" t="str">
        <f>IF($G40=0,"",IFERROR(CONCATENATE(INDEX('Risk assessment'!$B$12:$B$100,MATCH(CONCATENATE(Feuil1!$C40,"-",Feuil1!$B40,"-",Feuil1!AK$1),'Risk assessment'!$R$12:$R$100,FALSE),1)," ;"),""))</f>
        <v/>
      </c>
      <c r="AL40" s="9" t="str">
        <f>IF($G40=0,"",IFERROR(CONCATENATE(INDEX('Risk assessment'!$B$12:$B$100,MATCH(CONCATENATE(Feuil1!$C40,"-",Feuil1!$B40,"-",Feuil1!AL$1),'Risk assessment'!$R$12:$R$100,FALSE),1)," ;"),""))</f>
        <v/>
      </c>
      <c r="AM40" s="9" t="str">
        <f>IF($G40=0,"",IFERROR(CONCATENATE(INDEX('Risk assessment'!$B$12:$B$100,MATCH(CONCATENATE(Feuil1!$C40,"-",Feuil1!$B40,"-",Feuil1!AM$1),'Risk assessment'!$R$12:$R$100,FALSE),1)," ;"),""))</f>
        <v/>
      </c>
      <c r="AN40" s="9" t="str">
        <f>IF($G40=0,"",IFERROR(CONCATENATE(INDEX('Risk assessment'!$B$12:$B$100,MATCH(CONCATENATE(Feuil1!$C40,"-",Feuil1!$B40,"-",Feuil1!AN$1),'Risk assessment'!$R$12:$R$100,FALSE),1)," ;"),""))</f>
        <v/>
      </c>
      <c r="AO40" s="9" t="str">
        <f>IF($G40=0,"",IFERROR(CONCATENATE(INDEX('Risk assessment'!$B$12:$B$100,MATCH(CONCATENATE(Feuil1!$C40,"-",Feuil1!$B40,"-",Feuil1!AO$1),'Risk assessment'!$R$12:$R$100,FALSE),1)," ;"),""))</f>
        <v/>
      </c>
      <c r="AP40" s="9" t="str">
        <f>IF($G40=0,"",IFERROR(CONCATENATE(INDEX('Risk assessment'!$B$12:$B$100,MATCH(CONCATENATE(Feuil1!$C40,"-",Feuil1!$B40,"-",Feuil1!AP$1),'Risk assessment'!$R$12:$R$100,FALSE),1)," ;"),""))</f>
        <v/>
      </c>
      <c r="AQ40" s="9" t="str">
        <f>IF($G40=0,"",IFERROR(CONCATENATE(INDEX('Risk assessment'!$B$12:$B$100,MATCH(CONCATENATE(Feuil1!$C40,"-",Feuil1!$B40,"-",Feuil1!AQ$1),'Risk assessment'!$R$12:$R$100,FALSE),1)," ;"),""))</f>
        <v/>
      </c>
      <c r="AR40" s="9" t="str">
        <f>IF($G40=0,"",IFERROR(CONCATENATE(INDEX('Risk assessment'!$B$12:$B$100,MATCH(CONCATENATE(Feuil1!$C40,"-",Feuil1!$B40,"-",Feuil1!AR$1),'Risk assessment'!$R$12:$R$100,FALSE),1)," ;"),""))</f>
        <v/>
      </c>
      <c r="AS40" s="9" t="str">
        <f>IF($G40=0,"",IFERROR(CONCATENATE(INDEX('Risk assessment'!$B$12:$B$100,MATCH(CONCATENATE(Feuil1!$C40,"-",Feuil1!$B40,"-",Feuil1!AS$1),'Risk assessment'!$R$12:$R$100,FALSE),1)," ;"),""))</f>
        <v/>
      </c>
      <c r="AT40" s="9" t="str">
        <f>IF($G40=0,"",IFERROR(CONCATENATE(INDEX('Risk assessment'!$B$12:$B$100,MATCH(CONCATENATE(Feuil1!$C40,"-",Feuil1!$B40,"-",Feuil1!AT$1),'Risk assessment'!$R$12:$R$100,FALSE),1)," ;"),""))</f>
        <v/>
      </c>
      <c r="AU40" s="9" t="str">
        <f>IF($G40=0,"",IFERROR(CONCATENATE(INDEX('Risk assessment'!$B$12:$B$100,MATCH(CONCATENATE(Feuil1!$C40,"-",Feuil1!$B40,"-",Feuil1!AU$1),'Risk assessment'!$R$12:$R$100,FALSE),1)," ;"),""))</f>
        <v/>
      </c>
      <c r="AV40" s="9" t="str">
        <f>IF($G40=0,"",IFERROR(CONCATENATE(INDEX('Risk assessment'!$B$12:$B$100,MATCH(CONCATENATE(Feuil1!$C40,"-",Feuil1!$B40,"-",Feuil1!AV$1),'Risk assessment'!$R$12:$R$100,FALSE),1)," ;"),""))</f>
        <v/>
      </c>
      <c r="AW40" s="9" t="str">
        <f>IF($G40=0,"",IFERROR(CONCATENATE(INDEX('Risk assessment'!$B$12:$B$100,MATCH(CONCATENATE(Feuil1!$C40,"-",Feuil1!$B40,"-",Feuil1!AW$1),'Risk assessment'!$R$12:$R$100,FALSE),1)," ;"),""))</f>
        <v/>
      </c>
      <c r="AX40" s="9" t="str">
        <f>IF($G40=0,"",IFERROR(CONCATENATE(INDEX('Risk assessment'!$B$12:$B$100,MATCH(CONCATENATE(Feuil1!$C40,"-",Feuil1!$B40,"-",Feuil1!AX$1),'Risk assessment'!$R$12:$R$100,FALSE),1)," ;"),""))</f>
        <v/>
      </c>
      <c r="AY40" s="9" t="str">
        <f>IF($G40=0,"",IFERROR(CONCATENATE(INDEX('Risk assessment'!$B$12:$B$100,MATCH(CONCATENATE(Feuil1!$C40,"-",Feuil1!$B40,"-",Feuil1!AY$1),'Risk assessment'!$R$12:$R$100,FALSE),1)," ;"),""))</f>
        <v/>
      </c>
      <c r="AZ40" s="9" t="str">
        <f>IF($G40=0,"",IFERROR(CONCATENATE(INDEX('Risk assessment'!$B$12:$B$100,MATCH(CONCATENATE(Feuil1!$C40,"-",Feuil1!$B40,"-",Feuil1!AZ$1),'Risk assessment'!$R$12:$R$100,FALSE),1)," ;"),""))</f>
        <v/>
      </c>
      <c r="BA40" s="9" t="str">
        <f>IF($G40=0,"",IFERROR(CONCATENATE(INDEX('Risk assessment'!$B$12:$B$100,MATCH(CONCATENATE(Feuil1!$C40,"-",Feuil1!$B40,"-",Feuil1!BA$1),'Risk assessment'!$R$12:$R$100,FALSE),1)," ;"),""))</f>
        <v/>
      </c>
      <c r="BB40" s="9" t="str">
        <f>IF($G40=0,"",IFERROR(CONCATENATE(INDEX('Risk assessment'!$B$12:$B$100,MATCH(CONCATENATE(Feuil1!$C40,"-",Feuil1!$B40,"-",Feuil1!BB$1),'Risk assessment'!$R$12:$R$100,FALSE),1)," ;"),""))</f>
        <v/>
      </c>
      <c r="BC40" s="9" t="str">
        <f>IF($G40=0,"",IFERROR(CONCATENATE(INDEX('Risk assessment'!$B$12:$B$100,MATCH(CONCATENATE(Feuil1!$C40,"-",Feuil1!$B40,"-",Feuil1!BC$1),'Risk assessment'!$R$12:$R$100,FALSE),1)," ;"),""))</f>
        <v/>
      </c>
      <c r="BD40" s="9" t="str">
        <f>IF($G40=0,"",IFERROR(CONCATENATE(INDEX('Risk assessment'!$B$12:$B$100,MATCH(CONCATENATE(Feuil1!$C40,"-",Feuil1!$B40,"-",Feuil1!BD$1),'Risk assessment'!$R$12:$R$100,FALSE),1)," ;"),""))</f>
        <v/>
      </c>
      <c r="BE40" s="9" t="str">
        <f>IF($G40=0,"",IFERROR(CONCATENATE(INDEX('Risk assessment'!$B$12:$B$100,MATCH(CONCATENATE(Feuil1!$C40,"-",Feuil1!$B40,"-",Feuil1!BE$1),'Risk assessment'!$R$12:$R$100,FALSE),1)," ;"),""))</f>
        <v/>
      </c>
      <c r="BF40" s="9" t="str">
        <f>IF($G40=0,"",IFERROR(CONCATENATE(INDEX('Risk assessment'!$B$12:$B$100,MATCH(CONCATENATE(Feuil1!$C40,"-",Feuil1!$B40,"-",Feuil1!BF$1),'Risk assessment'!$R$12:$R$100,FALSE),1)," ;"),""))</f>
        <v/>
      </c>
      <c r="BG40" s="9" t="str">
        <f>IF($G40=0,"",IFERROR(CONCATENATE(INDEX('Risk assessment'!$B$12:$B$100,MATCH(CONCATENATE(Feuil1!$C40,"-",Feuil1!$B40,"-",Feuil1!BG$1),'Risk assessment'!$R$12:$R$100,FALSE),1)," ;"),""))</f>
        <v/>
      </c>
      <c r="BH40" s="9" t="str">
        <f>IF($G40=0,"",IFERROR(CONCATENATE(INDEX('Risk assessment'!$B$12:$B$100,MATCH(CONCATENATE(Feuil1!$C40,"-",Feuil1!$B40,"-",Feuil1!BH$1),'Risk assessment'!$R$12:$R$100,FALSE),1)," ;"),""))</f>
        <v/>
      </c>
      <c r="BI40" s="9" t="str">
        <f>IF($G40=0,"",IFERROR(CONCATENATE(INDEX('Risk assessment'!$B$12:$B$100,MATCH(CONCATENATE(Feuil1!$C40,"-",Feuil1!$B40,"-",Feuil1!BI$1),'Risk assessment'!$R$12:$R$100,FALSE),1)," ;"),""))</f>
        <v/>
      </c>
      <c r="BJ40" s="9" t="str">
        <f>IF($G40=0,"",IFERROR(CONCATENATE(INDEX('Risk assessment'!$B$12:$B$100,MATCH(CONCATENATE(Feuil1!$C40,"-",Feuil1!$B40,"-",Feuil1!BJ$1),'Risk assessment'!$R$12:$R$100,FALSE),1)," ;"),""))</f>
        <v/>
      </c>
      <c r="BK40" s="9" t="str">
        <f>IF($G40=0,"",IFERROR(CONCATENATE(INDEX('Risk assessment'!$B$12:$B$100,MATCH(CONCATENATE(Feuil1!$C40,"-",Feuil1!$B40,"-",Feuil1!BK$1),'Risk assessment'!$R$12:$R$100,FALSE),1)," ;"),""))</f>
        <v/>
      </c>
      <c r="BL40" s="9" t="str">
        <f>IF($G40=0,"",IFERROR(CONCATENATE(INDEX('Risk assessment'!$B$12:$B$100,MATCH(CONCATENATE(Feuil1!$C40,"-",Feuil1!$B40,"-",Feuil1!BL$1),'Risk assessment'!$R$12:$R$100,FALSE),1)," ;"),""))</f>
        <v/>
      </c>
      <c r="BM40" s="9" t="str">
        <f>IF($G40=0,"",IFERROR(CONCATENATE(INDEX('Risk assessment'!$B$12:$B$100,MATCH(CONCATENATE(Feuil1!$C40,"-",Feuil1!$B40,"-",Feuil1!BM$1),'Risk assessment'!$R$12:$R$100,FALSE),1)," ;"),""))</f>
        <v/>
      </c>
      <c r="BN40" s="9" t="str">
        <f>IF($G40=0,"",IFERROR(CONCATENATE(INDEX('Risk assessment'!$B$12:$B$100,MATCH(CONCATENATE(Feuil1!$C40,"-",Feuil1!$B40,"-",Feuil1!BN$1),'Risk assessment'!$R$12:$R$100,FALSE),1)," ;"),""))</f>
        <v/>
      </c>
      <c r="BO40" s="9" t="str">
        <f>IF($G40=0,"",IFERROR(CONCATENATE(INDEX('Risk assessment'!$B$12:$B$100,MATCH(CONCATENATE(Feuil1!$C40,"-",Feuil1!$B40,"-",Feuil1!BO$1),'Risk assessment'!$R$12:$R$100,FALSE),1)," ;"),""))</f>
        <v/>
      </c>
      <c r="BP40" s="9" t="str">
        <f>IF($G40=0,"",IFERROR(CONCATENATE(INDEX('Risk assessment'!$B$12:$B$100,MATCH(CONCATENATE(Feuil1!$C40,"-",Feuil1!$B40,"-",Feuil1!BP$1),'Risk assessment'!$R$12:$R$100,FALSE),1)," ;"),""))</f>
        <v/>
      </c>
      <c r="BQ40" s="9" t="str">
        <f>IF($G40=0,"",IFERROR(CONCATENATE(INDEX('Risk assessment'!$B$12:$B$100,MATCH(CONCATENATE(Feuil1!$C40,"-",Feuil1!$B40,"-",Feuil1!BQ$1),'Risk assessment'!$R$12:$R$100,FALSE),1)," ;"),""))</f>
        <v/>
      </c>
      <c r="BR40" s="9" t="str">
        <f>IF($G40=0,"",IFERROR(INDEX('Risk assessment'!$B$12:$B$100,MATCH(CONCATENATE(Feuil1!$C40,Feuil1!$B40,Feuil1!BR$1),'Risk assessment'!$R$12:$R$100,FALSE),1),""))</f>
        <v/>
      </c>
      <c r="BS40" s="9" t="str">
        <f>IF($G40=0,"",IFERROR(INDEX('Risk assessment'!$B$12:$B$100,MATCH(CONCATENATE(Feuil1!$C40,Feuil1!$B40,Feuil1!BS$1),'Risk assessment'!$R$12:$R$100,FALSE),1),""))</f>
        <v/>
      </c>
      <c r="BT40" s="9" t="str">
        <f>IF($G40=0,"",IFERROR(INDEX('Risk assessment'!$B$12:$B$100,MATCH(CONCATENATE(Feuil1!$C40,Feuil1!$B40,Feuil1!BT$1),'Risk assessment'!$R$12:$R$100,FALSE),1),""))</f>
        <v/>
      </c>
      <c r="BU40" s="9" t="str">
        <f>IF($G40=0,"",IFERROR(INDEX('Risk assessment'!$B$12:$B$100,MATCH(CONCATENATE(Feuil1!$C40,Feuil1!$B40,Feuil1!BU$1),'Risk assessment'!$R$12:$R$100,FALSE),1),""))</f>
        <v/>
      </c>
      <c r="BV40" s="9" t="str">
        <f>IF($G40=0,"",IFERROR(INDEX('Risk assessment'!$B$12:$B$100,MATCH(CONCATENATE(Feuil1!$C40,Feuil1!$B40,Feuil1!BV$1),'Risk assessment'!$R$12:$R$100,FALSE),1),""))</f>
        <v/>
      </c>
      <c r="BW40" s="9" t="str">
        <f>IF($G40=0,"",IFERROR(INDEX('Risk assessment'!$B$12:$B$100,MATCH(CONCATENATE(Feuil1!$C40,Feuil1!$B40,Feuil1!BW$1),'Risk assessment'!$R$12:$R$100,FALSE),1),""))</f>
        <v/>
      </c>
      <c r="BX40" s="9" t="str">
        <f>IF($G40=0,"",IFERROR(INDEX('Risk assessment'!$B$12:$B$100,MATCH(CONCATENATE(Feuil1!$C40,Feuil1!$B40,Feuil1!BX$1),'Risk assessment'!$R$12:$R$100,FALSE),1),""))</f>
        <v/>
      </c>
      <c r="BY40" s="9" t="str">
        <f>IF($G40=0,"",IFERROR(INDEX('Risk assessment'!$B$12:$B$100,MATCH(CONCATENATE(Feuil1!$C40,Feuil1!$B40,Feuil1!BY$1),'Risk assessment'!$R$12:$R$100,FALSE),1),""))</f>
        <v/>
      </c>
      <c r="BZ40" s="9" t="str">
        <f>IF($G40=0,"",IFERROR(INDEX('Risk assessment'!$B$12:$B$100,MATCH(CONCATENATE(Feuil1!$C40,Feuil1!$B40,Feuil1!BZ$1),'Risk assessment'!$R$12:$R$100,FALSE),1),""))</f>
        <v/>
      </c>
      <c r="CA40" s="9" t="str">
        <f>IF($G40=0,"",IFERROR(INDEX('Risk assessment'!$B$12:$B$100,MATCH(CONCATENATE(Feuil1!$C40,Feuil1!$B40,Feuil1!CA$1),'Risk assessment'!$R$12:$R$100,FALSE),1),""))</f>
        <v/>
      </c>
      <c r="CB40" s="9" t="str">
        <f>IF($G40=0,"",IFERROR(INDEX('Risk assessment'!$B$12:$B$100,MATCH(CONCATENATE(Feuil1!$C40,Feuil1!$B40,Feuil1!CB$1),'Risk assessment'!$R$12:$R$100,FALSE),1),""))</f>
        <v/>
      </c>
      <c r="CC40" s="9" t="str">
        <f>IF($G40=0,"",IFERROR(INDEX('Risk assessment'!$B$12:$B$100,MATCH(CONCATENATE(Feuil1!$C40,Feuil1!$B40,Feuil1!CC$1),'Risk assessment'!$R$12:$R$100,FALSE),1),""))</f>
        <v/>
      </c>
      <c r="CD40" s="9" t="str">
        <f>IF($G40=0,"",IFERROR(INDEX('Risk assessment'!$B$12:$B$100,MATCH(CONCATENATE(Feuil1!$C40,Feuil1!$B40,Feuil1!CD$1),'Risk assessment'!$R$12:$R$100,FALSE),1),""))</f>
        <v/>
      </c>
      <c r="CE40" s="9" t="str">
        <f>IF($G40=0,"",IFERROR(INDEX('Risk assessment'!$B$12:$B$100,MATCH(CONCATENATE(Feuil1!$C40,Feuil1!$B40,Feuil1!CE$1),'Risk assessment'!$R$12:$R$100,FALSE),1),""))</f>
        <v/>
      </c>
      <c r="CF40" s="9" t="str">
        <f>IF($G40=0,"",IFERROR(INDEX('Risk assessment'!$B$12:$B$100,MATCH(CONCATENATE(Feuil1!$C40,Feuil1!$B40,Feuil1!CF$1),'Risk assessment'!$R$12:$R$100,FALSE),1),""))</f>
        <v/>
      </c>
      <c r="CG40" s="9" t="str">
        <f>IF($G40=0,"",IFERROR(INDEX('Risk assessment'!$B$12:$B$100,MATCH(CONCATENATE(Feuil1!$C40,Feuil1!$B40,Feuil1!CG$1),'Risk assessment'!$R$12:$R$100,FALSE),1),""))</f>
        <v/>
      </c>
      <c r="CH40" s="9" t="str">
        <f>IF($G40=0,"",IFERROR(INDEX('Risk assessment'!$B$12:$B$100,MATCH(CONCATENATE(Feuil1!$C40,Feuil1!$B40,Feuil1!CH$1),'Risk assessment'!$R$12:$R$100,FALSE),1),""))</f>
        <v/>
      </c>
      <c r="CI40" s="9" t="str">
        <f>IF($G40=0,"",IFERROR(INDEX('Risk assessment'!$B$12:$B$100,MATCH(CONCATENATE(Feuil1!$C40,Feuil1!$B40,Feuil1!CI$1),'Risk assessment'!$R$12:$R$100,FALSE),1),""))</f>
        <v/>
      </c>
      <c r="CJ40" s="9" t="str">
        <f>IF($G40=0,"",IFERROR(INDEX('Risk assessment'!$B$12:$B$100,MATCH(CONCATENATE(Feuil1!$C40,Feuil1!$B40,Feuil1!CJ$1),'Risk assessment'!$R$12:$R$100,FALSE),1),""))</f>
        <v/>
      </c>
      <c r="CK40" s="9" t="str">
        <f>IF($G40=0,"",IFERROR(INDEX('Risk assessment'!$B$12:$B$100,MATCH(CONCATENATE(Feuil1!$C40,Feuil1!$B40,Feuil1!CK$1),'Risk assessment'!$R$12:$R$100,FALSE),1),""))</f>
        <v/>
      </c>
      <c r="CL40" s="9" t="str">
        <f>IF($G40=0,"",IFERROR(INDEX('Risk assessment'!$B$12:$B$100,MATCH(CONCATENATE(Feuil1!$C40,Feuil1!$B40,Feuil1!CL$1),'Risk assessment'!$R$12:$R$100,FALSE),1),""))</f>
        <v/>
      </c>
      <c r="CM40" s="9" t="str">
        <f>IF($G40=0,"",IFERROR(INDEX('Risk assessment'!$B$12:$B$100,MATCH(CONCATENATE(Feuil1!$C40,Feuil1!$B40,Feuil1!CM$1),'Risk assessment'!$R$12:$R$100,FALSE),1),""))</f>
        <v/>
      </c>
      <c r="CN40" s="9" t="str">
        <f>IF($G40=0,"",IFERROR(INDEX('Risk assessment'!$B$12:$B$100,MATCH(CONCATENATE(Feuil1!$C40,Feuil1!$B40,Feuil1!CN$1),'Risk assessment'!$R$12:$R$100,FALSE),1),""))</f>
        <v/>
      </c>
      <c r="CO40" s="9" t="str">
        <f>IF($G40=0,"",IFERROR(INDEX('Risk assessment'!$B$12:$B$100,MATCH(CONCATENATE(Feuil1!$C40,Feuil1!$B40,Feuil1!CO$1),'Risk assessment'!$R$12:$R$100,FALSE),1),""))</f>
        <v/>
      </c>
      <c r="CP40" s="9" t="str">
        <f>IF($G40=0,"",IFERROR(INDEX('Risk assessment'!$B$12:$B$100,MATCH(CONCATENATE(Feuil1!$C40,Feuil1!$B40,Feuil1!CP$1),'Risk assessment'!$R$12:$R$100,FALSE),1),""))</f>
        <v/>
      </c>
      <c r="CQ40" s="9" t="str">
        <f>IF($G40=0,"",IFERROR(INDEX('Risk assessment'!$B$12:$B$100,MATCH(CONCATENATE(Feuil1!$C40,Feuil1!$B40,Feuil1!CQ$1),'Risk assessment'!$R$12:$R$100,FALSE),1),""))</f>
        <v/>
      </c>
      <c r="CR40" s="9" t="str">
        <f>IF($G40=0,"",IFERROR(INDEX('Risk assessment'!$B$12:$B$100,MATCH(CONCATENATE(Feuil1!$C40,Feuil1!$B40,Feuil1!CR$1),'Risk assessment'!$R$12:$R$100,FALSE),1),""))</f>
        <v/>
      </c>
      <c r="CS40" s="9" t="str">
        <f>IF($G40=0,"",IFERROR(INDEX('Risk assessment'!$B$12:$B$100,MATCH(CONCATENATE(Feuil1!$C40,Feuil1!$B40,Feuil1!CS$1),'Risk assessment'!$R$12:$R$100,FALSE),1),""))</f>
        <v/>
      </c>
      <c r="CT40" s="9" t="str">
        <f>IF($G40=0,"",IFERROR(INDEX('Risk assessment'!$B$12:$B$100,MATCH(CONCATENATE(Feuil1!$C40,Feuil1!$B40,Feuil1!CT$1),'Risk assessment'!$R$12:$R$100,FALSE),1),""))</f>
        <v/>
      </c>
      <c r="CU40" s="9" t="str">
        <f>IF($G40=0,"",IFERROR(INDEX('Risk assessment'!$B$12:$B$100,MATCH(CONCATENATE(Feuil1!$C40,Feuil1!$B40,Feuil1!CU$1),'Risk assessment'!$R$12:$R$100,FALSE),1),""))</f>
        <v/>
      </c>
      <c r="CV40" s="9" t="str">
        <f>IF($G40=0,"",IFERROR(INDEX('Risk assessment'!$B$12:$B$100,MATCH(CONCATENATE(Feuil1!$C40,Feuil1!$B40,Feuil1!CV$1),'Risk assessment'!$R$12:$R$100,FALSE),1),""))</f>
        <v/>
      </c>
      <c r="CW40" s="9" t="str">
        <f>IF($G40=0,"",IFERROR(INDEX('Risk assessment'!$B$12:$B$100,MATCH(CONCATENATE(Feuil1!$C40,Feuil1!$B40,Feuil1!CW$1),'Risk assessment'!$R$12:$R$100,FALSE),1),""))</f>
        <v/>
      </c>
      <c r="CX40" s="9" t="str">
        <f>IF($G40=0,"",IFERROR(INDEX('Risk assessment'!$B$12:$B$100,MATCH(CONCATENATE(Feuil1!$C40,Feuil1!$B40,Feuil1!CX$1),'Risk assessment'!$R$12:$R$100,FALSE),1),""))</f>
        <v/>
      </c>
      <c r="CY40" s="9" t="str">
        <f>IF($G40=0,"",IFERROR(INDEX('Risk assessment'!$B$12:$B$100,MATCH(CONCATENATE(Feuil1!$C40,Feuil1!$B40,Feuil1!CY$1),'Risk assessment'!$R$12:$R$100,FALSE),1),""))</f>
        <v/>
      </c>
      <c r="CZ40" s="9" t="str">
        <f>IF($G40=0,"",IFERROR(INDEX('Risk assessment'!$B$12:$B$100,MATCH(CONCATENATE(Feuil1!$C40,Feuil1!$B40,Feuil1!CZ$1),'Risk assessment'!$R$12:$R$100,FALSE),1),""))</f>
        <v/>
      </c>
      <c r="DA40" s="9" t="str">
        <f>IF($G40=0,"",IFERROR(INDEX('Risk assessment'!$B$12:$B$100,MATCH(CONCATENATE(Feuil1!$C40,Feuil1!$B40,Feuil1!DA$1),'Risk assessment'!$R$12:$R$100,FALSE),1),""))</f>
        <v/>
      </c>
      <c r="DB40" s="9" t="str">
        <f>IF($G40=0,"",IFERROR(INDEX('Risk assessment'!$B$12:$B$100,MATCH(CONCATENATE(Feuil1!$C40,Feuil1!$B40,Feuil1!DB$1),'Risk assessment'!$R$12:$R$100,FALSE),1),""))</f>
        <v/>
      </c>
      <c r="DC40" s="9" t="str">
        <f>IF($G40=0,"",IFERROR(INDEX('Risk assessment'!$B$12:$B$100,MATCH(CONCATENATE(Feuil1!$C40,Feuil1!$B40,Feuil1!DC$1),'Risk assessment'!$R$12:$R$100,FALSE),1),""))</f>
        <v/>
      </c>
      <c r="DD40" s="9" t="str">
        <f>IF($G40=0,"",IFERROR(INDEX('Risk assessment'!$B$12:$B$100,MATCH(CONCATENATE(Feuil1!$C40,Feuil1!$B40,Feuil1!DD$1),'Risk assessment'!$R$12:$R$100,FALSE),1),""))</f>
        <v/>
      </c>
      <c r="DE40" s="9" t="str">
        <f>IF($G40=0,"",IFERROR(INDEX('Risk assessment'!$B$12:$B$100,MATCH(CONCATENATE(Feuil1!$C40,Feuil1!$B40,Feuil1!DE$1),'Risk assessment'!$R$12:$R$100,FALSE),1),""))</f>
        <v/>
      </c>
      <c r="DF40" s="9" t="str">
        <f>IF($G40=0,"",IFERROR(INDEX('Risk assessment'!$B$12:$B$100,MATCH(CONCATENATE(Feuil1!$C40,Feuil1!$B40,Feuil1!DF$1),'Risk assessment'!$R$12:$R$100,FALSE),1),""))</f>
        <v/>
      </c>
      <c r="DG40" s="9" t="str">
        <f>IF($G40=0,"",IFERROR(INDEX('Risk assessment'!$B$12:$B$100,MATCH(CONCATENATE(Feuil1!$C40,Feuil1!$B40,Feuil1!DG$1),'Risk assessment'!$R$12:$R$100,FALSE),1),""))</f>
        <v/>
      </c>
      <c r="DH40" s="9" t="str">
        <f>IF($G40=0,"",IFERROR(INDEX('Risk assessment'!$B$12:$B$100,MATCH(CONCATENATE(Feuil1!$C40,Feuil1!$B40,Feuil1!DH$1),'Risk assessment'!$R$12:$R$100,FALSE),1),""))</f>
        <v/>
      </c>
      <c r="DI40" s="9" t="str">
        <f>IF($G40=0,"",IFERROR(INDEX('Risk assessment'!$B$12:$B$100,MATCH(CONCATENATE(Feuil1!$C40,Feuil1!$B40,Feuil1!DI$1),'Risk assessment'!$R$12:$R$100,FALSE),1),""))</f>
        <v/>
      </c>
      <c r="DJ40" s="9" t="str">
        <f>IF($G40=0,"",IFERROR(INDEX('Risk assessment'!$B$12:$B$100,MATCH(CONCATENATE(Feuil1!$C40,Feuil1!$B40,Feuil1!DJ$1),'Risk assessment'!$R$12:$R$100,FALSE),1),""))</f>
        <v/>
      </c>
      <c r="DK40" s="9" t="str">
        <f>IF($G40=0,"",IFERROR(INDEX('Risk assessment'!$B$12:$B$100,MATCH(CONCATENATE(Feuil1!$C40,Feuil1!$B40,Feuil1!DK$1),'Risk assessment'!$R$12:$R$100,FALSE),1),""))</f>
        <v/>
      </c>
    </row>
    <row r="41" spans="2:115" x14ac:dyDescent="0.25">
      <c r="B41" s="9">
        <f>IF(B40+1&lt;='Rating table'!D$11,B40+1,1)</f>
        <v>10</v>
      </c>
      <c r="C41" s="9">
        <f>IFERROR(IF(IF(B41=1,C40+1,C40)&lt;='Rating table'!H$11,IF(B41=1,C40+1,C40),""),"")</f>
        <v>4</v>
      </c>
      <c r="D41" s="9" t="str">
        <f t="shared" si="0"/>
        <v>10-4</v>
      </c>
      <c r="E41" s="9" t="str">
        <f t="shared" si="1"/>
        <v>C-6 ;E-9 ;</v>
      </c>
      <c r="F41" s="9" t="str">
        <f t="shared" si="2"/>
        <v>C-6 ;E-9</v>
      </c>
      <c r="G41" s="9">
        <f>COUNTIFS('Risk assessment'!D$12:D$100,Feuil1!C41,'Risk assessment'!E$12:E$100,B41)</f>
        <v>2</v>
      </c>
      <c r="H41" s="9" t="str">
        <f>IF($G41=0,"",IFERROR(CONCATENATE(INDEX('Risk assessment'!$B$12:$B$100,MATCH(CONCATENATE(Feuil1!$C41,"-",Feuil1!$B41,"-",Feuil1!H$1),'Risk assessment'!$R$12:$R$100,FALSE),1)," ;"),""))</f>
        <v>C-6 ;</v>
      </c>
      <c r="I41" s="9" t="str">
        <f>IF($G41=0,"",IFERROR(CONCATENATE(INDEX('Risk assessment'!$B$12:$B$100,MATCH(CONCATENATE(Feuil1!$C41,"-",Feuil1!$B41,"-",Feuil1!I$1),'Risk assessment'!$R$12:$R$100,FALSE),1)," ;"),""))</f>
        <v>E-9 ;</v>
      </c>
      <c r="J41" s="9" t="str">
        <f>IF($G41=0,"",IFERROR(CONCATENATE(INDEX('Risk assessment'!$B$12:$B$100,MATCH(CONCATENATE(Feuil1!$C41,"-",Feuil1!$B41,"-",Feuil1!J$1),'Risk assessment'!$R$12:$R$100,FALSE),1)," ;"),""))</f>
        <v/>
      </c>
      <c r="K41" s="9" t="str">
        <f>IF($G41=0,"",IFERROR(CONCATENATE(INDEX('Risk assessment'!$B$12:$B$100,MATCH(CONCATENATE(Feuil1!$C41,"-",Feuil1!$B41,"-",Feuil1!K$1),'Risk assessment'!$R$12:$R$100,FALSE),1)," ;"),""))</f>
        <v/>
      </c>
      <c r="L41" s="9" t="str">
        <f>IF($G41=0,"",IFERROR(CONCATENATE(INDEX('Risk assessment'!$B$12:$B$100,MATCH(CONCATENATE(Feuil1!$C41,"-",Feuil1!$B41,"-",Feuil1!L$1),'Risk assessment'!$R$12:$R$100,FALSE),1)," ;"),""))</f>
        <v/>
      </c>
      <c r="M41" s="9" t="str">
        <f>IF($G41=0,"",IFERROR(CONCATENATE(INDEX('Risk assessment'!$B$12:$B$100,MATCH(CONCATENATE(Feuil1!$C41,"-",Feuil1!$B41,"-",Feuil1!M$1),'Risk assessment'!$R$12:$R$100,FALSE),1)," ;"),""))</f>
        <v/>
      </c>
      <c r="N41" s="9" t="str">
        <f>IF($G41=0,"",IFERROR(CONCATENATE(INDEX('Risk assessment'!$B$12:$B$100,MATCH(CONCATENATE(Feuil1!$C41,"-",Feuil1!$B41,"-",Feuil1!N$1),'Risk assessment'!$R$12:$R$100,FALSE),1)," ;"),""))</f>
        <v/>
      </c>
      <c r="O41" s="9" t="str">
        <f>IF($G41=0,"",IFERROR(CONCATENATE(INDEX('Risk assessment'!$B$12:$B$100,MATCH(CONCATENATE(Feuil1!$C41,"-",Feuil1!$B41,"-",Feuil1!O$1),'Risk assessment'!$R$12:$R$100,FALSE),1)," ;"),""))</f>
        <v/>
      </c>
      <c r="P41" s="9" t="str">
        <f>IF($G41=0,"",IFERROR(CONCATENATE(INDEX('Risk assessment'!$B$12:$B$100,MATCH(CONCATENATE(Feuil1!$C41,"-",Feuil1!$B41,"-",Feuil1!P$1),'Risk assessment'!$R$12:$R$100,FALSE),1)," ;"),""))</f>
        <v/>
      </c>
      <c r="Q41" s="9" t="str">
        <f>IF($G41=0,"",IFERROR(CONCATENATE(INDEX('Risk assessment'!$B$12:$B$100,MATCH(CONCATENATE(Feuil1!$C41,"-",Feuil1!$B41,"-",Feuil1!Q$1),'Risk assessment'!$R$12:$R$100,FALSE),1)," ;"),""))</f>
        <v/>
      </c>
      <c r="R41" s="9" t="str">
        <f>IF($G41=0,"",IFERROR(CONCATENATE(INDEX('Risk assessment'!$B$12:$B$100,MATCH(CONCATENATE(Feuil1!$C41,"-",Feuil1!$B41,"-",Feuil1!R$1),'Risk assessment'!$R$12:$R$100,FALSE),1)," ;"),""))</f>
        <v/>
      </c>
      <c r="S41" s="9" t="str">
        <f>IF($G41=0,"",IFERROR(CONCATENATE(INDEX('Risk assessment'!$B$12:$B$100,MATCH(CONCATENATE(Feuil1!$C41,"-",Feuil1!$B41,"-",Feuil1!S$1),'Risk assessment'!$R$12:$R$100,FALSE),1)," ;"),""))</f>
        <v/>
      </c>
      <c r="T41" s="9" t="str">
        <f>IF($G41=0,"",IFERROR(CONCATENATE(INDEX('Risk assessment'!$B$12:$B$100,MATCH(CONCATENATE(Feuil1!$C41,"-",Feuil1!$B41,"-",Feuil1!T$1),'Risk assessment'!$R$12:$R$100,FALSE),1)," ;"),""))</f>
        <v/>
      </c>
      <c r="U41" s="9" t="str">
        <f>IF($G41=0,"",IFERROR(CONCATENATE(INDEX('Risk assessment'!$B$12:$B$100,MATCH(CONCATENATE(Feuil1!$C41,"-",Feuil1!$B41,"-",Feuil1!U$1),'Risk assessment'!$R$12:$R$100,FALSE),1)," ;"),""))</f>
        <v/>
      </c>
      <c r="V41" s="9" t="str">
        <f>IF($G41=0,"",IFERROR(CONCATENATE(INDEX('Risk assessment'!$B$12:$B$100,MATCH(CONCATENATE(Feuil1!$C41,"-",Feuil1!$B41,"-",Feuil1!V$1),'Risk assessment'!$R$12:$R$100,FALSE),1)," ;"),""))</f>
        <v/>
      </c>
      <c r="W41" s="9" t="str">
        <f>IF($G41=0,"",IFERROR(CONCATENATE(INDEX('Risk assessment'!$B$12:$B$100,MATCH(CONCATENATE(Feuil1!$C41,"-",Feuil1!$B41,"-",Feuil1!W$1),'Risk assessment'!$R$12:$R$100,FALSE),1)," ;"),""))</f>
        <v/>
      </c>
      <c r="X41" s="9" t="str">
        <f>IF($G41=0,"",IFERROR(CONCATENATE(INDEX('Risk assessment'!$B$12:$B$100,MATCH(CONCATENATE(Feuil1!$C41,"-",Feuil1!$B41,"-",Feuil1!X$1),'Risk assessment'!$R$12:$R$100,FALSE),1)," ;"),""))</f>
        <v/>
      </c>
      <c r="Y41" s="9" t="str">
        <f>IF($G41=0,"",IFERROR(CONCATENATE(INDEX('Risk assessment'!$B$12:$B$100,MATCH(CONCATENATE(Feuil1!$C41,"-",Feuil1!$B41,"-",Feuil1!Y$1),'Risk assessment'!$R$12:$R$100,FALSE),1)," ;"),""))</f>
        <v/>
      </c>
      <c r="Z41" s="9" t="str">
        <f>IF($G41=0,"",IFERROR(CONCATENATE(INDEX('Risk assessment'!$B$12:$B$100,MATCH(CONCATENATE(Feuil1!$C41,"-",Feuil1!$B41,"-",Feuil1!Z$1),'Risk assessment'!$R$12:$R$100,FALSE),1)," ;"),""))</f>
        <v/>
      </c>
      <c r="AA41" s="9" t="str">
        <f>IF($G41=0,"",IFERROR(CONCATENATE(INDEX('Risk assessment'!$B$12:$B$100,MATCH(CONCATENATE(Feuil1!$C41,"-",Feuil1!$B41,"-",Feuil1!AA$1),'Risk assessment'!$R$12:$R$100,FALSE),1)," ;"),""))</f>
        <v/>
      </c>
      <c r="AB41" s="9" t="str">
        <f>IF($G41=0,"",IFERROR(CONCATENATE(INDEX('Risk assessment'!$B$12:$B$100,MATCH(CONCATENATE(Feuil1!$C41,"-",Feuil1!$B41,"-",Feuil1!AB$1),'Risk assessment'!$R$12:$R$100,FALSE),1)," ;"),""))</f>
        <v/>
      </c>
      <c r="AC41" s="9" t="str">
        <f>IF($G41=0,"",IFERROR(CONCATENATE(INDEX('Risk assessment'!$B$12:$B$100,MATCH(CONCATENATE(Feuil1!$C41,"-",Feuil1!$B41,"-",Feuil1!AC$1),'Risk assessment'!$R$12:$R$100,FALSE),1)," ;"),""))</f>
        <v/>
      </c>
      <c r="AD41" s="9" t="str">
        <f>IF($G41=0,"",IFERROR(CONCATENATE(INDEX('Risk assessment'!$B$12:$B$100,MATCH(CONCATENATE(Feuil1!$C41,"-",Feuil1!$B41,"-",Feuil1!AD$1),'Risk assessment'!$R$12:$R$100,FALSE),1)," ;"),""))</f>
        <v/>
      </c>
      <c r="AE41" s="9" t="str">
        <f>IF($G41=0,"",IFERROR(CONCATENATE(INDEX('Risk assessment'!$B$12:$B$100,MATCH(CONCATENATE(Feuil1!$C41,"-",Feuil1!$B41,"-",Feuil1!AE$1),'Risk assessment'!$R$12:$R$100,FALSE),1)," ;"),""))</f>
        <v/>
      </c>
      <c r="AF41" s="9" t="str">
        <f>IF($G41=0,"",IFERROR(CONCATENATE(INDEX('Risk assessment'!$B$12:$B$100,MATCH(CONCATENATE(Feuil1!$C41,"-",Feuil1!$B41,"-",Feuil1!AF$1),'Risk assessment'!$R$12:$R$100,FALSE),1)," ;"),""))</f>
        <v/>
      </c>
      <c r="AG41" s="9" t="str">
        <f>IF($G41=0,"",IFERROR(CONCATENATE(INDEX('Risk assessment'!$B$12:$B$100,MATCH(CONCATENATE(Feuil1!$C41,"-",Feuil1!$B41,"-",Feuil1!AG$1),'Risk assessment'!$R$12:$R$100,FALSE),1)," ;"),""))</f>
        <v/>
      </c>
      <c r="AH41" s="9" t="str">
        <f>IF($G41=0,"",IFERROR(CONCATENATE(INDEX('Risk assessment'!$B$12:$B$100,MATCH(CONCATENATE(Feuil1!$C41,"-",Feuil1!$B41,"-",Feuil1!AH$1),'Risk assessment'!$R$12:$R$100,FALSE),1)," ;"),""))</f>
        <v/>
      </c>
      <c r="AI41" s="9" t="str">
        <f>IF($G41=0,"",IFERROR(CONCATENATE(INDEX('Risk assessment'!$B$12:$B$100,MATCH(CONCATENATE(Feuil1!$C41,"-",Feuil1!$B41,"-",Feuil1!AI$1),'Risk assessment'!$R$12:$R$100,FALSE),1)," ;"),""))</f>
        <v/>
      </c>
      <c r="AJ41" s="9" t="str">
        <f>IF($G41=0,"",IFERROR(CONCATENATE(INDEX('Risk assessment'!$B$12:$B$100,MATCH(CONCATENATE(Feuil1!$C41,"-",Feuil1!$B41,"-",Feuil1!AJ$1),'Risk assessment'!$R$12:$R$100,FALSE),1)," ;"),""))</f>
        <v/>
      </c>
      <c r="AK41" s="9" t="str">
        <f>IF($G41=0,"",IFERROR(CONCATENATE(INDEX('Risk assessment'!$B$12:$B$100,MATCH(CONCATENATE(Feuil1!$C41,"-",Feuil1!$B41,"-",Feuil1!AK$1),'Risk assessment'!$R$12:$R$100,FALSE),1)," ;"),""))</f>
        <v/>
      </c>
      <c r="AL41" s="9" t="str">
        <f>IF($G41=0,"",IFERROR(CONCATENATE(INDEX('Risk assessment'!$B$12:$B$100,MATCH(CONCATENATE(Feuil1!$C41,"-",Feuil1!$B41,"-",Feuil1!AL$1),'Risk assessment'!$R$12:$R$100,FALSE),1)," ;"),""))</f>
        <v/>
      </c>
      <c r="AM41" s="9" t="str">
        <f>IF($G41=0,"",IFERROR(CONCATENATE(INDEX('Risk assessment'!$B$12:$B$100,MATCH(CONCATENATE(Feuil1!$C41,"-",Feuil1!$B41,"-",Feuil1!AM$1),'Risk assessment'!$R$12:$R$100,FALSE),1)," ;"),""))</f>
        <v/>
      </c>
      <c r="AN41" s="9" t="str">
        <f>IF($G41=0,"",IFERROR(CONCATENATE(INDEX('Risk assessment'!$B$12:$B$100,MATCH(CONCATENATE(Feuil1!$C41,"-",Feuil1!$B41,"-",Feuil1!AN$1),'Risk assessment'!$R$12:$R$100,FALSE),1)," ;"),""))</f>
        <v/>
      </c>
      <c r="AO41" s="9" t="str">
        <f>IF($G41=0,"",IFERROR(CONCATENATE(INDEX('Risk assessment'!$B$12:$B$100,MATCH(CONCATENATE(Feuil1!$C41,"-",Feuil1!$B41,"-",Feuil1!AO$1),'Risk assessment'!$R$12:$R$100,FALSE),1)," ;"),""))</f>
        <v/>
      </c>
      <c r="AP41" s="9" t="str">
        <f>IF($G41=0,"",IFERROR(CONCATENATE(INDEX('Risk assessment'!$B$12:$B$100,MATCH(CONCATENATE(Feuil1!$C41,"-",Feuil1!$B41,"-",Feuil1!AP$1),'Risk assessment'!$R$12:$R$100,FALSE),1)," ;"),""))</f>
        <v/>
      </c>
      <c r="AQ41" s="9" t="str">
        <f>IF($G41=0,"",IFERROR(CONCATENATE(INDEX('Risk assessment'!$B$12:$B$100,MATCH(CONCATENATE(Feuil1!$C41,"-",Feuil1!$B41,"-",Feuil1!AQ$1),'Risk assessment'!$R$12:$R$100,FALSE),1)," ;"),""))</f>
        <v/>
      </c>
      <c r="AR41" s="9" t="str">
        <f>IF($G41=0,"",IFERROR(CONCATENATE(INDEX('Risk assessment'!$B$12:$B$100,MATCH(CONCATENATE(Feuil1!$C41,"-",Feuil1!$B41,"-",Feuil1!AR$1),'Risk assessment'!$R$12:$R$100,FALSE),1)," ;"),""))</f>
        <v/>
      </c>
      <c r="AS41" s="9" t="str">
        <f>IF($G41=0,"",IFERROR(CONCATENATE(INDEX('Risk assessment'!$B$12:$B$100,MATCH(CONCATENATE(Feuil1!$C41,"-",Feuil1!$B41,"-",Feuil1!AS$1),'Risk assessment'!$R$12:$R$100,FALSE),1)," ;"),""))</f>
        <v/>
      </c>
      <c r="AT41" s="9" t="str">
        <f>IF($G41=0,"",IFERROR(CONCATENATE(INDEX('Risk assessment'!$B$12:$B$100,MATCH(CONCATENATE(Feuil1!$C41,"-",Feuil1!$B41,"-",Feuil1!AT$1),'Risk assessment'!$R$12:$R$100,FALSE),1)," ;"),""))</f>
        <v/>
      </c>
      <c r="AU41" s="9" t="str">
        <f>IF($G41=0,"",IFERROR(CONCATENATE(INDEX('Risk assessment'!$B$12:$B$100,MATCH(CONCATENATE(Feuil1!$C41,"-",Feuil1!$B41,"-",Feuil1!AU$1),'Risk assessment'!$R$12:$R$100,FALSE),1)," ;"),""))</f>
        <v/>
      </c>
      <c r="AV41" s="9" t="str">
        <f>IF($G41=0,"",IFERROR(CONCATENATE(INDEX('Risk assessment'!$B$12:$B$100,MATCH(CONCATENATE(Feuil1!$C41,"-",Feuil1!$B41,"-",Feuil1!AV$1),'Risk assessment'!$R$12:$R$100,FALSE),1)," ;"),""))</f>
        <v/>
      </c>
      <c r="AW41" s="9" t="str">
        <f>IF($G41=0,"",IFERROR(CONCATENATE(INDEX('Risk assessment'!$B$12:$B$100,MATCH(CONCATENATE(Feuil1!$C41,"-",Feuil1!$B41,"-",Feuil1!AW$1),'Risk assessment'!$R$12:$R$100,FALSE),1)," ;"),""))</f>
        <v/>
      </c>
      <c r="AX41" s="9" t="str">
        <f>IF($G41=0,"",IFERROR(CONCATENATE(INDEX('Risk assessment'!$B$12:$B$100,MATCH(CONCATENATE(Feuil1!$C41,"-",Feuil1!$B41,"-",Feuil1!AX$1),'Risk assessment'!$R$12:$R$100,FALSE),1)," ;"),""))</f>
        <v/>
      </c>
      <c r="AY41" s="9" t="str">
        <f>IF($G41=0,"",IFERROR(CONCATENATE(INDEX('Risk assessment'!$B$12:$B$100,MATCH(CONCATENATE(Feuil1!$C41,"-",Feuil1!$B41,"-",Feuil1!AY$1),'Risk assessment'!$R$12:$R$100,FALSE),1)," ;"),""))</f>
        <v/>
      </c>
      <c r="AZ41" s="9" t="str">
        <f>IF($G41=0,"",IFERROR(CONCATENATE(INDEX('Risk assessment'!$B$12:$B$100,MATCH(CONCATENATE(Feuil1!$C41,"-",Feuil1!$B41,"-",Feuil1!AZ$1),'Risk assessment'!$R$12:$R$100,FALSE),1)," ;"),""))</f>
        <v/>
      </c>
      <c r="BA41" s="9" t="str">
        <f>IF($G41=0,"",IFERROR(CONCATENATE(INDEX('Risk assessment'!$B$12:$B$100,MATCH(CONCATENATE(Feuil1!$C41,"-",Feuil1!$B41,"-",Feuil1!BA$1),'Risk assessment'!$R$12:$R$100,FALSE),1)," ;"),""))</f>
        <v/>
      </c>
      <c r="BB41" s="9" t="str">
        <f>IF($G41=0,"",IFERROR(CONCATENATE(INDEX('Risk assessment'!$B$12:$B$100,MATCH(CONCATENATE(Feuil1!$C41,"-",Feuil1!$B41,"-",Feuil1!BB$1),'Risk assessment'!$R$12:$R$100,FALSE),1)," ;"),""))</f>
        <v/>
      </c>
      <c r="BC41" s="9" t="str">
        <f>IF($G41=0,"",IFERROR(CONCATENATE(INDEX('Risk assessment'!$B$12:$B$100,MATCH(CONCATENATE(Feuil1!$C41,"-",Feuil1!$B41,"-",Feuil1!BC$1),'Risk assessment'!$R$12:$R$100,FALSE),1)," ;"),""))</f>
        <v/>
      </c>
      <c r="BD41" s="9" t="str">
        <f>IF($G41=0,"",IFERROR(CONCATENATE(INDEX('Risk assessment'!$B$12:$B$100,MATCH(CONCATENATE(Feuil1!$C41,"-",Feuil1!$B41,"-",Feuil1!BD$1),'Risk assessment'!$R$12:$R$100,FALSE),1)," ;"),""))</f>
        <v/>
      </c>
      <c r="BE41" s="9" t="str">
        <f>IF($G41=0,"",IFERROR(CONCATENATE(INDEX('Risk assessment'!$B$12:$B$100,MATCH(CONCATENATE(Feuil1!$C41,"-",Feuil1!$B41,"-",Feuil1!BE$1),'Risk assessment'!$R$12:$R$100,FALSE),1)," ;"),""))</f>
        <v/>
      </c>
      <c r="BF41" s="9" t="str">
        <f>IF($G41=0,"",IFERROR(CONCATENATE(INDEX('Risk assessment'!$B$12:$B$100,MATCH(CONCATENATE(Feuil1!$C41,"-",Feuil1!$B41,"-",Feuil1!BF$1),'Risk assessment'!$R$12:$R$100,FALSE),1)," ;"),""))</f>
        <v/>
      </c>
      <c r="BG41" s="9" t="str">
        <f>IF($G41=0,"",IFERROR(CONCATENATE(INDEX('Risk assessment'!$B$12:$B$100,MATCH(CONCATENATE(Feuil1!$C41,"-",Feuil1!$B41,"-",Feuil1!BG$1),'Risk assessment'!$R$12:$R$100,FALSE),1)," ;"),""))</f>
        <v/>
      </c>
      <c r="BH41" s="9" t="str">
        <f>IF($G41=0,"",IFERROR(CONCATENATE(INDEX('Risk assessment'!$B$12:$B$100,MATCH(CONCATENATE(Feuil1!$C41,"-",Feuil1!$B41,"-",Feuil1!BH$1),'Risk assessment'!$R$12:$R$100,FALSE),1)," ;"),""))</f>
        <v/>
      </c>
      <c r="BI41" s="9" t="str">
        <f>IF($G41=0,"",IFERROR(CONCATENATE(INDEX('Risk assessment'!$B$12:$B$100,MATCH(CONCATENATE(Feuil1!$C41,"-",Feuil1!$B41,"-",Feuil1!BI$1),'Risk assessment'!$R$12:$R$100,FALSE),1)," ;"),""))</f>
        <v/>
      </c>
      <c r="BJ41" s="9" t="str">
        <f>IF($G41=0,"",IFERROR(CONCATENATE(INDEX('Risk assessment'!$B$12:$B$100,MATCH(CONCATENATE(Feuil1!$C41,"-",Feuil1!$B41,"-",Feuil1!BJ$1),'Risk assessment'!$R$12:$R$100,FALSE),1)," ;"),""))</f>
        <v/>
      </c>
      <c r="BK41" s="9" t="str">
        <f>IF($G41=0,"",IFERROR(CONCATENATE(INDEX('Risk assessment'!$B$12:$B$100,MATCH(CONCATENATE(Feuil1!$C41,"-",Feuil1!$B41,"-",Feuil1!BK$1),'Risk assessment'!$R$12:$R$100,FALSE),1)," ;"),""))</f>
        <v/>
      </c>
      <c r="BL41" s="9" t="str">
        <f>IF($G41=0,"",IFERROR(CONCATENATE(INDEX('Risk assessment'!$B$12:$B$100,MATCH(CONCATENATE(Feuil1!$C41,"-",Feuil1!$B41,"-",Feuil1!BL$1),'Risk assessment'!$R$12:$R$100,FALSE),1)," ;"),""))</f>
        <v/>
      </c>
      <c r="BM41" s="9" t="str">
        <f>IF($G41=0,"",IFERROR(CONCATENATE(INDEX('Risk assessment'!$B$12:$B$100,MATCH(CONCATENATE(Feuil1!$C41,"-",Feuil1!$B41,"-",Feuil1!BM$1),'Risk assessment'!$R$12:$R$100,FALSE),1)," ;"),""))</f>
        <v/>
      </c>
      <c r="BN41" s="9" t="str">
        <f>IF($G41=0,"",IFERROR(CONCATENATE(INDEX('Risk assessment'!$B$12:$B$100,MATCH(CONCATENATE(Feuil1!$C41,"-",Feuil1!$B41,"-",Feuil1!BN$1),'Risk assessment'!$R$12:$R$100,FALSE),1)," ;"),""))</f>
        <v/>
      </c>
      <c r="BO41" s="9" t="str">
        <f>IF($G41=0,"",IFERROR(CONCATENATE(INDEX('Risk assessment'!$B$12:$B$100,MATCH(CONCATENATE(Feuil1!$C41,"-",Feuil1!$B41,"-",Feuil1!BO$1),'Risk assessment'!$R$12:$R$100,FALSE),1)," ;"),""))</f>
        <v/>
      </c>
      <c r="BP41" s="9" t="str">
        <f>IF($G41=0,"",IFERROR(CONCATENATE(INDEX('Risk assessment'!$B$12:$B$100,MATCH(CONCATENATE(Feuil1!$C41,"-",Feuil1!$B41,"-",Feuil1!BP$1),'Risk assessment'!$R$12:$R$100,FALSE),1)," ;"),""))</f>
        <v/>
      </c>
      <c r="BQ41" s="9" t="str">
        <f>IF($G41=0,"",IFERROR(CONCATENATE(INDEX('Risk assessment'!$B$12:$B$100,MATCH(CONCATENATE(Feuil1!$C41,"-",Feuil1!$B41,"-",Feuil1!BQ$1),'Risk assessment'!$R$12:$R$100,FALSE),1)," ;"),""))</f>
        <v/>
      </c>
      <c r="BR41" s="9" t="str">
        <f>IF($G41=0,"",IFERROR(INDEX('Risk assessment'!$B$12:$B$100,MATCH(CONCATENATE(Feuil1!$C41,Feuil1!$B41,Feuil1!BR$1),'Risk assessment'!$R$12:$R$100,FALSE),1),""))</f>
        <v/>
      </c>
      <c r="BS41" s="9" t="str">
        <f>IF($G41=0,"",IFERROR(INDEX('Risk assessment'!$B$12:$B$100,MATCH(CONCATENATE(Feuil1!$C41,Feuil1!$B41,Feuil1!BS$1),'Risk assessment'!$R$12:$R$100,FALSE),1),""))</f>
        <v/>
      </c>
      <c r="BT41" s="9" t="str">
        <f>IF($G41=0,"",IFERROR(INDEX('Risk assessment'!$B$12:$B$100,MATCH(CONCATENATE(Feuil1!$C41,Feuil1!$B41,Feuil1!BT$1),'Risk assessment'!$R$12:$R$100,FALSE),1),""))</f>
        <v/>
      </c>
      <c r="BU41" s="9" t="str">
        <f>IF($G41=0,"",IFERROR(INDEX('Risk assessment'!$B$12:$B$100,MATCH(CONCATENATE(Feuil1!$C41,Feuil1!$B41,Feuil1!BU$1),'Risk assessment'!$R$12:$R$100,FALSE),1),""))</f>
        <v/>
      </c>
      <c r="BV41" s="9" t="str">
        <f>IF($G41=0,"",IFERROR(INDEX('Risk assessment'!$B$12:$B$100,MATCH(CONCATENATE(Feuil1!$C41,Feuil1!$B41,Feuil1!BV$1),'Risk assessment'!$R$12:$R$100,FALSE),1),""))</f>
        <v/>
      </c>
      <c r="BW41" s="9" t="str">
        <f>IF($G41=0,"",IFERROR(INDEX('Risk assessment'!$B$12:$B$100,MATCH(CONCATENATE(Feuil1!$C41,Feuil1!$B41,Feuil1!BW$1),'Risk assessment'!$R$12:$R$100,FALSE),1),""))</f>
        <v/>
      </c>
      <c r="BX41" s="9" t="str">
        <f>IF($G41=0,"",IFERROR(INDEX('Risk assessment'!$B$12:$B$100,MATCH(CONCATENATE(Feuil1!$C41,Feuil1!$B41,Feuil1!BX$1),'Risk assessment'!$R$12:$R$100,FALSE),1),""))</f>
        <v/>
      </c>
      <c r="BY41" s="9" t="str">
        <f>IF($G41=0,"",IFERROR(INDEX('Risk assessment'!$B$12:$B$100,MATCH(CONCATENATE(Feuil1!$C41,Feuil1!$B41,Feuil1!BY$1),'Risk assessment'!$R$12:$R$100,FALSE),1),""))</f>
        <v/>
      </c>
      <c r="BZ41" s="9" t="str">
        <f>IF($G41=0,"",IFERROR(INDEX('Risk assessment'!$B$12:$B$100,MATCH(CONCATENATE(Feuil1!$C41,Feuil1!$B41,Feuil1!BZ$1),'Risk assessment'!$R$12:$R$100,FALSE),1),""))</f>
        <v/>
      </c>
      <c r="CA41" s="9" t="str">
        <f>IF($G41=0,"",IFERROR(INDEX('Risk assessment'!$B$12:$B$100,MATCH(CONCATENATE(Feuil1!$C41,Feuil1!$B41,Feuil1!CA$1),'Risk assessment'!$R$12:$R$100,FALSE),1),""))</f>
        <v/>
      </c>
      <c r="CB41" s="9" t="str">
        <f>IF($G41=0,"",IFERROR(INDEX('Risk assessment'!$B$12:$B$100,MATCH(CONCATENATE(Feuil1!$C41,Feuil1!$B41,Feuil1!CB$1),'Risk assessment'!$R$12:$R$100,FALSE),1),""))</f>
        <v/>
      </c>
      <c r="CC41" s="9" t="str">
        <f>IF($G41=0,"",IFERROR(INDEX('Risk assessment'!$B$12:$B$100,MATCH(CONCATENATE(Feuil1!$C41,Feuil1!$B41,Feuil1!CC$1),'Risk assessment'!$R$12:$R$100,FALSE),1),""))</f>
        <v/>
      </c>
      <c r="CD41" s="9" t="str">
        <f>IF($G41=0,"",IFERROR(INDEX('Risk assessment'!$B$12:$B$100,MATCH(CONCATENATE(Feuil1!$C41,Feuil1!$B41,Feuil1!CD$1),'Risk assessment'!$R$12:$R$100,FALSE),1),""))</f>
        <v/>
      </c>
      <c r="CE41" s="9" t="str">
        <f>IF($G41=0,"",IFERROR(INDEX('Risk assessment'!$B$12:$B$100,MATCH(CONCATENATE(Feuil1!$C41,Feuil1!$B41,Feuil1!CE$1),'Risk assessment'!$R$12:$R$100,FALSE),1),""))</f>
        <v/>
      </c>
      <c r="CF41" s="9" t="str">
        <f>IF($G41=0,"",IFERROR(INDEX('Risk assessment'!$B$12:$B$100,MATCH(CONCATENATE(Feuil1!$C41,Feuil1!$B41,Feuil1!CF$1),'Risk assessment'!$R$12:$R$100,FALSE),1),""))</f>
        <v/>
      </c>
      <c r="CG41" s="9" t="str">
        <f>IF($G41=0,"",IFERROR(INDEX('Risk assessment'!$B$12:$B$100,MATCH(CONCATENATE(Feuil1!$C41,Feuil1!$B41,Feuil1!CG$1),'Risk assessment'!$R$12:$R$100,FALSE),1),""))</f>
        <v/>
      </c>
      <c r="CH41" s="9" t="str">
        <f>IF($G41=0,"",IFERROR(INDEX('Risk assessment'!$B$12:$B$100,MATCH(CONCATENATE(Feuil1!$C41,Feuil1!$B41,Feuil1!CH$1),'Risk assessment'!$R$12:$R$100,FALSE),1),""))</f>
        <v/>
      </c>
      <c r="CI41" s="9" t="str">
        <f>IF($G41=0,"",IFERROR(INDEX('Risk assessment'!$B$12:$B$100,MATCH(CONCATENATE(Feuil1!$C41,Feuil1!$B41,Feuil1!CI$1),'Risk assessment'!$R$12:$R$100,FALSE),1),""))</f>
        <v/>
      </c>
      <c r="CJ41" s="9" t="str">
        <f>IF($G41=0,"",IFERROR(INDEX('Risk assessment'!$B$12:$B$100,MATCH(CONCATENATE(Feuil1!$C41,Feuil1!$B41,Feuil1!CJ$1),'Risk assessment'!$R$12:$R$100,FALSE),1),""))</f>
        <v/>
      </c>
      <c r="CK41" s="9" t="str">
        <f>IF($G41=0,"",IFERROR(INDEX('Risk assessment'!$B$12:$B$100,MATCH(CONCATENATE(Feuil1!$C41,Feuil1!$B41,Feuil1!CK$1),'Risk assessment'!$R$12:$R$100,FALSE),1),""))</f>
        <v/>
      </c>
      <c r="CL41" s="9" t="str">
        <f>IF($G41=0,"",IFERROR(INDEX('Risk assessment'!$B$12:$B$100,MATCH(CONCATENATE(Feuil1!$C41,Feuil1!$B41,Feuil1!CL$1),'Risk assessment'!$R$12:$R$100,FALSE),1),""))</f>
        <v/>
      </c>
      <c r="CM41" s="9" t="str">
        <f>IF($G41=0,"",IFERROR(INDEX('Risk assessment'!$B$12:$B$100,MATCH(CONCATENATE(Feuil1!$C41,Feuil1!$B41,Feuil1!CM$1),'Risk assessment'!$R$12:$R$100,FALSE),1),""))</f>
        <v/>
      </c>
      <c r="CN41" s="9" t="str">
        <f>IF($G41=0,"",IFERROR(INDEX('Risk assessment'!$B$12:$B$100,MATCH(CONCATENATE(Feuil1!$C41,Feuil1!$B41,Feuil1!CN$1),'Risk assessment'!$R$12:$R$100,FALSE),1),""))</f>
        <v/>
      </c>
      <c r="CO41" s="9" t="str">
        <f>IF($G41=0,"",IFERROR(INDEX('Risk assessment'!$B$12:$B$100,MATCH(CONCATENATE(Feuil1!$C41,Feuil1!$B41,Feuil1!CO$1),'Risk assessment'!$R$12:$R$100,FALSE),1),""))</f>
        <v/>
      </c>
      <c r="CP41" s="9" t="str">
        <f>IF($G41=0,"",IFERROR(INDEX('Risk assessment'!$B$12:$B$100,MATCH(CONCATENATE(Feuil1!$C41,Feuil1!$B41,Feuil1!CP$1),'Risk assessment'!$R$12:$R$100,FALSE),1),""))</f>
        <v/>
      </c>
      <c r="CQ41" s="9" t="str">
        <f>IF($G41=0,"",IFERROR(INDEX('Risk assessment'!$B$12:$B$100,MATCH(CONCATENATE(Feuil1!$C41,Feuil1!$B41,Feuil1!CQ$1),'Risk assessment'!$R$12:$R$100,FALSE),1),""))</f>
        <v/>
      </c>
      <c r="CR41" s="9" t="str">
        <f>IF($G41=0,"",IFERROR(INDEX('Risk assessment'!$B$12:$B$100,MATCH(CONCATENATE(Feuil1!$C41,Feuil1!$B41,Feuil1!CR$1),'Risk assessment'!$R$12:$R$100,FALSE),1),""))</f>
        <v/>
      </c>
      <c r="CS41" s="9" t="str">
        <f>IF($G41=0,"",IFERROR(INDEX('Risk assessment'!$B$12:$B$100,MATCH(CONCATENATE(Feuil1!$C41,Feuil1!$B41,Feuil1!CS$1),'Risk assessment'!$R$12:$R$100,FALSE),1),""))</f>
        <v/>
      </c>
      <c r="CT41" s="9" t="str">
        <f>IF($G41=0,"",IFERROR(INDEX('Risk assessment'!$B$12:$B$100,MATCH(CONCATENATE(Feuil1!$C41,Feuil1!$B41,Feuil1!CT$1),'Risk assessment'!$R$12:$R$100,FALSE),1),""))</f>
        <v/>
      </c>
      <c r="CU41" s="9" t="str">
        <f>IF($G41=0,"",IFERROR(INDEX('Risk assessment'!$B$12:$B$100,MATCH(CONCATENATE(Feuil1!$C41,Feuil1!$B41,Feuil1!CU$1),'Risk assessment'!$R$12:$R$100,FALSE),1),""))</f>
        <v/>
      </c>
      <c r="CV41" s="9" t="str">
        <f>IF($G41=0,"",IFERROR(INDEX('Risk assessment'!$B$12:$B$100,MATCH(CONCATENATE(Feuil1!$C41,Feuil1!$B41,Feuil1!CV$1),'Risk assessment'!$R$12:$R$100,FALSE),1),""))</f>
        <v/>
      </c>
      <c r="CW41" s="9" t="str">
        <f>IF($G41=0,"",IFERROR(INDEX('Risk assessment'!$B$12:$B$100,MATCH(CONCATENATE(Feuil1!$C41,Feuil1!$B41,Feuil1!CW$1),'Risk assessment'!$R$12:$R$100,FALSE),1),""))</f>
        <v/>
      </c>
      <c r="CX41" s="9" t="str">
        <f>IF($G41=0,"",IFERROR(INDEX('Risk assessment'!$B$12:$B$100,MATCH(CONCATENATE(Feuil1!$C41,Feuil1!$B41,Feuil1!CX$1),'Risk assessment'!$R$12:$R$100,FALSE),1),""))</f>
        <v/>
      </c>
      <c r="CY41" s="9" t="str">
        <f>IF($G41=0,"",IFERROR(INDEX('Risk assessment'!$B$12:$B$100,MATCH(CONCATENATE(Feuil1!$C41,Feuil1!$B41,Feuil1!CY$1),'Risk assessment'!$R$12:$R$100,FALSE),1),""))</f>
        <v/>
      </c>
      <c r="CZ41" s="9" t="str">
        <f>IF($G41=0,"",IFERROR(INDEX('Risk assessment'!$B$12:$B$100,MATCH(CONCATENATE(Feuil1!$C41,Feuil1!$B41,Feuil1!CZ$1),'Risk assessment'!$R$12:$R$100,FALSE),1),""))</f>
        <v/>
      </c>
      <c r="DA41" s="9" t="str">
        <f>IF($G41=0,"",IFERROR(INDEX('Risk assessment'!$B$12:$B$100,MATCH(CONCATENATE(Feuil1!$C41,Feuil1!$B41,Feuil1!DA$1),'Risk assessment'!$R$12:$R$100,FALSE),1),""))</f>
        <v/>
      </c>
      <c r="DB41" s="9" t="str">
        <f>IF($G41=0,"",IFERROR(INDEX('Risk assessment'!$B$12:$B$100,MATCH(CONCATENATE(Feuil1!$C41,Feuil1!$B41,Feuil1!DB$1),'Risk assessment'!$R$12:$R$100,FALSE),1),""))</f>
        <v/>
      </c>
      <c r="DC41" s="9" t="str">
        <f>IF($G41=0,"",IFERROR(INDEX('Risk assessment'!$B$12:$B$100,MATCH(CONCATENATE(Feuil1!$C41,Feuil1!$B41,Feuil1!DC$1),'Risk assessment'!$R$12:$R$100,FALSE),1),""))</f>
        <v/>
      </c>
      <c r="DD41" s="9" t="str">
        <f>IF($G41=0,"",IFERROR(INDEX('Risk assessment'!$B$12:$B$100,MATCH(CONCATENATE(Feuil1!$C41,Feuil1!$B41,Feuil1!DD$1),'Risk assessment'!$R$12:$R$100,FALSE),1),""))</f>
        <v/>
      </c>
      <c r="DE41" s="9" t="str">
        <f>IF($G41=0,"",IFERROR(INDEX('Risk assessment'!$B$12:$B$100,MATCH(CONCATENATE(Feuil1!$C41,Feuil1!$B41,Feuil1!DE$1),'Risk assessment'!$R$12:$R$100,FALSE),1),""))</f>
        <v/>
      </c>
      <c r="DF41" s="9" t="str">
        <f>IF($G41=0,"",IFERROR(INDEX('Risk assessment'!$B$12:$B$100,MATCH(CONCATENATE(Feuil1!$C41,Feuil1!$B41,Feuil1!DF$1),'Risk assessment'!$R$12:$R$100,FALSE),1),""))</f>
        <v/>
      </c>
      <c r="DG41" s="9" t="str">
        <f>IF($G41=0,"",IFERROR(INDEX('Risk assessment'!$B$12:$B$100,MATCH(CONCATENATE(Feuil1!$C41,Feuil1!$B41,Feuil1!DG$1),'Risk assessment'!$R$12:$R$100,FALSE),1),""))</f>
        <v/>
      </c>
      <c r="DH41" s="9" t="str">
        <f>IF($G41=0,"",IFERROR(INDEX('Risk assessment'!$B$12:$B$100,MATCH(CONCATENATE(Feuil1!$C41,Feuil1!$B41,Feuil1!DH$1),'Risk assessment'!$R$12:$R$100,FALSE),1),""))</f>
        <v/>
      </c>
      <c r="DI41" s="9" t="str">
        <f>IF($G41=0,"",IFERROR(INDEX('Risk assessment'!$B$12:$B$100,MATCH(CONCATENATE(Feuil1!$C41,Feuil1!$B41,Feuil1!DI$1),'Risk assessment'!$R$12:$R$100,FALSE),1),""))</f>
        <v/>
      </c>
      <c r="DJ41" s="9" t="str">
        <f>IF($G41=0,"",IFERROR(INDEX('Risk assessment'!$B$12:$B$100,MATCH(CONCATENATE(Feuil1!$C41,Feuil1!$B41,Feuil1!DJ$1),'Risk assessment'!$R$12:$R$100,FALSE),1),""))</f>
        <v/>
      </c>
      <c r="DK41" s="9" t="str">
        <f>IF($G41=0,"",IFERROR(INDEX('Risk assessment'!$B$12:$B$100,MATCH(CONCATENATE(Feuil1!$C41,Feuil1!$B41,Feuil1!DK$1),'Risk assessment'!$R$12:$R$100,FALSE),1),""))</f>
        <v/>
      </c>
    </row>
    <row r="42" spans="2:115" x14ac:dyDescent="0.25">
      <c r="B42" s="9">
        <f>IF(B41+1&lt;='Rating table'!D$11,B41+1,1)</f>
        <v>1</v>
      </c>
      <c r="C42" s="9">
        <f>IFERROR(IF(IF(B42=1,C41+1,C41)&lt;='Rating table'!H$11,IF(B42=1,C41+1,C41),""),"")</f>
        <v>5</v>
      </c>
      <c r="D42" s="9" t="str">
        <f t="shared" si="0"/>
        <v>1-5</v>
      </c>
      <c r="E42" s="9" t="str">
        <f t="shared" si="1"/>
        <v/>
      </c>
      <c r="F42" s="9" t="str">
        <f t="shared" si="2"/>
        <v/>
      </c>
      <c r="G42" s="9">
        <f>COUNTIFS('Risk assessment'!D$12:D$100,Feuil1!C42,'Risk assessment'!E$12:E$100,B42)</f>
        <v>0</v>
      </c>
      <c r="H42" s="9" t="str">
        <f>IF($G42=0,"",IFERROR(CONCATENATE(INDEX('Risk assessment'!$B$12:$B$100,MATCH(CONCATENATE(Feuil1!$C42,"-",Feuil1!$B42,"-",Feuil1!H$1),'Risk assessment'!$R$12:$R$100,FALSE),1)," ;"),""))</f>
        <v/>
      </c>
      <c r="I42" s="9" t="str">
        <f>IF($G42=0,"",IFERROR(CONCATENATE(INDEX('Risk assessment'!$B$12:$B$100,MATCH(CONCATENATE(Feuil1!$C42,"-",Feuil1!$B42,"-",Feuil1!I$1),'Risk assessment'!$R$12:$R$100,FALSE),1)," ;"),""))</f>
        <v/>
      </c>
      <c r="J42" s="9" t="str">
        <f>IF($G42=0,"",IFERROR(CONCATENATE(INDEX('Risk assessment'!$B$12:$B$100,MATCH(CONCATENATE(Feuil1!$C42,"-",Feuil1!$B42,"-",Feuil1!J$1),'Risk assessment'!$R$12:$R$100,FALSE),1)," ;"),""))</f>
        <v/>
      </c>
      <c r="K42" s="9" t="str">
        <f>IF($G42=0,"",IFERROR(CONCATENATE(INDEX('Risk assessment'!$B$12:$B$100,MATCH(CONCATENATE(Feuil1!$C42,"-",Feuil1!$B42,"-",Feuil1!K$1),'Risk assessment'!$R$12:$R$100,FALSE),1)," ;"),""))</f>
        <v/>
      </c>
      <c r="L42" s="9" t="str">
        <f>IF($G42=0,"",IFERROR(CONCATENATE(INDEX('Risk assessment'!$B$12:$B$100,MATCH(CONCATENATE(Feuil1!$C42,"-",Feuil1!$B42,"-",Feuil1!L$1),'Risk assessment'!$R$12:$R$100,FALSE),1)," ;"),""))</f>
        <v/>
      </c>
      <c r="M42" s="9" t="str">
        <f>IF($G42=0,"",IFERROR(CONCATENATE(INDEX('Risk assessment'!$B$12:$B$100,MATCH(CONCATENATE(Feuil1!$C42,"-",Feuil1!$B42,"-",Feuil1!M$1),'Risk assessment'!$R$12:$R$100,FALSE),1)," ;"),""))</f>
        <v/>
      </c>
      <c r="N42" s="9" t="str">
        <f>IF($G42=0,"",IFERROR(CONCATENATE(INDEX('Risk assessment'!$B$12:$B$100,MATCH(CONCATENATE(Feuil1!$C42,"-",Feuil1!$B42,"-",Feuil1!N$1),'Risk assessment'!$R$12:$R$100,FALSE),1)," ;"),""))</f>
        <v/>
      </c>
      <c r="O42" s="9" t="str">
        <f>IF($G42=0,"",IFERROR(CONCATENATE(INDEX('Risk assessment'!$B$12:$B$100,MATCH(CONCATENATE(Feuil1!$C42,"-",Feuil1!$B42,"-",Feuil1!O$1),'Risk assessment'!$R$12:$R$100,FALSE),1)," ;"),""))</f>
        <v/>
      </c>
      <c r="P42" s="9" t="str">
        <f>IF($G42=0,"",IFERROR(CONCATENATE(INDEX('Risk assessment'!$B$12:$B$100,MATCH(CONCATENATE(Feuil1!$C42,"-",Feuil1!$B42,"-",Feuil1!P$1),'Risk assessment'!$R$12:$R$100,FALSE),1)," ;"),""))</f>
        <v/>
      </c>
      <c r="Q42" s="9" t="str">
        <f>IF($G42=0,"",IFERROR(CONCATENATE(INDEX('Risk assessment'!$B$12:$B$100,MATCH(CONCATENATE(Feuil1!$C42,"-",Feuil1!$B42,"-",Feuil1!Q$1),'Risk assessment'!$R$12:$R$100,FALSE),1)," ;"),""))</f>
        <v/>
      </c>
      <c r="R42" s="9" t="str">
        <f>IF($G42=0,"",IFERROR(CONCATENATE(INDEX('Risk assessment'!$B$12:$B$100,MATCH(CONCATENATE(Feuil1!$C42,"-",Feuil1!$B42,"-",Feuil1!R$1),'Risk assessment'!$R$12:$R$100,FALSE),1)," ;"),""))</f>
        <v/>
      </c>
      <c r="S42" s="9" t="str">
        <f>IF($G42=0,"",IFERROR(CONCATENATE(INDEX('Risk assessment'!$B$12:$B$100,MATCH(CONCATENATE(Feuil1!$C42,"-",Feuil1!$B42,"-",Feuil1!S$1),'Risk assessment'!$R$12:$R$100,FALSE),1)," ;"),""))</f>
        <v/>
      </c>
      <c r="T42" s="9" t="str">
        <f>IF($G42=0,"",IFERROR(CONCATENATE(INDEX('Risk assessment'!$B$12:$B$100,MATCH(CONCATENATE(Feuil1!$C42,"-",Feuil1!$B42,"-",Feuil1!T$1),'Risk assessment'!$R$12:$R$100,FALSE),1)," ;"),""))</f>
        <v/>
      </c>
      <c r="U42" s="9" t="str">
        <f>IF($G42=0,"",IFERROR(CONCATENATE(INDEX('Risk assessment'!$B$12:$B$100,MATCH(CONCATENATE(Feuil1!$C42,"-",Feuil1!$B42,"-",Feuil1!U$1),'Risk assessment'!$R$12:$R$100,FALSE),1)," ;"),""))</f>
        <v/>
      </c>
      <c r="V42" s="9" t="str">
        <f>IF($G42=0,"",IFERROR(CONCATENATE(INDEX('Risk assessment'!$B$12:$B$100,MATCH(CONCATENATE(Feuil1!$C42,"-",Feuil1!$B42,"-",Feuil1!V$1),'Risk assessment'!$R$12:$R$100,FALSE),1)," ;"),""))</f>
        <v/>
      </c>
      <c r="W42" s="9" t="str">
        <f>IF($G42=0,"",IFERROR(CONCATENATE(INDEX('Risk assessment'!$B$12:$B$100,MATCH(CONCATENATE(Feuil1!$C42,"-",Feuil1!$B42,"-",Feuil1!W$1),'Risk assessment'!$R$12:$R$100,FALSE),1)," ;"),""))</f>
        <v/>
      </c>
      <c r="X42" s="9" t="str">
        <f>IF($G42=0,"",IFERROR(CONCATENATE(INDEX('Risk assessment'!$B$12:$B$100,MATCH(CONCATENATE(Feuil1!$C42,"-",Feuil1!$B42,"-",Feuil1!X$1),'Risk assessment'!$R$12:$R$100,FALSE),1)," ;"),""))</f>
        <v/>
      </c>
      <c r="Y42" s="9" t="str">
        <f>IF($G42=0,"",IFERROR(CONCATENATE(INDEX('Risk assessment'!$B$12:$B$100,MATCH(CONCATENATE(Feuil1!$C42,"-",Feuil1!$B42,"-",Feuil1!Y$1),'Risk assessment'!$R$12:$R$100,FALSE),1)," ;"),""))</f>
        <v/>
      </c>
      <c r="Z42" s="9" t="str">
        <f>IF($G42=0,"",IFERROR(CONCATENATE(INDEX('Risk assessment'!$B$12:$B$100,MATCH(CONCATENATE(Feuil1!$C42,"-",Feuil1!$B42,"-",Feuil1!Z$1),'Risk assessment'!$R$12:$R$100,FALSE),1)," ;"),""))</f>
        <v/>
      </c>
      <c r="AA42" s="9" t="str">
        <f>IF($G42=0,"",IFERROR(CONCATENATE(INDEX('Risk assessment'!$B$12:$B$100,MATCH(CONCATENATE(Feuil1!$C42,"-",Feuil1!$B42,"-",Feuil1!AA$1),'Risk assessment'!$R$12:$R$100,FALSE),1)," ;"),""))</f>
        <v/>
      </c>
      <c r="AB42" s="9" t="str">
        <f>IF($G42=0,"",IFERROR(CONCATENATE(INDEX('Risk assessment'!$B$12:$B$100,MATCH(CONCATENATE(Feuil1!$C42,"-",Feuil1!$B42,"-",Feuil1!AB$1),'Risk assessment'!$R$12:$R$100,FALSE),1)," ;"),""))</f>
        <v/>
      </c>
      <c r="AC42" s="9" t="str">
        <f>IF($G42=0,"",IFERROR(CONCATENATE(INDEX('Risk assessment'!$B$12:$B$100,MATCH(CONCATENATE(Feuil1!$C42,"-",Feuil1!$B42,"-",Feuil1!AC$1),'Risk assessment'!$R$12:$R$100,FALSE),1)," ;"),""))</f>
        <v/>
      </c>
      <c r="AD42" s="9" t="str">
        <f>IF($G42=0,"",IFERROR(CONCATENATE(INDEX('Risk assessment'!$B$12:$B$100,MATCH(CONCATENATE(Feuil1!$C42,"-",Feuil1!$B42,"-",Feuil1!AD$1),'Risk assessment'!$R$12:$R$100,FALSE),1)," ;"),""))</f>
        <v/>
      </c>
      <c r="AE42" s="9" t="str">
        <f>IF($G42=0,"",IFERROR(CONCATENATE(INDEX('Risk assessment'!$B$12:$B$100,MATCH(CONCATENATE(Feuil1!$C42,"-",Feuil1!$B42,"-",Feuil1!AE$1),'Risk assessment'!$R$12:$R$100,FALSE),1)," ;"),""))</f>
        <v/>
      </c>
      <c r="AF42" s="9" t="str">
        <f>IF($G42=0,"",IFERROR(CONCATENATE(INDEX('Risk assessment'!$B$12:$B$100,MATCH(CONCATENATE(Feuil1!$C42,"-",Feuil1!$B42,"-",Feuil1!AF$1),'Risk assessment'!$R$12:$R$100,FALSE),1)," ;"),""))</f>
        <v/>
      </c>
      <c r="AG42" s="9" t="str">
        <f>IF($G42=0,"",IFERROR(CONCATENATE(INDEX('Risk assessment'!$B$12:$B$100,MATCH(CONCATENATE(Feuil1!$C42,"-",Feuil1!$B42,"-",Feuil1!AG$1),'Risk assessment'!$R$12:$R$100,FALSE),1)," ;"),""))</f>
        <v/>
      </c>
      <c r="AH42" s="9" t="str">
        <f>IF($G42=0,"",IFERROR(CONCATENATE(INDEX('Risk assessment'!$B$12:$B$100,MATCH(CONCATENATE(Feuil1!$C42,"-",Feuil1!$B42,"-",Feuil1!AH$1),'Risk assessment'!$R$12:$R$100,FALSE),1)," ;"),""))</f>
        <v/>
      </c>
      <c r="AI42" s="9" t="str">
        <f>IF($G42=0,"",IFERROR(CONCATENATE(INDEX('Risk assessment'!$B$12:$B$100,MATCH(CONCATENATE(Feuil1!$C42,"-",Feuil1!$B42,"-",Feuil1!AI$1),'Risk assessment'!$R$12:$R$100,FALSE),1)," ;"),""))</f>
        <v/>
      </c>
      <c r="AJ42" s="9" t="str">
        <f>IF($G42=0,"",IFERROR(CONCATENATE(INDEX('Risk assessment'!$B$12:$B$100,MATCH(CONCATENATE(Feuil1!$C42,"-",Feuil1!$B42,"-",Feuil1!AJ$1),'Risk assessment'!$R$12:$R$100,FALSE),1)," ;"),""))</f>
        <v/>
      </c>
      <c r="AK42" s="9" t="str">
        <f>IF($G42=0,"",IFERROR(CONCATENATE(INDEX('Risk assessment'!$B$12:$B$100,MATCH(CONCATENATE(Feuil1!$C42,"-",Feuil1!$B42,"-",Feuil1!AK$1),'Risk assessment'!$R$12:$R$100,FALSE),1)," ;"),""))</f>
        <v/>
      </c>
      <c r="AL42" s="9" t="str">
        <f>IF($G42=0,"",IFERROR(CONCATENATE(INDEX('Risk assessment'!$B$12:$B$100,MATCH(CONCATENATE(Feuil1!$C42,"-",Feuil1!$B42,"-",Feuil1!AL$1),'Risk assessment'!$R$12:$R$100,FALSE),1)," ;"),""))</f>
        <v/>
      </c>
      <c r="AM42" s="9" t="str">
        <f>IF($G42=0,"",IFERROR(CONCATENATE(INDEX('Risk assessment'!$B$12:$B$100,MATCH(CONCATENATE(Feuil1!$C42,"-",Feuil1!$B42,"-",Feuil1!AM$1),'Risk assessment'!$R$12:$R$100,FALSE),1)," ;"),""))</f>
        <v/>
      </c>
      <c r="AN42" s="9" t="str">
        <f>IF($G42=0,"",IFERROR(CONCATENATE(INDEX('Risk assessment'!$B$12:$B$100,MATCH(CONCATENATE(Feuil1!$C42,"-",Feuil1!$B42,"-",Feuil1!AN$1),'Risk assessment'!$R$12:$R$100,FALSE),1)," ;"),""))</f>
        <v/>
      </c>
      <c r="AO42" s="9" t="str">
        <f>IF($G42=0,"",IFERROR(CONCATENATE(INDEX('Risk assessment'!$B$12:$B$100,MATCH(CONCATENATE(Feuil1!$C42,"-",Feuil1!$B42,"-",Feuil1!AO$1),'Risk assessment'!$R$12:$R$100,FALSE),1)," ;"),""))</f>
        <v/>
      </c>
      <c r="AP42" s="9" t="str">
        <f>IF($G42=0,"",IFERROR(CONCATENATE(INDEX('Risk assessment'!$B$12:$B$100,MATCH(CONCATENATE(Feuil1!$C42,"-",Feuil1!$B42,"-",Feuil1!AP$1),'Risk assessment'!$R$12:$R$100,FALSE),1)," ;"),""))</f>
        <v/>
      </c>
      <c r="AQ42" s="9" t="str">
        <f>IF($G42=0,"",IFERROR(CONCATENATE(INDEX('Risk assessment'!$B$12:$B$100,MATCH(CONCATENATE(Feuil1!$C42,"-",Feuil1!$B42,"-",Feuil1!AQ$1),'Risk assessment'!$R$12:$R$100,FALSE),1)," ;"),""))</f>
        <v/>
      </c>
      <c r="AR42" s="9" t="str">
        <f>IF($G42=0,"",IFERROR(CONCATENATE(INDEX('Risk assessment'!$B$12:$B$100,MATCH(CONCATENATE(Feuil1!$C42,"-",Feuil1!$B42,"-",Feuil1!AR$1),'Risk assessment'!$R$12:$R$100,FALSE),1)," ;"),""))</f>
        <v/>
      </c>
      <c r="AS42" s="9" t="str">
        <f>IF($G42=0,"",IFERROR(CONCATENATE(INDEX('Risk assessment'!$B$12:$B$100,MATCH(CONCATENATE(Feuil1!$C42,"-",Feuil1!$B42,"-",Feuil1!AS$1),'Risk assessment'!$R$12:$R$100,FALSE),1)," ;"),""))</f>
        <v/>
      </c>
      <c r="AT42" s="9" t="str">
        <f>IF($G42=0,"",IFERROR(CONCATENATE(INDEX('Risk assessment'!$B$12:$B$100,MATCH(CONCATENATE(Feuil1!$C42,"-",Feuil1!$B42,"-",Feuil1!AT$1),'Risk assessment'!$R$12:$R$100,FALSE),1)," ;"),""))</f>
        <v/>
      </c>
      <c r="AU42" s="9" t="str">
        <f>IF($G42=0,"",IFERROR(CONCATENATE(INDEX('Risk assessment'!$B$12:$B$100,MATCH(CONCATENATE(Feuil1!$C42,"-",Feuil1!$B42,"-",Feuil1!AU$1),'Risk assessment'!$R$12:$R$100,FALSE),1)," ;"),""))</f>
        <v/>
      </c>
      <c r="AV42" s="9" t="str">
        <f>IF($G42=0,"",IFERROR(CONCATENATE(INDEX('Risk assessment'!$B$12:$B$100,MATCH(CONCATENATE(Feuil1!$C42,"-",Feuil1!$B42,"-",Feuil1!AV$1),'Risk assessment'!$R$12:$R$100,FALSE),1)," ;"),""))</f>
        <v/>
      </c>
      <c r="AW42" s="9" t="str">
        <f>IF($G42=0,"",IFERROR(CONCATENATE(INDEX('Risk assessment'!$B$12:$B$100,MATCH(CONCATENATE(Feuil1!$C42,"-",Feuil1!$B42,"-",Feuil1!AW$1),'Risk assessment'!$R$12:$R$100,FALSE),1)," ;"),""))</f>
        <v/>
      </c>
      <c r="AX42" s="9" t="str">
        <f>IF($G42=0,"",IFERROR(CONCATENATE(INDEX('Risk assessment'!$B$12:$B$100,MATCH(CONCATENATE(Feuil1!$C42,"-",Feuil1!$B42,"-",Feuil1!AX$1),'Risk assessment'!$R$12:$R$100,FALSE),1)," ;"),""))</f>
        <v/>
      </c>
      <c r="AY42" s="9" t="str">
        <f>IF($G42=0,"",IFERROR(CONCATENATE(INDEX('Risk assessment'!$B$12:$B$100,MATCH(CONCATENATE(Feuil1!$C42,"-",Feuil1!$B42,"-",Feuil1!AY$1),'Risk assessment'!$R$12:$R$100,FALSE),1)," ;"),""))</f>
        <v/>
      </c>
      <c r="AZ42" s="9" t="str">
        <f>IF($G42=0,"",IFERROR(CONCATENATE(INDEX('Risk assessment'!$B$12:$B$100,MATCH(CONCATENATE(Feuil1!$C42,"-",Feuil1!$B42,"-",Feuil1!AZ$1),'Risk assessment'!$R$12:$R$100,FALSE),1)," ;"),""))</f>
        <v/>
      </c>
      <c r="BA42" s="9" t="str">
        <f>IF($G42=0,"",IFERROR(CONCATENATE(INDEX('Risk assessment'!$B$12:$B$100,MATCH(CONCATENATE(Feuil1!$C42,"-",Feuil1!$B42,"-",Feuil1!BA$1),'Risk assessment'!$R$12:$R$100,FALSE),1)," ;"),""))</f>
        <v/>
      </c>
      <c r="BB42" s="9" t="str">
        <f>IF($G42=0,"",IFERROR(CONCATENATE(INDEX('Risk assessment'!$B$12:$B$100,MATCH(CONCATENATE(Feuil1!$C42,"-",Feuil1!$B42,"-",Feuil1!BB$1),'Risk assessment'!$R$12:$R$100,FALSE),1)," ;"),""))</f>
        <v/>
      </c>
      <c r="BC42" s="9" t="str">
        <f>IF($G42=0,"",IFERROR(CONCATENATE(INDEX('Risk assessment'!$B$12:$B$100,MATCH(CONCATENATE(Feuil1!$C42,"-",Feuil1!$B42,"-",Feuil1!BC$1),'Risk assessment'!$R$12:$R$100,FALSE),1)," ;"),""))</f>
        <v/>
      </c>
      <c r="BD42" s="9" t="str">
        <f>IF($G42=0,"",IFERROR(CONCATENATE(INDEX('Risk assessment'!$B$12:$B$100,MATCH(CONCATENATE(Feuil1!$C42,"-",Feuil1!$B42,"-",Feuil1!BD$1),'Risk assessment'!$R$12:$R$100,FALSE),1)," ;"),""))</f>
        <v/>
      </c>
      <c r="BE42" s="9" t="str">
        <f>IF($G42=0,"",IFERROR(CONCATENATE(INDEX('Risk assessment'!$B$12:$B$100,MATCH(CONCATENATE(Feuil1!$C42,"-",Feuil1!$B42,"-",Feuil1!BE$1),'Risk assessment'!$R$12:$R$100,FALSE),1)," ;"),""))</f>
        <v/>
      </c>
      <c r="BF42" s="9" t="str">
        <f>IF($G42=0,"",IFERROR(CONCATENATE(INDEX('Risk assessment'!$B$12:$B$100,MATCH(CONCATENATE(Feuil1!$C42,"-",Feuil1!$B42,"-",Feuil1!BF$1),'Risk assessment'!$R$12:$R$100,FALSE),1)," ;"),""))</f>
        <v/>
      </c>
      <c r="BG42" s="9" t="str">
        <f>IF($G42=0,"",IFERROR(CONCATENATE(INDEX('Risk assessment'!$B$12:$B$100,MATCH(CONCATENATE(Feuil1!$C42,"-",Feuil1!$B42,"-",Feuil1!BG$1),'Risk assessment'!$R$12:$R$100,FALSE),1)," ;"),""))</f>
        <v/>
      </c>
      <c r="BH42" s="9" t="str">
        <f>IF($G42=0,"",IFERROR(CONCATENATE(INDEX('Risk assessment'!$B$12:$B$100,MATCH(CONCATENATE(Feuil1!$C42,"-",Feuil1!$B42,"-",Feuil1!BH$1),'Risk assessment'!$R$12:$R$100,FALSE),1)," ;"),""))</f>
        <v/>
      </c>
      <c r="BI42" s="9" t="str">
        <f>IF($G42=0,"",IFERROR(CONCATENATE(INDEX('Risk assessment'!$B$12:$B$100,MATCH(CONCATENATE(Feuil1!$C42,"-",Feuil1!$B42,"-",Feuil1!BI$1),'Risk assessment'!$R$12:$R$100,FALSE),1)," ;"),""))</f>
        <v/>
      </c>
      <c r="BJ42" s="9" t="str">
        <f>IF($G42=0,"",IFERROR(CONCATENATE(INDEX('Risk assessment'!$B$12:$B$100,MATCH(CONCATENATE(Feuil1!$C42,"-",Feuil1!$B42,"-",Feuil1!BJ$1),'Risk assessment'!$R$12:$R$100,FALSE),1)," ;"),""))</f>
        <v/>
      </c>
      <c r="BK42" s="9" t="str">
        <f>IF($G42=0,"",IFERROR(CONCATENATE(INDEX('Risk assessment'!$B$12:$B$100,MATCH(CONCATENATE(Feuil1!$C42,"-",Feuil1!$B42,"-",Feuil1!BK$1),'Risk assessment'!$R$12:$R$100,FALSE),1)," ;"),""))</f>
        <v/>
      </c>
      <c r="BL42" s="9" t="str">
        <f>IF($G42=0,"",IFERROR(CONCATENATE(INDEX('Risk assessment'!$B$12:$B$100,MATCH(CONCATENATE(Feuil1!$C42,"-",Feuil1!$B42,"-",Feuil1!BL$1),'Risk assessment'!$R$12:$R$100,FALSE),1)," ;"),""))</f>
        <v/>
      </c>
      <c r="BM42" s="9" t="str">
        <f>IF($G42=0,"",IFERROR(CONCATENATE(INDEX('Risk assessment'!$B$12:$B$100,MATCH(CONCATENATE(Feuil1!$C42,"-",Feuil1!$B42,"-",Feuil1!BM$1),'Risk assessment'!$R$12:$R$100,FALSE),1)," ;"),""))</f>
        <v/>
      </c>
      <c r="BN42" s="9" t="str">
        <f>IF($G42=0,"",IFERROR(CONCATENATE(INDEX('Risk assessment'!$B$12:$B$100,MATCH(CONCATENATE(Feuil1!$C42,"-",Feuil1!$B42,"-",Feuil1!BN$1),'Risk assessment'!$R$12:$R$100,FALSE),1)," ;"),""))</f>
        <v/>
      </c>
      <c r="BO42" s="9" t="str">
        <f>IF($G42=0,"",IFERROR(CONCATENATE(INDEX('Risk assessment'!$B$12:$B$100,MATCH(CONCATENATE(Feuil1!$C42,"-",Feuil1!$B42,"-",Feuil1!BO$1),'Risk assessment'!$R$12:$R$100,FALSE),1)," ;"),""))</f>
        <v/>
      </c>
      <c r="BP42" s="9" t="str">
        <f>IF($G42=0,"",IFERROR(CONCATENATE(INDEX('Risk assessment'!$B$12:$B$100,MATCH(CONCATENATE(Feuil1!$C42,"-",Feuil1!$B42,"-",Feuil1!BP$1),'Risk assessment'!$R$12:$R$100,FALSE),1)," ;"),""))</f>
        <v/>
      </c>
      <c r="BQ42" s="9" t="str">
        <f>IF($G42=0,"",IFERROR(CONCATENATE(INDEX('Risk assessment'!$B$12:$B$100,MATCH(CONCATENATE(Feuil1!$C42,"-",Feuil1!$B42,"-",Feuil1!BQ$1),'Risk assessment'!$R$12:$R$100,FALSE),1)," ;"),""))</f>
        <v/>
      </c>
      <c r="BR42" s="9" t="str">
        <f>IF($G42=0,"",IFERROR(INDEX('Risk assessment'!$B$12:$B$100,MATCH(CONCATENATE(Feuil1!$C42,Feuil1!$B42,Feuil1!BR$1),'Risk assessment'!$R$12:$R$100,FALSE),1),""))</f>
        <v/>
      </c>
      <c r="BS42" s="9" t="str">
        <f>IF($G42=0,"",IFERROR(INDEX('Risk assessment'!$B$12:$B$100,MATCH(CONCATENATE(Feuil1!$C42,Feuil1!$B42,Feuil1!BS$1),'Risk assessment'!$R$12:$R$100,FALSE),1),""))</f>
        <v/>
      </c>
      <c r="BT42" s="9" t="str">
        <f>IF($G42=0,"",IFERROR(INDEX('Risk assessment'!$B$12:$B$100,MATCH(CONCATENATE(Feuil1!$C42,Feuil1!$B42,Feuil1!BT$1),'Risk assessment'!$R$12:$R$100,FALSE),1),""))</f>
        <v/>
      </c>
      <c r="BU42" s="9" t="str">
        <f>IF($G42=0,"",IFERROR(INDEX('Risk assessment'!$B$12:$B$100,MATCH(CONCATENATE(Feuil1!$C42,Feuil1!$B42,Feuil1!BU$1),'Risk assessment'!$R$12:$R$100,FALSE),1),""))</f>
        <v/>
      </c>
      <c r="BV42" s="9" t="str">
        <f>IF($G42=0,"",IFERROR(INDEX('Risk assessment'!$B$12:$B$100,MATCH(CONCATENATE(Feuil1!$C42,Feuil1!$B42,Feuil1!BV$1),'Risk assessment'!$R$12:$R$100,FALSE),1),""))</f>
        <v/>
      </c>
      <c r="BW42" s="9" t="str">
        <f>IF($G42=0,"",IFERROR(INDEX('Risk assessment'!$B$12:$B$100,MATCH(CONCATENATE(Feuil1!$C42,Feuil1!$B42,Feuil1!BW$1),'Risk assessment'!$R$12:$R$100,FALSE),1),""))</f>
        <v/>
      </c>
      <c r="BX42" s="9" t="str">
        <f>IF($G42=0,"",IFERROR(INDEX('Risk assessment'!$B$12:$B$100,MATCH(CONCATENATE(Feuil1!$C42,Feuil1!$B42,Feuil1!BX$1),'Risk assessment'!$R$12:$R$100,FALSE),1),""))</f>
        <v/>
      </c>
      <c r="BY42" s="9" t="str">
        <f>IF($G42=0,"",IFERROR(INDEX('Risk assessment'!$B$12:$B$100,MATCH(CONCATENATE(Feuil1!$C42,Feuil1!$B42,Feuil1!BY$1),'Risk assessment'!$R$12:$R$100,FALSE),1),""))</f>
        <v/>
      </c>
      <c r="BZ42" s="9" t="str">
        <f>IF($G42=0,"",IFERROR(INDEX('Risk assessment'!$B$12:$B$100,MATCH(CONCATENATE(Feuil1!$C42,Feuil1!$B42,Feuil1!BZ$1),'Risk assessment'!$R$12:$R$100,FALSE),1),""))</f>
        <v/>
      </c>
      <c r="CA42" s="9" t="str">
        <f>IF($G42=0,"",IFERROR(INDEX('Risk assessment'!$B$12:$B$100,MATCH(CONCATENATE(Feuil1!$C42,Feuil1!$B42,Feuil1!CA$1),'Risk assessment'!$R$12:$R$100,FALSE),1),""))</f>
        <v/>
      </c>
      <c r="CB42" s="9" t="str">
        <f>IF($G42=0,"",IFERROR(INDEX('Risk assessment'!$B$12:$B$100,MATCH(CONCATENATE(Feuil1!$C42,Feuil1!$B42,Feuil1!CB$1),'Risk assessment'!$R$12:$R$100,FALSE),1),""))</f>
        <v/>
      </c>
      <c r="CC42" s="9" t="str">
        <f>IF($G42=0,"",IFERROR(INDEX('Risk assessment'!$B$12:$B$100,MATCH(CONCATENATE(Feuil1!$C42,Feuil1!$B42,Feuil1!CC$1),'Risk assessment'!$R$12:$R$100,FALSE),1),""))</f>
        <v/>
      </c>
      <c r="CD42" s="9" t="str">
        <f>IF($G42=0,"",IFERROR(INDEX('Risk assessment'!$B$12:$B$100,MATCH(CONCATENATE(Feuil1!$C42,Feuil1!$B42,Feuil1!CD$1),'Risk assessment'!$R$12:$R$100,FALSE),1),""))</f>
        <v/>
      </c>
      <c r="CE42" s="9" t="str">
        <f>IF($G42=0,"",IFERROR(INDEX('Risk assessment'!$B$12:$B$100,MATCH(CONCATENATE(Feuil1!$C42,Feuil1!$B42,Feuil1!CE$1),'Risk assessment'!$R$12:$R$100,FALSE),1),""))</f>
        <v/>
      </c>
      <c r="CF42" s="9" t="str">
        <f>IF($G42=0,"",IFERROR(INDEX('Risk assessment'!$B$12:$B$100,MATCH(CONCATENATE(Feuil1!$C42,Feuil1!$B42,Feuil1!CF$1),'Risk assessment'!$R$12:$R$100,FALSE),1),""))</f>
        <v/>
      </c>
      <c r="CG42" s="9" t="str">
        <f>IF($G42=0,"",IFERROR(INDEX('Risk assessment'!$B$12:$B$100,MATCH(CONCATENATE(Feuil1!$C42,Feuil1!$B42,Feuil1!CG$1),'Risk assessment'!$R$12:$R$100,FALSE),1),""))</f>
        <v/>
      </c>
      <c r="CH42" s="9" t="str">
        <f>IF($G42=0,"",IFERROR(INDEX('Risk assessment'!$B$12:$B$100,MATCH(CONCATENATE(Feuil1!$C42,Feuil1!$B42,Feuil1!CH$1),'Risk assessment'!$R$12:$R$100,FALSE),1),""))</f>
        <v/>
      </c>
      <c r="CI42" s="9" t="str">
        <f>IF($G42=0,"",IFERROR(INDEX('Risk assessment'!$B$12:$B$100,MATCH(CONCATENATE(Feuil1!$C42,Feuil1!$B42,Feuil1!CI$1),'Risk assessment'!$R$12:$R$100,FALSE),1),""))</f>
        <v/>
      </c>
      <c r="CJ42" s="9" t="str">
        <f>IF($G42=0,"",IFERROR(INDEX('Risk assessment'!$B$12:$B$100,MATCH(CONCATENATE(Feuil1!$C42,Feuil1!$B42,Feuil1!CJ$1),'Risk assessment'!$R$12:$R$100,FALSE),1),""))</f>
        <v/>
      </c>
      <c r="CK42" s="9" t="str">
        <f>IF($G42=0,"",IFERROR(INDEX('Risk assessment'!$B$12:$B$100,MATCH(CONCATENATE(Feuil1!$C42,Feuil1!$B42,Feuil1!CK$1),'Risk assessment'!$R$12:$R$100,FALSE),1),""))</f>
        <v/>
      </c>
      <c r="CL42" s="9" t="str">
        <f>IF($G42=0,"",IFERROR(INDEX('Risk assessment'!$B$12:$B$100,MATCH(CONCATENATE(Feuil1!$C42,Feuil1!$B42,Feuil1!CL$1),'Risk assessment'!$R$12:$R$100,FALSE),1),""))</f>
        <v/>
      </c>
      <c r="CM42" s="9" t="str">
        <f>IF($G42=0,"",IFERROR(INDEX('Risk assessment'!$B$12:$B$100,MATCH(CONCATENATE(Feuil1!$C42,Feuil1!$B42,Feuil1!CM$1),'Risk assessment'!$R$12:$R$100,FALSE),1),""))</f>
        <v/>
      </c>
      <c r="CN42" s="9" t="str">
        <f>IF($G42=0,"",IFERROR(INDEX('Risk assessment'!$B$12:$B$100,MATCH(CONCATENATE(Feuil1!$C42,Feuil1!$B42,Feuil1!CN$1),'Risk assessment'!$R$12:$R$100,FALSE),1),""))</f>
        <v/>
      </c>
      <c r="CO42" s="9" t="str">
        <f>IF($G42=0,"",IFERROR(INDEX('Risk assessment'!$B$12:$B$100,MATCH(CONCATENATE(Feuil1!$C42,Feuil1!$B42,Feuil1!CO$1),'Risk assessment'!$R$12:$R$100,FALSE),1),""))</f>
        <v/>
      </c>
      <c r="CP42" s="9" t="str">
        <f>IF($G42=0,"",IFERROR(INDEX('Risk assessment'!$B$12:$B$100,MATCH(CONCATENATE(Feuil1!$C42,Feuil1!$B42,Feuil1!CP$1),'Risk assessment'!$R$12:$R$100,FALSE),1),""))</f>
        <v/>
      </c>
      <c r="CQ42" s="9" t="str">
        <f>IF($G42=0,"",IFERROR(INDEX('Risk assessment'!$B$12:$B$100,MATCH(CONCATENATE(Feuil1!$C42,Feuil1!$B42,Feuil1!CQ$1),'Risk assessment'!$R$12:$R$100,FALSE),1),""))</f>
        <v/>
      </c>
      <c r="CR42" s="9" t="str">
        <f>IF($G42=0,"",IFERROR(INDEX('Risk assessment'!$B$12:$B$100,MATCH(CONCATENATE(Feuil1!$C42,Feuil1!$B42,Feuil1!CR$1),'Risk assessment'!$R$12:$R$100,FALSE),1),""))</f>
        <v/>
      </c>
      <c r="CS42" s="9" t="str">
        <f>IF($G42=0,"",IFERROR(INDEX('Risk assessment'!$B$12:$B$100,MATCH(CONCATENATE(Feuil1!$C42,Feuil1!$B42,Feuil1!CS$1),'Risk assessment'!$R$12:$R$100,FALSE),1),""))</f>
        <v/>
      </c>
      <c r="CT42" s="9" t="str">
        <f>IF($G42=0,"",IFERROR(INDEX('Risk assessment'!$B$12:$B$100,MATCH(CONCATENATE(Feuil1!$C42,Feuil1!$B42,Feuil1!CT$1),'Risk assessment'!$R$12:$R$100,FALSE),1),""))</f>
        <v/>
      </c>
      <c r="CU42" s="9" t="str">
        <f>IF($G42=0,"",IFERROR(INDEX('Risk assessment'!$B$12:$B$100,MATCH(CONCATENATE(Feuil1!$C42,Feuil1!$B42,Feuil1!CU$1),'Risk assessment'!$R$12:$R$100,FALSE),1),""))</f>
        <v/>
      </c>
      <c r="CV42" s="9" t="str">
        <f>IF($G42=0,"",IFERROR(INDEX('Risk assessment'!$B$12:$B$100,MATCH(CONCATENATE(Feuil1!$C42,Feuil1!$B42,Feuil1!CV$1),'Risk assessment'!$R$12:$R$100,FALSE),1),""))</f>
        <v/>
      </c>
      <c r="CW42" s="9" t="str">
        <f>IF($G42=0,"",IFERROR(INDEX('Risk assessment'!$B$12:$B$100,MATCH(CONCATENATE(Feuil1!$C42,Feuil1!$B42,Feuil1!CW$1),'Risk assessment'!$R$12:$R$100,FALSE),1),""))</f>
        <v/>
      </c>
      <c r="CX42" s="9" t="str">
        <f>IF($G42=0,"",IFERROR(INDEX('Risk assessment'!$B$12:$B$100,MATCH(CONCATENATE(Feuil1!$C42,Feuil1!$B42,Feuil1!CX$1),'Risk assessment'!$R$12:$R$100,FALSE),1),""))</f>
        <v/>
      </c>
      <c r="CY42" s="9" t="str">
        <f>IF($G42=0,"",IFERROR(INDEX('Risk assessment'!$B$12:$B$100,MATCH(CONCATENATE(Feuil1!$C42,Feuil1!$B42,Feuil1!CY$1),'Risk assessment'!$R$12:$R$100,FALSE),1),""))</f>
        <v/>
      </c>
      <c r="CZ42" s="9" t="str">
        <f>IF($G42=0,"",IFERROR(INDEX('Risk assessment'!$B$12:$B$100,MATCH(CONCATENATE(Feuil1!$C42,Feuil1!$B42,Feuil1!CZ$1),'Risk assessment'!$R$12:$R$100,FALSE),1),""))</f>
        <v/>
      </c>
      <c r="DA42" s="9" t="str">
        <f>IF($G42=0,"",IFERROR(INDEX('Risk assessment'!$B$12:$B$100,MATCH(CONCATENATE(Feuil1!$C42,Feuil1!$B42,Feuil1!DA$1),'Risk assessment'!$R$12:$R$100,FALSE),1),""))</f>
        <v/>
      </c>
      <c r="DB42" s="9" t="str">
        <f>IF($G42=0,"",IFERROR(INDEX('Risk assessment'!$B$12:$B$100,MATCH(CONCATENATE(Feuil1!$C42,Feuil1!$B42,Feuil1!DB$1),'Risk assessment'!$R$12:$R$100,FALSE),1),""))</f>
        <v/>
      </c>
      <c r="DC42" s="9" t="str">
        <f>IF($G42=0,"",IFERROR(INDEX('Risk assessment'!$B$12:$B$100,MATCH(CONCATENATE(Feuil1!$C42,Feuil1!$B42,Feuil1!DC$1),'Risk assessment'!$R$12:$R$100,FALSE),1),""))</f>
        <v/>
      </c>
      <c r="DD42" s="9" t="str">
        <f>IF($G42=0,"",IFERROR(INDEX('Risk assessment'!$B$12:$B$100,MATCH(CONCATENATE(Feuil1!$C42,Feuil1!$B42,Feuil1!DD$1),'Risk assessment'!$R$12:$R$100,FALSE),1),""))</f>
        <v/>
      </c>
      <c r="DE42" s="9" t="str">
        <f>IF($G42=0,"",IFERROR(INDEX('Risk assessment'!$B$12:$B$100,MATCH(CONCATENATE(Feuil1!$C42,Feuil1!$B42,Feuil1!DE$1),'Risk assessment'!$R$12:$R$100,FALSE),1),""))</f>
        <v/>
      </c>
      <c r="DF42" s="9" t="str">
        <f>IF($G42=0,"",IFERROR(INDEX('Risk assessment'!$B$12:$B$100,MATCH(CONCATENATE(Feuil1!$C42,Feuil1!$B42,Feuil1!DF$1),'Risk assessment'!$R$12:$R$100,FALSE),1),""))</f>
        <v/>
      </c>
      <c r="DG42" s="9" t="str">
        <f>IF($G42=0,"",IFERROR(INDEX('Risk assessment'!$B$12:$B$100,MATCH(CONCATENATE(Feuil1!$C42,Feuil1!$B42,Feuil1!DG$1),'Risk assessment'!$R$12:$R$100,FALSE),1),""))</f>
        <v/>
      </c>
      <c r="DH42" s="9" t="str">
        <f>IF($G42=0,"",IFERROR(INDEX('Risk assessment'!$B$12:$B$100,MATCH(CONCATENATE(Feuil1!$C42,Feuil1!$B42,Feuil1!DH$1),'Risk assessment'!$R$12:$R$100,FALSE),1),""))</f>
        <v/>
      </c>
      <c r="DI42" s="9" t="str">
        <f>IF($G42=0,"",IFERROR(INDEX('Risk assessment'!$B$12:$B$100,MATCH(CONCATENATE(Feuil1!$C42,Feuil1!$B42,Feuil1!DI$1),'Risk assessment'!$R$12:$R$100,FALSE),1),""))</f>
        <v/>
      </c>
      <c r="DJ42" s="9" t="str">
        <f>IF($G42=0,"",IFERROR(INDEX('Risk assessment'!$B$12:$B$100,MATCH(CONCATENATE(Feuil1!$C42,Feuil1!$B42,Feuil1!DJ$1),'Risk assessment'!$R$12:$R$100,FALSE),1),""))</f>
        <v/>
      </c>
      <c r="DK42" s="9" t="str">
        <f>IF($G42=0,"",IFERROR(INDEX('Risk assessment'!$B$12:$B$100,MATCH(CONCATENATE(Feuil1!$C42,Feuil1!$B42,Feuil1!DK$1),'Risk assessment'!$R$12:$R$100,FALSE),1),""))</f>
        <v/>
      </c>
    </row>
    <row r="43" spans="2:115" x14ac:dyDescent="0.25">
      <c r="B43" s="9">
        <f>IF(B42+1&lt;='Rating table'!D$11,B42+1,1)</f>
        <v>2</v>
      </c>
      <c r="C43" s="9">
        <f>IFERROR(IF(IF(B43=1,C42+1,C42)&lt;='Rating table'!H$11,IF(B43=1,C42+1,C42),""),"")</f>
        <v>5</v>
      </c>
      <c r="D43" s="9" t="str">
        <f t="shared" si="0"/>
        <v>2-5</v>
      </c>
      <c r="E43" s="9" t="str">
        <f t="shared" si="1"/>
        <v/>
      </c>
      <c r="F43" s="9" t="str">
        <f t="shared" si="2"/>
        <v/>
      </c>
      <c r="G43" s="9">
        <f>COUNTIFS('Risk assessment'!D$12:D$100,Feuil1!C43,'Risk assessment'!E$12:E$100,B43)</f>
        <v>0</v>
      </c>
      <c r="H43" s="9" t="str">
        <f>IF($G43=0,"",IFERROR(CONCATENATE(INDEX('Risk assessment'!$B$12:$B$100,MATCH(CONCATENATE(Feuil1!$C43,"-",Feuil1!$B43,"-",Feuil1!H$1),'Risk assessment'!$R$12:$R$100,FALSE),1)," ;"),""))</f>
        <v/>
      </c>
      <c r="I43" s="9" t="str">
        <f>IF($G43=0,"",IFERROR(CONCATENATE(INDEX('Risk assessment'!$B$12:$B$100,MATCH(CONCATENATE(Feuil1!$C43,"-",Feuil1!$B43,"-",Feuil1!I$1),'Risk assessment'!$R$12:$R$100,FALSE),1)," ;"),""))</f>
        <v/>
      </c>
      <c r="J43" s="9" t="str">
        <f>IF($G43=0,"",IFERROR(CONCATENATE(INDEX('Risk assessment'!$B$12:$B$100,MATCH(CONCATENATE(Feuil1!$C43,"-",Feuil1!$B43,"-",Feuil1!J$1),'Risk assessment'!$R$12:$R$100,FALSE),1)," ;"),""))</f>
        <v/>
      </c>
      <c r="K43" s="9" t="str">
        <f>IF($G43=0,"",IFERROR(CONCATENATE(INDEX('Risk assessment'!$B$12:$B$100,MATCH(CONCATENATE(Feuil1!$C43,"-",Feuil1!$B43,"-",Feuil1!K$1),'Risk assessment'!$R$12:$R$100,FALSE),1)," ;"),""))</f>
        <v/>
      </c>
      <c r="L43" s="9" t="str">
        <f>IF($G43=0,"",IFERROR(CONCATENATE(INDEX('Risk assessment'!$B$12:$B$100,MATCH(CONCATENATE(Feuil1!$C43,"-",Feuil1!$B43,"-",Feuil1!L$1),'Risk assessment'!$R$12:$R$100,FALSE),1)," ;"),""))</f>
        <v/>
      </c>
      <c r="M43" s="9" t="str">
        <f>IF($G43=0,"",IFERROR(CONCATENATE(INDEX('Risk assessment'!$B$12:$B$100,MATCH(CONCATENATE(Feuil1!$C43,"-",Feuil1!$B43,"-",Feuil1!M$1),'Risk assessment'!$R$12:$R$100,FALSE),1)," ;"),""))</f>
        <v/>
      </c>
      <c r="N43" s="9" t="str">
        <f>IF($G43=0,"",IFERROR(CONCATENATE(INDEX('Risk assessment'!$B$12:$B$100,MATCH(CONCATENATE(Feuil1!$C43,"-",Feuil1!$B43,"-",Feuil1!N$1),'Risk assessment'!$R$12:$R$100,FALSE),1)," ;"),""))</f>
        <v/>
      </c>
      <c r="O43" s="9" t="str">
        <f>IF($G43=0,"",IFERROR(CONCATENATE(INDEX('Risk assessment'!$B$12:$B$100,MATCH(CONCATENATE(Feuil1!$C43,"-",Feuil1!$B43,"-",Feuil1!O$1),'Risk assessment'!$R$12:$R$100,FALSE),1)," ;"),""))</f>
        <v/>
      </c>
      <c r="P43" s="9" t="str">
        <f>IF($G43=0,"",IFERROR(CONCATENATE(INDEX('Risk assessment'!$B$12:$B$100,MATCH(CONCATENATE(Feuil1!$C43,"-",Feuil1!$B43,"-",Feuil1!P$1),'Risk assessment'!$R$12:$R$100,FALSE),1)," ;"),""))</f>
        <v/>
      </c>
      <c r="Q43" s="9" t="str">
        <f>IF($G43=0,"",IFERROR(CONCATENATE(INDEX('Risk assessment'!$B$12:$B$100,MATCH(CONCATENATE(Feuil1!$C43,"-",Feuil1!$B43,"-",Feuil1!Q$1),'Risk assessment'!$R$12:$R$100,FALSE),1)," ;"),""))</f>
        <v/>
      </c>
      <c r="R43" s="9" t="str">
        <f>IF($G43=0,"",IFERROR(CONCATENATE(INDEX('Risk assessment'!$B$12:$B$100,MATCH(CONCATENATE(Feuil1!$C43,"-",Feuil1!$B43,"-",Feuil1!R$1),'Risk assessment'!$R$12:$R$100,FALSE),1)," ;"),""))</f>
        <v/>
      </c>
      <c r="S43" s="9" t="str">
        <f>IF($G43=0,"",IFERROR(CONCATENATE(INDEX('Risk assessment'!$B$12:$B$100,MATCH(CONCATENATE(Feuil1!$C43,"-",Feuil1!$B43,"-",Feuil1!S$1),'Risk assessment'!$R$12:$R$100,FALSE),1)," ;"),""))</f>
        <v/>
      </c>
      <c r="T43" s="9" t="str">
        <f>IF($G43=0,"",IFERROR(CONCATENATE(INDEX('Risk assessment'!$B$12:$B$100,MATCH(CONCATENATE(Feuil1!$C43,"-",Feuil1!$B43,"-",Feuil1!T$1),'Risk assessment'!$R$12:$R$100,FALSE),1)," ;"),""))</f>
        <v/>
      </c>
      <c r="U43" s="9" t="str">
        <f>IF($G43=0,"",IFERROR(CONCATENATE(INDEX('Risk assessment'!$B$12:$B$100,MATCH(CONCATENATE(Feuil1!$C43,"-",Feuil1!$B43,"-",Feuil1!U$1),'Risk assessment'!$R$12:$R$100,FALSE),1)," ;"),""))</f>
        <v/>
      </c>
      <c r="V43" s="9" t="str">
        <f>IF($G43=0,"",IFERROR(CONCATENATE(INDEX('Risk assessment'!$B$12:$B$100,MATCH(CONCATENATE(Feuil1!$C43,"-",Feuil1!$B43,"-",Feuil1!V$1),'Risk assessment'!$R$12:$R$100,FALSE),1)," ;"),""))</f>
        <v/>
      </c>
      <c r="W43" s="9" t="str">
        <f>IF($G43=0,"",IFERROR(CONCATENATE(INDEX('Risk assessment'!$B$12:$B$100,MATCH(CONCATENATE(Feuil1!$C43,"-",Feuil1!$B43,"-",Feuil1!W$1),'Risk assessment'!$R$12:$R$100,FALSE),1)," ;"),""))</f>
        <v/>
      </c>
      <c r="X43" s="9" t="str">
        <f>IF($G43=0,"",IFERROR(CONCATENATE(INDEX('Risk assessment'!$B$12:$B$100,MATCH(CONCATENATE(Feuil1!$C43,"-",Feuil1!$B43,"-",Feuil1!X$1),'Risk assessment'!$R$12:$R$100,FALSE),1)," ;"),""))</f>
        <v/>
      </c>
      <c r="Y43" s="9" t="str">
        <f>IF($G43=0,"",IFERROR(CONCATENATE(INDEX('Risk assessment'!$B$12:$B$100,MATCH(CONCATENATE(Feuil1!$C43,"-",Feuil1!$B43,"-",Feuil1!Y$1),'Risk assessment'!$R$12:$R$100,FALSE),1)," ;"),""))</f>
        <v/>
      </c>
      <c r="Z43" s="9" t="str">
        <f>IF($G43=0,"",IFERROR(CONCATENATE(INDEX('Risk assessment'!$B$12:$B$100,MATCH(CONCATENATE(Feuil1!$C43,"-",Feuil1!$B43,"-",Feuil1!Z$1),'Risk assessment'!$R$12:$R$100,FALSE),1)," ;"),""))</f>
        <v/>
      </c>
      <c r="AA43" s="9" t="str">
        <f>IF($G43=0,"",IFERROR(CONCATENATE(INDEX('Risk assessment'!$B$12:$B$100,MATCH(CONCATENATE(Feuil1!$C43,"-",Feuil1!$B43,"-",Feuil1!AA$1),'Risk assessment'!$R$12:$R$100,FALSE),1)," ;"),""))</f>
        <v/>
      </c>
      <c r="AB43" s="9" t="str">
        <f>IF($G43=0,"",IFERROR(CONCATENATE(INDEX('Risk assessment'!$B$12:$B$100,MATCH(CONCATENATE(Feuil1!$C43,"-",Feuil1!$B43,"-",Feuil1!AB$1),'Risk assessment'!$R$12:$R$100,FALSE),1)," ;"),""))</f>
        <v/>
      </c>
      <c r="AC43" s="9" t="str">
        <f>IF($G43=0,"",IFERROR(CONCATENATE(INDEX('Risk assessment'!$B$12:$B$100,MATCH(CONCATENATE(Feuil1!$C43,"-",Feuil1!$B43,"-",Feuil1!AC$1),'Risk assessment'!$R$12:$R$100,FALSE),1)," ;"),""))</f>
        <v/>
      </c>
      <c r="AD43" s="9" t="str">
        <f>IF($G43=0,"",IFERROR(CONCATENATE(INDEX('Risk assessment'!$B$12:$B$100,MATCH(CONCATENATE(Feuil1!$C43,"-",Feuil1!$B43,"-",Feuil1!AD$1),'Risk assessment'!$R$12:$R$100,FALSE),1)," ;"),""))</f>
        <v/>
      </c>
      <c r="AE43" s="9" t="str">
        <f>IF($G43=0,"",IFERROR(CONCATENATE(INDEX('Risk assessment'!$B$12:$B$100,MATCH(CONCATENATE(Feuil1!$C43,"-",Feuil1!$B43,"-",Feuil1!AE$1),'Risk assessment'!$R$12:$R$100,FALSE),1)," ;"),""))</f>
        <v/>
      </c>
      <c r="AF43" s="9" t="str">
        <f>IF($G43=0,"",IFERROR(CONCATENATE(INDEX('Risk assessment'!$B$12:$B$100,MATCH(CONCATENATE(Feuil1!$C43,"-",Feuil1!$B43,"-",Feuil1!AF$1),'Risk assessment'!$R$12:$R$100,FALSE),1)," ;"),""))</f>
        <v/>
      </c>
      <c r="AG43" s="9" t="str">
        <f>IF($G43=0,"",IFERROR(CONCATENATE(INDEX('Risk assessment'!$B$12:$B$100,MATCH(CONCATENATE(Feuil1!$C43,"-",Feuil1!$B43,"-",Feuil1!AG$1),'Risk assessment'!$R$12:$R$100,FALSE),1)," ;"),""))</f>
        <v/>
      </c>
      <c r="AH43" s="9" t="str">
        <f>IF($G43=0,"",IFERROR(CONCATENATE(INDEX('Risk assessment'!$B$12:$B$100,MATCH(CONCATENATE(Feuil1!$C43,"-",Feuil1!$B43,"-",Feuil1!AH$1),'Risk assessment'!$R$12:$R$100,FALSE),1)," ;"),""))</f>
        <v/>
      </c>
      <c r="AI43" s="9" t="str">
        <f>IF($G43=0,"",IFERROR(CONCATENATE(INDEX('Risk assessment'!$B$12:$B$100,MATCH(CONCATENATE(Feuil1!$C43,"-",Feuil1!$B43,"-",Feuil1!AI$1),'Risk assessment'!$R$12:$R$100,FALSE),1)," ;"),""))</f>
        <v/>
      </c>
      <c r="AJ43" s="9" t="str">
        <f>IF($G43=0,"",IFERROR(CONCATENATE(INDEX('Risk assessment'!$B$12:$B$100,MATCH(CONCATENATE(Feuil1!$C43,"-",Feuil1!$B43,"-",Feuil1!AJ$1),'Risk assessment'!$R$12:$R$100,FALSE),1)," ;"),""))</f>
        <v/>
      </c>
      <c r="AK43" s="9" t="str">
        <f>IF($G43=0,"",IFERROR(CONCATENATE(INDEX('Risk assessment'!$B$12:$B$100,MATCH(CONCATENATE(Feuil1!$C43,"-",Feuil1!$B43,"-",Feuil1!AK$1),'Risk assessment'!$R$12:$R$100,FALSE),1)," ;"),""))</f>
        <v/>
      </c>
      <c r="AL43" s="9" t="str">
        <f>IF($G43=0,"",IFERROR(CONCATENATE(INDEX('Risk assessment'!$B$12:$B$100,MATCH(CONCATENATE(Feuil1!$C43,"-",Feuil1!$B43,"-",Feuil1!AL$1),'Risk assessment'!$R$12:$R$100,FALSE),1)," ;"),""))</f>
        <v/>
      </c>
      <c r="AM43" s="9" t="str">
        <f>IF($G43=0,"",IFERROR(CONCATENATE(INDEX('Risk assessment'!$B$12:$B$100,MATCH(CONCATENATE(Feuil1!$C43,"-",Feuil1!$B43,"-",Feuil1!AM$1),'Risk assessment'!$R$12:$R$100,FALSE),1)," ;"),""))</f>
        <v/>
      </c>
      <c r="AN43" s="9" t="str">
        <f>IF($G43=0,"",IFERROR(CONCATENATE(INDEX('Risk assessment'!$B$12:$B$100,MATCH(CONCATENATE(Feuil1!$C43,"-",Feuil1!$B43,"-",Feuil1!AN$1),'Risk assessment'!$R$12:$R$100,FALSE),1)," ;"),""))</f>
        <v/>
      </c>
      <c r="AO43" s="9" t="str">
        <f>IF($G43=0,"",IFERROR(CONCATENATE(INDEX('Risk assessment'!$B$12:$B$100,MATCH(CONCATENATE(Feuil1!$C43,"-",Feuil1!$B43,"-",Feuil1!AO$1),'Risk assessment'!$R$12:$R$100,FALSE),1)," ;"),""))</f>
        <v/>
      </c>
      <c r="AP43" s="9" t="str">
        <f>IF($G43=0,"",IFERROR(CONCATENATE(INDEX('Risk assessment'!$B$12:$B$100,MATCH(CONCATENATE(Feuil1!$C43,"-",Feuil1!$B43,"-",Feuil1!AP$1),'Risk assessment'!$R$12:$R$100,FALSE),1)," ;"),""))</f>
        <v/>
      </c>
      <c r="AQ43" s="9" t="str">
        <f>IF($G43=0,"",IFERROR(CONCATENATE(INDEX('Risk assessment'!$B$12:$B$100,MATCH(CONCATENATE(Feuil1!$C43,"-",Feuil1!$B43,"-",Feuil1!AQ$1),'Risk assessment'!$R$12:$R$100,FALSE),1)," ;"),""))</f>
        <v/>
      </c>
      <c r="AR43" s="9" t="str">
        <f>IF($G43=0,"",IFERROR(CONCATENATE(INDEX('Risk assessment'!$B$12:$B$100,MATCH(CONCATENATE(Feuil1!$C43,"-",Feuil1!$B43,"-",Feuil1!AR$1),'Risk assessment'!$R$12:$R$100,FALSE),1)," ;"),""))</f>
        <v/>
      </c>
      <c r="AS43" s="9" t="str">
        <f>IF($G43=0,"",IFERROR(CONCATENATE(INDEX('Risk assessment'!$B$12:$B$100,MATCH(CONCATENATE(Feuil1!$C43,"-",Feuil1!$B43,"-",Feuil1!AS$1),'Risk assessment'!$R$12:$R$100,FALSE),1)," ;"),""))</f>
        <v/>
      </c>
      <c r="AT43" s="9" t="str">
        <f>IF($G43=0,"",IFERROR(CONCATENATE(INDEX('Risk assessment'!$B$12:$B$100,MATCH(CONCATENATE(Feuil1!$C43,"-",Feuil1!$B43,"-",Feuil1!AT$1),'Risk assessment'!$R$12:$R$100,FALSE),1)," ;"),""))</f>
        <v/>
      </c>
      <c r="AU43" s="9" t="str">
        <f>IF($G43=0,"",IFERROR(CONCATENATE(INDEX('Risk assessment'!$B$12:$B$100,MATCH(CONCATENATE(Feuil1!$C43,"-",Feuil1!$B43,"-",Feuil1!AU$1),'Risk assessment'!$R$12:$R$100,FALSE),1)," ;"),""))</f>
        <v/>
      </c>
      <c r="AV43" s="9" t="str">
        <f>IF($G43=0,"",IFERROR(CONCATENATE(INDEX('Risk assessment'!$B$12:$B$100,MATCH(CONCATENATE(Feuil1!$C43,"-",Feuil1!$B43,"-",Feuil1!AV$1),'Risk assessment'!$R$12:$R$100,FALSE),1)," ;"),""))</f>
        <v/>
      </c>
      <c r="AW43" s="9" t="str">
        <f>IF($G43=0,"",IFERROR(CONCATENATE(INDEX('Risk assessment'!$B$12:$B$100,MATCH(CONCATENATE(Feuil1!$C43,"-",Feuil1!$B43,"-",Feuil1!AW$1),'Risk assessment'!$R$12:$R$100,FALSE),1)," ;"),""))</f>
        <v/>
      </c>
      <c r="AX43" s="9" t="str">
        <f>IF($G43=0,"",IFERROR(CONCATENATE(INDEX('Risk assessment'!$B$12:$B$100,MATCH(CONCATENATE(Feuil1!$C43,"-",Feuil1!$B43,"-",Feuil1!AX$1),'Risk assessment'!$R$12:$R$100,FALSE),1)," ;"),""))</f>
        <v/>
      </c>
      <c r="AY43" s="9" t="str">
        <f>IF($G43=0,"",IFERROR(CONCATENATE(INDEX('Risk assessment'!$B$12:$B$100,MATCH(CONCATENATE(Feuil1!$C43,"-",Feuil1!$B43,"-",Feuil1!AY$1),'Risk assessment'!$R$12:$R$100,FALSE),1)," ;"),""))</f>
        <v/>
      </c>
      <c r="AZ43" s="9" t="str">
        <f>IF($G43=0,"",IFERROR(CONCATENATE(INDEX('Risk assessment'!$B$12:$B$100,MATCH(CONCATENATE(Feuil1!$C43,"-",Feuil1!$B43,"-",Feuil1!AZ$1),'Risk assessment'!$R$12:$R$100,FALSE),1)," ;"),""))</f>
        <v/>
      </c>
      <c r="BA43" s="9" t="str">
        <f>IF($G43=0,"",IFERROR(CONCATENATE(INDEX('Risk assessment'!$B$12:$B$100,MATCH(CONCATENATE(Feuil1!$C43,"-",Feuil1!$B43,"-",Feuil1!BA$1),'Risk assessment'!$R$12:$R$100,FALSE),1)," ;"),""))</f>
        <v/>
      </c>
      <c r="BB43" s="9" t="str">
        <f>IF($G43=0,"",IFERROR(CONCATENATE(INDEX('Risk assessment'!$B$12:$B$100,MATCH(CONCATENATE(Feuil1!$C43,"-",Feuil1!$B43,"-",Feuil1!BB$1),'Risk assessment'!$R$12:$R$100,FALSE),1)," ;"),""))</f>
        <v/>
      </c>
      <c r="BC43" s="9" t="str">
        <f>IF($G43=0,"",IFERROR(CONCATENATE(INDEX('Risk assessment'!$B$12:$B$100,MATCH(CONCATENATE(Feuil1!$C43,"-",Feuil1!$B43,"-",Feuil1!BC$1),'Risk assessment'!$R$12:$R$100,FALSE),1)," ;"),""))</f>
        <v/>
      </c>
      <c r="BD43" s="9" t="str">
        <f>IF($G43=0,"",IFERROR(CONCATENATE(INDEX('Risk assessment'!$B$12:$B$100,MATCH(CONCATENATE(Feuil1!$C43,"-",Feuil1!$B43,"-",Feuil1!BD$1),'Risk assessment'!$R$12:$R$100,FALSE),1)," ;"),""))</f>
        <v/>
      </c>
      <c r="BE43" s="9" t="str">
        <f>IF($G43=0,"",IFERROR(CONCATENATE(INDEX('Risk assessment'!$B$12:$B$100,MATCH(CONCATENATE(Feuil1!$C43,"-",Feuil1!$B43,"-",Feuil1!BE$1),'Risk assessment'!$R$12:$R$100,FALSE),1)," ;"),""))</f>
        <v/>
      </c>
      <c r="BF43" s="9" t="str">
        <f>IF($G43=0,"",IFERROR(CONCATENATE(INDEX('Risk assessment'!$B$12:$B$100,MATCH(CONCATENATE(Feuil1!$C43,"-",Feuil1!$B43,"-",Feuil1!BF$1),'Risk assessment'!$R$12:$R$100,FALSE),1)," ;"),""))</f>
        <v/>
      </c>
      <c r="BG43" s="9" t="str">
        <f>IF($G43=0,"",IFERROR(CONCATENATE(INDEX('Risk assessment'!$B$12:$B$100,MATCH(CONCATENATE(Feuil1!$C43,"-",Feuil1!$B43,"-",Feuil1!BG$1),'Risk assessment'!$R$12:$R$100,FALSE),1)," ;"),""))</f>
        <v/>
      </c>
      <c r="BH43" s="9" t="str">
        <f>IF($G43=0,"",IFERROR(CONCATENATE(INDEX('Risk assessment'!$B$12:$B$100,MATCH(CONCATENATE(Feuil1!$C43,"-",Feuil1!$B43,"-",Feuil1!BH$1),'Risk assessment'!$R$12:$R$100,FALSE),1)," ;"),""))</f>
        <v/>
      </c>
      <c r="BI43" s="9" t="str">
        <f>IF($G43=0,"",IFERROR(CONCATENATE(INDEX('Risk assessment'!$B$12:$B$100,MATCH(CONCATENATE(Feuil1!$C43,"-",Feuil1!$B43,"-",Feuil1!BI$1),'Risk assessment'!$R$12:$R$100,FALSE),1)," ;"),""))</f>
        <v/>
      </c>
      <c r="BJ43" s="9" t="str">
        <f>IF($G43=0,"",IFERROR(CONCATENATE(INDEX('Risk assessment'!$B$12:$B$100,MATCH(CONCATENATE(Feuil1!$C43,"-",Feuil1!$B43,"-",Feuil1!BJ$1),'Risk assessment'!$R$12:$R$100,FALSE),1)," ;"),""))</f>
        <v/>
      </c>
      <c r="BK43" s="9" t="str">
        <f>IF($G43=0,"",IFERROR(CONCATENATE(INDEX('Risk assessment'!$B$12:$B$100,MATCH(CONCATENATE(Feuil1!$C43,"-",Feuil1!$B43,"-",Feuil1!BK$1),'Risk assessment'!$R$12:$R$100,FALSE),1)," ;"),""))</f>
        <v/>
      </c>
      <c r="BL43" s="9" t="str">
        <f>IF($G43=0,"",IFERROR(CONCATENATE(INDEX('Risk assessment'!$B$12:$B$100,MATCH(CONCATENATE(Feuil1!$C43,"-",Feuil1!$B43,"-",Feuil1!BL$1),'Risk assessment'!$R$12:$R$100,FALSE),1)," ;"),""))</f>
        <v/>
      </c>
      <c r="BM43" s="9" t="str">
        <f>IF($G43=0,"",IFERROR(CONCATENATE(INDEX('Risk assessment'!$B$12:$B$100,MATCH(CONCATENATE(Feuil1!$C43,"-",Feuil1!$B43,"-",Feuil1!BM$1),'Risk assessment'!$R$12:$R$100,FALSE),1)," ;"),""))</f>
        <v/>
      </c>
      <c r="BN43" s="9" t="str">
        <f>IF($G43=0,"",IFERROR(CONCATENATE(INDEX('Risk assessment'!$B$12:$B$100,MATCH(CONCATENATE(Feuil1!$C43,"-",Feuil1!$B43,"-",Feuil1!BN$1),'Risk assessment'!$R$12:$R$100,FALSE),1)," ;"),""))</f>
        <v/>
      </c>
      <c r="BO43" s="9" t="str">
        <f>IF($G43=0,"",IFERROR(CONCATENATE(INDEX('Risk assessment'!$B$12:$B$100,MATCH(CONCATENATE(Feuil1!$C43,"-",Feuil1!$B43,"-",Feuil1!BO$1),'Risk assessment'!$R$12:$R$100,FALSE),1)," ;"),""))</f>
        <v/>
      </c>
      <c r="BP43" s="9" t="str">
        <f>IF($G43=0,"",IFERROR(CONCATENATE(INDEX('Risk assessment'!$B$12:$B$100,MATCH(CONCATENATE(Feuil1!$C43,"-",Feuil1!$B43,"-",Feuil1!BP$1),'Risk assessment'!$R$12:$R$100,FALSE),1)," ;"),""))</f>
        <v/>
      </c>
      <c r="BQ43" s="9" t="str">
        <f>IF($G43=0,"",IFERROR(CONCATENATE(INDEX('Risk assessment'!$B$12:$B$100,MATCH(CONCATENATE(Feuil1!$C43,"-",Feuil1!$B43,"-",Feuil1!BQ$1),'Risk assessment'!$R$12:$R$100,FALSE),1)," ;"),""))</f>
        <v/>
      </c>
      <c r="BR43" s="9" t="str">
        <f>IF($G43=0,"",IFERROR(INDEX('Risk assessment'!$B$12:$B$100,MATCH(CONCATENATE(Feuil1!$C43,Feuil1!$B43,Feuil1!BR$1),'Risk assessment'!$R$12:$R$100,FALSE),1),""))</f>
        <v/>
      </c>
      <c r="BS43" s="9" t="str">
        <f>IF($G43=0,"",IFERROR(INDEX('Risk assessment'!$B$12:$B$100,MATCH(CONCATENATE(Feuil1!$C43,Feuil1!$B43,Feuil1!BS$1),'Risk assessment'!$R$12:$R$100,FALSE),1),""))</f>
        <v/>
      </c>
      <c r="BT43" s="9" t="str">
        <f>IF($G43=0,"",IFERROR(INDEX('Risk assessment'!$B$12:$B$100,MATCH(CONCATENATE(Feuil1!$C43,Feuil1!$B43,Feuil1!BT$1),'Risk assessment'!$R$12:$R$100,FALSE),1),""))</f>
        <v/>
      </c>
      <c r="BU43" s="9" t="str">
        <f>IF($G43=0,"",IFERROR(INDEX('Risk assessment'!$B$12:$B$100,MATCH(CONCATENATE(Feuil1!$C43,Feuil1!$B43,Feuil1!BU$1),'Risk assessment'!$R$12:$R$100,FALSE),1),""))</f>
        <v/>
      </c>
      <c r="BV43" s="9" t="str">
        <f>IF($G43=0,"",IFERROR(INDEX('Risk assessment'!$B$12:$B$100,MATCH(CONCATENATE(Feuil1!$C43,Feuil1!$B43,Feuil1!BV$1),'Risk assessment'!$R$12:$R$100,FALSE),1),""))</f>
        <v/>
      </c>
      <c r="BW43" s="9" t="str">
        <f>IF($G43=0,"",IFERROR(INDEX('Risk assessment'!$B$12:$B$100,MATCH(CONCATENATE(Feuil1!$C43,Feuil1!$B43,Feuil1!BW$1),'Risk assessment'!$R$12:$R$100,FALSE),1),""))</f>
        <v/>
      </c>
      <c r="BX43" s="9" t="str">
        <f>IF($G43=0,"",IFERROR(INDEX('Risk assessment'!$B$12:$B$100,MATCH(CONCATENATE(Feuil1!$C43,Feuil1!$B43,Feuil1!BX$1),'Risk assessment'!$R$12:$R$100,FALSE),1),""))</f>
        <v/>
      </c>
      <c r="BY43" s="9" t="str">
        <f>IF($G43=0,"",IFERROR(INDEX('Risk assessment'!$B$12:$B$100,MATCH(CONCATENATE(Feuil1!$C43,Feuil1!$B43,Feuil1!BY$1),'Risk assessment'!$R$12:$R$100,FALSE),1),""))</f>
        <v/>
      </c>
      <c r="BZ43" s="9" t="str">
        <f>IF($G43=0,"",IFERROR(INDEX('Risk assessment'!$B$12:$B$100,MATCH(CONCATENATE(Feuil1!$C43,Feuil1!$B43,Feuil1!BZ$1),'Risk assessment'!$R$12:$R$100,FALSE),1),""))</f>
        <v/>
      </c>
      <c r="CA43" s="9" t="str">
        <f>IF($G43=0,"",IFERROR(INDEX('Risk assessment'!$B$12:$B$100,MATCH(CONCATENATE(Feuil1!$C43,Feuil1!$B43,Feuil1!CA$1),'Risk assessment'!$R$12:$R$100,FALSE),1),""))</f>
        <v/>
      </c>
      <c r="CB43" s="9" t="str">
        <f>IF($G43=0,"",IFERROR(INDEX('Risk assessment'!$B$12:$B$100,MATCH(CONCATENATE(Feuil1!$C43,Feuil1!$B43,Feuil1!CB$1),'Risk assessment'!$R$12:$R$100,FALSE),1),""))</f>
        <v/>
      </c>
      <c r="CC43" s="9" t="str">
        <f>IF($G43=0,"",IFERROR(INDEX('Risk assessment'!$B$12:$B$100,MATCH(CONCATENATE(Feuil1!$C43,Feuil1!$B43,Feuil1!CC$1),'Risk assessment'!$R$12:$R$100,FALSE),1),""))</f>
        <v/>
      </c>
      <c r="CD43" s="9" t="str">
        <f>IF($G43=0,"",IFERROR(INDEX('Risk assessment'!$B$12:$B$100,MATCH(CONCATENATE(Feuil1!$C43,Feuil1!$B43,Feuil1!CD$1),'Risk assessment'!$R$12:$R$100,FALSE),1),""))</f>
        <v/>
      </c>
      <c r="CE43" s="9" t="str">
        <f>IF($G43=0,"",IFERROR(INDEX('Risk assessment'!$B$12:$B$100,MATCH(CONCATENATE(Feuil1!$C43,Feuil1!$B43,Feuil1!CE$1),'Risk assessment'!$R$12:$R$100,FALSE),1),""))</f>
        <v/>
      </c>
      <c r="CF43" s="9" t="str">
        <f>IF($G43=0,"",IFERROR(INDEX('Risk assessment'!$B$12:$B$100,MATCH(CONCATENATE(Feuil1!$C43,Feuil1!$B43,Feuil1!CF$1),'Risk assessment'!$R$12:$R$100,FALSE),1),""))</f>
        <v/>
      </c>
      <c r="CG43" s="9" t="str">
        <f>IF($G43=0,"",IFERROR(INDEX('Risk assessment'!$B$12:$B$100,MATCH(CONCATENATE(Feuil1!$C43,Feuil1!$B43,Feuil1!CG$1),'Risk assessment'!$R$12:$R$100,FALSE),1),""))</f>
        <v/>
      </c>
      <c r="CH43" s="9" t="str">
        <f>IF($G43=0,"",IFERROR(INDEX('Risk assessment'!$B$12:$B$100,MATCH(CONCATENATE(Feuil1!$C43,Feuil1!$B43,Feuil1!CH$1),'Risk assessment'!$R$12:$R$100,FALSE),1),""))</f>
        <v/>
      </c>
      <c r="CI43" s="9" t="str">
        <f>IF($G43=0,"",IFERROR(INDEX('Risk assessment'!$B$12:$B$100,MATCH(CONCATENATE(Feuil1!$C43,Feuil1!$B43,Feuil1!CI$1),'Risk assessment'!$R$12:$R$100,FALSE),1),""))</f>
        <v/>
      </c>
      <c r="CJ43" s="9" t="str">
        <f>IF($G43=0,"",IFERROR(INDEX('Risk assessment'!$B$12:$B$100,MATCH(CONCATENATE(Feuil1!$C43,Feuil1!$B43,Feuil1!CJ$1),'Risk assessment'!$R$12:$R$100,FALSE),1),""))</f>
        <v/>
      </c>
      <c r="CK43" s="9" t="str">
        <f>IF($G43=0,"",IFERROR(INDEX('Risk assessment'!$B$12:$B$100,MATCH(CONCATENATE(Feuil1!$C43,Feuil1!$B43,Feuil1!CK$1),'Risk assessment'!$R$12:$R$100,FALSE),1),""))</f>
        <v/>
      </c>
      <c r="CL43" s="9" t="str">
        <f>IF($G43=0,"",IFERROR(INDEX('Risk assessment'!$B$12:$B$100,MATCH(CONCATENATE(Feuil1!$C43,Feuil1!$B43,Feuil1!CL$1),'Risk assessment'!$R$12:$R$100,FALSE),1),""))</f>
        <v/>
      </c>
      <c r="CM43" s="9" t="str">
        <f>IF($G43=0,"",IFERROR(INDEX('Risk assessment'!$B$12:$B$100,MATCH(CONCATENATE(Feuil1!$C43,Feuil1!$B43,Feuil1!CM$1),'Risk assessment'!$R$12:$R$100,FALSE),1),""))</f>
        <v/>
      </c>
      <c r="CN43" s="9" t="str">
        <f>IF($G43=0,"",IFERROR(INDEX('Risk assessment'!$B$12:$B$100,MATCH(CONCATENATE(Feuil1!$C43,Feuil1!$B43,Feuil1!CN$1),'Risk assessment'!$R$12:$R$100,FALSE),1),""))</f>
        <v/>
      </c>
      <c r="CO43" s="9" t="str">
        <f>IF($G43=0,"",IFERROR(INDEX('Risk assessment'!$B$12:$B$100,MATCH(CONCATENATE(Feuil1!$C43,Feuil1!$B43,Feuil1!CO$1),'Risk assessment'!$R$12:$R$100,FALSE),1),""))</f>
        <v/>
      </c>
      <c r="CP43" s="9" t="str">
        <f>IF($G43=0,"",IFERROR(INDEX('Risk assessment'!$B$12:$B$100,MATCH(CONCATENATE(Feuil1!$C43,Feuil1!$B43,Feuil1!CP$1),'Risk assessment'!$R$12:$R$100,FALSE),1),""))</f>
        <v/>
      </c>
      <c r="CQ43" s="9" t="str">
        <f>IF($G43=0,"",IFERROR(INDEX('Risk assessment'!$B$12:$B$100,MATCH(CONCATENATE(Feuil1!$C43,Feuil1!$B43,Feuil1!CQ$1),'Risk assessment'!$R$12:$R$100,FALSE),1),""))</f>
        <v/>
      </c>
      <c r="CR43" s="9" t="str">
        <f>IF($G43=0,"",IFERROR(INDEX('Risk assessment'!$B$12:$B$100,MATCH(CONCATENATE(Feuil1!$C43,Feuil1!$B43,Feuil1!CR$1),'Risk assessment'!$R$12:$R$100,FALSE),1),""))</f>
        <v/>
      </c>
      <c r="CS43" s="9" t="str">
        <f>IF($G43=0,"",IFERROR(INDEX('Risk assessment'!$B$12:$B$100,MATCH(CONCATENATE(Feuil1!$C43,Feuil1!$B43,Feuil1!CS$1),'Risk assessment'!$R$12:$R$100,FALSE),1),""))</f>
        <v/>
      </c>
      <c r="CT43" s="9" t="str">
        <f>IF($G43=0,"",IFERROR(INDEX('Risk assessment'!$B$12:$B$100,MATCH(CONCATENATE(Feuil1!$C43,Feuil1!$B43,Feuil1!CT$1),'Risk assessment'!$R$12:$R$100,FALSE),1),""))</f>
        <v/>
      </c>
      <c r="CU43" s="9" t="str">
        <f>IF($G43=0,"",IFERROR(INDEX('Risk assessment'!$B$12:$B$100,MATCH(CONCATENATE(Feuil1!$C43,Feuil1!$B43,Feuil1!CU$1),'Risk assessment'!$R$12:$R$100,FALSE),1),""))</f>
        <v/>
      </c>
      <c r="CV43" s="9" t="str">
        <f>IF($G43=0,"",IFERROR(INDEX('Risk assessment'!$B$12:$B$100,MATCH(CONCATENATE(Feuil1!$C43,Feuil1!$B43,Feuil1!CV$1),'Risk assessment'!$R$12:$R$100,FALSE),1),""))</f>
        <v/>
      </c>
      <c r="CW43" s="9" t="str">
        <f>IF($G43=0,"",IFERROR(INDEX('Risk assessment'!$B$12:$B$100,MATCH(CONCATENATE(Feuil1!$C43,Feuil1!$B43,Feuil1!CW$1),'Risk assessment'!$R$12:$R$100,FALSE),1),""))</f>
        <v/>
      </c>
      <c r="CX43" s="9" t="str">
        <f>IF($G43=0,"",IFERROR(INDEX('Risk assessment'!$B$12:$B$100,MATCH(CONCATENATE(Feuil1!$C43,Feuil1!$B43,Feuil1!CX$1),'Risk assessment'!$R$12:$R$100,FALSE),1),""))</f>
        <v/>
      </c>
      <c r="CY43" s="9" t="str">
        <f>IF($G43=0,"",IFERROR(INDEX('Risk assessment'!$B$12:$B$100,MATCH(CONCATENATE(Feuil1!$C43,Feuil1!$B43,Feuil1!CY$1),'Risk assessment'!$R$12:$R$100,FALSE),1),""))</f>
        <v/>
      </c>
      <c r="CZ43" s="9" t="str">
        <f>IF($G43=0,"",IFERROR(INDEX('Risk assessment'!$B$12:$B$100,MATCH(CONCATENATE(Feuil1!$C43,Feuil1!$B43,Feuil1!CZ$1),'Risk assessment'!$R$12:$R$100,FALSE),1),""))</f>
        <v/>
      </c>
      <c r="DA43" s="9" t="str">
        <f>IF($G43=0,"",IFERROR(INDEX('Risk assessment'!$B$12:$B$100,MATCH(CONCATENATE(Feuil1!$C43,Feuil1!$B43,Feuil1!DA$1),'Risk assessment'!$R$12:$R$100,FALSE),1),""))</f>
        <v/>
      </c>
      <c r="DB43" s="9" t="str">
        <f>IF($G43=0,"",IFERROR(INDEX('Risk assessment'!$B$12:$B$100,MATCH(CONCATENATE(Feuil1!$C43,Feuil1!$B43,Feuil1!DB$1),'Risk assessment'!$R$12:$R$100,FALSE),1),""))</f>
        <v/>
      </c>
      <c r="DC43" s="9" t="str">
        <f>IF($G43=0,"",IFERROR(INDEX('Risk assessment'!$B$12:$B$100,MATCH(CONCATENATE(Feuil1!$C43,Feuil1!$B43,Feuil1!DC$1),'Risk assessment'!$R$12:$R$100,FALSE),1),""))</f>
        <v/>
      </c>
      <c r="DD43" s="9" t="str">
        <f>IF($G43=0,"",IFERROR(INDEX('Risk assessment'!$B$12:$B$100,MATCH(CONCATENATE(Feuil1!$C43,Feuil1!$B43,Feuil1!DD$1),'Risk assessment'!$R$12:$R$100,FALSE),1),""))</f>
        <v/>
      </c>
      <c r="DE43" s="9" t="str">
        <f>IF($G43=0,"",IFERROR(INDEX('Risk assessment'!$B$12:$B$100,MATCH(CONCATENATE(Feuil1!$C43,Feuil1!$B43,Feuil1!DE$1),'Risk assessment'!$R$12:$R$100,FALSE),1),""))</f>
        <v/>
      </c>
      <c r="DF43" s="9" t="str">
        <f>IF($G43=0,"",IFERROR(INDEX('Risk assessment'!$B$12:$B$100,MATCH(CONCATENATE(Feuil1!$C43,Feuil1!$B43,Feuil1!DF$1),'Risk assessment'!$R$12:$R$100,FALSE),1),""))</f>
        <v/>
      </c>
      <c r="DG43" s="9" t="str">
        <f>IF($G43=0,"",IFERROR(INDEX('Risk assessment'!$B$12:$B$100,MATCH(CONCATENATE(Feuil1!$C43,Feuil1!$B43,Feuil1!DG$1),'Risk assessment'!$R$12:$R$100,FALSE),1),""))</f>
        <v/>
      </c>
      <c r="DH43" s="9" t="str">
        <f>IF($G43=0,"",IFERROR(INDEX('Risk assessment'!$B$12:$B$100,MATCH(CONCATENATE(Feuil1!$C43,Feuil1!$B43,Feuil1!DH$1),'Risk assessment'!$R$12:$R$100,FALSE),1),""))</f>
        <v/>
      </c>
      <c r="DI43" s="9" t="str">
        <f>IF($G43=0,"",IFERROR(INDEX('Risk assessment'!$B$12:$B$100,MATCH(CONCATENATE(Feuil1!$C43,Feuil1!$B43,Feuil1!DI$1),'Risk assessment'!$R$12:$R$100,FALSE),1),""))</f>
        <v/>
      </c>
      <c r="DJ43" s="9" t="str">
        <f>IF($G43=0,"",IFERROR(INDEX('Risk assessment'!$B$12:$B$100,MATCH(CONCATENATE(Feuil1!$C43,Feuil1!$B43,Feuil1!DJ$1),'Risk assessment'!$R$12:$R$100,FALSE),1),""))</f>
        <v/>
      </c>
      <c r="DK43" s="9" t="str">
        <f>IF($G43=0,"",IFERROR(INDEX('Risk assessment'!$B$12:$B$100,MATCH(CONCATENATE(Feuil1!$C43,Feuil1!$B43,Feuil1!DK$1),'Risk assessment'!$R$12:$R$100,FALSE),1),""))</f>
        <v/>
      </c>
    </row>
    <row r="44" spans="2:115" x14ac:dyDescent="0.25">
      <c r="B44" s="9">
        <f>IF(B43+1&lt;='Rating table'!D$11,B43+1,1)</f>
        <v>3</v>
      </c>
      <c r="C44" s="9">
        <f>IFERROR(IF(IF(B44=1,C43+1,C43)&lt;='Rating table'!H$11,IF(B44=1,C43+1,C43),""),"")</f>
        <v>5</v>
      </c>
      <c r="D44" s="9" t="str">
        <f t="shared" si="0"/>
        <v>3-5</v>
      </c>
      <c r="E44" s="9" t="str">
        <f t="shared" si="1"/>
        <v/>
      </c>
      <c r="F44" s="9" t="str">
        <f t="shared" si="2"/>
        <v/>
      </c>
      <c r="G44" s="9">
        <f>COUNTIFS('Risk assessment'!D$12:D$100,Feuil1!C44,'Risk assessment'!E$12:E$100,B44)</f>
        <v>0</v>
      </c>
      <c r="H44" s="9" t="str">
        <f>IF($G44=0,"",IFERROR(CONCATENATE(INDEX('Risk assessment'!$B$12:$B$100,MATCH(CONCATENATE(Feuil1!$C44,"-",Feuil1!$B44,"-",Feuil1!H$1),'Risk assessment'!$R$12:$R$100,FALSE),1)," ;"),""))</f>
        <v/>
      </c>
      <c r="I44" s="9" t="str">
        <f>IF($G44=0,"",IFERROR(CONCATENATE(INDEX('Risk assessment'!$B$12:$B$100,MATCH(CONCATENATE(Feuil1!$C44,"-",Feuil1!$B44,"-",Feuil1!I$1),'Risk assessment'!$R$12:$R$100,FALSE),1)," ;"),""))</f>
        <v/>
      </c>
      <c r="J44" s="9" t="str">
        <f>IF($G44=0,"",IFERROR(CONCATENATE(INDEX('Risk assessment'!$B$12:$B$100,MATCH(CONCATENATE(Feuil1!$C44,"-",Feuil1!$B44,"-",Feuil1!J$1),'Risk assessment'!$R$12:$R$100,FALSE),1)," ;"),""))</f>
        <v/>
      </c>
      <c r="K44" s="9" t="str">
        <f>IF($G44=0,"",IFERROR(CONCATENATE(INDEX('Risk assessment'!$B$12:$B$100,MATCH(CONCATENATE(Feuil1!$C44,"-",Feuil1!$B44,"-",Feuil1!K$1),'Risk assessment'!$R$12:$R$100,FALSE),1)," ;"),""))</f>
        <v/>
      </c>
      <c r="L44" s="9" t="str">
        <f>IF($G44=0,"",IFERROR(CONCATENATE(INDEX('Risk assessment'!$B$12:$B$100,MATCH(CONCATENATE(Feuil1!$C44,"-",Feuil1!$B44,"-",Feuil1!L$1),'Risk assessment'!$R$12:$R$100,FALSE),1)," ;"),""))</f>
        <v/>
      </c>
      <c r="M44" s="9" t="str">
        <f>IF($G44=0,"",IFERROR(CONCATENATE(INDEX('Risk assessment'!$B$12:$B$100,MATCH(CONCATENATE(Feuil1!$C44,"-",Feuil1!$B44,"-",Feuil1!M$1),'Risk assessment'!$R$12:$R$100,FALSE),1)," ;"),""))</f>
        <v/>
      </c>
      <c r="N44" s="9" t="str">
        <f>IF($G44=0,"",IFERROR(CONCATENATE(INDEX('Risk assessment'!$B$12:$B$100,MATCH(CONCATENATE(Feuil1!$C44,"-",Feuil1!$B44,"-",Feuil1!N$1),'Risk assessment'!$R$12:$R$100,FALSE),1)," ;"),""))</f>
        <v/>
      </c>
      <c r="O44" s="9" t="str">
        <f>IF($G44=0,"",IFERROR(CONCATENATE(INDEX('Risk assessment'!$B$12:$B$100,MATCH(CONCATENATE(Feuil1!$C44,"-",Feuil1!$B44,"-",Feuil1!O$1),'Risk assessment'!$R$12:$R$100,FALSE),1)," ;"),""))</f>
        <v/>
      </c>
      <c r="P44" s="9" t="str">
        <f>IF($G44=0,"",IFERROR(CONCATENATE(INDEX('Risk assessment'!$B$12:$B$100,MATCH(CONCATENATE(Feuil1!$C44,"-",Feuil1!$B44,"-",Feuil1!P$1),'Risk assessment'!$R$12:$R$100,FALSE),1)," ;"),""))</f>
        <v/>
      </c>
      <c r="Q44" s="9" t="str">
        <f>IF($G44=0,"",IFERROR(CONCATENATE(INDEX('Risk assessment'!$B$12:$B$100,MATCH(CONCATENATE(Feuil1!$C44,"-",Feuil1!$B44,"-",Feuil1!Q$1),'Risk assessment'!$R$12:$R$100,FALSE),1)," ;"),""))</f>
        <v/>
      </c>
      <c r="R44" s="9" t="str">
        <f>IF($G44=0,"",IFERROR(CONCATENATE(INDEX('Risk assessment'!$B$12:$B$100,MATCH(CONCATENATE(Feuil1!$C44,"-",Feuil1!$B44,"-",Feuil1!R$1),'Risk assessment'!$R$12:$R$100,FALSE),1)," ;"),""))</f>
        <v/>
      </c>
      <c r="S44" s="9" t="str">
        <f>IF($G44=0,"",IFERROR(CONCATENATE(INDEX('Risk assessment'!$B$12:$B$100,MATCH(CONCATENATE(Feuil1!$C44,"-",Feuil1!$B44,"-",Feuil1!S$1),'Risk assessment'!$R$12:$R$100,FALSE),1)," ;"),""))</f>
        <v/>
      </c>
      <c r="T44" s="9" t="str">
        <f>IF($G44=0,"",IFERROR(CONCATENATE(INDEX('Risk assessment'!$B$12:$B$100,MATCH(CONCATENATE(Feuil1!$C44,"-",Feuil1!$B44,"-",Feuil1!T$1),'Risk assessment'!$R$12:$R$100,FALSE),1)," ;"),""))</f>
        <v/>
      </c>
      <c r="U44" s="9" t="str">
        <f>IF($G44=0,"",IFERROR(CONCATENATE(INDEX('Risk assessment'!$B$12:$B$100,MATCH(CONCATENATE(Feuil1!$C44,"-",Feuil1!$B44,"-",Feuil1!U$1),'Risk assessment'!$R$12:$R$100,FALSE),1)," ;"),""))</f>
        <v/>
      </c>
      <c r="V44" s="9" t="str">
        <f>IF($G44=0,"",IFERROR(CONCATENATE(INDEX('Risk assessment'!$B$12:$B$100,MATCH(CONCATENATE(Feuil1!$C44,"-",Feuil1!$B44,"-",Feuil1!V$1),'Risk assessment'!$R$12:$R$100,FALSE),1)," ;"),""))</f>
        <v/>
      </c>
      <c r="W44" s="9" t="str">
        <f>IF($G44=0,"",IFERROR(CONCATENATE(INDEX('Risk assessment'!$B$12:$B$100,MATCH(CONCATENATE(Feuil1!$C44,"-",Feuil1!$B44,"-",Feuil1!W$1),'Risk assessment'!$R$12:$R$100,FALSE),1)," ;"),""))</f>
        <v/>
      </c>
      <c r="X44" s="9" t="str">
        <f>IF($G44=0,"",IFERROR(CONCATENATE(INDEX('Risk assessment'!$B$12:$B$100,MATCH(CONCATENATE(Feuil1!$C44,"-",Feuil1!$B44,"-",Feuil1!X$1),'Risk assessment'!$R$12:$R$100,FALSE),1)," ;"),""))</f>
        <v/>
      </c>
      <c r="Y44" s="9" t="str">
        <f>IF($G44=0,"",IFERROR(CONCATENATE(INDEX('Risk assessment'!$B$12:$B$100,MATCH(CONCATENATE(Feuil1!$C44,"-",Feuil1!$B44,"-",Feuil1!Y$1),'Risk assessment'!$R$12:$R$100,FALSE),1)," ;"),""))</f>
        <v/>
      </c>
      <c r="Z44" s="9" t="str">
        <f>IF($G44=0,"",IFERROR(CONCATENATE(INDEX('Risk assessment'!$B$12:$B$100,MATCH(CONCATENATE(Feuil1!$C44,"-",Feuil1!$B44,"-",Feuil1!Z$1),'Risk assessment'!$R$12:$R$100,FALSE),1)," ;"),""))</f>
        <v/>
      </c>
      <c r="AA44" s="9" t="str">
        <f>IF($G44=0,"",IFERROR(CONCATENATE(INDEX('Risk assessment'!$B$12:$B$100,MATCH(CONCATENATE(Feuil1!$C44,"-",Feuil1!$B44,"-",Feuil1!AA$1),'Risk assessment'!$R$12:$R$100,FALSE),1)," ;"),""))</f>
        <v/>
      </c>
      <c r="AB44" s="9" t="str">
        <f>IF($G44=0,"",IFERROR(CONCATENATE(INDEX('Risk assessment'!$B$12:$B$100,MATCH(CONCATENATE(Feuil1!$C44,"-",Feuil1!$B44,"-",Feuil1!AB$1),'Risk assessment'!$R$12:$R$100,FALSE),1)," ;"),""))</f>
        <v/>
      </c>
      <c r="AC44" s="9" t="str">
        <f>IF($G44=0,"",IFERROR(CONCATENATE(INDEX('Risk assessment'!$B$12:$B$100,MATCH(CONCATENATE(Feuil1!$C44,"-",Feuil1!$B44,"-",Feuil1!AC$1),'Risk assessment'!$R$12:$R$100,FALSE),1)," ;"),""))</f>
        <v/>
      </c>
      <c r="AD44" s="9" t="str">
        <f>IF($G44=0,"",IFERROR(CONCATENATE(INDEX('Risk assessment'!$B$12:$B$100,MATCH(CONCATENATE(Feuil1!$C44,"-",Feuil1!$B44,"-",Feuil1!AD$1),'Risk assessment'!$R$12:$R$100,FALSE),1)," ;"),""))</f>
        <v/>
      </c>
      <c r="AE44" s="9" t="str">
        <f>IF($G44=0,"",IFERROR(CONCATENATE(INDEX('Risk assessment'!$B$12:$B$100,MATCH(CONCATENATE(Feuil1!$C44,"-",Feuil1!$B44,"-",Feuil1!AE$1),'Risk assessment'!$R$12:$R$100,FALSE),1)," ;"),""))</f>
        <v/>
      </c>
      <c r="AF44" s="9" t="str">
        <f>IF($G44=0,"",IFERROR(CONCATENATE(INDEX('Risk assessment'!$B$12:$B$100,MATCH(CONCATENATE(Feuil1!$C44,"-",Feuil1!$B44,"-",Feuil1!AF$1),'Risk assessment'!$R$12:$R$100,FALSE),1)," ;"),""))</f>
        <v/>
      </c>
      <c r="AG44" s="9" t="str">
        <f>IF($G44=0,"",IFERROR(CONCATENATE(INDEX('Risk assessment'!$B$12:$B$100,MATCH(CONCATENATE(Feuil1!$C44,"-",Feuil1!$B44,"-",Feuil1!AG$1),'Risk assessment'!$R$12:$R$100,FALSE),1)," ;"),""))</f>
        <v/>
      </c>
      <c r="AH44" s="9" t="str">
        <f>IF($G44=0,"",IFERROR(CONCATENATE(INDEX('Risk assessment'!$B$12:$B$100,MATCH(CONCATENATE(Feuil1!$C44,"-",Feuil1!$B44,"-",Feuil1!AH$1),'Risk assessment'!$R$12:$R$100,FALSE),1)," ;"),""))</f>
        <v/>
      </c>
      <c r="AI44" s="9" t="str">
        <f>IF($G44=0,"",IFERROR(CONCATENATE(INDEX('Risk assessment'!$B$12:$B$100,MATCH(CONCATENATE(Feuil1!$C44,"-",Feuil1!$B44,"-",Feuil1!AI$1),'Risk assessment'!$R$12:$R$100,FALSE),1)," ;"),""))</f>
        <v/>
      </c>
      <c r="AJ44" s="9" t="str">
        <f>IF($G44=0,"",IFERROR(CONCATENATE(INDEX('Risk assessment'!$B$12:$B$100,MATCH(CONCATENATE(Feuil1!$C44,"-",Feuil1!$B44,"-",Feuil1!AJ$1),'Risk assessment'!$R$12:$R$100,FALSE),1)," ;"),""))</f>
        <v/>
      </c>
      <c r="AK44" s="9" t="str">
        <f>IF($G44=0,"",IFERROR(CONCATENATE(INDEX('Risk assessment'!$B$12:$B$100,MATCH(CONCATENATE(Feuil1!$C44,"-",Feuil1!$B44,"-",Feuil1!AK$1),'Risk assessment'!$R$12:$R$100,FALSE),1)," ;"),""))</f>
        <v/>
      </c>
      <c r="AL44" s="9" t="str">
        <f>IF($G44=0,"",IFERROR(CONCATENATE(INDEX('Risk assessment'!$B$12:$B$100,MATCH(CONCATENATE(Feuil1!$C44,"-",Feuil1!$B44,"-",Feuil1!AL$1),'Risk assessment'!$R$12:$R$100,FALSE),1)," ;"),""))</f>
        <v/>
      </c>
      <c r="AM44" s="9" t="str">
        <f>IF($G44=0,"",IFERROR(CONCATENATE(INDEX('Risk assessment'!$B$12:$B$100,MATCH(CONCATENATE(Feuil1!$C44,"-",Feuil1!$B44,"-",Feuil1!AM$1),'Risk assessment'!$R$12:$R$100,FALSE),1)," ;"),""))</f>
        <v/>
      </c>
      <c r="AN44" s="9" t="str">
        <f>IF($G44=0,"",IFERROR(CONCATENATE(INDEX('Risk assessment'!$B$12:$B$100,MATCH(CONCATENATE(Feuil1!$C44,"-",Feuil1!$B44,"-",Feuil1!AN$1),'Risk assessment'!$R$12:$R$100,FALSE),1)," ;"),""))</f>
        <v/>
      </c>
      <c r="AO44" s="9" t="str">
        <f>IF($G44=0,"",IFERROR(CONCATENATE(INDEX('Risk assessment'!$B$12:$B$100,MATCH(CONCATENATE(Feuil1!$C44,"-",Feuil1!$B44,"-",Feuil1!AO$1),'Risk assessment'!$R$12:$R$100,FALSE),1)," ;"),""))</f>
        <v/>
      </c>
      <c r="AP44" s="9" t="str">
        <f>IF($G44=0,"",IFERROR(CONCATENATE(INDEX('Risk assessment'!$B$12:$B$100,MATCH(CONCATENATE(Feuil1!$C44,"-",Feuil1!$B44,"-",Feuil1!AP$1),'Risk assessment'!$R$12:$R$100,FALSE),1)," ;"),""))</f>
        <v/>
      </c>
      <c r="AQ44" s="9" t="str">
        <f>IF($G44=0,"",IFERROR(CONCATENATE(INDEX('Risk assessment'!$B$12:$B$100,MATCH(CONCATENATE(Feuil1!$C44,"-",Feuil1!$B44,"-",Feuil1!AQ$1),'Risk assessment'!$R$12:$R$100,FALSE),1)," ;"),""))</f>
        <v/>
      </c>
      <c r="AR44" s="9" t="str">
        <f>IF($G44=0,"",IFERROR(CONCATENATE(INDEX('Risk assessment'!$B$12:$B$100,MATCH(CONCATENATE(Feuil1!$C44,"-",Feuil1!$B44,"-",Feuil1!AR$1),'Risk assessment'!$R$12:$R$100,FALSE),1)," ;"),""))</f>
        <v/>
      </c>
      <c r="AS44" s="9" t="str">
        <f>IF($G44=0,"",IFERROR(CONCATENATE(INDEX('Risk assessment'!$B$12:$B$100,MATCH(CONCATENATE(Feuil1!$C44,"-",Feuil1!$B44,"-",Feuil1!AS$1),'Risk assessment'!$R$12:$R$100,FALSE),1)," ;"),""))</f>
        <v/>
      </c>
      <c r="AT44" s="9" t="str">
        <f>IF($G44=0,"",IFERROR(CONCATENATE(INDEX('Risk assessment'!$B$12:$B$100,MATCH(CONCATENATE(Feuil1!$C44,"-",Feuil1!$B44,"-",Feuil1!AT$1),'Risk assessment'!$R$12:$R$100,FALSE),1)," ;"),""))</f>
        <v/>
      </c>
      <c r="AU44" s="9" t="str">
        <f>IF($G44=0,"",IFERROR(CONCATENATE(INDEX('Risk assessment'!$B$12:$B$100,MATCH(CONCATENATE(Feuil1!$C44,"-",Feuil1!$B44,"-",Feuil1!AU$1),'Risk assessment'!$R$12:$R$100,FALSE),1)," ;"),""))</f>
        <v/>
      </c>
      <c r="AV44" s="9" t="str">
        <f>IF($G44=0,"",IFERROR(CONCATENATE(INDEX('Risk assessment'!$B$12:$B$100,MATCH(CONCATENATE(Feuil1!$C44,"-",Feuil1!$B44,"-",Feuil1!AV$1),'Risk assessment'!$R$12:$R$100,FALSE),1)," ;"),""))</f>
        <v/>
      </c>
      <c r="AW44" s="9" t="str">
        <f>IF($G44=0,"",IFERROR(CONCATENATE(INDEX('Risk assessment'!$B$12:$B$100,MATCH(CONCATENATE(Feuil1!$C44,"-",Feuil1!$B44,"-",Feuil1!AW$1),'Risk assessment'!$R$12:$R$100,FALSE),1)," ;"),""))</f>
        <v/>
      </c>
      <c r="AX44" s="9" t="str">
        <f>IF($G44=0,"",IFERROR(CONCATENATE(INDEX('Risk assessment'!$B$12:$B$100,MATCH(CONCATENATE(Feuil1!$C44,"-",Feuil1!$B44,"-",Feuil1!AX$1),'Risk assessment'!$R$12:$R$100,FALSE),1)," ;"),""))</f>
        <v/>
      </c>
      <c r="AY44" s="9" t="str">
        <f>IF($G44=0,"",IFERROR(CONCATENATE(INDEX('Risk assessment'!$B$12:$B$100,MATCH(CONCATENATE(Feuil1!$C44,"-",Feuil1!$B44,"-",Feuil1!AY$1),'Risk assessment'!$R$12:$R$100,FALSE),1)," ;"),""))</f>
        <v/>
      </c>
      <c r="AZ44" s="9" t="str">
        <f>IF($G44=0,"",IFERROR(CONCATENATE(INDEX('Risk assessment'!$B$12:$B$100,MATCH(CONCATENATE(Feuil1!$C44,"-",Feuil1!$B44,"-",Feuil1!AZ$1),'Risk assessment'!$R$12:$R$100,FALSE),1)," ;"),""))</f>
        <v/>
      </c>
      <c r="BA44" s="9" t="str">
        <f>IF($G44=0,"",IFERROR(CONCATENATE(INDEX('Risk assessment'!$B$12:$B$100,MATCH(CONCATENATE(Feuil1!$C44,"-",Feuil1!$B44,"-",Feuil1!BA$1),'Risk assessment'!$R$12:$R$100,FALSE),1)," ;"),""))</f>
        <v/>
      </c>
      <c r="BB44" s="9" t="str">
        <f>IF($G44=0,"",IFERROR(CONCATENATE(INDEX('Risk assessment'!$B$12:$B$100,MATCH(CONCATENATE(Feuil1!$C44,"-",Feuil1!$B44,"-",Feuil1!BB$1),'Risk assessment'!$R$12:$R$100,FALSE),1)," ;"),""))</f>
        <v/>
      </c>
      <c r="BC44" s="9" t="str">
        <f>IF($G44=0,"",IFERROR(CONCATENATE(INDEX('Risk assessment'!$B$12:$B$100,MATCH(CONCATENATE(Feuil1!$C44,"-",Feuil1!$B44,"-",Feuil1!BC$1),'Risk assessment'!$R$12:$R$100,FALSE),1)," ;"),""))</f>
        <v/>
      </c>
      <c r="BD44" s="9" t="str">
        <f>IF($G44=0,"",IFERROR(CONCATENATE(INDEX('Risk assessment'!$B$12:$B$100,MATCH(CONCATENATE(Feuil1!$C44,"-",Feuil1!$B44,"-",Feuil1!BD$1),'Risk assessment'!$R$12:$R$100,FALSE),1)," ;"),""))</f>
        <v/>
      </c>
      <c r="BE44" s="9" t="str">
        <f>IF($G44=0,"",IFERROR(CONCATENATE(INDEX('Risk assessment'!$B$12:$B$100,MATCH(CONCATENATE(Feuil1!$C44,"-",Feuil1!$B44,"-",Feuil1!BE$1),'Risk assessment'!$R$12:$R$100,FALSE),1)," ;"),""))</f>
        <v/>
      </c>
      <c r="BF44" s="9" t="str">
        <f>IF($G44=0,"",IFERROR(CONCATENATE(INDEX('Risk assessment'!$B$12:$B$100,MATCH(CONCATENATE(Feuil1!$C44,"-",Feuil1!$B44,"-",Feuil1!BF$1),'Risk assessment'!$R$12:$R$100,FALSE),1)," ;"),""))</f>
        <v/>
      </c>
      <c r="BG44" s="9" t="str">
        <f>IF($G44=0,"",IFERROR(CONCATENATE(INDEX('Risk assessment'!$B$12:$B$100,MATCH(CONCATENATE(Feuil1!$C44,"-",Feuil1!$B44,"-",Feuil1!BG$1),'Risk assessment'!$R$12:$R$100,FALSE),1)," ;"),""))</f>
        <v/>
      </c>
      <c r="BH44" s="9" t="str">
        <f>IF($G44=0,"",IFERROR(CONCATENATE(INDEX('Risk assessment'!$B$12:$B$100,MATCH(CONCATENATE(Feuil1!$C44,"-",Feuil1!$B44,"-",Feuil1!BH$1),'Risk assessment'!$R$12:$R$100,FALSE),1)," ;"),""))</f>
        <v/>
      </c>
      <c r="BI44" s="9" t="str">
        <f>IF($G44=0,"",IFERROR(CONCATENATE(INDEX('Risk assessment'!$B$12:$B$100,MATCH(CONCATENATE(Feuil1!$C44,"-",Feuil1!$B44,"-",Feuil1!BI$1),'Risk assessment'!$R$12:$R$100,FALSE),1)," ;"),""))</f>
        <v/>
      </c>
      <c r="BJ44" s="9" t="str">
        <f>IF($G44=0,"",IFERROR(CONCATENATE(INDEX('Risk assessment'!$B$12:$B$100,MATCH(CONCATENATE(Feuil1!$C44,"-",Feuil1!$B44,"-",Feuil1!BJ$1),'Risk assessment'!$R$12:$R$100,FALSE),1)," ;"),""))</f>
        <v/>
      </c>
      <c r="BK44" s="9" t="str">
        <f>IF($G44=0,"",IFERROR(CONCATENATE(INDEX('Risk assessment'!$B$12:$B$100,MATCH(CONCATENATE(Feuil1!$C44,"-",Feuil1!$B44,"-",Feuil1!BK$1),'Risk assessment'!$R$12:$R$100,FALSE),1)," ;"),""))</f>
        <v/>
      </c>
      <c r="BL44" s="9" t="str">
        <f>IF($G44=0,"",IFERROR(CONCATENATE(INDEX('Risk assessment'!$B$12:$B$100,MATCH(CONCATENATE(Feuil1!$C44,"-",Feuil1!$B44,"-",Feuil1!BL$1),'Risk assessment'!$R$12:$R$100,FALSE),1)," ;"),""))</f>
        <v/>
      </c>
      <c r="BM44" s="9" t="str">
        <f>IF($G44=0,"",IFERROR(CONCATENATE(INDEX('Risk assessment'!$B$12:$B$100,MATCH(CONCATENATE(Feuil1!$C44,"-",Feuil1!$B44,"-",Feuil1!BM$1),'Risk assessment'!$R$12:$R$100,FALSE),1)," ;"),""))</f>
        <v/>
      </c>
      <c r="BN44" s="9" t="str">
        <f>IF($G44=0,"",IFERROR(CONCATENATE(INDEX('Risk assessment'!$B$12:$B$100,MATCH(CONCATENATE(Feuil1!$C44,"-",Feuil1!$B44,"-",Feuil1!BN$1),'Risk assessment'!$R$12:$R$100,FALSE),1)," ;"),""))</f>
        <v/>
      </c>
      <c r="BO44" s="9" t="str">
        <f>IF($G44=0,"",IFERROR(CONCATENATE(INDEX('Risk assessment'!$B$12:$B$100,MATCH(CONCATENATE(Feuil1!$C44,"-",Feuil1!$B44,"-",Feuil1!BO$1),'Risk assessment'!$R$12:$R$100,FALSE),1)," ;"),""))</f>
        <v/>
      </c>
      <c r="BP44" s="9" t="str">
        <f>IF($G44=0,"",IFERROR(CONCATENATE(INDEX('Risk assessment'!$B$12:$B$100,MATCH(CONCATENATE(Feuil1!$C44,"-",Feuil1!$B44,"-",Feuil1!BP$1),'Risk assessment'!$R$12:$R$100,FALSE),1)," ;"),""))</f>
        <v/>
      </c>
      <c r="BQ44" s="9" t="str">
        <f>IF($G44=0,"",IFERROR(CONCATENATE(INDEX('Risk assessment'!$B$12:$B$100,MATCH(CONCATENATE(Feuil1!$C44,"-",Feuil1!$B44,"-",Feuil1!BQ$1),'Risk assessment'!$R$12:$R$100,FALSE),1)," ;"),""))</f>
        <v/>
      </c>
      <c r="BR44" s="9" t="str">
        <f>IF($G44=0,"",IFERROR(INDEX('Risk assessment'!$B$12:$B$100,MATCH(CONCATENATE(Feuil1!$C44,Feuil1!$B44,Feuil1!BR$1),'Risk assessment'!$R$12:$R$100,FALSE),1),""))</f>
        <v/>
      </c>
      <c r="BS44" s="9" t="str">
        <f>IF($G44=0,"",IFERROR(INDEX('Risk assessment'!$B$12:$B$100,MATCH(CONCATENATE(Feuil1!$C44,Feuil1!$B44,Feuil1!BS$1),'Risk assessment'!$R$12:$R$100,FALSE),1),""))</f>
        <v/>
      </c>
      <c r="BT44" s="9" t="str">
        <f>IF($G44=0,"",IFERROR(INDEX('Risk assessment'!$B$12:$B$100,MATCH(CONCATENATE(Feuil1!$C44,Feuil1!$B44,Feuil1!BT$1),'Risk assessment'!$R$12:$R$100,FALSE),1),""))</f>
        <v/>
      </c>
      <c r="BU44" s="9" t="str">
        <f>IF($G44=0,"",IFERROR(INDEX('Risk assessment'!$B$12:$B$100,MATCH(CONCATENATE(Feuil1!$C44,Feuil1!$B44,Feuil1!BU$1),'Risk assessment'!$R$12:$R$100,FALSE),1),""))</f>
        <v/>
      </c>
      <c r="BV44" s="9" t="str">
        <f>IF($G44=0,"",IFERROR(INDEX('Risk assessment'!$B$12:$B$100,MATCH(CONCATENATE(Feuil1!$C44,Feuil1!$B44,Feuil1!BV$1),'Risk assessment'!$R$12:$R$100,FALSE),1),""))</f>
        <v/>
      </c>
      <c r="BW44" s="9" t="str">
        <f>IF($G44=0,"",IFERROR(INDEX('Risk assessment'!$B$12:$B$100,MATCH(CONCATENATE(Feuil1!$C44,Feuil1!$B44,Feuil1!BW$1),'Risk assessment'!$R$12:$R$100,FALSE),1),""))</f>
        <v/>
      </c>
      <c r="BX44" s="9" t="str">
        <f>IF($G44=0,"",IFERROR(INDEX('Risk assessment'!$B$12:$B$100,MATCH(CONCATENATE(Feuil1!$C44,Feuil1!$B44,Feuil1!BX$1),'Risk assessment'!$R$12:$R$100,FALSE),1),""))</f>
        <v/>
      </c>
      <c r="BY44" s="9" t="str">
        <f>IF($G44=0,"",IFERROR(INDEX('Risk assessment'!$B$12:$B$100,MATCH(CONCATENATE(Feuil1!$C44,Feuil1!$B44,Feuil1!BY$1),'Risk assessment'!$R$12:$R$100,FALSE),1),""))</f>
        <v/>
      </c>
      <c r="BZ44" s="9" t="str">
        <f>IF($G44=0,"",IFERROR(INDEX('Risk assessment'!$B$12:$B$100,MATCH(CONCATENATE(Feuil1!$C44,Feuil1!$B44,Feuil1!BZ$1),'Risk assessment'!$R$12:$R$100,FALSE),1),""))</f>
        <v/>
      </c>
      <c r="CA44" s="9" t="str">
        <f>IF($G44=0,"",IFERROR(INDEX('Risk assessment'!$B$12:$B$100,MATCH(CONCATENATE(Feuil1!$C44,Feuil1!$B44,Feuil1!CA$1),'Risk assessment'!$R$12:$R$100,FALSE),1),""))</f>
        <v/>
      </c>
      <c r="CB44" s="9" t="str">
        <f>IF($G44=0,"",IFERROR(INDEX('Risk assessment'!$B$12:$B$100,MATCH(CONCATENATE(Feuil1!$C44,Feuil1!$B44,Feuil1!CB$1),'Risk assessment'!$R$12:$R$100,FALSE),1),""))</f>
        <v/>
      </c>
      <c r="CC44" s="9" t="str">
        <f>IF($G44=0,"",IFERROR(INDEX('Risk assessment'!$B$12:$B$100,MATCH(CONCATENATE(Feuil1!$C44,Feuil1!$B44,Feuil1!CC$1),'Risk assessment'!$R$12:$R$100,FALSE),1),""))</f>
        <v/>
      </c>
      <c r="CD44" s="9" t="str">
        <f>IF($G44=0,"",IFERROR(INDEX('Risk assessment'!$B$12:$B$100,MATCH(CONCATENATE(Feuil1!$C44,Feuil1!$B44,Feuil1!CD$1),'Risk assessment'!$R$12:$R$100,FALSE),1),""))</f>
        <v/>
      </c>
      <c r="CE44" s="9" t="str">
        <f>IF($G44=0,"",IFERROR(INDEX('Risk assessment'!$B$12:$B$100,MATCH(CONCATENATE(Feuil1!$C44,Feuil1!$B44,Feuil1!CE$1),'Risk assessment'!$R$12:$R$100,FALSE),1),""))</f>
        <v/>
      </c>
      <c r="CF44" s="9" t="str">
        <f>IF($G44=0,"",IFERROR(INDEX('Risk assessment'!$B$12:$B$100,MATCH(CONCATENATE(Feuil1!$C44,Feuil1!$B44,Feuil1!CF$1),'Risk assessment'!$R$12:$R$100,FALSE),1),""))</f>
        <v/>
      </c>
      <c r="CG44" s="9" t="str">
        <f>IF($G44=0,"",IFERROR(INDEX('Risk assessment'!$B$12:$B$100,MATCH(CONCATENATE(Feuil1!$C44,Feuil1!$B44,Feuil1!CG$1),'Risk assessment'!$R$12:$R$100,FALSE),1),""))</f>
        <v/>
      </c>
      <c r="CH44" s="9" t="str">
        <f>IF($G44=0,"",IFERROR(INDEX('Risk assessment'!$B$12:$B$100,MATCH(CONCATENATE(Feuil1!$C44,Feuil1!$B44,Feuil1!CH$1),'Risk assessment'!$R$12:$R$100,FALSE),1),""))</f>
        <v/>
      </c>
      <c r="CI44" s="9" t="str">
        <f>IF($G44=0,"",IFERROR(INDEX('Risk assessment'!$B$12:$B$100,MATCH(CONCATENATE(Feuil1!$C44,Feuil1!$B44,Feuil1!CI$1),'Risk assessment'!$R$12:$R$100,FALSE),1),""))</f>
        <v/>
      </c>
      <c r="CJ44" s="9" t="str">
        <f>IF($G44=0,"",IFERROR(INDEX('Risk assessment'!$B$12:$B$100,MATCH(CONCATENATE(Feuil1!$C44,Feuil1!$B44,Feuil1!CJ$1),'Risk assessment'!$R$12:$R$100,FALSE),1),""))</f>
        <v/>
      </c>
      <c r="CK44" s="9" t="str">
        <f>IF($G44=0,"",IFERROR(INDEX('Risk assessment'!$B$12:$B$100,MATCH(CONCATENATE(Feuil1!$C44,Feuil1!$B44,Feuil1!CK$1),'Risk assessment'!$R$12:$R$100,FALSE),1),""))</f>
        <v/>
      </c>
      <c r="CL44" s="9" t="str">
        <f>IF($G44=0,"",IFERROR(INDEX('Risk assessment'!$B$12:$B$100,MATCH(CONCATENATE(Feuil1!$C44,Feuil1!$B44,Feuil1!CL$1),'Risk assessment'!$R$12:$R$100,FALSE),1),""))</f>
        <v/>
      </c>
      <c r="CM44" s="9" t="str">
        <f>IF($G44=0,"",IFERROR(INDEX('Risk assessment'!$B$12:$B$100,MATCH(CONCATENATE(Feuil1!$C44,Feuil1!$B44,Feuil1!CM$1),'Risk assessment'!$R$12:$R$100,FALSE),1),""))</f>
        <v/>
      </c>
      <c r="CN44" s="9" t="str">
        <f>IF($G44=0,"",IFERROR(INDEX('Risk assessment'!$B$12:$B$100,MATCH(CONCATENATE(Feuil1!$C44,Feuil1!$B44,Feuil1!CN$1),'Risk assessment'!$R$12:$R$100,FALSE),1),""))</f>
        <v/>
      </c>
      <c r="CO44" s="9" t="str">
        <f>IF($G44=0,"",IFERROR(INDEX('Risk assessment'!$B$12:$B$100,MATCH(CONCATENATE(Feuil1!$C44,Feuil1!$B44,Feuil1!CO$1),'Risk assessment'!$R$12:$R$100,FALSE),1),""))</f>
        <v/>
      </c>
      <c r="CP44" s="9" t="str">
        <f>IF($G44=0,"",IFERROR(INDEX('Risk assessment'!$B$12:$B$100,MATCH(CONCATENATE(Feuil1!$C44,Feuil1!$B44,Feuil1!CP$1),'Risk assessment'!$R$12:$R$100,FALSE),1),""))</f>
        <v/>
      </c>
      <c r="CQ44" s="9" t="str">
        <f>IF($G44=0,"",IFERROR(INDEX('Risk assessment'!$B$12:$B$100,MATCH(CONCATENATE(Feuil1!$C44,Feuil1!$B44,Feuil1!CQ$1),'Risk assessment'!$R$12:$R$100,FALSE),1),""))</f>
        <v/>
      </c>
      <c r="CR44" s="9" t="str">
        <f>IF($G44=0,"",IFERROR(INDEX('Risk assessment'!$B$12:$B$100,MATCH(CONCATENATE(Feuil1!$C44,Feuil1!$B44,Feuil1!CR$1),'Risk assessment'!$R$12:$R$100,FALSE),1),""))</f>
        <v/>
      </c>
      <c r="CS44" s="9" t="str">
        <f>IF($G44=0,"",IFERROR(INDEX('Risk assessment'!$B$12:$B$100,MATCH(CONCATENATE(Feuil1!$C44,Feuil1!$B44,Feuil1!CS$1),'Risk assessment'!$R$12:$R$100,FALSE),1),""))</f>
        <v/>
      </c>
      <c r="CT44" s="9" t="str">
        <f>IF($G44=0,"",IFERROR(INDEX('Risk assessment'!$B$12:$B$100,MATCH(CONCATENATE(Feuil1!$C44,Feuil1!$B44,Feuil1!CT$1),'Risk assessment'!$R$12:$R$100,FALSE),1),""))</f>
        <v/>
      </c>
      <c r="CU44" s="9" t="str">
        <f>IF($G44=0,"",IFERROR(INDEX('Risk assessment'!$B$12:$B$100,MATCH(CONCATENATE(Feuil1!$C44,Feuil1!$B44,Feuil1!CU$1),'Risk assessment'!$R$12:$R$100,FALSE),1),""))</f>
        <v/>
      </c>
      <c r="CV44" s="9" t="str">
        <f>IF($G44=0,"",IFERROR(INDEX('Risk assessment'!$B$12:$B$100,MATCH(CONCATENATE(Feuil1!$C44,Feuil1!$B44,Feuil1!CV$1),'Risk assessment'!$R$12:$R$100,FALSE),1),""))</f>
        <v/>
      </c>
      <c r="CW44" s="9" t="str">
        <f>IF($G44=0,"",IFERROR(INDEX('Risk assessment'!$B$12:$B$100,MATCH(CONCATENATE(Feuil1!$C44,Feuil1!$B44,Feuil1!CW$1),'Risk assessment'!$R$12:$R$100,FALSE),1),""))</f>
        <v/>
      </c>
      <c r="CX44" s="9" t="str">
        <f>IF($G44=0,"",IFERROR(INDEX('Risk assessment'!$B$12:$B$100,MATCH(CONCATENATE(Feuil1!$C44,Feuil1!$B44,Feuil1!CX$1),'Risk assessment'!$R$12:$R$100,FALSE),1),""))</f>
        <v/>
      </c>
      <c r="CY44" s="9" t="str">
        <f>IF($G44=0,"",IFERROR(INDEX('Risk assessment'!$B$12:$B$100,MATCH(CONCATENATE(Feuil1!$C44,Feuil1!$B44,Feuil1!CY$1),'Risk assessment'!$R$12:$R$100,FALSE),1),""))</f>
        <v/>
      </c>
      <c r="CZ44" s="9" t="str">
        <f>IF($G44=0,"",IFERROR(INDEX('Risk assessment'!$B$12:$B$100,MATCH(CONCATENATE(Feuil1!$C44,Feuil1!$B44,Feuil1!CZ$1),'Risk assessment'!$R$12:$R$100,FALSE),1),""))</f>
        <v/>
      </c>
      <c r="DA44" s="9" t="str">
        <f>IF($G44=0,"",IFERROR(INDEX('Risk assessment'!$B$12:$B$100,MATCH(CONCATENATE(Feuil1!$C44,Feuil1!$B44,Feuil1!DA$1),'Risk assessment'!$R$12:$R$100,FALSE),1),""))</f>
        <v/>
      </c>
      <c r="DB44" s="9" t="str">
        <f>IF($G44=0,"",IFERROR(INDEX('Risk assessment'!$B$12:$B$100,MATCH(CONCATENATE(Feuil1!$C44,Feuil1!$B44,Feuil1!DB$1),'Risk assessment'!$R$12:$R$100,FALSE),1),""))</f>
        <v/>
      </c>
      <c r="DC44" s="9" t="str">
        <f>IF($G44=0,"",IFERROR(INDEX('Risk assessment'!$B$12:$B$100,MATCH(CONCATENATE(Feuil1!$C44,Feuil1!$B44,Feuil1!DC$1),'Risk assessment'!$R$12:$R$100,FALSE),1),""))</f>
        <v/>
      </c>
      <c r="DD44" s="9" t="str">
        <f>IF($G44=0,"",IFERROR(INDEX('Risk assessment'!$B$12:$B$100,MATCH(CONCATENATE(Feuil1!$C44,Feuil1!$B44,Feuil1!DD$1),'Risk assessment'!$R$12:$R$100,FALSE),1),""))</f>
        <v/>
      </c>
      <c r="DE44" s="9" t="str">
        <f>IF($G44=0,"",IFERROR(INDEX('Risk assessment'!$B$12:$B$100,MATCH(CONCATENATE(Feuil1!$C44,Feuil1!$B44,Feuil1!DE$1),'Risk assessment'!$R$12:$R$100,FALSE),1),""))</f>
        <v/>
      </c>
      <c r="DF44" s="9" t="str">
        <f>IF($G44=0,"",IFERROR(INDEX('Risk assessment'!$B$12:$B$100,MATCH(CONCATENATE(Feuil1!$C44,Feuil1!$B44,Feuil1!DF$1),'Risk assessment'!$R$12:$R$100,FALSE),1),""))</f>
        <v/>
      </c>
      <c r="DG44" s="9" t="str">
        <f>IF($G44=0,"",IFERROR(INDEX('Risk assessment'!$B$12:$B$100,MATCH(CONCATENATE(Feuil1!$C44,Feuil1!$B44,Feuil1!DG$1),'Risk assessment'!$R$12:$R$100,FALSE),1),""))</f>
        <v/>
      </c>
      <c r="DH44" s="9" t="str">
        <f>IF($G44=0,"",IFERROR(INDEX('Risk assessment'!$B$12:$B$100,MATCH(CONCATENATE(Feuil1!$C44,Feuil1!$B44,Feuil1!DH$1),'Risk assessment'!$R$12:$R$100,FALSE),1),""))</f>
        <v/>
      </c>
      <c r="DI44" s="9" t="str">
        <f>IF($G44=0,"",IFERROR(INDEX('Risk assessment'!$B$12:$B$100,MATCH(CONCATENATE(Feuil1!$C44,Feuil1!$B44,Feuil1!DI$1),'Risk assessment'!$R$12:$R$100,FALSE),1),""))</f>
        <v/>
      </c>
      <c r="DJ44" s="9" t="str">
        <f>IF($G44=0,"",IFERROR(INDEX('Risk assessment'!$B$12:$B$100,MATCH(CONCATENATE(Feuil1!$C44,Feuil1!$B44,Feuil1!DJ$1),'Risk assessment'!$R$12:$R$100,FALSE),1),""))</f>
        <v/>
      </c>
      <c r="DK44" s="9" t="str">
        <f>IF($G44=0,"",IFERROR(INDEX('Risk assessment'!$B$12:$B$100,MATCH(CONCATENATE(Feuil1!$C44,Feuil1!$B44,Feuil1!DK$1),'Risk assessment'!$R$12:$R$100,FALSE),1),""))</f>
        <v/>
      </c>
    </row>
    <row r="45" spans="2:115" x14ac:dyDescent="0.25">
      <c r="B45" s="9">
        <f>IF(B44+1&lt;='Rating table'!D$11,B44+1,1)</f>
        <v>4</v>
      </c>
      <c r="C45" s="9">
        <f>IFERROR(IF(IF(B45=1,C44+1,C44)&lt;='Rating table'!H$11,IF(B45=1,C44+1,C44),""),"")</f>
        <v>5</v>
      </c>
      <c r="D45" s="9" t="str">
        <f t="shared" si="0"/>
        <v>4-5</v>
      </c>
      <c r="E45" s="9" t="str">
        <f t="shared" si="1"/>
        <v/>
      </c>
      <c r="F45" s="9" t="str">
        <f t="shared" si="2"/>
        <v/>
      </c>
      <c r="G45" s="9">
        <f>COUNTIFS('Risk assessment'!D$12:D$100,Feuil1!C45,'Risk assessment'!E$12:E$100,B45)</f>
        <v>0</v>
      </c>
      <c r="H45" s="9" t="str">
        <f>IF($G45=0,"",IFERROR(CONCATENATE(INDEX('Risk assessment'!$B$12:$B$100,MATCH(CONCATENATE(Feuil1!$C45,"-",Feuil1!$B45,"-",Feuil1!H$1),'Risk assessment'!$R$12:$R$100,FALSE),1)," ;"),""))</f>
        <v/>
      </c>
      <c r="I45" s="9" t="str">
        <f>IF($G45=0,"",IFERROR(CONCATENATE(INDEX('Risk assessment'!$B$12:$B$100,MATCH(CONCATENATE(Feuil1!$C45,"-",Feuil1!$B45,"-",Feuil1!I$1),'Risk assessment'!$R$12:$R$100,FALSE),1)," ;"),""))</f>
        <v/>
      </c>
      <c r="J45" s="9" t="str">
        <f>IF($G45=0,"",IFERROR(CONCATENATE(INDEX('Risk assessment'!$B$12:$B$100,MATCH(CONCATENATE(Feuil1!$C45,"-",Feuil1!$B45,"-",Feuil1!J$1),'Risk assessment'!$R$12:$R$100,FALSE),1)," ;"),""))</f>
        <v/>
      </c>
      <c r="K45" s="9" t="str">
        <f>IF($G45=0,"",IFERROR(CONCATENATE(INDEX('Risk assessment'!$B$12:$B$100,MATCH(CONCATENATE(Feuil1!$C45,"-",Feuil1!$B45,"-",Feuil1!K$1),'Risk assessment'!$R$12:$R$100,FALSE),1)," ;"),""))</f>
        <v/>
      </c>
      <c r="L45" s="9" t="str">
        <f>IF($G45=0,"",IFERROR(CONCATENATE(INDEX('Risk assessment'!$B$12:$B$100,MATCH(CONCATENATE(Feuil1!$C45,"-",Feuil1!$B45,"-",Feuil1!L$1),'Risk assessment'!$R$12:$R$100,FALSE),1)," ;"),""))</f>
        <v/>
      </c>
      <c r="M45" s="9" t="str">
        <f>IF($G45=0,"",IFERROR(CONCATENATE(INDEX('Risk assessment'!$B$12:$B$100,MATCH(CONCATENATE(Feuil1!$C45,"-",Feuil1!$B45,"-",Feuil1!M$1),'Risk assessment'!$R$12:$R$100,FALSE),1)," ;"),""))</f>
        <v/>
      </c>
      <c r="N45" s="9" t="str">
        <f>IF($G45=0,"",IFERROR(CONCATENATE(INDEX('Risk assessment'!$B$12:$B$100,MATCH(CONCATENATE(Feuil1!$C45,"-",Feuil1!$B45,"-",Feuil1!N$1),'Risk assessment'!$R$12:$R$100,FALSE),1)," ;"),""))</f>
        <v/>
      </c>
      <c r="O45" s="9" t="str">
        <f>IF($G45=0,"",IFERROR(CONCATENATE(INDEX('Risk assessment'!$B$12:$B$100,MATCH(CONCATENATE(Feuil1!$C45,"-",Feuil1!$B45,"-",Feuil1!O$1),'Risk assessment'!$R$12:$R$100,FALSE),1)," ;"),""))</f>
        <v/>
      </c>
      <c r="P45" s="9" t="str">
        <f>IF($G45=0,"",IFERROR(CONCATENATE(INDEX('Risk assessment'!$B$12:$B$100,MATCH(CONCATENATE(Feuil1!$C45,"-",Feuil1!$B45,"-",Feuil1!P$1),'Risk assessment'!$R$12:$R$100,FALSE),1)," ;"),""))</f>
        <v/>
      </c>
      <c r="Q45" s="9" t="str">
        <f>IF($G45=0,"",IFERROR(CONCATENATE(INDEX('Risk assessment'!$B$12:$B$100,MATCH(CONCATENATE(Feuil1!$C45,"-",Feuil1!$B45,"-",Feuil1!Q$1),'Risk assessment'!$R$12:$R$100,FALSE),1)," ;"),""))</f>
        <v/>
      </c>
      <c r="R45" s="9" t="str">
        <f>IF($G45=0,"",IFERROR(CONCATENATE(INDEX('Risk assessment'!$B$12:$B$100,MATCH(CONCATENATE(Feuil1!$C45,"-",Feuil1!$B45,"-",Feuil1!R$1),'Risk assessment'!$R$12:$R$100,FALSE),1)," ;"),""))</f>
        <v/>
      </c>
      <c r="S45" s="9" t="str">
        <f>IF($G45=0,"",IFERROR(CONCATENATE(INDEX('Risk assessment'!$B$12:$B$100,MATCH(CONCATENATE(Feuil1!$C45,"-",Feuil1!$B45,"-",Feuil1!S$1),'Risk assessment'!$R$12:$R$100,FALSE),1)," ;"),""))</f>
        <v/>
      </c>
      <c r="T45" s="9" t="str">
        <f>IF($G45=0,"",IFERROR(CONCATENATE(INDEX('Risk assessment'!$B$12:$B$100,MATCH(CONCATENATE(Feuil1!$C45,"-",Feuil1!$B45,"-",Feuil1!T$1),'Risk assessment'!$R$12:$R$100,FALSE),1)," ;"),""))</f>
        <v/>
      </c>
      <c r="U45" s="9" t="str">
        <f>IF($G45=0,"",IFERROR(CONCATENATE(INDEX('Risk assessment'!$B$12:$B$100,MATCH(CONCATENATE(Feuil1!$C45,"-",Feuil1!$B45,"-",Feuil1!U$1),'Risk assessment'!$R$12:$R$100,FALSE),1)," ;"),""))</f>
        <v/>
      </c>
      <c r="V45" s="9" t="str">
        <f>IF($G45=0,"",IFERROR(CONCATENATE(INDEX('Risk assessment'!$B$12:$B$100,MATCH(CONCATENATE(Feuil1!$C45,"-",Feuil1!$B45,"-",Feuil1!V$1),'Risk assessment'!$R$12:$R$100,FALSE),1)," ;"),""))</f>
        <v/>
      </c>
      <c r="W45" s="9" t="str">
        <f>IF($G45=0,"",IFERROR(CONCATENATE(INDEX('Risk assessment'!$B$12:$B$100,MATCH(CONCATENATE(Feuil1!$C45,"-",Feuil1!$B45,"-",Feuil1!W$1),'Risk assessment'!$R$12:$R$100,FALSE),1)," ;"),""))</f>
        <v/>
      </c>
      <c r="X45" s="9" t="str">
        <f>IF($G45=0,"",IFERROR(CONCATENATE(INDEX('Risk assessment'!$B$12:$B$100,MATCH(CONCATENATE(Feuil1!$C45,"-",Feuil1!$B45,"-",Feuil1!X$1),'Risk assessment'!$R$12:$R$100,FALSE),1)," ;"),""))</f>
        <v/>
      </c>
      <c r="Y45" s="9" t="str">
        <f>IF($G45=0,"",IFERROR(CONCATENATE(INDEX('Risk assessment'!$B$12:$B$100,MATCH(CONCATENATE(Feuil1!$C45,"-",Feuil1!$B45,"-",Feuil1!Y$1),'Risk assessment'!$R$12:$R$100,FALSE),1)," ;"),""))</f>
        <v/>
      </c>
      <c r="Z45" s="9" t="str">
        <f>IF($G45=0,"",IFERROR(CONCATENATE(INDEX('Risk assessment'!$B$12:$B$100,MATCH(CONCATENATE(Feuil1!$C45,"-",Feuil1!$B45,"-",Feuil1!Z$1),'Risk assessment'!$R$12:$R$100,FALSE),1)," ;"),""))</f>
        <v/>
      </c>
      <c r="AA45" s="9" t="str">
        <f>IF($G45=0,"",IFERROR(CONCATENATE(INDEX('Risk assessment'!$B$12:$B$100,MATCH(CONCATENATE(Feuil1!$C45,"-",Feuil1!$B45,"-",Feuil1!AA$1),'Risk assessment'!$R$12:$R$100,FALSE),1)," ;"),""))</f>
        <v/>
      </c>
      <c r="AB45" s="9" t="str">
        <f>IF($G45=0,"",IFERROR(CONCATENATE(INDEX('Risk assessment'!$B$12:$B$100,MATCH(CONCATENATE(Feuil1!$C45,"-",Feuil1!$B45,"-",Feuil1!AB$1),'Risk assessment'!$R$12:$R$100,FALSE),1)," ;"),""))</f>
        <v/>
      </c>
      <c r="AC45" s="9" t="str">
        <f>IF($G45=0,"",IFERROR(CONCATENATE(INDEX('Risk assessment'!$B$12:$B$100,MATCH(CONCATENATE(Feuil1!$C45,"-",Feuil1!$B45,"-",Feuil1!AC$1),'Risk assessment'!$R$12:$R$100,FALSE),1)," ;"),""))</f>
        <v/>
      </c>
      <c r="AD45" s="9" t="str">
        <f>IF($G45=0,"",IFERROR(CONCATENATE(INDEX('Risk assessment'!$B$12:$B$100,MATCH(CONCATENATE(Feuil1!$C45,"-",Feuil1!$B45,"-",Feuil1!AD$1),'Risk assessment'!$R$12:$R$100,FALSE),1)," ;"),""))</f>
        <v/>
      </c>
      <c r="AE45" s="9" t="str">
        <f>IF($G45=0,"",IFERROR(CONCATENATE(INDEX('Risk assessment'!$B$12:$B$100,MATCH(CONCATENATE(Feuil1!$C45,"-",Feuil1!$B45,"-",Feuil1!AE$1),'Risk assessment'!$R$12:$R$100,FALSE),1)," ;"),""))</f>
        <v/>
      </c>
      <c r="AF45" s="9" t="str">
        <f>IF($G45=0,"",IFERROR(CONCATENATE(INDEX('Risk assessment'!$B$12:$B$100,MATCH(CONCATENATE(Feuil1!$C45,"-",Feuil1!$B45,"-",Feuil1!AF$1),'Risk assessment'!$R$12:$R$100,FALSE),1)," ;"),""))</f>
        <v/>
      </c>
      <c r="AG45" s="9" t="str">
        <f>IF($G45=0,"",IFERROR(CONCATENATE(INDEX('Risk assessment'!$B$12:$B$100,MATCH(CONCATENATE(Feuil1!$C45,"-",Feuil1!$B45,"-",Feuil1!AG$1),'Risk assessment'!$R$12:$R$100,FALSE),1)," ;"),""))</f>
        <v/>
      </c>
      <c r="AH45" s="9" t="str">
        <f>IF($G45=0,"",IFERROR(CONCATENATE(INDEX('Risk assessment'!$B$12:$B$100,MATCH(CONCATENATE(Feuil1!$C45,"-",Feuil1!$B45,"-",Feuil1!AH$1),'Risk assessment'!$R$12:$R$100,FALSE),1)," ;"),""))</f>
        <v/>
      </c>
      <c r="AI45" s="9" t="str">
        <f>IF($G45=0,"",IFERROR(CONCATENATE(INDEX('Risk assessment'!$B$12:$B$100,MATCH(CONCATENATE(Feuil1!$C45,"-",Feuil1!$B45,"-",Feuil1!AI$1),'Risk assessment'!$R$12:$R$100,FALSE),1)," ;"),""))</f>
        <v/>
      </c>
      <c r="AJ45" s="9" t="str">
        <f>IF($G45=0,"",IFERROR(CONCATENATE(INDEX('Risk assessment'!$B$12:$B$100,MATCH(CONCATENATE(Feuil1!$C45,"-",Feuil1!$B45,"-",Feuil1!AJ$1),'Risk assessment'!$R$12:$R$100,FALSE),1)," ;"),""))</f>
        <v/>
      </c>
      <c r="AK45" s="9" t="str">
        <f>IF($G45=0,"",IFERROR(CONCATENATE(INDEX('Risk assessment'!$B$12:$B$100,MATCH(CONCATENATE(Feuil1!$C45,"-",Feuil1!$B45,"-",Feuil1!AK$1),'Risk assessment'!$R$12:$R$100,FALSE),1)," ;"),""))</f>
        <v/>
      </c>
      <c r="AL45" s="9" t="str">
        <f>IF($G45=0,"",IFERROR(CONCATENATE(INDEX('Risk assessment'!$B$12:$B$100,MATCH(CONCATENATE(Feuil1!$C45,"-",Feuil1!$B45,"-",Feuil1!AL$1),'Risk assessment'!$R$12:$R$100,FALSE),1)," ;"),""))</f>
        <v/>
      </c>
      <c r="AM45" s="9" t="str">
        <f>IF($G45=0,"",IFERROR(CONCATENATE(INDEX('Risk assessment'!$B$12:$B$100,MATCH(CONCATENATE(Feuil1!$C45,"-",Feuil1!$B45,"-",Feuil1!AM$1),'Risk assessment'!$R$12:$R$100,FALSE),1)," ;"),""))</f>
        <v/>
      </c>
      <c r="AN45" s="9" t="str">
        <f>IF($G45=0,"",IFERROR(CONCATENATE(INDEX('Risk assessment'!$B$12:$B$100,MATCH(CONCATENATE(Feuil1!$C45,"-",Feuil1!$B45,"-",Feuil1!AN$1),'Risk assessment'!$R$12:$R$100,FALSE),1)," ;"),""))</f>
        <v/>
      </c>
      <c r="AO45" s="9" t="str">
        <f>IF($G45=0,"",IFERROR(CONCATENATE(INDEX('Risk assessment'!$B$12:$B$100,MATCH(CONCATENATE(Feuil1!$C45,"-",Feuil1!$B45,"-",Feuil1!AO$1),'Risk assessment'!$R$12:$R$100,FALSE),1)," ;"),""))</f>
        <v/>
      </c>
      <c r="AP45" s="9" t="str">
        <f>IF($G45=0,"",IFERROR(CONCATENATE(INDEX('Risk assessment'!$B$12:$B$100,MATCH(CONCATENATE(Feuil1!$C45,"-",Feuil1!$B45,"-",Feuil1!AP$1),'Risk assessment'!$R$12:$R$100,FALSE),1)," ;"),""))</f>
        <v/>
      </c>
      <c r="AQ45" s="9" t="str">
        <f>IF($G45=0,"",IFERROR(CONCATENATE(INDEX('Risk assessment'!$B$12:$B$100,MATCH(CONCATENATE(Feuil1!$C45,"-",Feuil1!$B45,"-",Feuil1!AQ$1),'Risk assessment'!$R$12:$R$100,FALSE),1)," ;"),""))</f>
        <v/>
      </c>
      <c r="AR45" s="9" t="str">
        <f>IF($G45=0,"",IFERROR(CONCATENATE(INDEX('Risk assessment'!$B$12:$B$100,MATCH(CONCATENATE(Feuil1!$C45,"-",Feuil1!$B45,"-",Feuil1!AR$1),'Risk assessment'!$R$12:$R$100,FALSE),1)," ;"),""))</f>
        <v/>
      </c>
      <c r="AS45" s="9" t="str">
        <f>IF($G45=0,"",IFERROR(CONCATENATE(INDEX('Risk assessment'!$B$12:$B$100,MATCH(CONCATENATE(Feuil1!$C45,"-",Feuil1!$B45,"-",Feuil1!AS$1),'Risk assessment'!$R$12:$R$100,FALSE),1)," ;"),""))</f>
        <v/>
      </c>
      <c r="AT45" s="9" t="str">
        <f>IF($G45=0,"",IFERROR(CONCATENATE(INDEX('Risk assessment'!$B$12:$B$100,MATCH(CONCATENATE(Feuil1!$C45,"-",Feuil1!$B45,"-",Feuil1!AT$1),'Risk assessment'!$R$12:$R$100,FALSE),1)," ;"),""))</f>
        <v/>
      </c>
      <c r="AU45" s="9" t="str">
        <f>IF($G45=0,"",IFERROR(CONCATENATE(INDEX('Risk assessment'!$B$12:$B$100,MATCH(CONCATENATE(Feuil1!$C45,"-",Feuil1!$B45,"-",Feuil1!AU$1),'Risk assessment'!$R$12:$R$100,FALSE),1)," ;"),""))</f>
        <v/>
      </c>
      <c r="AV45" s="9" t="str">
        <f>IF($G45=0,"",IFERROR(CONCATENATE(INDEX('Risk assessment'!$B$12:$B$100,MATCH(CONCATENATE(Feuil1!$C45,"-",Feuil1!$B45,"-",Feuil1!AV$1),'Risk assessment'!$R$12:$R$100,FALSE),1)," ;"),""))</f>
        <v/>
      </c>
      <c r="AW45" s="9" t="str">
        <f>IF($G45=0,"",IFERROR(CONCATENATE(INDEX('Risk assessment'!$B$12:$B$100,MATCH(CONCATENATE(Feuil1!$C45,"-",Feuil1!$B45,"-",Feuil1!AW$1),'Risk assessment'!$R$12:$R$100,FALSE),1)," ;"),""))</f>
        <v/>
      </c>
      <c r="AX45" s="9" t="str">
        <f>IF($G45=0,"",IFERROR(CONCATENATE(INDEX('Risk assessment'!$B$12:$B$100,MATCH(CONCATENATE(Feuil1!$C45,"-",Feuil1!$B45,"-",Feuil1!AX$1),'Risk assessment'!$R$12:$R$100,FALSE),1)," ;"),""))</f>
        <v/>
      </c>
      <c r="AY45" s="9" t="str">
        <f>IF($G45=0,"",IFERROR(CONCATENATE(INDEX('Risk assessment'!$B$12:$B$100,MATCH(CONCATENATE(Feuil1!$C45,"-",Feuil1!$B45,"-",Feuil1!AY$1),'Risk assessment'!$R$12:$R$100,FALSE),1)," ;"),""))</f>
        <v/>
      </c>
      <c r="AZ45" s="9" t="str">
        <f>IF($G45=0,"",IFERROR(CONCATENATE(INDEX('Risk assessment'!$B$12:$B$100,MATCH(CONCATENATE(Feuil1!$C45,"-",Feuil1!$B45,"-",Feuil1!AZ$1),'Risk assessment'!$R$12:$R$100,FALSE),1)," ;"),""))</f>
        <v/>
      </c>
      <c r="BA45" s="9" t="str">
        <f>IF($G45=0,"",IFERROR(CONCATENATE(INDEX('Risk assessment'!$B$12:$B$100,MATCH(CONCATENATE(Feuil1!$C45,"-",Feuil1!$B45,"-",Feuil1!BA$1),'Risk assessment'!$R$12:$R$100,FALSE),1)," ;"),""))</f>
        <v/>
      </c>
      <c r="BB45" s="9" t="str">
        <f>IF($G45=0,"",IFERROR(CONCATENATE(INDEX('Risk assessment'!$B$12:$B$100,MATCH(CONCATENATE(Feuil1!$C45,"-",Feuil1!$B45,"-",Feuil1!BB$1),'Risk assessment'!$R$12:$R$100,FALSE),1)," ;"),""))</f>
        <v/>
      </c>
      <c r="BC45" s="9" t="str">
        <f>IF($G45=0,"",IFERROR(CONCATENATE(INDEX('Risk assessment'!$B$12:$B$100,MATCH(CONCATENATE(Feuil1!$C45,"-",Feuil1!$B45,"-",Feuil1!BC$1),'Risk assessment'!$R$12:$R$100,FALSE),1)," ;"),""))</f>
        <v/>
      </c>
      <c r="BD45" s="9" t="str">
        <f>IF($G45=0,"",IFERROR(CONCATENATE(INDEX('Risk assessment'!$B$12:$B$100,MATCH(CONCATENATE(Feuil1!$C45,"-",Feuil1!$B45,"-",Feuil1!BD$1),'Risk assessment'!$R$12:$R$100,FALSE),1)," ;"),""))</f>
        <v/>
      </c>
      <c r="BE45" s="9" t="str">
        <f>IF($G45=0,"",IFERROR(CONCATENATE(INDEX('Risk assessment'!$B$12:$B$100,MATCH(CONCATENATE(Feuil1!$C45,"-",Feuil1!$B45,"-",Feuil1!BE$1),'Risk assessment'!$R$12:$R$100,FALSE),1)," ;"),""))</f>
        <v/>
      </c>
      <c r="BF45" s="9" t="str">
        <f>IF($G45=0,"",IFERROR(CONCATENATE(INDEX('Risk assessment'!$B$12:$B$100,MATCH(CONCATENATE(Feuil1!$C45,"-",Feuil1!$B45,"-",Feuil1!BF$1),'Risk assessment'!$R$12:$R$100,FALSE),1)," ;"),""))</f>
        <v/>
      </c>
      <c r="BG45" s="9" t="str">
        <f>IF($G45=0,"",IFERROR(CONCATENATE(INDEX('Risk assessment'!$B$12:$B$100,MATCH(CONCATENATE(Feuil1!$C45,"-",Feuil1!$B45,"-",Feuil1!BG$1),'Risk assessment'!$R$12:$R$100,FALSE),1)," ;"),""))</f>
        <v/>
      </c>
      <c r="BH45" s="9" t="str">
        <f>IF($G45=0,"",IFERROR(CONCATENATE(INDEX('Risk assessment'!$B$12:$B$100,MATCH(CONCATENATE(Feuil1!$C45,"-",Feuil1!$B45,"-",Feuil1!BH$1),'Risk assessment'!$R$12:$R$100,FALSE),1)," ;"),""))</f>
        <v/>
      </c>
      <c r="BI45" s="9" t="str">
        <f>IF($G45=0,"",IFERROR(CONCATENATE(INDEX('Risk assessment'!$B$12:$B$100,MATCH(CONCATENATE(Feuil1!$C45,"-",Feuil1!$B45,"-",Feuil1!BI$1),'Risk assessment'!$R$12:$R$100,FALSE),1)," ;"),""))</f>
        <v/>
      </c>
      <c r="BJ45" s="9" t="str">
        <f>IF($G45=0,"",IFERROR(CONCATENATE(INDEX('Risk assessment'!$B$12:$B$100,MATCH(CONCATENATE(Feuil1!$C45,"-",Feuil1!$B45,"-",Feuil1!BJ$1),'Risk assessment'!$R$12:$R$100,FALSE),1)," ;"),""))</f>
        <v/>
      </c>
      <c r="BK45" s="9" t="str">
        <f>IF($G45=0,"",IFERROR(CONCATENATE(INDEX('Risk assessment'!$B$12:$B$100,MATCH(CONCATENATE(Feuil1!$C45,"-",Feuil1!$B45,"-",Feuil1!BK$1),'Risk assessment'!$R$12:$R$100,FALSE),1)," ;"),""))</f>
        <v/>
      </c>
      <c r="BL45" s="9" t="str">
        <f>IF($G45=0,"",IFERROR(CONCATENATE(INDEX('Risk assessment'!$B$12:$B$100,MATCH(CONCATENATE(Feuil1!$C45,"-",Feuil1!$B45,"-",Feuil1!BL$1),'Risk assessment'!$R$12:$R$100,FALSE),1)," ;"),""))</f>
        <v/>
      </c>
      <c r="BM45" s="9" t="str">
        <f>IF($G45=0,"",IFERROR(CONCATENATE(INDEX('Risk assessment'!$B$12:$B$100,MATCH(CONCATENATE(Feuil1!$C45,"-",Feuil1!$B45,"-",Feuil1!BM$1),'Risk assessment'!$R$12:$R$100,FALSE),1)," ;"),""))</f>
        <v/>
      </c>
      <c r="BN45" s="9" t="str">
        <f>IF($G45=0,"",IFERROR(CONCATENATE(INDEX('Risk assessment'!$B$12:$B$100,MATCH(CONCATENATE(Feuil1!$C45,"-",Feuil1!$B45,"-",Feuil1!BN$1),'Risk assessment'!$R$12:$R$100,FALSE),1)," ;"),""))</f>
        <v/>
      </c>
      <c r="BO45" s="9" t="str">
        <f>IF($G45=0,"",IFERROR(CONCATENATE(INDEX('Risk assessment'!$B$12:$B$100,MATCH(CONCATENATE(Feuil1!$C45,"-",Feuil1!$B45,"-",Feuil1!BO$1),'Risk assessment'!$R$12:$R$100,FALSE),1)," ;"),""))</f>
        <v/>
      </c>
      <c r="BP45" s="9" t="str">
        <f>IF($G45=0,"",IFERROR(CONCATENATE(INDEX('Risk assessment'!$B$12:$B$100,MATCH(CONCATENATE(Feuil1!$C45,"-",Feuil1!$B45,"-",Feuil1!BP$1),'Risk assessment'!$R$12:$R$100,FALSE),1)," ;"),""))</f>
        <v/>
      </c>
      <c r="BQ45" s="9" t="str">
        <f>IF($G45=0,"",IFERROR(CONCATENATE(INDEX('Risk assessment'!$B$12:$B$100,MATCH(CONCATENATE(Feuil1!$C45,"-",Feuil1!$B45,"-",Feuil1!BQ$1),'Risk assessment'!$R$12:$R$100,FALSE),1)," ;"),""))</f>
        <v/>
      </c>
      <c r="BR45" s="9" t="str">
        <f>IF($G45=0,"",IFERROR(INDEX('Risk assessment'!$B$12:$B$100,MATCH(CONCATENATE(Feuil1!$C45,Feuil1!$B45,Feuil1!BR$1),'Risk assessment'!$R$12:$R$100,FALSE),1),""))</f>
        <v/>
      </c>
      <c r="BS45" s="9" t="str">
        <f>IF($G45=0,"",IFERROR(INDEX('Risk assessment'!$B$12:$B$100,MATCH(CONCATENATE(Feuil1!$C45,Feuil1!$B45,Feuil1!BS$1),'Risk assessment'!$R$12:$R$100,FALSE),1),""))</f>
        <v/>
      </c>
      <c r="BT45" s="9" t="str">
        <f>IF($G45=0,"",IFERROR(INDEX('Risk assessment'!$B$12:$B$100,MATCH(CONCATENATE(Feuil1!$C45,Feuil1!$B45,Feuil1!BT$1),'Risk assessment'!$R$12:$R$100,FALSE),1),""))</f>
        <v/>
      </c>
      <c r="BU45" s="9" t="str">
        <f>IF($G45=0,"",IFERROR(INDEX('Risk assessment'!$B$12:$B$100,MATCH(CONCATENATE(Feuil1!$C45,Feuil1!$B45,Feuil1!BU$1),'Risk assessment'!$R$12:$R$100,FALSE),1),""))</f>
        <v/>
      </c>
      <c r="BV45" s="9" t="str">
        <f>IF($G45=0,"",IFERROR(INDEX('Risk assessment'!$B$12:$B$100,MATCH(CONCATENATE(Feuil1!$C45,Feuil1!$B45,Feuil1!BV$1),'Risk assessment'!$R$12:$R$100,FALSE),1),""))</f>
        <v/>
      </c>
      <c r="BW45" s="9" t="str">
        <f>IF($G45=0,"",IFERROR(INDEX('Risk assessment'!$B$12:$B$100,MATCH(CONCATENATE(Feuil1!$C45,Feuil1!$B45,Feuil1!BW$1),'Risk assessment'!$R$12:$R$100,FALSE),1),""))</f>
        <v/>
      </c>
      <c r="BX45" s="9" t="str">
        <f>IF($G45=0,"",IFERROR(INDEX('Risk assessment'!$B$12:$B$100,MATCH(CONCATENATE(Feuil1!$C45,Feuil1!$B45,Feuil1!BX$1),'Risk assessment'!$R$12:$R$100,FALSE),1),""))</f>
        <v/>
      </c>
      <c r="BY45" s="9" t="str">
        <f>IF($G45=0,"",IFERROR(INDEX('Risk assessment'!$B$12:$B$100,MATCH(CONCATENATE(Feuil1!$C45,Feuil1!$B45,Feuil1!BY$1),'Risk assessment'!$R$12:$R$100,FALSE),1),""))</f>
        <v/>
      </c>
      <c r="BZ45" s="9" t="str">
        <f>IF($G45=0,"",IFERROR(INDEX('Risk assessment'!$B$12:$B$100,MATCH(CONCATENATE(Feuil1!$C45,Feuil1!$B45,Feuil1!BZ$1),'Risk assessment'!$R$12:$R$100,FALSE),1),""))</f>
        <v/>
      </c>
      <c r="CA45" s="9" t="str">
        <f>IF($G45=0,"",IFERROR(INDEX('Risk assessment'!$B$12:$B$100,MATCH(CONCATENATE(Feuil1!$C45,Feuil1!$B45,Feuil1!CA$1),'Risk assessment'!$R$12:$R$100,FALSE),1),""))</f>
        <v/>
      </c>
      <c r="CB45" s="9" t="str">
        <f>IF($G45=0,"",IFERROR(INDEX('Risk assessment'!$B$12:$B$100,MATCH(CONCATENATE(Feuil1!$C45,Feuil1!$B45,Feuil1!CB$1),'Risk assessment'!$R$12:$R$100,FALSE),1),""))</f>
        <v/>
      </c>
      <c r="CC45" s="9" t="str">
        <f>IF($G45=0,"",IFERROR(INDEX('Risk assessment'!$B$12:$B$100,MATCH(CONCATENATE(Feuil1!$C45,Feuil1!$B45,Feuil1!CC$1),'Risk assessment'!$R$12:$R$100,FALSE),1),""))</f>
        <v/>
      </c>
      <c r="CD45" s="9" t="str">
        <f>IF($G45=0,"",IFERROR(INDEX('Risk assessment'!$B$12:$B$100,MATCH(CONCATENATE(Feuil1!$C45,Feuil1!$B45,Feuil1!CD$1),'Risk assessment'!$R$12:$R$100,FALSE),1),""))</f>
        <v/>
      </c>
      <c r="CE45" s="9" t="str">
        <f>IF($G45=0,"",IFERROR(INDEX('Risk assessment'!$B$12:$B$100,MATCH(CONCATENATE(Feuil1!$C45,Feuil1!$B45,Feuil1!CE$1),'Risk assessment'!$R$12:$R$100,FALSE),1),""))</f>
        <v/>
      </c>
      <c r="CF45" s="9" t="str">
        <f>IF($G45=0,"",IFERROR(INDEX('Risk assessment'!$B$12:$B$100,MATCH(CONCATENATE(Feuil1!$C45,Feuil1!$B45,Feuil1!CF$1),'Risk assessment'!$R$12:$R$100,FALSE),1),""))</f>
        <v/>
      </c>
      <c r="CG45" s="9" t="str">
        <f>IF($G45=0,"",IFERROR(INDEX('Risk assessment'!$B$12:$B$100,MATCH(CONCATENATE(Feuil1!$C45,Feuil1!$B45,Feuil1!CG$1),'Risk assessment'!$R$12:$R$100,FALSE),1),""))</f>
        <v/>
      </c>
      <c r="CH45" s="9" t="str">
        <f>IF($G45=0,"",IFERROR(INDEX('Risk assessment'!$B$12:$B$100,MATCH(CONCATENATE(Feuil1!$C45,Feuil1!$B45,Feuil1!CH$1),'Risk assessment'!$R$12:$R$100,FALSE),1),""))</f>
        <v/>
      </c>
      <c r="CI45" s="9" t="str">
        <f>IF($G45=0,"",IFERROR(INDEX('Risk assessment'!$B$12:$B$100,MATCH(CONCATENATE(Feuil1!$C45,Feuil1!$B45,Feuil1!CI$1),'Risk assessment'!$R$12:$R$100,FALSE),1),""))</f>
        <v/>
      </c>
      <c r="CJ45" s="9" t="str">
        <f>IF($G45=0,"",IFERROR(INDEX('Risk assessment'!$B$12:$B$100,MATCH(CONCATENATE(Feuil1!$C45,Feuil1!$B45,Feuil1!CJ$1),'Risk assessment'!$R$12:$R$100,FALSE),1),""))</f>
        <v/>
      </c>
      <c r="CK45" s="9" t="str">
        <f>IF($G45=0,"",IFERROR(INDEX('Risk assessment'!$B$12:$B$100,MATCH(CONCATENATE(Feuil1!$C45,Feuil1!$B45,Feuil1!CK$1),'Risk assessment'!$R$12:$R$100,FALSE),1),""))</f>
        <v/>
      </c>
      <c r="CL45" s="9" t="str">
        <f>IF($G45=0,"",IFERROR(INDEX('Risk assessment'!$B$12:$B$100,MATCH(CONCATENATE(Feuil1!$C45,Feuil1!$B45,Feuil1!CL$1),'Risk assessment'!$R$12:$R$100,FALSE),1),""))</f>
        <v/>
      </c>
      <c r="CM45" s="9" t="str">
        <f>IF($G45=0,"",IFERROR(INDEX('Risk assessment'!$B$12:$B$100,MATCH(CONCATENATE(Feuil1!$C45,Feuil1!$B45,Feuil1!CM$1),'Risk assessment'!$R$12:$R$100,FALSE),1),""))</f>
        <v/>
      </c>
      <c r="CN45" s="9" t="str">
        <f>IF($G45=0,"",IFERROR(INDEX('Risk assessment'!$B$12:$B$100,MATCH(CONCATENATE(Feuil1!$C45,Feuil1!$B45,Feuil1!CN$1),'Risk assessment'!$R$12:$R$100,FALSE),1),""))</f>
        <v/>
      </c>
      <c r="CO45" s="9" t="str">
        <f>IF($G45=0,"",IFERROR(INDEX('Risk assessment'!$B$12:$B$100,MATCH(CONCATENATE(Feuil1!$C45,Feuil1!$B45,Feuil1!CO$1),'Risk assessment'!$R$12:$R$100,FALSE),1),""))</f>
        <v/>
      </c>
      <c r="CP45" s="9" t="str">
        <f>IF($G45=0,"",IFERROR(INDEX('Risk assessment'!$B$12:$B$100,MATCH(CONCATENATE(Feuil1!$C45,Feuil1!$B45,Feuil1!CP$1),'Risk assessment'!$R$12:$R$100,FALSE),1),""))</f>
        <v/>
      </c>
      <c r="CQ45" s="9" t="str">
        <f>IF($G45=0,"",IFERROR(INDEX('Risk assessment'!$B$12:$B$100,MATCH(CONCATENATE(Feuil1!$C45,Feuil1!$B45,Feuil1!CQ$1),'Risk assessment'!$R$12:$R$100,FALSE),1),""))</f>
        <v/>
      </c>
      <c r="CR45" s="9" t="str">
        <f>IF($G45=0,"",IFERROR(INDEX('Risk assessment'!$B$12:$B$100,MATCH(CONCATENATE(Feuil1!$C45,Feuil1!$B45,Feuil1!CR$1),'Risk assessment'!$R$12:$R$100,FALSE),1),""))</f>
        <v/>
      </c>
      <c r="CS45" s="9" t="str">
        <f>IF($G45=0,"",IFERROR(INDEX('Risk assessment'!$B$12:$B$100,MATCH(CONCATENATE(Feuil1!$C45,Feuil1!$B45,Feuil1!CS$1),'Risk assessment'!$R$12:$R$100,FALSE),1),""))</f>
        <v/>
      </c>
      <c r="CT45" s="9" t="str">
        <f>IF($G45=0,"",IFERROR(INDEX('Risk assessment'!$B$12:$B$100,MATCH(CONCATENATE(Feuil1!$C45,Feuil1!$B45,Feuil1!CT$1),'Risk assessment'!$R$12:$R$100,FALSE),1),""))</f>
        <v/>
      </c>
      <c r="CU45" s="9" t="str">
        <f>IF($G45=0,"",IFERROR(INDEX('Risk assessment'!$B$12:$B$100,MATCH(CONCATENATE(Feuil1!$C45,Feuil1!$B45,Feuil1!CU$1),'Risk assessment'!$R$12:$R$100,FALSE),1),""))</f>
        <v/>
      </c>
      <c r="CV45" s="9" t="str">
        <f>IF($G45=0,"",IFERROR(INDEX('Risk assessment'!$B$12:$B$100,MATCH(CONCATENATE(Feuil1!$C45,Feuil1!$B45,Feuil1!CV$1),'Risk assessment'!$R$12:$R$100,FALSE),1),""))</f>
        <v/>
      </c>
      <c r="CW45" s="9" t="str">
        <f>IF($G45=0,"",IFERROR(INDEX('Risk assessment'!$B$12:$B$100,MATCH(CONCATENATE(Feuil1!$C45,Feuil1!$B45,Feuil1!CW$1),'Risk assessment'!$R$12:$R$100,FALSE),1),""))</f>
        <v/>
      </c>
      <c r="CX45" s="9" t="str">
        <f>IF($G45=0,"",IFERROR(INDEX('Risk assessment'!$B$12:$B$100,MATCH(CONCATENATE(Feuil1!$C45,Feuil1!$B45,Feuil1!CX$1),'Risk assessment'!$R$12:$R$100,FALSE),1),""))</f>
        <v/>
      </c>
      <c r="CY45" s="9" t="str">
        <f>IF($G45=0,"",IFERROR(INDEX('Risk assessment'!$B$12:$B$100,MATCH(CONCATENATE(Feuil1!$C45,Feuil1!$B45,Feuil1!CY$1),'Risk assessment'!$R$12:$R$100,FALSE),1),""))</f>
        <v/>
      </c>
      <c r="CZ45" s="9" t="str">
        <f>IF($G45=0,"",IFERROR(INDEX('Risk assessment'!$B$12:$B$100,MATCH(CONCATENATE(Feuil1!$C45,Feuil1!$B45,Feuil1!CZ$1),'Risk assessment'!$R$12:$R$100,FALSE),1),""))</f>
        <v/>
      </c>
      <c r="DA45" s="9" t="str">
        <f>IF($G45=0,"",IFERROR(INDEX('Risk assessment'!$B$12:$B$100,MATCH(CONCATENATE(Feuil1!$C45,Feuil1!$B45,Feuil1!DA$1),'Risk assessment'!$R$12:$R$100,FALSE),1),""))</f>
        <v/>
      </c>
      <c r="DB45" s="9" t="str">
        <f>IF($G45=0,"",IFERROR(INDEX('Risk assessment'!$B$12:$B$100,MATCH(CONCATENATE(Feuil1!$C45,Feuil1!$B45,Feuil1!DB$1),'Risk assessment'!$R$12:$R$100,FALSE),1),""))</f>
        <v/>
      </c>
      <c r="DC45" s="9" t="str">
        <f>IF($G45=0,"",IFERROR(INDEX('Risk assessment'!$B$12:$B$100,MATCH(CONCATENATE(Feuil1!$C45,Feuil1!$B45,Feuil1!DC$1),'Risk assessment'!$R$12:$R$100,FALSE),1),""))</f>
        <v/>
      </c>
      <c r="DD45" s="9" t="str">
        <f>IF($G45=0,"",IFERROR(INDEX('Risk assessment'!$B$12:$B$100,MATCH(CONCATENATE(Feuil1!$C45,Feuil1!$B45,Feuil1!DD$1),'Risk assessment'!$R$12:$R$100,FALSE),1),""))</f>
        <v/>
      </c>
      <c r="DE45" s="9" t="str">
        <f>IF($G45=0,"",IFERROR(INDEX('Risk assessment'!$B$12:$B$100,MATCH(CONCATENATE(Feuil1!$C45,Feuil1!$B45,Feuil1!DE$1),'Risk assessment'!$R$12:$R$100,FALSE),1),""))</f>
        <v/>
      </c>
      <c r="DF45" s="9" t="str">
        <f>IF($G45=0,"",IFERROR(INDEX('Risk assessment'!$B$12:$B$100,MATCH(CONCATENATE(Feuil1!$C45,Feuil1!$B45,Feuil1!DF$1),'Risk assessment'!$R$12:$R$100,FALSE),1),""))</f>
        <v/>
      </c>
      <c r="DG45" s="9" t="str">
        <f>IF($G45=0,"",IFERROR(INDEX('Risk assessment'!$B$12:$B$100,MATCH(CONCATENATE(Feuil1!$C45,Feuil1!$B45,Feuil1!DG$1),'Risk assessment'!$R$12:$R$100,FALSE),1),""))</f>
        <v/>
      </c>
      <c r="DH45" s="9" t="str">
        <f>IF($G45=0,"",IFERROR(INDEX('Risk assessment'!$B$12:$B$100,MATCH(CONCATENATE(Feuil1!$C45,Feuil1!$B45,Feuil1!DH$1),'Risk assessment'!$R$12:$R$100,FALSE),1),""))</f>
        <v/>
      </c>
      <c r="DI45" s="9" t="str">
        <f>IF($G45=0,"",IFERROR(INDEX('Risk assessment'!$B$12:$B$100,MATCH(CONCATENATE(Feuil1!$C45,Feuil1!$B45,Feuil1!DI$1),'Risk assessment'!$R$12:$R$100,FALSE),1),""))</f>
        <v/>
      </c>
      <c r="DJ45" s="9" t="str">
        <f>IF($G45=0,"",IFERROR(INDEX('Risk assessment'!$B$12:$B$100,MATCH(CONCATENATE(Feuil1!$C45,Feuil1!$B45,Feuil1!DJ$1),'Risk assessment'!$R$12:$R$100,FALSE),1),""))</f>
        <v/>
      </c>
      <c r="DK45" s="9" t="str">
        <f>IF($G45=0,"",IFERROR(INDEX('Risk assessment'!$B$12:$B$100,MATCH(CONCATENATE(Feuil1!$C45,Feuil1!$B45,Feuil1!DK$1),'Risk assessment'!$R$12:$R$100,FALSE),1),""))</f>
        <v/>
      </c>
    </row>
    <row r="46" spans="2:115" x14ac:dyDescent="0.25">
      <c r="B46" s="9">
        <f>IF(B45+1&lt;='Rating table'!D$11,B45+1,1)</f>
        <v>5</v>
      </c>
      <c r="C46" s="9">
        <f>IFERROR(IF(IF(B46=1,C45+1,C45)&lt;='Rating table'!H$11,IF(B46=1,C45+1,C45),""),"")</f>
        <v>5</v>
      </c>
      <c r="D46" s="9" t="str">
        <f t="shared" si="0"/>
        <v>5-5</v>
      </c>
      <c r="E46" s="9" t="str">
        <f t="shared" si="1"/>
        <v/>
      </c>
      <c r="F46" s="9" t="str">
        <f t="shared" si="2"/>
        <v/>
      </c>
      <c r="G46" s="9">
        <f>COUNTIFS('Risk assessment'!D$12:D$100,Feuil1!C46,'Risk assessment'!E$12:E$100,B46)</f>
        <v>0</v>
      </c>
      <c r="H46" s="9" t="str">
        <f>IF($G46=0,"",IFERROR(CONCATENATE(INDEX('Risk assessment'!$B$12:$B$100,MATCH(CONCATENATE(Feuil1!$C46,"-",Feuil1!$B46,"-",Feuil1!H$1),'Risk assessment'!$R$12:$R$100,FALSE),1)," ;"),""))</f>
        <v/>
      </c>
      <c r="I46" s="9" t="str">
        <f>IF($G46=0,"",IFERROR(CONCATENATE(INDEX('Risk assessment'!$B$12:$B$100,MATCH(CONCATENATE(Feuil1!$C46,"-",Feuil1!$B46,"-",Feuil1!I$1),'Risk assessment'!$R$12:$R$100,FALSE),1)," ;"),""))</f>
        <v/>
      </c>
      <c r="J46" s="9" t="str">
        <f>IF($G46=0,"",IFERROR(CONCATENATE(INDEX('Risk assessment'!$B$12:$B$100,MATCH(CONCATENATE(Feuil1!$C46,"-",Feuil1!$B46,"-",Feuil1!J$1),'Risk assessment'!$R$12:$R$100,FALSE),1)," ;"),""))</f>
        <v/>
      </c>
      <c r="K46" s="9" t="str">
        <f>IF($G46=0,"",IFERROR(CONCATENATE(INDEX('Risk assessment'!$B$12:$B$100,MATCH(CONCATENATE(Feuil1!$C46,"-",Feuil1!$B46,"-",Feuil1!K$1),'Risk assessment'!$R$12:$R$100,FALSE),1)," ;"),""))</f>
        <v/>
      </c>
      <c r="L46" s="9" t="str">
        <f>IF($G46=0,"",IFERROR(CONCATENATE(INDEX('Risk assessment'!$B$12:$B$100,MATCH(CONCATENATE(Feuil1!$C46,"-",Feuil1!$B46,"-",Feuil1!L$1),'Risk assessment'!$R$12:$R$100,FALSE),1)," ;"),""))</f>
        <v/>
      </c>
      <c r="M46" s="9" t="str">
        <f>IF($G46=0,"",IFERROR(CONCATENATE(INDEX('Risk assessment'!$B$12:$B$100,MATCH(CONCATENATE(Feuil1!$C46,"-",Feuil1!$B46,"-",Feuil1!M$1),'Risk assessment'!$R$12:$R$100,FALSE),1)," ;"),""))</f>
        <v/>
      </c>
      <c r="N46" s="9" t="str">
        <f>IF($G46=0,"",IFERROR(CONCATENATE(INDEX('Risk assessment'!$B$12:$B$100,MATCH(CONCATENATE(Feuil1!$C46,"-",Feuil1!$B46,"-",Feuil1!N$1),'Risk assessment'!$R$12:$R$100,FALSE),1)," ;"),""))</f>
        <v/>
      </c>
      <c r="O46" s="9" t="str">
        <f>IF($G46=0,"",IFERROR(CONCATENATE(INDEX('Risk assessment'!$B$12:$B$100,MATCH(CONCATENATE(Feuil1!$C46,"-",Feuil1!$B46,"-",Feuil1!O$1),'Risk assessment'!$R$12:$R$100,FALSE),1)," ;"),""))</f>
        <v/>
      </c>
      <c r="P46" s="9" t="str">
        <f>IF($G46=0,"",IFERROR(CONCATENATE(INDEX('Risk assessment'!$B$12:$B$100,MATCH(CONCATENATE(Feuil1!$C46,"-",Feuil1!$B46,"-",Feuil1!P$1),'Risk assessment'!$R$12:$R$100,FALSE),1)," ;"),""))</f>
        <v/>
      </c>
      <c r="Q46" s="9" t="str">
        <f>IF($G46=0,"",IFERROR(CONCATENATE(INDEX('Risk assessment'!$B$12:$B$100,MATCH(CONCATENATE(Feuil1!$C46,"-",Feuil1!$B46,"-",Feuil1!Q$1),'Risk assessment'!$R$12:$R$100,FALSE),1)," ;"),""))</f>
        <v/>
      </c>
      <c r="R46" s="9" t="str">
        <f>IF($G46=0,"",IFERROR(CONCATENATE(INDEX('Risk assessment'!$B$12:$B$100,MATCH(CONCATENATE(Feuil1!$C46,"-",Feuil1!$B46,"-",Feuil1!R$1),'Risk assessment'!$R$12:$R$100,FALSE),1)," ;"),""))</f>
        <v/>
      </c>
      <c r="S46" s="9" t="str">
        <f>IF($G46=0,"",IFERROR(CONCATENATE(INDEX('Risk assessment'!$B$12:$B$100,MATCH(CONCATENATE(Feuil1!$C46,"-",Feuil1!$B46,"-",Feuil1!S$1),'Risk assessment'!$R$12:$R$100,FALSE),1)," ;"),""))</f>
        <v/>
      </c>
      <c r="T46" s="9" t="str">
        <f>IF($G46=0,"",IFERROR(CONCATENATE(INDEX('Risk assessment'!$B$12:$B$100,MATCH(CONCATENATE(Feuil1!$C46,"-",Feuil1!$B46,"-",Feuil1!T$1),'Risk assessment'!$R$12:$R$100,FALSE),1)," ;"),""))</f>
        <v/>
      </c>
      <c r="U46" s="9" t="str">
        <f>IF($G46=0,"",IFERROR(CONCATENATE(INDEX('Risk assessment'!$B$12:$B$100,MATCH(CONCATENATE(Feuil1!$C46,"-",Feuil1!$B46,"-",Feuil1!U$1),'Risk assessment'!$R$12:$R$100,FALSE),1)," ;"),""))</f>
        <v/>
      </c>
      <c r="V46" s="9" t="str">
        <f>IF($G46=0,"",IFERROR(CONCATENATE(INDEX('Risk assessment'!$B$12:$B$100,MATCH(CONCATENATE(Feuil1!$C46,"-",Feuil1!$B46,"-",Feuil1!V$1),'Risk assessment'!$R$12:$R$100,FALSE),1)," ;"),""))</f>
        <v/>
      </c>
      <c r="W46" s="9" t="str">
        <f>IF($G46=0,"",IFERROR(CONCATENATE(INDEX('Risk assessment'!$B$12:$B$100,MATCH(CONCATENATE(Feuil1!$C46,"-",Feuil1!$B46,"-",Feuil1!W$1),'Risk assessment'!$R$12:$R$100,FALSE),1)," ;"),""))</f>
        <v/>
      </c>
      <c r="X46" s="9" t="str">
        <f>IF($G46=0,"",IFERROR(CONCATENATE(INDEX('Risk assessment'!$B$12:$B$100,MATCH(CONCATENATE(Feuil1!$C46,"-",Feuil1!$B46,"-",Feuil1!X$1),'Risk assessment'!$R$12:$R$100,FALSE),1)," ;"),""))</f>
        <v/>
      </c>
      <c r="Y46" s="9" t="str">
        <f>IF($G46=0,"",IFERROR(CONCATENATE(INDEX('Risk assessment'!$B$12:$B$100,MATCH(CONCATENATE(Feuil1!$C46,"-",Feuil1!$B46,"-",Feuil1!Y$1),'Risk assessment'!$R$12:$R$100,FALSE),1)," ;"),""))</f>
        <v/>
      </c>
      <c r="Z46" s="9" t="str">
        <f>IF($G46=0,"",IFERROR(CONCATENATE(INDEX('Risk assessment'!$B$12:$B$100,MATCH(CONCATENATE(Feuil1!$C46,"-",Feuil1!$B46,"-",Feuil1!Z$1),'Risk assessment'!$R$12:$R$100,FALSE),1)," ;"),""))</f>
        <v/>
      </c>
      <c r="AA46" s="9" t="str">
        <f>IF($G46=0,"",IFERROR(CONCATENATE(INDEX('Risk assessment'!$B$12:$B$100,MATCH(CONCATENATE(Feuil1!$C46,"-",Feuil1!$B46,"-",Feuil1!AA$1),'Risk assessment'!$R$12:$R$100,FALSE),1)," ;"),""))</f>
        <v/>
      </c>
      <c r="AB46" s="9" t="str">
        <f>IF($G46=0,"",IFERROR(CONCATENATE(INDEX('Risk assessment'!$B$12:$B$100,MATCH(CONCATENATE(Feuil1!$C46,"-",Feuil1!$B46,"-",Feuil1!AB$1),'Risk assessment'!$R$12:$R$100,FALSE),1)," ;"),""))</f>
        <v/>
      </c>
      <c r="AC46" s="9" t="str">
        <f>IF($G46=0,"",IFERROR(CONCATENATE(INDEX('Risk assessment'!$B$12:$B$100,MATCH(CONCATENATE(Feuil1!$C46,"-",Feuil1!$B46,"-",Feuil1!AC$1),'Risk assessment'!$R$12:$R$100,FALSE),1)," ;"),""))</f>
        <v/>
      </c>
      <c r="AD46" s="9" t="str">
        <f>IF($G46=0,"",IFERROR(CONCATENATE(INDEX('Risk assessment'!$B$12:$B$100,MATCH(CONCATENATE(Feuil1!$C46,"-",Feuil1!$B46,"-",Feuil1!AD$1),'Risk assessment'!$R$12:$R$100,FALSE),1)," ;"),""))</f>
        <v/>
      </c>
      <c r="AE46" s="9" t="str">
        <f>IF($G46=0,"",IFERROR(CONCATENATE(INDEX('Risk assessment'!$B$12:$B$100,MATCH(CONCATENATE(Feuil1!$C46,"-",Feuil1!$B46,"-",Feuil1!AE$1),'Risk assessment'!$R$12:$R$100,FALSE),1)," ;"),""))</f>
        <v/>
      </c>
      <c r="AF46" s="9" t="str">
        <f>IF($G46=0,"",IFERROR(CONCATENATE(INDEX('Risk assessment'!$B$12:$B$100,MATCH(CONCATENATE(Feuil1!$C46,"-",Feuil1!$B46,"-",Feuil1!AF$1),'Risk assessment'!$R$12:$R$100,FALSE),1)," ;"),""))</f>
        <v/>
      </c>
      <c r="AG46" s="9" t="str">
        <f>IF($G46=0,"",IFERROR(CONCATENATE(INDEX('Risk assessment'!$B$12:$B$100,MATCH(CONCATENATE(Feuil1!$C46,"-",Feuil1!$B46,"-",Feuil1!AG$1),'Risk assessment'!$R$12:$R$100,FALSE),1)," ;"),""))</f>
        <v/>
      </c>
      <c r="AH46" s="9" t="str">
        <f>IF($G46=0,"",IFERROR(CONCATENATE(INDEX('Risk assessment'!$B$12:$B$100,MATCH(CONCATENATE(Feuil1!$C46,"-",Feuil1!$B46,"-",Feuil1!AH$1),'Risk assessment'!$R$12:$R$100,FALSE),1)," ;"),""))</f>
        <v/>
      </c>
      <c r="AI46" s="9" t="str">
        <f>IF($G46=0,"",IFERROR(CONCATENATE(INDEX('Risk assessment'!$B$12:$B$100,MATCH(CONCATENATE(Feuil1!$C46,"-",Feuil1!$B46,"-",Feuil1!AI$1),'Risk assessment'!$R$12:$R$100,FALSE),1)," ;"),""))</f>
        <v/>
      </c>
      <c r="AJ46" s="9" t="str">
        <f>IF($G46=0,"",IFERROR(CONCATENATE(INDEX('Risk assessment'!$B$12:$B$100,MATCH(CONCATENATE(Feuil1!$C46,"-",Feuil1!$B46,"-",Feuil1!AJ$1),'Risk assessment'!$R$12:$R$100,FALSE),1)," ;"),""))</f>
        <v/>
      </c>
      <c r="AK46" s="9" t="str">
        <f>IF($G46=0,"",IFERROR(CONCATENATE(INDEX('Risk assessment'!$B$12:$B$100,MATCH(CONCATENATE(Feuil1!$C46,"-",Feuil1!$B46,"-",Feuil1!AK$1),'Risk assessment'!$R$12:$R$100,FALSE),1)," ;"),""))</f>
        <v/>
      </c>
      <c r="AL46" s="9" t="str">
        <f>IF($G46=0,"",IFERROR(CONCATENATE(INDEX('Risk assessment'!$B$12:$B$100,MATCH(CONCATENATE(Feuil1!$C46,"-",Feuil1!$B46,"-",Feuil1!AL$1),'Risk assessment'!$R$12:$R$100,FALSE),1)," ;"),""))</f>
        <v/>
      </c>
      <c r="AM46" s="9" t="str">
        <f>IF($G46=0,"",IFERROR(CONCATENATE(INDEX('Risk assessment'!$B$12:$B$100,MATCH(CONCATENATE(Feuil1!$C46,"-",Feuil1!$B46,"-",Feuil1!AM$1),'Risk assessment'!$R$12:$R$100,FALSE),1)," ;"),""))</f>
        <v/>
      </c>
      <c r="AN46" s="9" t="str">
        <f>IF($G46=0,"",IFERROR(CONCATENATE(INDEX('Risk assessment'!$B$12:$B$100,MATCH(CONCATENATE(Feuil1!$C46,"-",Feuil1!$B46,"-",Feuil1!AN$1),'Risk assessment'!$R$12:$R$100,FALSE),1)," ;"),""))</f>
        <v/>
      </c>
      <c r="AO46" s="9" t="str">
        <f>IF($G46=0,"",IFERROR(CONCATENATE(INDEX('Risk assessment'!$B$12:$B$100,MATCH(CONCATENATE(Feuil1!$C46,"-",Feuil1!$B46,"-",Feuil1!AO$1),'Risk assessment'!$R$12:$R$100,FALSE),1)," ;"),""))</f>
        <v/>
      </c>
      <c r="AP46" s="9" t="str">
        <f>IF($G46=0,"",IFERROR(CONCATENATE(INDEX('Risk assessment'!$B$12:$B$100,MATCH(CONCATENATE(Feuil1!$C46,"-",Feuil1!$B46,"-",Feuil1!AP$1),'Risk assessment'!$R$12:$R$100,FALSE),1)," ;"),""))</f>
        <v/>
      </c>
      <c r="AQ46" s="9" t="str">
        <f>IF($G46=0,"",IFERROR(CONCATENATE(INDEX('Risk assessment'!$B$12:$B$100,MATCH(CONCATENATE(Feuil1!$C46,"-",Feuil1!$B46,"-",Feuil1!AQ$1),'Risk assessment'!$R$12:$R$100,FALSE),1)," ;"),""))</f>
        <v/>
      </c>
      <c r="AR46" s="9" t="str">
        <f>IF($G46=0,"",IFERROR(CONCATENATE(INDEX('Risk assessment'!$B$12:$B$100,MATCH(CONCATENATE(Feuil1!$C46,"-",Feuil1!$B46,"-",Feuil1!AR$1),'Risk assessment'!$R$12:$R$100,FALSE),1)," ;"),""))</f>
        <v/>
      </c>
      <c r="AS46" s="9" t="str">
        <f>IF($G46=0,"",IFERROR(CONCATENATE(INDEX('Risk assessment'!$B$12:$B$100,MATCH(CONCATENATE(Feuil1!$C46,"-",Feuil1!$B46,"-",Feuil1!AS$1),'Risk assessment'!$R$12:$R$100,FALSE),1)," ;"),""))</f>
        <v/>
      </c>
      <c r="AT46" s="9" t="str">
        <f>IF($G46=0,"",IFERROR(CONCATENATE(INDEX('Risk assessment'!$B$12:$B$100,MATCH(CONCATENATE(Feuil1!$C46,"-",Feuil1!$B46,"-",Feuil1!AT$1),'Risk assessment'!$R$12:$R$100,FALSE),1)," ;"),""))</f>
        <v/>
      </c>
      <c r="AU46" s="9" t="str">
        <f>IF($G46=0,"",IFERROR(CONCATENATE(INDEX('Risk assessment'!$B$12:$B$100,MATCH(CONCATENATE(Feuil1!$C46,"-",Feuil1!$B46,"-",Feuil1!AU$1),'Risk assessment'!$R$12:$R$100,FALSE),1)," ;"),""))</f>
        <v/>
      </c>
      <c r="AV46" s="9" t="str">
        <f>IF($G46=0,"",IFERROR(CONCATENATE(INDEX('Risk assessment'!$B$12:$B$100,MATCH(CONCATENATE(Feuil1!$C46,"-",Feuil1!$B46,"-",Feuil1!AV$1),'Risk assessment'!$R$12:$R$100,FALSE),1)," ;"),""))</f>
        <v/>
      </c>
      <c r="AW46" s="9" t="str">
        <f>IF($G46=0,"",IFERROR(CONCATENATE(INDEX('Risk assessment'!$B$12:$B$100,MATCH(CONCATENATE(Feuil1!$C46,"-",Feuil1!$B46,"-",Feuil1!AW$1),'Risk assessment'!$R$12:$R$100,FALSE),1)," ;"),""))</f>
        <v/>
      </c>
      <c r="AX46" s="9" t="str">
        <f>IF($G46=0,"",IFERROR(CONCATENATE(INDEX('Risk assessment'!$B$12:$B$100,MATCH(CONCATENATE(Feuil1!$C46,"-",Feuil1!$B46,"-",Feuil1!AX$1),'Risk assessment'!$R$12:$R$100,FALSE),1)," ;"),""))</f>
        <v/>
      </c>
      <c r="AY46" s="9" t="str">
        <f>IF($G46=0,"",IFERROR(CONCATENATE(INDEX('Risk assessment'!$B$12:$B$100,MATCH(CONCATENATE(Feuil1!$C46,"-",Feuil1!$B46,"-",Feuil1!AY$1),'Risk assessment'!$R$12:$R$100,FALSE),1)," ;"),""))</f>
        <v/>
      </c>
      <c r="AZ46" s="9" t="str">
        <f>IF($G46=0,"",IFERROR(CONCATENATE(INDEX('Risk assessment'!$B$12:$B$100,MATCH(CONCATENATE(Feuil1!$C46,"-",Feuil1!$B46,"-",Feuil1!AZ$1),'Risk assessment'!$R$12:$R$100,FALSE),1)," ;"),""))</f>
        <v/>
      </c>
      <c r="BA46" s="9" t="str">
        <f>IF($G46=0,"",IFERROR(CONCATENATE(INDEX('Risk assessment'!$B$12:$B$100,MATCH(CONCATENATE(Feuil1!$C46,"-",Feuil1!$B46,"-",Feuil1!BA$1),'Risk assessment'!$R$12:$R$100,FALSE),1)," ;"),""))</f>
        <v/>
      </c>
      <c r="BB46" s="9" t="str">
        <f>IF($G46=0,"",IFERROR(CONCATENATE(INDEX('Risk assessment'!$B$12:$B$100,MATCH(CONCATENATE(Feuil1!$C46,"-",Feuil1!$B46,"-",Feuil1!BB$1),'Risk assessment'!$R$12:$R$100,FALSE),1)," ;"),""))</f>
        <v/>
      </c>
      <c r="BC46" s="9" t="str">
        <f>IF($G46=0,"",IFERROR(CONCATENATE(INDEX('Risk assessment'!$B$12:$B$100,MATCH(CONCATENATE(Feuil1!$C46,"-",Feuil1!$B46,"-",Feuil1!BC$1),'Risk assessment'!$R$12:$R$100,FALSE),1)," ;"),""))</f>
        <v/>
      </c>
      <c r="BD46" s="9" t="str">
        <f>IF($G46=0,"",IFERROR(CONCATENATE(INDEX('Risk assessment'!$B$12:$B$100,MATCH(CONCATENATE(Feuil1!$C46,"-",Feuil1!$B46,"-",Feuil1!BD$1),'Risk assessment'!$R$12:$R$100,FALSE),1)," ;"),""))</f>
        <v/>
      </c>
      <c r="BE46" s="9" t="str">
        <f>IF($G46=0,"",IFERROR(CONCATENATE(INDEX('Risk assessment'!$B$12:$B$100,MATCH(CONCATENATE(Feuil1!$C46,"-",Feuil1!$B46,"-",Feuil1!BE$1),'Risk assessment'!$R$12:$R$100,FALSE),1)," ;"),""))</f>
        <v/>
      </c>
      <c r="BF46" s="9" t="str">
        <f>IF($G46=0,"",IFERROR(CONCATENATE(INDEX('Risk assessment'!$B$12:$B$100,MATCH(CONCATENATE(Feuil1!$C46,"-",Feuil1!$B46,"-",Feuil1!BF$1),'Risk assessment'!$R$12:$R$100,FALSE),1)," ;"),""))</f>
        <v/>
      </c>
      <c r="BG46" s="9" t="str">
        <f>IF($G46=0,"",IFERROR(CONCATENATE(INDEX('Risk assessment'!$B$12:$B$100,MATCH(CONCATENATE(Feuil1!$C46,"-",Feuil1!$B46,"-",Feuil1!BG$1),'Risk assessment'!$R$12:$R$100,FALSE),1)," ;"),""))</f>
        <v/>
      </c>
      <c r="BH46" s="9" t="str">
        <f>IF($G46=0,"",IFERROR(CONCATENATE(INDEX('Risk assessment'!$B$12:$B$100,MATCH(CONCATENATE(Feuil1!$C46,"-",Feuil1!$B46,"-",Feuil1!BH$1),'Risk assessment'!$R$12:$R$100,FALSE),1)," ;"),""))</f>
        <v/>
      </c>
      <c r="BI46" s="9" t="str">
        <f>IF($G46=0,"",IFERROR(CONCATENATE(INDEX('Risk assessment'!$B$12:$B$100,MATCH(CONCATENATE(Feuil1!$C46,"-",Feuil1!$B46,"-",Feuil1!BI$1),'Risk assessment'!$R$12:$R$100,FALSE),1)," ;"),""))</f>
        <v/>
      </c>
      <c r="BJ46" s="9" t="str">
        <f>IF($G46=0,"",IFERROR(CONCATENATE(INDEX('Risk assessment'!$B$12:$B$100,MATCH(CONCATENATE(Feuil1!$C46,"-",Feuil1!$B46,"-",Feuil1!BJ$1),'Risk assessment'!$R$12:$R$100,FALSE),1)," ;"),""))</f>
        <v/>
      </c>
      <c r="BK46" s="9" t="str">
        <f>IF($G46=0,"",IFERROR(CONCATENATE(INDEX('Risk assessment'!$B$12:$B$100,MATCH(CONCATENATE(Feuil1!$C46,"-",Feuil1!$B46,"-",Feuil1!BK$1),'Risk assessment'!$R$12:$R$100,FALSE),1)," ;"),""))</f>
        <v/>
      </c>
      <c r="BL46" s="9" t="str">
        <f>IF($G46=0,"",IFERROR(CONCATENATE(INDEX('Risk assessment'!$B$12:$B$100,MATCH(CONCATENATE(Feuil1!$C46,"-",Feuil1!$B46,"-",Feuil1!BL$1),'Risk assessment'!$R$12:$R$100,FALSE),1)," ;"),""))</f>
        <v/>
      </c>
      <c r="BM46" s="9" t="str">
        <f>IF($G46=0,"",IFERROR(CONCATENATE(INDEX('Risk assessment'!$B$12:$B$100,MATCH(CONCATENATE(Feuil1!$C46,"-",Feuil1!$B46,"-",Feuil1!BM$1),'Risk assessment'!$R$12:$R$100,FALSE),1)," ;"),""))</f>
        <v/>
      </c>
      <c r="BN46" s="9" t="str">
        <f>IF($G46=0,"",IFERROR(CONCATENATE(INDEX('Risk assessment'!$B$12:$B$100,MATCH(CONCATENATE(Feuil1!$C46,"-",Feuil1!$B46,"-",Feuil1!BN$1),'Risk assessment'!$R$12:$R$100,FALSE),1)," ;"),""))</f>
        <v/>
      </c>
      <c r="BO46" s="9" t="str">
        <f>IF($G46=0,"",IFERROR(CONCATENATE(INDEX('Risk assessment'!$B$12:$B$100,MATCH(CONCATENATE(Feuil1!$C46,"-",Feuil1!$B46,"-",Feuil1!BO$1),'Risk assessment'!$R$12:$R$100,FALSE),1)," ;"),""))</f>
        <v/>
      </c>
      <c r="BP46" s="9" t="str">
        <f>IF($G46=0,"",IFERROR(CONCATENATE(INDEX('Risk assessment'!$B$12:$B$100,MATCH(CONCATENATE(Feuil1!$C46,"-",Feuil1!$B46,"-",Feuil1!BP$1),'Risk assessment'!$R$12:$R$100,FALSE),1)," ;"),""))</f>
        <v/>
      </c>
      <c r="BQ46" s="9" t="str">
        <f>IF($G46=0,"",IFERROR(CONCATENATE(INDEX('Risk assessment'!$B$12:$B$100,MATCH(CONCATENATE(Feuil1!$C46,"-",Feuil1!$B46,"-",Feuil1!BQ$1),'Risk assessment'!$R$12:$R$100,FALSE),1)," ;"),""))</f>
        <v/>
      </c>
      <c r="BR46" s="9" t="str">
        <f>IF($G46=0,"",IFERROR(INDEX('Risk assessment'!$B$12:$B$100,MATCH(CONCATENATE(Feuil1!$C46,Feuil1!$B46,Feuil1!BR$1),'Risk assessment'!$R$12:$R$100,FALSE),1),""))</f>
        <v/>
      </c>
      <c r="BS46" s="9" t="str">
        <f>IF($G46=0,"",IFERROR(INDEX('Risk assessment'!$B$12:$B$100,MATCH(CONCATENATE(Feuil1!$C46,Feuil1!$B46,Feuil1!BS$1),'Risk assessment'!$R$12:$R$100,FALSE),1),""))</f>
        <v/>
      </c>
      <c r="BT46" s="9" t="str">
        <f>IF($G46=0,"",IFERROR(INDEX('Risk assessment'!$B$12:$B$100,MATCH(CONCATENATE(Feuil1!$C46,Feuil1!$B46,Feuil1!BT$1),'Risk assessment'!$R$12:$R$100,FALSE),1),""))</f>
        <v/>
      </c>
      <c r="BU46" s="9" t="str">
        <f>IF($G46=0,"",IFERROR(INDEX('Risk assessment'!$B$12:$B$100,MATCH(CONCATENATE(Feuil1!$C46,Feuil1!$B46,Feuil1!BU$1),'Risk assessment'!$R$12:$R$100,FALSE),1),""))</f>
        <v/>
      </c>
      <c r="BV46" s="9" t="str">
        <f>IF($G46=0,"",IFERROR(INDEX('Risk assessment'!$B$12:$B$100,MATCH(CONCATENATE(Feuil1!$C46,Feuil1!$B46,Feuil1!BV$1),'Risk assessment'!$R$12:$R$100,FALSE),1),""))</f>
        <v/>
      </c>
      <c r="BW46" s="9" t="str">
        <f>IF($G46=0,"",IFERROR(INDEX('Risk assessment'!$B$12:$B$100,MATCH(CONCATENATE(Feuil1!$C46,Feuil1!$B46,Feuil1!BW$1),'Risk assessment'!$R$12:$R$100,FALSE),1),""))</f>
        <v/>
      </c>
      <c r="BX46" s="9" t="str">
        <f>IF($G46=0,"",IFERROR(INDEX('Risk assessment'!$B$12:$B$100,MATCH(CONCATENATE(Feuil1!$C46,Feuil1!$B46,Feuil1!BX$1),'Risk assessment'!$R$12:$R$100,FALSE),1),""))</f>
        <v/>
      </c>
      <c r="BY46" s="9" t="str">
        <f>IF($G46=0,"",IFERROR(INDEX('Risk assessment'!$B$12:$B$100,MATCH(CONCATENATE(Feuil1!$C46,Feuil1!$B46,Feuil1!BY$1),'Risk assessment'!$R$12:$R$100,FALSE),1),""))</f>
        <v/>
      </c>
      <c r="BZ46" s="9" t="str">
        <f>IF($G46=0,"",IFERROR(INDEX('Risk assessment'!$B$12:$B$100,MATCH(CONCATENATE(Feuil1!$C46,Feuil1!$B46,Feuil1!BZ$1),'Risk assessment'!$R$12:$R$100,FALSE),1),""))</f>
        <v/>
      </c>
      <c r="CA46" s="9" t="str">
        <f>IF($G46=0,"",IFERROR(INDEX('Risk assessment'!$B$12:$B$100,MATCH(CONCATENATE(Feuil1!$C46,Feuil1!$B46,Feuil1!CA$1),'Risk assessment'!$R$12:$R$100,FALSE),1),""))</f>
        <v/>
      </c>
      <c r="CB46" s="9" t="str">
        <f>IF($G46=0,"",IFERROR(INDEX('Risk assessment'!$B$12:$B$100,MATCH(CONCATENATE(Feuil1!$C46,Feuil1!$B46,Feuil1!CB$1),'Risk assessment'!$R$12:$R$100,FALSE),1),""))</f>
        <v/>
      </c>
      <c r="CC46" s="9" t="str">
        <f>IF($G46=0,"",IFERROR(INDEX('Risk assessment'!$B$12:$B$100,MATCH(CONCATENATE(Feuil1!$C46,Feuil1!$B46,Feuil1!CC$1),'Risk assessment'!$R$12:$R$100,FALSE),1),""))</f>
        <v/>
      </c>
      <c r="CD46" s="9" t="str">
        <f>IF($G46=0,"",IFERROR(INDEX('Risk assessment'!$B$12:$B$100,MATCH(CONCATENATE(Feuil1!$C46,Feuil1!$B46,Feuil1!CD$1),'Risk assessment'!$R$12:$R$100,FALSE),1),""))</f>
        <v/>
      </c>
      <c r="CE46" s="9" t="str">
        <f>IF($G46=0,"",IFERROR(INDEX('Risk assessment'!$B$12:$B$100,MATCH(CONCATENATE(Feuil1!$C46,Feuil1!$B46,Feuil1!CE$1),'Risk assessment'!$R$12:$R$100,FALSE),1),""))</f>
        <v/>
      </c>
      <c r="CF46" s="9" t="str">
        <f>IF($G46=0,"",IFERROR(INDEX('Risk assessment'!$B$12:$B$100,MATCH(CONCATENATE(Feuil1!$C46,Feuil1!$B46,Feuil1!CF$1),'Risk assessment'!$R$12:$R$100,FALSE),1),""))</f>
        <v/>
      </c>
      <c r="CG46" s="9" t="str">
        <f>IF($G46=0,"",IFERROR(INDEX('Risk assessment'!$B$12:$B$100,MATCH(CONCATENATE(Feuil1!$C46,Feuil1!$B46,Feuil1!CG$1),'Risk assessment'!$R$12:$R$100,FALSE),1),""))</f>
        <v/>
      </c>
      <c r="CH46" s="9" t="str">
        <f>IF($G46=0,"",IFERROR(INDEX('Risk assessment'!$B$12:$B$100,MATCH(CONCATENATE(Feuil1!$C46,Feuil1!$B46,Feuil1!CH$1),'Risk assessment'!$R$12:$R$100,FALSE),1),""))</f>
        <v/>
      </c>
      <c r="CI46" s="9" t="str">
        <f>IF($G46=0,"",IFERROR(INDEX('Risk assessment'!$B$12:$B$100,MATCH(CONCATENATE(Feuil1!$C46,Feuil1!$B46,Feuil1!CI$1),'Risk assessment'!$R$12:$R$100,FALSE),1),""))</f>
        <v/>
      </c>
      <c r="CJ46" s="9" t="str">
        <f>IF($G46=0,"",IFERROR(INDEX('Risk assessment'!$B$12:$B$100,MATCH(CONCATENATE(Feuil1!$C46,Feuil1!$B46,Feuil1!CJ$1),'Risk assessment'!$R$12:$R$100,FALSE),1),""))</f>
        <v/>
      </c>
      <c r="CK46" s="9" t="str">
        <f>IF($G46=0,"",IFERROR(INDEX('Risk assessment'!$B$12:$B$100,MATCH(CONCATENATE(Feuil1!$C46,Feuil1!$B46,Feuil1!CK$1),'Risk assessment'!$R$12:$R$100,FALSE),1),""))</f>
        <v/>
      </c>
      <c r="CL46" s="9" t="str">
        <f>IF($G46=0,"",IFERROR(INDEX('Risk assessment'!$B$12:$B$100,MATCH(CONCATENATE(Feuil1!$C46,Feuil1!$B46,Feuil1!CL$1),'Risk assessment'!$R$12:$R$100,FALSE),1),""))</f>
        <v/>
      </c>
      <c r="CM46" s="9" t="str">
        <f>IF($G46=0,"",IFERROR(INDEX('Risk assessment'!$B$12:$B$100,MATCH(CONCATENATE(Feuil1!$C46,Feuil1!$B46,Feuil1!CM$1),'Risk assessment'!$R$12:$R$100,FALSE),1),""))</f>
        <v/>
      </c>
      <c r="CN46" s="9" t="str">
        <f>IF($G46=0,"",IFERROR(INDEX('Risk assessment'!$B$12:$B$100,MATCH(CONCATENATE(Feuil1!$C46,Feuil1!$B46,Feuil1!CN$1),'Risk assessment'!$R$12:$R$100,FALSE),1),""))</f>
        <v/>
      </c>
      <c r="CO46" s="9" t="str">
        <f>IF($G46=0,"",IFERROR(INDEX('Risk assessment'!$B$12:$B$100,MATCH(CONCATENATE(Feuil1!$C46,Feuil1!$B46,Feuil1!CO$1),'Risk assessment'!$R$12:$R$100,FALSE),1),""))</f>
        <v/>
      </c>
      <c r="CP46" s="9" t="str">
        <f>IF($G46=0,"",IFERROR(INDEX('Risk assessment'!$B$12:$B$100,MATCH(CONCATENATE(Feuil1!$C46,Feuil1!$B46,Feuil1!CP$1),'Risk assessment'!$R$12:$R$100,FALSE),1),""))</f>
        <v/>
      </c>
      <c r="CQ46" s="9" t="str">
        <f>IF($G46=0,"",IFERROR(INDEX('Risk assessment'!$B$12:$B$100,MATCH(CONCATENATE(Feuil1!$C46,Feuil1!$B46,Feuil1!CQ$1),'Risk assessment'!$R$12:$R$100,FALSE),1),""))</f>
        <v/>
      </c>
      <c r="CR46" s="9" t="str">
        <f>IF($G46=0,"",IFERROR(INDEX('Risk assessment'!$B$12:$B$100,MATCH(CONCATENATE(Feuil1!$C46,Feuil1!$B46,Feuil1!CR$1),'Risk assessment'!$R$12:$R$100,FALSE),1),""))</f>
        <v/>
      </c>
      <c r="CS46" s="9" t="str">
        <f>IF($G46=0,"",IFERROR(INDEX('Risk assessment'!$B$12:$B$100,MATCH(CONCATENATE(Feuil1!$C46,Feuil1!$B46,Feuil1!CS$1),'Risk assessment'!$R$12:$R$100,FALSE),1),""))</f>
        <v/>
      </c>
      <c r="CT46" s="9" t="str">
        <f>IF($G46=0,"",IFERROR(INDEX('Risk assessment'!$B$12:$B$100,MATCH(CONCATENATE(Feuil1!$C46,Feuil1!$B46,Feuil1!CT$1),'Risk assessment'!$R$12:$R$100,FALSE),1),""))</f>
        <v/>
      </c>
      <c r="CU46" s="9" t="str">
        <f>IF($G46=0,"",IFERROR(INDEX('Risk assessment'!$B$12:$B$100,MATCH(CONCATENATE(Feuil1!$C46,Feuil1!$B46,Feuil1!CU$1),'Risk assessment'!$R$12:$R$100,FALSE),1),""))</f>
        <v/>
      </c>
      <c r="CV46" s="9" t="str">
        <f>IF($G46=0,"",IFERROR(INDEX('Risk assessment'!$B$12:$B$100,MATCH(CONCATENATE(Feuil1!$C46,Feuil1!$B46,Feuil1!CV$1),'Risk assessment'!$R$12:$R$100,FALSE),1),""))</f>
        <v/>
      </c>
      <c r="CW46" s="9" t="str">
        <f>IF($G46=0,"",IFERROR(INDEX('Risk assessment'!$B$12:$B$100,MATCH(CONCATENATE(Feuil1!$C46,Feuil1!$B46,Feuil1!CW$1),'Risk assessment'!$R$12:$R$100,FALSE),1),""))</f>
        <v/>
      </c>
      <c r="CX46" s="9" t="str">
        <f>IF($G46=0,"",IFERROR(INDEX('Risk assessment'!$B$12:$B$100,MATCH(CONCATENATE(Feuil1!$C46,Feuil1!$B46,Feuil1!CX$1),'Risk assessment'!$R$12:$R$100,FALSE),1),""))</f>
        <v/>
      </c>
      <c r="CY46" s="9" t="str">
        <f>IF($G46=0,"",IFERROR(INDEX('Risk assessment'!$B$12:$B$100,MATCH(CONCATENATE(Feuil1!$C46,Feuil1!$B46,Feuil1!CY$1),'Risk assessment'!$R$12:$R$100,FALSE),1),""))</f>
        <v/>
      </c>
      <c r="CZ46" s="9" t="str">
        <f>IF($G46=0,"",IFERROR(INDEX('Risk assessment'!$B$12:$B$100,MATCH(CONCATENATE(Feuil1!$C46,Feuil1!$B46,Feuil1!CZ$1),'Risk assessment'!$R$12:$R$100,FALSE),1),""))</f>
        <v/>
      </c>
      <c r="DA46" s="9" t="str">
        <f>IF($G46=0,"",IFERROR(INDEX('Risk assessment'!$B$12:$B$100,MATCH(CONCATENATE(Feuil1!$C46,Feuil1!$B46,Feuil1!DA$1),'Risk assessment'!$R$12:$R$100,FALSE),1),""))</f>
        <v/>
      </c>
      <c r="DB46" s="9" t="str">
        <f>IF($G46=0,"",IFERROR(INDEX('Risk assessment'!$B$12:$B$100,MATCH(CONCATENATE(Feuil1!$C46,Feuil1!$B46,Feuil1!DB$1),'Risk assessment'!$R$12:$R$100,FALSE),1),""))</f>
        <v/>
      </c>
      <c r="DC46" s="9" t="str">
        <f>IF($G46=0,"",IFERROR(INDEX('Risk assessment'!$B$12:$B$100,MATCH(CONCATENATE(Feuil1!$C46,Feuil1!$B46,Feuil1!DC$1),'Risk assessment'!$R$12:$R$100,FALSE),1),""))</f>
        <v/>
      </c>
      <c r="DD46" s="9" t="str">
        <f>IF($G46=0,"",IFERROR(INDEX('Risk assessment'!$B$12:$B$100,MATCH(CONCATENATE(Feuil1!$C46,Feuil1!$B46,Feuil1!DD$1),'Risk assessment'!$R$12:$R$100,FALSE),1),""))</f>
        <v/>
      </c>
      <c r="DE46" s="9" t="str">
        <f>IF($G46=0,"",IFERROR(INDEX('Risk assessment'!$B$12:$B$100,MATCH(CONCATENATE(Feuil1!$C46,Feuil1!$B46,Feuil1!DE$1),'Risk assessment'!$R$12:$R$100,FALSE),1),""))</f>
        <v/>
      </c>
      <c r="DF46" s="9" t="str">
        <f>IF($G46=0,"",IFERROR(INDEX('Risk assessment'!$B$12:$B$100,MATCH(CONCATENATE(Feuil1!$C46,Feuil1!$B46,Feuil1!DF$1),'Risk assessment'!$R$12:$R$100,FALSE),1),""))</f>
        <v/>
      </c>
      <c r="DG46" s="9" t="str">
        <f>IF($G46=0,"",IFERROR(INDEX('Risk assessment'!$B$12:$B$100,MATCH(CONCATENATE(Feuil1!$C46,Feuil1!$B46,Feuil1!DG$1),'Risk assessment'!$R$12:$R$100,FALSE),1),""))</f>
        <v/>
      </c>
      <c r="DH46" s="9" t="str">
        <f>IF($G46=0,"",IFERROR(INDEX('Risk assessment'!$B$12:$B$100,MATCH(CONCATENATE(Feuil1!$C46,Feuil1!$B46,Feuil1!DH$1),'Risk assessment'!$R$12:$R$100,FALSE),1),""))</f>
        <v/>
      </c>
      <c r="DI46" s="9" t="str">
        <f>IF($G46=0,"",IFERROR(INDEX('Risk assessment'!$B$12:$B$100,MATCH(CONCATENATE(Feuil1!$C46,Feuil1!$B46,Feuil1!DI$1),'Risk assessment'!$R$12:$R$100,FALSE),1),""))</f>
        <v/>
      </c>
      <c r="DJ46" s="9" t="str">
        <f>IF($G46=0,"",IFERROR(INDEX('Risk assessment'!$B$12:$B$100,MATCH(CONCATENATE(Feuil1!$C46,Feuil1!$B46,Feuil1!DJ$1),'Risk assessment'!$R$12:$R$100,FALSE),1),""))</f>
        <v/>
      </c>
      <c r="DK46" s="9" t="str">
        <f>IF($G46=0,"",IFERROR(INDEX('Risk assessment'!$B$12:$B$100,MATCH(CONCATENATE(Feuil1!$C46,Feuil1!$B46,Feuil1!DK$1),'Risk assessment'!$R$12:$R$100,FALSE),1),""))</f>
        <v/>
      </c>
    </row>
    <row r="47" spans="2:115" x14ac:dyDescent="0.25">
      <c r="B47" s="9">
        <f>IF(B46+1&lt;='Rating table'!D$11,B46+1,1)</f>
        <v>6</v>
      </c>
      <c r="C47" s="9">
        <f>IFERROR(IF(IF(B47=1,C46+1,C46)&lt;='Rating table'!H$11,IF(B47=1,C46+1,C46),""),"")</f>
        <v>5</v>
      </c>
      <c r="D47" s="9" t="str">
        <f t="shared" si="0"/>
        <v>6-5</v>
      </c>
      <c r="E47" s="9" t="str">
        <f t="shared" si="1"/>
        <v/>
      </c>
      <c r="F47" s="9" t="str">
        <f t="shared" si="2"/>
        <v/>
      </c>
      <c r="G47" s="9">
        <f>COUNTIFS('Risk assessment'!D$12:D$100,Feuil1!C47,'Risk assessment'!E$12:E$100,B47)</f>
        <v>0</v>
      </c>
      <c r="H47" s="9" t="str">
        <f>IF($G47=0,"",IFERROR(CONCATENATE(INDEX('Risk assessment'!$B$12:$B$100,MATCH(CONCATENATE(Feuil1!$C47,"-",Feuil1!$B47,"-",Feuil1!H$1),'Risk assessment'!$R$12:$R$100,FALSE),1)," ;"),""))</f>
        <v/>
      </c>
      <c r="I47" s="9" t="str">
        <f>IF($G47=0,"",IFERROR(CONCATENATE(INDEX('Risk assessment'!$B$12:$B$100,MATCH(CONCATENATE(Feuil1!$C47,"-",Feuil1!$B47,"-",Feuil1!I$1),'Risk assessment'!$R$12:$R$100,FALSE),1)," ;"),""))</f>
        <v/>
      </c>
      <c r="J47" s="9" t="str">
        <f>IF($G47=0,"",IFERROR(CONCATENATE(INDEX('Risk assessment'!$B$12:$B$100,MATCH(CONCATENATE(Feuil1!$C47,"-",Feuil1!$B47,"-",Feuil1!J$1),'Risk assessment'!$R$12:$R$100,FALSE),1)," ;"),""))</f>
        <v/>
      </c>
      <c r="K47" s="9" t="str">
        <f>IF($G47=0,"",IFERROR(CONCATENATE(INDEX('Risk assessment'!$B$12:$B$100,MATCH(CONCATENATE(Feuil1!$C47,"-",Feuil1!$B47,"-",Feuil1!K$1),'Risk assessment'!$R$12:$R$100,FALSE),1)," ;"),""))</f>
        <v/>
      </c>
      <c r="L47" s="9" t="str">
        <f>IF($G47=0,"",IFERROR(CONCATENATE(INDEX('Risk assessment'!$B$12:$B$100,MATCH(CONCATENATE(Feuil1!$C47,"-",Feuil1!$B47,"-",Feuil1!L$1),'Risk assessment'!$R$12:$R$100,FALSE),1)," ;"),""))</f>
        <v/>
      </c>
      <c r="M47" s="9" t="str">
        <f>IF($G47=0,"",IFERROR(CONCATENATE(INDEX('Risk assessment'!$B$12:$B$100,MATCH(CONCATENATE(Feuil1!$C47,"-",Feuil1!$B47,"-",Feuil1!M$1),'Risk assessment'!$R$12:$R$100,FALSE),1)," ;"),""))</f>
        <v/>
      </c>
      <c r="N47" s="9" t="str">
        <f>IF($G47=0,"",IFERROR(CONCATENATE(INDEX('Risk assessment'!$B$12:$B$100,MATCH(CONCATENATE(Feuil1!$C47,"-",Feuil1!$B47,"-",Feuil1!N$1),'Risk assessment'!$R$12:$R$100,FALSE),1)," ;"),""))</f>
        <v/>
      </c>
      <c r="O47" s="9" t="str">
        <f>IF($G47=0,"",IFERROR(CONCATENATE(INDEX('Risk assessment'!$B$12:$B$100,MATCH(CONCATENATE(Feuil1!$C47,"-",Feuil1!$B47,"-",Feuil1!O$1),'Risk assessment'!$R$12:$R$100,FALSE),1)," ;"),""))</f>
        <v/>
      </c>
      <c r="P47" s="9" t="str">
        <f>IF($G47=0,"",IFERROR(CONCATENATE(INDEX('Risk assessment'!$B$12:$B$100,MATCH(CONCATENATE(Feuil1!$C47,"-",Feuil1!$B47,"-",Feuil1!P$1),'Risk assessment'!$R$12:$R$100,FALSE),1)," ;"),""))</f>
        <v/>
      </c>
      <c r="Q47" s="9" t="str">
        <f>IF($G47=0,"",IFERROR(CONCATENATE(INDEX('Risk assessment'!$B$12:$B$100,MATCH(CONCATENATE(Feuil1!$C47,"-",Feuil1!$B47,"-",Feuil1!Q$1),'Risk assessment'!$R$12:$R$100,FALSE),1)," ;"),""))</f>
        <v/>
      </c>
      <c r="R47" s="9" t="str">
        <f>IF($G47=0,"",IFERROR(CONCATENATE(INDEX('Risk assessment'!$B$12:$B$100,MATCH(CONCATENATE(Feuil1!$C47,"-",Feuil1!$B47,"-",Feuil1!R$1),'Risk assessment'!$R$12:$R$100,FALSE),1)," ;"),""))</f>
        <v/>
      </c>
      <c r="S47" s="9" t="str">
        <f>IF($G47=0,"",IFERROR(CONCATENATE(INDEX('Risk assessment'!$B$12:$B$100,MATCH(CONCATENATE(Feuil1!$C47,"-",Feuil1!$B47,"-",Feuil1!S$1),'Risk assessment'!$R$12:$R$100,FALSE),1)," ;"),""))</f>
        <v/>
      </c>
      <c r="T47" s="9" t="str">
        <f>IF($G47=0,"",IFERROR(CONCATENATE(INDEX('Risk assessment'!$B$12:$B$100,MATCH(CONCATENATE(Feuil1!$C47,"-",Feuil1!$B47,"-",Feuil1!T$1),'Risk assessment'!$R$12:$R$100,FALSE),1)," ;"),""))</f>
        <v/>
      </c>
      <c r="U47" s="9" t="str">
        <f>IF($G47=0,"",IFERROR(CONCATENATE(INDEX('Risk assessment'!$B$12:$B$100,MATCH(CONCATENATE(Feuil1!$C47,"-",Feuil1!$B47,"-",Feuil1!U$1),'Risk assessment'!$R$12:$R$100,FALSE),1)," ;"),""))</f>
        <v/>
      </c>
      <c r="V47" s="9" t="str">
        <f>IF($G47=0,"",IFERROR(CONCATENATE(INDEX('Risk assessment'!$B$12:$B$100,MATCH(CONCATENATE(Feuil1!$C47,"-",Feuil1!$B47,"-",Feuil1!V$1),'Risk assessment'!$R$12:$R$100,FALSE),1)," ;"),""))</f>
        <v/>
      </c>
      <c r="W47" s="9" t="str">
        <f>IF($G47=0,"",IFERROR(CONCATENATE(INDEX('Risk assessment'!$B$12:$B$100,MATCH(CONCATENATE(Feuil1!$C47,"-",Feuil1!$B47,"-",Feuil1!W$1),'Risk assessment'!$R$12:$R$100,FALSE),1)," ;"),""))</f>
        <v/>
      </c>
      <c r="X47" s="9" t="str">
        <f>IF($G47=0,"",IFERROR(CONCATENATE(INDEX('Risk assessment'!$B$12:$B$100,MATCH(CONCATENATE(Feuil1!$C47,"-",Feuil1!$B47,"-",Feuil1!X$1),'Risk assessment'!$R$12:$R$100,FALSE),1)," ;"),""))</f>
        <v/>
      </c>
      <c r="Y47" s="9" t="str">
        <f>IF($G47=0,"",IFERROR(CONCATENATE(INDEX('Risk assessment'!$B$12:$B$100,MATCH(CONCATENATE(Feuil1!$C47,"-",Feuil1!$B47,"-",Feuil1!Y$1),'Risk assessment'!$R$12:$R$100,FALSE),1)," ;"),""))</f>
        <v/>
      </c>
      <c r="Z47" s="9" t="str">
        <f>IF($G47=0,"",IFERROR(CONCATENATE(INDEX('Risk assessment'!$B$12:$B$100,MATCH(CONCATENATE(Feuil1!$C47,"-",Feuil1!$B47,"-",Feuil1!Z$1),'Risk assessment'!$R$12:$R$100,FALSE),1)," ;"),""))</f>
        <v/>
      </c>
      <c r="AA47" s="9" t="str">
        <f>IF($G47=0,"",IFERROR(CONCATENATE(INDEX('Risk assessment'!$B$12:$B$100,MATCH(CONCATENATE(Feuil1!$C47,"-",Feuil1!$B47,"-",Feuil1!AA$1),'Risk assessment'!$R$12:$R$100,FALSE),1)," ;"),""))</f>
        <v/>
      </c>
      <c r="AB47" s="9" t="str">
        <f>IF($G47=0,"",IFERROR(CONCATENATE(INDEX('Risk assessment'!$B$12:$B$100,MATCH(CONCATENATE(Feuil1!$C47,"-",Feuil1!$B47,"-",Feuil1!AB$1),'Risk assessment'!$R$12:$R$100,FALSE),1)," ;"),""))</f>
        <v/>
      </c>
      <c r="AC47" s="9" t="str">
        <f>IF($G47=0,"",IFERROR(CONCATENATE(INDEX('Risk assessment'!$B$12:$B$100,MATCH(CONCATENATE(Feuil1!$C47,"-",Feuil1!$B47,"-",Feuil1!AC$1),'Risk assessment'!$R$12:$R$100,FALSE),1)," ;"),""))</f>
        <v/>
      </c>
      <c r="AD47" s="9" t="str">
        <f>IF($G47=0,"",IFERROR(CONCATENATE(INDEX('Risk assessment'!$B$12:$B$100,MATCH(CONCATENATE(Feuil1!$C47,"-",Feuil1!$B47,"-",Feuil1!AD$1),'Risk assessment'!$R$12:$R$100,FALSE),1)," ;"),""))</f>
        <v/>
      </c>
      <c r="AE47" s="9" t="str">
        <f>IF($G47=0,"",IFERROR(CONCATENATE(INDEX('Risk assessment'!$B$12:$B$100,MATCH(CONCATENATE(Feuil1!$C47,"-",Feuil1!$B47,"-",Feuil1!AE$1),'Risk assessment'!$R$12:$R$100,FALSE),1)," ;"),""))</f>
        <v/>
      </c>
      <c r="AF47" s="9" t="str">
        <f>IF($G47=0,"",IFERROR(CONCATENATE(INDEX('Risk assessment'!$B$12:$B$100,MATCH(CONCATENATE(Feuil1!$C47,"-",Feuil1!$B47,"-",Feuil1!AF$1),'Risk assessment'!$R$12:$R$100,FALSE),1)," ;"),""))</f>
        <v/>
      </c>
      <c r="AG47" s="9" t="str">
        <f>IF($G47=0,"",IFERROR(CONCATENATE(INDEX('Risk assessment'!$B$12:$B$100,MATCH(CONCATENATE(Feuil1!$C47,"-",Feuil1!$B47,"-",Feuil1!AG$1),'Risk assessment'!$R$12:$R$100,FALSE),1)," ;"),""))</f>
        <v/>
      </c>
      <c r="AH47" s="9" t="str">
        <f>IF($G47=0,"",IFERROR(CONCATENATE(INDEX('Risk assessment'!$B$12:$B$100,MATCH(CONCATENATE(Feuil1!$C47,"-",Feuil1!$B47,"-",Feuil1!AH$1),'Risk assessment'!$R$12:$R$100,FALSE),1)," ;"),""))</f>
        <v/>
      </c>
      <c r="AI47" s="9" t="str">
        <f>IF($G47=0,"",IFERROR(CONCATENATE(INDEX('Risk assessment'!$B$12:$B$100,MATCH(CONCATENATE(Feuil1!$C47,"-",Feuil1!$B47,"-",Feuil1!AI$1),'Risk assessment'!$R$12:$R$100,FALSE),1)," ;"),""))</f>
        <v/>
      </c>
      <c r="AJ47" s="9" t="str">
        <f>IF($G47=0,"",IFERROR(CONCATENATE(INDEX('Risk assessment'!$B$12:$B$100,MATCH(CONCATENATE(Feuil1!$C47,"-",Feuil1!$B47,"-",Feuil1!AJ$1),'Risk assessment'!$R$12:$R$100,FALSE),1)," ;"),""))</f>
        <v/>
      </c>
      <c r="AK47" s="9" t="str">
        <f>IF($G47=0,"",IFERROR(CONCATENATE(INDEX('Risk assessment'!$B$12:$B$100,MATCH(CONCATENATE(Feuil1!$C47,"-",Feuil1!$B47,"-",Feuil1!AK$1),'Risk assessment'!$R$12:$R$100,FALSE),1)," ;"),""))</f>
        <v/>
      </c>
      <c r="AL47" s="9" t="str">
        <f>IF($G47=0,"",IFERROR(CONCATENATE(INDEX('Risk assessment'!$B$12:$B$100,MATCH(CONCATENATE(Feuil1!$C47,"-",Feuil1!$B47,"-",Feuil1!AL$1),'Risk assessment'!$R$12:$R$100,FALSE),1)," ;"),""))</f>
        <v/>
      </c>
      <c r="AM47" s="9" t="str">
        <f>IF($G47=0,"",IFERROR(CONCATENATE(INDEX('Risk assessment'!$B$12:$B$100,MATCH(CONCATENATE(Feuil1!$C47,"-",Feuil1!$B47,"-",Feuil1!AM$1),'Risk assessment'!$R$12:$R$100,FALSE),1)," ;"),""))</f>
        <v/>
      </c>
      <c r="AN47" s="9" t="str">
        <f>IF($G47=0,"",IFERROR(CONCATENATE(INDEX('Risk assessment'!$B$12:$B$100,MATCH(CONCATENATE(Feuil1!$C47,"-",Feuil1!$B47,"-",Feuil1!AN$1),'Risk assessment'!$R$12:$R$100,FALSE),1)," ;"),""))</f>
        <v/>
      </c>
      <c r="AO47" s="9" t="str">
        <f>IF($G47=0,"",IFERROR(CONCATENATE(INDEX('Risk assessment'!$B$12:$B$100,MATCH(CONCATENATE(Feuil1!$C47,"-",Feuil1!$B47,"-",Feuil1!AO$1),'Risk assessment'!$R$12:$R$100,FALSE),1)," ;"),""))</f>
        <v/>
      </c>
      <c r="AP47" s="9" t="str">
        <f>IF($G47=0,"",IFERROR(CONCATENATE(INDEX('Risk assessment'!$B$12:$B$100,MATCH(CONCATENATE(Feuil1!$C47,"-",Feuil1!$B47,"-",Feuil1!AP$1),'Risk assessment'!$R$12:$R$100,FALSE),1)," ;"),""))</f>
        <v/>
      </c>
      <c r="AQ47" s="9" t="str">
        <f>IF($G47=0,"",IFERROR(CONCATENATE(INDEX('Risk assessment'!$B$12:$B$100,MATCH(CONCATENATE(Feuil1!$C47,"-",Feuil1!$B47,"-",Feuil1!AQ$1),'Risk assessment'!$R$12:$R$100,FALSE),1)," ;"),""))</f>
        <v/>
      </c>
      <c r="AR47" s="9" t="str">
        <f>IF($G47=0,"",IFERROR(CONCATENATE(INDEX('Risk assessment'!$B$12:$B$100,MATCH(CONCATENATE(Feuil1!$C47,"-",Feuil1!$B47,"-",Feuil1!AR$1),'Risk assessment'!$R$12:$R$100,FALSE),1)," ;"),""))</f>
        <v/>
      </c>
      <c r="AS47" s="9" t="str">
        <f>IF($G47=0,"",IFERROR(CONCATENATE(INDEX('Risk assessment'!$B$12:$B$100,MATCH(CONCATENATE(Feuil1!$C47,"-",Feuil1!$B47,"-",Feuil1!AS$1),'Risk assessment'!$R$12:$R$100,FALSE),1)," ;"),""))</f>
        <v/>
      </c>
      <c r="AT47" s="9" t="str">
        <f>IF($G47=0,"",IFERROR(CONCATENATE(INDEX('Risk assessment'!$B$12:$B$100,MATCH(CONCATENATE(Feuil1!$C47,"-",Feuil1!$B47,"-",Feuil1!AT$1),'Risk assessment'!$R$12:$R$100,FALSE),1)," ;"),""))</f>
        <v/>
      </c>
      <c r="AU47" s="9" t="str">
        <f>IF($G47=0,"",IFERROR(CONCATENATE(INDEX('Risk assessment'!$B$12:$B$100,MATCH(CONCATENATE(Feuil1!$C47,"-",Feuil1!$B47,"-",Feuil1!AU$1),'Risk assessment'!$R$12:$R$100,FALSE),1)," ;"),""))</f>
        <v/>
      </c>
      <c r="AV47" s="9" t="str">
        <f>IF($G47=0,"",IFERROR(CONCATENATE(INDEX('Risk assessment'!$B$12:$B$100,MATCH(CONCATENATE(Feuil1!$C47,"-",Feuil1!$B47,"-",Feuil1!AV$1),'Risk assessment'!$R$12:$R$100,FALSE),1)," ;"),""))</f>
        <v/>
      </c>
      <c r="AW47" s="9" t="str">
        <f>IF($G47=0,"",IFERROR(CONCATENATE(INDEX('Risk assessment'!$B$12:$B$100,MATCH(CONCATENATE(Feuil1!$C47,"-",Feuil1!$B47,"-",Feuil1!AW$1),'Risk assessment'!$R$12:$R$100,FALSE),1)," ;"),""))</f>
        <v/>
      </c>
      <c r="AX47" s="9" t="str">
        <f>IF($G47=0,"",IFERROR(CONCATENATE(INDEX('Risk assessment'!$B$12:$B$100,MATCH(CONCATENATE(Feuil1!$C47,"-",Feuil1!$B47,"-",Feuil1!AX$1),'Risk assessment'!$R$12:$R$100,FALSE),1)," ;"),""))</f>
        <v/>
      </c>
      <c r="AY47" s="9" t="str">
        <f>IF($G47=0,"",IFERROR(CONCATENATE(INDEX('Risk assessment'!$B$12:$B$100,MATCH(CONCATENATE(Feuil1!$C47,"-",Feuil1!$B47,"-",Feuil1!AY$1),'Risk assessment'!$R$12:$R$100,FALSE),1)," ;"),""))</f>
        <v/>
      </c>
      <c r="AZ47" s="9" t="str">
        <f>IF($G47=0,"",IFERROR(CONCATENATE(INDEX('Risk assessment'!$B$12:$B$100,MATCH(CONCATENATE(Feuil1!$C47,"-",Feuil1!$B47,"-",Feuil1!AZ$1),'Risk assessment'!$R$12:$R$100,FALSE),1)," ;"),""))</f>
        <v/>
      </c>
      <c r="BA47" s="9" t="str">
        <f>IF($G47=0,"",IFERROR(CONCATENATE(INDEX('Risk assessment'!$B$12:$B$100,MATCH(CONCATENATE(Feuil1!$C47,"-",Feuil1!$B47,"-",Feuil1!BA$1),'Risk assessment'!$R$12:$R$100,FALSE),1)," ;"),""))</f>
        <v/>
      </c>
      <c r="BB47" s="9" t="str">
        <f>IF($G47=0,"",IFERROR(CONCATENATE(INDEX('Risk assessment'!$B$12:$B$100,MATCH(CONCATENATE(Feuil1!$C47,"-",Feuil1!$B47,"-",Feuil1!BB$1),'Risk assessment'!$R$12:$R$100,FALSE),1)," ;"),""))</f>
        <v/>
      </c>
      <c r="BC47" s="9" t="str">
        <f>IF($G47=0,"",IFERROR(CONCATENATE(INDEX('Risk assessment'!$B$12:$B$100,MATCH(CONCATENATE(Feuil1!$C47,"-",Feuil1!$B47,"-",Feuil1!BC$1),'Risk assessment'!$R$12:$R$100,FALSE),1)," ;"),""))</f>
        <v/>
      </c>
      <c r="BD47" s="9" t="str">
        <f>IF($G47=0,"",IFERROR(CONCATENATE(INDEX('Risk assessment'!$B$12:$B$100,MATCH(CONCATENATE(Feuil1!$C47,"-",Feuil1!$B47,"-",Feuil1!BD$1),'Risk assessment'!$R$12:$R$100,FALSE),1)," ;"),""))</f>
        <v/>
      </c>
      <c r="BE47" s="9" t="str">
        <f>IF($G47=0,"",IFERROR(CONCATENATE(INDEX('Risk assessment'!$B$12:$B$100,MATCH(CONCATENATE(Feuil1!$C47,"-",Feuil1!$B47,"-",Feuil1!BE$1),'Risk assessment'!$R$12:$R$100,FALSE),1)," ;"),""))</f>
        <v/>
      </c>
      <c r="BF47" s="9" t="str">
        <f>IF($G47=0,"",IFERROR(CONCATENATE(INDEX('Risk assessment'!$B$12:$B$100,MATCH(CONCATENATE(Feuil1!$C47,"-",Feuil1!$B47,"-",Feuil1!BF$1),'Risk assessment'!$R$12:$R$100,FALSE),1)," ;"),""))</f>
        <v/>
      </c>
      <c r="BG47" s="9" t="str">
        <f>IF($G47=0,"",IFERROR(CONCATENATE(INDEX('Risk assessment'!$B$12:$B$100,MATCH(CONCATENATE(Feuil1!$C47,"-",Feuil1!$B47,"-",Feuil1!BG$1),'Risk assessment'!$R$12:$R$100,FALSE),1)," ;"),""))</f>
        <v/>
      </c>
      <c r="BH47" s="9" t="str">
        <f>IF($G47=0,"",IFERROR(CONCATENATE(INDEX('Risk assessment'!$B$12:$B$100,MATCH(CONCATENATE(Feuil1!$C47,"-",Feuil1!$B47,"-",Feuil1!BH$1),'Risk assessment'!$R$12:$R$100,FALSE),1)," ;"),""))</f>
        <v/>
      </c>
      <c r="BI47" s="9" t="str">
        <f>IF($G47=0,"",IFERROR(CONCATENATE(INDEX('Risk assessment'!$B$12:$B$100,MATCH(CONCATENATE(Feuil1!$C47,"-",Feuil1!$B47,"-",Feuil1!BI$1),'Risk assessment'!$R$12:$R$100,FALSE),1)," ;"),""))</f>
        <v/>
      </c>
      <c r="BJ47" s="9" t="str">
        <f>IF($G47=0,"",IFERROR(CONCATENATE(INDEX('Risk assessment'!$B$12:$B$100,MATCH(CONCATENATE(Feuil1!$C47,"-",Feuil1!$B47,"-",Feuil1!BJ$1),'Risk assessment'!$R$12:$R$100,FALSE),1)," ;"),""))</f>
        <v/>
      </c>
      <c r="BK47" s="9" t="str">
        <f>IF($G47=0,"",IFERROR(CONCATENATE(INDEX('Risk assessment'!$B$12:$B$100,MATCH(CONCATENATE(Feuil1!$C47,"-",Feuil1!$B47,"-",Feuil1!BK$1),'Risk assessment'!$R$12:$R$100,FALSE),1)," ;"),""))</f>
        <v/>
      </c>
      <c r="BL47" s="9" t="str">
        <f>IF($G47=0,"",IFERROR(CONCATENATE(INDEX('Risk assessment'!$B$12:$B$100,MATCH(CONCATENATE(Feuil1!$C47,"-",Feuil1!$B47,"-",Feuil1!BL$1),'Risk assessment'!$R$12:$R$100,FALSE),1)," ;"),""))</f>
        <v/>
      </c>
      <c r="BM47" s="9" t="str">
        <f>IF($G47=0,"",IFERROR(CONCATENATE(INDEX('Risk assessment'!$B$12:$B$100,MATCH(CONCATENATE(Feuil1!$C47,"-",Feuil1!$B47,"-",Feuil1!BM$1),'Risk assessment'!$R$12:$R$100,FALSE),1)," ;"),""))</f>
        <v/>
      </c>
      <c r="BN47" s="9" t="str">
        <f>IF($G47=0,"",IFERROR(CONCATENATE(INDEX('Risk assessment'!$B$12:$B$100,MATCH(CONCATENATE(Feuil1!$C47,"-",Feuil1!$B47,"-",Feuil1!BN$1),'Risk assessment'!$R$12:$R$100,FALSE),1)," ;"),""))</f>
        <v/>
      </c>
      <c r="BO47" s="9" t="str">
        <f>IF($G47=0,"",IFERROR(CONCATENATE(INDEX('Risk assessment'!$B$12:$B$100,MATCH(CONCATENATE(Feuil1!$C47,"-",Feuil1!$B47,"-",Feuil1!BO$1),'Risk assessment'!$R$12:$R$100,FALSE),1)," ;"),""))</f>
        <v/>
      </c>
      <c r="BP47" s="9" t="str">
        <f>IF($G47=0,"",IFERROR(CONCATENATE(INDEX('Risk assessment'!$B$12:$B$100,MATCH(CONCATENATE(Feuil1!$C47,"-",Feuil1!$B47,"-",Feuil1!BP$1),'Risk assessment'!$R$12:$R$100,FALSE),1)," ;"),""))</f>
        <v/>
      </c>
      <c r="BQ47" s="9" t="str">
        <f>IF($G47=0,"",IFERROR(CONCATENATE(INDEX('Risk assessment'!$B$12:$B$100,MATCH(CONCATENATE(Feuil1!$C47,"-",Feuil1!$B47,"-",Feuil1!BQ$1),'Risk assessment'!$R$12:$R$100,FALSE),1)," ;"),""))</f>
        <v/>
      </c>
      <c r="BR47" s="9" t="str">
        <f>IF($G47=0,"",IFERROR(INDEX('Risk assessment'!$B$12:$B$100,MATCH(CONCATENATE(Feuil1!$C47,Feuil1!$B47,Feuil1!BR$1),'Risk assessment'!$R$12:$R$100,FALSE),1),""))</f>
        <v/>
      </c>
      <c r="BS47" s="9" t="str">
        <f>IF($G47=0,"",IFERROR(INDEX('Risk assessment'!$B$12:$B$100,MATCH(CONCATENATE(Feuil1!$C47,Feuil1!$B47,Feuil1!BS$1),'Risk assessment'!$R$12:$R$100,FALSE),1),""))</f>
        <v/>
      </c>
      <c r="BT47" s="9" t="str">
        <f>IF($G47=0,"",IFERROR(INDEX('Risk assessment'!$B$12:$B$100,MATCH(CONCATENATE(Feuil1!$C47,Feuil1!$B47,Feuil1!BT$1),'Risk assessment'!$R$12:$R$100,FALSE),1),""))</f>
        <v/>
      </c>
      <c r="BU47" s="9" t="str">
        <f>IF($G47=0,"",IFERROR(INDEX('Risk assessment'!$B$12:$B$100,MATCH(CONCATENATE(Feuil1!$C47,Feuil1!$B47,Feuil1!BU$1),'Risk assessment'!$R$12:$R$100,FALSE),1),""))</f>
        <v/>
      </c>
      <c r="BV47" s="9" t="str">
        <f>IF($G47=0,"",IFERROR(INDEX('Risk assessment'!$B$12:$B$100,MATCH(CONCATENATE(Feuil1!$C47,Feuil1!$B47,Feuil1!BV$1),'Risk assessment'!$R$12:$R$100,FALSE),1),""))</f>
        <v/>
      </c>
      <c r="BW47" s="9" t="str">
        <f>IF($G47=0,"",IFERROR(INDEX('Risk assessment'!$B$12:$B$100,MATCH(CONCATENATE(Feuil1!$C47,Feuil1!$B47,Feuil1!BW$1),'Risk assessment'!$R$12:$R$100,FALSE),1),""))</f>
        <v/>
      </c>
      <c r="BX47" s="9" t="str">
        <f>IF($G47=0,"",IFERROR(INDEX('Risk assessment'!$B$12:$B$100,MATCH(CONCATENATE(Feuil1!$C47,Feuil1!$B47,Feuil1!BX$1),'Risk assessment'!$R$12:$R$100,FALSE),1),""))</f>
        <v/>
      </c>
      <c r="BY47" s="9" t="str">
        <f>IF($G47=0,"",IFERROR(INDEX('Risk assessment'!$B$12:$B$100,MATCH(CONCATENATE(Feuil1!$C47,Feuil1!$B47,Feuil1!BY$1),'Risk assessment'!$R$12:$R$100,FALSE),1),""))</f>
        <v/>
      </c>
      <c r="BZ47" s="9" t="str">
        <f>IF($G47=0,"",IFERROR(INDEX('Risk assessment'!$B$12:$B$100,MATCH(CONCATENATE(Feuil1!$C47,Feuil1!$B47,Feuil1!BZ$1),'Risk assessment'!$R$12:$R$100,FALSE),1),""))</f>
        <v/>
      </c>
      <c r="CA47" s="9" t="str">
        <f>IF($G47=0,"",IFERROR(INDEX('Risk assessment'!$B$12:$B$100,MATCH(CONCATENATE(Feuil1!$C47,Feuil1!$B47,Feuil1!CA$1),'Risk assessment'!$R$12:$R$100,FALSE),1),""))</f>
        <v/>
      </c>
      <c r="CB47" s="9" t="str">
        <f>IF($G47=0,"",IFERROR(INDEX('Risk assessment'!$B$12:$B$100,MATCH(CONCATENATE(Feuil1!$C47,Feuil1!$B47,Feuil1!CB$1),'Risk assessment'!$R$12:$R$100,FALSE),1),""))</f>
        <v/>
      </c>
      <c r="CC47" s="9" t="str">
        <f>IF($G47=0,"",IFERROR(INDEX('Risk assessment'!$B$12:$B$100,MATCH(CONCATENATE(Feuil1!$C47,Feuil1!$B47,Feuil1!CC$1),'Risk assessment'!$R$12:$R$100,FALSE),1),""))</f>
        <v/>
      </c>
      <c r="CD47" s="9" t="str">
        <f>IF($G47=0,"",IFERROR(INDEX('Risk assessment'!$B$12:$B$100,MATCH(CONCATENATE(Feuil1!$C47,Feuil1!$B47,Feuil1!CD$1),'Risk assessment'!$R$12:$R$100,FALSE),1),""))</f>
        <v/>
      </c>
      <c r="CE47" s="9" t="str">
        <f>IF($G47=0,"",IFERROR(INDEX('Risk assessment'!$B$12:$B$100,MATCH(CONCATENATE(Feuil1!$C47,Feuil1!$B47,Feuil1!CE$1),'Risk assessment'!$R$12:$R$100,FALSE),1),""))</f>
        <v/>
      </c>
      <c r="CF47" s="9" t="str">
        <f>IF($G47=0,"",IFERROR(INDEX('Risk assessment'!$B$12:$B$100,MATCH(CONCATENATE(Feuil1!$C47,Feuil1!$B47,Feuil1!CF$1),'Risk assessment'!$R$12:$R$100,FALSE),1),""))</f>
        <v/>
      </c>
      <c r="CG47" s="9" t="str">
        <f>IF($G47=0,"",IFERROR(INDEX('Risk assessment'!$B$12:$B$100,MATCH(CONCATENATE(Feuil1!$C47,Feuil1!$B47,Feuil1!CG$1),'Risk assessment'!$R$12:$R$100,FALSE),1),""))</f>
        <v/>
      </c>
      <c r="CH47" s="9" t="str">
        <f>IF($G47=0,"",IFERROR(INDEX('Risk assessment'!$B$12:$B$100,MATCH(CONCATENATE(Feuil1!$C47,Feuil1!$B47,Feuil1!CH$1),'Risk assessment'!$R$12:$R$100,FALSE),1),""))</f>
        <v/>
      </c>
      <c r="CI47" s="9" t="str">
        <f>IF($G47=0,"",IFERROR(INDEX('Risk assessment'!$B$12:$B$100,MATCH(CONCATENATE(Feuil1!$C47,Feuil1!$B47,Feuil1!CI$1),'Risk assessment'!$R$12:$R$100,FALSE),1),""))</f>
        <v/>
      </c>
      <c r="CJ47" s="9" t="str">
        <f>IF($G47=0,"",IFERROR(INDEX('Risk assessment'!$B$12:$B$100,MATCH(CONCATENATE(Feuil1!$C47,Feuil1!$B47,Feuil1!CJ$1),'Risk assessment'!$R$12:$R$100,FALSE),1),""))</f>
        <v/>
      </c>
      <c r="CK47" s="9" t="str">
        <f>IF($G47=0,"",IFERROR(INDEX('Risk assessment'!$B$12:$B$100,MATCH(CONCATENATE(Feuil1!$C47,Feuil1!$B47,Feuil1!CK$1),'Risk assessment'!$R$12:$R$100,FALSE),1),""))</f>
        <v/>
      </c>
      <c r="CL47" s="9" t="str">
        <f>IF($G47=0,"",IFERROR(INDEX('Risk assessment'!$B$12:$B$100,MATCH(CONCATENATE(Feuil1!$C47,Feuil1!$B47,Feuil1!CL$1),'Risk assessment'!$R$12:$R$100,FALSE),1),""))</f>
        <v/>
      </c>
      <c r="CM47" s="9" t="str">
        <f>IF($G47=0,"",IFERROR(INDEX('Risk assessment'!$B$12:$B$100,MATCH(CONCATENATE(Feuil1!$C47,Feuil1!$B47,Feuil1!CM$1),'Risk assessment'!$R$12:$R$100,FALSE),1),""))</f>
        <v/>
      </c>
      <c r="CN47" s="9" t="str">
        <f>IF($G47=0,"",IFERROR(INDEX('Risk assessment'!$B$12:$B$100,MATCH(CONCATENATE(Feuil1!$C47,Feuil1!$B47,Feuil1!CN$1),'Risk assessment'!$R$12:$R$100,FALSE),1),""))</f>
        <v/>
      </c>
      <c r="CO47" s="9" t="str">
        <f>IF($G47=0,"",IFERROR(INDEX('Risk assessment'!$B$12:$B$100,MATCH(CONCATENATE(Feuil1!$C47,Feuil1!$B47,Feuil1!CO$1),'Risk assessment'!$R$12:$R$100,FALSE),1),""))</f>
        <v/>
      </c>
      <c r="CP47" s="9" t="str">
        <f>IF($G47=0,"",IFERROR(INDEX('Risk assessment'!$B$12:$B$100,MATCH(CONCATENATE(Feuil1!$C47,Feuil1!$B47,Feuil1!CP$1),'Risk assessment'!$R$12:$R$100,FALSE),1),""))</f>
        <v/>
      </c>
      <c r="CQ47" s="9" t="str">
        <f>IF($G47=0,"",IFERROR(INDEX('Risk assessment'!$B$12:$B$100,MATCH(CONCATENATE(Feuil1!$C47,Feuil1!$B47,Feuil1!CQ$1),'Risk assessment'!$R$12:$R$100,FALSE),1),""))</f>
        <v/>
      </c>
      <c r="CR47" s="9" t="str">
        <f>IF($G47=0,"",IFERROR(INDEX('Risk assessment'!$B$12:$B$100,MATCH(CONCATENATE(Feuil1!$C47,Feuil1!$B47,Feuil1!CR$1),'Risk assessment'!$R$12:$R$100,FALSE),1),""))</f>
        <v/>
      </c>
      <c r="CS47" s="9" t="str">
        <f>IF($G47=0,"",IFERROR(INDEX('Risk assessment'!$B$12:$B$100,MATCH(CONCATENATE(Feuil1!$C47,Feuil1!$B47,Feuil1!CS$1),'Risk assessment'!$R$12:$R$100,FALSE),1),""))</f>
        <v/>
      </c>
      <c r="CT47" s="9" t="str">
        <f>IF($G47=0,"",IFERROR(INDEX('Risk assessment'!$B$12:$B$100,MATCH(CONCATENATE(Feuil1!$C47,Feuil1!$B47,Feuil1!CT$1),'Risk assessment'!$R$12:$R$100,FALSE),1),""))</f>
        <v/>
      </c>
      <c r="CU47" s="9" t="str">
        <f>IF($G47=0,"",IFERROR(INDEX('Risk assessment'!$B$12:$B$100,MATCH(CONCATENATE(Feuil1!$C47,Feuil1!$B47,Feuil1!CU$1),'Risk assessment'!$R$12:$R$100,FALSE),1),""))</f>
        <v/>
      </c>
      <c r="CV47" s="9" t="str">
        <f>IF($G47=0,"",IFERROR(INDEX('Risk assessment'!$B$12:$B$100,MATCH(CONCATENATE(Feuil1!$C47,Feuil1!$B47,Feuil1!CV$1),'Risk assessment'!$R$12:$R$100,FALSE),1),""))</f>
        <v/>
      </c>
      <c r="CW47" s="9" t="str">
        <f>IF($G47=0,"",IFERROR(INDEX('Risk assessment'!$B$12:$B$100,MATCH(CONCATENATE(Feuil1!$C47,Feuil1!$B47,Feuil1!CW$1),'Risk assessment'!$R$12:$R$100,FALSE),1),""))</f>
        <v/>
      </c>
      <c r="CX47" s="9" t="str">
        <f>IF($G47=0,"",IFERROR(INDEX('Risk assessment'!$B$12:$B$100,MATCH(CONCATENATE(Feuil1!$C47,Feuil1!$B47,Feuil1!CX$1),'Risk assessment'!$R$12:$R$100,FALSE),1),""))</f>
        <v/>
      </c>
      <c r="CY47" s="9" t="str">
        <f>IF($G47=0,"",IFERROR(INDEX('Risk assessment'!$B$12:$B$100,MATCH(CONCATENATE(Feuil1!$C47,Feuil1!$B47,Feuil1!CY$1),'Risk assessment'!$R$12:$R$100,FALSE),1),""))</f>
        <v/>
      </c>
      <c r="CZ47" s="9" t="str">
        <f>IF($G47=0,"",IFERROR(INDEX('Risk assessment'!$B$12:$B$100,MATCH(CONCATENATE(Feuil1!$C47,Feuil1!$B47,Feuil1!CZ$1),'Risk assessment'!$R$12:$R$100,FALSE),1),""))</f>
        <v/>
      </c>
      <c r="DA47" s="9" t="str">
        <f>IF($G47=0,"",IFERROR(INDEX('Risk assessment'!$B$12:$B$100,MATCH(CONCATENATE(Feuil1!$C47,Feuil1!$B47,Feuil1!DA$1),'Risk assessment'!$R$12:$R$100,FALSE),1),""))</f>
        <v/>
      </c>
      <c r="DB47" s="9" t="str">
        <f>IF($G47=0,"",IFERROR(INDEX('Risk assessment'!$B$12:$B$100,MATCH(CONCATENATE(Feuil1!$C47,Feuil1!$B47,Feuil1!DB$1),'Risk assessment'!$R$12:$R$100,FALSE),1),""))</f>
        <v/>
      </c>
      <c r="DC47" s="9" t="str">
        <f>IF($G47=0,"",IFERROR(INDEX('Risk assessment'!$B$12:$B$100,MATCH(CONCATENATE(Feuil1!$C47,Feuil1!$B47,Feuil1!DC$1),'Risk assessment'!$R$12:$R$100,FALSE),1),""))</f>
        <v/>
      </c>
      <c r="DD47" s="9" t="str">
        <f>IF($G47=0,"",IFERROR(INDEX('Risk assessment'!$B$12:$B$100,MATCH(CONCATENATE(Feuil1!$C47,Feuil1!$B47,Feuil1!DD$1),'Risk assessment'!$R$12:$R$100,FALSE),1),""))</f>
        <v/>
      </c>
      <c r="DE47" s="9" t="str">
        <f>IF($G47=0,"",IFERROR(INDEX('Risk assessment'!$B$12:$B$100,MATCH(CONCATENATE(Feuil1!$C47,Feuil1!$B47,Feuil1!DE$1),'Risk assessment'!$R$12:$R$100,FALSE),1),""))</f>
        <v/>
      </c>
      <c r="DF47" s="9" t="str">
        <f>IF($G47=0,"",IFERROR(INDEX('Risk assessment'!$B$12:$B$100,MATCH(CONCATENATE(Feuil1!$C47,Feuil1!$B47,Feuil1!DF$1),'Risk assessment'!$R$12:$R$100,FALSE),1),""))</f>
        <v/>
      </c>
      <c r="DG47" s="9" t="str">
        <f>IF($G47=0,"",IFERROR(INDEX('Risk assessment'!$B$12:$B$100,MATCH(CONCATENATE(Feuil1!$C47,Feuil1!$B47,Feuil1!DG$1),'Risk assessment'!$R$12:$R$100,FALSE),1),""))</f>
        <v/>
      </c>
      <c r="DH47" s="9" t="str">
        <f>IF($G47=0,"",IFERROR(INDEX('Risk assessment'!$B$12:$B$100,MATCH(CONCATENATE(Feuil1!$C47,Feuil1!$B47,Feuil1!DH$1),'Risk assessment'!$R$12:$R$100,FALSE),1),""))</f>
        <v/>
      </c>
      <c r="DI47" s="9" t="str">
        <f>IF($G47=0,"",IFERROR(INDEX('Risk assessment'!$B$12:$B$100,MATCH(CONCATENATE(Feuil1!$C47,Feuil1!$B47,Feuil1!DI$1),'Risk assessment'!$R$12:$R$100,FALSE),1),""))</f>
        <v/>
      </c>
      <c r="DJ47" s="9" t="str">
        <f>IF($G47=0,"",IFERROR(INDEX('Risk assessment'!$B$12:$B$100,MATCH(CONCATENATE(Feuil1!$C47,Feuil1!$B47,Feuil1!DJ$1),'Risk assessment'!$R$12:$R$100,FALSE),1),""))</f>
        <v/>
      </c>
      <c r="DK47" s="9" t="str">
        <f>IF($G47=0,"",IFERROR(INDEX('Risk assessment'!$B$12:$B$100,MATCH(CONCATENATE(Feuil1!$C47,Feuil1!$B47,Feuil1!DK$1),'Risk assessment'!$R$12:$R$100,FALSE),1),""))</f>
        <v/>
      </c>
    </row>
    <row r="48" spans="2:115" x14ac:dyDescent="0.25">
      <c r="B48" s="9">
        <f>IF(B47+1&lt;='Rating table'!D$11,B47+1,1)</f>
        <v>7</v>
      </c>
      <c r="C48" s="9">
        <f>IFERROR(IF(IF(B48=1,C47+1,C47)&lt;='Rating table'!H$11,IF(B48=1,C47+1,C47),""),"")</f>
        <v>5</v>
      </c>
      <c r="D48" s="9" t="str">
        <f t="shared" si="0"/>
        <v>7-5</v>
      </c>
      <c r="E48" s="9" t="str">
        <f t="shared" si="1"/>
        <v/>
      </c>
      <c r="F48" s="9" t="str">
        <f t="shared" si="2"/>
        <v/>
      </c>
      <c r="G48" s="9">
        <f>COUNTIFS('Risk assessment'!D$12:D$100,Feuil1!C48,'Risk assessment'!E$12:E$100,B48)</f>
        <v>0</v>
      </c>
      <c r="H48" s="9" t="str">
        <f>IF($G48=0,"",IFERROR(CONCATENATE(INDEX('Risk assessment'!$B$12:$B$100,MATCH(CONCATENATE(Feuil1!$C48,"-",Feuil1!$B48,"-",Feuil1!H$1),'Risk assessment'!$R$12:$R$100,FALSE),1)," ;"),""))</f>
        <v/>
      </c>
      <c r="I48" s="9" t="str">
        <f>IF($G48=0,"",IFERROR(CONCATENATE(INDEX('Risk assessment'!$B$12:$B$100,MATCH(CONCATENATE(Feuil1!$C48,"-",Feuil1!$B48,"-",Feuil1!I$1),'Risk assessment'!$R$12:$R$100,FALSE),1)," ;"),""))</f>
        <v/>
      </c>
      <c r="J48" s="9" t="str">
        <f>IF($G48=0,"",IFERROR(CONCATENATE(INDEX('Risk assessment'!$B$12:$B$100,MATCH(CONCATENATE(Feuil1!$C48,"-",Feuil1!$B48,"-",Feuil1!J$1),'Risk assessment'!$R$12:$R$100,FALSE),1)," ;"),""))</f>
        <v/>
      </c>
      <c r="K48" s="9" t="str">
        <f>IF($G48=0,"",IFERROR(CONCATENATE(INDEX('Risk assessment'!$B$12:$B$100,MATCH(CONCATENATE(Feuil1!$C48,"-",Feuil1!$B48,"-",Feuil1!K$1),'Risk assessment'!$R$12:$R$100,FALSE),1)," ;"),""))</f>
        <v/>
      </c>
      <c r="L48" s="9" t="str">
        <f>IF($G48=0,"",IFERROR(CONCATENATE(INDEX('Risk assessment'!$B$12:$B$100,MATCH(CONCATENATE(Feuil1!$C48,"-",Feuil1!$B48,"-",Feuil1!L$1),'Risk assessment'!$R$12:$R$100,FALSE),1)," ;"),""))</f>
        <v/>
      </c>
      <c r="M48" s="9" t="str">
        <f>IF($G48=0,"",IFERROR(CONCATENATE(INDEX('Risk assessment'!$B$12:$B$100,MATCH(CONCATENATE(Feuil1!$C48,"-",Feuil1!$B48,"-",Feuil1!M$1),'Risk assessment'!$R$12:$R$100,FALSE),1)," ;"),""))</f>
        <v/>
      </c>
      <c r="N48" s="9" t="str">
        <f>IF($G48=0,"",IFERROR(CONCATENATE(INDEX('Risk assessment'!$B$12:$B$100,MATCH(CONCATENATE(Feuil1!$C48,"-",Feuil1!$B48,"-",Feuil1!N$1),'Risk assessment'!$R$12:$R$100,FALSE),1)," ;"),""))</f>
        <v/>
      </c>
      <c r="O48" s="9" t="str">
        <f>IF($G48=0,"",IFERROR(CONCATENATE(INDEX('Risk assessment'!$B$12:$B$100,MATCH(CONCATENATE(Feuil1!$C48,"-",Feuil1!$B48,"-",Feuil1!O$1),'Risk assessment'!$R$12:$R$100,FALSE),1)," ;"),""))</f>
        <v/>
      </c>
      <c r="P48" s="9" t="str">
        <f>IF($G48=0,"",IFERROR(CONCATENATE(INDEX('Risk assessment'!$B$12:$B$100,MATCH(CONCATENATE(Feuil1!$C48,"-",Feuil1!$B48,"-",Feuil1!P$1),'Risk assessment'!$R$12:$R$100,FALSE),1)," ;"),""))</f>
        <v/>
      </c>
      <c r="Q48" s="9" t="str">
        <f>IF($G48=0,"",IFERROR(CONCATENATE(INDEX('Risk assessment'!$B$12:$B$100,MATCH(CONCATENATE(Feuil1!$C48,"-",Feuil1!$B48,"-",Feuil1!Q$1),'Risk assessment'!$R$12:$R$100,FALSE),1)," ;"),""))</f>
        <v/>
      </c>
      <c r="R48" s="9" t="str">
        <f>IF($G48=0,"",IFERROR(CONCATENATE(INDEX('Risk assessment'!$B$12:$B$100,MATCH(CONCATENATE(Feuil1!$C48,"-",Feuil1!$B48,"-",Feuil1!R$1),'Risk assessment'!$R$12:$R$100,FALSE),1)," ;"),""))</f>
        <v/>
      </c>
      <c r="S48" s="9" t="str">
        <f>IF($G48=0,"",IFERROR(CONCATENATE(INDEX('Risk assessment'!$B$12:$B$100,MATCH(CONCATENATE(Feuil1!$C48,"-",Feuil1!$B48,"-",Feuil1!S$1),'Risk assessment'!$R$12:$R$100,FALSE),1)," ;"),""))</f>
        <v/>
      </c>
      <c r="T48" s="9" t="str">
        <f>IF($G48=0,"",IFERROR(CONCATENATE(INDEX('Risk assessment'!$B$12:$B$100,MATCH(CONCATENATE(Feuil1!$C48,"-",Feuil1!$B48,"-",Feuil1!T$1),'Risk assessment'!$R$12:$R$100,FALSE),1)," ;"),""))</f>
        <v/>
      </c>
      <c r="U48" s="9" t="str">
        <f>IF($G48=0,"",IFERROR(CONCATENATE(INDEX('Risk assessment'!$B$12:$B$100,MATCH(CONCATENATE(Feuil1!$C48,"-",Feuil1!$B48,"-",Feuil1!U$1),'Risk assessment'!$R$12:$R$100,FALSE),1)," ;"),""))</f>
        <v/>
      </c>
      <c r="V48" s="9" t="str">
        <f>IF($G48=0,"",IFERROR(CONCATENATE(INDEX('Risk assessment'!$B$12:$B$100,MATCH(CONCATENATE(Feuil1!$C48,"-",Feuil1!$B48,"-",Feuil1!V$1),'Risk assessment'!$R$12:$R$100,FALSE),1)," ;"),""))</f>
        <v/>
      </c>
      <c r="W48" s="9" t="str">
        <f>IF($G48=0,"",IFERROR(CONCATENATE(INDEX('Risk assessment'!$B$12:$B$100,MATCH(CONCATENATE(Feuil1!$C48,"-",Feuil1!$B48,"-",Feuil1!W$1),'Risk assessment'!$R$12:$R$100,FALSE),1)," ;"),""))</f>
        <v/>
      </c>
      <c r="X48" s="9" t="str">
        <f>IF($G48=0,"",IFERROR(CONCATENATE(INDEX('Risk assessment'!$B$12:$B$100,MATCH(CONCATENATE(Feuil1!$C48,"-",Feuil1!$B48,"-",Feuil1!X$1),'Risk assessment'!$R$12:$R$100,FALSE),1)," ;"),""))</f>
        <v/>
      </c>
      <c r="Y48" s="9" t="str">
        <f>IF($G48=0,"",IFERROR(CONCATENATE(INDEX('Risk assessment'!$B$12:$B$100,MATCH(CONCATENATE(Feuil1!$C48,"-",Feuil1!$B48,"-",Feuil1!Y$1),'Risk assessment'!$R$12:$R$100,FALSE),1)," ;"),""))</f>
        <v/>
      </c>
      <c r="Z48" s="9" t="str">
        <f>IF($G48=0,"",IFERROR(CONCATENATE(INDEX('Risk assessment'!$B$12:$B$100,MATCH(CONCATENATE(Feuil1!$C48,"-",Feuil1!$B48,"-",Feuil1!Z$1),'Risk assessment'!$R$12:$R$100,FALSE),1)," ;"),""))</f>
        <v/>
      </c>
      <c r="AA48" s="9" t="str">
        <f>IF($G48=0,"",IFERROR(CONCATENATE(INDEX('Risk assessment'!$B$12:$B$100,MATCH(CONCATENATE(Feuil1!$C48,"-",Feuil1!$B48,"-",Feuil1!AA$1),'Risk assessment'!$R$12:$R$100,FALSE),1)," ;"),""))</f>
        <v/>
      </c>
      <c r="AB48" s="9" t="str">
        <f>IF($G48=0,"",IFERROR(CONCATENATE(INDEX('Risk assessment'!$B$12:$B$100,MATCH(CONCATENATE(Feuil1!$C48,"-",Feuil1!$B48,"-",Feuil1!AB$1),'Risk assessment'!$R$12:$R$100,FALSE),1)," ;"),""))</f>
        <v/>
      </c>
      <c r="AC48" s="9" t="str">
        <f>IF($G48=0,"",IFERROR(CONCATENATE(INDEX('Risk assessment'!$B$12:$B$100,MATCH(CONCATENATE(Feuil1!$C48,"-",Feuil1!$B48,"-",Feuil1!AC$1),'Risk assessment'!$R$12:$R$100,FALSE),1)," ;"),""))</f>
        <v/>
      </c>
      <c r="AD48" s="9" t="str">
        <f>IF($G48=0,"",IFERROR(CONCATENATE(INDEX('Risk assessment'!$B$12:$B$100,MATCH(CONCATENATE(Feuil1!$C48,"-",Feuil1!$B48,"-",Feuil1!AD$1),'Risk assessment'!$R$12:$R$100,FALSE),1)," ;"),""))</f>
        <v/>
      </c>
      <c r="AE48" s="9" t="str">
        <f>IF($G48=0,"",IFERROR(CONCATENATE(INDEX('Risk assessment'!$B$12:$B$100,MATCH(CONCATENATE(Feuil1!$C48,"-",Feuil1!$B48,"-",Feuil1!AE$1),'Risk assessment'!$R$12:$R$100,FALSE),1)," ;"),""))</f>
        <v/>
      </c>
      <c r="AF48" s="9" t="str">
        <f>IF($G48=0,"",IFERROR(CONCATENATE(INDEX('Risk assessment'!$B$12:$B$100,MATCH(CONCATENATE(Feuil1!$C48,"-",Feuil1!$B48,"-",Feuil1!AF$1),'Risk assessment'!$R$12:$R$100,FALSE),1)," ;"),""))</f>
        <v/>
      </c>
      <c r="AG48" s="9" t="str">
        <f>IF($G48=0,"",IFERROR(CONCATENATE(INDEX('Risk assessment'!$B$12:$B$100,MATCH(CONCATENATE(Feuil1!$C48,"-",Feuil1!$B48,"-",Feuil1!AG$1),'Risk assessment'!$R$12:$R$100,FALSE),1)," ;"),""))</f>
        <v/>
      </c>
      <c r="AH48" s="9" t="str">
        <f>IF($G48=0,"",IFERROR(CONCATENATE(INDEX('Risk assessment'!$B$12:$B$100,MATCH(CONCATENATE(Feuil1!$C48,"-",Feuil1!$B48,"-",Feuil1!AH$1),'Risk assessment'!$R$12:$R$100,FALSE),1)," ;"),""))</f>
        <v/>
      </c>
      <c r="AI48" s="9" t="str">
        <f>IF($G48=0,"",IFERROR(CONCATENATE(INDEX('Risk assessment'!$B$12:$B$100,MATCH(CONCATENATE(Feuil1!$C48,"-",Feuil1!$B48,"-",Feuil1!AI$1),'Risk assessment'!$R$12:$R$100,FALSE),1)," ;"),""))</f>
        <v/>
      </c>
      <c r="AJ48" s="9" t="str">
        <f>IF($G48=0,"",IFERROR(CONCATENATE(INDEX('Risk assessment'!$B$12:$B$100,MATCH(CONCATENATE(Feuil1!$C48,"-",Feuil1!$B48,"-",Feuil1!AJ$1),'Risk assessment'!$R$12:$R$100,FALSE),1)," ;"),""))</f>
        <v/>
      </c>
      <c r="AK48" s="9" t="str">
        <f>IF($G48=0,"",IFERROR(CONCATENATE(INDEX('Risk assessment'!$B$12:$B$100,MATCH(CONCATENATE(Feuil1!$C48,"-",Feuil1!$B48,"-",Feuil1!AK$1),'Risk assessment'!$R$12:$R$100,FALSE),1)," ;"),""))</f>
        <v/>
      </c>
      <c r="AL48" s="9" t="str">
        <f>IF($G48=0,"",IFERROR(CONCATENATE(INDEX('Risk assessment'!$B$12:$B$100,MATCH(CONCATENATE(Feuil1!$C48,"-",Feuil1!$B48,"-",Feuil1!AL$1),'Risk assessment'!$R$12:$R$100,FALSE),1)," ;"),""))</f>
        <v/>
      </c>
      <c r="AM48" s="9" t="str">
        <f>IF($G48=0,"",IFERROR(CONCATENATE(INDEX('Risk assessment'!$B$12:$B$100,MATCH(CONCATENATE(Feuil1!$C48,"-",Feuil1!$B48,"-",Feuil1!AM$1),'Risk assessment'!$R$12:$R$100,FALSE),1)," ;"),""))</f>
        <v/>
      </c>
      <c r="AN48" s="9" t="str">
        <f>IF($G48=0,"",IFERROR(CONCATENATE(INDEX('Risk assessment'!$B$12:$B$100,MATCH(CONCATENATE(Feuil1!$C48,"-",Feuil1!$B48,"-",Feuil1!AN$1),'Risk assessment'!$R$12:$R$100,FALSE),1)," ;"),""))</f>
        <v/>
      </c>
      <c r="AO48" s="9" t="str">
        <f>IF($G48=0,"",IFERROR(CONCATENATE(INDEX('Risk assessment'!$B$12:$B$100,MATCH(CONCATENATE(Feuil1!$C48,"-",Feuil1!$B48,"-",Feuil1!AO$1),'Risk assessment'!$R$12:$R$100,FALSE),1)," ;"),""))</f>
        <v/>
      </c>
      <c r="AP48" s="9" t="str">
        <f>IF($G48=0,"",IFERROR(CONCATENATE(INDEX('Risk assessment'!$B$12:$B$100,MATCH(CONCATENATE(Feuil1!$C48,"-",Feuil1!$B48,"-",Feuil1!AP$1),'Risk assessment'!$R$12:$R$100,FALSE),1)," ;"),""))</f>
        <v/>
      </c>
      <c r="AQ48" s="9" t="str">
        <f>IF($G48=0,"",IFERROR(CONCATENATE(INDEX('Risk assessment'!$B$12:$B$100,MATCH(CONCATENATE(Feuil1!$C48,"-",Feuil1!$B48,"-",Feuil1!AQ$1),'Risk assessment'!$R$12:$R$100,FALSE),1)," ;"),""))</f>
        <v/>
      </c>
      <c r="AR48" s="9" t="str">
        <f>IF($G48=0,"",IFERROR(CONCATENATE(INDEX('Risk assessment'!$B$12:$B$100,MATCH(CONCATENATE(Feuil1!$C48,"-",Feuil1!$B48,"-",Feuil1!AR$1),'Risk assessment'!$R$12:$R$100,FALSE),1)," ;"),""))</f>
        <v/>
      </c>
      <c r="AS48" s="9" t="str">
        <f>IF($G48=0,"",IFERROR(CONCATENATE(INDEX('Risk assessment'!$B$12:$B$100,MATCH(CONCATENATE(Feuil1!$C48,"-",Feuil1!$B48,"-",Feuil1!AS$1),'Risk assessment'!$R$12:$R$100,FALSE),1)," ;"),""))</f>
        <v/>
      </c>
      <c r="AT48" s="9" t="str">
        <f>IF($G48=0,"",IFERROR(CONCATENATE(INDEX('Risk assessment'!$B$12:$B$100,MATCH(CONCATENATE(Feuil1!$C48,"-",Feuil1!$B48,"-",Feuil1!AT$1),'Risk assessment'!$R$12:$R$100,FALSE),1)," ;"),""))</f>
        <v/>
      </c>
      <c r="AU48" s="9" t="str">
        <f>IF($G48=0,"",IFERROR(CONCATENATE(INDEX('Risk assessment'!$B$12:$B$100,MATCH(CONCATENATE(Feuil1!$C48,"-",Feuil1!$B48,"-",Feuil1!AU$1),'Risk assessment'!$R$12:$R$100,FALSE),1)," ;"),""))</f>
        <v/>
      </c>
      <c r="AV48" s="9" t="str">
        <f>IF($G48=0,"",IFERROR(CONCATENATE(INDEX('Risk assessment'!$B$12:$B$100,MATCH(CONCATENATE(Feuil1!$C48,"-",Feuil1!$B48,"-",Feuil1!AV$1),'Risk assessment'!$R$12:$R$100,FALSE),1)," ;"),""))</f>
        <v/>
      </c>
      <c r="AW48" s="9" t="str">
        <f>IF($G48=0,"",IFERROR(CONCATENATE(INDEX('Risk assessment'!$B$12:$B$100,MATCH(CONCATENATE(Feuil1!$C48,"-",Feuil1!$B48,"-",Feuil1!AW$1),'Risk assessment'!$R$12:$R$100,FALSE),1)," ;"),""))</f>
        <v/>
      </c>
      <c r="AX48" s="9" t="str">
        <f>IF($G48=0,"",IFERROR(CONCATENATE(INDEX('Risk assessment'!$B$12:$B$100,MATCH(CONCATENATE(Feuil1!$C48,"-",Feuil1!$B48,"-",Feuil1!AX$1),'Risk assessment'!$R$12:$R$100,FALSE),1)," ;"),""))</f>
        <v/>
      </c>
      <c r="AY48" s="9" t="str">
        <f>IF($G48=0,"",IFERROR(CONCATENATE(INDEX('Risk assessment'!$B$12:$B$100,MATCH(CONCATENATE(Feuil1!$C48,"-",Feuil1!$B48,"-",Feuil1!AY$1),'Risk assessment'!$R$12:$R$100,FALSE),1)," ;"),""))</f>
        <v/>
      </c>
      <c r="AZ48" s="9" t="str">
        <f>IF($G48=0,"",IFERROR(CONCATENATE(INDEX('Risk assessment'!$B$12:$B$100,MATCH(CONCATENATE(Feuil1!$C48,"-",Feuil1!$B48,"-",Feuil1!AZ$1),'Risk assessment'!$R$12:$R$100,FALSE),1)," ;"),""))</f>
        <v/>
      </c>
      <c r="BA48" s="9" t="str">
        <f>IF($G48=0,"",IFERROR(CONCATENATE(INDEX('Risk assessment'!$B$12:$B$100,MATCH(CONCATENATE(Feuil1!$C48,"-",Feuil1!$B48,"-",Feuil1!BA$1),'Risk assessment'!$R$12:$R$100,FALSE),1)," ;"),""))</f>
        <v/>
      </c>
      <c r="BB48" s="9" t="str">
        <f>IF($G48=0,"",IFERROR(CONCATENATE(INDEX('Risk assessment'!$B$12:$B$100,MATCH(CONCATENATE(Feuil1!$C48,"-",Feuil1!$B48,"-",Feuil1!BB$1),'Risk assessment'!$R$12:$R$100,FALSE),1)," ;"),""))</f>
        <v/>
      </c>
      <c r="BC48" s="9" t="str">
        <f>IF($G48=0,"",IFERROR(CONCATENATE(INDEX('Risk assessment'!$B$12:$B$100,MATCH(CONCATENATE(Feuil1!$C48,"-",Feuil1!$B48,"-",Feuil1!BC$1),'Risk assessment'!$R$12:$R$100,FALSE),1)," ;"),""))</f>
        <v/>
      </c>
      <c r="BD48" s="9" t="str">
        <f>IF($G48=0,"",IFERROR(CONCATENATE(INDEX('Risk assessment'!$B$12:$B$100,MATCH(CONCATENATE(Feuil1!$C48,"-",Feuil1!$B48,"-",Feuil1!BD$1),'Risk assessment'!$R$12:$R$100,FALSE),1)," ;"),""))</f>
        <v/>
      </c>
      <c r="BE48" s="9" t="str">
        <f>IF($G48=0,"",IFERROR(CONCATENATE(INDEX('Risk assessment'!$B$12:$B$100,MATCH(CONCATENATE(Feuil1!$C48,"-",Feuil1!$B48,"-",Feuil1!BE$1),'Risk assessment'!$R$12:$R$100,FALSE),1)," ;"),""))</f>
        <v/>
      </c>
      <c r="BF48" s="9" t="str">
        <f>IF($G48=0,"",IFERROR(CONCATENATE(INDEX('Risk assessment'!$B$12:$B$100,MATCH(CONCATENATE(Feuil1!$C48,"-",Feuil1!$B48,"-",Feuil1!BF$1),'Risk assessment'!$R$12:$R$100,FALSE),1)," ;"),""))</f>
        <v/>
      </c>
      <c r="BG48" s="9" t="str">
        <f>IF($G48=0,"",IFERROR(CONCATENATE(INDEX('Risk assessment'!$B$12:$B$100,MATCH(CONCATENATE(Feuil1!$C48,"-",Feuil1!$B48,"-",Feuil1!BG$1),'Risk assessment'!$R$12:$R$100,FALSE),1)," ;"),""))</f>
        <v/>
      </c>
      <c r="BH48" s="9" t="str">
        <f>IF($G48=0,"",IFERROR(CONCATENATE(INDEX('Risk assessment'!$B$12:$B$100,MATCH(CONCATENATE(Feuil1!$C48,"-",Feuil1!$B48,"-",Feuil1!BH$1),'Risk assessment'!$R$12:$R$100,FALSE),1)," ;"),""))</f>
        <v/>
      </c>
      <c r="BI48" s="9" t="str">
        <f>IF($G48=0,"",IFERROR(CONCATENATE(INDEX('Risk assessment'!$B$12:$B$100,MATCH(CONCATENATE(Feuil1!$C48,"-",Feuil1!$B48,"-",Feuil1!BI$1),'Risk assessment'!$R$12:$R$100,FALSE),1)," ;"),""))</f>
        <v/>
      </c>
      <c r="BJ48" s="9" t="str">
        <f>IF($G48=0,"",IFERROR(CONCATENATE(INDEX('Risk assessment'!$B$12:$B$100,MATCH(CONCATENATE(Feuil1!$C48,"-",Feuil1!$B48,"-",Feuil1!BJ$1),'Risk assessment'!$R$12:$R$100,FALSE),1)," ;"),""))</f>
        <v/>
      </c>
      <c r="BK48" s="9" t="str">
        <f>IF($G48=0,"",IFERROR(CONCATENATE(INDEX('Risk assessment'!$B$12:$B$100,MATCH(CONCATENATE(Feuil1!$C48,"-",Feuil1!$B48,"-",Feuil1!BK$1),'Risk assessment'!$R$12:$R$100,FALSE),1)," ;"),""))</f>
        <v/>
      </c>
      <c r="BL48" s="9" t="str">
        <f>IF($G48=0,"",IFERROR(CONCATENATE(INDEX('Risk assessment'!$B$12:$B$100,MATCH(CONCATENATE(Feuil1!$C48,"-",Feuil1!$B48,"-",Feuil1!BL$1),'Risk assessment'!$R$12:$R$100,FALSE),1)," ;"),""))</f>
        <v/>
      </c>
      <c r="BM48" s="9" t="str">
        <f>IF($G48=0,"",IFERROR(CONCATENATE(INDEX('Risk assessment'!$B$12:$B$100,MATCH(CONCATENATE(Feuil1!$C48,"-",Feuil1!$B48,"-",Feuil1!BM$1),'Risk assessment'!$R$12:$R$100,FALSE),1)," ;"),""))</f>
        <v/>
      </c>
      <c r="BN48" s="9" t="str">
        <f>IF($G48=0,"",IFERROR(CONCATENATE(INDEX('Risk assessment'!$B$12:$B$100,MATCH(CONCATENATE(Feuil1!$C48,"-",Feuil1!$B48,"-",Feuil1!BN$1),'Risk assessment'!$R$12:$R$100,FALSE),1)," ;"),""))</f>
        <v/>
      </c>
      <c r="BO48" s="9" t="str">
        <f>IF($G48=0,"",IFERROR(CONCATENATE(INDEX('Risk assessment'!$B$12:$B$100,MATCH(CONCATENATE(Feuil1!$C48,"-",Feuil1!$B48,"-",Feuil1!BO$1),'Risk assessment'!$R$12:$R$100,FALSE),1)," ;"),""))</f>
        <v/>
      </c>
      <c r="BP48" s="9" t="str">
        <f>IF($G48=0,"",IFERROR(CONCATENATE(INDEX('Risk assessment'!$B$12:$B$100,MATCH(CONCATENATE(Feuil1!$C48,"-",Feuil1!$B48,"-",Feuil1!BP$1),'Risk assessment'!$R$12:$R$100,FALSE),1)," ;"),""))</f>
        <v/>
      </c>
      <c r="BQ48" s="9" t="str">
        <f>IF($G48=0,"",IFERROR(CONCATENATE(INDEX('Risk assessment'!$B$12:$B$100,MATCH(CONCATENATE(Feuil1!$C48,"-",Feuil1!$B48,"-",Feuil1!BQ$1),'Risk assessment'!$R$12:$R$100,FALSE),1)," ;"),""))</f>
        <v/>
      </c>
      <c r="BR48" s="9" t="str">
        <f>IF($G48=0,"",IFERROR(INDEX('Risk assessment'!$B$12:$B$100,MATCH(CONCATENATE(Feuil1!$C48,Feuil1!$B48,Feuil1!BR$1),'Risk assessment'!$R$12:$R$100,FALSE),1),""))</f>
        <v/>
      </c>
      <c r="BS48" s="9" t="str">
        <f>IF($G48=0,"",IFERROR(INDEX('Risk assessment'!$B$12:$B$100,MATCH(CONCATENATE(Feuil1!$C48,Feuil1!$B48,Feuil1!BS$1),'Risk assessment'!$R$12:$R$100,FALSE),1),""))</f>
        <v/>
      </c>
      <c r="BT48" s="9" t="str">
        <f>IF($G48=0,"",IFERROR(INDEX('Risk assessment'!$B$12:$B$100,MATCH(CONCATENATE(Feuil1!$C48,Feuil1!$B48,Feuil1!BT$1),'Risk assessment'!$R$12:$R$100,FALSE),1),""))</f>
        <v/>
      </c>
      <c r="BU48" s="9" t="str">
        <f>IF($G48=0,"",IFERROR(INDEX('Risk assessment'!$B$12:$B$100,MATCH(CONCATENATE(Feuil1!$C48,Feuil1!$B48,Feuil1!BU$1),'Risk assessment'!$R$12:$R$100,FALSE),1),""))</f>
        <v/>
      </c>
      <c r="BV48" s="9" t="str">
        <f>IF($G48=0,"",IFERROR(INDEX('Risk assessment'!$B$12:$B$100,MATCH(CONCATENATE(Feuil1!$C48,Feuil1!$B48,Feuil1!BV$1),'Risk assessment'!$R$12:$R$100,FALSE),1),""))</f>
        <v/>
      </c>
      <c r="BW48" s="9" t="str">
        <f>IF($G48=0,"",IFERROR(INDEX('Risk assessment'!$B$12:$B$100,MATCH(CONCATENATE(Feuil1!$C48,Feuil1!$B48,Feuil1!BW$1),'Risk assessment'!$R$12:$R$100,FALSE),1),""))</f>
        <v/>
      </c>
      <c r="BX48" s="9" t="str">
        <f>IF($G48=0,"",IFERROR(INDEX('Risk assessment'!$B$12:$B$100,MATCH(CONCATENATE(Feuil1!$C48,Feuil1!$B48,Feuil1!BX$1),'Risk assessment'!$R$12:$R$100,FALSE),1),""))</f>
        <v/>
      </c>
      <c r="BY48" s="9" t="str">
        <f>IF($G48=0,"",IFERROR(INDEX('Risk assessment'!$B$12:$B$100,MATCH(CONCATENATE(Feuil1!$C48,Feuil1!$B48,Feuil1!BY$1),'Risk assessment'!$R$12:$R$100,FALSE),1),""))</f>
        <v/>
      </c>
      <c r="BZ48" s="9" t="str">
        <f>IF($G48=0,"",IFERROR(INDEX('Risk assessment'!$B$12:$B$100,MATCH(CONCATENATE(Feuil1!$C48,Feuil1!$B48,Feuil1!BZ$1),'Risk assessment'!$R$12:$R$100,FALSE),1),""))</f>
        <v/>
      </c>
      <c r="CA48" s="9" t="str">
        <f>IF($G48=0,"",IFERROR(INDEX('Risk assessment'!$B$12:$B$100,MATCH(CONCATENATE(Feuil1!$C48,Feuil1!$B48,Feuil1!CA$1),'Risk assessment'!$R$12:$R$100,FALSE),1),""))</f>
        <v/>
      </c>
      <c r="CB48" s="9" t="str">
        <f>IF($G48=0,"",IFERROR(INDEX('Risk assessment'!$B$12:$B$100,MATCH(CONCATENATE(Feuil1!$C48,Feuil1!$B48,Feuil1!CB$1),'Risk assessment'!$R$12:$R$100,FALSE),1),""))</f>
        <v/>
      </c>
      <c r="CC48" s="9" t="str">
        <f>IF($G48=0,"",IFERROR(INDEX('Risk assessment'!$B$12:$B$100,MATCH(CONCATENATE(Feuil1!$C48,Feuil1!$B48,Feuil1!CC$1),'Risk assessment'!$R$12:$R$100,FALSE),1),""))</f>
        <v/>
      </c>
      <c r="CD48" s="9" t="str">
        <f>IF($G48=0,"",IFERROR(INDEX('Risk assessment'!$B$12:$B$100,MATCH(CONCATENATE(Feuil1!$C48,Feuil1!$B48,Feuil1!CD$1),'Risk assessment'!$R$12:$R$100,FALSE),1),""))</f>
        <v/>
      </c>
      <c r="CE48" s="9" t="str">
        <f>IF($G48=0,"",IFERROR(INDEX('Risk assessment'!$B$12:$B$100,MATCH(CONCATENATE(Feuil1!$C48,Feuil1!$B48,Feuil1!CE$1),'Risk assessment'!$R$12:$R$100,FALSE),1),""))</f>
        <v/>
      </c>
      <c r="CF48" s="9" t="str">
        <f>IF($G48=0,"",IFERROR(INDEX('Risk assessment'!$B$12:$B$100,MATCH(CONCATENATE(Feuil1!$C48,Feuil1!$B48,Feuil1!CF$1),'Risk assessment'!$R$12:$R$100,FALSE),1),""))</f>
        <v/>
      </c>
      <c r="CG48" s="9" t="str">
        <f>IF($G48=0,"",IFERROR(INDEX('Risk assessment'!$B$12:$B$100,MATCH(CONCATENATE(Feuil1!$C48,Feuil1!$B48,Feuil1!CG$1),'Risk assessment'!$R$12:$R$100,FALSE),1),""))</f>
        <v/>
      </c>
      <c r="CH48" s="9" t="str">
        <f>IF($G48=0,"",IFERROR(INDEX('Risk assessment'!$B$12:$B$100,MATCH(CONCATENATE(Feuil1!$C48,Feuil1!$B48,Feuil1!CH$1),'Risk assessment'!$R$12:$R$100,FALSE),1),""))</f>
        <v/>
      </c>
      <c r="CI48" s="9" t="str">
        <f>IF($G48=0,"",IFERROR(INDEX('Risk assessment'!$B$12:$B$100,MATCH(CONCATENATE(Feuil1!$C48,Feuil1!$B48,Feuil1!CI$1),'Risk assessment'!$R$12:$R$100,FALSE),1),""))</f>
        <v/>
      </c>
      <c r="CJ48" s="9" t="str">
        <f>IF($G48=0,"",IFERROR(INDEX('Risk assessment'!$B$12:$B$100,MATCH(CONCATENATE(Feuil1!$C48,Feuil1!$B48,Feuil1!CJ$1),'Risk assessment'!$R$12:$R$100,FALSE),1),""))</f>
        <v/>
      </c>
      <c r="CK48" s="9" t="str">
        <f>IF($G48=0,"",IFERROR(INDEX('Risk assessment'!$B$12:$B$100,MATCH(CONCATENATE(Feuil1!$C48,Feuil1!$B48,Feuil1!CK$1),'Risk assessment'!$R$12:$R$100,FALSE),1),""))</f>
        <v/>
      </c>
      <c r="CL48" s="9" t="str">
        <f>IF($G48=0,"",IFERROR(INDEX('Risk assessment'!$B$12:$B$100,MATCH(CONCATENATE(Feuil1!$C48,Feuil1!$B48,Feuil1!CL$1),'Risk assessment'!$R$12:$R$100,FALSE),1),""))</f>
        <v/>
      </c>
      <c r="CM48" s="9" t="str">
        <f>IF($G48=0,"",IFERROR(INDEX('Risk assessment'!$B$12:$B$100,MATCH(CONCATENATE(Feuil1!$C48,Feuil1!$B48,Feuil1!CM$1),'Risk assessment'!$R$12:$R$100,FALSE),1),""))</f>
        <v/>
      </c>
      <c r="CN48" s="9" t="str">
        <f>IF($G48=0,"",IFERROR(INDEX('Risk assessment'!$B$12:$B$100,MATCH(CONCATENATE(Feuil1!$C48,Feuil1!$B48,Feuil1!CN$1),'Risk assessment'!$R$12:$R$100,FALSE),1),""))</f>
        <v/>
      </c>
      <c r="CO48" s="9" t="str">
        <f>IF($G48=0,"",IFERROR(INDEX('Risk assessment'!$B$12:$B$100,MATCH(CONCATENATE(Feuil1!$C48,Feuil1!$B48,Feuil1!CO$1),'Risk assessment'!$R$12:$R$100,FALSE),1),""))</f>
        <v/>
      </c>
      <c r="CP48" s="9" t="str">
        <f>IF($G48=0,"",IFERROR(INDEX('Risk assessment'!$B$12:$B$100,MATCH(CONCATENATE(Feuil1!$C48,Feuil1!$B48,Feuil1!CP$1),'Risk assessment'!$R$12:$R$100,FALSE),1),""))</f>
        <v/>
      </c>
      <c r="CQ48" s="9" t="str">
        <f>IF($G48=0,"",IFERROR(INDEX('Risk assessment'!$B$12:$B$100,MATCH(CONCATENATE(Feuil1!$C48,Feuil1!$B48,Feuil1!CQ$1),'Risk assessment'!$R$12:$R$100,FALSE),1),""))</f>
        <v/>
      </c>
      <c r="CR48" s="9" t="str">
        <f>IF($G48=0,"",IFERROR(INDEX('Risk assessment'!$B$12:$B$100,MATCH(CONCATENATE(Feuil1!$C48,Feuil1!$B48,Feuil1!CR$1),'Risk assessment'!$R$12:$R$100,FALSE),1),""))</f>
        <v/>
      </c>
      <c r="CS48" s="9" t="str">
        <f>IF($G48=0,"",IFERROR(INDEX('Risk assessment'!$B$12:$B$100,MATCH(CONCATENATE(Feuil1!$C48,Feuil1!$B48,Feuil1!CS$1),'Risk assessment'!$R$12:$R$100,FALSE),1),""))</f>
        <v/>
      </c>
      <c r="CT48" s="9" t="str">
        <f>IF($G48=0,"",IFERROR(INDEX('Risk assessment'!$B$12:$B$100,MATCH(CONCATENATE(Feuil1!$C48,Feuil1!$B48,Feuil1!CT$1),'Risk assessment'!$R$12:$R$100,FALSE),1),""))</f>
        <v/>
      </c>
      <c r="CU48" s="9" t="str">
        <f>IF($G48=0,"",IFERROR(INDEX('Risk assessment'!$B$12:$B$100,MATCH(CONCATENATE(Feuil1!$C48,Feuil1!$B48,Feuil1!CU$1),'Risk assessment'!$R$12:$R$100,FALSE),1),""))</f>
        <v/>
      </c>
      <c r="CV48" s="9" t="str">
        <f>IF($G48=0,"",IFERROR(INDEX('Risk assessment'!$B$12:$B$100,MATCH(CONCATENATE(Feuil1!$C48,Feuil1!$B48,Feuil1!CV$1),'Risk assessment'!$R$12:$R$100,FALSE),1),""))</f>
        <v/>
      </c>
      <c r="CW48" s="9" t="str">
        <f>IF($G48=0,"",IFERROR(INDEX('Risk assessment'!$B$12:$B$100,MATCH(CONCATENATE(Feuil1!$C48,Feuil1!$B48,Feuil1!CW$1),'Risk assessment'!$R$12:$R$100,FALSE),1),""))</f>
        <v/>
      </c>
      <c r="CX48" s="9" t="str">
        <f>IF($G48=0,"",IFERROR(INDEX('Risk assessment'!$B$12:$B$100,MATCH(CONCATENATE(Feuil1!$C48,Feuil1!$B48,Feuil1!CX$1),'Risk assessment'!$R$12:$R$100,FALSE),1),""))</f>
        <v/>
      </c>
      <c r="CY48" s="9" t="str">
        <f>IF($G48=0,"",IFERROR(INDEX('Risk assessment'!$B$12:$B$100,MATCH(CONCATENATE(Feuil1!$C48,Feuil1!$B48,Feuil1!CY$1),'Risk assessment'!$R$12:$R$100,FALSE),1),""))</f>
        <v/>
      </c>
      <c r="CZ48" s="9" t="str">
        <f>IF($G48=0,"",IFERROR(INDEX('Risk assessment'!$B$12:$B$100,MATCH(CONCATENATE(Feuil1!$C48,Feuil1!$B48,Feuil1!CZ$1),'Risk assessment'!$R$12:$R$100,FALSE),1),""))</f>
        <v/>
      </c>
      <c r="DA48" s="9" t="str">
        <f>IF($G48=0,"",IFERROR(INDEX('Risk assessment'!$B$12:$B$100,MATCH(CONCATENATE(Feuil1!$C48,Feuil1!$B48,Feuil1!DA$1),'Risk assessment'!$R$12:$R$100,FALSE),1),""))</f>
        <v/>
      </c>
      <c r="DB48" s="9" t="str">
        <f>IF($G48=0,"",IFERROR(INDEX('Risk assessment'!$B$12:$B$100,MATCH(CONCATENATE(Feuil1!$C48,Feuil1!$B48,Feuil1!DB$1),'Risk assessment'!$R$12:$R$100,FALSE),1),""))</f>
        <v/>
      </c>
      <c r="DC48" s="9" t="str">
        <f>IF($G48=0,"",IFERROR(INDEX('Risk assessment'!$B$12:$B$100,MATCH(CONCATENATE(Feuil1!$C48,Feuil1!$B48,Feuil1!DC$1),'Risk assessment'!$R$12:$R$100,FALSE),1),""))</f>
        <v/>
      </c>
      <c r="DD48" s="9" t="str">
        <f>IF($G48=0,"",IFERROR(INDEX('Risk assessment'!$B$12:$B$100,MATCH(CONCATENATE(Feuil1!$C48,Feuil1!$B48,Feuil1!DD$1),'Risk assessment'!$R$12:$R$100,FALSE),1),""))</f>
        <v/>
      </c>
      <c r="DE48" s="9" t="str">
        <f>IF($G48=0,"",IFERROR(INDEX('Risk assessment'!$B$12:$B$100,MATCH(CONCATENATE(Feuil1!$C48,Feuil1!$B48,Feuil1!DE$1),'Risk assessment'!$R$12:$R$100,FALSE),1),""))</f>
        <v/>
      </c>
      <c r="DF48" s="9" t="str">
        <f>IF($G48=0,"",IFERROR(INDEX('Risk assessment'!$B$12:$B$100,MATCH(CONCATENATE(Feuil1!$C48,Feuil1!$B48,Feuil1!DF$1),'Risk assessment'!$R$12:$R$100,FALSE),1),""))</f>
        <v/>
      </c>
      <c r="DG48" s="9" t="str">
        <f>IF($G48=0,"",IFERROR(INDEX('Risk assessment'!$B$12:$B$100,MATCH(CONCATENATE(Feuil1!$C48,Feuil1!$B48,Feuil1!DG$1),'Risk assessment'!$R$12:$R$100,FALSE),1),""))</f>
        <v/>
      </c>
      <c r="DH48" s="9" t="str">
        <f>IF($G48=0,"",IFERROR(INDEX('Risk assessment'!$B$12:$B$100,MATCH(CONCATENATE(Feuil1!$C48,Feuil1!$B48,Feuil1!DH$1),'Risk assessment'!$R$12:$R$100,FALSE),1),""))</f>
        <v/>
      </c>
      <c r="DI48" s="9" t="str">
        <f>IF($G48=0,"",IFERROR(INDEX('Risk assessment'!$B$12:$B$100,MATCH(CONCATENATE(Feuil1!$C48,Feuil1!$B48,Feuil1!DI$1),'Risk assessment'!$R$12:$R$100,FALSE),1),""))</f>
        <v/>
      </c>
      <c r="DJ48" s="9" t="str">
        <f>IF($G48=0,"",IFERROR(INDEX('Risk assessment'!$B$12:$B$100,MATCH(CONCATENATE(Feuil1!$C48,Feuil1!$B48,Feuil1!DJ$1),'Risk assessment'!$R$12:$R$100,FALSE),1),""))</f>
        <v/>
      </c>
      <c r="DK48" s="9" t="str">
        <f>IF($G48=0,"",IFERROR(INDEX('Risk assessment'!$B$12:$B$100,MATCH(CONCATENATE(Feuil1!$C48,Feuil1!$B48,Feuil1!DK$1),'Risk assessment'!$R$12:$R$100,FALSE),1),""))</f>
        <v/>
      </c>
    </row>
    <row r="49" spans="2:115" x14ac:dyDescent="0.25">
      <c r="B49" s="9">
        <f>IF(B48+1&lt;='Rating table'!D$11,B48+1,1)</f>
        <v>8</v>
      </c>
      <c r="C49" s="9">
        <f>IFERROR(IF(IF(B49=1,C48+1,C48)&lt;='Rating table'!H$11,IF(B49=1,C48+1,C48),""),"")</f>
        <v>5</v>
      </c>
      <c r="D49" s="9" t="str">
        <f t="shared" si="0"/>
        <v>8-5</v>
      </c>
      <c r="E49" s="9" t="str">
        <f t="shared" si="1"/>
        <v/>
      </c>
      <c r="F49" s="9" t="str">
        <f t="shared" si="2"/>
        <v/>
      </c>
      <c r="G49" s="9">
        <f>COUNTIFS('Risk assessment'!D$12:D$100,Feuil1!C49,'Risk assessment'!E$12:E$100,B49)</f>
        <v>0</v>
      </c>
      <c r="H49" s="9" t="str">
        <f>IF($G49=0,"",IFERROR(CONCATENATE(INDEX('Risk assessment'!$B$12:$B$100,MATCH(CONCATENATE(Feuil1!$C49,"-",Feuil1!$B49,"-",Feuil1!H$1),'Risk assessment'!$R$12:$R$100,FALSE),1)," ;"),""))</f>
        <v/>
      </c>
      <c r="I49" s="9" t="str">
        <f>IF($G49=0,"",IFERROR(CONCATENATE(INDEX('Risk assessment'!$B$12:$B$100,MATCH(CONCATENATE(Feuil1!$C49,"-",Feuil1!$B49,"-",Feuil1!I$1),'Risk assessment'!$R$12:$R$100,FALSE),1)," ;"),""))</f>
        <v/>
      </c>
      <c r="J49" s="9" t="str">
        <f>IF($G49=0,"",IFERROR(CONCATENATE(INDEX('Risk assessment'!$B$12:$B$100,MATCH(CONCATENATE(Feuil1!$C49,"-",Feuil1!$B49,"-",Feuil1!J$1),'Risk assessment'!$R$12:$R$100,FALSE),1)," ;"),""))</f>
        <v/>
      </c>
      <c r="K49" s="9" t="str">
        <f>IF($G49=0,"",IFERROR(CONCATENATE(INDEX('Risk assessment'!$B$12:$B$100,MATCH(CONCATENATE(Feuil1!$C49,"-",Feuil1!$B49,"-",Feuil1!K$1),'Risk assessment'!$R$12:$R$100,FALSE),1)," ;"),""))</f>
        <v/>
      </c>
      <c r="L49" s="9" t="str">
        <f>IF($G49=0,"",IFERROR(CONCATENATE(INDEX('Risk assessment'!$B$12:$B$100,MATCH(CONCATENATE(Feuil1!$C49,"-",Feuil1!$B49,"-",Feuil1!L$1),'Risk assessment'!$R$12:$R$100,FALSE),1)," ;"),""))</f>
        <v/>
      </c>
      <c r="M49" s="9" t="str">
        <f>IF($G49=0,"",IFERROR(CONCATENATE(INDEX('Risk assessment'!$B$12:$B$100,MATCH(CONCATENATE(Feuil1!$C49,"-",Feuil1!$B49,"-",Feuil1!M$1),'Risk assessment'!$R$12:$R$100,FALSE),1)," ;"),""))</f>
        <v/>
      </c>
      <c r="N49" s="9" t="str">
        <f>IF($G49=0,"",IFERROR(CONCATENATE(INDEX('Risk assessment'!$B$12:$B$100,MATCH(CONCATENATE(Feuil1!$C49,"-",Feuil1!$B49,"-",Feuil1!N$1),'Risk assessment'!$R$12:$R$100,FALSE),1)," ;"),""))</f>
        <v/>
      </c>
      <c r="O49" s="9" t="str">
        <f>IF($G49=0,"",IFERROR(CONCATENATE(INDEX('Risk assessment'!$B$12:$B$100,MATCH(CONCATENATE(Feuil1!$C49,"-",Feuil1!$B49,"-",Feuil1!O$1),'Risk assessment'!$R$12:$R$100,FALSE),1)," ;"),""))</f>
        <v/>
      </c>
      <c r="P49" s="9" t="str">
        <f>IF($G49=0,"",IFERROR(CONCATENATE(INDEX('Risk assessment'!$B$12:$B$100,MATCH(CONCATENATE(Feuil1!$C49,"-",Feuil1!$B49,"-",Feuil1!P$1),'Risk assessment'!$R$12:$R$100,FALSE),1)," ;"),""))</f>
        <v/>
      </c>
      <c r="Q49" s="9" t="str">
        <f>IF($G49=0,"",IFERROR(CONCATENATE(INDEX('Risk assessment'!$B$12:$B$100,MATCH(CONCATENATE(Feuil1!$C49,"-",Feuil1!$B49,"-",Feuil1!Q$1),'Risk assessment'!$R$12:$R$100,FALSE),1)," ;"),""))</f>
        <v/>
      </c>
      <c r="R49" s="9" t="str">
        <f>IF($G49=0,"",IFERROR(CONCATENATE(INDEX('Risk assessment'!$B$12:$B$100,MATCH(CONCATENATE(Feuil1!$C49,"-",Feuil1!$B49,"-",Feuil1!R$1),'Risk assessment'!$R$12:$R$100,FALSE),1)," ;"),""))</f>
        <v/>
      </c>
      <c r="S49" s="9" t="str">
        <f>IF($G49=0,"",IFERROR(CONCATENATE(INDEX('Risk assessment'!$B$12:$B$100,MATCH(CONCATENATE(Feuil1!$C49,"-",Feuil1!$B49,"-",Feuil1!S$1),'Risk assessment'!$R$12:$R$100,FALSE),1)," ;"),""))</f>
        <v/>
      </c>
      <c r="T49" s="9" t="str">
        <f>IF($G49=0,"",IFERROR(CONCATENATE(INDEX('Risk assessment'!$B$12:$B$100,MATCH(CONCATENATE(Feuil1!$C49,"-",Feuil1!$B49,"-",Feuil1!T$1),'Risk assessment'!$R$12:$R$100,FALSE),1)," ;"),""))</f>
        <v/>
      </c>
      <c r="U49" s="9" t="str">
        <f>IF($G49=0,"",IFERROR(CONCATENATE(INDEX('Risk assessment'!$B$12:$B$100,MATCH(CONCATENATE(Feuil1!$C49,"-",Feuil1!$B49,"-",Feuil1!U$1),'Risk assessment'!$R$12:$R$100,FALSE),1)," ;"),""))</f>
        <v/>
      </c>
      <c r="V49" s="9" t="str">
        <f>IF($G49=0,"",IFERROR(CONCATENATE(INDEX('Risk assessment'!$B$12:$B$100,MATCH(CONCATENATE(Feuil1!$C49,"-",Feuil1!$B49,"-",Feuil1!V$1),'Risk assessment'!$R$12:$R$100,FALSE),1)," ;"),""))</f>
        <v/>
      </c>
      <c r="W49" s="9" t="str">
        <f>IF($G49=0,"",IFERROR(CONCATENATE(INDEX('Risk assessment'!$B$12:$B$100,MATCH(CONCATENATE(Feuil1!$C49,"-",Feuil1!$B49,"-",Feuil1!W$1),'Risk assessment'!$R$12:$R$100,FALSE),1)," ;"),""))</f>
        <v/>
      </c>
      <c r="X49" s="9" t="str">
        <f>IF($G49=0,"",IFERROR(CONCATENATE(INDEX('Risk assessment'!$B$12:$B$100,MATCH(CONCATENATE(Feuil1!$C49,"-",Feuil1!$B49,"-",Feuil1!X$1),'Risk assessment'!$R$12:$R$100,FALSE),1)," ;"),""))</f>
        <v/>
      </c>
      <c r="Y49" s="9" t="str">
        <f>IF($G49=0,"",IFERROR(CONCATENATE(INDEX('Risk assessment'!$B$12:$B$100,MATCH(CONCATENATE(Feuil1!$C49,"-",Feuil1!$B49,"-",Feuil1!Y$1),'Risk assessment'!$R$12:$R$100,FALSE),1)," ;"),""))</f>
        <v/>
      </c>
      <c r="Z49" s="9" t="str">
        <f>IF($G49=0,"",IFERROR(CONCATENATE(INDEX('Risk assessment'!$B$12:$B$100,MATCH(CONCATENATE(Feuil1!$C49,"-",Feuil1!$B49,"-",Feuil1!Z$1),'Risk assessment'!$R$12:$R$100,FALSE),1)," ;"),""))</f>
        <v/>
      </c>
      <c r="AA49" s="9" t="str">
        <f>IF($G49=0,"",IFERROR(CONCATENATE(INDEX('Risk assessment'!$B$12:$B$100,MATCH(CONCATENATE(Feuil1!$C49,"-",Feuil1!$B49,"-",Feuil1!AA$1),'Risk assessment'!$R$12:$R$100,FALSE),1)," ;"),""))</f>
        <v/>
      </c>
      <c r="AB49" s="9" t="str">
        <f>IF($G49=0,"",IFERROR(CONCATENATE(INDEX('Risk assessment'!$B$12:$B$100,MATCH(CONCATENATE(Feuil1!$C49,"-",Feuil1!$B49,"-",Feuil1!AB$1),'Risk assessment'!$R$12:$R$100,FALSE),1)," ;"),""))</f>
        <v/>
      </c>
      <c r="AC49" s="9" t="str">
        <f>IF($G49=0,"",IFERROR(CONCATENATE(INDEX('Risk assessment'!$B$12:$B$100,MATCH(CONCATENATE(Feuil1!$C49,"-",Feuil1!$B49,"-",Feuil1!AC$1),'Risk assessment'!$R$12:$R$100,FALSE),1)," ;"),""))</f>
        <v/>
      </c>
      <c r="AD49" s="9" t="str">
        <f>IF($G49=0,"",IFERROR(CONCATENATE(INDEX('Risk assessment'!$B$12:$B$100,MATCH(CONCATENATE(Feuil1!$C49,"-",Feuil1!$B49,"-",Feuil1!AD$1),'Risk assessment'!$R$12:$R$100,FALSE),1)," ;"),""))</f>
        <v/>
      </c>
      <c r="AE49" s="9" t="str">
        <f>IF($G49=0,"",IFERROR(CONCATENATE(INDEX('Risk assessment'!$B$12:$B$100,MATCH(CONCATENATE(Feuil1!$C49,"-",Feuil1!$B49,"-",Feuil1!AE$1),'Risk assessment'!$R$12:$R$100,FALSE),1)," ;"),""))</f>
        <v/>
      </c>
      <c r="AF49" s="9" t="str">
        <f>IF($G49=0,"",IFERROR(CONCATENATE(INDEX('Risk assessment'!$B$12:$B$100,MATCH(CONCATENATE(Feuil1!$C49,"-",Feuil1!$B49,"-",Feuil1!AF$1),'Risk assessment'!$R$12:$R$100,FALSE),1)," ;"),""))</f>
        <v/>
      </c>
      <c r="AG49" s="9" t="str">
        <f>IF($G49=0,"",IFERROR(CONCATENATE(INDEX('Risk assessment'!$B$12:$B$100,MATCH(CONCATENATE(Feuil1!$C49,"-",Feuil1!$B49,"-",Feuil1!AG$1),'Risk assessment'!$R$12:$R$100,FALSE),1)," ;"),""))</f>
        <v/>
      </c>
      <c r="AH49" s="9" t="str">
        <f>IF($G49=0,"",IFERROR(CONCATENATE(INDEX('Risk assessment'!$B$12:$B$100,MATCH(CONCATENATE(Feuil1!$C49,"-",Feuil1!$B49,"-",Feuil1!AH$1),'Risk assessment'!$R$12:$R$100,FALSE),1)," ;"),""))</f>
        <v/>
      </c>
      <c r="AI49" s="9" t="str">
        <f>IF($G49=0,"",IFERROR(CONCATENATE(INDEX('Risk assessment'!$B$12:$B$100,MATCH(CONCATENATE(Feuil1!$C49,"-",Feuil1!$B49,"-",Feuil1!AI$1),'Risk assessment'!$R$12:$R$100,FALSE),1)," ;"),""))</f>
        <v/>
      </c>
      <c r="AJ49" s="9" t="str">
        <f>IF($G49=0,"",IFERROR(CONCATENATE(INDEX('Risk assessment'!$B$12:$B$100,MATCH(CONCATENATE(Feuil1!$C49,"-",Feuil1!$B49,"-",Feuil1!AJ$1),'Risk assessment'!$R$12:$R$100,FALSE),1)," ;"),""))</f>
        <v/>
      </c>
      <c r="AK49" s="9" t="str">
        <f>IF($G49=0,"",IFERROR(CONCATENATE(INDEX('Risk assessment'!$B$12:$B$100,MATCH(CONCATENATE(Feuil1!$C49,"-",Feuil1!$B49,"-",Feuil1!AK$1),'Risk assessment'!$R$12:$R$100,FALSE),1)," ;"),""))</f>
        <v/>
      </c>
      <c r="AL49" s="9" t="str">
        <f>IF($G49=0,"",IFERROR(CONCATENATE(INDEX('Risk assessment'!$B$12:$B$100,MATCH(CONCATENATE(Feuil1!$C49,"-",Feuil1!$B49,"-",Feuil1!AL$1),'Risk assessment'!$R$12:$R$100,FALSE),1)," ;"),""))</f>
        <v/>
      </c>
      <c r="AM49" s="9" t="str">
        <f>IF($G49=0,"",IFERROR(CONCATENATE(INDEX('Risk assessment'!$B$12:$B$100,MATCH(CONCATENATE(Feuil1!$C49,"-",Feuil1!$B49,"-",Feuil1!AM$1),'Risk assessment'!$R$12:$R$100,FALSE),1)," ;"),""))</f>
        <v/>
      </c>
      <c r="AN49" s="9" t="str">
        <f>IF($G49=0,"",IFERROR(CONCATENATE(INDEX('Risk assessment'!$B$12:$B$100,MATCH(CONCATENATE(Feuil1!$C49,"-",Feuil1!$B49,"-",Feuil1!AN$1),'Risk assessment'!$R$12:$R$100,FALSE),1)," ;"),""))</f>
        <v/>
      </c>
      <c r="AO49" s="9" t="str">
        <f>IF($G49=0,"",IFERROR(CONCATENATE(INDEX('Risk assessment'!$B$12:$B$100,MATCH(CONCATENATE(Feuil1!$C49,"-",Feuil1!$B49,"-",Feuil1!AO$1),'Risk assessment'!$R$12:$R$100,FALSE),1)," ;"),""))</f>
        <v/>
      </c>
      <c r="AP49" s="9" t="str">
        <f>IF($G49=0,"",IFERROR(CONCATENATE(INDEX('Risk assessment'!$B$12:$B$100,MATCH(CONCATENATE(Feuil1!$C49,"-",Feuil1!$B49,"-",Feuil1!AP$1),'Risk assessment'!$R$12:$R$100,FALSE),1)," ;"),""))</f>
        <v/>
      </c>
      <c r="AQ49" s="9" t="str">
        <f>IF($G49=0,"",IFERROR(CONCATENATE(INDEX('Risk assessment'!$B$12:$B$100,MATCH(CONCATENATE(Feuil1!$C49,"-",Feuil1!$B49,"-",Feuil1!AQ$1),'Risk assessment'!$R$12:$R$100,FALSE),1)," ;"),""))</f>
        <v/>
      </c>
      <c r="AR49" s="9" t="str">
        <f>IF($G49=0,"",IFERROR(CONCATENATE(INDEX('Risk assessment'!$B$12:$B$100,MATCH(CONCATENATE(Feuil1!$C49,"-",Feuil1!$B49,"-",Feuil1!AR$1),'Risk assessment'!$R$12:$R$100,FALSE),1)," ;"),""))</f>
        <v/>
      </c>
      <c r="AS49" s="9" t="str">
        <f>IF($G49=0,"",IFERROR(CONCATENATE(INDEX('Risk assessment'!$B$12:$B$100,MATCH(CONCATENATE(Feuil1!$C49,"-",Feuil1!$B49,"-",Feuil1!AS$1),'Risk assessment'!$R$12:$R$100,FALSE),1)," ;"),""))</f>
        <v/>
      </c>
      <c r="AT49" s="9" t="str">
        <f>IF($G49=0,"",IFERROR(CONCATENATE(INDEX('Risk assessment'!$B$12:$B$100,MATCH(CONCATENATE(Feuil1!$C49,"-",Feuil1!$B49,"-",Feuil1!AT$1),'Risk assessment'!$R$12:$R$100,FALSE),1)," ;"),""))</f>
        <v/>
      </c>
      <c r="AU49" s="9" t="str">
        <f>IF($G49=0,"",IFERROR(CONCATENATE(INDEX('Risk assessment'!$B$12:$B$100,MATCH(CONCATENATE(Feuil1!$C49,"-",Feuil1!$B49,"-",Feuil1!AU$1),'Risk assessment'!$R$12:$R$100,FALSE),1)," ;"),""))</f>
        <v/>
      </c>
      <c r="AV49" s="9" t="str">
        <f>IF($G49=0,"",IFERROR(CONCATENATE(INDEX('Risk assessment'!$B$12:$B$100,MATCH(CONCATENATE(Feuil1!$C49,"-",Feuil1!$B49,"-",Feuil1!AV$1),'Risk assessment'!$R$12:$R$100,FALSE),1)," ;"),""))</f>
        <v/>
      </c>
      <c r="AW49" s="9" t="str">
        <f>IF($G49=0,"",IFERROR(CONCATENATE(INDEX('Risk assessment'!$B$12:$B$100,MATCH(CONCATENATE(Feuil1!$C49,"-",Feuil1!$B49,"-",Feuil1!AW$1),'Risk assessment'!$R$12:$R$100,FALSE),1)," ;"),""))</f>
        <v/>
      </c>
      <c r="AX49" s="9" t="str">
        <f>IF($G49=0,"",IFERROR(CONCATENATE(INDEX('Risk assessment'!$B$12:$B$100,MATCH(CONCATENATE(Feuil1!$C49,"-",Feuil1!$B49,"-",Feuil1!AX$1),'Risk assessment'!$R$12:$R$100,FALSE),1)," ;"),""))</f>
        <v/>
      </c>
      <c r="AY49" s="9" t="str">
        <f>IF($G49=0,"",IFERROR(CONCATENATE(INDEX('Risk assessment'!$B$12:$B$100,MATCH(CONCATENATE(Feuil1!$C49,"-",Feuil1!$B49,"-",Feuil1!AY$1),'Risk assessment'!$R$12:$R$100,FALSE),1)," ;"),""))</f>
        <v/>
      </c>
      <c r="AZ49" s="9" t="str">
        <f>IF($G49=0,"",IFERROR(CONCATENATE(INDEX('Risk assessment'!$B$12:$B$100,MATCH(CONCATENATE(Feuil1!$C49,"-",Feuil1!$B49,"-",Feuil1!AZ$1),'Risk assessment'!$R$12:$R$100,FALSE),1)," ;"),""))</f>
        <v/>
      </c>
      <c r="BA49" s="9" t="str">
        <f>IF($G49=0,"",IFERROR(CONCATENATE(INDEX('Risk assessment'!$B$12:$B$100,MATCH(CONCATENATE(Feuil1!$C49,"-",Feuil1!$B49,"-",Feuil1!BA$1),'Risk assessment'!$R$12:$R$100,FALSE),1)," ;"),""))</f>
        <v/>
      </c>
      <c r="BB49" s="9" t="str">
        <f>IF($G49=0,"",IFERROR(CONCATENATE(INDEX('Risk assessment'!$B$12:$B$100,MATCH(CONCATENATE(Feuil1!$C49,"-",Feuil1!$B49,"-",Feuil1!BB$1),'Risk assessment'!$R$12:$R$100,FALSE),1)," ;"),""))</f>
        <v/>
      </c>
      <c r="BC49" s="9" t="str">
        <f>IF($G49=0,"",IFERROR(CONCATENATE(INDEX('Risk assessment'!$B$12:$B$100,MATCH(CONCATENATE(Feuil1!$C49,"-",Feuil1!$B49,"-",Feuil1!BC$1),'Risk assessment'!$R$12:$R$100,FALSE),1)," ;"),""))</f>
        <v/>
      </c>
      <c r="BD49" s="9" t="str">
        <f>IF($G49=0,"",IFERROR(CONCATENATE(INDEX('Risk assessment'!$B$12:$B$100,MATCH(CONCATENATE(Feuil1!$C49,"-",Feuil1!$B49,"-",Feuil1!BD$1),'Risk assessment'!$R$12:$R$100,FALSE),1)," ;"),""))</f>
        <v/>
      </c>
      <c r="BE49" s="9" t="str">
        <f>IF($G49=0,"",IFERROR(CONCATENATE(INDEX('Risk assessment'!$B$12:$B$100,MATCH(CONCATENATE(Feuil1!$C49,"-",Feuil1!$B49,"-",Feuil1!BE$1),'Risk assessment'!$R$12:$R$100,FALSE),1)," ;"),""))</f>
        <v/>
      </c>
      <c r="BF49" s="9" t="str">
        <f>IF($G49=0,"",IFERROR(CONCATENATE(INDEX('Risk assessment'!$B$12:$B$100,MATCH(CONCATENATE(Feuil1!$C49,"-",Feuil1!$B49,"-",Feuil1!BF$1),'Risk assessment'!$R$12:$R$100,FALSE),1)," ;"),""))</f>
        <v/>
      </c>
      <c r="BG49" s="9" t="str">
        <f>IF($G49=0,"",IFERROR(CONCATENATE(INDEX('Risk assessment'!$B$12:$B$100,MATCH(CONCATENATE(Feuil1!$C49,"-",Feuil1!$B49,"-",Feuil1!BG$1),'Risk assessment'!$R$12:$R$100,FALSE),1)," ;"),""))</f>
        <v/>
      </c>
      <c r="BH49" s="9" t="str">
        <f>IF($G49=0,"",IFERROR(CONCATENATE(INDEX('Risk assessment'!$B$12:$B$100,MATCH(CONCATENATE(Feuil1!$C49,"-",Feuil1!$B49,"-",Feuil1!BH$1),'Risk assessment'!$R$12:$R$100,FALSE),1)," ;"),""))</f>
        <v/>
      </c>
      <c r="BI49" s="9" t="str">
        <f>IF($G49=0,"",IFERROR(CONCATENATE(INDEX('Risk assessment'!$B$12:$B$100,MATCH(CONCATENATE(Feuil1!$C49,"-",Feuil1!$B49,"-",Feuil1!BI$1),'Risk assessment'!$R$12:$R$100,FALSE),1)," ;"),""))</f>
        <v/>
      </c>
      <c r="BJ49" s="9" t="str">
        <f>IF($G49=0,"",IFERROR(CONCATENATE(INDEX('Risk assessment'!$B$12:$B$100,MATCH(CONCATENATE(Feuil1!$C49,"-",Feuil1!$B49,"-",Feuil1!BJ$1),'Risk assessment'!$R$12:$R$100,FALSE),1)," ;"),""))</f>
        <v/>
      </c>
      <c r="BK49" s="9" t="str">
        <f>IF($G49=0,"",IFERROR(CONCATENATE(INDEX('Risk assessment'!$B$12:$B$100,MATCH(CONCATENATE(Feuil1!$C49,"-",Feuil1!$B49,"-",Feuil1!BK$1),'Risk assessment'!$R$12:$R$100,FALSE),1)," ;"),""))</f>
        <v/>
      </c>
      <c r="BL49" s="9" t="str">
        <f>IF($G49=0,"",IFERROR(CONCATENATE(INDEX('Risk assessment'!$B$12:$B$100,MATCH(CONCATENATE(Feuil1!$C49,"-",Feuil1!$B49,"-",Feuil1!BL$1),'Risk assessment'!$R$12:$R$100,FALSE),1)," ;"),""))</f>
        <v/>
      </c>
      <c r="BM49" s="9" t="str">
        <f>IF($G49=0,"",IFERROR(CONCATENATE(INDEX('Risk assessment'!$B$12:$B$100,MATCH(CONCATENATE(Feuil1!$C49,"-",Feuil1!$B49,"-",Feuil1!BM$1),'Risk assessment'!$R$12:$R$100,FALSE),1)," ;"),""))</f>
        <v/>
      </c>
      <c r="BN49" s="9" t="str">
        <f>IF($G49=0,"",IFERROR(CONCATENATE(INDEX('Risk assessment'!$B$12:$B$100,MATCH(CONCATENATE(Feuil1!$C49,"-",Feuil1!$B49,"-",Feuil1!BN$1),'Risk assessment'!$R$12:$R$100,FALSE),1)," ;"),""))</f>
        <v/>
      </c>
      <c r="BO49" s="9" t="str">
        <f>IF($G49=0,"",IFERROR(CONCATENATE(INDEX('Risk assessment'!$B$12:$B$100,MATCH(CONCATENATE(Feuil1!$C49,"-",Feuil1!$B49,"-",Feuil1!BO$1),'Risk assessment'!$R$12:$R$100,FALSE),1)," ;"),""))</f>
        <v/>
      </c>
      <c r="BP49" s="9" t="str">
        <f>IF($G49=0,"",IFERROR(CONCATENATE(INDEX('Risk assessment'!$B$12:$B$100,MATCH(CONCATENATE(Feuil1!$C49,"-",Feuil1!$B49,"-",Feuil1!BP$1),'Risk assessment'!$R$12:$R$100,FALSE),1)," ;"),""))</f>
        <v/>
      </c>
      <c r="BQ49" s="9" t="str">
        <f>IF($G49=0,"",IFERROR(CONCATENATE(INDEX('Risk assessment'!$B$12:$B$100,MATCH(CONCATENATE(Feuil1!$C49,"-",Feuil1!$B49,"-",Feuil1!BQ$1),'Risk assessment'!$R$12:$R$100,FALSE),1)," ;"),""))</f>
        <v/>
      </c>
      <c r="BR49" s="9" t="str">
        <f>IF($G49=0,"",IFERROR(INDEX('Risk assessment'!$B$12:$B$100,MATCH(CONCATENATE(Feuil1!$C49,Feuil1!$B49,Feuil1!BR$1),'Risk assessment'!$R$12:$R$100,FALSE),1),""))</f>
        <v/>
      </c>
      <c r="BS49" s="9" t="str">
        <f>IF($G49=0,"",IFERROR(INDEX('Risk assessment'!$B$12:$B$100,MATCH(CONCATENATE(Feuil1!$C49,Feuil1!$B49,Feuil1!BS$1),'Risk assessment'!$R$12:$R$100,FALSE),1),""))</f>
        <v/>
      </c>
      <c r="BT49" s="9" t="str">
        <f>IF($G49=0,"",IFERROR(INDEX('Risk assessment'!$B$12:$B$100,MATCH(CONCATENATE(Feuil1!$C49,Feuil1!$B49,Feuil1!BT$1),'Risk assessment'!$R$12:$R$100,FALSE),1),""))</f>
        <v/>
      </c>
      <c r="BU49" s="9" t="str">
        <f>IF($G49=0,"",IFERROR(INDEX('Risk assessment'!$B$12:$B$100,MATCH(CONCATENATE(Feuil1!$C49,Feuil1!$B49,Feuil1!BU$1),'Risk assessment'!$R$12:$R$100,FALSE),1),""))</f>
        <v/>
      </c>
      <c r="BV49" s="9" t="str">
        <f>IF($G49=0,"",IFERROR(INDEX('Risk assessment'!$B$12:$B$100,MATCH(CONCATENATE(Feuil1!$C49,Feuil1!$B49,Feuil1!BV$1),'Risk assessment'!$R$12:$R$100,FALSE),1),""))</f>
        <v/>
      </c>
      <c r="BW49" s="9" t="str">
        <f>IF($G49=0,"",IFERROR(INDEX('Risk assessment'!$B$12:$B$100,MATCH(CONCATENATE(Feuil1!$C49,Feuil1!$B49,Feuil1!BW$1),'Risk assessment'!$R$12:$R$100,FALSE),1),""))</f>
        <v/>
      </c>
      <c r="BX49" s="9" t="str">
        <f>IF($G49=0,"",IFERROR(INDEX('Risk assessment'!$B$12:$B$100,MATCH(CONCATENATE(Feuil1!$C49,Feuil1!$B49,Feuil1!BX$1),'Risk assessment'!$R$12:$R$100,FALSE),1),""))</f>
        <v/>
      </c>
      <c r="BY49" s="9" t="str">
        <f>IF($G49=0,"",IFERROR(INDEX('Risk assessment'!$B$12:$B$100,MATCH(CONCATENATE(Feuil1!$C49,Feuil1!$B49,Feuil1!BY$1),'Risk assessment'!$R$12:$R$100,FALSE),1),""))</f>
        <v/>
      </c>
      <c r="BZ49" s="9" t="str">
        <f>IF($G49=0,"",IFERROR(INDEX('Risk assessment'!$B$12:$B$100,MATCH(CONCATENATE(Feuil1!$C49,Feuil1!$B49,Feuil1!BZ$1),'Risk assessment'!$R$12:$R$100,FALSE),1),""))</f>
        <v/>
      </c>
      <c r="CA49" s="9" t="str">
        <f>IF($G49=0,"",IFERROR(INDEX('Risk assessment'!$B$12:$B$100,MATCH(CONCATENATE(Feuil1!$C49,Feuil1!$B49,Feuil1!CA$1),'Risk assessment'!$R$12:$R$100,FALSE),1),""))</f>
        <v/>
      </c>
      <c r="CB49" s="9" t="str">
        <f>IF($G49=0,"",IFERROR(INDEX('Risk assessment'!$B$12:$B$100,MATCH(CONCATENATE(Feuil1!$C49,Feuil1!$B49,Feuil1!CB$1),'Risk assessment'!$R$12:$R$100,FALSE),1),""))</f>
        <v/>
      </c>
      <c r="CC49" s="9" t="str">
        <f>IF($G49=0,"",IFERROR(INDEX('Risk assessment'!$B$12:$B$100,MATCH(CONCATENATE(Feuil1!$C49,Feuil1!$B49,Feuil1!CC$1),'Risk assessment'!$R$12:$R$100,FALSE),1),""))</f>
        <v/>
      </c>
      <c r="CD49" s="9" t="str">
        <f>IF($G49=0,"",IFERROR(INDEX('Risk assessment'!$B$12:$B$100,MATCH(CONCATENATE(Feuil1!$C49,Feuil1!$B49,Feuil1!CD$1),'Risk assessment'!$R$12:$R$100,FALSE),1),""))</f>
        <v/>
      </c>
      <c r="CE49" s="9" t="str">
        <f>IF($G49=0,"",IFERROR(INDEX('Risk assessment'!$B$12:$B$100,MATCH(CONCATENATE(Feuil1!$C49,Feuil1!$B49,Feuil1!CE$1),'Risk assessment'!$R$12:$R$100,FALSE),1),""))</f>
        <v/>
      </c>
      <c r="CF49" s="9" t="str">
        <f>IF($G49=0,"",IFERROR(INDEX('Risk assessment'!$B$12:$B$100,MATCH(CONCATENATE(Feuil1!$C49,Feuil1!$B49,Feuil1!CF$1),'Risk assessment'!$R$12:$R$100,FALSE),1),""))</f>
        <v/>
      </c>
      <c r="CG49" s="9" t="str">
        <f>IF($G49=0,"",IFERROR(INDEX('Risk assessment'!$B$12:$B$100,MATCH(CONCATENATE(Feuil1!$C49,Feuil1!$B49,Feuil1!CG$1),'Risk assessment'!$R$12:$R$100,FALSE),1),""))</f>
        <v/>
      </c>
      <c r="CH49" s="9" t="str">
        <f>IF($G49=0,"",IFERROR(INDEX('Risk assessment'!$B$12:$B$100,MATCH(CONCATENATE(Feuil1!$C49,Feuil1!$B49,Feuil1!CH$1),'Risk assessment'!$R$12:$R$100,FALSE),1),""))</f>
        <v/>
      </c>
      <c r="CI49" s="9" t="str">
        <f>IF($G49=0,"",IFERROR(INDEX('Risk assessment'!$B$12:$B$100,MATCH(CONCATENATE(Feuil1!$C49,Feuil1!$B49,Feuil1!CI$1),'Risk assessment'!$R$12:$R$100,FALSE),1),""))</f>
        <v/>
      </c>
      <c r="CJ49" s="9" t="str">
        <f>IF($G49=0,"",IFERROR(INDEX('Risk assessment'!$B$12:$B$100,MATCH(CONCATENATE(Feuil1!$C49,Feuil1!$B49,Feuil1!CJ$1),'Risk assessment'!$R$12:$R$100,FALSE),1),""))</f>
        <v/>
      </c>
      <c r="CK49" s="9" t="str">
        <f>IF($G49=0,"",IFERROR(INDEX('Risk assessment'!$B$12:$B$100,MATCH(CONCATENATE(Feuil1!$C49,Feuil1!$B49,Feuil1!CK$1),'Risk assessment'!$R$12:$R$100,FALSE),1),""))</f>
        <v/>
      </c>
      <c r="CL49" s="9" t="str">
        <f>IF($G49=0,"",IFERROR(INDEX('Risk assessment'!$B$12:$B$100,MATCH(CONCATENATE(Feuil1!$C49,Feuil1!$B49,Feuil1!CL$1),'Risk assessment'!$R$12:$R$100,FALSE),1),""))</f>
        <v/>
      </c>
      <c r="CM49" s="9" t="str">
        <f>IF($G49=0,"",IFERROR(INDEX('Risk assessment'!$B$12:$B$100,MATCH(CONCATENATE(Feuil1!$C49,Feuil1!$B49,Feuil1!CM$1),'Risk assessment'!$R$12:$R$100,FALSE),1),""))</f>
        <v/>
      </c>
      <c r="CN49" s="9" t="str">
        <f>IF($G49=0,"",IFERROR(INDEX('Risk assessment'!$B$12:$B$100,MATCH(CONCATENATE(Feuil1!$C49,Feuil1!$B49,Feuil1!CN$1),'Risk assessment'!$R$12:$R$100,FALSE),1),""))</f>
        <v/>
      </c>
      <c r="CO49" s="9" t="str">
        <f>IF($G49=0,"",IFERROR(INDEX('Risk assessment'!$B$12:$B$100,MATCH(CONCATENATE(Feuil1!$C49,Feuil1!$B49,Feuil1!CO$1),'Risk assessment'!$R$12:$R$100,FALSE),1),""))</f>
        <v/>
      </c>
      <c r="CP49" s="9" t="str">
        <f>IF($G49=0,"",IFERROR(INDEX('Risk assessment'!$B$12:$B$100,MATCH(CONCATENATE(Feuil1!$C49,Feuil1!$B49,Feuil1!CP$1),'Risk assessment'!$R$12:$R$100,FALSE),1),""))</f>
        <v/>
      </c>
      <c r="CQ49" s="9" t="str">
        <f>IF($G49=0,"",IFERROR(INDEX('Risk assessment'!$B$12:$B$100,MATCH(CONCATENATE(Feuil1!$C49,Feuil1!$B49,Feuil1!CQ$1),'Risk assessment'!$R$12:$R$100,FALSE),1),""))</f>
        <v/>
      </c>
      <c r="CR49" s="9" t="str">
        <f>IF($G49=0,"",IFERROR(INDEX('Risk assessment'!$B$12:$B$100,MATCH(CONCATENATE(Feuil1!$C49,Feuil1!$B49,Feuil1!CR$1),'Risk assessment'!$R$12:$R$100,FALSE),1),""))</f>
        <v/>
      </c>
      <c r="CS49" s="9" t="str">
        <f>IF($G49=0,"",IFERROR(INDEX('Risk assessment'!$B$12:$B$100,MATCH(CONCATENATE(Feuil1!$C49,Feuil1!$B49,Feuil1!CS$1),'Risk assessment'!$R$12:$R$100,FALSE),1),""))</f>
        <v/>
      </c>
      <c r="CT49" s="9" t="str">
        <f>IF($G49=0,"",IFERROR(INDEX('Risk assessment'!$B$12:$B$100,MATCH(CONCATENATE(Feuil1!$C49,Feuil1!$B49,Feuil1!CT$1),'Risk assessment'!$R$12:$R$100,FALSE),1),""))</f>
        <v/>
      </c>
      <c r="CU49" s="9" t="str">
        <f>IF($G49=0,"",IFERROR(INDEX('Risk assessment'!$B$12:$B$100,MATCH(CONCATENATE(Feuil1!$C49,Feuil1!$B49,Feuil1!CU$1),'Risk assessment'!$R$12:$R$100,FALSE),1),""))</f>
        <v/>
      </c>
      <c r="CV49" s="9" t="str">
        <f>IF($G49=0,"",IFERROR(INDEX('Risk assessment'!$B$12:$B$100,MATCH(CONCATENATE(Feuil1!$C49,Feuil1!$B49,Feuil1!CV$1),'Risk assessment'!$R$12:$R$100,FALSE),1),""))</f>
        <v/>
      </c>
      <c r="CW49" s="9" t="str">
        <f>IF($G49=0,"",IFERROR(INDEX('Risk assessment'!$B$12:$B$100,MATCH(CONCATENATE(Feuil1!$C49,Feuil1!$B49,Feuil1!CW$1),'Risk assessment'!$R$12:$R$100,FALSE),1),""))</f>
        <v/>
      </c>
      <c r="CX49" s="9" t="str">
        <f>IF($G49=0,"",IFERROR(INDEX('Risk assessment'!$B$12:$B$100,MATCH(CONCATENATE(Feuil1!$C49,Feuil1!$B49,Feuil1!CX$1),'Risk assessment'!$R$12:$R$100,FALSE),1),""))</f>
        <v/>
      </c>
      <c r="CY49" s="9" t="str">
        <f>IF($G49=0,"",IFERROR(INDEX('Risk assessment'!$B$12:$B$100,MATCH(CONCATENATE(Feuil1!$C49,Feuil1!$B49,Feuil1!CY$1),'Risk assessment'!$R$12:$R$100,FALSE),1),""))</f>
        <v/>
      </c>
      <c r="CZ49" s="9" t="str">
        <f>IF($G49=0,"",IFERROR(INDEX('Risk assessment'!$B$12:$B$100,MATCH(CONCATENATE(Feuil1!$C49,Feuil1!$B49,Feuil1!CZ$1),'Risk assessment'!$R$12:$R$100,FALSE),1),""))</f>
        <v/>
      </c>
      <c r="DA49" s="9" t="str">
        <f>IF($G49=0,"",IFERROR(INDEX('Risk assessment'!$B$12:$B$100,MATCH(CONCATENATE(Feuil1!$C49,Feuil1!$B49,Feuil1!DA$1),'Risk assessment'!$R$12:$R$100,FALSE),1),""))</f>
        <v/>
      </c>
      <c r="DB49" s="9" t="str">
        <f>IF($G49=0,"",IFERROR(INDEX('Risk assessment'!$B$12:$B$100,MATCH(CONCATENATE(Feuil1!$C49,Feuil1!$B49,Feuil1!DB$1),'Risk assessment'!$R$12:$R$100,FALSE),1),""))</f>
        <v/>
      </c>
      <c r="DC49" s="9" t="str">
        <f>IF($G49=0,"",IFERROR(INDEX('Risk assessment'!$B$12:$B$100,MATCH(CONCATENATE(Feuil1!$C49,Feuil1!$B49,Feuil1!DC$1),'Risk assessment'!$R$12:$R$100,FALSE),1),""))</f>
        <v/>
      </c>
      <c r="DD49" s="9" t="str">
        <f>IF($G49=0,"",IFERROR(INDEX('Risk assessment'!$B$12:$B$100,MATCH(CONCATENATE(Feuil1!$C49,Feuil1!$B49,Feuil1!DD$1),'Risk assessment'!$R$12:$R$100,FALSE),1),""))</f>
        <v/>
      </c>
      <c r="DE49" s="9" t="str">
        <f>IF($G49=0,"",IFERROR(INDEX('Risk assessment'!$B$12:$B$100,MATCH(CONCATENATE(Feuil1!$C49,Feuil1!$B49,Feuil1!DE$1),'Risk assessment'!$R$12:$R$100,FALSE),1),""))</f>
        <v/>
      </c>
      <c r="DF49" s="9" t="str">
        <f>IF($G49=0,"",IFERROR(INDEX('Risk assessment'!$B$12:$B$100,MATCH(CONCATENATE(Feuil1!$C49,Feuil1!$B49,Feuil1!DF$1),'Risk assessment'!$R$12:$R$100,FALSE),1),""))</f>
        <v/>
      </c>
      <c r="DG49" s="9" t="str">
        <f>IF($G49=0,"",IFERROR(INDEX('Risk assessment'!$B$12:$B$100,MATCH(CONCATENATE(Feuil1!$C49,Feuil1!$B49,Feuil1!DG$1),'Risk assessment'!$R$12:$R$100,FALSE),1),""))</f>
        <v/>
      </c>
      <c r="DH49" s="9" t="str">
        <f>IF($G49=0,"",IFERROR(INDEX('Risk assessment'!$B$12:$B$100,MATCH(CONCATENATE(Feuil1!$C49,Feuil1!$B49,Feuil1!DH$1),'Risk assessment'!$R$12:$R$100,FALSE),1),""))</f>
        <v/>
      </c>
      <c r="DI49" s="9" t="str">
        <f>IF($G49=0,"",IFERROR(INDEX('Risk assessment'!$B$12:$B$100,MATCH(CONCATENATE(Feuil1!$C49,Feuil1!$B49,Feuil1!DI$1),'Risk assessment'!$R$12:$R$100,FALSE),1),""))</f>
        <v/>
      </c>
      <c r="DJ49" s="9" t="str">
        <f>IF($G49=0,"",IFERROR(INDEX('Risk assessment'!$B$12:$B$100,MATCH(CONCATENATE(Feuil1!$C49,Feuil1!$B49,Feuil1!DJ$1),'Risk assessment'!$R$12:$R$100,FALSE),1),""))</f>
        <v/>
      </c>
      <c r="DK49" s="9" t="str">
        <f>IF($G49=0,"",IFERROR(INDEX('Risk assessment'!$B$12:$B$100,MATCH(CONCATENATE(Feuil1!$C49,Feuil1!$B49,Feuil1!DK$1),'Risk assessment'!$R$12:$R$100,FALSE),1),""))</f>
        <v/>
      </c>
    </row>
    <row r="50" spans="2:115" x14ac:dyDescent="0.25">
      <c r="B50" s="9">
        <f>IF(B49+1&lt;='Rating table'!D$11,B49+1,1)</f>
        <v>9</v>
      </c>
      <c r="C50" s="9">
        <f>IFERROR(IF(IF(B50=1,C49+1,C49)&lt;='Rating table'!H$11,IF(B50=1,C49+1,C49),""),"")</f>
        <v>5</v>
      </c>
      <c r="D50" s="9" t="str">
        <f t="shared" si="0"/>
        <v>9-5</v>
      </c>
      <c r="E50" s="9" t="str">
        <f t="shared" si="1"/>
        <v/>
      </c>
      <c r="F50" s="9" t="str">
        <f t="shared" si="2"/>
        <v/>
      </c>
      <c r="G50" s="9">
        <f>COUNTIFS('Risk assessment'!D$12:D$100,Feuil1!C50,'Risk assessment'!E$12:E$100,B50)</f>
        <v>0</v>
      </c>
      <c r="H50" s="9" t="str">
        <f>IF($G50=0,"",IFERROR(CONCATENATE(INDEX('Risk assessment'!$B$12:$B$100,MATCH(CONCATENATE(Feuil1!$C50,"-",Feuil1!$B50,"-",Feuil1!H$1),'Risk assessment'!$R$12:$R$100,FALSE),1)," ;"),""))</f>
        <v/>
      </c>
      <c r="I50" s="9" t="str">
        <f>IF($G50=0,"",IFERROR(CONCATENATE(INDEX('Risk assessment'!$B$12:$B$100,MATCH(CONCATENATE(Feuil1!$C50,"-",Feuil1!$B50,"-",Feuil1!I$1),'Risk assessment'!$R$12:$R$100,FALSE),1)," ;"),""))</f>
        <v/>
      </c>
      <c r="J50" s="9" t="str">
        <f>IF($G50=0,"",IFERROR(CONCATENATE(INDEX('Risk assessment'!$B$12:$B$100,MATCH(CONCATENATE(Feuil1!$C50,"-",Feuil1!$B50,"-",Feuil1!J$1),'Risk assessment'!$R$12:$R$100,FALSE),1)," ;"),""))</f>
        <v/>
      </c>
      <c r="K50" s="9" t="str">
        <f>IF($G50=0,"",IFERROR(CONCATENATE(INDEX('Risk assessment'!$B$12:$B$100,MATCH(CONCATENATE(Feuil1!$C50,"-",Feuil1!$B50,"-",Feuil1!K$1),'Risk assessment'!$R$12:$R$100,FALSE),1)," ;"),""))</f>
        <v/>
      </c>
      <c r="L50" s="9" t="str">
        <f>IF($G50=0,"",IFERROR(CONCATENATE(INDEX('Risk assessment'!$B$12:$B$100,MATCH(CONCATENATE(Feuil1!$C50,"-",Feuil1!$B50,"-",Feuil1!L$1),'Risk assessment'!$R$12:$R$100,FALSE),1)," ;"),""))</f>
        <v/>
      </c>
      <c r="M50" s="9" t="str">
        <f>IF($G50=0,"",IFERROR(CONCATENATE(INDEX('Risk assessment'!$B$12:$B$100,MATCH(CONCATENATE(Feuil1!$C50,"-",Feuil1!$B50,"-",Feuil1!M$1),'Risk assessment'!$R$12:$R$100,FALSE),1)," ;"),""))</f>
        <v/>
      </c>
      <c r="N50" s="9" t="str">
        <f>IF($G50=0,"",IFERROR(CONCATENATE(INDEX('Risk assessment'!$B$12:$B$100,MATCH(CONCATENATE(Feuil1!$C50,"-",Feuil1!$B50,"-",Feuil1!N$1),'Risk assessment'!$R$12:$R$100,FALSE),1)," ;"),""))</f>
        <v/>
      </c>
      <c r="O50" s="9" t="str">
        <f>IF($G50=0,"",IFERROR(CONCATENATE(INDEX('Risk assessment'!$B$12:$B$100,MATCH(CONCATENATE(Feuil1!$C50,"-",Feuil1!$B50,"-",Feuil1!O$1),'Risk assessment'!$R$12:$R$100,FALSE),1)," ;"),""))</f>
        <v/>
      </c>
      <c r="P50" s="9" t="str">
        <f>IF($G50=0,"",IFERROR(CONCATENATE(INDEX('Risk assessment'!$B$12:$B$100,MATCH(CONCATENATE(Feuil1!$C50,"-",Feuil1!$B50,"-",Feuil1!P$1),'Risk assessment'!$R$12:$R$100,FALSE),1)," ;"),""))</f>
        <v/>
      </c>
      <c r="Q50" s="9" t="str">
        <f>IF($G50=0,"",IFERROR(CONCATENATE(INDEX('Risk assessment'!$B$12:$B$100,MATCH(CONCATENATE(Feuil1!$C50,"-",Feuil1!$B50,"-",Feuil1!Q$1),'Risk assessment'!$R$12:$R$100,FALSE),1)," ;"),""))</f>
        <v/>
      </c>
      <c r="R50" s="9" t="str">
        <f>IF($G50=0,"",IFERROR(CONCATENATE(INDEX('Risk assessment'!$B$12:$B$100,MATCH(CONCATENATE(Feuil1!$C50,"-",Feuil1!$B50,"-",Feuil1!R$1),'Risk assessment'!$R$12:$R$100,FALSE),1)," ;"),""))</f>
        <v/>
      </c>
      <c r="S50" s="9" t="str">
        <f>IF($G50=0,"",IFERROR(CONCATENATE(INDEX('Risk assessment'!$B$12:$B$100,MATCH(CONCATENATE(Feuil1!$C50,"-",Feuil1!$B50,"-",Feuil1!S$1),'Risk assessment'!$R$12:$R$100,FALSE),1)," ;"),""))</f>
        <v/>
      </c>
      <c r="T50" s="9" t="str">
        <f>IF($G50=0,"",IFERROR(CONCATENATE(INDEX('Risk assessment'!$B$12:$B$100,MATCH(CONCATENATE(Feuil1!$C50,"-",Feuil1!$B50,"-",Feuil1!T$1),'Risk assessment'!$R$12:$R$100,FALSE),1)," ;"),""))</f>
        <v/>
      </c>
      <c r="U50" s="9" t="str">
        <f>IF($G50=0,"",IFERROR(CONCATENATE(INDEX('Risk assessment'!$B$12:$B$100,MATCH(CONCATENATE(Feuil1!$C50,"-",Feuil1!$B50,"-",Feuil1!U$1),'Risk assessment'!$R$12:$R$100,FALSE),1)," ;"),""))</f>
        <v/>
      </c>
      <c r="V50" s="9" t="str">
        <f>IF($G50=0,"",IFERROR(CONCATENATE(INDEX('Risk assessment'!$B$12:$B$100,MATCH(CONCATENATE(Feuil1!$C50,"-",Feuil1!$B50,"-",Feuil1!V$1),'Risk assessment'!$R$12:$R$100,FALSE),1)," ;"),""))</f>
        <v/>
      </c>
      <c r="W50" s="9" t="str">
        <f>IF($G50=0,"",IFERROR(CONCATENATE(INDEX('Risk assessment'!$B$12:$B$100,MATCH(CONCATENATE(Feuil1!$C50,"-",Feuil1!$B50,"-",Feuil1!W$1),'Risk assessment'!$R$12:$R$100,FALSE),1)," ;"),""))</f>
        <v/>
      </c>
      <c r="X50" s="9" t="str">
        <f>IF($G50=0,"",IFERROR(CONCATENATE(INDEX('Risk assessment'!$B$12:$B$100,MATCH(CONCATENATE(Feuil1!$C50,"-",Feuil1!$B50,"-",Feuil1!X$1),'Risk assessment'!$R$12:$R$100,FALSE),1)," ;"),""))</f>
        <v/>
      </c>
      <c r="Y50" s="9" t="str">
        <f>IF($G50=0,"",IFERROR(CONCATENATE(INDEX('Risk assessment'!$B$12:$B$100,MATCH(CONCATENATE(Feuil1!$C50,"-",Feuil1!$B50,"-",Feuil1!Y$1),'Risk assessment'!$R$12:$R$100,FALSE),1)," ;"),""))</f>
        <v/>
      </c>
      <c r="Z50" s="9" t="str">
        <f>IF($G50=0,"",IFERROR(CONCATENATE(INDEX('Risk assessment'!$B$12:$B$100,MATCH(CONCATENATE(Feuil1!$C50,"-",Feuil1!$B50,"-",Feuil1!Z$1),'Risk assessment'!$R$12:$R$100,FALSE),1)," ;"),""))</f>
        <v/>
      </c>
      <c r="AA50" s="9" t="str">
        <f>IF($G50=0,"",IFERROR(CONCATENATE(INDEX('Risk assessment'!$B$12:$B$100,MATCH(CONCATENATE(Feuil1!$C50,"-",Feuil1!$B50,"-",Feuil1!AA$1),'Risk assessment'!$R$12:$R$100,FALSE),1)," ;"),""))</f>
        <v/>
      </c>
      <c r="AB50" s="9" t="str">
        <f>IF($G50=0,"",IFERROR(CONCATENATE(INDEX('Risk assessment'!$B$12:$B$100,MATCH(CONCATENATE(Feuil1!$C50,"-",Feuil1!$B50,"-",Feuil1!AB$1),'Risk assessment'!$R$12:$R$100,FALSE),1)," ;"),""))</f>
        <v/>
      </c>
      <c r="AC50" s="9" t="str">
        <f>IF($G50=0,"",IFERROR(CONCATENATE(INDEX('Risk assessment'!$B$12:$B$100,MATCH(CONCATENATE(Feuil1!$C50,"-",Feuil1!$B50,"-",Feuil1!AC$1),'Risk assessment'!$R$12:$R$100,FALSE),1)," ;"),""))</f>
        <v/>
      </c>
      <c r="AD50" s="9" t="str">
        <f>IF($G50=0,"",IFERROR(CONCATENATE(INDEX('Risk assessment'!$B$12:$B$100,MATCH(CONCATENATE(Feuil1!$C50,"-",Feuil1!$B50,"-",Feuil1!AD$1),'Risk assessment'!$R$12:$R$100,FALSE),1)," ;"),""))</f>
        <v/>
      </c>
      <c r="AE50" s="9" t="str">
        <f>IF($G50=0,"",IFERROR(CONCATENATE(INDEX('Risk assessment'!$B$12:$B$100,MATCH(CONCATENATE(Feuil1!$C50,"-",Feuil1!$B50,"-",Feuil1!AE$1),'Risk assessment'!$R$12:$R$100,FALSE),1)," ;"),""))</f>
        <v/>
      </c>
      <c r="AF50" s="9" t="str">
        <f>IF($G50=0,"",IFERROR(CONCATENATE(INDEX('Risk assessment'!$B$12:$B$100,MATCH(CONCATENATE(Feuil1!$C50,"-",Feuil1!$B50,"-",Feuil1!AF$1),'Risk assessment'!$R$12:$R$100,FALSE),1)," ;"),""))</f>
        <v/>
      </c>
      <c r="AG50" s="9" t="str">
        <f>IF($G50=0,"",IFERROR(CONCATENATE(INDEX('Risk assessment'!$B$12:$B$100,MATCH(CONCATENATE(Feuil1!$C50,"-",Feuil1!$B50,"-",Feuil1!AG$1),'Risk assessment'!$R$12:$R$100,FALSE),1)," ;"),""))</f>
        <v/>
      </c>
      <c r="AH50" s="9" t="str">
        <f>IF($G50=0,"",IFERROR(CONCATENATE(INDEX('Risk assessment'!$B$12:$B$100,MATCH(CONCATENATE(Feuil1!$C50,"-",Feuil1!$B50,"-",Feuil1!AH$1),'Risk assessment'!$R$12:$R$100,FALSE),1)," ;"),""))</f>
        <v/>
      </c>
      <c r="AI50" s="9" t="str">
        <f>IF($G50=0,"",IFERROR(CONCATENATE(INDEX('Risk assessment'!$B$12:$B$100,MATCH(CONCATENATE(Feuil1!$C50,"-",Feuil1!$B50,"-",Feuil1!AI$1),'Risk assessment'!$R$12:$R$100,FALSE),1)," ;"),""))</f>
        <v/>
      </c>
      <c r="AJ50" s="9" t="str">
        <f>IF($G50=0,"",IFERROR(CONCATENATE(INDEX('Risk assessment'!$B$12:$B$100,MATCH(CONCATENATE(Feuil1!$C50,"-",Feuil1!$B50,"-",Feuil1!AJ$1),'Risk assessment'!$R$12:$R$100,FALSE),1)," ;"),""))</f>
        <v/>
      </c>
      <c r="AK50" s="9" t="str">
        <f>IF($G50=0,"",IFERROR(CONCATENATE(INDEX('Risk assessment'!$B$12:$B$100,MATCH(CONCATENATE(Feuil1!$C50,"-",Feuil1!$B50,"-",Feuil1!AK$1),'Risk assessment'!$R$12:$R$100,FALSE),1)," ;"),""))</f>
        <v/>
      </c>
      <c r="AL50" s="9" t="str">
        <f>IF($G50=0,"",IFERROR(CONCATENATE(INDEX('Risk assessment'!$B$12:$B$100,MATCH(CONCATENATE(Feuil1!$C50,"-",Feuil1!$B50,"-",Feuil1!AL$1),'Risk assessment'!$R$12:$R$100,FALSE),1)," ;"),""))</f>
        <v/>
      </c>
      <c r="AM50" s="9" t="str">
        <f>IF($G50=0,"",IFERROR(CONCATENATE(INDEX('Risk assessment'!$B$12:$B$100,MATCH(CONCATENATE(Feuil1!$C50,"-",Feuil1!$B50,"-",Feuil1!AM$1),'Risk assessment'!$R$12:$R$100,FALSE),1)," ;"),""))</f>
        <v/>
      </c>
      <c r="AN50" s="9" t="str">
        <f>IF($G50=0,"",IFERROR(CONCATENATE(INDEX('Risk assessment'!$B$12:$B$100,MATCH(CONCATENATE(Feuil1!$C50,"-",Feuil1!$B50,"-",Feuil1!AN$1),'Risk assessment'!$R$12:$R$100,FALSE),1)," ;"),""))</f>
        <v/>
      </c>
      <c r="AO50" s="9" t="str">
        <f>IF($G50=0,"",IFERROR(CONCATENATE(INDEX('Risk assessment'!$B$12:$B$100,MATCH(CONCATENATE(Feuil1!$C50,"-",Feuil1!$B50,"-",Feuil1!AO$1),'Risk assessment'!$R$12:$R$100,FALSE),1)," ;"),""))</f>
        <v/>
      </c>
      <c r="AP50" s="9" t="str">
        <f>IF($G50=0,"",IFERROR(CONCATENATE(INDEX('Risk assessment'!$B$12:$B$100,MATCH(CONCATENATE(Feuil1!$C50,"-",Feuil1!$B50,"-",Feuil1!AP$1),'Risk assessment'!$R$12:$R$100,FALSE),1)," ;"),""))</f>
        <v/>
      </c>
      <c r="AQ50" s="9" t="str">
        <f>IF($G50=0,"",IFERROR(CONCATENATE(INDEX('Risk assessment'!$B$12:$B$100,MATCH(CONCATENATE(Feuil1!$C50,"-",Feuil1!$B50,"-",Feuil1!AQ$1),'Risk assessment'!$R$12:$R$100,FALSE),1)," ;"),""))</f>
        <v/>
      </c>
      <c r="AR50" s="9" t="str">
        <f>IF($G50=0,"",IFERROR(CONCATENATE(INDEX('Risk assessment'!$B$12:$B$100,MATCH(CONCATENATE(Feuil1!$C50,"-",Feuil1!$B50,"-",Feuil1!AR$1),'Risk assessment'!$R$12:$R$100,FALSE),1)," ;"),""))</f>
        <v/>
      </c>
      <c r="AS50" s="9" t="str">
        <f>IF($G50=0,"",IFERROR(CONCATENATE(INDEX('Risk assessment'!$B$12:$B$100,MATCH(CONCATENATE(Feuil1!$C50,"-",Feuil1!$B50,"-",Feuil1!AS$1),'Risk assessment'!$R$12:$R$100,FALSE),1)," ;"),""))</f>
        <v/>
      </c>
      <c r="AT50" s="9" t="str">
        <f>IF($G50=0,"",IFERROR(CONCATENATE(INDEX('Risk assessment'!$B$12:$B$100,MATCH(CONCATENATE(Feuil1!$C50,"-",Feuil1!$B50,"-",Feuil1!AT$1),'Risk assessment'!$R$12:$R$100,FALSE),1)," ;"),""))</f>
        <v/>
      </c>
      <c r="AU50" s="9" t="str">
        <f>IF($G50=0,"",IFERROR(CONCATENATE(INDEX('Risk assessment'!$B$12:$B$100,MATCH(CONCATENATE(Feuil1!$C50,"-",Feuil1!$B50,"-",Feuil1!AU$1),'Risk assessment'!$R$12:$R$100,FALSE),1)," ;"),""))</f>
        <v/>
      </c>
      <c r="AV50" s="9" t="str">
        <f>IF($G50=0,"",IFERROR(CONCATENATE(INDEX('Risk assessment'!$B$12:$B$100,MATCH(CONCATENATE(Feuil1!$C50,"-",Feuil1!$B50,"-",Feuil1!AV$1),'Risk assessment'!$R$12:$R$100,FALSE),1)," ;"),""))</f>
        <v/>
      </c>
      <c r="AW50" s="9" t="str">
        <f>IF($G50=0,"",IFERROR(CONCATENATE(INDEX('Risk assessment'!$B$12:$B$100,MATCH(CONCATENATE(Feuil1!$C50,"-",Feuil1!$B50,"-",Feuil1!AW$1),'Risk assessment'!$R$12:$R$100,FALSE),1)," ;"),""))</f>
        <v/>
      </c>
      <c r="AX50" s="9" t="str">
        <f>IF($G50=0,"",IFERROR(CONCATENATE(INDEX('Risk assessment'!$B$12:$B$100,MATCH(CONCATENATE(Feuil1!$C50,"-",Feuil1!$B50,"-",Feuil1!AX$1),'Risk assessment'!$R$12:$R$100,FALSE),1)," ;"),""))</f>
        <v/>
      </c>
      <c r="AY50" s="9" t="str">
        <f>IF($G50=0,"",IFERROR(CONCATENATE(INDEX('Risk assessment'!$B$12:$B$100,MATCH(CONCATENATE(Feuil1!$C50,"-",Feuil1!$B50,"-",Feuil1!AY$1),'Risk assessment'!$R$12:$R$100,FALSE),1)," ;"),""))</f>
        <v/>
      </c>
      <c r="AZ50" s="9" t="str">
        <f>IF($G50=0,"",IFERROR(CONCATENATE(INDEX('Risk assessment'!$B$12:$B$100,MATCH(CONCATENATE(Feuil1!$C50,"-",Feuil1!$B50,"-",Feuil1!AZ$1),'Risk assessment'!$R$12:$R$100,FALSE),1)," ;"),""))</f>
        <v/>
      </c>
      <c r="BA50" s="9" t="str">
        <f>IF($G50=0,"",IFERROR(CONCATENATE(INDEX('Risk assessment'!$B$12:$B$100,MATCH(CONCATENATE(Feuil1!$C50,"-",Feuil1!$B50,"-",Feuil1!BA$1),'Risk assessment'!$R$12:$R$100,FALSE),1)," ;"),""))</f>
        <v/>
      </c>
      <c r="BB50" s="9" t="str">
        <f>IF($G50=0,"",IFERROR(CONCATENATE(INDEX('Risk assessment'!$B$12:$B$100,MATCH(CONCATENATE(Feuil1!$C50,"-",Feuil1!$B50,"-",Feuil1!BB$1),'Risk assessment'!$R$12:$R$100,FALSE),1)," ;"),""))</f>
        <v/>
      </c>
      <c r="BC50" s="9" t="str">
        <f>IF($G50=0,"",IFERROR(CONCATENATE(INDEX('Risk assessment'!$B$12:$B$100,MATCH(CONCATENATE(Feuil1!$C50,"-",Feuil1!$B50,"-",Feuil1!BC$1),'Risk assessment'!$R$12:$R$100,FALSE),1)," ;"),""))</f>
        <v/>
      </c>
      <c r="BD50" s="9" t="str">
        <f>IF($G50=0,"",IFERROR(CONCATENATE(INDEX('Risk assessment'!$B$12:$B$100,MATCH(CONCATENATE(Feuil1!$C50,"-",Feuil1!$B50,"-",Feuil1!BD$1),'Risk assessment'!$R$12:$R$100,FALSE),1)," ;"),""))</f>
        <v/>
      </c>
      <c r="BE50" s="9" t="str">
        <f>IF($G50=0,"",IFERROR(CONCATENATE(INDEX('Risk assessment'!$B$12:$B$100,MATCH(CONCATENATE(Feuil1!$C50,"-",Feuil1!$B50,"-",Feuil1!BE$1),'Risk assessment'!$R$12:$R$100,FALSE),1)," ;"),""))</f>
        <v/>
      </c>
      <c r="BF50" s="9" t="str">
        <f>IF($G50=0,"",IFERROR(CONCATENATE(INDEX('Risk assessment'!$B$12:$B$100,MATCH(CONCATENATE(Feuil1!$C50,"-",Feuil1!$B50,"-",Feuil1!BF$1),'Risk assessment'!$R$12:$R$100,FALSE),1)," ;"),""))</f>
        <v/>
      </c>
      <c r="BG50" s="9" t="str">
        <f>IF($G50=0,"",IFERROR(CONCATENATE(INDEX('Risk assessment'!$B$12:$B$100,MATCH(CONCATENATE(Feuil1!$C50,"-",Feuil1!$B50,"-",Feuil1!BG$1),'Risk assessment'!$R$12:$R$100,FALSE),1)," ;"),""))</f>
        <v/>
      </c>
      <c r="BH50" s="9" t="str">
        <f>IF($G50=0,"",IFERROR(CONCATENATE(INDEX('Risk assessment'!$B$12:$B$100,MATCH(CONCATENATE(Feuil1!$C50,"-",Feuil1!$B50,"-",Feuil1!BH$1),'Risk assessment'!$R$12:$R$100,FALSE),1)," ;"),""))</f>
        <v/>
      </c>
      <c r="BI50" s="9" t="str">
        <f>IF($G50=0,"",IFERROR(CONCATENATE(INDEX('Risk assessment'!$B$12:$B$100,MATCH(CONCATENATE(Feuil1!$C50,"-",Feuil1!$B50,"-",Feuil1!BI$1),'Risk assessment'!$R$12:$R$100,FALSE),1)," ;"),""))</f>
        <v/>
      </c>
      <c r="BJ50" s="9" t="str">
        <f>IF($G50=0,"",IFERROR(CONCATENATE(INDEX('Risk assessment'!$B$12:$B$100,MATCH(CONCATENATE(Feuil1!$C50,"-",Feuil1!$B50,"-",Feuil1!BJ$1),'Risk assessment'!$R$12:$R$100,FALSE),1)," ;"),""))</f>
        <v/>
      </c>
      <c r="BK50" s="9" t="str">
        <f>IF($G50=0,"",IFERROR(CONCATENATE(INDEX('Risk assessment'!$B$12:$B$100,MATCH(CONCATENATE(Feuil1!$C50,"-",Feuil1!$B50,"-",Feuil1!BK$1),'Risk assessment'!$R$12:$R$100,FALSE),1)," ;"),""))</f>
        <v/>
      </c>
      <c r="BL50" s="9" t="str">
        <f>IF($G50=0,"",IFERROR(CONCATENATE(INDEX('Risk assessment'!$B$12:$B$100,MATCH(CONCATENATE(Feuil1!$C50,"-",Feuil1!$B50,"-",Feuil1!BL$1),'Risk assessment'!$R$12:$R$100,FALSE),1)," ;"),""))</f>
        <v/>
      </c>
      <c r="BM50" s="9" t="str">
        <f>IF($G50=0,"",IFERROR(CONCATENATE(INDEX('Risk assessment'!$B$12:$B$100,MATCH(CONCATENATE(Feuil1!$C50,"-",Feuil1!$B50,"-",Feuil1!BM$1),'Risk assessment'!$R$12:$R$100,FALSE),1)," ;"),""))</f>
        <v/>
      </c>
      <c r="BN50" s="9" t="str">
        <f>IF($G50=0,"",IFERROR(CONCATENATE(INDEX('Risk assessment'!$B$12:$B$100,MATCH(CONCATENATE(Feuil1!$C50,"-",Feuil1!$B50,"-",Feuil1!BN$1),'Risk assessment'!$R$12:$R$100,FALSE),1)," ;"),""))</f>
        <v/>
      </c>
      <c r="BO50" s="9" t="str">
        <f>IF($G50=0,"",IFERROR(CONCATENATE(INDEX('Risk assessment'!$B$12:$B$100,MATCH(CONCATENATE(Feuil1!$C50,"-",Feuil1!$B50,"-",Feuil1!BO$1),'Risk assessment'!$R$12:$R$100,FALSE),1)," ;"),""))</f>
        <v/>
      </c>
      <c r="BP50" s="9" t="str">
        <f>IF($G50=0,"",IFERROR(CONCATENATE(INDEX('Risk assessment'!$B$12:$B$100,MATCH(CONCATENATE(Feuil1!$C50,"-",Feuil1!$B50,"-",Feuil1!BP$1),'Risk assessment'!$R$12:$R$100,FALSE),1)," ;"),""))</f>
        <v/>
      </c>
      <c r="BQ50" s="9" t="str">
        <f>IF($G50=0,"",IFERROR(CONCATENATE(INDEX('Risk assessment'!$B$12:$B$100,MATCH(CONCATENATE(Feuil1!$C50,"-",Feuil1!$B50,"-",Feuil1!BQ$1),'Risk assessment'!$R$12:$R$100,FALSE),1)," ;"),""))</f>
        <v/>
      </c>
      <c r="BR50" s="9" t="str">
        <f>IF($G50=0,"",IFERROR(INDEX('Risk assessment'!$B$12:$B$100,MATCH(CONCATENATE(Feuil1!$C50,Feuil1!$B50,Feuil1!BR$1),'Risk assessment'!$R$12:$R$100,FALSE),1),""))</f>
        <v/>
      </c>
      <c r="BS50" s="9" t="str">
        <f>IF($G50=0,"",IFERROR(INDEX('Risk assessment'!$B$12:$B$100,MATCH(CONCATENATE(Feuil1!$C50,Feuil1!$B50,Feuil1!BS$1),'Risk assessment'!$R$12:$R$100,FALSE),1),""))</f>
        <v/>
      </c>
      <c r="BT50" s="9" t="str">
        <f>IF($G50=0,"",IFERROR(INDEX('Risk assessment'!$B$12:$B$100,MATCH(CONCATENATE(Feuil1!$C50,Feuil1!$B50,Feuil1!BT$1),'Risk assessment'!$R$12:$R$100,FALSE),1),""))</f>
        <v/>
      </c>
      <c r="BU50" s="9" t="str">
        <f>IF($G50=0,"",IFERROR(INDEX('Risk assessment'!$B$12:$B$100,MATCH(CONCATENATE(Feuil1!$C50,Feuil1!$B50,Feuil1!BU$1),'Risk assessment'!$R$12:$R$100,FALSE),1),""))</f>
        <v/>
      </c>
      <c r="BV50" s="9" t="str">
        <f>IF($G50=0,"",IFERROR(INDEX('Risk assessment'!$B$12:$B$100,MATCH(CONCATENATE(Feuil1!$C50,Feuil1!$B50,Feuil1!BV$1),'Risk assessment'!$R$12:$R$100,FALSE),1),""))</f>
        <v/>
      </c>
      <c r="BW50" s="9" t="str">
        <f>IF($G50=0,"",IFERROR(INDEX('Risk assessment'!$B$12:$B$100,MATCH(CONCATENATE(Feuil1!$C50,Feuil1!$B50,Feuil1!BW$1),'Risk assessment'!$R$12:$R$100,FALSE),1),""))</f>
        <v/>
      </c>
      <c r="BX50" s="9" t="str">
        <f>IF($G50=0,"",IFERROR(INDEX('Risk assessment'!$B$12:$B$100,MATCH(CONCATENATE(Feuil1!$C50,Feuil1!$B50,Feuil1!BX$1),'Risk assessment'!$R$12:$R$100,FALSE),1),""))</f>
        <v/>
      </c>
      <c r="BY50" s="9" t="str">
        <f>IF($G50=0,"",IFERROR(INDEX('Risk assessment'!$B$12:$B$100,MATCH(CONCATENATE(Feuil1!$C50,Feuil1!$B50,Feuil1!BY$1),'Risk assessment'!$R$12:$R$100,FALSE),1),""))</f>
        <v/>
      </c>
      <c r="BZ50" s="9" t="str">
        <f>IF($G50=0,"",IFERROR(INDEX('Risk assessment'!$B$12:$B$100,MATCH(CONCATENATE(Feuil1!$C50,Feuil1!$B50,Feuil1!BZ$1),'Risk assessment'!$R$12:$R$100,FALSE),1),""))</f>
        <v/>
      </c>
      <c r="CA50" s="9" t="str">
        <f>IF($G50=0,"",IFERROR(INDEX('Risk assessment'!$B$12:$B$100,MATCH(CONCATENATE(Feuil1!$C50,Feuil1!$B50,Feuil1!CA$1),'Risk assessment'!$R$12:$R$100,FALSE),1),""))</f>
        <v/>
      </c>
      <c r="CB50" s="9" t="str">
        <f>IF($G50=0,"",IFERROR(INDEX('Risk assessment'!$B$12:$B$100,MATCH(CONCATENATE(Feuil1!$C50,Feuil1!$B50,Feuil1!CB$1),'Risk assessment'!$R$12:$R$100,FALSE),1),""))</f>
        <v/>
      </c>
      <c r="CC50" s="9" t="str">
        <f>IF($G50=0,"",IFERROR(INDEX('Risk assessment'!$B$12:$B$100,MATCH(CONCATENATE(Feuil1!$C50,Feuil1!$B50,Feuil1!CC$1),'Risk assessment'!$R$12:$R$100,FALSE),1),""))</f>
        <v/>
      </c>
      <c r="CD50" s="9" t="str">
        <f>IF($G50=0,"",IFERROR(INDEX('Risk assessment'!$B$12:$B$100,MATCH(CONCATENATE(Feuil1!$C50,Feuil1!$B50,Feuil1!CD$1),'Risk assessment'!$R$12:$R$100,FALSE),1),""))</f>
        <v/>
      </c>
      <c r="CE50" s="9" t="str">
        <f>IF($G50=0,"",IFERROR(INDEX('Risk assessment'!$B$12:$B$100,MATCH(CONCATENATE(Feuil1!$C50,Feuil1!$B50,Feuil1!CE$1),'Risk assessment'!$R$12:$R$100,FALSE),1),""))</f>
        <v/>
      </c>
      <c r="CF50" s="9" t="str">
        <f>IF($G50=0,"",IFERROR(INDEX('Risk assessment'!$B$12:$B$100,MATCH(CONCATENATE(Feuil1!$C50,Feuil1!$B50,Feuil1!CF$1),'Risk assessment'!$R$12:$R$100,FALSE),1),""))</f>
        <v/>
      </c>
      <c r="CG50" s="9" t="str">
        <f>IF($G50=0,"",IFERROR(INDEX('Risk assessment'!$B$12:$B$100,MATCH(CONCATENATE(Feuil1!$C50,Feuil1!$B50,Feuil1!CG$1),'Risk assessment'!$R$12:$R$100,FALSE),1),""))</f>
        <v/>
      </c>
      <c r="CH50" s="9" t="str">
        <f>IF($G50=0,"",IFERROR(INDEX('Risk assessment'!$B$12:$B$100,MATCH(CONCATENATE(Feuil1!$C50,Feuil1!$B50,Feuil1!CH$1),'Risk assessment'!$R$12:$R$100,FALSE),1),""))</f>
        <v/>
      </c>
      <c r="CI50" s="9" t="str">
        <f>IF($G50=0,"",IFERROR(INDEX('Risk assessment'!$B$12:$B$100,MATCH(CONCATENATE(Feuil1!$C50,Feuil1!$B50,Feuil1!CI$1),'Risk assessment'!$R$12:$R$100,FALSE),1),""))</f>
        <v/>
      </c>
      <c r="CJ50" s="9" t="str">
        <f>IF($G50=0,"",IFERROR(INDEX('Risk assessment'!$B$12:$B$100,MATCH(CONCATENATE(Feuil1!$C50,Feuil1!$B50,Feuil1!CJ$1),'Risk assessment'!$R$12:$R$100,FALSE),1),""))</f>
        <v/>
      </c>
      <c r="CK50" s="9" t="str">
        <f>IF($G50=0,"",IFERROR(INDEX('Risk assessment'!$B$12:$B$100,MATCH(CONCATENATE(Feuil1!$C50,Feuil1!$B50,Feuil1!CK$1),'Risk assessment'!$R$12:$R$100,FALSE),1),""))</f>
        <v/>
      </c>
      <c r="CL50" s="9" t="str">
        <f>IF($G50=0,"",IFERROR(INDEX('Risk assessment'!$B$12:$B$100,MATCH(CONCATENATE(Feuil1!$C50,Feuil1!$B50,Feuil1!CL$1),'Risk assessment'!$R$12:$R$100,FALSE),1),""))</f>
        <v/>
      </c>
      <c r="CM50" s="9" t="str">
        <f>IF($G50=0,"",IFERROR(INDEX('Risk assessment'!$B$12:$B$100,MATCH(CONCATENATE(Feuil1!$C50,Feuil1!$B50,Feuil1!CM$1),'Risk assessment'!$R$12:$R$100,FALSE),1),""))</f>
        <v/>
      </c>
      <c r="CN50" s="9" t="str">
        <f>IF($G50=0,"",IFERROR(INDEX('Risk assessment'!$B$12:$B$100,MATCH(CONCATENATE(Feuil1!$C50,Feuil1!$B50,Feuil1!CN$1),'Risk assessment'!$R$12:$R$100,FALSE),1),""))</f>
        <v/>
      </c>
      <c r="CO50" s="9" t="str">
        <f>IF($G50=0,"",IFERROR(INDEX('Risk assessment'!$B$12:$B$100,MATCH(CONCATENATE(Feuil1!$C50,Feuil1!$B50,Feuil1!CO$1),'Risk assessment'!$R$12:$R$100,FALSE),1),""))</f>
        <v/>
      </c>
      <c r="CP50" s="9" t="str">
        <f>IF($G50=0,"",IFERROR(INDEX('Risk assessment'!$B$12:$B$100,MATCH(CONCATENATE(Feuil1!$C50,Feuil1!$B50,Feuil1!CP$1),'Risk assessment'!$R$12:$R$100,FALSE),1),""))</f>
        <v/>
      </c>
      <c r="CQ50" s="9" t="str">
        <f>IF($G50=0,"",IFERROR(INDEX('Risk assessment'!$B$12:$B$100,MATCH(CONCATENATE(Feuil1!$C50,Feuil1!$B50,Feuil1!CQ$1),'Risk assessment'!$R$12:$R$100,FALSE),1),""))</f>
        <v/>
      </c>
      <c r="CR50" s="9" t="str">
        <f>IF($G50=0,"",IFERROR(INDEX('Risk assessment'!$B$12:$B$100,MATCH(CONCATENATE(Feuil1!$C50,Feuil1!$B50,Feuil1!CR$1),'Risk assessment'!$R$12:$R$100,FALSE),1),""))</f>
        <v/>
      </c>
      <c r="CS50" s="9" t="str">
        <f>IF($G50=0,"",IFERROR(INDEX('Risk assessment'!$B$12:$B$100,MATCH(CONCATENATE(Feuil1!$C50,Feuil1!$B50,Feuil1!CS$1),'Risk assessment'!$R$12:$R$100,FALSE),1),""))</f>
        <v/>
      </c>
      <c r="CT50" s="9" t="str">
        <f>IF($G50=0,"",IFERROR(INDEX('Risk assessment'!$B$12:$B$100,MATCH(CONCATENATE(Feuil1!$C50,Feuil1!$B50,Feuil1!CT$1),'Risk assessment'!$R$12:$R$100,FALSE),1),""))</f>
        <v/>
      </c>
      <c r="CU50" s="9" t="str">
        <f>IF($G50=0,"",IFERROR(INDEX('Risk assessment'!$B$12:$B$100,MATCH(CONCATENATE(Feuil1!$C50,Feuil1!$B50,Feuil1!CU$1),'Risk assessment'!$R$12:$R$100,FALSE),1),""))</f>
        <v/>
      </c>
      <c r="CV50" s="9" t="str">
        <f>IF($G50=0,"",IFERROR(INDEX('Risk assessment'!$B$12:$B$100,MATCH(CONCATENATE(Feuil1!$C50,Feuil1!$B50,Feuil1!CV$1),'Risk assessment'!$R$12:$R$100,FALSE),1),""))</f>
        <v/>
      </c>
      <c r="CW50" s="9" t="str">
        <f>IF($G50=0,"",IFERROR(INDEX('Risk assessment'!$B$12:$B$100,MATCH(CONCATENATE(Feuil1!$C50,Feuil1!$B50,Feuil1!CW$1),'Risk assessment'!$R$12:$R$100,FALSE),1),""))</f>
        <v/>
      </c>
      <c r="CX50" s="9" t="str">
        <f>IF($G50=0,"",IFERROR(INDEX('Risk assessment'!$B$12:$B$100,MATCH(CONCATENATE(Feuil1!$C50,Feuil1!$B50,Feuil1!CX$1),'Risk assessment'!$R$12:$R$100,FALSE),1),""))</f>
        <v/>
      </c>
      <c r="CY50" s="9" t="str">
        <f>IF($G50=0,"",IFERROR(INDEX('Risk assessment'!$B$12:$B$100,MATCH(CONCATENATE(Feuil1!$C50,Feuil1!$B50,Feuil1!CY$1),'Risk assessment'!$R$12:$R$100,FALSE),1),""))</f>
        <v/>
      </c>
      <c r="CZ50" s="9" t="str">
        <f>IF($G50=0,"",IFERROR(INDEX('Risk assessment'!$B$12:$B$100,MATCH(CONCATENATE(Feuil1!$C50,Feuil1!$B50,Feuil1!CZ$1),'Risk assessment'!$R$12:$R$100,FALSE),1),""))</f>
        <v/>
      </c>
      <c r="DA50" s="9" t="str">
        <f>IF($G50=0,"",IFERROR(INDEX('Risk assessment'!$B$12:$B$100,MATCH(CONCATENATE(Feuil1!$C50,Feuil1!$B50,Feuil1!DA$1),'Risk assessment'!$R$12:$R$100,FALSE),1),""))</f>
        <v/>
      </c>
      <c r="DB50" s="9" t="str">
        <f>IF($G50=0,"",IFERROR(INDEX('Risk assessment'!$B$12:$B$100,MATCH(CONCATENATE(Feuil1!$C50,Feuil1!$B50,Feuil1!DB$1),'Risk assessment'!$R$12:$R$100,FALSE),1),""))</f>
        <v/>
      </c>
      <c r="DC50" s="9" t="str">
        <f>IF($G50=0,"",IFERROR(INDEX('Risk assessment'!$B$12:$B$100,MATCH(CONCATENATE(Feuil1!$C50,Feuil1!$B50,Feuil1!DC$1),'Risk assessment'!$R$12:$R$100,FALSE),1),""))</f>
        <v/>
      </c>
      <c r="DD50" s="9" t="str">
        <f>IF($G50=0,"",IFERROR(INDEX('Risk assessment'!$B$12:$B$100,MATCH(CONCATENATE(Feuil1!$C50,Feuil1!$B50,Feuil1!DD$1),'Risk assessment'!$R$12:$R$100,FALSE),1),""))</f>
        <v/>
      </c>
      <c r="DE50" s="9" t="str">
        <f>IF($G50=0,"",IFERROR(INDEX('Risk assessment'!$B$12:$B$100,MATCH(CONCATENATE(Feuil1!$C50,Feuil1!$B50,Feuil1!DE$1),'Risk assessment'!$R$12:$R$100,FALSE),1),""))</f>
        <v/>
      </c>
      <c r="DF50" s="9" t="str">
        <f>IF($G50=0,"",IFERROR(INDEX('Risk assessment'!$B$12:$B$100,MATCH(CONCATENATE(Feuil1!$C50,Feuil1!$B50,Feuil1!DF$1),'Risk assessment'!$R$12:$R$100,FALSE),1),""))</f>
        <v/>
      </c>
      <c r="DG50" s="9" t="str">
        <f>IF($G50=0,"",IFERROR(INDEX('Risk assessment'!$B$12:$B$100,MATCH(CONCATENATE(Feuil1!$C50,Feuil1!$B50,Feuil1!DG$1),'Risk assessment'!$R$12:$R$100,FALSE),1),""))</f>
        <v/>
      </c>
      <c r="DH50" s="9" t="str">
        <f>IF($G50=0,"",IFERROR(INDEX('Risk assessment'!$B$12:$B$100,MATCH(CONCATENATE(Feuil1!$C50,Feuil1!$B50,Feuil1!DH$1),'Risk assessment'!$R$12:$R$100,FALSE),1),""))</f>
        <v/>
      </c>
      <c r="DI50" s="9" t="str">
        <f>IF($G50=0,"",IFERROR(INDEX('Risk assessment'!$B$12:$B$100,MATCH(CONCATENATE(Feuil1!$C50,Feuil1!$B50,Feuil1!DI$1),'Risk assessment'!$R$12:$R$100,FALSE),1),""))</f>
        <v/>
      </c>
      <c r="DJ50" s="9" t="str">
        <f>IF($G50=0,"",IFERROR(INDEX('Risk assessment'!$B$12:$B$100,MATCH(CONCATENATE(Feuil1!$C50,Feuil1!$B50,Feuil1!DJ$1),'Risk assessment'!$R$12:$R$100,FALSE),1),""))</f>
        <v/>
      </c>
      <c r="DK50" s="9" t="str">
        <f>IF($G50=0,"",IFERROR(INDEX('Risk assessment'!$B$12:$B$100,MATCH(CONCATENATE(Feuil1!$C50,Feuil1!$B50,Feuil1!DK$1),'Risk assessment'!$R$12:$R$100,FALSE),1),""))</f>
        <v/>
      </c>
    </row>
    <row r="51" spans="2:115" x14ac:dyDescent="0.25">
      <c r="B51" s="9">
        <f>IF(B50+1&lt;='Rating table'!D$11,B50+1,1)</f>
        <v>10</v>
      </c>
      <c r="C51" s="9">
        <f>IFERROR(IF(IF(B51=1,C50+1,C50)&lt;='Rating table'!H$11,IF(B51=1,C50+1,C50),""),"")</f>
        <v>5</v>
      </c>
      <c r="D51" s="9" t="str">
        <f t="shared" si="0"/>
        <v>10-5</v>
      </c>
      <c r="E51" s="9" t="str">
        <f t="shared" si="1"/>
        <v/>
      </c>
      <c r="F51" s="9" t="str">
        <f t="shared" si="2"/>
        <v/>
      </c>
      <c r="G51" s="9">
        <f>COUNTIFS('Risk assessment'!D$12:D$100,Feuil1!C51,'Risk assessment'!E$12:E$100,B51)</f>
        <v>0</v>
      </c>
      <c r="H51" s="9" t="str">
        <f>IF($G51=0,"",IFERROR(CONCATENATE(INDEX('Risk assessment'!$B$12:$B$100,MATCH(CONCATENATE(Feuil1!$C51,"-",Feuil1!$B51,"-",Feuil1!H$1),'Risk assessment'!$R$12:$R$100,FALSE),1)," ;"),""))</f>
        <v/>
      </c>
      <c r="I51" s="9" t="str">
        <f>IF($G51=0,"",IFERROR(CONCATENATE(INDEX('Risk assessment'!$B$12:$B$100,MATCH(CONCATENATE(Feuil1!$C51,"-",Feuil1!$B51,"-",Feuil1!I$1),'Risk assessment'!$R$12:$R$100,FALSE),1)," ;"),""))</f>
        <v/>
      </c>
      <c r="J51" s="9" t="str">
        <f>IF($G51=0,"",IFERROR(CONCATENATE(INDEX('Risk assessment'!$B$12:$B$100,MATCH(CONCATENATE(Feuil1!$C51,"-",Feuil1!$B51,"-",Feuil1!J$1),'Risk assessment'!$R$12:$R$100,FALSE),1)," ;"),""))</f>
        <v/>
      </c>
      <c r="K51" s="9" t="str">
        <f>IF($G51=0,"",IFERROR(CONCATENATE(INDEX('Risk assessment'!$B$12:$B$100,MATCH(CONCATENATE(Feuil1!$C51,"-",Feuil1!$B51,"-",Feuil1!K$1),'Risk assessment'!$R$12:$R$100,FALSE),1)," ;"),""))</f>
        <v/>
      </c>
      <c r="L51" s="9" t="str">
        <f>IF($G51=0,"",IFERROR(CONCATENATE(INDEX('Risk assessment'!$B$12:$B$100,MATCH(CONCATENATE(Feuil1!$C51,"-",Feuil1!$B51,"-",Feuil1!L$1),'Risk assessment'!$R$12:$R$100,FALSE),1)," ;"),""))</f>
        <v/>
      </c>
      <c r="M51" s="9" t="str">
        <f>IF($G51=0,"",IFERROR(CONCATENATE(INDEX('Risk assessment'!$B$12:$B$100,MATCH(CONCATENATE(Feuil1!$C51,"-",Feuil1!$B51,"-",Feuil1!M$1),'Risk assessment'!$R$12:$R$100,FALSE),1)," ;"),""))</f>
        <v/>
      </c>
      <c r="N51" s="9" t="str">
        <f>IF($G51=0,"",IFERROR(CONCATENATE(INDEX('Risk assessment'!$B$12:$B$100,MATCH(CONCATENATE(Feuil1!$C51,"-",Feuil1!$B51,"-",Feuil1!N$1),'Risk assessment'!$R$12:$R$100,FALSE),1)," ;"),""))</f>
        <v/>
      </c>
      <c r="O51" s="9" t="str">
        <f>IF($G51=0,"",IFERROR(CONCATENATE(INDEX('Risk assessment'!$B$12:$B$100,MATCH(CONCATENATE(Feuil1!$C51,"-",Feuil1!$B51,"-",Feuil1!O$1),'Risk assessment'!$R$12:$R$100,FALSE),1)," ;"),""))</f>
        <v/>
      </c>
      <c r="P51" s="9" t="str">
        <f>IF($G51=0,"",IFERROR(CONCATENATE(INDEX('Risk assessment'!$B$12:$B$100,MATCH(CONCATENATE(Feuil1!$C51,"-",Feuil1!$B51,"-",Feuil1!P$1),'Risk assessment'!$R$12:$R$100,FALSE),1)," ;"),""))</f>
        <v/>
      </c>
      <c r="Q51" s="9" t="str">
        <f>IF($G51=0,"",IFERROR(CONCATENATE(INDEX('Risk assessment'!$B$12:$B$100,MATCH(CONCATENATE(Feuil1!$C51,"-",Feuil1!$B51,"-",Feuil1!Q$1),'Risk assessment'!$R$12:$R$100,FALSE),1)," ;"),""))</f>
        <v/>
      </c>
      <c r="R51" s="9" t="str">
        <f>IF($G51=0,"",IFERROR(CONCATENATE(INDEX('Risk assessment'!$B$12:$B$100,MATCH(CONCATENATE(Feuil1!$C51,"-",Feuil1!$B51,"-",Feuil1!R$1),'Risk assessment'!$R$12:$R$100,FALSE),1)," ;"),""))</f>
        <v/>
      </c>
      <c r="S51" s="9" t="str">
        <f>IF($G51=0,"",IFERROR(CONCATENATE(INDEX('Risk assessment'!$B$12:$B$100,MATCH(CONCATENATE(Feuil1!$C51,"-",Feuil1!$B51,"-",Feuil1!S$1),'Risk assessment'!$R$12:$R$100,FALSE),1)," ;"),""))</f>
        <v/>
      </c>
      <c r="T51" s="9" t="str">
        <f>IF($G51=0,"",IFERROR(CONCATENATE(INDEX('Risk assessment'!$B$12:$B$100,MATCH(CONCATENATE(Feuil1!$C51,"-",Feuil1!$B51,"-",Feuil1!T$1),'Risk assessment'!$R$12:$R$100,FALSE),1)," ;"),""))</f>
        <v/>
      </c>
      <c r="U51" s="9" t="str">
        <f>IF($G51=0,"",IFERROR(CONCATENATE(INDEX('Risk assessment'!$B$12:$B$100,MATCH(CONCATENATE(Feuil1!$C51,"-",Feuil1!$B51,"-",Feuil1!U$1),'Risk assessment'!$R$12:$R$100,FALSE),1)," ;"),""))</f>
        <v/>
      </c>
      <c r="V51" s="9" t="str">
        <f>IF($G51=0,"",IFERROR(CONCATENATE(INDEX('Risk assessment'!$B$12:$B$100,MATCH(CONCATENATE(Feuil1!$C51,"-",Feuil1!$B51,"-",Feuil1!V$1),'Risk assessment'!$R$12:$R$100,FALSE),1)," ;"),""))</f>
        <v/>
      </c>
      <c r="W51" s="9" t="str">
        <f>IF($G51=0,"",IFERROR(CONCATENATE(INDEX('Risk assessment'!$B$12:$B$100,MATCH(CONCATENATE(Feuil1!$C51,"-",Feuil1!$B51,"-",Feuil1!W$1),'Risk assessment'!$R$12:$R$100,FALSE),1)," ;"),""))</f>
        <v/>
      </c>
      <c r="X51" s="9" t="str">
        <f>IF($G51=0,"",IFERROR(CONCATENATE(INDEX('Risk assessment'!$B$12:$B$100,MATCH(CONCATENATE(Feuil1!$C51,"-",Feuil1!$B51,"-",Feuil1!X$1),'Risk assessment'!$R$12:$R$100,FALSE),1)," ;"),""))</f>
        <v/>
      </c>
      <c r="Y51" s="9" t="str">
        <f>IF($G51=0,"",IFERROR(CONCATENATE(INDEX('Risk assessment'!$B$12:$B$100,MATCH(CONCATENATE(Feuil1!$C51,"-",Feuil1!$B51,"-",Feuil1!Y$1),'Risk assessment'!$R$12:$R$100,FALSE),1)," ;"),""))</f>
        <v/>
      </c>
      <c r="Z51" s="9" t="str">
        <f>IF($G51=0,"",IFERROR(CONCATENATE(INDEX('Risk assessment'!$B$12:$B$100,MATCH(CONCATENATE(Feuil1!$C51,"-",Feuil1!$B51,"-",Feuil1!Z$1),'Risk assessment'!$R$12:$R$100,FALSE),1)," ;"),""))</f>
        <v/>
      </c>
      <c r="AA51" s="9" t="str">
        <f>IF($G51=0,"",IFERROR(CONCATENATE(INDEX('Risk assessment'!$B$12:$B$100,MATCH(CONCATENATE(Feuil1!$C51,"-",Feuil1!$B51,"-",Feuil1!AA$1),'Risk assessment'!$R$12:$R$100,FALSE),1)," ;"),""))</f>
        <v/>
      </c>
      <c r="AB51" s="9" t="str">
        <f>IF($G51=0,"",IFERROR(CONCATENATE(INDEX('Risk assessment'!$B$12:$B$100,MATCH(CONCATENATE(Feuil1!$C51,"-",Feuil1!$B51,"-",Feuil1!AB$1),'Risk assessment'!$R$12:$R$100,FALSE),1)," ;"),""))</f>
        <v/>
      </c>
      <c r="AC51" s="9" t="str">
        <f>IF($G51=0,"",IFERROR(CONCATENATE(INDEX('Risk assessment'!$B$12:$B$100,MATCH(CONCATENATE(Feuil1!$C51,"-",Feuil1!$B51,"-",Feuil1!AC$1),'Risk assessment'!$R$12:$R$100,FALSE),1)," ;"),""))</f>
        <v/>
      </c>
      <c r="AD51" s="9" t="str">
        <f>IF($G51=0,"",IFERROR(CONCATENATE(INDEX('Risk assessment'!$B$12:$B$100,MATCH(CONCATENATE(Feuil1!$C51,"-",Feuil1!$B51,"-",Feuil1!AD$1),'Risk assessment'!$R$12:$R$100,FALSE),1)," ;"),""))</f>
        <v/>
      </c>
      <c r="AE51" s="9" t="str">
        <f>IF($G51=0,"",IFERROR(CONCATENATE(INDEX('Risk assessment'!$B$12:$B$100,MATCH(CONCATENATE(Feuil1!$C51,"-",Feuil1!$B51,"-",Feuil1!AE$1),'Risk assessment'!$R$12:$R$100,FALSE),1)," ;"),""))</f>
        <v/>
      </c>
      <c r="AF51" s="9" t="str">
        <f>IF($G51=0,"",IFERROR(CONCATENATE(INDEX('Risk assessment'!$B$12:$B$100,MATCH(CONCATENATE(Feuil1!$C51,"-",Feuil1!$B51,"-",Feuil1!AF$1),'Risk assessment'!$R$12:$R$100,FALSE),1)," ;"),""))</f>
        <v/>
      </c>
      <c r="AG51" s="9" t="str">
        <f>IF($G51=0,"",IFERROR(CONCATENATE(INDEX('Risk assessment'!$B$12:$B$100,MATCH(CONCATENATE(Feuil1!$C51,"-",Feuil1!$B51,"-",Feuil1!AG$1),'Risk assessment'!$R$12:$R$100,FALSE),1)," ;"),""))</f>
        <v/>
      </c>
      <c r="AH51" s="9" t="str">
        <f>IF($G51=0,"",IFERROR(CONCATENATE(INDEX('Risk assessment'!$B$12:$B$100,MATCH(CONCATENATE(Feuil1!$C51,"-",Feuil1!$B51,"-",Feuil1!AH$1),'Risk assessment'!$R$12:$R$100,FALSE),1)," ;"),""))</f>
        <v/>
      </c>
      <c r="AI51" s="9" t="str">
        <f>IF($G51=0,"",IFERROR(CONCATENATE(INDEX('Risk assessment'!$B$12:$B$100,MATCH(CONCATENATE(Feuil1!$C51,"-",Feuil1!$B51,"-",Feuil1!AI$1),'Risk assessment'!$R$12:$R$100,FALSE),1)," ;"),""))</f>
        <v/>
      </c>
      <c r="AJ51" s="9" t="str">
        <f>IF($G51=0,"",IFERROR(CONCATENATE(INDEX('Risk assessment'!$B$12:$B$100,MATCH(CONCATENATE(Feuil1!$C51,"-",Feuil1!$B51,"-",Feuil1!AJ$1),'Risk assessment'!$R$12:$R$100,FALSE),1)," ;"),""))</f>
        <v/>
      </c>
      <c r="AK51" s="9" t="str">
        <f>IF($G51=0,"",IFERROR(CONCATENATE(INDEX('Risk assessment'!$B$12:$B$100,MATCH(CONCATENATE(Feuil1!$C51,"-",Feuil1!$B51,"-",Feuil1!AK$1),'Risk assessment'!$R$12:$R$100,FALSE),1)," ;"),""))</f>
        <v/>
      </c>
      <c r="AL51" s="9" t="str">
        <f>IF($G51=0,"",IFERROR(CONCATENATE(INDEX('Risk assessment'!$B$12:$B$100,MATCH(CONCATENATE(Feuil1!$C51,"-",Feuil1!$B51,"-",Feuil1!AL$1),'Risk assessment'!$R$12:$R$100,FALSE),1)," ;"),""))</f>
        <v/>
      </c>
      <c r="AM51" s="9" t="str">
        <f>IF($G51=0,"",IFERROR(CONCATENATE(INDEX('Risk assessment'!$B$12:$B$100,MATCH(CONCATENATE(Feuil1!$C51,"-",Feuil1!$B51,"-",Feuil1!AM$1),'Risk assessment'!$R$12:$R$100,FALSE),1)," ;"),""))</f>
        <v/>
      </c>
      <c r="AN51" s="9" t="str">
        <f>IF($G51=0,"",IFERROR(CONCATENATE(INDEX('Risk assessment'!$B$12:$B$100,MATCH(CONCATENATE(Feuil1!$C51,"-",Feuil1!$B51,"-",Feuil1!AN$1),'Risk assessment'!$R$12:$R$100,FALSE),1)," ;"),""))</f>
        <v/>
      </c>
      <c r="AO51" s="9" t="str">
        <f>IF($G51=0,"",IFERROR(CONCATENATE(INDEX('Risk assessment'!$B$12:$B$100,MATCH(CONCATENATE(Feuil1!$C51,"-",Feuil1!$B51,"-",Feuil1!AO$1),'Risk assessment'!$R$12:$R$100,FALSE),1)," ;"),""))</f>
        <v/>
      </c>
      <c r="AP51" s="9" t="str">
        <f>IF($G51=0,"",IFERROR(CONCATENATE(INDEX('Risk assessment'!$B$12:$B$100,MATCH(CONCATENATE(Feuil1!$C51,"-",Feuil1!$B51,"-",Feuil1!AP$1),'Risk assessment'!$R$12:$R$100,FALSE),1)," ;"),""))</f>
        <v/>
      </c>
      <c r="AQ51" s="9" t="str">
        <f>IF($G51=0,"",IFERROR(CONCATENATE(INDEX('Risk assessment'!$B$12:$B$100,MATCH(CONCATENATE(Feuil1!$C51,"-",Feuil1!$B51,"-",Feuil1!AQ$1),'Risk assessment'!$R$12:$R$100,FALSE),1)," ;"),""))</f>
        <v/>
      </c>
      <c r="AR51" s="9" t="str">
        <f>IF($G51=0,"",IFERROR(CONCATENATE(INDEX('Risk assessment'!$B$12:$B$100,MATCH(CONCATENATE(Feuil1!$C51,"-",Feuil1!$B51,"-",Feuil1!AR$1),'Risk assessment'!$R$12:$R$100,FALSE),1)," ;"),""))</f>
        <v/>
      </c>
      <c r="AS51" s="9" t="str">
        <f>IF($G51=0,"",IFERROR(CONCATENATE(INDEX('Risk assessment'!$B$12:$B$100,MATCH(CONCATENATE(Feuil1!$C51,"-",Feuil1!$B51,"-",Feuil1!AS$1),'Risk assessment'!$R$12:$R$100,FALSE),1)," ;"),""))</f>
        <v/>
      </c>
      <c r="AT51" s="9" t="str">
        <f>IF($G51=0,"",IFERROR(CONCATENATE(INDEX('Risk assessment'!$B$12:$B$100,MATCH(CONCATENATE(Feuil1!$C51,"-",Feuil1!$B51,"-",Feuil1!AT$1),'Risk assessment'!$R$12:$R$100,FALSE),1)," ;"),""))</f>
        <v/>
      </c>
      <c r="AU51" s="9" t="str">
        <f>IF($G51=0,"",IFERROR(CONCATENATE(INDEX('Risk assessment'!$B$12:$B$100,MATCH(CONCATENATE(Feuil1!$C51,"-",Feuil1!$B51,"-",Feuil1!AU$1),'Risk assessment'!$R$12:$R$100,FALSE),1)," ;"),""))</f>
        <v/>
      </c>
      <c r="AV51" s="9" t="str">
        <f>IF($G51=0,"",IFERROR(CONCATENATE(INDEX('Risk assessment'!$B$12:$B$100,MATCH(CONCATENATE(Feuil1!$C51,"-",Feuil1!$B51,"-",Feuil1!AV$1),'Risk assessment'!$R$12:$R$100,FALSE),1)," ;"),""))</f>
        <v/>
      </c>
      <c r="AW51" s="9" t="str">
        <f>IF($G51=0,"",IFERROR(CONCATENATE(INDEX('Risk assessment'!$B$12:$B$100,MATCH(CONCATENATE(Feuil1!$C51,"-",Feuil1!$B51,"-",Feuil1!AW$1),'Risk assessment'!$R$12:$R$100,FALSE),1)," ;"),""))</f>
        <v/>
      </c>
      <c r="AX51" s="9" t="str">
        <f>IF($G51=0,"",IFERROR(CONCATENATE(INDEX('Risk assessment'!$B$12:$B$100,MATCH(CONCATENATE(Feuil1!$C51,"-",Feuil1!$B51,"-",Feuil1!AX$1),'Risk assessment'!$R$12:$R$100,FALSE),1)," ;"),""))</f>
        <v/>
      </c>
      <c r="AY51" s="9" t="str">
        <f>IF($G51=0,"",IFERROR(CONCATENATE(INDEX('Risk assessment'!$B$12:$B$100,MATCH(CONCATENATE(Feuil1!$C51,"-",Feuil1!$B51,"-",Feuil1!AY$1),'Risk assessment'!$R$12:$R$100,FALSE),1)," ;"),""))</f>
        <v/>
      </c>
      <c r="AZ51" s="9" t="str">
        <f>IF($G51=0,"",IFERROR(CONCATENATE(INDEX('Risk assessment'!$B$12:$B$100,MATCH(CONCATENATE(Feuil1!$C51,"-",Feuil1!$B51,"-",Feuil1!AZ$1),'Risk assessment'!$R$12:$R$100,FALSE),1)," ;"),""))</f>
        <v/>
      </c>
      <c r="BA51" s="9" t="str">
        <f>IF($G51=0,"",IFERROR(CONCATENATE(INDEX('Risk assessment'!$B$12:$B$100,MATCH(CONCATENATE(Feuil1!$C51,"-",Feuil1!$B51,"-",Feuil1!BA$1),'Risk assessment'!$R$12:$R$100,FALSE),1)," ;"),""))</f>
        <v/>
      </c>
      <c r="BB51" s="9" t="str">
        <f>IF($G51=0,"",IFERROR(CONCATENATE(INDEX('Risk assessment'!$B$12:$B$100,MATCH(CONCATENATE(Feuil1!$C51,"-",Feuil1!$B51,"-",Feuil1!BB$1),'Risk assessment'!$R$12:$R$100,FALSE),1)," ;"),""))</f>
        <v/>
      </c>
      <c r="BC51" s="9" t="str">
        <f>IF($G51=0,"",IFERROR(CONCATENATE(INDEX('Risk assessment'!$B$12:$B$100,MATCH(CONCATENATE(Feuil1!$C51,"-",Feuil1!$B51,"-",Feuil1!BC$1),'Risk assessment'!$R$12:$R$100,FALSE),1)," ;"),""))</f>
        <v/>
      </c>
      <c r="BD51" s="9" t="str">
        <f>IF($G51=0,"",IFERROR(CONCATENATE(INDEX('Risk assessment'!$B$12:$B$100,MATCH(CONCATENATE(Feuil1!$C51,"-",Feuil1!$B51,"-",Feuil1!BD$1),'Risk assessment'!$R$12:$R$100,FALSE),1)," ;"),""))</f>
        <v/>
      </c>
      <c r="BE51" s="9" t="str">
        <f>IF($G51=0,"",IFERROR(CONCATENATE(INDEX('Risk assessment'!$B$12:$B$100,MATCH(CONCATENATE(Feuil1!$C51,"-",Feuil1!$B51,"-",Feuil1!BE$1),'Risk assessment'!$R$12:$R$100,FALSE),1)," ;"),""))</f>
        <v/>
      </c>
      <c r="BF51" s="9" t="str">
        <f>IF($G51=0,"",IFERROR(CONCATENATE(INDEX('Risk assessment'!$B$12:$B$100,MATCH(CONCATENATE(Feuil1!$C51,"-",Feuil1!$B51,"-",Feuil1!BF$1),'Risk assessment'!$R$12:$R$100,FALSE),1)," ;"),""))</f>
        <v/>
      </c>
      <c r="BG51" s="9" t="str">
        <f>IF($G51=0,"",IFERROR(CONCATENATE(INDEX('Risk assessment'!$B$12:$B$100,MATCH(CONCATENATE(Feuil1!$C51,"-",Feuil1!$B51,"-",Feuil1!BG$1),'Risk assessment'!$R$12:$R$100,FALSE),1)," ;"),""))</f>
        <v/>
      </c>
      <c r="BH51" s="9" t="str">
        <f>IF($G51=0,"",IFERROR(CONCATENATE(INDEX('Risk assessment'!$B$12:$B$100,MATCH(CONCATENATE(Feuil1!$C51,"-",Feuil1!$B51,"-",Feuil1!BH$1),'Risk assessment'!$R$12:$R$100,FALSE),1)," ;"),""))</f>
        <v/>
      </c>
      <c r="BI51" s="9" t="str">
        <f>IF($G51=0,"",IFERROR(CONCATENATE(INDEX('Risk assessment'!$B$12:$B$100,MATCH(CONCATENATE(Feuil1!$C51,"-",Feuil1!$B51,"-",Feuil1!BI$1),'Risk assessment'!$R$12:$R$100,FALSE),1)," ;"),""))</f>
        <v/>
      </c>
      <c r="BJ51" s="9" t="str">
        <f>IF($G51=0,"",IFERROR(CONCATENATE(INDEX('Risk assessment'!$B$12:$B$100,MATCH(CONCATENATE(Feuil1!$C51,"-",Feuil1!$B51,"-",Feuil1!BJ$1),'Risk assessment'!$R$12:$R$100,FALSE),1)," ;"),""))</f>
        <v/>
      </c>
      <c r="BK51" s="9" t="str">
        <f>IF($G51=0,"",IFERROR(CONCATENATE(INDEX('Risk assessment'!$B$12:$B$100,MATCH(CONCATENATE(Feuil1!$C51,"-",Feuil1!$B51,"-",Feuil1!BK$1),'Risk assessment'!$R$12:$R$100,FALSE),1)," ;"),""))</f>
        <v/>
      </c>
      <c r="BL51" s="9" t="str">
        <f>IF($G51=0,"",IFERROR(CONCATENATE(INDEX('Risk assessment'!$B$12:$B$100,MATCH(CONCATENATE(Feuil1!$C51,"-",Feuil1!$B51,"-",Feuil1!BL$1),'Risk assessment'!$R$12:$R$100,FALSE),1)," ;"),""))</f>
        <v/>
      </c>
      <c r="BM51" s="9" t="str">
        <f>IF($G51=0,"",IFERROR(CONCATENATE(INDEX('Risk assessment'!$B$12:$B$100,MATCH(CONCATENATE(Feuil1!$C51,"-",Feuil1!$B51,"-",Feuil1!BM$1),'Risk assessment'!$R$12:$R$100,FALSE),1)," ;"),""))</f>
        <v/>
      </c>
      <c r="BN51" s="9" t="str">
        <f>IF($G51=0,"",IFERROR(CONCATENATE(INDEX('Risk assessment'!$B$12:$B$100,MATCH(CONCATENATE(Feuil1!$C51,"-",Feuil1!$B51,"-",Feuil1!BN$1),'Risk assessment'!$R$12:$R$100,FALSE),1)," ;"),""))</f>
        <v/>
      </c>
      <c r="BO51" s="9" t="str">
        <f>IF($G51=0,"",IFERROR(CONCATENATE(INDEX('Risk assessment'!$B$12:$B$100,MATCH(CONCATENATE(Feuil1!$C51,"-",Feuil1!$B51,"-",Feuil1!BO$1),'Risk assessment'!$R$12:$R$100,FALSE),1)," ;"),""))</f>
        <v/>
      </c>
      <c r="BP51" s="9" t="str">
        <f>IF($G51=0,"",IFERROR(CONCATENATE(INDEX('Risk assessment'!$B$12:$B$100,MATCH(CONCATENATE(Feuil1!$C51,"-",Feuil1!$B51,"-",Feuil1!BP$1),'Risk assessment'!$R$12:$R$100,FALSE),1)," ;"),""))</f>
        <v/>
      </c>
      <c r="BQ51" s="9" t="str">
        <f>IF($G51=0,"",IFERROR(CONCATENATE(INDEX('Risk assessment'!$B$12:$B$100,MATCH(CONCATENATE(Feuil1!$C51,"-",Feuil1!$B51,"-",Feuil1!BQ$1),'Risk assessment'!$R$12:$R$100,FALSE),1)," ;"),""))</f>
        <v/>
      </c>
      <c r="BR51" s="9" t="str">
        <f>IF($G51=0,"",IFERROR(INDEX('Risk assessment'!$B$12:$B$100,MATCH(CONCATENATE(Feuil1!$C51,Feuil1!$B51,Feuil1!BR$1),'Risk assessment'!$R$12:$R$100,FALSE),1),""))</f>
        <v/>
      </c>
      <c r="BS51" s="9" t="str">
        <f>IF($G51=0,"",IFERROR(INDEX('Risk assessment'!$B$12:$B$100,MATCH(CONCATENATE(Feuil1!$C51,Feuil1!$B51,Feuil1!BS$1),'Risk assessment'!$R$12:$R$100,FALSE),1),""))</f>
        <v/>
      </c>
      <c r="BT51" s="9" t="str">
        <f>IF($G51=0,"",IFERROR(INDEX('Risk assessment'!$B$12:$B$100,MATCH(CONCATENATE(Feuil1!$C51,Feuil1!$B51,Feuil1!BT$1),'Risk assessment'!$R$12:$R$100,FALSE),1),""))</f>
        <v/>
      </c>
      <c r="BU51" s="9" t="str">
        <f>IF($G51=0,"",IFERROR(INDEX('Risk assessment'!$B$12:$B$100,MATCH(CONCATENATE(Feuil1!$C51,Feuil1!$B51,Feuil1!BU$1),'Risk assessment'!$R$12:$R$100,FALSE),1),""))</f>
        <v/>
      </c>
      <c r="BV51" s="9" t="str">
        <f>IF($G51=0,"",IFERROR(INDEX('Risk assessment'!$B$12:$B$100,MATCH(CONCATENATE(Feuil1!$C51,Feuil1!$B51,Feuil1!BV$1),'Risk assessment'!$R$12:$R$100,FALSE),1),""))</f>
        <v/>
      </c>
      <c r="BW51" s="9" t="str">
        <f>IF($G51=0,"",IFERROR(INDEX('Risk assessment'!$B$12:$B$100,MATCH(CONCATENATE(Feuil1!$C51,Feuil1!$B51,Feuil1!BW$1),'Risk assessment'!$R$12:$R$100,FALSE),1),""))</f>
        <v/>
      </c>
      <c r="BX51" s="9" t="str">
        <f>IF($G51=0,"",IFERROR(INDEX('Risk assessment'!$B$12:$B$100,MATCH(CONCATENATE(Feuil1!$C51,Feuil1!$B51,Feuil1!BX$1),'Risk assessment'!$R$12:$R$100,FALSE),1),""))</f>
        <v/>
      </c>
      <c r="BY51" s="9" t="str">
        <f>IF($G51=0,"",IFERROR(INDEX('Risk assessment'!$B$12:$B$100,MATCH(CONCATENATE(Feuil1!$C51,Feuil1!$B51,Feuil1!BY$1),'Risk assessment'!$R$12:$R$100,FALSE),1),""))</f>
        <v/>
      </c>
      <c r="BZ51" s="9" t="str">
        <f>IF($G51=0,"",IFERROR(INDEX('Risk assessment'!$B$12:$B$100,MATCH(CONCATENATE(Feuil1!$C51,Feuil1!$B51,Feuil1!BZ$1),'Risk assessment'!$R$12:$R$100,FALSE),1),""))</f>
        <v/>
      </c>
      <c r="CA51" s="9" t="str">
        <f>IF($G51=0,"",IFERROR(INDEX('Risk assessment'!$B$12:$B$100,MATCH(CONCATENATE(Feuil1!$C51,Feuil1!$B51,Feuil1!CA$1),'Risk assessment'!$R$12:$R$100,FALSE),1),""))</f>
        <v/>
      </c>
      <c r="CB51" s="9" t="str">
        <f>IF($G51=0,"",IFERROR(INDEX('Risk assessment'!$B$12:$B$100,MATCH(CONCATENATE(Feuil1!$C51,Feuil1!$B51,Feuil1!CB$1),'Risk assessment'!$R$12:$R$100,FALSE),1),""))</f>
        <v/>
      </c>
      <c r="CC51" s="9" t="str">
        <f>IF($G51=0,"",IFERROR(INDEX('Risk assessment'!$B$12:$B$100,MATCH(CONCATENATE(Feuil1!$C51,Feuil1!$B51,Feuil1!CC$1),'Risk assessment'!$R$12:$R$100,FALSE),1),""))</f>
        <v/>
      </c>
      <c r="CD51" s="9" t="str">
        <f>IF($G51=0,"",IFERROR(INDEX('Risk assessment'!$B$12:$B$100,MATCH(CONCATENATE(Feuil1!$C51,Feuil1!$B51,Feuil1!CD$1),'Risk assessment'!$R$12:$R$100,FALSE),1),""))</f>
        <v/>
      </c>
      <c r="CE51" s="9" t="str">
        <f>IF($G51=0,"",IFERROR(INDEX('Risk assessment'!$B$12:$B$100,MATCH(CONCATENATE(Feuil1!$C51,Feuil1!$B51,Feuil1!CE$1),'Risk assessment'!$R$12:$R$100,FALSE),1),""))</f>
        <v/>
      </c>
      <c r="CF51" s="9" t="str">
        <f>IF($G51=0,"",IFERROR(INDEX('Risk assessment'!$B$12:$B$100,MATCH(CONCATENATE(Feuil1!$C51,Feuil1!$B51,Feuil1!CF$1),'Risk assessment'!$R$12:$R$100,FALSE),1),""))</f>
        <v/>
      </c>
      <c r="CG51" s="9" t="str">
        <f>IF($G51=0,"",IFERROR(INDEX('Risk assessment'!$B$12:$B$100,MATCH(CONCATENATE(Feuil1!$C51,Feuil1!$B51,Feuil1!CG$1),'Risk assessment'!$R$12:$R$100,FALSE),1),""))</f>
        <v/>
      </c>
      <c r="CH51" s="9" t="str">
        <f>IF($G51=0,"",IFERROR(INDEX('Risk assessment'!$B$12:$B$100,MATCH(CONCATENATE(Feuil1!$C51,Feuil1!$B51,Feuil1!CH$1),'Risk assessment'!$R$12:$R$100,FALSE),1),""))</f>
        <v/>
      </c>
      <c r="CI51" s="9" t="str">
        <f>IF($G51=0,"",IFERROR(INDEX('Risk assessment'!$B$12:$B$100,MATCH(CONCATENATE(Feuil1!$C51,Feuil1!$B51,Feuil1!CI$1),'Risk assessment'!$R$12:$R$100,FALSE),1),""))</f>
        <v/>
      </c>
      <c r="CJ51" s="9" t="str">
        <f>IF($G51=0,"",IFERROR(INDEX('Risk assessment'!$B$12:$B$100,MATCH(CONCATENATE(Feuil1!$C51,Feuil1!$B51,Feuil1!CJ$1),'Risk assessment'!$R$12:$R$100,FALSE),1),""))</f>
        <v/>
      </c>
      <c r="CK51" s="9" t="str">
        <f>IF($G51=0,"",IFERROR(INDEX('Risk assessment'!$B$12:$B$100,MATCH(CONCATENATE(Feuil1!$C51,Feuil1!$B51,Feuil1!CK$1),'Risk assessment'!$R$12:$R$100,FALSE),1),""))</f>
        <v/>
      </c>
      <c r="CL51" s="9" t="str">
        <f>IF($G51=0,"",IFERROR(INDEX('Risk assessment'!$B$12:$B$100,MATCH(CONCATENATE(Feuil1!$C51,Feuil1!$B51,Feuil1!CL$1),'Risk assessment'!$R$12:$R$100,FALSE),1),""))</f>
        <v/>
      </c>
      <c r="CM51" s="9" t="str">
        <f>IF($G51=0,"",IFERROR(INDEX('Risk assessment'!$B$12:$B$100,MATCH(CONCATENATE(Feuil1!$C51,Feuil1!$B51,Feuil1!CM$1),'Risk assessment'!$R$12:$R$100,FALSE),1),""))</f>
        <v/>
      </c>
      <c r="CN51" s="9" t="str">
        <f>IF($G51=0,"",IFERROR(INDEX('Risk assessment'!$B$12:$B$100,MATCH(CONCATENATE(Feuil1!$C51,Feuil1!$B51,Feuil1!CN$1),'Risk assessment'!$R$12:$R$100,FALSE),1),""))</f>
        <v/>
      </c>
      <c r="CO51" s="9" t="str">
        <f>IF($G51=0,"",IFERROR(INDEX('Risk assessment'!$B$12:$B$100,MATCH(CONCATENATE(Feuil1!$C51,Feuil1!$B51,Feuil1!CO$1),'Risk assessment'!$R$12:$R$100,FALSE),1),""))</f>
        <v/>
      </c>
      <c r="CP51" s="9" t="str">
        <f>IF($G51=0,"",IFERROR(INDEX('Risk assessment'!$B$12:$B$100,MATCH(CONCATENATE(Feuil1!$C51,Feuil1!$B51,Feuil1!CP$1),'Risk assessment'!$R$12:$R$100,FALSE),1),""))</f>
        <v/>
      </c>
      <c r="CQ51" s="9" t="str">
        <f>IF($G51=0,"",IFERROR(INDEX('Risk assessment'!$B$12:$B$100,MATCH(CONCATENATE(Feuil1!$C51,Feuil1!$B51,Feuil1!CQ$1),'Risk assessment'!$R$12:$R$100,FALSE),1),""))</f>
        <v/>
      </c>
      <c r="CR51" s="9" t="str">
        <f>IF($G51=0,"",IFERROR(INDEX('Risk assessment'!$B$12:$B$100,MATCH(CONCATENATE(Feuil1!$C51,Feuil1!$B51,Feuil1!CR$1),'Risk assessment'!$R$12:$R$100,FALSE),1),""))</f>
        <v/>
      </c>
      <c r="CS51" s="9" t="str">
        <f>IF($G51=0,"",IFERROR(INDEX('Risk assessment'!$B$12:$B$100,MATCH(CONCATENATE(Feuil1!$C51,Feuil1!$B51,Feuil1!CS$1),'Risk assessment'!$R$12:$R$100,FALSE),1),""))</f>
        <v/>
      </c>
      <c r="CT51" s="9" t="str">
        <f>IF($G51=0,"",IFERROR(INDEX('Risk assessment'!$B$12:$B$100,MATCH(CONCATENATE(Feuil1!$C51,Feuil1!$B51,Feuil1!CT$1),'Risk assessment'!$R$12:$R$100,FALSE),1),""))</f>
        <v/>
      </c>
      <c r="CU51" s="9" t="str">
        <f>IF($G51=0,"",IFERROR(INDEX('Risk assessment'!$B$12:$B$100,MATCH(CONCATENATE(Feuil1!$C51,Feuil1!$B51,Feuil1!CU$1),'Risk assessment'!$R$12:$R$100,FALSE),1),""))</f>
        <v/>
      </c>
      <c r="CV51" s="9" t="str">
        <f>IF($G51=0,"",IFERROR(INDEX('Risk assessment'!$B$12:$B$100,MATCH(CONCATENATE(Feuil1!$C51,Feuil1!$B51,Feuil1!CV$1),'Risk assessment'!$R$12:$R$100,FALSE),1),""))</f>
        <v/>
      </c>
      <c r="CW51" s="9" t="str">
        <f>IF($G51=0,"",IFERROR(INDEX('Risk assessment'!$B$12:$B$100,MATCH(CONCATENATE(Feuil1!$C51,Feuil1!$B51,Feuil1!CW$1),'Risk assessment'!$R$12:$R$100,FALSE),1),""))</f>
        <v/>
      </c>
      <c r="CX51" s="9" t="str">
        <f>IF($G51=0,"",IFERROR(INDEX('Risk assessment'!$B$12:$B$100,MATCH(CONCATENATE(Feuil1!$C51,Feuil1!$B51,Feuil1!CX$1),'Risk assessment'!$R$12:$R$100,FALSE),1),""))</f>
        <v/>
      </c>
      <c r="CY51" s="9" t="str">
        <f>IF($G51=0,"",IFERROR(INDEX('Risk assessment'!$B$12:$B$100,MATCH(CONCATENATE(Feuil1!$C51,Feuil1!$B51,Feuil1!CY$1),'Risk assessment'!$R$12:$R$100,FALSE),1),""))</f>
        <v/>
      </c>
      <c r="CZ51" s="9" t="str">
        <f>IF($G51=0,"",IFERROR(INDEX('Risk assessment'!$B$12:$B$100,MATCH(CONCATENATE(Feuil1!$C51,Feuil1!$B51,Feuil1!CZ$1),'Risk assessment'!$R$12:$R$100,FALSE),1),""))</f>
        <v/>
      </c>
      <c r="DA51" s="9" t="str">
        <f>IF($G51=0,"",IFERROR(INDEX('Risk assessment'!$B$12:$B$100,MATCH(CONCATENATE(Feuil1!$C51,Feuil1!$B51,Feuil1!DA$1),'Risk assessment'!$R$12:$R$100,FALSE),1),""))</f>
        <v/>
      </c>
      <c r="DB51" s="9" t="str">
        <f>IF($G51=0,"",IFERROR(INDEX('Risk assessment'!$B$12:$B$100,MATCH(CONCATENATE(Feuil1!$C51,Feuil1!$B51,Feuil1!DB$1),'Risk assessment'!$R$12:$R$100,FALSE),1),""))</f>
        <v/>
      </c>
      <c r="DC51" s="9" t="str">
        <f>IF($G51=0,"",IFERROR(INDEX('Risk assessment'!$B$12:$B$100,MATCH(CONCATENATE(Feuil1!$C51,Feuil1!$B51,Feuil1!DC$1),'Risk assessment'!$R$12:$R$100,FALSE),1),""))</f>
        <v/>
      </c>
      <c r="DD51" s="9" t="str">
        <f>IF($G51=0,"",IFERROR(INDEX('Risk assessment'!$B$12:$B$100,MATCH(CONCATENATE(Feuil1!$C51,Feuil1!$B51,Feuil1!DD$1),'Risk assessment'!$R$12:$R$100,FALSE),1),""))</f>
        <v/>
      </c>
      <c r="DE51" s="9" t="str">
        <f>IF($G51=0,"",IFERROR(INDEX('Risk assessment'!$B$12:$B$100,MATCH(CONCATENATE(Feuil1!$C51,Feuil1!$B51,Feuil1!DE$1),'Risk assessment'!$R$12:$R$100,FALSE),1),""))</f>
        <v/>
      </c>
      <c r="DF51" s="9" t="str">
        <f>IF($G51=0,"",IFERROR(INDEX('Risk assessment'!$B$12:$B$100,MATCH(CONCATENATE(Feuil1!$C51,Feuil1!$B51,Feuil1!DF$1),'Risk assessment'!$R$12:$R$100,FALSE),1),""))</f>
        <v/>
      </c>
      <c r="DG51" s="9" t="str">
        <f>IF($G51=0,"",IFERROR(INDEX('Risk assessment'!$B$12:$B$100,MATCH(CONCATENATE(Feuil1!$C51,Feuil1!$B51,Feuil1!DG$1),'Risk assessment'!$R$12:$R$100,FALSE),1),""))</f>
        <v/>
      </c>
      <c r="DH51" s="9" t="str">
        <f>IF($G51=0,"",IFERROR(INDEX('Risk assessment'!$B$12:$B$100,MATCH(CONCATENATE(Feuil1!$C51,Feuil1!$B51,Feuil1!DH$1),'Risk assessment'!$R$12:$R$100,FALSE),1),""))</f>
        <v/>
      </c>
      <c r="DI51" s="9" t="str">
        <f>IF($G51=0,"",IFERROR(INDEX('Risk assessment'!$B$12:$B$100,MATCH(CONCATENATE(Feuil1!$C51,Feuil1!$B51,Feuil1!DI$1),'Risk assessment'!$R$12:$R$100,FALSE),1),""))</f>
        <v/>
      </c>
      <c r="DJ51" s="9" t="str">
        <f>IF($G51=0,"",IFERROR(INDEX('Risk assessment'!$B$12:$B$100,MATCH(CONCATENATE(Feuil1!$C51,Feuil1!$B51,Feuil1!DJ$1),'Risk assessment'!$R$12:$R$100,FALSE),1),""))</f>
        <v/>
      </c>
      <c r="DK51" s="9" t="str">
        <f>IF($G51=0,"",IFERROR(INDEX('Risk assessment'!$B$12:$B$100,MATCH(CONCATENATE(Feuil1!$C51,Feuil1!$B51,Feuil1!DK$1),'Risk assessment'!$R$12:$R$100,FALSE),1),""))</f>
        <v/>
      </c>
    </row>
    <row r="52" spans="2:115" x14ac:dyDescent="0.25">
      <c r="B52" s="9">
        <f>IF(B51+1&lt;='Rating table'!D$11,B51+1,1)</f>
        <v>1</v>
      </c>
      <c r="C52" s="9">
        <f>IFERROR(IF(IF(B52=1,C51+1,C51)&lt;='Rating table'!H$11,IF(B52=1,C51+1,C51),""),"")</f>
        <v>6</v>
      </c>
      <c r="D52" s="9" t="str">
        <f t="shared" si="0"/>
        <v>1-6</v>
      </c>
      <c r="E52" s="9" t="str">
        <f t="shared" si="1"/>
        <v>N-1 ;D-14 ;</v>
      </c>
      <c r="F52" s="9" t="str">
        <f t="shared" si="2"/>
        <v>N-1 ;D-14</v>
      </c>
      <c r="G52" s="9">
        <f>COUNTIFS('Risk assessment'!D$12:D$100,Feuil1!C52,'Risk assessment'!E$12:E$100,B52)</f>
        <v>2</v>
      </c>
      <c r="H52" s="9" t="str">
        <f>IF($G52=0,"",IFERROR(CONCATENATE(INDEX('Risk assessment'!$B$12:$B$100,MATCH(CONCATENATE(Feuil1!$C52,"-",Feuil1!$B52,"-",Feuil1!H$1),'Risk assessment'!$R$12:$R$100,FALSE),1)," ;"),""))</f>
        <v>N-1 ;</v>
      </c>
      <c r="I52" s="9" t="str">
        <f>IF($G52=0,"",IFERROR(CONCATENATE(INDEX('Risk assessment'!$B$12:$B$100,MATCH(CONCATENATE(Feuil1!$C52,"-",Feuil1!$B52,"-",Feuil1!I$1),'Risk assessment'!$R$12:$R$100,FALSE),1)," ;"),""))</f>
        <v>D-14 ;</v>
      </c>
      <c r="J52" s="9" t="str">
        <f>IF($G52=0,"",IFERROR(CONCATENATE(INDEX('Risk assessment'!$B$12:$B$100,MATCH(CONCATENATE(Feuil1!$C52,"-",Feuil1!$B52,"-",Feuil1!J$1),'Risk assessment'!$R$12:$R$100,FALSE),1)," ;"),""))</f>
        <v/>
      </c>
      <c r="K52" s="9" t="str">
        <f>IF($G52=0,"",IFERROR(CONCATENATE(INDEX('Risk assessment'!$B$12:$B$100,MATCH(CONCATENATE(Feuil1!$C52,"-",Feuil1!$B52,"-",Feuil1!K$1),'Risk assessment'!$R$12:$R$100,FALSE),1)," ;"),""))</f>
        <v/>
      </c>
      <c r="L52" s="9" t="str">
        <f>IF($G52=0,"",IFERROR(CONCATENATE(INDEX('Risk assessment'!$B$12:$B$100,MATCH(CONCATENATE(Feuil1!$C52,"-",Feuil1!$B52,"-",Feuil1!L$1),'Risk assessment'!$R$12:$R$100,FALSE),1)," ;"),""))</f>
        <v/>
      </c>
      <c r="M52" s="9" t="str">
        <f>IF($G52=0,"",IFERROR(CONCATENATE(INDEX('Risk assessment'!$B$12:$B$100,MATCH(CONCATENATE(Feuil1!$C52,"-",Feuil1!$B52,"-",Feuil1!M$1),'Risk assessment'!$R$12:$R$100,FALSE),1)," ;"),""))</f>
        <v/>
      </c>
      <c r="N52" s="9" t="str">
        <f>IF($G52=0,"",IFERROR(CONCATENATE(INDEX('Risk assessment'!$B$12:$B$100,MATCH(CONCATENATE(Feuil1!$C52,"-",Feuil1!$B52,"-",Feuil1!N$1),'Risk assessment'!$R$12:$R$100,FALSE),1)," ;"),""))</f>
        <v/>
      </c>
      <c r="O52" s="9" t="str">
        <f>IF($G52=0,"",IFERROR(CONCATENATE(INDEX('Risk assessment'!$B$12:$B$100,MATCH(CONCATENATE(Feuil1!$C52,"-",Feuil1!$B52,"-",Feuil1!O$1),'Risk assessment'!$R$12:$R$100,FALSE),1)," ;"),""))</f>
        <v/>
      </c>
      <c r="P52" s="9" t="str">
        <f>IF($G52=0,"",IFERROR(CONCATENATE(INDEX('Risk assessment'!$B$12:$B$100,MATCH(CONCATENATE(Feuil1!$C52,"-",Feuil1!$B52,"-",Feuil1!P$1),'Risk assessment'!$R$12:$R$100,FALSE),1)," ;"),""))</f>
        <v/>
      </c>
      <c r="Q52" s="9" t="str">
        <f>IF($G52=0,"",IFERROR(CONCATENATE(INDEX('Risk assessment'!$B$12:$B$100,MATCH(CONCATENATE(Feuil1!$C52,"-",Feuil1!$B52,"-",Feuil1!Q$1),'Risk assessment'!$R$12:$R$100,FALSE),1)," ;"),""))</f>
        <v/>
      </c>
      <c r="R52" s="9" t="str">
        <f>IF($G52=0,"",IFERROR(CONCATENATE(INDEX('Risk assessment'!$B$12:$B$100,MATCH(CONCATENATE(Feuil1!$C52,"-",Feuil1!$B52,"-",Feuil1!R$1),'Risk assessment'!$R$12:$R$100,FALSE),1)," ;"),""))</f>
        <v/>
      </c>
      <c r="S52" s="9" t="str">
        <f>IF($G52=0,"",IFERROR(CONCATENATE(INDEX('Risk assessment'!$B$12:$B$100,MATCH(CONCATENATE(Feuil1!$C52,"-",Feuil1!$B52,"-",Feuil1!S$1),'Risk assessment'!$R$12:$R$100,FALSE),1)," ;"),""))</f>
        <v/>
      </c>
      <c r="T52" s="9" t="str">
        <f>IF($G52=0,"",IFERROR(CONCATENATE(INDEX('Risk assessment'!$B$12:$B$100,MATCH(CONCATENATE(Feuil1!$C52,"-",Feuil1!$B52,"-",Feuil1!T$1),'Risk assessment'!$R$12:$R$100,FALSE),1)," ;"),""))</f>
        <v/>
      </c>
      <c r="U52" s="9" t="str">
        <f>IF($G52=0,"",IFERROR(CONCATENATE(INDEX('Risk assessment'!$B$12:$B$100,MATCH(CONCATENATE(Feuil1!$C52,"-",Feuil1!$B52,"-",Feuil1!U$1),'Risk assessment'!$R$12:$R$100,FALSE),1)," ;"),""))</f>
        <v/>
      </c>
      <c r="V52" s="9" t="str">
        <f>IF($G52=0,"",IFERROR(CONCATENATE(INDEX('Risk assessment'!$B$12:$B$100,MATCH(CONCATENATE(Feuil1!$C52,"-",Feuil1!$B52,"-",Feuil1!V$1),'Risk assessment'!$R$12:$R$100,FALSE),1)," ;"),""))</f>
        <v/>
      </c>
      <c r="W52" s="9" t="str">
        <f>IF($G52=0,"",IFERROR(CONCATENATE(INDEX('Risk assessment'!$B$12:$B$100,MATCH(CONCATENATE(Feuil1!$C52,"-",Feuil1!$B52,"-",Feuil1!W$1),'Risk assessment'!$R$12:$R$100,FALSE),1)," ;"),""))</f>
        <v/>
      </c>
      <c r="X52" s="9" t="str">
        <f>IF($G52=0,"",IFERROR(CONCATENATE(INDEX('Risk assessment'!$B$12:$B$100,MATCH(CONCATENATE(Feuil1!$C52,"-",Feuil1!$B52,"-",Feuil1!X$1),'Risk assessment'!$R$12:$R$100,FALSE),1)," ;"),""))</f>
        <v/>
      </c>
      <c r="Y52" s="9" t="str">
        <f>IF($G52=0,"",IFERROR(CONCATENATE(INDEX('Risk assessment'!$B$12:$B$100,MATCH(CONCATENATE(Feuil1!$C52,"-",Feuil1!$B52,"-",Feuil1!Y$1),'Risk assessment'!$R$12:$R$100,FALSE),1)," ;"),""))</f>
        <v/>
      </c>
      <c r="Z52" s="9" t="str">
        <f>IF($G52=0,"",IFERROR(CONCATENATE(INDEX('Risk assessment'!$B$12:$B$100,MATCH(CONCATENATE(Feuil1!$C52,"-",Feuil1!$B52,"-",Feuil1!Z$1),'Risk assessment'!$R$12:$R$100,FALSE),1)," ;"),""))</f>
        <v/>
      </c>
      <c r="AA52" s="9" t="str">
        <f>IF($G52=0,"",IFERROR(CONCATENATE(INDEX('Risk assessment'!$B$12:$B$100,MATCH(CONCATENATE(Feuil1!$C52,"-",Feuil1!$B52,"-",Feuil1!AA$1),'Risk assessment'!$R$12:$R$100,FALSE),1)," ;"),""))</f>
        <v/>
      </c>
      <c r="AB52" s="9" t="str">
        <f>IF($G52=0,"",IFERROR(CONCATENATE(INDEX('Risk assessment'!$B$12:$B$100,MATCH(CONCATENATE(Feuil1!$C52,"-",Feuil1!$B52,"-",Feuil1!AB$1),'Risk assessment'!$R$12:$R$100,FALSE),1)," ;"),""))</f>
        <v/>
      </c>
      <c r="AC52" s="9" t="str">
        <f>IF($G52=0,"",IFERROR(CONCATENATE(INDEX('Risk assessment'!$B$12:$B$100,MATCH(CONCATENATE(Feuil1!$C52,"-",Feuil1!$B52,"-",Feuil1!AC$1),'Risk assessment'!$R$12:$R$100,FALSE),1)," ;"),""))</f>
        <v/>
      </c>
      <c r="AD52" s="9" t="str">
        <f>IF($G52=0,"",IFERROR(CONCATENATE(INDEX('Risk assessment'!$B$12:$B$100,MATCH(CONCATENATE(Feuil1!$C52,"-",Feuil1!$B52,"-",Feuil1!AD$1),'Risk assessment'!$R$12:$R$100,FALSE),1)," ;"),""))</f>
        <v/>
      </c>
      <c r="AE52" s="9" t="str">
        <f>IF($G52=0,"",IFERROR(CONCATENATE(INDEX('Risk assessment'!$B$12:$B$100,MATCH(CONCATENATE(Feuil1!$C52,"-",Feuil1!$B52,"-",Feuil1!AE$1),'Risk assessment'!$R$12:$R$100,FALSE),1)," ;"),""))</f>
        <v/>
      </c>
      <c r="AF52" s="9" t="str">
        <f>IF($G52=0,"",IFERROR(CONCATENATE(INDEX('Risk assessment'!$B$12:$B$100,MATCH(CONCATENATE(Feuil1!$C52,"-",Feuil1!$B52,"-",Feuil1!AF$1),'Risk assessment'!$R$12:$R$100,FALSE),1)," ;"),""))</f>
        <v/>
      </c>
      <c r="AG52" s="9" t="str">
        <f>IF($G52=0,"",IFERROR(CONCATENATE(INDEX('Risk assessment'!$B$12:$B$100,MATCH(CONCATENATE(Feuil1!$C52,"-",Feuil1!$B52,"-",Feuil1!AG$1),'Risk assessment'!$R$12:$R$100,FALSE),1)," ;"),""))</f>
        <v/>
      </c>
      <c r="AH52" s="9" t="str">
        <f>IF($G52=0,"",IFERROR(CONCATENATE(INDEX('Risk assessment'!$B$12:$B$100,MATCH(CONCATENATE(Feuil1!$C52,"-",Feuil1!$B52,"-",Feuil1!AH$1),'Risk assessment'!$R$12:$R$100,FALSE),1)," ;"),""))</f>
        <v/>
      </c>
      <c r="AI52" s="9" t="str">
        <f>IF($G52=0,"",IFERROR(CONCATENATE(INDEX('Risk assessment'!$B$12:$B$100,MATCH(CONCATENATE(Feuil1!$C52,"-",Feuil1!$B52,"-",Feuil1!AI$1),'Risk assessment'!$R$12:$R$100,FALSE),1)," ;"),""))</f>
        <v/>
      </c>
      <c r="AJ52" s="9" t="str">
        <f>IF($G52=0,"",IFERROR(CONCATENATE(INDEX('Risk assessment'!$B$12:$B$100,MATCH(CONCATENATE(Feuil1!$C52,"-",Feuil1!$B52,"-",Feuil1!AJ$1),'Risk assessment'!$R$12:$R$100,FALSE),1)," ;"),""))</f>
        <v/>
      </c>
      <c r="AK52" s="9" t="str">
        <f>IF($G52=0,"",IFERROR(CONCATENATE(INDEX('Risk assessment'!$B$12:$B$100,MATCH(CONCATENATE(Feuil1!$C52,"-",Feuil1!$B52,"-",Feuil1!AK$1),'Risk assessment'!$R$12:$R$100,FALSE),1)," ;"),""))</f>
        <v/>
      </c>
      <c r="AL52" s="9" t="str">
        <f>IF($G52=0,"",IFERROR(CONCATENATE(INDEX('Risk assessment'!$B$12:$B$100,MATCH(CONCATENATE(Feuil1!$C52,"-",Feuil1!$B52,"-",Feuil1!AL$1),'Risk assessment'!$R$12:$R$100,FALSE),1)," ;"),""))</f>
        <v/>
      </c>
      <c r="AM52" s="9" t="str">
        <f>IF($G52=0,"",IFERROR(CONCATENATE(INDEX('Risk assessment'!$B$12:$B$100,MATCH(CONCATENATE(Feuil1!$C52,"-",Feuil1!$B52,"-",Feuil1!AM$1),'Risk assessment'!$R$12:$R$100,FALSE),1)," ;"),""))</f>
        <v/>
      </c>
      <c r="AN52" s="9" t="str">
        <f>IF($G52=0,"",IFERROR(CONCATENATE(INDEX('Risk assessment'!$B$12:$B$100,MATCH(CONCATENATE(Feuil1!$C52,"-",Feuil1!$B52,"-",Feuil1!AN$1),'Risk assessment'!$R$12:$R$100,FALSE),1)," ;"),""))</f>
        <v/>
      </c>
      <c r="AO52" s="9" t="str">
        <f>IF($G52=0,"",IFERROR(CONCATENATE(INDEX('Risk assessment'!$B$12:$B$100,MATCH(CONCATENATE(Feuil1!$C52,"-",Feuil1!$B52,"-",Feuil1!AO$1),'Risk assessment'!$R$12:$R$100,FALSE),1)," ;"),""))</f>
        <v/>
      </c>
      <c r="AP52" s="9" t="str">
        <f>IF($G52=0,"",IFERROR(CONCATENATE(INDEX('Risk assessment'!$B$12:$B$100,MATCH(CONCATENATE(Feuil1!$C52,"-",Feuil1!$B52,"-",Feuil1!AP$1),'Risk assessment'!$R$12:$R$100,FALSE),1)," ;"),""))</f>
        <v/>
      </c>
      <c r="AQ52" s="9" t="str">
        <f>IF($G52=0,"",IFERROR(CONCATENATE(INDEX('Risk assessment'!$B$12:$B$100,MATCH(CONCATENATE(Feuil1!$C52,"-",Feuil1!$B52,"-",Feuil1!AQ$1),'Risk assessment'!$R$12:$R$100,FALSE),1)," ;"),""))</f>
        <v/>
      </c>
      <c r="AR52" s="9" t="str">
        <f>IF($G52=0,"",IFERROR(CONCATENATE(INDEX('Risk assessment'!$B$12:$B$100,MATCH(CONCATENATE(Feuil1!$C52,"-",Feuil1!$B52,"-",Feuil1!AR$1),'Risk assessment'!$R$12:$R$100,FALSE),1)," ;"),""))</f>
        <v/>
      </c>
      <c r="AS52" s="9" t="str">
        <f>IF($G52=0,"",IFERROR(CONCATENATE(INDEX('Risk assessment'!$B$12:$B$100,MATCH(CONCATENATE(Feuil1!$C52,"-",Feuil1!$B52,"-",Feuil1!AS$1),'Risk assessment'!$R$12:$R$100,FALSE),1)," ;"),""))</f>
        <v/>
      </c>
      <c r="AT52" s="9" t="str">
        <f>IF($G52=0,"",IFERROR(CONCATENATE(INDEX('Risk assessment'!$B$12:$B$100,MATCH(CONCATENATE(Feuil1!$C52,"-",Feuil1!$B52,"-",Feuil1!AT$1),'Risk assessment'!$R$12:$R$100,FALSE),1)," ;"),""))</f>
        <v/>
      </c>
      <c r="AU52" s="9" t="str">
        <f>IF($G52=0,"",IFERROR(CONCATENATE(INDEX('Risk assessment'!$B$12:$B$100,MATCH(CONCATENATE(Feuil1!$C52,"-",Feuil1!$B52,"-",Feuil1!AU$1),'Risk assessment'!$R$12:$R$100,FALSE),1)," ;"),""))</f>
        <v/>
      </c>
      <c r="AV52" s="9" t="str">
        <f>IF($G52=0,"",IFERROR(CONCATENATE(INDEX('Risk assessment'!$B$12:$B$100,MATCH(CONCATENATE(Feuil1!$C52,"-",Feuil1!$B52,"-",Feuil1!AV$1),'Risk assessment'!$R$12:$R$100,FALSE),1)," ;"),""))</f>
        <v/>
      </c>
      <c r="AW52" s="9" t="str">
        <f>IF($G52=0,"",IFERROR(CONCATENATE(INDEX('Risk assessment'!$B$12:$B$100,MATCH(CONCATENATE(Feuil1!$C52,"-",Feuil1!$B52,"-",Feuil1!AW$1),'Risk assessment'!$R$12:$R$100,FALSE),1)," ;"),""))</f>
        <v/>
      </c>
      <c r="AX52" s="9" t="str">
        <f>IF($G52=0,"",IFERROR(CONCATENATE(INDEX('Risk assessment'!$B$12:$B$100,MATCH(CONCATENATE(Feuil1!$C52,"-",Feuil1!$B52,"-",Feuil1!AX$1),'Risk assessment'!$R$12:$R$100,FALSE),1)," ;"),""))</f>
        <v/>
      </c>
      <c r="AY52" s="9" t="str">
        <f>IF($G52=0,"",IFERROR(CONCATENATE(INDEX('Risk assessment'!$B$12:$B$100,MATCH(CONCATENATE(Feuil1!$C52,"-",Feuil1!$B52,"-",Feuil1!AY$1),'Risk assessment'!$R$12:$R$100,FALSE),1)," ;"),""))</f>
        <v/>
      </c>
      <c r="AZ52" s="9" t="str">
        <f>IF($G52=0,"",IFERROR(CONCATENATE(INDEX('Risk assessment'!$B$12:$B$100,MATCH(CONCATENATE(Feuil1!$C52,"-",Feuil1!$B52,"-",Feuil1!AZ$1),'Risk assessment'!$R$12:$R$100,FALSE),1)," ;"),""))</f>
        <v/>
      </c>
      <c r="BA52" s="9" t="str">
        <f>IF($G52=0,"",IFERROR(CONCATENATE(INDEX('Risk assessment'!$B$12:$B$100,MATCH(CONCATENATE(Feuil1!$C52,"-",Feuil1!$B52,"-",Feuil1!BA$1),'Risk assessment'!$R$12:$R$100,FALSE),1)," ;"),""))</f>
        <v/>
      </c>
      <c r="BB52" s="9" t="str">
        <f>IF($G52=0,"",IFERROR(CONCATENATE(INDEX('Risk assessment'!$B$12:$B$100,MATCH(CONCATENATE(Feuil1!$C52,"-",Feuil1!$B52,"-",Feuil1!BB$1),'Risk assessment'!$R$12:$R$100,FALSE),1)," ;"),""))</f>
        <v/>
      </c>
      <c r="BC52" s="9" t="str">
        <f>IF($G52=0,"",IFERROR(CONCATENATE(INDEX('Risk assessment'!$B$12:$B$100,MATCH(CONCATENATE(Feuil1!$C52,"-",Feuil1!$B52,"-",Feuil1!BC$1),'Risk assessment'!$R$12:$R$100,FALSE),1)," ;"),""))</f>
        <v/>
      </c>
      <c r="BD52" s="9" t="str">
        <f>IF($G52=0,"",IFERROR(CONCATENATE(INDEX('Risk assessment'!$B$12:$B$100,MATCH(CONCATENATE(Feuil1!$C52,"-",Feuil1!$B52,"-",Feuil1!BD$1),'Risk assessment'!$R$12:$R$100,FALSE),1)," ;"),""))</f>
        <v/>
      </c>
      <c r="BE52" s="9" t="str">
        <f>IF($G52=0,"",IFERROR(CONCATENATE(INDEX('Risk assessment'!$B$12:$B$100,MATCH(CONCATENATE(Feuil1!$C52,"-",Feuil1!$B52,"-",Feuil1!BE$1),'Risk assessment'!$R$12:$R$100,FALSE),1)," ;"),""))</f>
        <v/>
      </c>
      <c r="BF52" s="9" t="str">
        <f>IF($G52=0,"",IFERROR(CONCATENATE(INDEX('Risk assessment'!$B$12:$B$100,MATCH(CONCATENATE(Feuil1!$C52,"-",Feuil1!$B52,"-",Feuil1!BF$1),'Risk assessment'!$R$12:$R$100,FALSE),1)," ;"),""))</f>
        <v/>
      </c>
      <c r="BG52" s="9" t="str">
        <f>IF($G52=0,"",IFERROR(CONCATENATE(INDEX('Risk assessment'!$B$12:$B$100,MATCH(CONCATENATE(Feuil1!$C52,"-",Feuil1!$B52,"-",Feuil1!BG$1),'Risk assessment'!$R$12:$R$100,FALSE),1)," ;"),""))</f>
        <v/>
      </c>
      <c r="BH52" s="9" t="str">
        <f>IF($G52=0,"",IFERROR(CONCATENATE(INDEX('Risk assessment'!$B$12:$B$100,MATCH(CONCATENATE(Feuil1!$C52,"-",Feuil1!$B52,"-",Feuil1!BH$1),'Risk assessment'!$R$12:$R$100,FALSE),1)," ;"),""))</f>
        <v/>
      </c>
      <c r="BI52" s="9" t="str">
        <f>IF($G52=0,"",IFERROR(CONCATENATE(INDEX('Risk assessment'!$B$12:$B$100,MATCH(CONCATENATE(Feuil1!$C52,"-",Feuil1!$B52,"-",Feuil1!BI$1),'Risk assessment'!$R$12:$R$100,FALSE),1)," ;"),""))</f>
        <v/>
      </c>
      <c r="BJ52" s="9" t="str">
        <f>IF($G52=0,"",IFERROR(CONCATENATE(INDEX('Risk assessment'!$B$12:$B$100,MATCH(CONCATENATE(Feuil1!$C52,"-",Feuil1!$B52,"-",Feuil1!BJ$1),'Risk assessment'!$R$12:$R$100,FALSE),1)," ;"),""))</f>
        <v/>
      </c>
      <c r="BK52" s="9" t="str">
        <f>IF($G52=0,"",IFERROR(CONCATENATE(INDEX('Risk assessment'!$B$12:$B$100,MATCH(CONCATENATE(Feuil1!$C52,"-",Feuil1!$B52,"-",Feuil1!BK$1),'Risk assessment'!$R$12:$R$100,FALSE),1)," ;"),""))</f>
        <v/>
      </c>
      <c r="BL52" s="9" t="str">
        <f>IF($G52=0,"",IFERROR(CONCATENATE(INDEX('Risk assessment'!$B$12:$B$100,MATCH(CONCATENATE(Feuil1!$C52,"-",Feuil1!$B52,"-",Feuil1!BL$1),'Risk assessment'!$R$12:$R$100,FALSE),1)," ;"),""))</f>
        <v/>
      </c>
      <c r="BM52" s="9" t="str">
        <f>IF($G52=0,"",IFERROR(CONCATENATE(INDEX('Risk assessment'!$B$12:$B$100,MATCH(CONCATENATE(Feuil1!$C52,"-",Feuil1!$B52,"-",Feuil1!BM$1),'Risk assessment'!$R$12:$R$100,FALSE),1)," ;"),""))</f>
        <v/>
      </c>
      <c r="BN52" s="9" t="str">
        <f>IF($G52=0,"",IFERROR(CONCATENATE(INDEX('Risk assessment'!$B$12:$B$100,MATCH(CONCATENATE(Feuil1!$C52,"-",Feuil1!$B52,"-",Feuil1!BN$1),'Risk assessment'!$R$12:$R$100,FALSE),1)," ;"),""))</f>
        <v/>
      </c>
      <c r="BO52" s="9" t="str">
        <f>IF($G52=0,"",IFERROR(CONCATENATE(INDEX('Risk assessment'!$B$12:$B$100,MATCH(CONCATENATE(Feuil1!$C52,"-",Feuil1!$B52,"-",Feuil1!BO$1),'Risk assessment'!$R$12:$R$100,FALSE),1)," ;"),""))</f>
        <v/>
      </c>
      <c r="BP52" s="9" t="str">
        <f>IF($G52=0,"",IFERROR(CONCATENATE(INDEX('Risk assessment'!$B$12:$B$100,MATCH(CONCATENATE(Feuil1!$C52,"-",Feuil1!$B52,"-",Feuil1!BP$1),'Risk assessment'!$R$12:$R$100,FALSE),1)," ;"),""))</f>
        <v/>
      </c>
      <c r="BQ52" s="9" t="str">
        <f>IF($G52=0,"",IFERROR(CONCATENATE(INDEX('Risk assessment'!$B$12:$B$100,MATCH(CONCATENATE(Feuil1!$C52,"-",Feuil1!$B52,"-",Feuil1!BQ$1),'Risk assessment'!$R$12:$R$100,FALSE),1)," ;"),""))</f>
        <v/>
      </c>
      <c r="BR52" s="9" t="str">
        <f>IF($G52=0,"",IFERROR(INDEX('Risk assessment'!$B$12:$B$100,MATCH(CONCATENATE(Feuil1!$C52,Feuil1!$B52,Feuil1!BR$1),'Risk assessment'!$R$12:$R$100,FALSE),1),""))</f>
        <v/>
      </c>
      <c r="BS52" s="9" t="str">
        <f>IF($G52=0,"",IFERROR(INDEX('Risk assessment'!$B$12:$B$100,MATCH(CONCATENATE(Feuil1!$C52,Feuil1!$B52,Feuil1!BS$1),'Risk assessment'!$R$12:$R$100,FALSE),1),""))</f>
        <v/>
      </c>
      <c r="BT52" s="9" t="str">
        <f>IF($G52=0,"",IFERROR(INDEX('Risk assessment'!$B$12:$B$100,MATCH(CONCATENATE(Feuil1!$C52,Feuil1!$B52,Feuil1!BT$1),'Risk assessment'!$R$12:$R$100,FALSE),1),""))</f>
        <v/>
      </c>
      <c r="BU52" s="9" t="str">
        <f>IF($G52=0,"",IFERROR(INDEX('Risk assessment'!$B$12:$B$100,MATCH(CONCATENATE(Feuil1!$C52,Feuil1!$B52,Feuil1!BU$1),'Risk assessment'!$R$12:$R$100,FALSE),1),""))</f>
        <v/>
      </c>
      <c r="BV52" s="9" t="str">
        <f>IF($G52=0,"",IFERROR(INDEX('Risk assessment'!$B$12:$B$100,MATCH(CONCATENATE(Feuil1!$C52,Feuil1!$B52,Feuil1!BV$1),'Risk assessment'!$R$12:$R$100,FALSE),1),""))</f>
        <v/>
      </c>
      <c r="BW52" s="9" t="str">
        <f>IF($G52=0,"",IFERROR(INDEX('Risk assessment'!$B$12:$B$100,MATCH(CONCATENATE(Feuil1!$C52,Feuil1!$B52,Feuil1!BW$1),'Risk assessment'!$R$12:$R$100,FALSE),1),""))</f>
        <v/>
      </c>
      <c r="BX52" s="9" t="str">
        <f>IF($G52=0,"",IFERROR(INDEX('Risk assessment'!$B$12:$B$100,MATCH(CONCATENATE(Feuil1!$C52,Feuil1!$B52,Feuil1!BX$1),'Risk assessment'!$R$12:$R$100,FALSE),1),""))</f>
        <v/>
      </c>
      <c r="BY52" s="9" t="str">
        <f>IF($G52=0,"",IFERROR(INDEX('Risk assessment'!$B$12:$B$100,MATCH(CONCATENATE(Feuil1!$C52,Feuil1!$B52,Feuil1!BY$1),'Risk assessment'!$R$12:$R$100,FALSE),1),""))</f>
        <v/>
      </c>
      <c r="BZ52" s="9" t="str">
        <f>IF($G52=0,"",IFERROR(INDEX('Risk assessment'!$B$12:$B$100,MATCH(CONCATENATE(Feuil1!$C52,Feuil1!$B52,Feuil1!BZ$1),'Risk assessment'!$R$12:$R$100,FALSE),1),""))</f>
        <v/>
      </c>
      <c r="CA52" s="9" t="str">
        <f>IF($G52=0,"",IFERROR(INDEX('Risk assessment'!$B$12:$B$100,MATCH(CONCATENATE(Feuil1!$C52,Feuil1!$B52,Feuil1!CA$1),'Risk assessment'!$R$12:$R$100,FALSE),1),""))</f>
        <v/>
      </c>
      <c r="CB52" s="9" t="str">
        <f>IF($G52=0,"",IFERROR(INDEX('Risk assessment'!$B$12:$B$100,MATCH(CONCATENATE(Feuil1!$C52,Feuil1!$B52,Feuil1!CB$1),'Risk assessment'!$R$12:$R$100,FALSE),1),""))</f>
        <v/>
      </c>
      <c r="CC52" s="9" t="str">
        <f>IF($G52=0,"",IFERROR(INDEX('Risk assessment'!$B$12:$B$100,MATCH(CONCATENATE(Feuil1!$C52,Feuil1!$B52,Feuil1!CC$1),'Risk assessment'!$R$12:$R$100,FALSE),1),""))</f>
        <v/>
      </c>
      <c r="CD52" s="9" t="str">
        <f>IF($G52=0,"",IFERROR(INDEX('Risk assessment'!$B$12:$B$100,MATCH(CONCATENATE(Feuil1!$C52,Feuil1!$B52,Feuil1!CD$1),'Risk assessment'!$R$12:$R$100,FALSE),1),""))</f>
        <v/>
      </c>
      <c r="CE52" s="9" t="str">
        <f>IF($G52=0,"",IFERROR(INDEX('Risk assessment'!$B$12:$B$100,MATCH(CONCATENATE(Feuil1!$C52,Feuil1!$B52,Feuil1!CE$1),'Risk assessment'!$R$12:$R$100,FALSE),1),""))</f>
        <v/>
      </c>
      <c r="CF52" s="9" t="str">
        <f>IF($G52=0,"",IFERROR(INDEX('Risk assessment'!$B$12:$B$100,MATCH(CONCATENATE(Feuil1!$C52,Feuil1!$B52,Feuil1!CF$1),'Risk assessment'!$R$12:$R$100,FALSE),1),""))</f>
        <v/>
      </c>
      <c r="CG52" s="9" t="str">
        <f>IF($G52=0,"",IFERROR(INDEX('Risk assessment'!$B$12:$B$100,MATCH(CONCATENATE(Feuil1!$C52,Feuil1!$B52,Feuil1!CG$1),'Risk assessment'!$R$12:$R$100,FALSE),1),""))</f>
        <v/>
      </c>
      <c r="CH52" s="9" t="str">
        <f>IF($G52=0,"",IFERROR(INDEX('Risk assessment'!$B$12:$B$100,MATCH(CONCATENATE(Feuil1!$C52,Feuil1!$B52,Feuil1!CH$1),'Risk assessment'!$R$12:$R$100,FALSE),1),""))</f>
        <v/>
      </c>
      <c r="CI52" s="9" t="str">
        <f>IF($G52=0,"",IFERROR(INDEX('Risk assessment'!$B$12:$B$100,MATCH(CONCATENATE(Feuil1!$C52,Feuil1!$B52,Feuil1!CI$1),'Risk assessment'!$R$12:$R$100,FALSE),1),""))</f>
        <v/>
      </c>
      <c r="CJ52" s="9" t="str">
        <f>IF($G52=0,"",IFERROR(INDEX('Risk assessment'!$B$12:$B$100,MATCH(CONCATENATE(Feuil1!$C52,Feuil1!$B52,Feuil1!CJ$1),'Risk assessment'!$R$12:$R$100,FALSE),1),""))</f>
        <v/>
      </c>
      <c r="CK52" s="9" t="str">
        <f>IF($G52=0,"",IFERROR(INDEX('Risk assessment'!$B$12:$B$100,MATCH(CONCATENATE(Feuil1!$C52,Feuil1!$B52,Feuil1!CK$1),'Risk assessment'!$R$12:$R$100,FALSE),1),""))</f>
        <v/>
      </c>
      <c r="CL52" s="9" t="str">
        <f>IF($G52=0,"",IFERROR(INDEX('Risk assessment'!$B$12:$B$100,MATCH(CONCATENATE(Feuil1!$C52,Feuil1!$B52,Feuil1!CL$1),'Risk assessment'!$R$12:$R$100,FALSE),1),""))</f>
        <v/>
      </c>
      <c r="CM52" s="9" t="str">
        <f>IF($G52=0,"",IFERROR(INDEX('Risk assessment'!$B$12:$B$100,MATCH(CONCATENATE(Feuil1!$C52,Feuil1!$B52,Feuil1!CM$1),'Risk assessment'!$R$12:$R$100,FALSE),1),""))</f>
        <v/>
      </c>
      <c r="CN52" s="9" t="str">
        <f>IF($G52=0,"",IFERROR(INDEX('Risk assessment'!$B$12:$B$100,MATCH(CONCATENATE(Feuil1!$C52,Feuil1!$B52,Feuil1!CN$1),'Risk assessment'!$R$12:$R$100,FALSE),1),""))</f>
        <v/>
      </c>
      <c r="CO52" s="9" t="str">
        <f>IF($G52=0,"",IFERROR(INDEX('Risk assessment'!$B$12:$B$100,MATCH(CONCATENATE(Feuil1!$C52,Feuil1!$B52,Feuil1!CO$1),'Risk assessment'!$R$12:$R$100,FALSE),1),""))</f>
        <v/>
      </c>
      <c r="CP52" s="9" t="str">
        <f>IF($G52=0,"",IFERROR(INDEX('Risk assessment'!$B$12:$B$100,MATCH(CONCATENATE(Feuil1!$C52,Feuil1!$B52,Feuil1!CP$1),'Risk assessment'!$R$12:$R$100,FALSE),1),""))</f>
        <v/>
      </c>
      <c r="CQ52" s="9" t="str">
        <f>IF($G52=0,"",IFERROR(INDEX('Risk assessment'!$B$12:$B$100,MATCH(CONCATENATE(Feuil1!$C52,Feuil1!$B52,Feuil1!CQ$1),'Risk assessment'!$R$12:$R$100,FALSE),1),""))</f>
        <v/>
      </c>
      <c r="CR52" s="9" t="str">
        <f>IF($G52=0,"",IFERROR(INDEX('Risk assessment'!$B$12:$B$100,MATCH(CONCATENATE(Feuil1!$C52,Feuil1!$B52,Feuil1!CR$1),'Risk assessment'!$R$12:$R$100,FALSE),1),""))</f>
        <v/>
      </c>
      <c r="CS52" s="9" t="str">
        <f>IF($G52=0,"",IFERROR(INDEX('Risk assessment'!$B$12:$B$100,MATCH(CONCATENATE(Feuil1!$C52,Feuil1!$B52,Feuil1!CS$1),'Risk assessment'!$R$12:$R$100,FALSE),1),""))</f>
        <v/>
      </c>
      <c r="CT52" s="9" t="str">
        <f>IF($G52=0,"",IFERROR(INDEX('Risk assessment'!$B$12:$B$100,MATCH(CONCATENATE(Feuil1!$C52,Feuil1!$B52,Feuil1!CT$1),'Risk assessment'!$R$12:$R$100,FALSE),1),""))</f>
        <v/>
      </c>
      <c r="CU52" s="9" t="str">
        <f>IF($G52=0,"",IFERROR(INDEX('Risk assessment'!$B$12:$B$100,MATCH(CONCATENATE(Feuil1!$C52,Feuil1!$B52,Feuil1!CU$1),'Risk assessment'!$R$12:$R$100,FALSE),1),""))</f>
        <v/>
      </c>
      <c r="CV52" s="9" t="str">
        <f>IF($G52=0,"",IFERROR(INDEX('Risk assessment'!$B$12:$B$100,MATCH(CONCATENATE(Feuil1!$C52,Feuil1!$B52,Feuil1!CV$1),'Risk assessment'!$R$12:$R$100,FALSE),1),""))</f>
        <v/>
      </c>
      <c r="CW52" s="9" t="str">
        <f>IF($G52=0,"",IFERROR(INDEX('Risk assessment'!$B$12:$B$100,MATCH(CONCATENATE(Feuil1!$C52,Feuil1!$B52,Feuil1!CW$1),'Risk assessment'!$R$12:$R$100,FALSE),1),""))</f>
        <v/>
      </c>
      <c r="CX52" s="9" t="str">
        <f>IF($G52=0,"",IFERROR(INDEX('Risk assessment'!$B$12:$B$100,MATCH(CONCATENATE(Feuil1!$C52,Feuil1!$B52,Feuil1!CX$1),'Risk assessment'!$R$12:$R$100,FALSE),1),""))</f>
        <v/>
      </c>
      <c r="CY52" s="9" t="str">
        <f>IF($G52=0,"",IFERROR(INDEX('Risk assessment'!$B$12:$B$100,MATCH(CONCATENATE(Feuil1!$C52,Feuil1!$B52,Feuil1!CY$1),'Risk assessment'!$R$12:$R$100,FALSE),1),""))</f>
        <v/>
      </c>
      <c r="CZ52" s="9" t="str">
        <f>IF($G52=0,"",IFERROR(INDEX('Risk assessment'!$B$12:$B$100,MATCH(CONCATENATE(Feuil1!$C52,Feuil1!$B52,Feuil1!CZ$1),'Risk assessment'!$R$12:$R$100,FALSE),1),""))</f>
        <v/>
      </c>
      <c r="DA52" s="9" t="str">
        <f>IF($G52=0,"",IFERROR(INDEX('Risk assessment'!$B$12:$B$100,MATCH(CONCATENATE(Feuil1!$C52,Feuil1!$B52,Feuil1!DA$1),'Risk assessment'!$R$12:$R$100,FALSE),1),""))</f>
        <v/>
      </c>
      <c r="DB52" s="9" t="str">
        <f>IF($G52=0,"",IFERROR(INDEX('Risk assessment'!$B$12:$B$100,MATCH(CONCATENATE(Feuil1!$C52,Feuil1!$B52,Feuil1!DB$1),'Risk assessment'!$R$12:$R$100,FALSE),1),""))</f>
        <v/>
      </c>
      <c r="DC52" s="9" t="str">
        <f>IF($G52=0,"",IFERROR(INDEX('Risk assessment'!$B$12:$B$100,MATCH(CONCATENATE(Feuil1!$C52,Feuil1!$B52,Feuil1!DC$1),'Risk assessment'!$R$12:$R$100,FALSE),1),""))</f>
        <v/>
      </c>
      <c r="DD52" s="9" t="str">
        <f>IF($G52=0,"",IFERROR(INDEX('Risk assessment'!$B$12:$B$100,MATCH(CONCATENATE(Feuil1!$C52,Feuil1!$B52,Feuil1!DD$1),'Risk assessment'!$R$12:$R$100,FALSE),1),""))</f>
        <v/>
      </c>
      <c r="DE52" s="9" t="str">
        <f>IF($G52=0,"",IFERROR(INDEX('Risk assessment'!$B$12:$B$100,MATCH(CONCATENATE(Feuil1!$C52,Feuil1!$B52,Feuil1!DE$1),'Risk assessment'!$R$12:$R$100,FALSE),1),""))</f>
        <v/>
      </c>
      <c r="DF52" s="9" t="str">
        <f>IF($G52=0,"",IFERROR(INDEX('Risk assessment'!$B$12:$B$100,MATCH(CONCATENATE(Feuil1!$C52,Feuil1!$B52,Feuil1!DF$1),'Risk assessment'!$R$12:$R$100,FALSE),1),""))</f>
        <v/>
      </c>
      <c r="DG52" s="9" t="str">
        <f>IF($G52=0,"",IFERROR(INDEX('Risk assessment'!$B$12:$B$100,MATCH(CONCATENATE(Feuil1!$C52,Feuil1!$B52,Feuil1!DG$1),'Risk assessment'!$R$12:$R$100,FALSE),1),""))</f>
        <v/>
      </c>
      <c r="DH52" s="9" t="str">
        <f>IF($G52=0,"",IFERROR(INDEX('Risk assessment'!$B$12:$B$100,MATCH(CONCATENATE(Feuil1!$C52,Feuil1!$B52,Feuil1!DH$1),'Risk assessment'!$R$12:$R$100,FALSE),1),""))</f>
        <v/>
      </c>
      <c r="DI52" s="9" t="str">
        <f>IF($G52=0,"",IFERROR(INDEX('Risk assessment'!$B$12:$B$100,MATCH(CONCATENATE(Feuil1!$C52,Feuil1!$B52,Feuil1!DI$1),'Risk assessment'!$R$12:$R$100,FALSE),1),""))</f>
        <v/>
      </c>
      <c r="DJ52" s="9" t="str">
        <f>IF($G52=0,"",IFERROR(INDEX('Risk assessment'!$B$12:$B$100,MATCH(CONCATENATE(Feuil1!$C52,Feuil1!$B52,Feuil1!DJ$1),'Risk assessment'!$R$12:$R$100,FALSE),1),""))</f>
        <v/>
      </c>
      <c r="DK52" s="9" t="str">
        <f>IF($G52=0,"",IFERROR(INDEX('Risk assessment'!$B$12:$B$100,MATCH(CONCATENATE(Feuil1!$C52,Feuil1!$B52,Feuil1!DK$1),'Risk assessment'!$R$12:$R$100,FALSE),1),""))</f>
        <v/>
      </c>
    </row>
    <row r="53" spans="2:115" x14ac:dyDescent="0.25">
      <c r="B53" s="9">
        <f>IF(B52+1&lt;='Rating table'!D$11,B52+1,1)</f>
        <v>2</v>
      </c>
      <c r="C53" s="9">
        <f>IFERROR(IF(IF(B53=1,C52+1,C52)&lt;='Rating table'!H$11,IF(B53=1,C52+1,C52),""),"")</f>
        <v>6</v>
      </c>
      <c r="D53" s="9" t="str">
        <f t="shared" si="0"/>
        <v>2-6</v>
      </c>
      <c r="E53" s="9" t="str">
        <f t="shared" si="1"/>
        <v>D-13 ;D-15 ;</v>
      </c>
      <c r="F53" s="9" t="str">
        <f t="shared" si="2"/>
        <v>D-13 ;D-15</v>
      </c>
      <c r="G53" s="9">
        <f>COUNTIFS('Risk assessment'!D$12:D$100,Feuil1!C53,'Risk assessment'!E$12:E$100,B53)</f>
        <v>2</v>
      </c>
      <c r="H53" s="9" t="str">
        <f>IF($G53=0,"",IFERROR(CONCATENATE(INDEX('Risk assessment'!$B$12:$B$100,MATCH(CONCATENATE(Feuil1!$C53,"-",Feuil1!$B53,"-",Feuil1!H$1),'Risk assessment'!$R$12:$R$100,FALSE),1)," ;"),""))</f>
        <v>D-13 ;</v>
      </c>
      <c r="I53" s="9" t="str">
        <f>IF($G53=0,"",IFERROR(CONCATENATE(INDEX('Risk assessment'!$B$12:$B$100,MATCH(CONCATENATE(Feuil1!$C53,"-",Feuil1!$B53,"-",Feuil1!I$1),'Risk assessment'!$R$12:$R$100,FALSE),1)," ;"),""))</f>
        <v>D-15 ;</v>
      </c>
      <c r="J53" s="9" t="str">
        <f>IF($G53=0,"",IFERROR(CONCATENATE(INDEX('Risk assessment'!$B$12:$B$100,MATCH(CONCATENATE(Feuil1!$C53,"-",Feuil1!$B53,"-",Feuil1!J$1),'Risk assessment'!$R$12:$R$100,FALSE),1)," ;"),""))</f>
        <v/>
      </c>
      <c r="K53" s="9" t="str">
        <f>IF($G53=0,"",IFERROR(CONCATENATE(INDEX('Risk assessment'!$B$12:$B$100,MATCH(CONCATENATE(Feuil1!$C53,"-",Feuil1!$B53,"-",Feuil1!K$1),'Risk assessment'!$R$12:$R$100,FALSE),1)," ;"),""))</f>
        <v/>
      </c>
      <c r="L53" s="9" t="str">
        <f>IF($G53=0,"",IFERROR(CONCATENATE(INDEX('Risk assessment'!$B$12:$B$100,MATCH(CONCATENATE(Feuil1!$C53,"-",Feuil1!$B53,"-",Feuil1!L$1),'Risk assessment'!$R$12:$R$100,FALSE),1)," ;"),""))</f>
        <v/>
      </c>
      <c r="M53" s="9" t="str">
        <f>IF($G53=0,"",IFERROR(CONCATENATE(INDEX('Risk assessment'!$B$12:$B$100,MATCH(CONCATENATE(Feuil1!$C53,"-",Feuil1!$B53,"-",Feuil1!M$1),'Risk assessment'!$R$12:$R$100,FALSE),1)," ;"),""))</f>
        <v/>
      </c>
      <c r="N53" s="9" t="str">
        <f>IF($G53=0,"",IFERROR(CONCATENATE(INDEX('Risk assessment'!$B$12:$B$100,MATCH(CONCATENATE(Feuil1!$C53,"-",Feuil1!$B53,"-",Feuil1!N$1),'Risk assessment'!$R$12:$R$100,FALSE),1)," ;"),""))</f>
        <v/>
      </c>
      <c r="O53" s="9" t="str">
        <f>IF($G53=0,"",IFERROR(CONCATENATE(INDEX('Risk assessment'!$B$12:$B$100,MATCH(CONCATENATE(Feuil1!$C53,"-",Feuil1!$B53,"-",Feuil1!O$1),'Risk assessment'!$R$12:$R$100,FALSE),1)," ;"),""))</f>
        <v/>
      </c>
      <c r="P53" s="9" t="str">
        <f>IF($G53=0,"",IFERROR(CONCATENATE(INDEX('Risk assessment'!$B$12:$B$100,MATCH(CONCATENATE(Feuil1!$C53,"-",Feuil1!$B53,"-",Feuil1!P$1),'Risk assessment'!$R$12:$R$100,FALSE),1)," ;"),""))</f>
        <v/>
      </c>
      <c r="Q53" s="9" t="str">
        <f>IF($G53=0,"",IFERROR(CONCATENATE(INDEX('Risk assessment'!$B$12:$B$100,MATCH(CONCATENATE(Feuil1!$C53,"-",Feuil1!$B53,"-",Feuil1!Q$1),'Risk assessment'!$R$12:$R$100,FALSE),1)," ;"),""))</f>
        <v/>
      </c>
      <c r="R53" s="9" t="str">
        <f>IF($G53=0,"",IFERROR(CONCATENATE(INDEX('Risk assessment'!$B$12:$B$100,MATCH(CONCATENATE(Feuil1!$C53,"-",Feuil1!$B53,"-",Feuil1!R$1),'Risk assessment'!$R$12:$R$100,FALSE),1)," ;"),""))</f>
        <v/>
      </c>
      <c r="S53" s="9" t="str">
        <f>IF($G53=0,"",IFERROR(CONCATENATE(INDEX('Risk assessment'!$B$12:$B$100,MATCH(CONCATENATE(Feuil1!$C53,"-",Feuil1!$B53,"-",Feuil1!S$1),'Risk assessment'!$R$12:$R$100,FALSE),1)," ;"),""))</f>
        <v/>
      </c>
      <c r="T53" s="9" t="str">
        <f>IF($G53=0,"",IFERROR(CONCATENATE(INDEX('Risk assessment'!$B$12:$B$100,MATCH(CONCATENATE(Feuil1!$C53,"-",Feuil1!$B53,"-",Feuil1!T$1),'Risk assessment'!$R$12:$R$100,FALSE),1)," ;"),""))</f>
        <v/>
      </c>
      <c r="U53" s="9" t="str">
        <f>IF($G53=0,"",IFERROR(CONCATENATE(INDEX('Risk assessment'!$B$12:$B$100,MATCH(CONCATENATE(Feuil1!$C53,"-",Feuil1!$B53,"-",Feuil1!U$1),'Risk assessment'!$R$12:$R$100,FALSE),1)," ;"),""))</f>
        <v/>
      </c>
      <c r="V53" s="9" t="str">
        <f>IF($G53=0,"",IFERROR(CONCATENATE(INDEX('Risk assessment'!$B$12:$B$100,MATCH(CONCATENATE(Feuil1!$C53,"-",Feuil1!$B53,"-",Feuil1!V$1),'Risk assessment'!$R$12:$R$100,FALSE),1)," ;"),""))</f>
        <v/>
      </c>
      <c r="W53" s="9" t="str">
        <f>IF($G53=0,"",IFERROR(CONCATENATE(INDEX('Risk assessment'!$B$12:$B$100,MATCH(CONCATENATE(Feuil1!$C53,"-",Feuil1!$B53,"-",Feuil1!W$1),'Risk assessment'!$R$12:$R$100,FALSE),1)," ;"),""))</f>
        <v/>
      </c>
      <c r="X53" s="9" t="str">
        <f>IF($G53=0,"",IFERROR(CONCATENATE(INDEX('Risk assessment'!$B$12:$B$100,MATCH(CONCATENATE(Feuil1!$C53,"-",Feuil1!$B53,"-",Feuil1!X$1),'Risk assessment'!$R$12:$R$100,FALSE),1)," ;"),""))</f>
        <v/>
      </c>
      <c r="Y53" s="9" t="str">
        <f>IF($G53=0,"",IFERROR(CONCATENATE(INDEX('Risk assessment'!$B$12:$B$100,MATCH(CONCATENATE(Feuil1!$C53,"-",Feuil1!$B53,"-",Feuil1!Y$1),'Risk assessment'!$R$12:$R$100,FALSE),1)," ;"),""))</f>
        <v/>
      </c>
      <c r="Z53" s="9" t="str">
        <f>IF($G53=0,"",IFERROR(CONCATENATE(INDEX('Risk assessment'!$B$12:$B$100,MATCH(CONCATENATE(Feuil1!$C53,"-",Feuil1!$B53,"-",Feuil1!Z$1),'Risk assessment'!$R$12:$R$100,FALSE),1)," ;"),""))</f>
        <v/>
      </c>
      <c r="AA53" s="9" t="str">
        <f>IF($G53=0,"",IFERROR(CONCATENATE(INDEX('Risk assessment'!$B$12:$B$100,MATCH(CONCATENATE(Feuil1!$C53,"-",Feuil1!$B53,"-",Feuil1!AA$1),'Risk assessment'!$R$12:$R$100,FALSE),1)," ;"),""))</f>
        <v/>
      </c>
      <c r="AB53" s="9" t="str">
        <f>IF($G53=0,"",IFERROR(CONCATENATE(INDEX('Risk assessment'!$B$12:$B$100,MATCH(CONCATENATE(Feuil1!$C53,"-",Feuil1!$B53,"-",Feuil1!AB$1),'Risk assessment'!$R$12:$R$100,FALSE),1)," ;"),""))</f>
        <v/>
      </c>
      <c r="AC53" s="9" t="str">
        <f>IF($G53=0,"",IFERROR(CONCATENATE(INDEX('Risk assessment'!$B$12:$B$100,MATCH(CONCATENATE(Feuil1!$C53,"-",Feuil1!$B53,"-",Feuil1!AC$1),'Risk assessment'!$R$12:$R$100,FALSE),1)," ;"),""))</f>
        <v/>
      </c>
      <c r="AD53" s="9" t="str">
        <f>IF($G53=0,"",IFERROR(CONCATENATE(INDEX('Risk assessment'!$B$12:$B$100,MATCH(CONCATENATE(Feuil1!$C53,"-",Feuil1!$B53,"-",Feuil1!AD$1),'Risk assessment'!$R$12:$R$100,FALSE),1)," ;"),""))</f>
        <v/>
      </c>
      <c r="AE53" s="9" t="str">
        <f>IF($G53=0,"",IFERROR(CONCATENATE(INDEX('Risk assessment'!$B$12:$B$100,MATCH(CONCATENATE(Feuil1!$C53,"-",Feuil1!$B53,"-",Feuil1!AE$1),'Risk assessment'!$R$12:$R$100,FALSE),1)," ;"),""))</f>
        <v/>
      </c>
      <c r="AF53" s="9" t="str">
        <f>IF($G53=0,"",IFERROR(CONCATENATE(INDEX('Risk assessment'!$B$12:$B$100,MATCH(CONCATENATE(Feuil1!$C53,"-",Feuil1!$B53,"-",Feuil1!AF$1),'Risk assessment'!$R$12:$R$100,FALSE),1)," ;"),""))</f>
        <v/>
      </c>
      <c r="AG53" s="9" t="str">
        <f>IF($G53=0,"",IFERROR(CONCATENATE(INDEX('Risk assessment'!$B$12:$B$100,MATCH(CONCATENATE(Feuil1!$C53,"-",Feuil1!$B53,"-",Feuil1!AG$1),'Risk assessment'!$R$12:$R$100,FALSE),1)," ;"),""))</f>
        <v/>
      </c>
      <c r="AH53" s="9" t="str">
        <f>IF($G53=0,"",IFERROR(CONCATENATE(INDEX('Risk assessment'!$B$12:$B$100,MATCH(CONCATENATE(Feuil1!$C53,"-",Feuil1!$B53,"-",Feuil1!AH$1),'Risk assessment'!$R$12:$R$100,FALSE),1)," ;"),""))</f>
        <v/>
      </c>
      <c r="AI53" s="9" t="str">
        <f>IF($G53=0,"",IFERROR(CONCATENATE(INDEX('Risk assessment'!$B$12:$B$100,MATCH(CONCATENATE(Feuil1!$C53,"-",Feuil1!$B53,"-",Feuil1!AI$1),'Risk assessment'!$R$12:$R$100,FALSE),1)," ;"),""))</f>
        <v/>
      </c>
      <c r="AJ53" s="9" t="str">
        <f>IF($G53=0,"",IFERROR(CONCATENATE(INDEX('Risk assessment'!$B$12:$B$100,MATCH(CONCATENATE(Feuil1!$C53,"-",Feuil1!$B53,"-",Feuil1!AJ$1),'Risk assessment'!$R$12:$R$100,FALSE),1)," ;"),""))</f>
        <v/>
      </c>
      <c r="AK53" s="9" t="str">
        <f>IF($G53=0,"",IFERROR(CONCATENATE(INDEX('Risk assessment'!$B$12:$B$100,MATCH(CONCATENATE(Feuil1!$C53,"-",Feuil1!$B53,"-",Feuil1!AK$1),'Risk assessment'!$R$12:$R$100,FALSE),1)," ;"),""))</f>
        <v/>
      </c>
      <c r="AL53" s="9" t="str">
        <f>IF($G53=0,"",IFERROR(CONCATENATE(INDEX('Risk assessment'!$B$12:$B$100,MATCH(CONCATENATE(Feuil1!$C53,"-",Feuil1!$B53,"-",Feuil1!AL$1),'Risk assessment'!$R$12:$R$100,FALSE),1)," ;"),""))</f>
        <v/>
      </c>
      <c r="AM53" s="9" t="str">
        <f>IF($G53=0,"",IFERROR(CONCATENATE(INDEX('Risk assessment'!$B$12:$B$100,MATCH(CONCATENATE(Feuil1!$C53,"-",Feuil1!$B53,"-",Feuil1!AM$1),'Risk assessment'!$R$12:$R$100,FALSE),1)," ;"),""))</f>
        <v/>
      </c>
      <c r="AN53" s="9" t="str">
        <f>IF($G53=0,"",IFERROR(CONCATENATE(INDEX('Risk assessment'!$B$12:$B$100,MATCH(CONCATENATE(Feuil1!$C53,"-",Feuil1!$B53,"-",Feuil1!AN$1),'Risk assessment'!$R$12:$R$100,FALSE),1)," ;"),""))</f>
        <v/>
      </c>
      <c r="AO53" s="9" t="str">
        <f>IF($G53=0,"",IFERROR(CONCATENATE(INDEX('Risk assessment'!$B$12:$B$100,MATCH(CONCATENATE(Feuil1!$C53,"-",Feuil1!$B53,"-",Feuil1!AO$1),'Risk assessment'!$R$12:$R$100,FALSE),1)," ;"),""))</f>
        <v/>
      </c>
      <c r="AP53" s="9" t="str">
        <f>IF($G53=0,"",IFERROR(CONCATENATE(INDEX('Risk assessment'!$B$12:$B$100,MATCH(CONCATENATE(Feuil1!$C53,"-",Feuil1!$B53,"-",Feuil1!AP$1),'Risk assessment'!$R$12:$R$100,FALSE),1)," ;"),""))</f>
        <v/>
      </c>
      <c r="AQ53" s="9" t="str">
        <f>IF($G53=0,"",IFERROR(CONCATENATE(INDEX('Risk assessment'!$B$12:$B$100,MATCH(CONCATENATE(Feuil1!$C53,"-",Feuil1!$B53,"-",Feuil1!AQ$1),'Risk assessment'!$R$12:$R$100,FALSE),1)," ;"),""))</f>
        <v/>
      </c>
      <c r="AR53" s="9" t="str">
        <f>IF($G53=0,"",IFERROR(CONCATENATE(INDEX('Risk assessment'!$B$12:$B$100,MATCH(CONCATENATE(Feuil1!$C53,"-",Feuil1!$B53,"-",Feuil1!AR$1),'Risk assessment'!$R$12:$R$100,FALSE),1)," ;"),""))</f>
        <v/>
      </c>
      <c r="AS53" s="9" t="str">
        <f>IF($G53=0,"",IFERROR(CONCATENATE(INDEX('Risk assessment'!$B$12:$B$100,MATCH(CONCATENATE(Feuil1!$C53,"-",Feuil1!$B53,"-",Feuil1!AS$1),'Risk assessment'!$R$12:$R$100,FALSE),1)," ;"),""))</f>
        <v/>
      </c>
      <c r="AT53" s="9" t="str">
        <f>IF($G53=0,"",IFERROR(CONCATENATE(INDEX('Risk assessment'!$B$12:$B$100,MATCH(CONCATENATE(Feuil1!$C53,"-",Feuil1!$B53,"-",Feuil1!AT$1),'Risk assessment'!$R$12:$R$100,FALSE),1)," ;"),""))</f>
        <v/>
      </c>
      <c r="AU53" s="9" t="str">
        <f>IF($G53=0,"",IFERROR(CONCATENATE(INDEX('Risk assessment'!$B$12:$B$100,MATCH(CONCATENATE(Feuil1!$C53,"-",Feuil1!$B53,"-",Feuil1!AU$1),'Risk assessment'!$R$12:$R$100,FALSE),1)," ;"),""))</f>
        <v/>
      </c>
      <c r="AV53" s="9" t="str">
        <f>IF($G53=0,"",IFERROR(CONCATENATE(INDEX('Risk assessment'!$B$12:$B$100,MATCH(CONCATENATE(Feuil1!$C53,"-",Feuil1!$B53,"-",Feuil1!AV$1),'Risk assessment'!$R$12:$R$100,FALSE),1)," ;"),""))</f>
        <v/>
      </c>
      <c r="AW53" s="9" t="str">
        <f>IF($G53=0,"",IFERROR(CONCATENATE(INDEX('Risk assessment'!$B$12:$B$100,MATCH(CONCATENATE(Feuil1!$C53,"-",Feuil1!$B53,"-",Feuil1!AW$1),'Risk assessment'!$R$12:$R$100,FALSE),1)," ;"),""))</f>
        <v/>
      </c>
      <c r="AX53" s="9" t="str">
        <f>IF($G53=0,"",IFERROR(CONCATENATE(INDEX('Risk assessment'!$B$12:$B$100,MATCH(CONCATENATE(Feuil1!$C53,"-",Feuil1!$B53,"-",Feuil1!AX$1),'Risk assessment'!$R$12:$R$100,FALSE),1)," ;"),""))</f>
        <v/>
      </c>
      <c r="AY53" s="9" t="str">
        <f>IF($G53=0,"",IFERROR(CONCATENATE(INDEX('Risk assessment'!$B$12:$B$100,MATCH(CONCATENATE(Feuil1!$C53,"-",Feuil1!$B53,"-",Feuil1!AY$1),'Risk assessment'!$R$12:$R$100,FALSE),1)," ;"),""))</f>
        <v/>
      </c>
      <c r="AZ53" s="9" t="str">
        <f>IF($G53=0,"",IFERROR(CONCATENATE(INDEX('Risk assessment'!$B$12:$B$100,MATCH(CONCATENATE(Feuil1!$C53,"-",Feuil1!$B53,"-",Feuil1!AZ$1),'Risk assessment'!$R$12:$R$100,FALSE),1)," ;"),""))</f>
        <v/>
      </c>
      <c r="BA53" s="9" t="str">
        <f>IF($G53=0,"",IFERROR(CONCATENATE(INDEX('Risk assessment'!$B$12:$B$100,MATCH(CONCATENATE(Feuil1!$C53,"-",Feuil1!$B53,"-",Feuil1!BA$1),'Risk assessment'!$R$12:$R$100,FALSE),1)," ;"),""))</f>
        <v/>
      </c>
      <c r="BB53" s="9" t="str">
        <f>IF($G53=0,"",IFERROR(CONCATENATE(INDEX('Risk assessment'!$B$12:$B$100,MATCH(CONCATENATE(Feuil1!$C53,"-",Feuil1!$B53,"-",Feuil1!BB$1),'Risk assessment'!$R$12:$R$100,FALSE),1)," ;"),""))</f>
        <v/>
      </c>
      <c r="BC53" s="9" t="str">
        <f>IF($G53=0,"",IFERROR(CONCATENATE(INDEX('Risk assessment'!$B$12:$B$100,MATCH(CONCATENATE(Feuil1!$C53,"-",Feuil1!$B53,"-",Feuil1!BC$1),'Risk assessment'!$R$12:$R$100,FALSE),1)," ;"),""))</f>
        <v/>
      </c>
      <c r="BD53" s="9" t="str">
        <f>IF($G53=0,"",IFERROR(CONCATENATE(INDEX('Risk assessment'!$B$12:$B$100,MATCH(CONCATENATE(Feuil1!$C53,"-",Feuil1!$B53,"-",Feuil1!BD$1),'Risk assessment'!$R$12:$R$100,FALSE),1)," ;"),""))</f>
        <v/>
      </c>
      <c r="BE53" s="9" t="str">
        <f>IF($G53=0,"",IFERROR(CONCATENATE(INDEX('Risk assessment'!$B$12:$B$100,MATCH(CONCATENATE(Feuil1!$C53,"-",Feuil1!$B53,"-",Feuil1!BE$1),'Risk assessment'!$R$12:$R$100,FALSE),1)," ;"),""))</f>
        <v/>
      </c>
      <c r="BF53" s="9" t="str">
        <f>IF($G53=0,"",IFERROR(CONCATENATE(INDEX('Risk assessment'!$B$12:$B$100,MATCH(CONCATENATE(Feuil1!$C53,"-",Feuil1!$B53,"-",Feuil1!BF$1),'Risk assessment'!$R$12:$R$100,FALSE),1)," ;"),""))</f>
        <v/>
      </c>
      <c r="BG53" s="9" t="str">
        <f>IF($G53=0,"",IFERROR(CONCATENATE(INDEX('Risk assessment'!$B$12:$B$100,MATCH(CONCATENATE(Feuil1!$C53,"-",Feuil1!$B53,"-",Feuil1!BG$1),'Risk assessment'!$R$12:$R$100,FALSE),1)," ;"),""))</f>
        <v/>
      </c>
      <c r="BH53" s="9" t="str">
        <f>IF($G53=0,"",IFERROR(CONCATENATE(INDEX('Risk assessment'!$B$12:$B$100,MATCH(CONCATENATE(Feuil1!$C53,"-",Feuil1!$B53,"-",Feuil1!BH$1),'Risk assessment'!$R$12:$R$100,FALSE),1)," ;"),""))</f>
        <v/>
      </c>
      <c r="BI53" s="9" t="str">
        <f>IF($G53=0,"",IFERROR(CONCATENATE(INDEX('Risk assessment'!$B$12:$B$100,MATCH(CONCATENATE(Feuil1!$C53,"-",Feuil1!$B53,"-",Feuil1!BI$1),'Risk assessment'!$R$12:$R$100,FALSE),1)," ;"),""))</f>
        <v/>
      </c>
      <c r="BJ53" s="9" t="str">
        <f>IF($G53=0,"",IFERROR(CONCATENATE(INDEX('Risk assessment'!$B$12:$B$100,MATCH(CONCATENATE(Feuil1!$C53,"-",Feuil1!$B53,"-",Feuil1!BJ$1),'Risk assessment'!$R$12:$R$100,FALSE),1)," ;"),""))</f>
        <v/>
      </c>
      <c r="BK53" s="9" t="str">
        <f>IF($G53=0,"",IFERROR(CONCATENATE(INDEX('Risk assessment'!$B$12:$B$100,MATCH(CONCATENATE(Feuil1!$C53,"-",Feuil1!$B53,"-",Feuil1!BK$1),'Risk assessment'!$R$12:$R$100,FALSE),1)," ;"),""))</f>
        <v/>
      </c>
      <c r="BL53" s="9" t="str">
        <f>IF($G53=0,"",IFERROR(CONCATENATE(INDEX('Risk assessment'!$B$12:$B$100,MATCH(CONCATENATE(Feuil1!$C53,"-",Feuil1!$B53,"-",Feuil1!BL$1),'Risk assessment'!$R$12:$R$100,FALSE),1)," ;"),""))</f>
        <v/>
      </c>
      <c r="BM53" s="9" t="str">
        <f>IF($G53=0,"",IFERROR(CONCATENATE(INDEX('Risk assessment'!$B$12:$B$100,MATCH(CONCATENATE(Feuil1!$C53,"-",Feuil1!$B53,"-",Feuil1!BM$1),'Risk assessment'!$R$12:$R$100,FALSE),1)," ;"),""))</f>
        <v/>
      </c>
      <c r="BN53" s="9" t="str">
        <f>IF($G53=0,"",IFERROR(CONCATENATE(INDEX('Risk assessment'!$B$12:$B$100,MATCH(CONCATENATE(Feuil1!$C53,"-",Feuil1!$B53,"-",Feuil1!BN$1),'Risk assessment'!$R$12:$R$100,FALSE),1)," ;"),""))</f>
        <v/>
      </c>
      <c r="BO53" s="9" t="str">
        <f>IF($G53=0,"",IFERROR(CONCATENATE(INDEX('Risk assessment'!$B$12:$B$100,MATCH(CONCATENATE(Feuil1!$C53,"-",Feuil1!$B53,"-",Feuil1!BO$1),'Risk assessment'!$R$12:$R$100,FALSE),1)," ;"),""))</f>
        <v/>
      </c>
      <c r="BP53" s="9" t="str">
        <f>IF($G53=0,"",IFERROR(CONCATENATE(INDEX('Risk assessment'!$B$12:$B$100,MATCH(CONCATENATE(Feuil1!$C53,"-",Feuil1!$B53,"-",Feuil1!BP$1),'Risk assessment'!$R$12:$R$100,FALSE),1)," ;"),""))</f>
        <v/>
      </c>
      <c r="BQ53" s="9" t="str">
        <f>IF($G53=0,"",IFERROR(CONCATENATE(INDEX('Risk assessment'!$B$12:$B$100,MATCH(CONCATENATE(Feuil1!$C53,"-",Feuil1!$B53,"-",Feuil1!BQ$1),'Risk assessment'!$R$12:$R$100,FALSE),1)," ;"),""))</f>
        <v/>
      </c>
      <c r="BR53" s="9" t="str">
        <f>IF($G53=0,"",IFERROR(INDEX('Risk assessment'!$B$12:$B$100,MATCH(CONCATENATE(Feuil1!$C53,Feuil1!$B53,Feuil1!BR$1),'Risk assessment'!$R$12:$R$100,FALSE),1),""))</f>
        <v/>
      </c>
      <c r="BS53" s="9" t="str">
        <f>IF($G53=0,"",IFERROR(INDEX('Risk assessment'!$B$12:$B$100,MATCH(CONCATENATE(Feuil1!$C53,Feuil1!$B53,Feuil1!BS$1),'Risk assessment'!$R$12:$R$100,FALSE),1),""))</f>
        <v/>
      </c>
      <c r="BT53" s="9" t="str">
        <f>IF($G53=0,"",IFERROR(INDEX('Risk assessment'!$B$12:$B$100,MATCH(CONCATENATE(Feuil1!$C53,Feuil1!$B53,Feuil1!BT$1),'Risk assessment'!$R$12:$R$100,FALSE),1),""))</f>
        <v/>
      </c>
      <c r="BU53" s="9" t="str">
        <f>IF($G53=0,"",IFERROR(INDEX('Risk assessment'!$B$12:$B$100,MATCH(CONCATENATE(Feuil1!$C53,Feuil1!$B53,Feuil1!BU$1),'Risk assessment'!$R$12:$R$100,FALSE),1),""))</f>
        <v/>
      </c>
      <c r="BV53" s="9" t="str">
        <f>IF($G53=0,"",IFERROR(INDEX('Risk assessment'!$B$12:$B$100,MATCH(CONCATENATE(Feuil1!$C53,Feuil1!$B53,Feuil1!BV$1),'Risk assessment'!$R$12:$R$100,FALSE),1),""))</f>
        <v/>
      </c>
      <c r="BW53" s="9" t="str">
        <f>IF($G53=0,"",IFERROR(INDEX('Risk assessment'!$B$12:$B$100,MATCH(CONCATENATE(Feuil1!$C53,Feuil1!$B53,Feuil1!BW$1),'Risk assessment'!$R$12:$R$100,FALSE),1),""))</f>
        <v/>
      </c>
      <c r="BX53" s="9" t="str">
        <f>IF($G53=0,"",IFERROR(INDEX('Risk assessment'!$B$12:$B$100,MATCH(CONCATENATE(Feuil1!$C53,Feuil1!$B53,Feuil1!BX$1),'Risk assessment'!$R$12:$R$100,FALSE),1),""))</f>
        <v/>
      </c>
      <c r="BY53" s="9" t="str">
        <f>IF($G53=0,"",IFERROR(INDEX('Risk assessment'!$B$12:$B$100,MATCH(CONCATENATE(Feuil1!$C53,Feuil1!$B53,Feuil1!BY$1),'Risk assessment'!$R$12:$R$100,FALSE),1),""))</f>
        <v/>
      </c>
      <c r="BZ53" s="9" t="str">
        <f>IF($G53=0,"",IFERROR(INDEX('Risk assessment'!$B$12:$B$100,MATCH(CONCATENATE(Feuil1!$C53,Feuil1!$B53,Feuil1!BZ$1),'Risk assessment'!$R$12:$R$100,FALSE),1),""))</f>
        <v/>
      </c>
      <c r="CA53" s="9" t="str">
        <f>IF($G53=0,"",IFERROR(INDEX('Risk assessment'!$B$12:$B$100,MATCH(CONCATENATE(Feuil1!$C53,Feuil1!$B53,Feuil1!CA$1),'Risk assessment'!$R$12:$R$100,FALSE),1),""))</f>
        <v/>
      </c>
      <c r="CB53" s="9" t="str">
        <f>IF($G53=0,"",IFERROR(INDEX('Risk assessment'!$B$12:$B$100,MATCH(CONCATENATE(Feuil1!$C53,Feuil1!$B53,Feuil1!CB$1),'Risk assessment'!$R$12:$R$100,FALSE),1),""))</f>
        <v/>
      </c>
      <c r="CC53" s="9" t="str">
        <f>IF($G53=0,"",IFERROR(INDEX('Risk assessment'!$B$12:$B$100,MATCH(CONCATENATE(Feuil1!$C53,Feuil1!$B53,Feuil1!CC$1),'Risk assessment'!$R$12:$R$100,FALSE),1),""))</f>
        <v/>
      </c>
      <c r="CD53" s="9" t="str">
        <f>IF($G53=0,"",IFERROR(INDEX('Risk assessment'!$B$12:$B$100,MATCH(CONCATENATE(Feuil1!$C53,Feuil1!$B53,Feuil1!CD$1),'Risk assessment'!$R$12:$R$100,FALSE),1),""))</f>
        <v/>
      </c>
      <c r="CE53" s="9" t="str">
        <f>IF($G53=0,"",IFERROR(INDEX('Risk assessment'!$B$12:$B$100,MATCH(CONCATENATE(Feuil1!$C53,Feuil1!$B53,Feuil1!CE$1),'Risk assessment'!$R$12:$R$100,FALSE),1),""))</f>
        <v/>
      </c>
      <c r="CF53" s="9" t="str">
        <f>IF($G53=0,"",IFERROR(INDEX('Risk assessment'!$B$12:$B$100,MATCH(CONCATENATE(Feuil1!$C53,Feuil1!$B53,Feuil1!CF$1),'Risk assessment'!$R$12:$R$100,FALSE),1),""))</f>
        <v/>
      </c>
      <c r="CG53" s="9" t="str">
        <f>IF($G53=0,"",IFERROR(INDEX('Risk assessment'!$B$12:$B$100,MATCH(CONCATENATE(Feuil1!$C53,Feuil1!$B53,Feuil1!CG$1),'Risk assessment'!$R$12:$R$100,FALSE),1),""))</f>
        <v/>
      </c>
      <c r="CH53" s="9" t="str">
        <f>IF($G53=0,"",IFERROR(INDEX('Risk assessment'!$B$12:$B$100,MATCH(CONCATENATE(Feuil1!$C53,Feuil1!$B53,Feuil1!CH$1),'Risk assessment'!$R$12:$R$100,FALSE),1),""))</f>
        <v/>
      </c>
      <c r="CI53" s="9" t="str">
        <f>IF($G53=0,"",IFERROR(INDEX('Risk assessment'!$B$12:$B$100,MATCH(CONCATENATE(Feuil1!$C53,Feuil1!$B53,Feuil1!CI$1),'Risk assessment'!$R$12:$R$100,FALSE),1),""))</f>
        <v/>
      </c>
      <c r="CJ53" s="9" t="str">
        <f>IF($G53=0,"",IFERROR(INDEX('Risk assessment'!$B$12:$B$100,MATCH(CONCATENATE(Feuil1!$C53,Feuil1!$B53,Feuil1!CJ$1),'Risk assessment'!$R$12:$R$100,FALSE),1),""))</f>
        <v/>
      </c>
      <c r="CK53" s="9" t="str">
        <f>IF($G53=0,"",IFERROR(INDEX('Risk assessment'!$B$12:$B$100,MATCH(CONCATENATE(Feuil1!$C53,Feuil1!$B53,Feuil1!CK$1),'Risk assessment'!$R$12:$R$100,FALSE),1),""))</f>
        <v/>
      </c>
      <c r="CL53" s="9" t="str">
        <f>IF($G53=0,"",IFERROR(INDEX('Risk assessment'!$B$12:$B$100,MATCH(CONCATENATE(Feuil1!$C53,Feuil1!$B53,Feuil1!CL$1),'Risk assessment'!$R$12:$R$100,FALSE),1),""))</f>
        <v/>
      </c>
      <c r="CM53" s="9" t="str">
        <f>IF($G53=0,"",IFERROR(INDEX('Risk assessment'!$B$12:$B$100,MATCH(CONCATENATE(Feuil1!$C53,Feuil1!$B53,Feuil1!CM$1),'Risk assessment'!$R$12:$R$100,FALSE),1),""))</f>
        <v/>
      </c>
      <c r="CN53" s="9" t="str">
        <f>IF($G53=0,"",IFERROR(INDEX('Risk assessment'!$B$12:$B$100,MATCH(CONCATENATE(Feuil1!$C53,Feuil1!$B53,Feuil1!CN$1),'Risk assessment'!$R$12:$R$100,FALSE),1),""))</f>
        <v/>
      </c>
      <c r="CO53" s="9" t="str">
        <f>IF($G53=0,"",IFERROR(INDEX('Risk assessment'!$B$12:$B$100,MATCH(CONCATENATE(Feuil1!$C53,Feuil1!$B53,Feuil1!CO$1),'Risk assessment'!$R$12:$R$100,FALSE),1),""))</f>
        <v/>
      </c>
      <c r="CP53" s="9" t="str">
        <f>IF($G53=0,"",IFERROR(INDEX('Risk assessment'!$B$12:$B$100,MATCH(CONCATENATE(Feuil1!$C53,Feuil1!$B53,Feuil1!CP$1),'Risk assessment'!$R$12:$R$100,FALSE),1),""))</f>
        <v/>
      </c>
      <c r="CQ53" s="9" t="str">
        <f>IF($G53=0,"",IFERROR(INDEX('Risk assessment'!$B$12:$B$100,MATCH(CONCATENATE(Feuil1!$C53,Feuil1!$B53,Feuil1!CQ$1),'Risk assessment'!$R$12:$R$100,FALSE),1),""))</f>
        <v/>
      </c>
      <c r="CR53" s="9" t="str">
        <f>IF($G53=0,"",IFERROR(INDEX('Risk assessment'!$B$12:$B$100,MATCH(CONCATENATE(Feuil1!$C53,Feuil1!$B53,Feuil1!CR$1),'Risk assessment'!$R$12:$R$100,FALSE),1),""))</f>
        <v/>
      </c>
      <c r="CS53" s="9" t="str">
        <f>IF($G53=0,"",IFERROR(INDEX('Risk assessment'!$B$12:$B$100,MATCH(CONCATENATE(Feuil1!$C53,Feuil1!$B53,Feuil1!CS$1),'Risk assessment'!$R$12:$R$100,FALSE),1),""))</f>
        <v/>
      </c>
      <c r="CT53" s="9" t="str">
        <f>IF($G53=0,"",IFERROR(INDEX('Risk assessment'!$B$12:$B$100,MATCH(CONCATENATE(Feuil1!$C53,Feuil1!$B53,Feuil1!CT$1),'Risk assessment'!$R$12:$R$100,FALSE),1),""))</f>
        <v/>
      </c>
      <c r="CU53" s="9" t="str">
        <f>IF($G53=0,"",IFERROR(INDEX('Risk assessment'!$B$12:$B$100,MATCH(CONCATENATE(Feuil1!$C53,Feuil1!$B53,Feuil1!CU$1),'Risk assessment'!$R$12:$R$100,FALSE),1),""))</f>
        <v/>
      </c>
      <c r="CV53" s="9" t="str">
        <f>IF($G53=0,"",IFERROR(INDEX('Risk assessment'!$B$12:$B$100,MATCH(CONCATENATE(Feuil1!$C53,Feuil1!$B53,Feuil1!CV$1),'Risk assessment'!$R$12:$R$100,FALSE),1),""))</f>
        <v/>
      </c>
      <c r="CW53" s="9" t="str">
        <f>IF($G53=0,"",IFERROR(INDEX('Risk assessment'!$B$12:$B$100,MATCH(CONCATENATE(Feuil1!$C53,Feuil1!$B53,Feuil1!CW$1),'Risk assessment'!$R$12:$R$100,FALSE),1),""))</f>
        <v/>
      </c>
      <c r="CX53" s="9" t="str">
        <f>IF($G53=0,"",IFERROR(INDEX('Risk assessment'!$B$12:$B$100,MATCH(CONCATENATE(Feuil1!$C53,Feuil1!$B53,Feuil1!CX$1),'Risk assessment'!$R$12:$R$100,FALSE),1),""))</f>
        <v/>
      </c>
      <c r="CY53" s="9" t="str">
        <f>IF($G53=0,"",IFERROR(INDEX('Risk assessment'!$B$12:$B$100,MATCH(CONCATENATE(Feuil1!$C53,Feuil1!$B53,Feuil1!CY$1),'Risk assessment'!$R$12:$R$100,FALSE),1),""))</f>
        <v/>
      </c>
      <c r="CZ53" s="9" t="str">
        <f>IF($G53=0,"",IFERROR(INDEX('Risk assessment'!$B$12:$B$100,MATCH(CONCATENATE(Feuil1!$C53,Feuil1!$B53,Feuil1!CZ$1),'Risk assessment'!$R$12:$R$100,FALSE),1),""))</f>
        <v/>
      </c>
      <c r="DA53" s="9" t="str">
        <f>IF($G53=0,"",IFERROR(INDEX('Risk assessment'!$B$12:$B$100,MATCH(CONCATENATE(Feuil1!$C53,Feuil1!$B53,Feuil1!DA$1),'Risk assessment'!$R$12:$R$100,FALSE),1),""))</f>
        <v/>
      </c>
      <c r="DB53" s="9" t="str">
        <f>IF($G53=0,"",IFERROR(INDEX('Risk assessment'!$B$12:$B$100,MATCH(CONCATENATE(Feuil1!$C53,Feuil1!$B53,Feuil1!DB$1),'Risk assessment'!$R$12:$R$100,FALSE),1),""))</f>
        <v/>
      </c>
      <c r="DC53" s="9" t="str">
        <f>IF($G53=0,"",IFERROR(INDEX('Risk assessment'!$B$12:$B$100,MATCH(CONCATENATE(Feuil1!$C53,Feuil1!$B53,Feuil1!DC$1),'Risk assessment'!$R$12:$R$100,FALSE),1),""))</f>
        <v/>
      </c>
      <c r="DD53" s="9" t="str">
        <f>IF($G53=0,"",IFERROR(INDEX('Risk assessment'!$B$12:$B$100,MATCH(CONCATENATE(Feuil1!$C53,Feuil1!$B53,Feuil1!DD$1),'Risk assessment'!$R$12:$R$100,FALSE),1),""))</f>
        <v/>
      </c>
      <c r="DE53" s="9" t="str">
        <f>IF($G53=0,"",IFERROR(INDEX('Risk assessment'!$B$12:$B$100,MATCH(CONCATENATE(Feuil1!$C53,Feuil1!$B53,Feuil1!DE$1),'Risk assessment'!$R$12:$R$100,FALSE),1),""))</f>
        <v/>
      </c>
      <c r="DF53" s="9" t="str">
        <f>IF($G53=0,"",IFERROR(INDEX('Risk assessment'!$B$12:$B$100,MATCH(CONCATENATE(Feuil1!$C53,Feuil1!$B53,Feuil1!DF$1),'Risk assessment'!$R$12:$R$100,FALSE),1),""))</f>
        <v/>
      </c>
      <c r="DG53" s="9" t="str">
        <f>IF($G53=0,"",IFERROR(INDEX('Risk assessment'!$B$12:$B$100,MATCH(CONCATENATE(Feuil1!$C53,Feuil1!$B53,Feuil1!DG$1),'Risk assessment'!$R$12:$R$100,FALSE),1),""))</f>
        <v/>
      </c>
      <c r="DH53" s="9" t="str">
        <f>IF($G53=0,"",IFERROR(INDEX('Risk assessment'!$B$12:$B$100,MATCH(CONCATENATE(Feuil1!$C53,Feuil1!$B53,Feuil1!DH$1),'Risk assessment'!$R$12:$R$100,FALSE),1),""))</f>
        <v/>
      </c>
      <c r="DI53" s="9" t="str">
        <f>IF($G53=0,"",IFERROR(INDEX('Risk assessment'!$B$12:$B$100,MATCH(CONCATENATE(Feuil1!$C53,Feuil1!$B53,Feuil1!DI$1),'Risk assessment'!$R$12:$R$100,FALSE),1),""))</f>
        <v/>
      </c>
      <c r="DJ53" s="9" t="str">
        <f>IF($G53=0,"",IFERROR(INDEX('Risk assessment'!$B$12:$B$100,MATCH(CONCATENATE(Feuil1!$C53,Feuil1!$B53,Feuil1!DJ$1),'Risk assessment'!$R$12:$R$100,FALSE),1),""))</f>
        <v/>
      </c>
      <c r="DK53" s="9" t="str">
        <f>IF($G53=0,"",IFERROR(INDEX('Risk assessment'!$B$12:$B$100,MATCH(CONCATENATE(Feuil1!$C53,Feuil1!$B53,Feuil1!DK$1),'Risk assessment'!$R$12:$R$100,FALSE),1),""))</f>
        <v/>
      </c>
    </row>
    <row r="54" spans="2:115" x14ac:dyDescent="0.25">
      <c r="B54" s="9">
        <f>IF(B53+1&lt;='Rating table'!D$11,B53+1,1)</f>
        <v>3</v>
      </c>
      <c r="C54" s="9">
        <f>IFERROR(IF(IF(B54=1,C53+1,C53)&lt;='Rating table'!H$11,IF(B54=1,C53+1,C53),""),"")</f>
        <v>6</v>
      </c>
      <c r="D54" s="9" t="str">
        <f t="shared" si="0"/>
        <v>3-6</v>
      </c>
      <c r="E54" s="9" t="str">
        <f t="shared" si="1"/>
        <v>B-9 ;D-17 ;</v>
      </c>
      <c r="F54" s="9" t="str">
        <f t="shared" si="2"/>
        <v>B-9 ;D-17</v>
      </c>
      <c r="G54" s="9">
        <f>COUNTIFS('Risk assessment'!D$12:D$100,Feuil1!C54,'Risk assessment'!E$12:E$100,B54)</f>
        <v>2</v>
      </c>
      <c r="H54" s="9" t="str">
        <f>IF($G54=0,"",IFERROR(CONCATENATE(INDEX('Risk assessment'!$B$12:$B$100,MATCH(CONCATENATE(Feuil1!$C54,"-",Feuil1!$B54,"-",Feuil1!H$1),'Risk assessment'!$R$12:$R$100,FALSE),1)," ;"),""))</f>
        <v>B-9 ;</v>
      </c>
      <c r="I54" s="9" t="str">
        <f>IF($G54=0,"",IFERROR(CONCATENATE(INDEX('Risk assessment'!$B$12:$B$100,MATCH(CONCATENATE(Feuil1!$C54,"-",Feuil1!$B54,"-",Feuil1!I$1),'Risk assessment'!$R$12:$R$100,FALSE),1)," ;"),""))</f>
        <v>D-17 ;</v>
      </c>
      <c r="J54" s="9" t="str">
        <f>IF($G54=0,"",IFERROR(CONCATENATE(INDEX('Risk assessment'!$B$12:$B$100,MATCH(CONCATENATE(Feuil1!$C54,"-",Feuil1!$B54,"-",Feuil1!J$1),'Risk assessment'!$R$12:$R$100,FALSE),1)," ;"),""))</f>
        <v/>
      </c>
      <c r="K54" s="9" t="str">
        <f>IF($G54=0,"",IFERROR(CONCATENATE(INDEX('Risk assessment'!$B$12:$B$100,MATCH(CONCATENATE(Feuil1!$C54,"-",Feuil1!$B54,"-",Feuil1!K$1),'Risk assessment'!$R$12:$R$100,FALSE),1)," ;"),""))</f>
        <v/>
      </c>
      <c r="L54" s="9" t="str">
        <f>IF($G54=0,"",IFERROR(CONCATENATE(INDEX('Risk assessment'!$B$12:$B$100,MATCH(CONCATENATE(Feuil1!$C54,"-",Feuil1!$B54,"-",Feuil1!L$1),'Risk assessment'!$R$12:$R$100,FALSE),1)," ;"),""))</f>
        <v/>
      </c>
      <c r="M54" s="9" t="str">
        <f>IF($G54=0,"",IFERROR(CONCATENATE(INDEX('Risk assessment'!$B$12:$B$100,MATCH(CONCATENATE(Feuil1!$C54,"-",Feuil1!$B54,"-",Feuil1!M$1),'Risk assessment'!$R$12:$R$100,FALSE),1)," ;"),""))</f>
        <v/>
      </c>
      <c r="N54" s="9" t="str">
        <f>IF($G54=0,"",IFERROR(CONCATENATE(INDEX('Risk assessment'!$B$12:$B$100,MATCH(CONCATENATE(Feuil1!$C54,"-",Feuil1!$B54,"-",Feuil1!N$1),'Risk assessment'!$R$12:$R$100,FALSE),1)," ;"),""))</f>
        <v/>
      </c>
      <c r="O54" s="9" t="str">
        <f>IF($G54=0,"",IFERROR(CONCATENATE(INDEX('Risk assessment'!$B$12:$B$100,MATCH(CONCATENATE(Feuil1!$C54,"-",Feuil1!$B54,"-",Feuil1!O$1),'Risk assessment'!$R$12:$R$100,FALSE),1)," ;"),""))</f>
        <v/>
      </c>
      <c r="P54" s="9" t="str">
        <f>IF($G54=0,"",IFERROR(CONCATENATE(INDEX('Risk assessment'!$B$12:$B$100,MATCH(CONCATENATE(Feuil1!$C54,"-",Feuil1!$B54,"-",Feuil1!P$1),'Risk assessment'!$R$12:$R$100,FALSE),1)," ;"),""))</f>
        <v/>
      </c>
      <c r="Q54" s="9" t="str">
        <f>IF($G54=0,"",IFERROR(CONCATENATE(INDEX('Risk assessment'!$B$12:$B$100,MATCH(CONCATENATE(Feuil1!$C54,"-",Feuil1!$B54,"-",Feuil1!Q$1),'Risk assessment'!$R$12:$R$100,FALSE),1)," ;"),""))</f>
        <v/>
      </c>
      <c r="R54" s="9" t="str">
        <f>IF($G54=0,"",IFERROR(CONCATENATE(INDEX('Risk assessment'!$B$12:$B$100,MATCH(CONCATENATE(Feuil1!$C54,"-",Feuil1!$B54,"-",Feuil1!R$1),'Risk assessment'!$R$12:$R$100,FALSE),1)," ;"),""))</f>
        <v/>
      </c>
      <c r="S54" s="9" t="str">
        <f>IF($G54=0,"",IFERROR(CONCATENATE(INDEX('Risk assessment'!$B$12:$B$100,MATCH(CONCATENATE(Feuil1!$C54,"-",Feuil1!$B54,"-",Feuil1!S$1),'Risk assessment'!$R$12:$R$100,FALSE),1)," ;"),""))</f>
        <v/>
      </c>
      <c r="T54" s="9" t="str">
        <f>IF($G54=0,"",IFERROR(CONCATENATE(INDEX('Risk assessment'!$B$12:$B$100,MATCH(CONCATENATE(Feuil1!$C54,"-",Feuil1!$B54,"-",Feuil1!T$1),'Risk assessment'!$R$12:$R$100,FALSE),1)," ;"),""))</f>
        <v/>
      </c>
      <c r="U54" s="9" t="str">
        <f>IF($G54=0,"",IFERROR(CONCATENATE(INDEX('Risk assessment'!$B$12:$B$100,MATCH(CONCATENATE(Feuil1!$C54,"-",Feuil1!$B54,"-",Feuil1!U$1),'Risk assessment'!$R$12:$R$100,FALSE),1)," ;"),""))</f>
        <v/>
      </c>
      <c r="V54" s="9" t="str">
        <f>IF($G54=0,"",IFERROR(CONCATENATE(INDEX('Risk assessment'!$B$12:$B$100,MATCH(CONCATENATE(Feuil1!$C54,"-",Feuil1!$B54,"-",Feuil1!V$1),'Risk assessment'!$R$12:$R$100,FALSE),1)," ;"),""))</f>
        <v/>
      </c>
      <c r="W54" s="9" t="str">
        <f>IF($G54=0,"",IFERROR(CONCATENATE(INDEX('Risk assessment'!$B$12:$B$100,MATCH(CONCATENATE(Feuil1!$C54,"-",Feuil1!$B54,"-",Feuil1!W$1),'Risk assessment'!$R$12:$R$100,FALSE),1)," ;"),""))</f>
        <v/>
      </c>
      <c r="X54" s="9" t="str">
        <f>IF($G54=0,"",IFERROR(CONCATENATE(INDEX('Risk assessment'!$B$12:$B$100,MATCH(CONCATENATE(Feuil1!$C54,"-",Feuil1!$B54,"-",Feuil1!X$1),'Risk assessment'!$R$12:$R$100,FALSE),1)," ;"),""))</f>
        <v/>
      </c>
      <c r="Y54" s="9" t="str">
        <f>IF($G54=0,"",IFERROR(CONCATENATE(INDEX('Risk assessment'!$B$12:$B$100,MATCH(CONCATENATE(Feuil1!$C54,"-",Feuil1!$B54,"-",Feuil1!Y$1),'Risk assessment'!$R$12:$R$100,FALSE),1)," ;"),""))</f>
        <v/>
      </c>
      <c r="Z54" s="9" t="str">
        <f>IF($G54=0,"",IFERROR(CONCATENATE(INDEX('Risk assessment'!$B$12:$B$100,MATCH(CONCATENATE(Feuil1!$C54,"-",Feuil1!$B54,"-",Feuil1!Z$1),'Risk assessment'!$R$12:$R$100,FALSE),1)," ;"),""))</f>
        <v/>
      </c>
      <c r="AA54" s="9" t="str">
        <f>IF($G54=0,"",IFERROR(CONCATENATE(INDEX('Risk assessment'!$B$12:$B$100,MATCH(CONCATENATE(Feuil1!$C54,"-",Feuil1!$B54,"-",Feuil1!AA$1),'Risk assessment'!$R$12:$R$100,FALSE),1)," ;"),""))</f>
        <v/>
      </c>
      <c r="AB54" s="9" t="str">
        <f>IF($G54=0,"",IFERROR(CONCATENATE(INDEX('Risk assessment'!$B$12:$B$100,MATCH(CONCATENATE(Feuil1!$C54,"-",Feuil1!$B54,"-",Feuil1!AB$1),'Risk assessment'!$R$12:$R$100,FALSE),1)," ;"),""))</f>
        <v/>
      </c>
      <c r="AC54" s="9" t="str">
        <f>IF($G54=0,"",IFERROR(CONCATENATE(INDEX('Risk assessment'!$B$12:$B$100,MATCH(CONCATENATE(Feuil1!$C54,"-",Feuil1!$B54,"-",Feuil1!AC$1),'Risk assessment'!$R$12:$R$100,FALSE),1)," ;"),""))</f>
        <v/>
      </c>
      <c r="AD54" s="9" t="str">
        <f>IF($G54=0,"",IFERROR(CONCATENATE(INDEX('Risk assessment'!$B$12:$B$100,MATCH(CONCATENATE(Feuil1!$C54,"-",Feuil1!$B54,"-",Feuil1!AD$1),'Risk assessment'!$R$12:$R$100,FALSE),1)," ;"),""))</f>
        <v/>
      </c>
      <c r="AE54" s="9" t="str">
        <f>IF($G54=0,"",IFERROR(CONCATENATE(INDEX('Risk assessment'!$B$12:$B$100,MATCH(CONCATENATE(Feuil1!$C54,"-",Feuil1!$B54,"-",Feuil1!AE$1),'Risk assessment'!$R$12:$R$100,FALSE),1)," ;"),""))</f>
        <v/>
      </c>
      <c r="AF54" s="9" t="str">
        <f>IF($G54=0,"",IFERROR(CONCATENATE(INDEX('Risk assessment'!$B$12:$B$100,MATCH(CONCATENATE(Feuil1!$C54,"-",Feuil1!$B54,"-",Feuil1!AF$1),'Risk assessment'!$R$12:$R$100,FALSE),1)," ;"),""))</f>
        <v/>
      </c>
      <c r="AG54" s="9" t="str">
        <f>IF($G54=0,"",IFERROR(CONCATENATE(INDEX('Risk assessment'!$B$12:$B$100,MATCH(CONCATENATE(Feuil1!$C54,"-",Feuil1!$B54,"-",Feuil1!AG$1),'Risk assessment'!$R$12:$R$100,FALSE),1)," ;"),""))</f>
        <v/>
      </c>
      <c r="AH54" s="9" t="str">
        <f>IF($G54=0,"",IFERROR(CONCATENATE(INDEX('Risk assessment'!$B$12:$B$100,MATCH(CONCATENATE(Feuil1!$C54,"-",Feuil1!$B54,"-",Feuil1!AH$1),'Risk assessment'!$R$12:$R$100,FALSE),1)," ;"),""))</f>
        <v/>
      </c>
      <c r="AI54" s="9" t="str">
        <f>IF($G54=0,"",IFERROR(CONCATENATE(INDEX('Risk assessment'!$B$12:$B$100,MATCH(CONCATENATE(Feuil1!$C54,"-",Feuil1!$B54,"-",Feuil1!AI$1),'Risk assessment'!$R$12:$R$100,FALSE),1)," ;"),""))</f>
        <v/>
      </c>
      <c r="AJ54" s="9" t="str">
        <f>IF($G54=0,"",IFERROR(CONCATENATE(INDEX('Risk assessment'!$B$12:$B$100,MATCH(CONCATENATE(Feuil1!$C54,"-",Feuil1!$B54,"-",Feuil1!AJ$1),'Risk assessment'!$R$12:$R$100,FALSE),1)," ;"),""))</f>
        <v/>
      </c>
      <c r="AK54" s="9" t="str">
        <f>IF($G54=0,"",IFERROR(CONCATENATE(INDEX('Risk assessment'!$B$12:$B$100,MATCH(CONCATENATE(Feuil1!$C54,"-",Feuil1!$B54,"-",Feuil1!AK$1),'Risk assessment'!$R$12:$R$100,FALSE),1)," ;"),""))</f>
        <v/>
      </c>
      <c r="AL54" s="9" t="str">
        <f>IF($G54=0,"",IFERROR(CONCATENATE(INDEX('Risk assessment'!$B$12:$B$100,MATCH(CONCATENATE(Feuil1!$C54,"-",Feuil1!$B54,"-",Feuil1!AL$1),'Risk assessment'!$R$12:$R$100,FALSE),1)," ;"),""))</f>
        <v/>
      </c>
      <c r="AM54" s="9" t="str">
        <f>IF($G54=0,"",IFERROR(CONCATENATE(INDEX('Risk assessment'!$B$12:$B$100,MATCH(CONCATENATE(Feuil1!$C54,"-",Feuil1!$B54,"-",Feuil1!AM$1),'Risk assessment'!$R$12:$R$100,FALSE),1)," ;"),""))</f>
        <v/>
      </c>
      <c r="AN54" s="9" t="str">
        <f>IF($G54=0,"",IFERROR(CONCATENATE(INDEX('Risk assessment'!$B$12:$B$100,MATCH(CONCATENATE(Feuil1!$C54,"-",Feuil1!$B54,"-",Feuil1!AN$1),'Risk assessment'!$R$12:$R$100,FALSE),1)," ;"),""))</f>
        <v/>
      </c>
      <c r="AO54" s="9" t="str">
        <f>IF($G54=0,"",IFERROR(CONCATENATE(INDEX('Risk assessment'!$B$12:$B$100,MATCH(CONCATENATE(Feuil1!$C54,"-",Feuil1!$B54,"-",Feuil1!AO$1),'Risk assessment'!$R$12:$R$100,FALSE),1)," ;"),""))</f>
        <v/>
      </c>
      <c r="AP54" s="9" t="str">
        <f>IF($G54=0,"",IFERROR(CONCATENATE(INDEX('Risk assessment'!$B$12:$B$100,MATCH(CONCATENATE(Feuil1!$C54,"-",Feuil1!$B54,"-",Feuil1!AP$1),'Risk assessment'!$R$12:$R$100,FALSE),1)," ;"),""))</f>
        <v/>
      </c>
      <c r="AQ54" s="9" t="str">
        <f>IF($G54=0,"",IFERROR(CONCATENATE(INDEX('Risk assessment'!$B$12:$B$100,MATCH(CONCATENATE(Feuil1!$C54,"-",Feuil1!$B54,"-",Feuil1!AQ$1),'Risk assessment'!$R$12:$R$100,FALSE),1)," ;"),""))</f>
        <v/>
      </c>
      <c r="AR54" s="9" t="str">
        <f>IF($G54=0,"",IFERROR(CONCATENATE(INDEX('Risk assessment'!$B$12:$B$100,MATCH(CONCATENATE(Feuil1!$C54,"-",Feuil1!$B54,"-",Feuil1!AR$1),'Risk assessment'!$R$12:$R$100,FALSE),1)," ;"),""))</f>
        <v/>
      </c>
      <c r="AS54" s="9" t="str">
        <f>IF($G54=0,"",IFERROR(CONCATENATE(INDEX('Risk assessment'!$B$12:$B$100,MATCH(CONCATENATE(Feuil1!$C54,"-",Feuil1!$B54,"-",Feuil1!AS$1),'Risk assessment'!$R$12:$R$100,FALSE),1)," ;"),""))</f>
        <v/>
      </c>
      <c r="AT54" s="9" t="str">
        <f>IF($G54=0,"",IFERROR(CONCATENATE(INDEX('Risk assessment'!$B$12:$B$100,MATCH(CONCATENATE(Feuil1!$C54,"-",Feuil1!$B54,"-",Feuil1!AT$1),'Risk assessment'!$R$12:$R$100,FALSE),1)," ;"),""))</f>
        <v/>
      </c>
      <c r="AU54" s="9" t="str">
        <f>IF($G54=0,"",IFERROR(CONCATENATE(INDEX('Risk assessment'!$B$12:$B$100,MATCH(CONCATENATE(Feuil1!$C54,"-",Feuil1!$B54,"-",Feuil1!AU$1),'Risk assessment'!$R$12:$R$100,FALSE),1)," ;"),""))</f>
        <v/>
      </c>
      <c r="AV54" s="9" t="str">
        <f>IF($G54=0,"",IFERROR(CONCATENATE(INDEX('Risk assessment'!$B$12:$B$100,MATCH(CONCATENATE(Feuil1!$C54,"-",Feuil1!$B54,"-",Feuil1!AV$1),'Risk assessment'!$R$12:$R$100,FALSE),1)," ;"),""))</f>
        <v/>
      </c>
      <c r="AW54" s="9" t="str">
        <f>IF($G54=0,"",IFERROR(CONCATENATE(INDEX('Risk assessment'!$B$12:$B$100,MATCH(CONCATENATE(Feuil1!$C54,"-",Feuil1!$B54,"-",Feuil1!AW$1),'Risk assessment'!$R$12:$R$100,FALSE),1)," ;"),""))</f>
        <v/>
      </c>
      <c r="AX54" s="9" t="str">
        <f>IF($G54=0,"",IFERROR(CONCATENATE(INDEX('Risk assessment'!$B$12:$B$100,MATCH(CONCATENATE(Feuil1!$C54,"-",Feuil1!$B54,"-",Feuil1!AX$1),'Risk assessment'!$R$12:$R$100,FALSE),1)," ;"),""))</f>
        <v/>
      </c>
      <c r="AY54" s="9" t="str">
        <f>IF($G54=0,"",IFERROR(CONCATENATE(INDEX('Risk assessment'!$B$12:$B$100,MATCH(CONCATENATE(Feuil1!$C54,"-",Feuil1!$B54,"-",Feuil1!AY$1),'Risk assessment'!$R$12:$R$100,FALSE),1)," ;"),""))</f>
        <v/>
      </c>
      <c r="AZ54" s="9" t="str">
        <f>IF($G54=0,"",IFERROR(CONCATENATE(INDEX('Risk assessment'!$B$12:$B$100,MATCH(CONCATENATE(Feuil1!$C54,"-",Feuil1!$B54,"-",Feuil1!AZ$1),'Risk assessment'!$R$12:$R$100,FALSE),1)," ;"),""))</f>
        <v/>
      </c>
      <c r="BA54" s="9" t="str">
        <f>IF($G54=0,"",IFERROR(CONCATENATE(INDEX('Risk assessment'!$B$12:$B$100,MATCH(CONCATENATE(Feuil1!$C54,"-",Feuil1!$B54,"-",Feuil1!BA$1),'Risk assessment'!$R$12:$R$100,FALSE),1)," ;"),""))</f>
        <v/>
      </c>
      <c r="BB54" s="9" t="str">
        <f>IF($G54=0,"",IFERROR(CONCATENATE(INDEX('Risk assessment'!$B$12:$B$100,MATCH(CONCATENATE(Feuil1!$C54,"-",Feuil1!$B54,"-",Feuil1!BB$1),'Risk assessment'!$R$12:$R$100,FALSE),1)," ;"),""))</f>
        <v/>
      </c>
      <c r="BC54" s="9" t="str">
        <f>IF($G54=0,"",IFERROR(CONCATENATE(INDEX('Risk assessment'!$B$12:$B$100,MATCH(CONCATENATE(Feuil1!$C54,"-",Feuil1!$B54,"-",Feuil1!BC$1),'Risk assessment'!$R$12:$R$100,FALSE),1)," ;"),""))</f>
        <v/>
      </c>
      <c r="BD54" s="9" t="str">
        <f>IF($G54=0,"",IFERROR(CONCATENATE(INDEX('Risk assessment'!$B$12:$B$100,MATCH(CONCATENATE(Feuil1!$C54,"-",Feuil1!$B54,"-",Feuil1!BD$1),'Risk assessment'!$R$12:$R$100,FALSE),1)," ;"),""))</f>
        <v/>
      </c>
      <c r="BE54" s="9" t="str">
        <f>IF($G54=0,"",IFERROR(CONCATENATE(INDEX('Risk assessment'!$B$12:$B$100,MATCH(CONCATENATE(Feuil1!$C54,"-",Feuil1!$B54,"-",Feuil1!BE$1),'Risk assessment'!$R$12:$R$100,FALSE),1)," ;"),""))</f>
        <v/>
      </c>
      <c r="BF54" s="9" t="str">
        <f>IF($G54=0,"",IFERROR(CONCATENATE(INDEX('Risk assessment'!$B$12:$B$100,MATCH(CONCATENATE(Feuil1!$C54,"-",Feuil1!$B54,"-",Feuil1!BF$1),'Risk assessment'!$R$12:$R$100,FALSE),1)," ;"),""))</f>
        <v/>
      </c>
      <c r="BG54" s="9" t="str">
        <f>IF($G54=0,"",IFERROR(CONCATENATE(INDEX('Risk assessment'!$B$12:$B$100,MATCH(CONCATENATE(Feuil1!$C54,"-",Feuil1!$B54,"-",Feuil1!BG$1),'Risk assessment'!$R$12:$R$100,FALSE),1)," ;"),""))</f>
        <v/>
      </c>
      <c r="BH54" s="9" t="str">
        <f>IF($G54=0,"",IFERROR(CONCATENATE(INDEX('Risk assessment'!$B$12:$B$100,MATCH(CONCATENATE(Feuil1!$C54,"-",Feuil1!$B54,"-",Feuil1!BH$1),'Risk assessment'!$R$12:$R$100,FALSE),1)," ;"),""))</f>
        <v/>
      </c>
      <c r="BI54" s="9" t="str">
        <f>IF($G54=0,"",IFERROR(CONCATENATE(INDEX('Risk assessment'!$B$12:$B$100,MATCH(CONCATENATE(Feuil1!$C54,"-",Feuil1!$B54,"-",Feuil1!BI$1),'Risk assessment'!$R$12:$R$100,FALSE),1)," ;"),""))</f>
        <v/>
      </c>
      <c r="BJ54" s="9" t="str">
        <f>IF($G54=0,"",IFERROR(CONCATENATE(INDEX('Risk assessment'!$B$12:$B$100,MATCH(CONCATENATE(Feuil1!$C54,"-",Feuil1!$B54,"-",Feuil1!BJ$1),'Risk assessment'!$R$12:$R$100,FALSE),1)," ;"),""))</f>
        <v/>
      </c>
      <c r="BK54" s="9" t="str">
        <f>IF($G54=0,"",IFERROR(CONCATENATE(INDEX('Risk assessment'!$B$12:$B$100,MATCH(CONCATENATE(Feuil1!$C54,"-",Feuil1!$B54,"-",Feuil1!BK$1),'Risk assessment'!$R$12:$R$100,FALSE),1)," ;"),""))</f>
        <v/>
      </c>
      <c r="BL54" s="9" t="str">
        <f>IF($G54=0,"",IFERROR(CONCATENATE(INDEX('Risk assessment'!$B$12:$B$100,MATCH(CONCATENATE(Feuil1!$C54,"-",Feuil1!$B54,"-",Feuil1!BL$1),'Risk assessment'!$R$12:$R$100,FALSE),1)," ;"),""))</f>
        <v/>
      </c>
      <c r="BM54" s="9" t="str">
        <f>IF($G54=0,"",IFERROR(CONCATENATE(INDEX('Risk assessment'!$B$12:$B$100,MATCH(CONCATENATE(Feuil1!$C54,"-",Feuil1!$B54,"-",Feuil1!BM$1),'Risk assessment'!$R$12:$R$100,FALSE),1)," ;"),""))</f>
        <v/>
      </c>
      <c r="BN54" s="9" t="str">
        <f>IF($G54=0,"",IFERROR(CONCATENATE(INDEX('Risk assessment'!$B$12:$B$100,MATCH(CONCATENATE(Feuil1!$C54,"-",Feuil1!$B54,"-",Feuil1!BN$1),'Risk assessment'!$R$12:$R$100,FALSE),1)," ;"),""))</f>
        <v/>
      </c>
      <c r="BO54" s="9" t="str">
        <f>IF($G54=0,"",IFERROR(CONCATENATE(INDEX('Risk assessment'!$B$12:$B$100,MATCH(CONCATENATE(Feuil1!$C54,"-",Feuil1!$B54,"-",Feuil1!BO$1),'Risk assessment'!$R$12:$R$100,FALSE),1)," ;"),""))</f>
        <v/>
      </c>
      <c r="BP54" s="9" t="str">
        <f>IF($G54=0,"",IFERROR(CONCATENATE(INDEX('Risk assessment'!$B$12:$B$100,MATCH(CONCATENATE(Feuil1!$C54,"-",Feuil1!$B54,"-",Feuil1!BP$1),'Risk assessment'!$R$12:$R$100,FALSE),1)," ;"),""))</f>
        <v/>
      </c>
      <c r="BQ54" s="9" t="str">
        <f>IF($G54=0,"",IFERROR(CONCATENATE(INDEX('Risk assessment'!$B$12:$B$100,MATCH(CONCATENATE(Feuil1!$C54,"-",Feuil1!$B54,"-",Feuil1!BQ$1),'Risk assessment'!$R$12:$R$100,FALSE),1)," ;"),""))</f>
        <v/>
      </c>
      <c r="BR54" s="9" t="str">
        <f>IF($G54=0,"",IFERROR(INDEX('Risk assessment'!$B$12:$B$100,MATCH(CONCATENATE(Feuil1!$C54,Feuil1!$B54,Feuil1!BR$1),'Risk assessment'!$R$12:$R$100,FALSE),1),""))</f>
        <v/>
      </c>
      <c r="BS54" s="9" t="str">
        <f>IF($G54=0,"",IFERROR(INDEX('Risk assessment'!$B$12:$B$100,MATCH(CONCATENATE(Feuil1!$C54,Feuil1!$B54,Feuil1!BS$1),'Risk assessment'!$R$12:$R$100,FALSE),1),""))</f>
        <v/>
      </c>
      <c r="BT54" s="9" t="str">
        <f>IF($G54=0,"",IFERROR(INDEX('Risk assessment'!$B$12:$B$100,MATCH(CONCATENATE(Feuil1!$C54,Feuil1!$B54,Feuil1!BT$1),'Risk assessment'!$R$12:$R$100,FALSE),1),""))</f>
        <v/>
      </c>
      <c r="BU54" s="9" t="str">
        <f>IF($G54=0,"",IFERROR(INDEX('Risk assessment'!$B$12:$B$100,MATCH(CONCATENATE(Feuil1!$C54,Feuil1!$B54,Feuil1!BU$1),'Risk assessment'!$R$12:$R$100,FALSE),1),""))</f>
        <v/>
      </c>
      <c r="BV54" s="9" t="str">
        <f>IF($G54=0,"",IFERROR(INDEX('Risk assessment'!$B$12:$B$100,MATCH(CONCATENATE(Feuil1!$C54,Feuil1!$B54,Feuil1!BV$1),'Risk assessment'!$R$12:$R$100,FALSE),1),""))</f>
        <v/>
      </c>
      <c r="BW54" s="9" t="str">
        <f>IF($G54=0,"",IFERROR(INDEX('Risk assessment'!$B$12:$B$100,MATCH(CONCATENATE(Feuil1!$C54,Feuil1!$B54,Feuil1!BW$1),'Risk assessment'!$R$12:$R$100,FALSE),1),""))</f>
        <v/>
      </c>
      <c r="BX54" s="9" t="str">
        <f>IF($G54=0,"",IFERROR(INDEX('Risk assessment'!$B$12:$B$100,MATCH(CONCATENATE(Feuil1!$C54,Feuil1!$B54,Feuil1!BX$1),'Risk assessment'!$R$12:$R$100,FALSE),1),""))</f>
        <v/>
      </c>
      <c r="BY54" s="9" t="str">
        <f>IF($G54=0,"",IFERROR(INDEX('Risk assessment'!$B$12:$B$100,MATCH(CONCATENATE(Feuil1!$C54,Feuil1!$B54,Feuil1!BY$1),'Risk assessment'!$R$12:$R$100,FALSE),1),""))</f>
        <v/>
      </c>
      <c r="BZ54" s="9" t="str">
        <f>IF($G54=0,"",IFERROR(INDEX('Risk assessment'!$B$12:$B$100,MATCH(CONCATENATE(Feuil1!$C54,Feuil1!$B54,Feuil1!BZ$1),'Risk assessment'!$R$12:$R$100,FALSE),1),""))</f>
        <v/>
      </c>
      <c r="CA54" s="9" t="str">
        <f>IF($G54=0,"",IFERROR(INDEX('Risk assessment'!$B$12:$B$100,MATCH(CONCATENATE(Feuil1!$C54,Feuil1!$B54,Feuil1!CA$1),'Risk assessment'!$R$12:$R$100,FALSE),1),""))</f>
        <v/>
      </c>
      <c r="CB54" s="9" t="str">
        <f>IF($G54=0,"",IFERROR(INDEX('Risk assessment'!$B$12:$B$100,MATCH(CONCATENATE(Feuil1!$C54,Feuil1!$B54,Feuil1!CB$1),'Risk assessment'!$R$12:$R$100,FALSE),1),""))</f>
        <v/>
      </c>
      <c r="CC54" s="9" t="str">
        <f>IF($G54=0,"",IFERROR(INDEX('Risk assessment'!$B$12:$B$100,MATCH(CONCATENATE(Feuil1!$C54,Feuil1!$B54,Feuil1!CC$1),'Risk assessment'!$R$12:$R$100,FALSE),1),""))</f>
        <v/>
      </c>
      <c r="CD54" s="9" t="str">
        <f>IF($G54=0,"",IFERROR(INDEX('Risk assessment'!$B$12:$B$100,MATCH(CONCATENATE(Feuil1!$C54,Feuil1!$B54,Feuil1!CD$1),'Risk assessment'!$R$12:$R$100,FALSE),1),""))</f>
        <v/>
      </c>
      <c r="CE54" s="9" t="str">
        <f>IF($G54=0,"",IFERROR(INDEX('Risk assessment'!$B$12:$B$100,MATCH(CONCATENATE(Feuil1!$C54,Feuil1!$B54,Feuil1!CE$1),'Risk assessment'!$R$12:$R$100,FALSE),1),""))</f>
        <v/>
      </c>
      <c r="CF54" s="9" t="str">
        <f>IF($G54=0,"",IFERROR(INDEX('Risk assessment'!$B$12:$B$100,MATCH(CONCATENATE(Feuil1!$C54,Feuil1!$B54,Feuil1!CF$1),'Risk assessment'!$R$12:$R$100,FALSE),1),""))</f>
        <v/>
      </c>
      <c r="CG54" s="9" t="str">
        <f>IF($G54=0,"",IFERROR(INDEX('Risk assessment'!$B$12:$B$100,MATCH(CONCATENATE(Feuil1!$C54,Feuil1!$B54,Feuil1!CG$1),'Risk assessment'!$R$12:$R$100,FALSE),1),""))</f>
        <v/>
      </c>
      <c r="CH54" s="9" t="str">
        <f>IF($G54=0,"",IFERROR(INDEX('Risk assessment'!$B$12:$B$100,MATCH(CONCATENATE(Feuil1!$C54,Feuil1!$B54,Feuil1!CH$1),'Risk assessment'!$R$12:$R$100,FALSE),1),""))</f>
        <v/>
      </c>
      <c r="CI54" s="9" t="str">
        <f>IF($G54=0,"",IFERROR(INDEX('Risk assessment'!$B$12:$B$100,MATCH(CONCATENATE(Feuil1!$C54,Feuil1!$B54,Feuil1!CI$1),'Risk assessment'!$R$12:$R$100,FALSE),1),""))</f>
        <v/>
      </c>
      <c r="CJ54" s="9" t="str">
        <f>IF($G54=0,"",IFERROR(INDEX('Risk assessment'!$B$12:$B$100,MATCH(CONCATENATE(Feuil1!$C54,Feuil1!$B54,Feuil1!CJ$1),'Risk assessment'!$R$12:$R$100,FALSE),1),""))</f>
        <v/>
      </c>
      <c r="CK54" s="9" t="str">
        <f>IF($G54=0,"",IFERROR(INDEX('Risk assessment'!$B$12:$B$100,MATCH(CONCATENATE(Feuil1!$C54,Feuil1!$B54,Feuil1!CK$1),'Risk assessment'!$R$12:$R$100,FALSE),1),""))</f>
        <v/>
      </c>
      <c r="CL54" s="9" t="str">
        <f>IF($G54=0,"",IFERROR(INDEX('Risk assessment'!$B$12:$B$100,MATCH(CONCATENATE(Feuil1!$C54,Feuil1!$B54,Feuil1!CL$1),'Risk assessment'!$R$12:$R$100,FALSE),1),""))</f>
        <v/>
      </c>
      <c r="CM54" s="9" t="str">
        <f>IF($G54=0,"",IFERROR(INDEX('Risk assessment'!$B$12:$B$100,MATCH(CONCATENATE(Feuil1!$C54,Feuil1!$B54,Feuil1!CM$1),'Risk assessment'!$R$12:$R$100,FALSE),1),""))</f>
        <v/>
      </c>
      <c r="CN54" s="9" t="str">
        <f>IF($G54=0,"",IFERROR(INDEX('Risk assessment'!$B$12:$B$100,MATCH(CONCATENATE(Feuil1!$C54,Feuil1!$B54,Feuil1!CN$1),'Risk assessment'!$R$12:$R$100,FALSE),1),""))</f>
        <v/>
      </c>
      <c r="CO54" s="9" t="str">
        <f>IF($G54=0,"",IFERROR(INDEX('Risk assessment'!$B$12:$B$100,MATCH(CONCATENATE(Feuil1!$C54,Feuil1!$B54,Feuil1!CO$1),'Risk assessment'!$R$12:$R$100,FALSE),1),""))</f>
        <v/>
      </c>
      <c r="CP54" s="9" t="str">
        <f>IF($G54=0,"",IFERROR(INDEX('Risk assessment'!$B$12:$B$100,MATCH(CONCATENATE(Feuil1!$C54,Feuil1!$B54,Feuil1!CP$1),'Risk assessment'!$R$12:$R$100,FALSE),1),""))</f>
        <v/>
      </c>
      <c r="CQ54" s="9" t="str">
        <f>IF($G54=0,"",IFERROR(INDEX('Risk assessment'!$B$12:$B$100,MATCH(CONCATENATE(Feuil1!$C54,Feuil1!$B54,Feuil1!CQ$1),'Risk assessment'!$R$12:$R$100,FALSE),1),""))</f>
        <v/>
      </c>
      <c r="CR54" s="9" t="str">
        <f>IF($G54=0,"",IFERROR(INDEX('Risk assessment'!$B$12:$B$100,MATCH(CONCATENATE(Feuil1!$C54,Feuil1!$B54,Feuil1!CR$1),'Risk assessment'!$R$12:$R$100,FALSE),1),""))</f>
        <v/>
      </c>
      <c r="CS54" s="9" t="str">
        <f>IF($G54=0,"",IFERROR(INDEX('Risk assessment'!$B$12:$B$100,MATCH(CONCATENATE(Feuil1!$C54,Feuil1!$B54,Feuil1!CS$1),'Risk assessment'!$R$12:$R$100,FALSE),1),""))</f>
        <v/>
      </c>
      <c r="CT54" s="9" t="str">
        <f>IF($G54=0,"",IFERROR(INDEX('Risk assessment'!$B$12:$B$100,MATCH(CONCATENATE(Feuil1!$C54,Feuil1!$B54,Feuil1!CT$1),'Risk assessment'!$R$12:$R$100,FALSE),1),""))</f>
        <v/>
      </c>
      <c r="CU54" s="9" t="str">
        <f>IF($G54=0,"",IFERROR(INDEX('Risk assessment'!$B$12:$B$100,MATCH(CONCATENATE(Feuil1!$C54,Feuil1!$B54,Feuil1!CU$1),'Risk assessment'!$R$12:$R$100,FALSE),1),""))</f>
        <v/>
      </c>
      <c r="CV54" s="9" t="str">
        <f>IF($G54=0,"",IFERROR(INDEX('Risk assessment'!$B$12:$B$100,MATCH(CONCATENATE(Feuil1!$C54,Feuil1!$B54,Feuil1!CV$1),'Risk assessment'!$R$12:$R$100,FALSE),1),""))</f>
        <v/>
      </c>
      <c r="CW54" s="9" t="str">
        <f>IF($G54=0,"",IFERROR(INDEX('Risk assessment'!$B$12:$B$100,MATCH(CONCATENATE(Feuil1!$C54,Feuil1!$B54,Feuil1!CW$1),'Risk assessment'!$R$12:$R$100,FALSE),1),""))</f>
        <v/>
      </c>
      <c r="CX54" s="9" t="str">
        <f>IF($G54=0,"",IFERROR(INDEX('Risk assessment'!$B$12:$B$100,MATCH(CONCATENATE(Feuil1!$C54,Feuil1!$B54,Feuil1!CX$1),'Risk assessment'!$R$12:$R$100,FALSE),1),""))</f>
        <v/>
      </c>
      <c r="CY54" s="9" t="str">
        <f>IF($G54=0,"",IFERROR(INDEX('Risk assessment'!$B$12:$B$100,MATCH(CONCATENATE(Feuil1!$C54,Feuil1!$B54,Feuil1!CY$1),'Risk assessment'!$R$12:$R$100,FALSE),1),""))</f>
        <v/>
      </c>
      <c r="CZ54" s="9" t="str">
        <f>IF($G54=0,"",IFERROR(INDEX('Risk assessment'!$B$12:$B$100,MATCH(CONCATENATE(Feuil1!$C54,Feuil1!$B54,Feuil1!CZ$1),'Risk assessment'!$R$12:$R$100,FALSE),1),""))</f>
        <v/>
      </c>
      <c r="DA54" s="9" t="str">
        <f>IF($G54=0,"",IFERROR(INDEX('Risk assessment'!$B$12:$B$100,MATCH(CONCATENATE(Feuil1!$C54,Feuil1!$B54,Feuil1!DA$1),'Risk assessment'!$R$12:$R$100,FALSE),1),""))</f>
        <v/>
      </c>
      <c r="DB54" s="9" t="str">
        <f>IF($G54=0,"",IFERROR(INDEX('Risk assessment'!$B$12:$B$100,MATCH(CONCATENATE(Feuil1!$C54,Feuil1!$B54,Feuil1!DB$1),'Risk assessment'!$R$12:$R$100,FALSE),1),""))</f>
        <v/>
      </c>
      <c r="DC54" s="9" t="str">
        <f>IF($G54=0,"",IFERROR(INDEX('Risk assessment'!$B$12:$B$100,MATCH(CONCATENATE(Feuil1!$C54,Feuil1!$B54,Feuil1!DC$1),'Risk assessment'!$R$12:$R$100,FALSE),1),""))</f>
        <v/>
      </c>
      <c r="DD54" s="9" t="str">
        <f>IF($G54=0,"",IFERROR(INDEX('Risk assessment'!$B$12:$B$100,MATCH(CONCATENATE(Feuil1!$C54,Feuil1!$B54,Feuil1!DD$1),'Risk assessment'!$R$12:$R$100,FALSE),1),""))</f>
        <v/>
      </c>
      <c r="DE54" s="9" t="str">
        <f>IF($G54=0,"",IFERROR(INDEX('Risk assessment'!$B$12:$B$100,MATCH(CONCATENATE(Feuil1!$C54,Feuil1!$B54,Feuil1!DE$1),'Risk assessment'!$R$12:$R$100,FALSE),1),""))</f>
        <v/>
      </c>
      <c r="DF54" s="9" t="str">
        <f>IF($G54=0,"",IFERROR(INDEX('Risk assessment'!$B$12:$B$100,MATCH(CONCATENATE(Feuil1!$C54,Feuil1!$B54,Feuil1!DF$1),'Risk assessment'!$R$12:$R$100,FALSE),1),""))</f>
        <v/>
      </c>
      <c r="DG54" s="9" t="str">
        <f>IF($G54=0,"",IFERROR(INDEX('Risk assessment'!$B$12:$B$100,MATCH(CONCATENATE(Feuil1!$C54,Feuil1!$B54,Feuil1!DG$1),'Risk assessment'!$R$12:$R$100,FALSE),1),""))</f>
        <v/>
      </c>
      <c r="DH54" s="9" t="str">
        <f>IF($G54=0,"",IFERROR(INDEX('Risk assessment'!$B$12:$B$100,MATCH(CONCATENATE(Feuil1!$C54,Feuil1!$B54,Feuil1!DH$1),'Risk assessment'!$R$12:$R$100,FALSE),1),""))</f>
        <v/>
      </c>
      <c r="DI54" s="9" t="str">
        <f>IF($G54=0,"",IFERROR(INDEX('Risk assessment'!$B$12:$B$100,MATCH(CONCATENATE(Feuil1!$C54,Feuil1!$B54,Feuil1!DI$1),'Risk assessment'!$R$12:$R$100,FALSE),1),""))</f>
        <v/>
      </c>
      <c r="DJ54" s="9" t="str">
        <f>IF($G54=0,"",IFERROR(INDEX('Risk assessment'!$B$12:$B$100,MATCH(CONCATENATE(Feuil1!$C54,Feuil1!$B54,Feuil1!DJ$1),'Risk assessment'!$R$12:$R$100,FALSE),1),""))</f>
        <v/>
      </c>
      <c r="DK54" s="9" t="str">
        <f>IF($G54=0,"",IFERROR(INDEX('Risk assessment'!$B$12:$B$100,MATCH(CONCATENATE(Feuil1!$C54,Feuil1!$B54,Feuil1!DK$1),'Risk assessment'!$R$12:$R$100,FALSE),1),""))</f>
        <v/>
      </c>
    </row>
    <row r="55" spans="2:115" x14ac:dyDescent="0.25">
      <c r="B55" s="9">
        <f>IF(B54+1&lt;='Rating table'!D$11,B54+1,1)</f>
        <v>4</v>
      </c>
      <c r="C55" s="9">
        <f>IFERROR(IF(IF(B55=1,C54+1,C54)&lt;='Rating table'!H$11,IF(B55=1,C54+1,C54),""),"")</f>
        <v>6</v>
      </c>
      <c r="D55" s="9" t="str">
        <f t="shared" si="0"/>
        <v>4-6</v>
      </c>
      <c r="E55" s="9" t="str">
        <f t="shared" si="1"/>
        <v>D-1 ;D-12 ;D-16 ;F-3 ;C-5-b ;</v>
      </c>
      <c r="F55" s="9" t="str">
        <f t="shared" si="2"/>
        <v>D-1 ;D-12 ;D-16 ;F-3 ;C-5-b</v>
      </c>
      <c r="G55" s="9">
        <f>COUNTIFS('Risk assessment'!D$12:D$100,Feuil1!C55,'Risk assessment'!E$12:E$100,B55)</f>
        <v>5</v>
      </c>
      <c r="H55" s="9" t="str">
        <f>IF($G55=0,"",IFERROR(CONCATENATE(INDEX('Risk assessment'!$B$12:$B$100,MATCH(CONCATENATE(Feuil1!$C55,"-",Feuil1!$B55,"-",Feuil1!H$1),'Risk assessment'!$R$12:$R$100,FALSE),1)," ;"),""))</f>
        <v>D-1 ;</v>
      </c>
      <c r="I55" s="9" t="str">
        <f>IF($G55=0,"",IFERROR(CONCATENATE(INDEX('Risk assessment'!$B$12:$B$100,MATCH(CONCATENATE(Feuil1!$C55,"-",Feuil1!$B55,"-",Feuil1!I$1),'Risk assessment'!$R$12:$R$100,FALSE),1)," ;"),""))</f>
        <v>D-12 ;</v>
      </c>
      <c r="J55" s="9" t="str">
        <f>IF($G55=0,"",IFERROR(CONCATENATE(INDEX('Risk assessment'!$B$12:$B$100,MATCH(CONCATENATE(Feuil1!$C55,"-",Feuil1!$B55,"-",Feuil1!J$1),'Risk assessment'!$R$12:$R$100,FALSE),1)," ;"),""))</f>
        <v>D-16 ;</v>
      </c>
      <c r="K55" s="9" t="str">
        <f>IF($G55=0,"",IFERROR(CONCATENATE(INDEX('Risk assessment'!$B$12:$B$100,MATCH(CONCATENATE(Feuil1!$C55,"-",Feuil1!$B55,"-",Feuil1!K$1),'Risk assessment'!$R$12:$R$100,FALSE),1)," ;"),""))</f>
        <v>F-3 ;</v>
      </c>
      <c r="L55" s="9" t="str">
        <f>IF($G55=0,"",IFERROR(CONCATENATE(INDEX('Risk assessment'!$B$12:$B$100,MATCH(CONCATENATE(Feuil1!$C55,"-",Feuil1!$B55,"-",Feuil1!L$1),'Risk assessment'!$R$12:$R$100,FALSE),1)," ;"),""))</f>
        <v>C-5-b ;</v>
      </c>
      <c r="M55" s="9" t="str">
        <f>IF($G55=0,"",IFERROR(CONCATENATE(INDEX('Risk assessment'!$B$12:$B$100,MATCH(CONCATENATE(Feuil1!$C55,"-",Feuil1!$B55,"-",Feuil1!M$1),'Risk assessment'!$R$12:$R$100,FALSE),1)," ;"),""))</f>
        <v/>
      </c>
      <c r="N55" s="9" t="str">
        <f>IF($G55=0,"",IFERROR(CONCATENATE(INDEX('Risk assessment'!$B$12:$B$100,MATCH(CONCATENATE(Feuil1!$C55,"-",Feuil1!$B55,"-",Feuil1!N$1),'Risk assessment'!$R$12:$R$100,FALSE),1)," ;"),""))</f>
        <v/>
      </c>
      <c r="O55" s="9" t="str">
        <f>IF($G55=0,"",IFERROR(CONCATENATE(INDEX('Risk assessment'!$B$12:$B$100,MATCH(CONCATENATE(Feuil1!$C55,"-",Feuil1!$B55,"-",Feuil1!O$1),'Risk assessment'!$R$12:$R$100,FALSE),1)," ;"),""))</f>
        <v/>
      </c>
      <c r="P55" s="9" t="str">
        <f>IF($G55=0,"",IFERROR(CONCATENATE(INDEX('Risk assessment'!$B$12:$B$100,MATCH(CONCATENATE(Feuil1!$C55,"-",Feuil1!$B55,"-",Feuil1!P$1),'Risk assessment'!$R$12:$R$100,FALSE),1)," ;"),""))</f>
        <v/>
      </c>
      <c r="Q55" s="9" t="str">
        <f>IF($G55=0,"",IFERROR(CONCATENATE(INDEX('Risk assessment'!$B$12:$B$100,MATCH(CONCATENATE(Feuil1!$C55,"-",Feuil1!$B55,"-",Feuil1!Q$1),'Risk assessment'!$R$12:$R$100,FALSE),1)," ;"),""))</f>
        <v/>
      </c>
      <c r="R55" s="9" t="str">
        <f>IF($G55=0,"",IFERROR(CONCATENATE(INDEX('Risk assessment'!$B$12:$B$100,MATCH(CONCATENATE(Feuil1!$C55,"-",Feuil1!$B55,"-",Feuil1!R$1),'Risk assessment'!$R$12:$R$100,FALSE),1)," ;"),""))</f>
        <v/>
      </c>
      <c r="S55" s="9" t="str">
        <f>IF($G55=0,"",IFERROR(CONCATENATE(INDEX('Risk assessment'!$B$12:$B$100,MATCH(CONCATENATE(Feuil1!$C55,"-",Feuil1!$B55,"-",Feuil1!S$1),'Risk assessment'!$R$12:$R$100,FALSE),1)," ;"),""))</f>
        <v/>
      </c>
      <c r="T55" s="9" t="str">
        <f>IF($G55=0,"",IFERROR(CONCATENATE(INDEX('Risk assessment'!$B$12:$B$100,MATCH(CONCATENATE(Feuil1!$C55,"-",Feuil1!$B55,"-",Feuil1!T$1),'Risk assessment'!$R$12:$R$100,FALSE),1)," ;"),""))</f>
        <v/>
      </c>
      <c r="U55" s="9" t="str">
        <f>IF($G55=0,"",IFERROR(CONCATENATE(INDEX('Risk assessment'!$B$12:$B$100,MATCH(CONCATENATE(Feuil1!$C55,"-",Feuil1!$B55,"-",Feuil1!U$1),'Risk assessment'!$R$12:$R$100,FALSE),1)," ;"),""))</f>
        <v/>
      </c>
      <c r="V55" s="9" t="str">
        <f>IF($G55=0,"",IFERROR(CONCATENATE(INDEX('Risk assessment'!$B$12:$B$100,MATCH(CONCATENATE(Feuil1!$C55,"-",Feuil1!$B55,"-",Feuil1!V$1),'Risk assessment'!$R$12:$R$100,FALSE),1)," ;"),""))</f>
        <v/>
      </c>
      <c r="W55" s="9" t="str">
        <f>IF($G55=0,"",IFERROR(CONCATENATE(INDEX('Risk assessment'!$B$12:$B$100,MATCH(CONCATENATE(Feuil1!$C55,"-",Feuil1!$B55,"-",Feuil1!W$1),'Risk assessment'!$R$12:$R$100,FALSE),1)," ;"),""))</f>
        <v/>
      </c>
      <c r="X55" s="9" t="str">
        <f>IF($G55=0,"",IFERROR(CONCATENATE(INDEX('Risk assessment'!$B$12:$B$100,MATCH(CONCATENATE(Feuil1!$C55,"-",Feuil1!$B55,"-",Feuil1!X$1),'Risk assessment'!$R$12:$R$100,FALSE),1)," ;"),""))</f>
        <v/>
      </c>
      <c r="Y55" s="9" t="str">
        <f>IF($G55=0,"",IFERROR(CONCATENATE(INDEX('Risk assessment'!$B$12:$B$100,MATCH(CONCATENATE(Feuil1!$C55,"-",Feuil1!$B55,"-",Feuil1!Y$1),'Risk assessment'!$R$12:$R$100,FALSE),1)," ;"),""))</f>
        <v/>
      </c>
      <c r="Z55" s="9" t="str">
        <f>IF($G55=0,"",IFERROR(CONCATENATE(INDEX('Risk assessment'!$B$12:$B$100,MATCH(CONCATENATE(Feuil1!$C55,"-",Feuil1!$B55,"-",Feuil1!Z$1),'Risk assessment'!$R$12:$R$100,FALSE),1)," ;"),""))</f>
        <v/>
      </c>
      <c r="AA55" s="9" t="str">
        <f>IF($G55=0,"",IFERROR(CONCATENATE(INDEX('Risk assessment'!$B$12:$B$100,MATCH(CONCATENATE(Feuil1!$C55,"-",Feuil1!$B55,"-",Feuil1!AA$1),'Risk assessment'!$R$12:$R$100,FALSE),1)," ;"),""))</f>
        <v/>
      </c>
      <c r="AB55" s="9" t="str">
        <f>IF($G55=0,"",IFERROR(CONCATENATE(INDEX('Risk assessment'!$B$12:$B$100,MATCH(CONCATENATE(Feuil1!$C55,"-",Feuil1!$B55,"-",Feuil1!AB$1),'Risk assessment'!$R$12:$R$100,FALSE),1)," ;"),""))</f>
        <v/>
      </c>
      <c r="AC55" s="9" t="str">
        <f>IF($G55=0,"",IFERROR(CONCATENATE(INDEX('Risk assessment'!$B$12:$B$100,MATCH(CONCATENATE(Feuil1!$C55,"-",Feuil1!$B55,"-",Feuil1!AC$1),'Risk assessment'!$R$12:$R$100,FALSE),1)," ;"),""))</f>
        <v/>
      </c>
      <c r="AD55" s="9" t="str">
        <f>IF($G55=0,"",IFERROR(CONCATENATE(INDEX('Risk assessment'!$B$12:$B$100,MATCH(CONCATENATE(Feuil1!$C55,"-",Feuil1!$B55,"-",Feuil1!AD$1),'Risk assessment'!$R$12:$R$100,FALSE),1)," ;"),""))</f>
        <v/>
      </c>
      <c r="AE55" s="9" t="str">
        <f>IF($G55=0,"",IFERROR(CONCATENATE(INDEX('Risk assessment'!$B$12:$B$100,MATCH(CONCATENATE(Feuil1!$C55,"-",Feuil1!$B55,"-",Feuil1!AE$1),'Risk assessment'!$R$12:$R$100,FALSE),1)," ;"),""))</f>
        <v/>
      </c>
      <c r="AF55" s="9" t="str">
        <f>IF($G55=0,"",IFERROR(CONCATENATE(INDEX('Risk assessment'!$B$12:$B$100,MATCH(CONCATENATE(Feuil1!$C55,"-",Feuil1!$B55,"-",Feuil1!AF$1),'Risk assessment'!$R$12:$R$100,FALSE),1)," ;"),""))</f>
        <v/>
      </c>
      <c r="AG55" s="9" t="str">
        <f>IF($G55=0,"",IFERROR(CONCATENATE(INDEX('Risk assessment'!$B$12:$B$100,MATCH(CONCATENATE(Feuil1!$C55,"-",Feuil1!$B55,"-",Feuil1!AG$1),'Risk assessment'!$R$12:$R$100,FALSE),1)," ;"),""))</f>
        <v/>
      </c>
      <c r="AH55" s="9" t="str">
        <f>IF($G55=0,"",IFERROR(CONCATENATE(INDEX('Risk assessment'!$B$12:$B$100,MATCH(CONCATENATE(Feuil1!$C55,"-",Feuil1!$B55,"-",Feuil1!AH$1),'Risk assessment'!$R$12:$R$100,FALSE),1)," ;"),""))</f>
        <v/>
      </c>
      <c r="AI55" s="9" t="str">
        <f>IF($G55=0,"",IFERROR(CONCATENATE(INDEX('Risk assessment'!$B$12:$B$100,MATCH(CONCATENATE(Feuil1!$C55,"-",Feuil1!$B55,"-",Feuil1!AI$1),'Risk assessment'!$R$12:$R$100,FALSE),1)," ;"),""))</f>
        <v/>
      </c>
      <c r="AJ55" s="9" t="str">
        <f>IF($G55=0,"",IFERROR(CONCATENATE(INDEX('Risk assessment'!$B$12:$B$100,MATCH(CONCATENATE(Feuil1!$C55,"-",Feuil1!$B55,"-",Feuil1!AJ$1),'Risk assessment'!$R$12:$R$100,FALSE),1)," ;"),""))</f>
        <v/>
      </c>
      <c r="AK55" s="9" t="str">
        <f>IF($G55=0,"",IFERROR(CONCATENATE(INDEX('Risk assessment'!$B$12:$B$100,MATCH(CONCATENATE(Feuil1!$C55,"-",Feuil1!$B55,"-",Feuil1!AK$1),'Risk assessment'!$R$12:$R$100,FALSE),1)," ;"),""))</f>
        <v/>
      </c>
      <c r="AL55" s="9" t="str">
        <f>IF($G55=0,"",IFERROR(CONCATENATE(INDEX('Risk assessment'!$B$12:$B$100,MATCH(CONCATENATE(Feuil1!$C55,"-",Feuil1!$B55,"-",Feuil1!AL$1),'Risk assessment'!$R$12:$R$100,FALSE),1)," ;"),""))</f>
        <v/>
      </c>
      <c r="AM55" s="9" t="str">
        <f>IF($G55=0,"",IFERROR(CONCATENATE(INDEX('Risk assessment'!$B$12:$B$100,MATCH(CONCATENATE(Feuil1!$C55,"-",Feuil1!$B55,"-",Feuil1!AM$1),'Risk assessment'!$R$12:$R$100,FALSE),1)," ;"),""))</f>
        <v/>
      </c>
      <c r="AN55" s="9" t="str">
        <f>IF($G55=0,"",IFERROR(CONCATENATE(INDEX('Risk assessment'!$B$12:$B$100,MATCH(CONCATENATE(Feuil1!$C55,"-",Feuil1!$B55,"-",Feuil1!AN$1),'Risk assessment'!$R$12:$R$100,FALSE),1)," ;"),""))</f>
        <v/>
      </c>
      <c r="AO55" s="9" t="str">
        <f>IF($G55=0,"",IFERROR(CONCATENATE(INDEX('Risk assessment'!$B$12:$B$100,MATCH(CONCATENATE(Feuil1!$C55,"-",Feuil1!$B55,"-",Feuil1!AO$1),'Risk assessment'!$R$12:$R$100,FALSE),1)," ;"),""))</f>
        <v/>
      </c>
      <c r="AP55" s="9" t="str">
        <f>IF($G55=0,"",IFERROR(CONCATENATE(INDEX('Risk assessment'!$B$12:$B$100,MATCH(CONCATENATE(Feuil1!$C55,"-",Feuil1!$B55,"-",Feuil1!AP$1),'Risk assessment'!$R$12:$R$100,FALSE),1)," ;"),""))</f>
        <v/>
      </c>
      <c r="AQ55" s="9" t="str">
        <f>IF($G55=0,"",IFERROR(CONCATENATE(INDEX('Risk assessment'!$B$12:$B$100,MATCH(CONCATENATE(Feuil1!$C55,"-",Feuil1!$B55,"-",Feuil1!AQ$1),'Risk assessment'!$R$12:$R$100,FALSE),1)," ;"),""))</f>
        <v/>
      </c>
      <c r="AR55" s="9" t="str">
        <f>IF($G55=0,"",IFERROR(CONCATENATE(INDEX('Risk assessment'!$B$12:$B$100,MATCH(CONCATENATE(Feuil1!$C55,"-",Feuil1!$B55,"-",Feuil1!AR$1),'Risk assessment'!$R$12:$R$100,FALSE),1)," ;"),""))</f>
        <v/>
      </c>
      <c r="AS55" s="9" t="str">
        <f>IF($G55=0,"",IFERROR(CONCATENATE(INDEX('Risk assessment'!$B$12:$B$100,MATCH(CONCATENATE(Feuil1!$C55,"-",Feuil1!$B55,"-",Feuil1!AS$1),'Risk assessment'!$R$12:$R$100,FALSE),1)," ;"),""))</f>
        <v/>
      </c>
      <c r="AT55" s="9" t="str">
        <f>IF($G55=0,"",IFERROR(CONCATENATE(INDEX('Risk assessment'!$B$12:$B$100,MATCH(CONCATENATE(Feuil1!$C55,"-",Feuil1!$B55,"-",Feuil1!AT$1),'Risk assessment'!$R$12:$R$100,FALSE),1)," ;"),""))</f>
        <v/>
      </c>
      <c r="AU55" s="9" t="str">
        <f>IF($G55=0,"",IFERROR(CONCATENATE(INDEX('Risk assessment'!$B$12:$B$100,MATCH(CONCATENATE(Feuil1!$C55,"-",Feuil1!$B55,"-",Feuil1!AU$1),'Risk assessment'!$R$12:$R$100,FALSE),1)," ;"),""))</f>
        <v/>
      </c>
      <c r="AV55" s="9" t="str">
        <f>IF($G55=0,"",IFERROR(CONCATENATE(INDEX('Risk assessment'!$B$12:$B$100,MATCH(CONCATENATE(Feuil1!$C55,"-",Feuil1!$B55,"-",Feuil1!AV$1),'Risk assessment'!$R$12:$R$100,FALSE),1)," ;"),""))</f>
        <v/>
      </c>
      <c r="AW55" s="9" t="str">
        <f>IF($G55=0,"",IFERROR(CONCATENATE(INDEX('Risk assessment'!$B$12:$B$100,MATCH(CONCATENATE(Feuil1!$C55,"-",Feuil1!$B55,"-",Feuil1!AW$1),'Risk assessment'!$R$12:$R$100,FALSE),1)," ;"),""))</f>
        <v/>
      </c>
      <c r="AX55" s="9" t="str">
        <f>IF($G55=0,"",IFERROR(CONCATENATE(INDEX('Risk assessment'!$B$12:$B$100,MATCH(CONCATENATE(Feuil1!$C55,"-",Feuil1!$B55,"-",Feuil1!AX$1),'Risk assessment'!$R$12:$R$100,FALSE),1)," ;"),""))</f>
        <v/>
      </c>
      <c r="AY55" s="9" t="str">
        <f>IF($G55=0,"",IFERROR(CONCATENATE(INDEX('Risk assessment'!$B$12:$B$100,MATCH(CONCATENATE(Feuil1!$C55,"-",Feuil1!$B55,"-",Feuil1!AY$1),'Risk assessment'!$R$12:$R$100,FALSE),1)," ;"),""))</f>
        <v/>
      </c>
      <c r="AZ55" s="9" t="str">
        <f>IF($G55=0,"",IFERROR(CONCATENATE(INDEX('Risk assessment'!$B$12:$B$100,MATCH(CONCATENATE(Feuil1!$C55,"-",Feuil1!$B55,"-",Feuil1!AZ$1),'Risk assessment'!$R$12:$R$100,FALSE),1)," ;"),""))</f>
        <v/>
      </c>
      <c r="BA55" s="9" t="str">
        <f>IF($G55=0,"",IFERROR(CONCATENATE(INDEX('Risk assessment'!$B$12:$B$100,MATCH(CONCATENATE(Feuil1!$C55,"-",Feuil1!$B55,"-",Feuil1!BA$1),'Risk assessment'!$R$12:$R$100,FALSE),1)," ;"),""))</f>
        <v/>
      </c>
      <c r="BB55" s="9" t="str">
        <f>IF($G55=0,"",IFERROR(CONCATENATE(INDEX('Risk assessment'!$B$12:$B$100,MATCH(CONCATENATE(Feuil1!$C55,"-",Feuil1!$B55,"-",Feuil1!BB$1),'Risk assessment'!$R$12:$R$100,FALSE),1)," ;"),""))</f>
        <v/>
      </c>
      <c r="BC55" s="9" t="str">
        <f>IF($G55=0,"",IFERROR(CONCATENATE(INDEX('Risk assessment'!$B$12:$B$100,MATCH(CONCATENATE(Feuil1!$C55,"-",Feuil1!$B55,"-",Feuil1!BC$1),'Risk assessment'!$R$12:$R$100,FALSE),1)," ;"),""))</f>
        <v/>
      </c>
      <c r="BD55" s="9" t="str">
        <f>IF($G55=0,"",IFERROR(CONCATENATE(INDEX('Risk assessment'!$B$12:$B$100,MATCH(CONCATENATE(Feuil1!$C55,"-",Feuil1!$B55,"-",Feuil1!BD$1),'Risk assessment'!$R$12:$R$100,FALSE),1)," ;"),""))</f>
        <v/>
      </c>
      <c r="BE55" s="9" t="str">
        <f>IF($G55=0,"",IFERROR(CONCATENATE(INDEX('Risk assessment'!$B$12:$B$100,MATCH(CONCATENATE(Feuil1!$C55,"-",Feuil1!$B55,"-",Feuil1!BE$1),'Risk assessment'!$R$12:$R$100,FALSE),1)," ;"),""))</f>
        <v/>
      </c>
      <c r="BF55" s="9" t="str">
        <f>IF($G55=0,"",IFERROR(CONCATENATE(INDEX('Risk assessment'!$B$12:$B$100,MATCH(CONCATENATE(Feuil1!$C55,"-",Feuil1!$B55,"-",Feuil1!BF$1),'Risk assessment'!$R$12:$R$100,FALSE),1)," ;"),""))</f>
        <v/>
      </c>
      <c r="BG55" s="9" t="str">
        <f>IF($G55=0,"",IFERROR(CONCATENATE(INDEX('Risk assessment'!$B$12:$B$100,MATCH(CONCATENATE(Feuil1!$C55,"-",Feuil1!$B55,"-",Feuil1!BG$1),'Risk assessment'!$R$12:$R$100,FALSE),1)," ;"),""))</f>
        <v/>
      </c>
      <c r="BH55" s="9" t="str">
        <f>IF($G55=0,"",IFERROR(CONCATENATE(INDEX('Risk assessment'!$B$12:$B$100,MATCH(CONCATENATE(Feuil1!$C55,"-",Feuil1!$B55,"-",Feuil1!BH$1),'Risk assessment'!$R$12:$R$100,FALSE),1)," ;"),""))</f>
        <v/>
      </c>
      <c r="BI55" s="9" t="str">
        <f>IF($G55=0,"",IFERROR(CONCATENATE(INDEX('Risk assessment'!$B$12:$B$100,MATCH(CONCATENATE(Feuil1!$C55,"-",Feuil1!$B55,"-",Feuil1!BI$1),'Risk assessment'!$R$12:$R$100,FALSE),1)," ;"),""))</f>
        <v/>
      </c>
      <c r="BJ55" s="9" t="str">
        <f>IF($G55=0,"",IFERROR(CONCATENATE(INDEX('Risk assessment'!$B$12:$B$100,MATCH(CONCATENATE(Feuil1!$C55,"-",Feuil1!$B55,"-",Feuil1!BJ$1),'Risk assessment'!$R$12:$R$100,FALSE),1)," ;"),""))</f>
        <v/>
      </c>
      <c r="BK55" s="9" t="str">
        <f>IF($G55=0,"",IFERROR(CONCATENATE(INDEX('Risk assessment'!$B$12:$B$100,MATCH(CONCATENATE(Feuil1!$C55,"-",Feuil1!$B55,"-",Feuil1!BK$1),'Risk assessment'!$R$12:$R$100,FALSE),1)," ;"),""))</f>
        <v/>
      </c>
      <c r="BL55" s="9" t="str">
        <f>IF($G55=0,"",IFERROR(CONCATENATE(INDEX('Risk assessment'!$B$12:$B$100,MATCH(CONCATENATE(Feuil1!$C55,"-",Feuil1!$B55,"-",Feuil1!BL$1),'Risk assessment'!$R$12:$R$100,FALSE),1)," ;"),""))</f>
        <v/>
      </c>
      <c r="BM55" s="9" t="str">
        <f>IF($G55=0,"",IFERROR(CONCATENATE(INDEX('Risk assessment'!$B$12:$B$100,MATCH(CONCATENATE(Feuil1!$C55,"-",Feuil1!$B55,"-",Feuil1!BM$1),'Risk assessment'!$R$12:$R$100,FALSE),1)," ;"),""))</f>
        <v/>
      </c>
      <c r="BN55" s="9" t="str">
        <f>IF($G55=0,"",IFERROR(CONCATENATE(INDEX('Risk assessment'!$B$12:$B$100,MATCH(CONCATENATE(Feuil1!$C55,"-",Feuil1!$B55,"-",Feuil1!BN$1),'Risk assessment'!$R$12:$R$100,FALSE),1)," ;"),""))</f>
        <v/>
      </c>
      <c r="BO55" s="9" t="str">
        <f>IF($G55=0,"",IFERROR(CONCATENATE(INDEX('Risk assessment'!$B$12:$B$100,MATCH(CONCATENATE(Feuil1!$C55,"-",Feuil1!$B55,"-",Feuil1!BO$1),'Risk assessment'!$R$12:$R$100,FALSE),1)," ;"),""))</f>
        <v/>
      </c>
      <c r="BP55" s="9" t="str">
        <f>IF($G55=0,"",IFERROR(CONCATENATE(INDEX('Risk assessment'!$B$12:$B$100,MATCH(CONCATENATE(Feuil1!$C55,"-",Feuil1!$B55,"-",Feuil1!BP$1),'Risk assessment'!$R$12:$R$100,FALSE),1)," ;"),""))</f>
        <v/>
      </c>
      <c r="BQ55" s="9" t="str">
        <f>IF($G55=0,"",IFERROR(CONCATENATE(INDEX('Risk assessment'!$B$12:$B$100,MATCH(CONCATENATE(Feuil1!$C55,"-",Feuil1!$B55,"-",Feuil1!BQ$1),'Risk assessment'!$R$12:$R$100,FALSE),1)," ;"),""))</f>
        <v/>
      </c>
      <c r="BR55" s="9" t="str">
        <f>IF($G55=0,"",IFERROR(INDEX('Risk assessment'!$B$12:$B$100,MATCH(CONCATENATE(Feuil1!$C55,Feuil1!$B55,Feuil1!BR$1),'Risk assessment'!$R$12:$R$100,FALSE),1),""))</f>
        <v/>
      </c>
      <c r="BS55" s="9" t="str">
        <f>IF($G55=0,"",IFERROR(INDEX('Risk assessment'!$B$12:$B$100,MATCH(CONCATENATE(Feuil1!$C55,Feuil1!$B55,Feuil1!BS$1),'Risk assessment'!$R$12:$R$100,FALSE),1),""))</f>
        <v/>
      </c>
      <c r="BT55" s="9" t="str">
        <f>IF($G55=0,"",IFERROR(INDEX('Risk assessment'!$B$12:$B$100,MATCH(CONCATENATE(Feuil1!$C55,Feuil1!$B55,Feuil1!BT$1),'Risk assessment'!$R$12:$R$100,FALSE),1),""))</f>
        <v/>
      </c>
      <c r="BU55" s="9" t="str">
        <f>IF($G55=0,"",IFERROR(INDEX('Risk assessment'!$B$12:$B$100,MATCH(CONCATENATE(Feuil1!$C55,Feuil1!$B55,Feuil1!BU$1),'Risk assessment'!$R$12:$R$100,FALSE),1),""))</f>
        <v/>
      </c>
      <c r="BV55" s="9" t="str">
        <f>IF($G55=0,"",IFERROR(INDEX('Risk assessment'!$B$12:$B$100,MATCH(CONCATENATE(Feuil1!$C55,Feuil1!$B55,Feuil1!BV$1),'Risk assessment'!$R$12:$R$100,FALSE),1),""))</f>
        <v/>
      </c>
      <c r="BW55" s="9" t="str">
        <f>IF($G55=0,"",IFERROR(INDEX('Risk assessment'!$B$12:$B$100,MATCH(CONCATENATE(Feuil1!$C55,Feuil1!$B55,Feuil1!BW$1),'Risk assessment'!$R$12:$R$100,FALSE),1),""))</f>
        <v/>
      </c>
      <c r="BX55" s="9" t="str">
        <f>IF($G55=0,"",IFERROR(INDEX('Risk assessment'!$B$12:$B$100,MATCH(CONCATENATE(Feuil1!$C55,Feuil1!$B55,Feuil1!BX$1),'Risk assessment'!$R$12:$R$100,FALSE),1),""))</f>
        <v/>
      </c>
      <c r="BY55" s="9" t="str">
        <f>IF($G55=0,"",IFERROR(INDEX('Risk assessment'!$B$12:$B$100,MATCH(CONCATENATE(Feuil1!$C55,Feuil1!$B55,Feuil1!BY$1),'Risk assessment'!$R$12:$R$100,FALSE),1),""))</f>
        <v/>
      </c>
      <c r="BZ55" s="9" t="str">
        <f>IF($G55=0,"",IFERROR(INDEX('Risk assessment'!$B$12:$B$100,MATCH(CONCATENATE(Feuil1!$C55,Feuil1!$B55,Feuil1!BZ$1),'Risk assessment'!$R$12:$R$100,FALSE),1),""))</f>
        <v/>
      </c>
      <c r="CA55" s="9" t="str">
        <f>IF($G55=0,"",IFERROR(INDEX('Risk assessment'!$B$12:$B$100,MATCH(CONCATENATE(Feuil1!$C55,Feuil1!$B55,Feuil1!CA$1),'Risk assessment'!$R$12:$R$100,FALSE),1),""))</f>
        <v/>
      </c>
      <c r="CB55" s="9" t="str">
        <f>IF($G55=0,"",IFERROR(INDEX('Risk assessment'!$B$12:$B$100,MATCH(CONCATENATE(Feuil1!$C55,Feuil1!$B55,Feuil1!CB$1),'Risk assessment'!$R$12:$R$100,FALSE),1),""))</f>
        <v/>
      </c>
      <c r="CC55" s="9" t="str">
        <f>IF($G55=0,"",IFERROR(INDEX('Risk assessment'!$B$12:$B$100,MATCH(CONCATENATE(Feuil1!$C55,Feuil1!$B55,Feuil1!CC$1),'Risk assessment'!$R$12:$R$100,FALSE),1),""))</f>
        <v/>
      </c>
      <c r="CD55" s="9" t="str">
        <f>IF($G55=0,"",IFERROR(INDEX('Risk assessment'!$B$12:$B$100,MATCH(CONCATENATE(Feuil1!$C55,Feuil1!$B55,Feuil1!CD$1),'Risk assessment'!$R$12:$R$100,FALSE),1),""))</f>
        <v/>
      </c>
      <c r="CE55" s="9" t="str">
        <f>IF($G55=0,"",IFERROR(INDEX('Risk assessment'!$B$12:$B$100,MATCH(CONCATENATE(Feuil1!$C55,Feuil1!$B55,Feuil1!CE$1),'Risk assessment'!$R$12:$R$100,FALSE),1),""))</f>
        <v/>
      </c>
      <c r="CF55" s="9" t="str">
        <f>IF($G55=0,"",IFERROR(INDEX('Risk assessment'!$B$12:$B$100,MATCH(CONCATENATE(Feuil1!$C55,Feuil1!$B55,Feuil1!CF$1),'Risk assessment'!$R$12:$R$100,FALSE),1),""))</f>
        <v/>
      </c>
      <c r="CG55" s="9" t="str">
        <f>IF($G55=0,"",IFERROR(INDEX('Risk assessment'!$B$12:$B$100,MATCH(CONCATENATE(Feuil1!$C55,Feuil1!$B55,Feuil1!CG$1),'Risk assessment'!$R$12:$R$100,FALSE),1),""))</f>
        <v/>
      </c>
      <c r="CH55" s="9" t="str">
        <f>IF($G55=0,"",IFERROR(INDEX('Risk assessment'!$B$12:$B$100,MATCH(CONCATENATE(Feuil1!$C55,Feuil1!$B55,Feuil1!CH$1),'Risk assessment'!$R$12:$R$100,FALSE),1),""))</f>
        <v/>
      </c>
      <c r="CI55" s="9" t="str">
        <f>IF($G55=0,"",IFERROR(INDEX('Risk assessment'!$B$12:$B$100,MATCH(CONCATENATE(Feuil1!$C55,Feuil1!$B55,Feuil1!CI$1),'Risk assessment'!$R$12:$R$100,FALSE),1),""))</f>
        <v/>
      </c>
      <c r="CJ55" s="9" t="str">
        <f>IF($G55=0,"",IFERROR(INDEX('Risk assessment'!$B$12:$B$100,MATCH(CONCATENATE(Feuil1!$C55,Feuil1!$B55,Feuil1!CJ$1),'Risk assessment'!$R$12:$R$100,FALSE),1),""))</f>
        <v/>
      </c>
      <c r="CK55" s="9" t="str">
        <f>IF($G55=0,"",IFERROR(INDEX('Risk assessment'!$B$12:$B$100,MATCH(CONCATENATE(Feuil1!$C55,Feuil1!$B55,Feuil1!CK$1),'Risk assessment'!$R$12:$R$100,FALSE),1),""))</f>
        <v/>
      </c>
      <c r="CL55" s="9" t="str">
        <f>IF($G55=0,"",IFERROR(INDEX('Risk assessment'!$B$12:$B$100,MATCH(CONCATENATE(Feuil1!$C55,Feuil1!$B55,Feuil1!CL$1),'Risk assessment'!$R$12:$R$100,FALSE),1),""))</f>
        <v/>
      </c>
      <c r="CM55" s="9" t="str">
        <f>IF($G55=0,"",IFERROR(INDEX('Risk assessment'!$B$12:$B$100,MATCH(CONCATENATE(Feuil1!$C55,Feuil1!$B55,Feuil1!CM$1),'Risk assessment'!$R$12:$R$100,FALSE),1),""))</f>
        <v/>
      </c>
      <c r="CN55" s="9" t="str">
        <f>IF($G55=0,"",IFERROR(INDEX('Risk assessment'!$B$12:$B$100,MATCH(CONCATENATE(Feuil1!$C55,Feuil1!$B55,Feuil1!CN$1),'Risk assessment'!$R$12:$R$100,FALSE),1),""))</f>
        <v/>
      </c>
      <c r="CO55" s="9" t="str">
        <f>IF($G55=0,"",IFERROR(INDEX('Risk assessment'!$B$12:$B$100,MATCH(CONCATENATE(Feuil1!$C55,Feuil1!$B55,Feuil1!CO$1),'Risk assessment'!$R$12:$R$100,FALSE),1),""))</f>
        <v/>
      </c>
      <c r="CP55" s="9" t="str">
        <f>IF($G55=0,"",IFERROR(INDEX('Risk assessment'!$B$12:$B$100,MATCH(CONCATENATE(Feuil1!$C55,Feuil1!$B55,Feuil1!CP$1),'Risk assessment'!$R$12:$R$100,FALSE),1),""))</f>
        <v/>
      </c>
      <c r="CQ55" s="9" t="str">
        <f>IF($G55=0,"",IFERROR(INDEX('Risk assessment'!$B$12:$B$100,MATCH(CONCATENATE(Feuil1!$C55,Feuil1!$B55,Feuil1!CQ$1),'Risk assessment'!$R$12:$R$100,FALSE),1),""))</f>
        <v/>
      </c>
      <c r="CR55" s="9" t="str">
        <f>IF($G55=0,"",IFERROR(INDEX('Risk assessment'!$B$12:$B$100,MATCH(CONCATENATE(Feuil1!$C55,Feuil1!$B55,Feuil1!CR$1),'Risk assessment'!$R$12:$R$100,FALSE),1),""))</f>
        <v/>
      </c>
      <c r="CS55" s="9" t="str">
        <f>IF($G55=0,"",IFERROR(INDEX('Risk assessment'!$B$12:$B$100,MATCH(CONCATENATE(Feuil1!$C55,Feuil1!$B55,Feuil1!CS$1),'Risk assessment'!$R$12:$R$100,FALSE),1),""))</f>
        <v/>
      </c>
      <c r="CT55" s="9" t="str">
        <f>IF($G55=0,"",IFERROR(INDEX('Risk assessment'!$B$12:$B$100,MATCH(CONCATENATE(Feuil1!$C55,Feuil1!$B55,Feuil1!CT$1),'Risk assessment'!$R$12:$R$100,FALSE),1),""))</f>
        <v/>
      </c>
      <c r="CU55" s="9" t="str">
        <f>IF($G55=0,"",IFERROR(INDEX('Risk assessment'!$B$12:$B$100,MATCH(CONCATENATE(Feuil1!$C55,Feuil1!$B55,Feuil1!CU$1),'Risk assessment'!$R$12:$R$100,FALSE),1),""))</f>
        <v/>
      </c>
      <c r="CV55" s="9" t="str">
        <f>IF($G55=0,"",IFERROR(INDEX('Risk assessment'!$B$12:$B$100,MATCH(CONCATENATE(Feuil1!$C55,Feuil1!$B55,Feuil1!CV$1),'Risk assessment'!$R$12:$R$100,FALSE),1),""))</f>
        <v/>
      </c>
      <c r="CW55" s="9" t="str">
        <f>IF($G55=0,"",IFERROR(INDEX('Risk assessment'!$B$12:$B$100,MATCH(CONCATENATE(Feuil1!$C55,Feuil1!$B55,Feuil1!CW$1),'Risk assessment'!$R$12:$R$100,FALSE),1),""))</f>
        <v/>
      </c>
      <c r="CX55" s="9" t="str">
        <f>IF($G55=0,"",IFERROR(INDEX('Risk assessment'!$B$12:$B$100,MATCH(CONCATENATE(Feuil1!$C55,Feuil1!$B55,Feuil1!CX$1),'Risk assessment'!$R$12:$R$100,FALSE),1),""))</f>
        <v/>
      </c>
      <c r="CY55" s="9" t="str">
        <f>IF($G55=0,"",IFERROR(INDEX('Risk assessment'!$B$12:$B$100,MATCH(CONCATENATE(Feuil1!$C55,Feuil1!$B55,Feuil1!CY$1),'Risk assessment'!$R$12:$R$100,FALSE),1),""))</f>
        <v/>
      </c>
      <c r="CZ55" s="9" t="str">
        <f>IF($G55=0,"",IFERROR(INDEX('Risk assessment'!$B$12:$B$100,MATCH(CONCATENATE(Feuil1!$C55,Feuil1!$B55,Feuil1!CZ$1),'Risk assessment'!$R$12:$R$100,FALSE),1),""))</f>
        <v/>
      </c>
      <c r="DA55" s="9" t="str">
        <f>IF($G55=0,"",IFERROR(INDEX('Risk assessment'!$B$12:$B$100,MATCH(CONCATENATE(Feuil1!$C55,Feuil1!$B55,Feuil1!DA$1),'Risk assessment'!$R$12:$R$100,FALSE),1),""))</f>
        <v/>
      </c>
      <c r="DB55" s="9" t="str">
        <f>IF($G55=0,"",IFERROR(INDEX('Risk assessment'!$B$12:$B$100,MATCH(CONCATENATE(Feuil1!$C55,Feuil1!$B55,Feuil1!DB$1),'Risk assessment'!$R$12:$R$100,FALSE),1),""))</f>
        <v/>
      </c>
      <c r="DC55" s="9" t="str">
        <f>IF($G55=0,"",IFERROR(INDEX('Risk assessment'!$B$12:$B$100,MATCH(CONCATENATE(Feuil1!$C55,Feuil1!$B55,Feuil1!DC$1),'Risk assessment'!$R$12:$R$100,FALSE),1),""))</f>
        <v/>
      </c>
      <c r="DD55" s="9" t="str">
        <f>IF($G55=0,"",IFERROR(INDEX('Risk assessment'!$B$12:$B$100,MATCH(CONCATENATE(Feuil1!$C55,Feuil1!$B55,Feuil1!DD$1),'Risk assessment'!$R$12:$R$100,FALSE),1),""))</f>
        <v/>
      </c>
      <c r="DE55" s="9" t="str">
        <f>IF($G55=0,"",IFERROR(INDEX('Risk assessment'!$B$12:$B$100,MATCH(CONCATENATE(Feuil1!$C55,Feuil1!$B55,Feuil1!DE$1),'Risk assessment'!$R$12:$R$100,FALSE),1),""))</f>
        <v/>
      </c>
      <c r="DF55" s="9" t="str">
        <f>IF($G55=0,"",IFERROR(INDEX('Risk assessment'!$B$12:$B$100,MATCH(CONCATENATE(Feuil1!$C55,Feuil1!$B55,Feuil1!DF$1),'Risk assessment'!$R$12:$R$100,FALSE),1),""))</f>
        <v/>
      </c>
      <c r="DG55" s="9" t="str">
        <f>IF($G55=0,"",IFERROR(INDEX('Risk assessment'!$B$12:$B$100,MATCH(CONCATENATE(Feuil1!$C55,Feuil1!$B55,Feuil1!DG$1),'Risk assessment'!$R$12:$R$100,FALSE),1),""))</f>
        <v/>
      </c>
      <c r="DH55" s="9" t="str">
        <f>IF($G55=0,"",IFERROR(INDEX('Risk assessment'!$B$12:$B$100,MATCH(CONCATENATE(Feuil1!$C55,Feuil1!$B55,Feuil1!DH$1),'Risk assessment'!$R$12:$R$100,FALSE),1),""))</f>
        <v/>
      </c>
      <c r="DI55" s="9" t="str">
        <f>IF($G55=0,"",IFERROR(INDEX('Risk assessment'!$B$12:$B$100,MATCH(CONCATENATE(Feuil1!$C55,Feuil1!$B55,Feuil1!DI$1),'Risk assessment'!$R$12:$R$100,FALSE),1),""))</f>
        <v/>
      </c>
      <c r="DJ55" s="9" t="str">
        <f>IF($G55=0,"",IFERROR(INDEX('Risk assessment'!$B$12:$B$100,MATCH(CONCATENATE(Feuil1!$C55,Feuil1!$B55,Feuil1!DJ$1),'Risk assessment'!$R$12:$R$100,FALSE),1),""))</f>
        <v/>
      </c>
      <c r="DK55" s="9" t="str">
        <f>IF($G55=0,"",IFERROR(INDEX('Risk assessment'!$B$12:$B$100,MATCH(CONCATENATE(Feuil1!$C55,Feuil1!$B55,Feuil1!DK$1),'Risk assessment'!$R$12:$R$100,FALSE),1),""))</f>
        <v/>
      </c>
    </row>
    <row r="56" spans="2:115" x14ac:dyDescent="0.25">
      <c r="B56" s="9">
        <f>IF(B55+1&lt;='Rating table'!D$11,B55+1,1)</f>
        <v>5</v>
      </c>
      <c r="C56" s="9">
        <f>IFERROR(IF(IF(B56=1,C55+1,C55)&lt;='Rating table'!H$11,IF(B56=1,C55+1,C55),""),"")</f>
        <v>6</v>
      </c>
      <c r="D56" s="9" t="str">
        <f t="shared" si="0"/>
        <v>5-6</v>
      </c>
      <c r="E56" s="9" t="str">
        <f t="shared" si="1"/>
        <v>C-9 ;</v>
      </c>
      <c r="F56" s="9" t="str">
        <f t="shared" si="2"/>
        <v>C-9</v>
      </c>
      <c r="G56" s="9">
        <f>COUNTIFS('Risk assessment'!D$12:D$100,Feuil1!C56,'Risk assessment'!E$12:E$100,B56)</f>
        <v>1</v>
      </c>
      <c r="H56" s="9" t="str">
        <f>IF($G56=0,"",IFERROR(CONCATENATE(INDEX('Risk assessment'!$B$12:$B$100,MATCH(CONCATENATE(Feuil1!$C56,"-",Feuil1!$B56,"-",Feuil1!H$1),'Risk assessment'!$R$12:$R$100,FALSE),1)," ;"),""))</f>
        <v>C-9 ;</v>
      </c>
      <c r="I56" s="9" t="str">
        <f>IF($G56=0,"",IFERROR(CONCATENATE(INDEX('Risk assessment'!$B$12:$B$100,MATCH(CONCATENATE(Feuil1!$C56,"-",Feuil1!$B56,"-",Feuil1!I$1),'Risk assessment'!$R$12:$R$100,FALSE),1)," ;"),""))</f>
        <v/>
      </c>
      <c r="J56" s="9" t="str">
        <f>IF($G56=0,"",IFERROR(CONCATENATE(INDEX('Risk assessment'!$B$12:$B$100,MATCH(CONCATENATE(Feuil1!$C56,"-",Feuil1!$B56,"-",Feuil1!J$1),'Risk assessment'!$R$12:$R$100,FALSE),1)," ;"),""))</f>
        <v/>
      </c>
      <c r="K56" s="9" t="str">
        <f>IF($G56=0,"",IFERROR(CONCATENATE(INDEX('Risk assessment'!$B$12:$B$100,MATCH(CONCATENATE(Feuil1!$C56,"-",Feuil1!$B56,"-",Feuil1!K$1),'Risk assessment'!$R$12:$R$100,FALSE),1)," ;"),""))</f>
        <v/>
      </c>
      <c r="L56" s="9" t="str">
        <f>IF($G56=0,"",IFERROR(CONCATENATE(INDEX('Risk assessment'!$B$12:$B$100,MATCH(CONCATENATE(Feuil1!$C56,"-",Feuil1!$B56,"-",Feuil1!L$1),'Risk assessment'!$R$12:$R$100,FALSE),1)," ;"),""))</f>
        <v/>
      </c>
      <c r="M56" s="9" t="str">
        <f>IF($G56=0,"",IFERROR(CONCATENATE(INDEX('Risk assessment'!$B$12:$B$100,MATCH(CONCATENATE(Feuil1!$C56,"-",Feuil1!$B56,"-",Feuil1!M$1),'Risk assessment'!$R$12:$R$100,FALSE),1)," ;"),""))</f>
        <v/>
      </c>
      <c r="N56" s="9" t="str">
        <f>IF($G56=0,"",IFERROR(CONCATENATE(INDEX('Risk assessment'!$B$12:$B$100,MATCH(CONCATENATE(Feuil1!$C56,"-",Feuil1!$B56,"-",Feuil1!N$1),'Risk assessment'!$R$12:$R$100,FALSE),1)," ;"),""))</f>
        <v/>
      </c>
      <c r="O56" s="9" t="str">
        <f>IF($G56=0,"",IFERROR(CONCATENATE(INDEX('Risk assessment'!$B$12:$B$100,MATCH(CONCATENATE(Feuil1!$C56,"-",Feuil1!$B56,"-",Feuil1!O$1),'Risk assessment'!$R$12:$R$100,FALSE),1)," ;"),""))</f>
        <v/>
      </c>
      <c r="P56" s="9" t="str">
        <f>IF($G56=0,"",IFERROR(CONCATENATE(INDEX('Risk assessment'!$B$12:$B$100,MATCH(CONCATENATE(Feuil1!$C56,"-",Feuil1!$B56,"-",Feuil1!P$1),'Risk assessment'!$R$12:$R$100,FALSE),1)," ;"),""))</f>
        <v/>
      </c>
      <c r="Q56" s="9" t="str">
        <f>IF($G56=0,"",IFERROR(CONCATENATE(INDEX('Risk assessment'!$B$12:$B$100,MATCH(CONCATENATE(Feuil1!$C56,"-",Feuil1!$B56,"-",Feuil1!Q$1),'Risk assessment'!$R$12:$R$100,FALSE),1)," ;"),""))</f>
        <v/>
      </c>
      <c r="R56" s="9" t="str">
        <f>IF($G56=0,"",IFERROR(CONCATENATE(INDEX('Risk assessment'!$B$12:$B$100,MATCH(CONCATENATE(Feuil1!$C56,"-",Feuil1!$B56,"-",Feuil1!R$1),'Risk assessment'!$R$12:$R$100,FALSE),1)," ;"),""))</f>
        <v/>
      </c>
      <c r="S56" s="9" t="str">
        <f>IF($G56=0,"",IFERROR(CONCATENATE(INDEX('Risk assessment'!$B$12:$B$100,MATCH(CONCATENATE(Feuil1!$C56,"-",Feuil1!$B56,"-",Feuil1!S$1),'Risk assessment'!$R$12:$R$100,FALSE),1)," ;"),""))</f>
        <v/>
      </c>
      <c r="T56" s="9" t="str">
        <f>IF($G56=0,"",IFERROR(CONCATENATE(INDEX('Risk assessment'!$B$12:$B$100,MATCH(CONCATENATE(Feuil1!$C56,"-",Feuil1!$B56,"-",Feuil1!T$1),'Risk assessment'!$R$12:$R$100,FALSE),1)," ;"),""))</f>
        <v/>
      </c>
      <c r="U56" s="9" t="str">
        <f>IF($G56=0,"",IFERROR(CONCATENATE(INDEX('Risk assessment'!$B$12:$B$100,MATCH(CONCATENATE(Feuil1!$C56,"-",Feuil1!$B56,"-",Feuil1!U$1),'Risk assessment'!$R$12:$R$100,FALSE),1)," ;"),""))</f>
        <v/>
      </c>
      <c r="V56" s="9" t="str">
        <f>IF($G56=0,"",IFERROR(CONCATENATE(INDEX('Risk assessment'!$B$12:$B$100,MATCH(CONCATENATE(Feuil1!$C56,"-",Feuil1!$B56,"-",Feuil1!V$1),'Risk assessment'!$R$12:$R$100,FALSE),1)," ;"),""))</f>
        <v/>
      </c>
      <c r="W56" s="9" t="str">
        <f>IF($G56=0,"",IFERROR(CONCATENATE(INDEX('Risk assessment'!$B$12:$B$100,MATCH(CONCATENATE(Feuil1!$C56,"-",Feuil1!$B56,"-",Feuil1!W$1),'Risk assessment'!$R$12:$R$100,FALSE),1)," ;"),""))</f>
        <v/>
      </c>
      <c r="X56" s="9" t="str">
        <f>IF($G56=0,"",IFERROR(CONCATENATE(INDEX('Risk assessment'!$B$12:$B$100,MATCH(CONCATENATE(Feuil1!$C56,"-",Feuil1!$B56,"-",Feuil1!X$1),'Risk assessment'!$R$12:$R$100,FALSE),1)," ;"),""))</f>
        <v/>
      </c>
      <c r="Y56" s="9" t="str">
        <f>IF($G56=0,"",IFERROR(CONCATENATE(INDEX('Risk assessment'!$B$12:$B$100,MATCH(CONCATENATE(Feuil1!$C56,"-",Feuil1!$B56,"-",Feuil1!Y$1),'Risk assessment'!$R$12:$R$100,FALSE),1)," ;"),""))</f>
        <v/>
      </c>
      <c r="Z56" s="9" t="str">
        <f>IF($G56=0,"",IFERROR(CONCATENATE(INDEX('Risk assessment'!$B$12:$B$100,MATCH(CONCATENATE(Feuil1!$C56,"-",Feuil1!$B56,"-",Feuil1!Z$1),'Risk assessment'!$R$12:$R$100,FALSE),1)," ;"),""))</f>
        <v/>
      </c>
      <c r="AA56" s="9" t="str">
        <f>IF($G56=0,"",IFERROR(CONCATENATE(INDEX('Risk assessment'!$B$12:$B$100,MATCH(CONCATENATE(Feuil1!$C56,"-",Feuil1!$B56,"-",Feuil1!AA$1),'Risk assessment'!$R$12:$R$100,FALSE),1)," ;"),""))</f>
        <v/>
      </c>
      <c r="AB56" s="9" t="str">
        <f>IF($G56=0,"",IFERROR(CONCATENATE(INDEX('Risk assessment'!$B$12:$B$100,MATCH(CONCATENATE(Feuil1!$C56,"-",Feuil1!$B56,"-",Feuil1!AB$1),'Risk assessment'!$R$12:$R$100,FALSE),1)," ;"),""))</f>
        <v/>
      </c>
      <c r="AC56" s="9" t="str">
        <f>IF($G56=0,"",IFERROR(CONCATENATE(INDEX('Risk assessment'!$B$12:$B$100,MATCH(CONCATENATE(Feuil1!$C56,"-",Feuil1!$B56,"-",Feuil1!AC$1),'Risk assessment'!$R$12:$R$100,FALSE),1)," ;"),""))</f>
        <v/>
      </c>
      <c r="AD56" s="9" t="str">
        <f>IF($G56=0,"",IFERROR(CONCATENATE(INDEX('Risk assessment'!$B$12:$B$100,MATCH(CONCATENATE(Feuil1!$C56,"-",Feuil1!$B56,"-",Feuil1!AD$1),'Risk assessment'!$R$12:$R$100,FALSE),1)," ;"),""))</f>
        <v/>
      </c>
      <c r="AE56" s="9" t="str">
        <f>IF($G56=0,"",IFERROR(CONCATENATE(INDEX('Risk assessment'!$B$12:$B$100,MATCH(CONCATENATE(Feuil1!$C56,"-",Feuil1!$B56,"-",Feuil1!AE$1),'Risk assessment'!$R$12:$R$100,FALSE),1)," ;"),""))</f>
        <v/>
      </c>
      <c r="AF56" s="9" t="str">
        <f>IF($G56=0,"",IFERROR(CONCATENATE(INDEX('Risk assessment'!$B$12:$B$100,MATCH(CONCATENATE(Feuil1!$C56,"-",Feuil1!$B56,"-",Feuil1!AF$1),'Risk assessment'!$R$12:$R$100,FALSE),1)," ;"),""))</f>
        <v/>
      </c>
      <c r="AG56" s="9" t="str">
        <f>IF($G56=0,"",IFERROR(CONCATENATE(INDEX('Risk assessment'!$B$12:$B$100,MATCH(CONCATENATE(Feuil1!$C56,"-",Feuil1!$B56,"-",Feuil1!AG$1),'Risk assessment'!$R$12:$R$100,FALSE),1)," ;"),""))</f>
        <v/>
      </c>
      <c r="AH56" s="9" t="str">
        <f>IF($G56=0,"",IFERROR(CONCATENATE(INDEX('Risk assessment'!$B$12:$B$100,MATCH(CONCATENATE(Feuil1!$C56,"-",Feuil1!$B56,"-",Feuil1!AH$1),'Risk assessment'!$R$12:$R$100,FALSE),1)," ;"),""))</f>
        <v/>
      </c>
      <c r="AI56" s="9" t="str">
        <f>IF($G56=0,"",IFERROR(CONCATENATE(INDEX('Risk assessment'!$B$12:$B$100,MATCH(CONCATENATE(Feuil1!$C56,"-",Feuil1!$B56,"-",Feuil1!AI$1),'Risk assessment'!$R$12:$R$100,FALSE),1)," ;"),""))</f>
        <v/>
      </c>
      <c r="AJ56" s="9" t="str">
        <f>IF($G56=0,"",IFERROR(CONCATENATE(INDEX('Risk assessment'!$B$12:$B$100,MATCH(CONCATENATE(Feuil1!$C56,"-",Feuil1!$B56,"-",Feuil1!AJ$1),'Risk assessment'!$R$12:$R$100,FALSE),1)," ;"),""))</f>
        <v/>
      </c>
      <c r="AK56" s="9" t="str">
        <f>IF($G56=0,"",IFERROR(CONCATENATE(INDEX('Risk assessment'!$B$12:$B$100,MATCH(CONCATENATE(Feuil1!$C56,"-",Feuil1!$B56,"-",Feuil1!AK$1),'Risk assessment'!$R$12:$R$100,FALSE),1)," ;"),""))</f>
        <v/>
      </c>
      <c r="AL56" s="9" t="str">
        <f>IF($G56=0,"",IFERROR(CONCATENATE(INDEX('Risk assessment'!$B$12:$B$100,MATCH(CONCATENATE(Feuil1!$C56,"-",Feuil1!$B56,"-",Feuil1!AL$1),'Risk assessment'!$R$12:$R$100,FALSE),1)," ;"),""))</f>
        <v/>
      </c>
      <c r="AM56" s="9" t="str">
        <f>IF($G56=0,"",IFERROR(CONCATENATE(INDEX('Risk assessment'!$B$12:$B$100,MATCH(CONCATENATE(Feuil1!$C56,"-",Feuil1!$B56,"-",Feuil1!AM$1),'Risk assessment'!$R$12:$R$100,FALSE),1)," ;"),""))</f>
        <v/>
      </c>
      <c r="AN56" s="9" t="str">
        <f>IF($G56=0,"",IFERROR(CONCATENATE(INDEX('Risk assessment'!$B$12:$B$100,MATCH(CONCATENATE(Feuil1!$C56,"-",Feuil1!$B56,"-",Feuil1!AN$1),'Risk assessment'!$R$12:$R$100,FALSE),1)," ;"),""))</f>
        <v/>
      </c>
      <c r="AO56" s="9" t="str">
        <f>IF($G56=0,"",IFERROR(CONCATENATE(INDEX('Risk assessment'!$B$12:$B$100,MATCH(CONCATENATE(Feuil1!$C56,"-",Feuil1!$B56,"-",Feuil1!AO$1),'Risk assessment'!$R$12:$R$100,FALSE),1)," ;"),""))</f>
        <v/>
      </c>
      <c r="AP56" s="9" t="str">
        <f>IF($G56=0,"",IFERROR(CONCATENATE(INDEX('Risk assessment'!$B$12:$B$100,MATCH(CONCATENATE(Feuil1!$C56,"-",Feuil1!$B56,"-",Feuil1!AP$1),'Risk assessment'!$R$12:$R$100,FALSE),1)," ;"),""))</f>
        <v/>
      </c>
      <c r="AQ56" s="9" t="str">
        <f>IF($G56=0,"",IFERROR(CONCATENATE(INDEX('Risk assessment'!$B$12:$B$100,MATCH(CONCATENATE(Feuil1!$C56,"-",Feuil1!$B56,"-",Feuil1!AQ$1),'Risk assessment'!$R$12:$R$100,FALSE),1)," ;"),""))</f>
        <v/>
      </c>
      <c r="AR56" s="9" t="str">
        <f>IF($G56=0,"",IFERROR(CONCATENATE(INDEX('Risk assessment'!$B$12:$B$100,MATCH(CONCATENATE(Feuil1!$C56,"-",Feuil1!$B56,"-",Feuil1!AR$1),'Risk assessment'!$R$12:$R$100,FALSE),1)," ;"),""))</f>
        <v/>
      </c>
      <c r="AS56" s="9" t="str">
        <f>IF($G56=0,"",IFERROR(CONCATENATE(INDEX('Risk assessment'!$B$12:$B$100,MATCH(CONCATENATE(Feuil1!$C56,"-",Feuil1!$B56,"-",Feuil1!AS$1),'Risk assessment'!$R$12:$R$100,FALSE),1)," ;"),""))</f>
        <v/>
      </c>
      <c r="AT56" s="9" t="str">
        <f>IF($G56=0,"",IFERROR(CONCATENATE(INDEX('Risk assessment'!$B$12:$B$100,MATCH(CONCATENATE(Feuil1!$C56,"-",Feuil1!$B56,"-",Feuil1!AT$1),'Risk assessment'!$R$12:$R$100,FALSE),1)," ;"),""))</f>
        <v/>
      </c>
      <c r="AU56" s="9" t="str">
        <f>IF($G56=0,"",IFERROR(CONCATENATE(INDEX('Risk assessment'!$B$12:$B$100,MATCH(CONCATENATE(Feuil1!$C56,"-",Feuil1!$B56,"-",Feuil1!AU$1),'Risk assessment'!$R$12:$R$100,FALSE),1)," ;"),""))</f>
        <v/>
      </c>
      <c r="AV56" s="9" t="str">
        <f>IF($G56=0,"",IFERROR(CONCATENATE(INDEX('Risk assessment'!$B$12:$B$100,MATCH(CONCATENATE(Feuil1!$C56,"-",Feuil1!$B56,"-",Feuil1!AV$1),'Risk assessment'!$R$12:$R$100,FALSE),1)," ;"),""))</f>
        <v/>
      </c>
      <c r="AW56" s="9" t="str">
        <f>IF($G56=0,"",IFERROR(CONCATENATE(INDEX('Risk assessment'!$B$12:$B$100,MATCH(CONCATENATE(Feuil1!$C56,"-",Feuil1!$B56,"-",Feuil1!AW$1),'Risk assessment'!$R$12:$R$100,FALSE),1)," ;"),""))</f>
        <v/>
      </c>
      <c r="AX56" s="9" t="str">
        <f>IF($G56=0,"",IFERROR(CONCATENATE(INDEX('Risk assessment'!$B$12:$B$100,MATCH(CONCATENATE(Feuil1!$C56,"-",Feuil1!$B56,"-",Feuil1!AX$1),'Risk assessment'!$R$12:$R$100,FALSE),1)," ;"),""))</f>
        <v/>
      </c>
      <c r="AY56" s="9" t="str">
        <f>IF($G56=0,"",IFERROR(CONCATENATE(INDEX('Risk assessment'!$B$12:$B$100,MATCH(CONCATENATE(Feuil1!$C56,"-",Feuil1!$B56,"-",Feuil1!AY$1),'Risk assessment'!$R$12:$R$100,FALSE),1)," ;"),""))</f>
        <v/>
      </c>
      <c r="AZ56" s="9" t="str">
        <f>IF($G56=0,"",IFERROR(CONCATENATE(INDEX('Risk assessment'!$B$12:$B$100,MATCH(CONCATENATE(Feuil1!$C56,"-",Feuil1!$B56,"-",Feuil1!AZ$1),'Risk assessment'!$R$12:$R$100,FALSE),1)," ;"),""))</f>
        <v/>
      </c>
      <c r="BA56" s="9" t="str">
        <f>IF($G56=0,"",IFERROR(CONCATENATE(INDEX('Risk assessment'!$B$12:$B$100,MATCH(CONCATENATE(Feuil1!$C56,"-",Feuil1!$B56,"-",Feuil1!BA$1),'Risk assessment'!$R$12:$R$100,FALSE),1)," ;"),""))</f>
        <v/>
      </c>
      <c r="BB56" s="9" t="str">
        <f>IF($G56=0,"",IFERROR(CONCATENATE(INDEX('Risk assessment'!$B$12:$B$100,MATCH(CONCATENATE(Feuil1!$C56,"-",Feuil1!$B56,"-",Feuil1!BB$1),'Risk assessment'!$R$12:$R$100,FALSE),1)," ;"),""))</f>
        <v/>
      </c>
      <c r="BC56" s="9" t="str">
        <f>IF($G56=0,"",IFERROR(CONCATENATE(INDEX('Risk assessment'!$B$12:$B$100,MATCH(CONCATENATE(Feuil1!$C56,"-",Feuil1!$B56,"-",Feuil1!BC$1),'Risk assessment'!$R$12:$R$100,FALSE),1)," ;"),""))</f>
        <v/>
      </c>
      <c r="BD56" s="9" t="str">
        <f>IF($G56=0,"",IFERROR(CONCATENATE(INDEX('Risk assessment'!$B$12:$B$100,MATCH(CONCATENATE(Feuil1!$C56,"-",Feuil1!$B56,"-",Feuil1!BD$1),'Risk assessment'!$R$12:$R$100,FALSE),1)," ;"),""))</f>
        <v/>
      </c>
      <c r="BE56" s="9" t="str">
        <f>IF($G56=0,"",IFERROR(CONCATENATE(INDEX('Risk assessment'!$B$12:$B$100,MATCH(CONCATENATE(Feuil1!$C56,"-",Feuil1!$B56,"-",Feuil1!BE$1),'Risk assessment'!$R$12:$R$100,FALSE),1)," ;"),""))</f>
        <v/>
      </c>
      <c r="BF56" s="9" t="str">
        <f>IF($G56=0,"",IFERROR(CONCATENATE(INDEX('Risk assessment'!$B$12:$B$100,MATCH(CONCATENATE(Feuil1!$C56,"-",Feuil1!$B56,"-",Feuil1!BF$1),'Risk assessment'!$R$12:$R$100,FALSE),1)," ;"),""))</f>
        <v/>
      </c>
      <c r="BG56" s="9" t="str">
        <f>IF($G56=0,"",IFERROR(CONCATENATE(INDEX('Risk assessment'!$B$12:$B$100,MATCH(CONCATENATE(Feuil1!$C56,"-",Feuil1!$B56,"-",Feuil1!BG$1),'Risk assessment'!$R$12:$R$100,FALSE),1)," ;"),""))</f>
        <v/>
      </c>
      <c r="BH56" s="9" t="str">
        <f>IF($G56=0,"",IFERROR(CONCATENATE(INDEX('Risk assessment'!$B$12:$B$100,MATCH(CONCATENATE(Feuil1!$C56,"-",Feuil1!$B56,"-",Feuil1!BH$1),'Risk assessment'!$R$12:$R$100,FALSE),1)," ;"),""))</f>
        <v/>
      </c>
      <c r="BI56" s="9" t="str">
        <f>IF($G56=0,"",IFERROR(CONCATENATE(INDEX('Risk assessment'!$B$12:$B$100,MATCH(CONCATENATE(Feuil1!$C56,"-",Feuil1!$B56,"-",Feuil1!BI$1),'Risk assessment'!$R$12:$R$100,FALSE),1)," ;"),""))</f>
        <v/>
      </c>
      <c r="BJ56" s="9" t="str">
        <f>IF($G56=0,"",IFERROR(CONCATENATE(INDEX('Risk assessment'!$B$12:$B$100,MATCH(CONCATENATE(Feuil1!$C56,"-",Feuil1!$B56,"-",Feuil1!BJ$1),'Risk assessment'!$R$12:$R$100,FALSE),1)," ;"),""))</f>
        <v/>
      </c>
      <c r="BK56" s="9" t="str">
        <f>IF($G56=0,"",IFERROR(CONCATENATE(INDEX('Risk assessment'!$B$12:$B$100,MATCH(CONCATENATE(Feuil1!$C56,"-",Feuil1!$B56,"-",Feuil1!BK$1),'Risk assessment'!$R$12:$R$100,FALSE),1)," ;"),""))</f>
        <v/>
      </c>
      <c r="BL56" s="9" t="str">
        <f>IF($G56=0,"",IFERROR(CONCATENATE(INDEX('Risk assessment'!$B$12:$B$100,MATCH(CONCATENATE(Feuil1!$C56,"-",Feuil1!$B56,"-",Feuil1!BL$1),'Risk assessment'!$R$12:$R$100,FALSE),1)," ;"),""))</f>
        <v/>
      </c>
      <c r="BM56" s="9" t="str">
        <f>IF($G56=0,"",IFERROR(CONCATENATE(INDEX('Risk assessment'!$B$12:$B$100,MATCH(CONCATENATE(Feuil1!$C56,"-",Feuil1!$B56,"-",Feuil1!BM$1),'Risk assessment'!$R$12:$R$100,FALSE),1)," ;"),""))</f>
        <v/>
      </c>
      <c r="BN56" s="9" t="str">
        <f>IF($G56=0,"",IFERROR(CONCATENATE(INDEX('Risk assessment'!$B$12:$B$100,MATCH(CONCATENATE(Feuil1!$C56,"-",Feuil1!$B56,"-",Feuil1!BN$1),'Risk assessment'!$R$12:$R$100,FALSE),1)," ;"),""))</f>
        <v/>
      </c>
      <c r="BO56" s="9" t="str">
        <f>IF($G56=0,"",IFERROR(CONCATENATE(INDEX('Risk assessment'!$B$12:$B$100,MATCH(CONCATENATE(Feuil1!$C56,"-",Feuil1!$B56,"-",Feuil1!BO$1),'Risk assessment'!$R$12:$R$100,FALSE),1)," ;"),""))</f>
        <v/>
      </c>
      <c r="BP56" s="9" t="str">
        <f>IF($G56=0,"",IFERROR(CONCATENATE(INDEX('Risk assessment'!$B$12:$B$100,MATCH(CONCATENATE(Feuil1!$C56,"-",Feuil1!$B56,"-",Feuil1!BP$1),'Risk assessment'!$R$12:$R$100,FALSE),1)," ;"),""))</f>
        <v/>
      </c>
      <c r="BQ56" s="9" t="str">
        <f>IF($G56=0,"",IFERROR(CONCATENATE(INDEX('Risk assessment'!$B$12:$B$100,MATCH(CONCATENATE(Feuil1!$C56,"-",Feuil1!$B56,"-",Feuil1!BQ$1),'Risk assessment'!$R$12:$R$100,FALSE),1)," ;"),""))</f>
        <v/>
      </c>
      <c r="BR56" s="9" t="str">
        <f>IF($G56=0,"",IFERROR(INDEX('Risk assessment'!$B$12:$B$100,MATCH(CONCATENATE(Feuil1!$C56,Feuil1!$B56,Feuil1!BR$1),'Risk assessment'!$R$12:$R$100,FALSE),1),""))</f>
        <v/>
      </c>
      <c r="BS56" s="9" t="str">
        <f>IF($G56=0,"",IFERROR(INDEX('Risk assessment'!$B$12:$B$100,MATCH(CONCATENATE(Feuil1!$C56,Feuil1!$B56,Feuil1!BS$1),'Risk assessment'!$R$12:$R$100,FALSE),1),""))</f>
        <v/>
      </c>
      <c r="BT56" s="9" t="str">
        <f>IF($G56=0,"",IFERROR(INDEX('Risk assessment'!$B$12:$B$100,MATCH(CONCATENATE(Feuil1!$C56,Feuil1!$B56,Feuil1!BT$1),'Risk assessment'!$R$12:$R$100,FALSE),1),""))</f>
        <v/>
      </c>
      <c r="BU56" s="9" t="str">
        <f>IF($G56=0,"",IFERROR(INDEX('Risk assessment'!$B$12:$B$100,MATCH(CONCATENATE(Feuil1!$C56,Feuil1!$B56,Feuil1!BU$1),'Risk assessment'!$R$12:$R$100,FALSE),1),""))</f>
        <v/>
      </c>
      <c r="BV56" s="9" t="str">
        <f>IF($G56=0,"",IFERROR(INDEX('Risk assessment'!$B$12:$B$100,MATCH(CONCATENATE(Feuil1!$C56,Feuil1!$B56,Feuil1!BV$1),'Risk assessment'!$R$12:$R$100,FALSE),1),""))</f>
        <v/>
      </c>
      <c r="BW56" s="9" t="str">
        <f>IF($G56=0,"",IFERROR(INDEX('Risk assessment'!$B$12:$B$100,MATCH(CONCATENATE(Feuil1!$C56,Feuil1!$B56,Feuil1!BW$1),'Risk assessment'!$R$12:$R$100,FALSE),1),""))</f>
        <v/>
      </c>
      <c r="BX56" s="9" t="str">
        <f>IF($G56=0,"",IFERROR(INDEX('Risk assessment'!$B$12:$B$100,MATCH(CONCATENATE(Feuil1!$C56,Feuil1!$B56,Feuil1!BX$1),'Risk assessment'!$R$12:$R$100,FALSE),1),""))</f>
        <v/>
      </c>
      <c r="BY56" s="9" t="str">
        <f>IF($G56=0,"",IFERROR(INDEX('Risk assessment'!$B$12:$B$100,MATCH(CONCATENATE(Feuil1!$C56,Feuil1!$B56,Feuil1!BY$1),'Risk assessment'!$R$12:$R$100,FALSE),1),""))</f>
        <v/>
      </c>
      <c r="BZ56" s="9" t="str">
        <f>IF($G56=0,"",IFERROR(INDEX('Risk assessment'!$B$12:$B$100,MATCH(CONCATENATE(Feuil1!$C56,Feuil1!$B56,Feuil1!BZ$1),'Risk assessment'!$R$12:$R$100,FALSE),1),""))</f>
        <v/>
      </c>
      <c r="CA56" s="9" t="str">
        <f>IF($G56=0,"",IFERROR(INDEX('Risk assessment'!$B$12:$B$100,MATCH(CONCATENATE(Feuil1!$C56,Feuil1!$B56,Feuil1!CA$1),'Risk assessment'!$R$12:$R$100,FALSE),1),""))</f>
        <v/>
      </c>
      <c r="CB56" s="9" t="str">
        <f>IF($G56=0,"",IFERROR(INDEX('Risk assessment'!$B$12:$B$100,MATCH(CONCATENATE(Feuil1!$C56,Feuil1!$B56,Feuil1!CB$1),'Risk assessment'!$R$12:$R$100,FALSE),1),""))</f>
        <v/>
      </c>
      <c r="CC56" s="9" t="str">
        <f>IF($G56=0,"",IFERROR(INDEX('Risk assessment'!$B$12:$B$100,MATCH(CONCATENATE(Feuil1!$C56,Feuil1!$B56,Feuil1!CC$1),'Risk assessment'!$R$12:$R$100,FALSE),1),""))</f>
        <v/>
      </c>
      <c r="CD56" s="9" t="str">
        <f>IF($G56=0,"",IFERROR(INDEX('Risk assessment'!$B$12:$B$100,MATCH(CONCATENATE(Feuil1!$C56,Feuil1!$B56,Feuil1!CD$1),'Risk assessment'!$R$12:$R$100,FALSE),1),""))</f>
        <v/>
      </c>
      <c r="CE56" s="9" t="str">
        <f>IF($G56=0,"",IFERROR(INDEX('Risk assessment'!$B$12:$B$100,MATCH(CONCATENATE(Feuil1!$C56,Feuil1!$B56,Feuil1!CE$1),'Risk assessment'!$R$12:$R$100,FALSE),1),""))</f>
        <v/>
      </c>
      <c r="CF56" s="9" t="str">
        <f>IF($G56=0,"",IFERROR(INDEX('Risk assessment'!$B$12:$B$100,MATCH(CONCATENATE(Feuil1!$C56,Feuil1!$B56,Feuil1!CF$1),'Risk assessment'!$R$12:$R$100,FALSE),1),""))</f>
        <v/>
      </c>
      <c r="CG56" s="9" t="str">
        <f>IF($G56=0,"",IFERROR(INDEX('Risk assessment'!$B$12:$B$100,MATCH(CONCATENATE(Feuil1!$C56,Feuil1!$B56,Feuil1!CG$1),'Risk assessment'!$R$12:$R$100,FALSE),1),""))</f>
        <v/>
      </c>
      <c r="CH56" s="9" t="str">
        <f>IF($G56=0,"",IFERROR(INDEX('Risk assessment'!$B$12:$B$100,MATCH(CONCATENATE(Feuil1!$C56,Feuil1!$B56,Feuil1!CH$1),'Risk assessment'!$R$12:$R$100,FALSE),1),""))</f>
        <v/>
      </c>
      <c r="CI56" s="9" t="str">
        <f>IF($G56=0,"",IFERROR(INDEX('Risk assessment'!$B$12:$B$100,MATCH(CONCATENATE(Feuil1!$C56,Feuil1!$B56,Feuil1!CI$1),'Risk assessment'!$R$12:$R$100,FALSE),1),""))</f>
        <v/>
      </c>
      <c r="CJ56" s="9" t="str">
        <f>IF($G56=0,"",IFERROR(INDEX('Risk assessment'!$B$12:$B$100,MATCH(CONCATENATE(Feuil1!$C56,Feuil1!$B56,Feuil1!CJ$1),'Risk assessment'!$R$12:$R$100,FALSE),1),""))</f>
        <v/>
      </c>
      <c r="CK56" s="9" t="str">
        <f>IF($G56=0,"",IFERROR(INDEX('Risk assessment'!$B$12:$B$100,MATCH(CONCATENATE(Feuil1!$C56,Feuil1!$B56,Feuil1!CK$1),'Risk assessment'!$R$12:$R$100,FALSE),1),""))</f>
        <v/>
      </c>
      <c r="CL56" s="9" t="str">
        <f>IF($G56=0,"",IFERROR(INDEX('Risk assessment'!$B$12:$B$100,MATCH(CONCATENATE(Feuil1!$C56,Feuil1!$B56,Feuil1!CL$1),'Risk assessment'!$R$12:$R$100,FALSE),1),""))</f>
        <v/>
      </c>
      <c r="CM56" s="9" t="str">
        <f>IF($G56=0,"",IFERROR(INDEX('Risk assessment'!$B$12:$B$100,MATCH(CONCATENATE(Feuil1!$C56,Feuil1!$B56,Feuil1!CM$1),'Risk assessment'!$R$12:$R$100,FALSE),1),""))</f>
        <v/>
      </c>
      <c r="CN56" s="9" t="str">
        <f>IF($G56=0,"",IFERROR(INDEX('Risk assessment'!$B$12:$B$100,MATCH(CONCATENATE(Feuil1!$C56,Feuil1!$B56,Feuil1!CN$1),'Risk assessment'!$R$12:$R$100,FALSE),1),""))</f>
        <v/>
      </c>
      <c r="CO56" s="9" t="str">
        <f>IF($G56=0,"",IFERROR(INDEX('Risk assessment'!$B$12:$B$100,MATCH(CONCATENATE(Feuil1!$C56,Feuil1!$B56,Feuil1!CO$1),'Risk assessment'!$R$12:$R$100,FALSE),1),""))</f>
        <v/>
      </c>
      <c r="CP56" s="9" t="str">
        <f>IF($G56=0,"",IFERROR(INDEX('Risk assessment'!$B$12:$B$100,MATCH(CONCATENATE(Feuil1!$C56,Feuil1!$B56,Feuil1!CP$1),'Risk assessment'!$R$12:$R$100,FALSE),1),""))</f>
        <v/>
      </c>
      <c r="CQ56" s="9" t="str">
        <f>IF($G56=0,"",IFERROR(INDEX('Risk assessment'!$B$12:$B$100,MATCH(CONCATENATE(Feuil1!$C56,Feuil1!$B56,Feuil1!CQ$1),'Risk assessment'!$R$12:$R$100,FALSE),1),""))</f>
        <v/>
      </c>
      <c r="CR56" s="9" t="str">
        <f>IF($G56=0,"",IFERROR(INDEX('Risk assessment'!$B$12:$B$100,MATCH(CONCATENATE(Feuil1!$C56,Feuil1!$B56,Feuil1!CR$1),'Risk assessment'!$R$12:$R$100,FALSE),1),""))</f>
        <v/>
      </c>
      <c r="CS56" s="9" t="str">
        <f>IF($G56=0,"",IFERROR(INDEX('Risk assessment'!$B$12:$B$100,MATCH(CONCATENATE(Feuil1!$C56,Feuil1!$B56,Feuil1!CS$1),'Risk assessment'!$R$12:$R$100,FALSE),1),""))</f>
        <v/>
      </c>
      <c r="CT56" s="9" t="str">
        <f>IF($G56=0,"",IFERROR(INDEX('Risk assessment'!$B$12:$B$100,MATCH(CONCATENATE(Feuil1!$C56,Feuil1!$B56,Feuil1!CT$1),'Risk assessment'!$R$12:$R$100,FALSE),1),""))</f>
        <v/>
      </c>
      <c r="CU56" s="9" t="str">
        <f>IF($G56=0,"",IFERROR(INDEX('Risk assessment'!$B$12:$B$100,MATCH(CONCATENATE(Feuil1!$C56,Feuil1!$B56,Feuil1!CU$1),'Risk assessment'!$R$12:$R$100,FALSE),1),""))</f>
        <v/>
      </c>
      <c r="CV56" s="9" t="str">
        <f>IF($G56=0,"",IFERROR(INDEX('Risk assessment'!$B$12:$B$100,MATCH(CONCATENATE(Feuil1!$C56,Feuil1!$B56,Feuil1!CV$1),'Risk assessment'!$R$12:$R$100,FALSE),1),""))</f>
        <v/>
      </c>
      <c r="CW56" s="9" t="str">
        <f>IF($G56=0,"",IFERROR(INDEX('Risk assessment'!$B$12:$B$100,MATCH(CONCATENATE(Feuil1!$C56,Feuil1!$B56,Feuil1!CW$1),'Risk assessment'!$R$12:$R$100,FALSE),1),""))</f>
        <v/>
      </c>
      <c r="CX56" s="9" t="str">
        <f>IF($G56=0,"",IFERROR(INDEX('Risk assessment'!$B$12:$B$100,MATCH(CONCATENATE(Feuil1!$C56,Feuil1!$B56,Feuil1!CX$1),'Risk assessment'!$R$12:$R$100,FALSE),1),""))</f>
        <v/>
      </c>
      <c r="CY56" s="9" t="str">
        <f>IF($G56=0,"",IFERROR(INDEX('Risk assessment'!$B$12:$B$100,MATCH(CONCATENATE(Feuil1!$C56,Feuil1!$B56,Feuil1!CY$1),'Risk assessment'!$R$12:$R$100,FALSE),1),""))</f>
        <v/>
      </c>
      <c r="CZ56" s="9" t="str">
        <f>IF($G56=0,"",IFERROR(INDEX('Risk assessment'!$B$12:$B$100,MATCH(CONCATENATE(Feuil1!$C56,Feuil1!$B56,Feuil1!CZ$1),'Risk assessment'!$R$12:$R$100,FALSE),1),""))</f>
        <v/>
      </c>
      <c r="DA56" s="9" t="str">
        <f>IF($G56=0,"",IFERROR(INDEX('Risk assessment'!$B$12:$B$100,MATCH(CONCATENATE(Feuil1!$C56,Feuil1!$B56,Feuil1!DA$1),'Risk assessment'!$R$12:$R$100,FALSE),1),""))</f>
        <v/>
      </c>
      <c r="DB56" s="9" t="str">
        <f>IF($G56=0,"",IFERROR(INDEX('Risk assessment'!$B$12:$B$100,MATCH(CONCATENATE(Feuil1!$C56,Feuil1!$B56,Feuil1!DB$1),'Risk assessment'!$R$12:$R$100,FALSE),1),""))</f>
        <v/>
      </c>
      <c r="DC56" s="9" t="str">
        <f>IF($G56=0,"",IFERROR(INDEX('Risk assessment'!$B$12:$B$100,MATCH(CONCATENATE(Feuil1!$C56,Feuil1!$B56,Feuil1!DC$1),'Risk assessment'!$R$12:$R$100,FALSE),1),""))</f>
        <v/>
      </c>
      <c r="DD56" s="9" t="str">
        <f>IF($G56=0,"",IFERROR(INDEX('Risk assessment'!$B$12:$B$100,MATCH(CONCATENATE(Feuil1!$C56,Feuil1!$B56,Feuil1!DD$1),'Risk assessment'!$R$12:$R$100,FALSE),1),""))</f>
        <v/>
      </c>
      <c r="DE56" s="9" t="str">
        <f>IF($G56=0,"",IFERROR(INDEX('Risk assessment'!$B$12:$B$100,MATCH(CONCATENATE(Feuil1!$C56,Feuil1!$B56,Feuil1!DE$1),'Risk assessment'!$R$12:$R$100,FALSE),1),""))</f>
        <v/>
      </c>
      <c r="DF56" s="9" t="str">
        <f>IF($G56=0,"",IFERROR(INDEX('Risk assessment'!$B$12:$B$100,MATCH(CONCATENATE(Feuil1!$C56,Feuil1!$B56,Feuil1!DF$1),'Risk assessment'!$R$12:$R$100,FALSE),1),""))</f>
        <v/>
      </c>
      <c r="DG56" s="9" t="str">
        <f>IF($G56=0,"",IFERROR(INDEX('Risk assessment'!$B$12:$B$100,MATCH(CONCATENATE(Feuil1!$C56,Feuil1!$B56,Feuil1!DG$1),'Risk assessment'!$R$12:$R$100,FALSE),1),""))</f>
        <v/>
      </c>
      <c r="DH56" s="9" t="str">
        <f>IF($G56=0,"",IFERROR(INDEX('Risk assessment'!$B$12:$B$100,MATCH(CONCATENATE(Feuil1!$C56,Feuil1!$B56,Feuil1!DH$1),'Risk assessment'!$R$12:$R$100,FALSE),1),""))</f>
        <v/>
      </c>
      <c r="DI56" s="9" t="str">
        <f>IF($G56=0,"",IFERROR(INDEX('Risk assessment'!$B$12:$B$100,MATCH(CONCATENATE(Feuil1!$C56,Feuil1!$B56,Feuil1!DI$1),'Risk assessment'!$R$12:$R$100,FALSE),1),""))</f>
        <v/>
      </c>
      <c r="DJ56" s="9" t="str">
        <f>IF($G56=0,"",IFERROR(INDEX('Risk assessment'!$B$12:$B$100,MATCH(CONCATENATE(Feuil1!$C56,Feuil1!$B56,Feuil1!DJ$1),'Risk assessment'!$R$12:$R$100,FALSE),1),""))</f>
        <v/>
      </c>
      <c r="DK56" s="9" t="str">
        <f>IF($G56=0,"",IFERROR(INDEX('Risk assessment'!$B$12:$B$100,MATCH(CONCATENATE(Feuil1!$C56,Feuil1!$B56,Feuil1!DK$1),'Risk assessment'!$R$12:$R$100,FALSE),1),""))</f>
        <v/>
      </c>
    </row>
    <row r="57" spans="2:115" x14ac:dyDescent="0.25">
      <c r="B57" s="9">
        <f>IF(B56+1&lt;='Rating table'!D$11,B56+1,1)</f>
        <v>6</v>
      </c>
      <c r="C57" s="9">
        <f>IFERROR(IF(IF(B57=1,C56+1,C56)&lt;='Rating table'!H$11,IF(B57=1,C56+1,C56),""),"")</f>
        <v>6</v>
      </c>
      <c r="D57" s="9" t="str">
        <f t="shared" si="0"/>
        <v>6-6</v>
      </c>
      <c r="E57" s="9" t="str">
        <f t="shared" si="1"/>
        <v>D-2 ;</v>
      </c>
      <c r="F57" s="9" t="str">
        <f t="shared" si="2"/>
        <v>D-2</v>
      </c>
      <c r="G57" s="9">
        <f>COUNTIFS('Risk assessment'!D$12:D$100,Feuil1!C57,'Risk assessment'!E$12:E$100,B57)</f>
        <v>1</v>
      </c>
      <c r="H57" s="9" t="str">
        <f>IF($G57=0,"",IFERROR(CONCATENATE(INDEX('Risk assessment'!$B$12:$B$100,MATCH(CONCATENATE(Feuil1!$C57,"-",Feuil1!$B57,"-",Feuil1!H$1),'Risk assessment'!$R$12:$R$100,FALSE),1)," ;"),""))</f>
        <v>D-2 ;</v>
      </c>
      <c r="I57" s="9" t="str">
        <f>IF($G57=0,"",IFERROR(CONCATENATE(INDEX('Risk assessment'!$B$12:$B$100,MATCH(CONCATENATE(Feuil1!$C57,"-",Feuil1!$B57,"-",Feuil1!I$1),'Risk assessment'!$R$12:$R$100,FALSE),1)," ;"),""))</f>
        <v/>
      </c>
      <c r="J57" s="9" t="str">
        <f>IF($G57=0,"",IFERROR(CONCATENATE(INDEX('Risk assessment'!$B$12:$B$100,MATCH(CONCATENATE(Feuil1!$C57,"-",Feuil1!$B57,"-",Feuil1!J$1),'Risk assessment'!$R$12:$R$100,FALSE),1)," ;"),""))</f>
        <v/>
      </c>
      <c r="K57" s="9" t="str">
        <f>IF($G57=0,"",IFERROR(CONCATENATE(INDEX('Risk assessment'!$B$12:$B$100,MATCH(CONCATENATE(Feuil1!$C57,"-",Feuil1!$B57,"-",Feuil1!K$1),'Risk assessment'!$R$12:$R$100,FALSE),1)," ;"),""))</f>
        <v/>
      </c>
      <c r="L57" s="9" t="str">
        <f>IF($G57=0,"",IFERROR(CONCATENATE(INDEX('Risk assessment'!$B$12:$B$100,MATCH(CONCATENATE(Feuil1!$C57,"-",Feuil1!$B57,"-",Feuil1!L$1),'Risk assessment'!$R$12:$R$100,FALSE),1)," ;"),""))</f>
        <v/>
      </c>
      <c r="M57" s="9" t="str">
        <f>IF($G57=0,"",IFERROR(CONCATENATE(INDEX('Risk assessment'!$B$12:$B$100,MATCH(CONCATENATE(Feuil1!$C57,"-",Feuil1!$B57,"-",Feuil1!M$1),'Risk assessment'!$R$12:$R$100,FALSE),1)," ;"),""))</f>
        <v/>
      </c>
      <c r="N57" s="9" t="str">
        <f>IF($G57=0,"",IFERROR(CONCATENATE(INDEX('Risk assessment'!$B$12:$B$100,MATCH(CONCATENATE(Feuil1!$C57,"-",Feuil1!$B57,"-",Feuil1!N$1),'Risk assessment'!$R$12:$R$100,FALSE),1)," ;"),""))</f>
        <v/>
      </c>
      <c r="O57" s="9" t="str">
        <f>IF($G57=0,"",IFERROR(CONCATENATE(INDEX('Risk assessment'!$B$12:$B$100,MATCH(CONCATENATE(Feuil1!$C57,"-",Feuil1!$B57,"-",Feuil1!O$1),'Risk assessment'!$R$12:$R$100,FALSE),1)," ;"),""))</f>
        <v/>
      </c>
      <c r="P57" s="9" t="str">
        <f>IF($G57=0,"",IFERROR(CONCATENATE(INDEX('Risk assessment'!$B$12:$B$100,MATCH(CONCATENATE(Feuil1!$C57,"-",Feuil1!$B57,"-",Feuil1!P$1),'Risk assessment'!$R$12:$R$100,FALSE),1)," ;"),""))</f>
        <v/>
      </c>
      <c r="Q57" s="9" t="str">
        <f>IF($G57=0,"",IFERROR(CONCATENATE(INDEX('Risk assessment'!$B$12:$B$100,MATCH(CONCATENATE(Feuil1!$C57,"-",Feuil1!$B57,"-",Feuil1!Q$1),'Risk assessment'!$R$12:$R$100,FALSE),1)," ;"),""))</f>
        <v/>
      </c>
      <c r="R57" s="9" t="str">
        <f>IF($G57=0,"",IFERROR(CONCATENATE(INDEX('Risk assessment'!$B$12:$B$100,MATCH(CONCATENATE(Feuil1!$C57,"-",Feuil1!$B57,"-",Feuil1!R$1),'Risk assessment'!$R$12:$R$100,FALSE),1)," ;"),""))</f>
        <v/>
      </c>
      <c r="S57" s="9" t="str">
        <f>IF($G57=0,"",IFERROR(CONCATENATE(INDEX('Risk assessment'!$B$12:$B$100,MATCH(CONCATENATE(Feuil1!$C57,"-",Feuil1!$B57,"-",Feuil1!S$1),'Risk assessment'!$R$12:$R$100,FALSE),1)," ;"),""))</f>
        <v/>
      </c>
      <c r="T57" s="9" t="str">
        <f>IF($G57=0,"",IFERROR(CONCATENATE(INDEX('Risk assessment'!$B$12:$B$100,MATCH(CONCATENATE(Feuil1!$C57,"-",Feuil1!$B57,"-",Feuil1!T$1),'Risk assessment'!$R$12:$R$100,FALSE),1)," ;"),""))</f>
        <v/>
      </c>
      <c r="U57" s="9" t="str">
        <f>IF($G57=0,"",IFERROR(CONCATENATE(INDEX('Risk assessment'!$B$12:$B$100,MATCH(CONCATENATE(Feuil1!$C57,"-",Feuil1!$B57,"-",Feuil1!U$1),'Risk assessment'!$R$12:$R$100,FALSE),1)," ;"),""))</f>
        <v/>
      </c>
      <c r="V57" s="9" t="str">
        <f>IF($G57=0,"",IFERROR(CONCATENATE(INDEX('Risk assessment'!$B$12:$B$100,MATCH(CONCATENATE(Feuil1!$C57,"-",Feuil1!$B57,"-",Feuil1!V$1),'Risk assessment'!$R$12:$R$100,FALSE),1)," ;"),""))</f>
        <v/>
      </c>
      <c r="W57" s="9" t="str">
        <f>IF($G57=0,"",IFERROR(CONCATENATE(INDEX('Risk assessment'!$B$12:$B$100,MATCH(CONCATENATE(Feuil1!$C57,"-",Feuil1!$B57,"-",Feuil1!W$1),'Risk assessment'!$R$12:$R$100,FALSE),1)," ;"),""))</f>
        <v/>
      </c>
      <c r="X57" s="9" t="str">
        <f>IF($G57=0,"",IFERROR(CONCATENATE(INDEX('Risk assessment'!$B$12:$B$100,MATCH(CONCATENATE(Feuil1!$C57,"-",Feuil1!$B57,"-",Feuil1!X$1),'Risk assessment'!$R$12:$R$100,FALSE),1)," ;"),""))</f>
        <v/>
      </c>
      <c r="Y57" s="9" t="str">
        <f>IF($G57=0,"",IFERROR(CONCATENATE(INDEX('Risk assessment'!$B$12:$B$100,MATCH(CONCATENATE(Feuil1!$C57,"-",Feuil1!$B57,"-",Feuil1!Y$1),'Risk assessment'!$R$12:$R$100,FALSE),1)," ;"),""))</f>
        <v/>
      </c>
      <c r="Z57" s="9" t="str">
        <f>IF($G57=0,"",IFERROR(CONCATENATE(INDEX('Risk assessment'!$B$12:$B$100,MATCH(CONCATENATE(Feuil1!$C57,"-",Feuil1!$B57,"-",Feuil1!Z$1),'Risk assessment'!$R$12:$R$100,FALSE),1)," ;"),""))</f>
        <v/>
      </c>
      <c r="AA57" s="9" t="str">
        <f>IF($G57=0,"",IFERROR(CONCATENATE(INDEX('Risk assessment'!$B$12:$B$100,MATCH(CONCATENATE(Feuil1!$C57,"-",Feuil1!$B57,"-",Feuil1!AA$1),'Risk assessment'!$R$12:$R$100,FALSE),1)," ;"),""))</f>
        <v/>
      </c>
      <c r="AB57" s="9" t="str">
        <f>IF($G57=0,"",IFERROR(CONCATENATE(INDEX('Risk assessment'!$B$12:$B$100,MATCH(CONCATENATE(Feuil1!$C57,"-",Feuil1!$B57,"-",Feuil1!AB$1),'Risk assessment'!$R$12:$R$100,FALSE),1)," ;"),""))</f>
        <v/>
      </c>
      <c r="AC57" s="9" t="str">
        <f>IF($G57=0,"",IFERROR(CONCATENATE(INDEX('Risk assessment'!$B$12:$B$100,MATCH(CONCATENATE(Feuil1!$C57,"-",Feuil1!$B57,"-",Feuil1!AC$1),'Risk assessment'!$R$12:$R$100,FALSE),1)," ;"),""))</f>
        <v/>
      </c>
      <c r="AD57" s="9" t="str">
        <f>IF($G57=0,"",IFERROR(CONCATENATE(INDEX('Risk assessment'!$B$12:$B$100,MATCH(CONCATENATE(Feuil1!$C57,"-",Feuil1!$B57,"-",Feuil1!AD$1),'Risk assessment'!$R$12:$R$100,FALSE),1)," ;"),""))</f>
        <v/>
      </c>
      <c r="AE57" s="9" t="str">
        <f>IF($G57=0,"",IFERROR(CONCATENATE(INDEX('Risk assessment'!$B$12:$B$100,MATCH(CONCATENATE(Feuil1!$C57,"-",Feuil1!$B57,"-",Feuil1!AE$1),'Risk assessment'!$R$12:$R$100,FALSE),1)," ;"),""))</f>
        <v/>
      </c>
      <c r="AF57" s="9" t="str">
        <f>IF($G57=0,"",IFERROR(CONCATENATE(INDEX('Risk assessment'!$B$12:$B$100,MATCH(CONCATENATE(Feuil1!$C57,"-",Feuil1!$B57,"-",Feuil1!AF$1),'Risk assessment'!$R$12:$R$100,FALSE),1)," ;"),""))</f>
        <v/>
      </c>
      <c r="AG57" s="9" t="str">
        <f>IF($G57=0,"",IFERROR(CONCATENATE(INDEX('Risk assessment'!$B$12:$B$100,MATCH(CONCATENATE(Feuil1!$C57,"-",Feuil1!$B57,"-",Feuil1!AG$1),'Risk assessment'!$R$12:$R$100,FALSE),1)," ;"),""))</f>
        <v/>
      </c>
      <c r="AH57" s="9" t="str">
        <f>IF($G57=0,"",IFERROR(CONCATENATE(INDEX('Risk assessment'!$B$12:$B$100,MATCH(CONCATENATE(Feuil1!$C57,"-",Feuil1!$B57,"-",Feuil1!AH$1),'Risk assessment'!$R$12:$R$100,FALSE),1)," ;"),""))</f>
        <v/>
      </c>
      <c r="AI57" s="9" t="str">
        <f>IF($G57=0,"",IFERROR(CONCATENATE(INDEX('Risk assessment'!$B$12:$B$100,MATCH(CONCATENATE(Feuil1!$C57,"-",Feuil1!$B57,"-",Feuil1!AI$1),'Risk assessment'!$R$12:$R$100,FALSE),1)," ;"),""))</f>
        <v/>
      </c>
      <c r="AJ57" s="9" t="str">
        <f>IF($G57=0,"",IFERROR(CONCATENATE(INDEX('Risk assessment'!$B$12:$B$100,MATCH(CONCATENATE(Feuil1!$C57,"-",Feuil1!$B57,"-",Feuil1!AJ$1),'Risk assessment'!$R$12:$R$100,FALSE),1)," ;"),""))</f>
        <v/>
      </c>
      <c r="AK57" s="9" t="str">
        <f>IF($G57=0,"",IFERROR(CONCATENATE(INDEX('Risk assessment'!$B$12:$B$100,MATCH(CONCATENATE(Feuil1!$C57,"-",Feuil1!$B57,"-",Feuil1!AK$1),'Risk assessment'!$R$12:$R$100,FALSE),1)," ;"),""))</f>
        <v/>
      </c>
      <c r="AL57" s="9" t="str">
        <f>IF($G57=0,"",IFERROR(CONCATENATE(INDEX('Risk assessment'!$B$12:$B$100,MATCH(CONCATENATE(Feuil1!$C57,"-",Feuil1!$B57,"-",Feuil1!AL$1),'Risk assessment'!$R$12:$R$100,FALSE),1)," ;"),""))</f>
        <v/>
      </c>
      <c r="AM57" s="9" t="str">
        <f>IF($G57=0,"",IFERROR(CONCATENATE(INDEX('Risk assessment'!$B$12:$B$100,MATCH(CONCATENATE(Feuil1!$C57,"-",Feuil1!$B57,"-",Feuil1!AM$1),'Risk assessment'!$R$12:$R$100,FALSE),1)," ;"),""))</f>
        <v/>
      </c>
      <c r="AN57" s="9" t="str">
        <f>IF($G57=0,"",IFERROR(CONCATENATE(INDEX('Risk assessment'!$B$12:$B$100,MATCH(CONCATENATE(Feuil1!$C57,"-",Feuil1!$B57,"-",Feuil1!AN$1),'Risk assessment'!$R$12:$R$100,FALSE),1)," ;"),""))</f>
        <v/>
      </c>
      <c r="AO57" s="9" t="str">
        <f>IF($G57=0,"",IFERROR(CONCATENATE(INDEX('Risk assessment'!$B$12:$B$100,MATCH(CONCATENATE(Feuil1!$C57,"-",Feuil1!$B57,"-",Feuil1!AO$1),'Risk assessment'!$R$12:$R$100,FALSE),1)," ;"),""))</f>
        <v/>
      </c>
      <c r="AP57" s="9" t="str">
        <f>IF($G57=0,"",IFERROR(CONCATENATE(INDEX('Risk assessment'!$B$12:$B$100,MATCH(CONCATENATE(Feuil1!$C57,"-",Feuil1!$B57,"-",Feuil1!AP$1),'Risk assessment'!$R$12:$R$100,FALSE),1)," ;"),""))</f>
        <v/>
      </c>
      <c r="AQ57" s="9" t="str">
        <f>IF($G57=0,"",IFERROR(CONCATENATE(INDEX('Risk assessment'!$B$12:$B$100,MATCH(CONCATENATE(Feuil1!$C57,"-",Feuil1!$B57,"-",Feuil1!AQ$1),'Risk assessment'!$R$12:$R$100,FALSE),1)," ;"),""))</f>
        <v/>
      </c>
      <c r="AR57" s="9" t="str">
        <f>IF($G57=0,"",IFERROR(CONCATENATE(INDEX('Risk assessment'!$B$12:$B$100,MATCH(CONCATENATE(Feuil1!$C57,"-",Feuil1!$B57,"-",Feuil1!AR$1),'Risk assessment'!$R$12:$R$100,FALSE),1)," ;"),""))</f>
        <v/>
      </c>
      <c r="AS57" s="9" t="str">
        <f>IF($G57=0,"",IFERROR(CONCATENATE(INDEX('Risk assessment'!$B$12:$B$100,MATCH(CONCATENATE(Feuil1!$C57,"-",Feuil1!$B57,"-",Feuil1!AS$1),'Risk assessment'!$R$12:$R$100,FALSE),1)," ;"),""))</f>
        <v/>
      </c>
      <c r="AT57" s="9" t="str">
        <f>IF($G57=0,"",IFERROR(CONCATENATE(INDEX('Risk assessment'!$B$12:$B$100,MATCH(CONCATENATE(Feuil1!$C57,"-",Feuil1!$B57,"-",Feuil1!AT$1),'Risk assessment'!$R$12:$R$100,FALSE),1)," ;"),""))</f>
        <v/>
      </c>
      <c r="AU57" s="9" t="str">
        <f>IF($G57=0,"",IFERROR(CONCATENATE(INDEX('Risk assessment'!$B$12:$B$100,MATCH(CONCATENATE(Feuil1!$C57,"-",Feuil1!$B57,"-",Feuil1!AU$1),'Risk assessment'!$R$12:$R$100,FALSE),1)," ;"),""))</f>
        <v/>
      </c>
      <c r="AV57" s="9" t="str">
        <f>IF($G57=0,"",IFERROR(CONCATENATE(INDEX('Risk assessment'!$B$12:$B$100,MATCH(CONCATENATE(Feuil1!$C57,"-",Feuil1!$B57,"-",Feuil1!AV$1),'Risk assessment'!$R$12:$R$100,FALSE),1)," ;"),""))</f>
        <v/>
      </c>
      <c r="AW57" s="9" t="str">
        <f>IF($G57=0,"",IFERROR(CONCATENATE(INDEX('Risk assessment'!$B$12:$B$100,MATCH(CONCATENATE(Feuil1!$C57,"-",Feuil1!$B57,"-",Feuil1!AW$1),'Risk assessment'!$R$12:$R$100,FALSE),1)," ;"),""))</f>
        <v/>
      </c>
      <c r="AX57" s="9" t="str">
        <f>IF($G57=0,"",IFERROR(CONCATENATE(INDEX('Risk assessment'!$B$12:$B$100,MATCH(CONCATENATE(Feuil1!$C57,"-",Feuil1!$B57,"-",Feuil1!AX$1),'Risk assessment'!$R$12:$R$100,FALSE),1)," ;"),""))</f>
        <v/>
      </c>
      <c r="AY57" s="9" t="str">
        <f>IF($G57=0,"",IFERROR(CONCATENATE(INDEX('Risk assessment'!$B$12:$B$100,MATCH(CONCATENATE(Feuil1!$C57,"-",Feuil1!$B57,"-",Feuil1!AY$1),'Risk assessment'!$R$12:$R$100,FALSE),1)," ;"),""))</f>
        <v/>
      </c>
      <c r="AZ57" s="9" t="str">
        <f>IF($G57=0,"",IFERROR(CONCATENATE(INDEX('Risk assessment'!$B$12:$B$100,MATCH(CONCATENATE(Feuil1!$C57,"-",Feuil1!$B57,"-",Feuil1!AZ$1),'Risk assessment'!$R$12:$R$100,FALSE),1)," ;"),""))</f>
        <v/>
      </c>
      <c r="BA57" s="9" t="str">
        <f>IF($G57=0,"",IFERROR(CONCATENATE(INDEX('Risk assessment'!$B$12:$B$100,MATCH(CONCATENATE(Feuil1!$C57,"-",Feuil1!$B57,"-",Feuil1!BA$1),'Risk assessment'!$R$12:$R$100,FALSE),1)," ;"),""))</f>
        <v/>
      </c>
      <c r="BB57" s="9" t="str">
        <f>IF($G57=0,"",IFERROR(CONCATENATE(INDEX('Risk assessment'!$B$12:$B$100,MATCH(CONCATENATE(Feuil1!$C57,"-",Feuil1!$B57,"-",Feuil1!BB$1),'Risk assessment'!$R$12:$R$100,FALSE),1)," ;"),""))</f>
        <v/>
      </c>
      <c r="BC57" s="9" t="str">
        <f>IF($G57=0,"",IFERROR(CONCATENATE(INDEX('Risk assessment'!$B$12:$B$100,MATCH(CONCATENATE(Feuil1!$C57,"-",Feuil1!$B57,"-",Feuil1!BC$1),'Risk assessment'!$R$12:$R$100,FALSE),1)," ;"),""))</f>
        <v/>
      </c>
      <c r="BD57" s="9" t="str">
        <f>IF($G57=0,"",IFERROR(CONCATENATE(INDEX('Risk assessment'!$B$12:$B$100,MATCH(CONCATENATE(Feuil1!$C57,"-",Feuil1!$B57,"-",Feuil1!BD$1),'Risk assessment'!$R$12:$R$100,FALSE),1)," ;"),""))</f>
        <v/>
      </c>
      <c r="BE57" s="9" t="str">
        <f>IF($G57=0,"",IFERROR(CONCATENATE(INDEX('Risk assessment'!$B$12:$B$100,MATCH(CONCATENATE(Feuil1!$C57,"-",Feuil1!$B57,"-",Feuil1!BE$1),'Risk assessment'!$R$12:$R$100,FALSE),1)," ;"),""))</f>
        <v/>
      </c>
      <c r="BF57" s="9" t="str">
        <f>IF($G57=0,"",IFERROR(CONCATENATE(INDEX('Risk assessment'!$B$12:$B$100,MATCH(CONCATENATE(Feuil1!$C57,"-",Feuil1!$B57,"-",Feuil1!BF$1),'Risk assessment'!$R$12:$R$100,FALSE),1)," ;"),""))</f>
        <v/>
      </c>
      <c r="BG57" s="9" t="str">
        <f>IF($G57=0,"",IFERROR(CONCATENATE(INDEX('Risk assessment'!$B$12:$B$100,MATCH(CONCATENATE(Feuil1!$C57,"-",Feuil1!$B57,"-",Feuil1!BG$1),'Risk assessment'!$R$12:$R$100,FALSE),1)," ;"),""))</f>
        <v/>
      </c>
      <c r="BH57" s="9" t="str">
        <f>IF($G57=0,"",IFERROR(CONCATENATE(INDEX('Risk assessment'!$B$12:$B$100,MATCH(CONCATENATE(Feuil1!$C57,"-",Feuil1!$B57,"-",Feuil1!BH$1),'Risk assessment'!$R$12:$R$100,FALSE),1)," ;"),""))</f>
        <v/>
      </c>
      <c r="BI57" s="9" t="str">
        <f>IF($G57=0,"",IFERROR(CONCATENATE(INDEX('Risk assessment'!$B$12:$B$100,MATCH(CONCATENATE(Feuil1!$C57,"-",Feuil1!$B57,"-",Feuil1!BI$1),'Risk assessment'!$R$12:$R$100,FALSE),1)," ;"),""))</f>
        <v/>
      </c>
      <c r="BJ57" s="9" t="str">
        <f>IF($G57=0,"",IFERROR(CONCATENATE(INDEX('Risk assessment'!$B$12:$B$100,MATCH(CONCATENATE(Feuil1!$C57,"-",Feuil1!$B57,"-",Feuil1!BJ$1),'Risk assessment'!$R$12:$R$100,FALSE),1)," ;"),""))</f>
        <v/>
      </c>
      <c r="BK57" s="9" t="str">
        <f>IF($G57=0,"",IFERROR(CONCATENATE(INDEX('Risk assessment'!$B$12:$B$100,MATCH(CONCATENATE(Feuil1!$C57,"-",Feuil1!$B57,"-",Feuil1!BK$1),'Risk assessment'!$R$12:$R$100,FALSE),1)," ;"),""))</f>
        <v/>
      </c>
      <c r="BL57" s="9" t="str">
        <f>IF($G57=0,"",IFERROR(CONCATENATE(INDEX('Risk assessment'!$B$12:$B$100,MATCH(CONCATENATE(Feuil1!$C57,"-",Feuil1!$B57,"-",Feuil1!BL$1),'Risk assessment'!$R$12:$R$100,FALSE),1)," ;"),""))</f>
        <v/>
      </c>
      <c r="BM57" s="9" t="str">
        <f>IF($G57=0,"",IFERROR(CONCATENATE(INDEX('Risk assessment'!$B$12:$B$100,MATCH(CONCATENATE(Feuil1!$C57,"-",Feuil1!$B57,"-",Feuil1!BM$1),'Risk assessment'!$R$12:$R$100,FALSE),1)," ;"),""))</f>
        <v/>
      </c>
      <c r="BN57" s="9" t="str">
        <f>IF($G57=0,"",IFERROR(CONCATENATE(INDEX('Risk assessment'!$B$12:$B$100,MATCH(CONCATENATE(Feuil1!$C57,"-",Feuil1!$B57,"-",Feuil1!BN$1),'Risk assessment'!$R$12:$R$100,FALSE),1)," ;"),""))</f>
        <v/>
      </c>
      <c r="BO57" s="9" t="str">
        <f>IF($G57=0,"",IFERROR(CONCATENATE(INDEX('Risk assessment'!$B$12:$B$100,MATCH(CONCATENATE(Feuil1!$C57,"-",Feuil1!$B57,"-",Feuil1!BO$1),'Risk assessment'!$R$12:$R$100,FALSE),1)," ;"),""))</f>
        <v/>
      </c>
      <c r="BP57" s="9" t="str">
        <f>IF($G57=0,"",IFERROR(CONCATENATE(INDEX('Risk assessment'!$B$12:$B$100,MATCH(CONCATENATE(Feuil1!$C57,"-",Feuil1!$B57,"-",Feuil1!BP$1),'Risk assessment'!$R$12:$R$100,FALSE),1)," ;"),""))</f>
        <v/>
      </c>
      <c r="BQ57" s="9" t="str">
        <f>IF($G57=0,"",IFERROR(CONCATENATE(INDEX('Risk assessment'!$B$12:$B$100,MATCH(CONCATENATE(Feuil1!$C57,"-",Feuil1!$B57,"-",Feuil1!BQ$1),'Risk assessment'!$R$12:$R$100,FALSE),1)," ;"),""))</f>
        <v/>
      </c>
      <c r="BR57" s="9" t="str">
        <f>IF($G57=0,"",IFERROR(INDEX('Risk assessment'!$B$12:$B$100,MATCH(CONCATENATE(Feuil1!$C57,Feuil1!$B57,Feuil1!BR$1),'Risk assessment'!$R$12:$R$100,FALSE),1),""))</f>
        <v/>
      </c>
      <c r="BS57" s="9" t="str">
        <f>IF($G57=0,"",IFERROR(INDEX('Risk assessment'!$B$12:$B$100,MATCH(CONCATENATE(Feuil1!$C57,Feuil1!$B57,Feuil1!BS$1),'Risk assessment'!$R$12:$R$100,FALSE),1),""))</f>
        <v/>
      </c>
      <c r="BT57" s="9" t="str">
        <f>IF($G57=0,"",IFERROR(INDEX('Risk assessment'!$B$12:$B$100,MATCH(CONCATENATE(Feuil1!$C57,Feuil1!$B57,Feuil1!BT$1),'Risk assessment'!$R$12:$R$100,FALSE),1),""))</f>
        <v/>
      </c>
      <c r="BU57" s="9" t="str">
        <f>IF($G57=0,"",IFERROR(INDEX('Risk assessment'!$B$12:$B$100,MATCH(CONCATENATE(Feuil1!$C57,Feuil1!$B57,Feuil1!BU$1),'Risk assessment'!$R$12:$R$100,FALSE),1),""))</f>
        <v/>
      </c>
      <c r="BV57" s="9" t="str">
        <f>IF($G57=0,"",IFERROR(INDEX('Risk assessment'!$B$12:$B$100,MATCH(CONCATENATE(Feuil1!$C57,Feuil1!$B57,Feuil1!BV$1),'Risk assessment'!$R$12:$R$100,FALSE),1),""))</f>
        <v/>
      </c>
      <c r="BW57" s="9" t="str">
        <f>IF($G57=0,"",IFERROR(INDEX('Risk assessment'!$B$12:$B$100,MATCH(CONCATENATE(Feuil1!$C57,Feuil1!$B57,Feuil1!BW$1),'Risk assessment'!$R$12:$R$100,FALSE),1),""))</f>
        <v/>
      </c>
      <c r="BX57" s="9" t="str">
        <f>IF($G57=0,"",IFERROR(INDEX('Risk assessment'!$B$12:$B$100,MATCH(CONCATENATE(Feuil1!$C57,Feuil1!$B57,Feuil1!BX$1),'Risk assessment'!$R$12:$R$100,FALSE),1),""))</f>
        <v/>
      </c>
      <c r="BY57" s="9" t="str">
        <f>IF($G57=0,"",IFERROR(INDEX('Risk assessment'!$B$12:$B$100,MATCH(CONCATENATE(Feuil1!$C57,Feuil1!$B57,Feuil1!BY$1),'Risk assessment'!$R$12:$R$100,FALSE),1),""))</f>
        <v/>
      </c>
      <c r="BZ57" s="9" t="str">
        <f>IF($G57=0,"",IFERROR(INDEX('Risk assessment'!$B$12:$B$100,MATCH(CONCATENATE(Feuil1!$C57,Feuil1!$B57,Feuil1!BZ$1),'Risk assessment'!$R$12:$R$100,FALSE),1),""))</f>
        <v/>
      </c>
      <c r="CA57" s="9" t="str">
        <f>IF($G57=0,"",IFERROR(INDEX('Risk assessment'!$B$12:$B$100,MATCH(CONCATENATE(Feuil1!$C57,Feuil1!$B57,Feuil1!CA$1),'Risk assessment'!$R$12:$R$100,FALSE),1),""))</f>
        <v/>
      </c>
      <c r="CB57" s="9" t="str">
        <f>IF($G57=0,"",IFERROR(INDEX('Risk assessment'!$B$12:$B$100,MATCH(CONCATENATE(Feuil1!$C57,Feuil1!$B57,Feuil1!CB$1),'Risk assessment'!$R$12:$R$100,FALSE),1),""))</f>
        <v/>
      </c>
      <c r="CC57" s="9" t="str">
        <f>IF($G57=0,"",IFERROR(INDEX('Risk assessment'!$B$12:$B$100,MATCH(CONCATENATE(Feuil1!$C57,Feuil1!$B57,Feuil1!CC$1),'Risk assessment'!$R$12:$R$100,FALSE),1),""))</f>
        <v/>
      </c>
      <c r="CD57" s="9" t="str">
        <f>IF($G57=0,"",IFERROR(INDEX('Risk assessment'!$B$12:$B$100,MATCH(CONCATENATE(Feuil1!$C57,Feuil1!$B57,Feuil1!CD$1),'Risk assessment'!$R$12:$R$100,FALSE),1),""))</f>
        <v/>
      </c>
      <c r="CE57" s="9" t="str">
        <f>IF($G57=0,"",IFERROR(INDEX('Risk assessment'!$B$12:$B$100,MATCH(CONCATENATE(Feuil1!$C57,Feuil1!$B57,Feuil1!CE$1),'Risk assessment'!$R$12:$R$100,FALSE),1),""))</f>
        <v/>
      </c>
      <c r="CF57" s="9" t="str">
        <f>IF($G57=0,"",IFERROR(INDEX('Risk assessment'!$B$12:$B$100,MATCH(CONCATENATE(Feuil1!$C57,Feuil1!$B57,Feuil1!CF$1),'Risk assessment'!$R$12:$R$100,FALSE),1),""))</f>
        <v/>
      </c>
      <c r="CG57" s="9" t="str">
        <f>IF($G57=0,"",IFERROR(INDEX('Risk assessment'!$B$12:$B$100,MATCH(CONCATENATE(Feuil1!$C57,Feuil1!$B57,Feuil1!CG$1),'Risk assessment'!$R$12:$R$100,FALSE),1),""))</f>
        <v/>
      </c>
      <c r="CH57" s="9" t="str">
        <f>IF($G57=0,"",IFERROR(INDEX('Risk assessment'!$B$12:$B$100,MATCH(CONCATENATE(Feuil1!$C57,Feuil1!$B57,Feuil1!CH$1),'Risk assessment'!$R$12:$R$100,FALSE),1),""))</f>
        <v/>
      </c>
      <c r="CI57" s="9" t="str">
        <f>IF($G57=0,"",IFERROR(INDEX('Risk assessment'!$B$12:$B$100,MATCH(CONCATENATE(Feuil1!$C57,Feuil1!$B57,Feuil1!CI$1),'Risk assessment'!$R$12:$R$100,FALSE),1),""))</f>
        <v/>
      </c>
      <c r="CJ57" s="9" t="str">
        <f>IF($G57=0,"",IFERROR(INDEX('Risk assessment'!$B$12:$B$100,MATCH(CONCATENATE(Feuil1!$C57,Feuil1!$B57,Feuil1!CJ$1),'Risk assessment'!$R$12:$R$100,FALSE),1),""))</f>
        <v/>
      </c>
      <c r="CK57" s="9" t="str">
        <f>IF($G57=0,"",IFERROR(INDEX('Risk assessment'!$B$12:$B$100,MATCH(CONCATENATE(Feuil1!$C57,Feuil1!$B57,Feuil1!CK$1),'Risk assessment'!$R$12:$R$100,FALSE),1),""))</f>
        <v/>
      </c>
      <c r="CL57" s="9" t="str">
        <f>IF($G57=0,"",IFERROR(INDEX('Risk assessment'!$B$12:$B$100,MATCH(CONCATENATE(Feuil1!$C57,Feuil1!$B57,Feuil1!CL$1),'Risk assessment'!$R$12:$R$100,FALSE),1),""))</f>
        <v/>
      </c>
      <c r="CM57" s="9" t="str">
        <f>IF($G57=0,"",IFERROR(INDEX('Risk assessment'!$B$12:$B$100,MATCH(CONCATENATE(Feuil1!$C57,Feuil1!$B57,Feuil1!CM$1),'Risk assessment'!$R$12:$R$100,FALSE),1),""))</f>
        <v/>
      </c>
      <c r="CN57" s="9" t="str">
        <f>IF($G57=0,"",IFERROR(INDEX('Risk assessment'!$B$12:$B$100,MATCH(CONCATENATE(Feuil1!$C57,Feuil1!$B57,Feuil1!CN$1),'Risk assessment'!$R$12:$R$100,FALSE),1),""))</f>
        <v/>
      </c>
      <c r="CO57" s="9" t="str">
        <f>IF($G57=0,"",IFERROR(INDEX('Risk assessment'!$B$12:$B$100,MATCH(CONCATENATE(Feuil1!$C57,Feuil1!$B57,Feuil1!CO$1),'Risk assessment'!$R$12:$R$100,FALSE),1),""))</f>
        <v/>
      </c>
      <c r="CP57" s="9" t="str">
        <f>IF($G57=0,"",IFERROR(INDEX('Risk assessment'!$B$12:$B$100,MATCH(CONCATENATE(Feuil1!$C57,Feuil1!$B57,Feuil1!CP$1),'Risk assessment'!$R$12:$R$100,FALSE),1),""))</f>
        <v/>
      </c>
      <c r="CQ57" s="9" t="str">
        <f>IF($G57=0,"",IFERROR(INDEX('Risk assessment'!$B$12:$B$100,MATCH(CONCATENATE(Feuil1!$C57,Feuil1!$B57,Feuil1!CQ$1),'Risk assessment'!$R$12:$R$100,FALSE),1),""))</f>
        <v/>
      </c>
      <c r="CR57" s="9" t="str">
        <f>IF($G57=0,"",IFERROR(INDEX('Risk assessment'!$B$12:$B$100,MATCH(CONCATENATE(Feuil1!$C57,Feuil1!$B57,Feuil1!CR$1),'Risk assessment'!$R$12:$R$100,FALSE),1),""))</f>
        <v/>
      </c>
      <c r="CS57" s="9" t="str">
        <f>IF($G57=0,"",IFERROR(INDEX('Risk assessment'!$B$12:$B$100,MATCH(CONCATENATE(Feuil1!$C57,Feuil1!$B57,Feuil1!CS$1),'Risk assessment'!$R$12:$R$100,FALSE),1),""))</f>
        <v/>
      </c>
      <c r="CT57" s="9" t="str">
        <f>IF($G57=0,"",IFERROR(INDEX('Risk assessment'!$B$12:$B$100,MATCH(CONCATENATE(Feuil1!$C57,Feuil1!$B57,Feuil1!CT$1),'Risk assessment'!$R$12:$R$100,FALSE),1),""))</f>
        <v/>
      </c>
      <c r="CU57" s="9" t="str">
        <f>IF($G57=0,"",IFERROR(INDEX('Risk assessment'!$B$12:$B$100,MATCH(CONCATENATE(Feuil1!$C57,Feuil1!$B57,Feuil1!CU$1),'Risk assessment'!$R$12:$R$100,FALSE),1),""))</f>
        <v/>
      </c>
      <c r="CV57" s="9" t="str">
        <f>IF($G57=0,"",IFERROR(INDEX('Risk assessment'!$B$12:$B$100,MATCH(CONCATENATE(Feuil1!$C57,Feuil1!$B57,Feuil1!CV$1),'Risk assessment'!$R$12:$R$100,FALSE),1),""))</f>
        <v/>
      </c>
      <c r="CW57" s="9" t="str">
        <f>IF($G57=0,"",IFERROR(INDEX('Risk assessment'!$B$12:$B$100,MATCH(CONCATENATE(Feuil1!$C57,Feuil1!$B57,Feuil1!CW$1),'Risk assessment'!$R$12:$R$100,FALSE),1),""))</f>
        <v/>
      </c>
      <c r="CX57" s="9" t="str">
        <f>IF($G57=0,"",IFERROR(INDEX('Risk assessment'!$B$12:$B$100,MATCH(CONCATENATE(Feuil1!$C57,Feuil1!$B57,Feuil1!CX$1),'Risk assessment'!$R$12:$R$100,FALSE),1),""))</f>
        <v/>
      </c>
      <c r="CY57" s="9" t="str">
        <f>IF($G57=0,"",IFERROR(INDEX('Risk assessment'!$B$12:$B$100,MATCH(CONCATENATE(Feuil1!$C57,Feuil1!$B57,Feuil1!CY$1),'Risk assessment'!$R$12:$R$100,FALSE),1),""))</f>
        <v/>
      </c>
      <c r="CZ57" s="9" t="str">
        <f>IF($G57=0,"",IFERROR(INDEX('Risk assessment'!$B$12:$B$100,MATCH(CONCATENATE(Feuil1!$C57,Feuil1!$B57,Feuil1!CZ$1),'Risk assessment'!$R$12:$R$100,FALSE),1),""))</f>
        <v/>
      </c>
      <c r="DA57" s="9" t="str">
        <f>IF($G57=0,"",IFERROR(INDEX('Risk assessment'!$B$12:$B$100,MATCH(CONCATENATE(Feuil1!$C57,Feuil1!$B57,Feuil1!DA$1),'Risk assessment'!$R$12:$R$100,FALSE),1),""))</f>
        <v/>
      </c>
      <c r="DB57" s="9" t="str">
        <f>IF($G57=0,"",IFERROR(INDEX('Risk assessment'!$B$12:$B$100,MATCH(CONCATENATE(Feuil1!$C57,Feuil1!$B57,Feuil1!DB$1),'Risk assessment'!$R$12:$R$100,FALSE),1),""))</f>
        <v/>
      </c>
      <c r="DC57" s="9" t="str">
        <f>IF($G57=0,"",IFERROR(INDEX('Risk assessment'!$B$12:$B$100,MATCH(CONCATENATE(Feuil1!$C57,Feuil1!$B57,Feuil1!DC$1),'Risk assessment'!$R$12:$R$100,FALSE),1),""))</f>
        <v/>
      </c>
      <c r="DD57" s="9" t="str">
        <f>IF($G57=0,"",IFERROR(INDEX('Risk assessment'!$B$12:$B$100,MATCH(CONCATENATE(Feuil1!$C57,Feuil1!$B57,Feuil1!DD$1),'Risk assessment'!$R$12:$R$100,FALSE),1),""))</f>
        <v/>
      </c>
      <c r="DE57" s="9" t="str">
        <f>IF($G57=0,"",IFERROR(INDEX('Risk assessment'!$B$12:$B$100,MATCH(CONCATENATE(Feuil1!$C57,Feuil1!$B57,Feuil1!DE$1),'Risk assessment'!$R$12:$R$100,FALSE),1),""))</f>
        <v/>
      </c>
      <c r="DF57" s="9" t="str">
        <f>IF($G57=0,"",IFERROR(INDEX('Risk assessment'!$B$12:$B$100,MATCH(CONCATENATE(Feuil1!$C57,Feuil1!$B57,Feuil1!DF$1),'Risk assessment'!$R$12:$R$100,FALSE),1),""))</f>
        <v/>
      </c>
      <c r="DG57" s="9" t="str">
        <f>IF($G57=0,"",IFERROR(INDEX('Risk assessment'!$B$12:$B$100,MATCH(CONCATENATE(Feuil1!$C57,Feuil1!$B57,Feuil1!DG$1),'Risk assessment'!$R$12:$R$100,FALSE),1),""))</f>
        <v/>
      </c>
      <c r="DH57" s="9" t="str">
        <f>IF($G57=0,"",IFERROR(INDEX('Risk assessment'!$B$12:$B$100,MATCH(CONCATENATE(Feuil1!$C57,Feuil1!$B57,Feuil1!DH$1),'Risk assessment'!$R$12:$R$100,FALSE),1),""))</f>
        <v/>
      </c>
      <c r="DI57" s="9" t="str">
        <f>IF($G57=0,"",IFERROR(INDEX('Risk assessment'!$B$12:$B$100,MATCH(CONCATENATE(Feuil1!$C57,Feuil1!$B57,Feuil1!DI$1),'Risk assessment'!$R$12:$R$100,FALSE),1),""))</f>
        <v/>
      </c>
      <c r="DJ57" s="9" t="str">
        <f>IF($G57=0,"",IFERROR(INDEX('Risk assessment'!$B$12:$B$100,MATCH(CONCATENATE(Feuil1!$C57,Feuil1!$B57,Feuil1!DJ$1),'Risk assessment'!$R$12:$R$100,FALSE),1),""))</f>
        <v/>
      </c>
      <c r="DK57" s="9" t="str">
        <f>IF($G57=0,"",IFERROR(INDEX('Risk assessment'!$B$12:$B$100,MATCH(CONCATENATE(Feuil1!$C57,Feuil1!$B57,Feuil1!DK$1),'Risk assessment'!$R$12:$R$100,FALSE),1),""))</f>
        <v/>
      </c>
    </row>
    <row r="58" spans="2:115" x14ac:dyDescent="0.25">
      <c r="B58" s="9">
        <f>IF(B57+1&lt;='Rating table'!D$11,B57+1,1)</f>
        <v>7</v>
      </c>
      <c r="C58" s="9">
        <f>IFERROR(IF(IF(B58=1,C57+1,C57)&lt;='Rating table'!H$11,IF(B58=1,C57+1,C57),""),"")</f>
        <v>6</v>
      </c>
      <c r="D58" s="9" t="str">
        <f t="shared" si="0"/>
        <v>7-6</v>
      </c>
      <c r="E58" s="9" t="str">
        <f t="shared" si="1"/>
        <v>B-1 ;D-11 ;C-7 ;</v>
      </c>
      <c r="F58" s="9" t="str">
        <f t="shared" si="2"/>
        <v>B-1 ;D-11 ;C-7</v>
      </c>
      <c r="G58" s="9">
        <f>COUNTIFS('Risk assessment'!D$12:D$100,Feuil1!C58,'Risk assessment'!E$12:E$100,B58)</f>
        <v>3</v>
      </c>
      <c r="H58" s="9" t="str">
        <f>IF($G58=0,"",IFERROR(CONCATENATE(INDEX('Risk assessment'!$B$12:$B$100,MATCH(CONCATENATE(Feuil1!$C58,"-",Feuil1!$B58,"-",Feuil1!H$1),'Risk assessment'!$R$12:$R$100,FALSE),1)," ;"),""))</f>
        <v>B-1 ;</v>
      </c>
      <c r="I58" s="9" t="str">
        <f>IF($G58=0,"",IFERROR(CONCATENATE(INDEX('Risk assessment'!$B$12:$B$100,MATCH(CONCATENATE(Feuil1!$C58,"-",Feuil1!$B58,"-",Feuil1!I$1),'Risk assessment'!$R$12:$R$100,FALSE),1)," ;"),""))</f>
        <v>D-11 ;</v>
      </c>
      <c r="J58" s="9" t="str">
        <f>IF($G58=0,"",IFERROR(CONCATENATE(INDEX('Risk assessment'!$B$12:$B$100,MATCH(CONCATENATE(Feuil1!$C58,"-",Feuil1!$B58,"-",Feuil1!J$1),'Risk assessment'!$R$12:$R$100,FALSE),1)," ;"),""))</f>
        <v>C-7 ;</v>
      </c>
      <c r="K58" s="9" t="str">
        <f>IF($G58=0,"",IFERROR(CONCATENATE(INDEX('Risk assessment'!$B$12:$B$100,MATCH(CONCATENATE(Feuil1!$C58,"-",Feuil1!$B58,"-",Feuil1!K$1),'Risk assessment'!$R$12:$R$100,FALSE),1)," ;"),""))</f>
        <v/>
      </c>
      <c r="L58" s="9" t="str">
        <f>IF($G58=0,"",IFERROR(CONCATENATE(INDEX('Risk assessment'!$B$12:$B$100,MATCH(CONCATENATE(Feuil1!$C58,"-",Feuil1!$B58,"-",Feuil1!L$1),'Risk assessment'!$R$12:$R$100,FALSE),1)," ;"),""))</f>
        <v/>
      </c>
      <c r="M58" s="9" t="str">
        <f>IF($G58=0,"",IFERROR(CONCATENATE(INDEX('Risk assessment'!$B$12:$B$100,MATCH(CONCATENATE(Feuil1!$C58,"-",Feuil1!$B58,"-",Feuil1!M$1),'Risk assessment'!$R$12:$R$100,FALSE),1)," ;"),""))</f>
        <v/>
      </c>
      <c r="N58" s="9" t="str">
        <f>IF($G58=0,"",IFERROR(CONCATENATE(INDEX('Risk assessment'!$B$12:$B$100,MATCH(CONCATENATE(Feuil1!$C58,"-",Feuil1!$B58,"-",Feuil1!N$1),'Risk assessment'!$R$12:$R$100,FALSE),1)," ;"),""))</f>
        <v/>
      </c>
      <c r="O58" s="9" t="str">
        <f>IF($G58=0,"",IFERROR(CONCATENATE(INDEX('Risk assessment'!$B$12:$B$100,MATCH(CONCATENATE(Feuil1!$C58,"-",Feuil1!$B58,"-",Feuil1!O$1),'Risk assessment'!$R$12:$R$100,FALSE),1)," ;"),""))</f>
        <v/>
      </c>
      <c r="P58" s="9" t="str">
        <f>IF($G58=0,"",IFERROR(CONCATENATE(INDEX('Risk assessment'!$B$12:$B$100,MATCH(CONCATENATE(Feuil1!$C58,"-",Feuil1!$B58,"-",Feuil1!P$1),'Risk assessment'!$R$12:$R$100,FALSE),1)," ;"),""))</f>
        <v/>
      </c>
      <c r="Q58" s="9" t="str">
        <f>IF($G58=0,"",IFERROR(CONCATENATE(INDEX('Risk assessment'!$B$12:$B$100,MATCH(CONCATENATE(Feuil1!$C58,"-",Feuil1!$B58,"-",Feuil1!Q$1),'Risk assessment'!$R$12:$R$100,FALSE),1)," ;"),""))</f>
        <v/>
      </c>
      <c r="R58" s="9" t="str">
        <f>IF($G58=0,"",IFERROR(CONCATENATE(INDEX('Risk assessment'!$B$12:$B$100,MATCH(CONCATENATE(Feuil1!$C58,"-",Feuil1!$B58,"-",Feuil1!R$1),'Risk assessment'!$R$12:$R$100,FALSE),1)," ;"),""))</f>
        <v/>
      </c>
      <c r="S58" s="9" t="str">
        <f>IF($G58=0,"",IFERROR(CONCATENATE(INDEX('Risk assessment'!$B$12:$B$100,MATCH(CONCATENATE(Feuil1!$C58,"-",Feuil1!$B58,"-",Feuil1!S$1),'Risk assessment'!$R$12:$R$100,FALSE),1)," ;"),""))</f>
        <v/>
      </c>
      <c r="T58" s="9" t="str">
        <f>IF($G58=0,"",IFERROR(CONCATENATE(INDEX('Risk assessment'!$B$12:$B$100,MATCH(CONCATENATE(Feuil1!$C58,"-",Feuil1!$B58,"-",Feuil1!T$1),'Risk assessment'!$R$12:$R$100,FALSE),1)," ;"),""))</f>
        <v/>
      </c>
      <c r="U58" s="9" t="str">
        <f>IF($G58=0,"",IFERROR(CONCATENATE(INDEX('Risk assessment'!$B$12:$B$100,MATCH(CONCATENATE(Feuil1!$C58,"-",Feuil1!$B58,"-",Feuil1!U$1),'Risk assessment'!$R$12:$R$100,FALSE),1)," ;"),""))</f>
        <v/>
      </c>
      <c r="V58" s="9" t="str">
        <f>IF($G58=0,"",IFERROR(CONCATENATE(INDEX('Risk assessment'!$B$12:$B$100,MATCH(CONCATENATE(Feuil1!$C58,"-",Feuil1!$B58,"-",Feuil1!V$1),'Risk assessment'!$R$12:$R$100,FALSE),1)," ;"),""))</f>
        <v/>
      </c>
      <c r="W58" s="9" t="str">
        <f>IF($G58=0,"",IFERROR(CONCATENATE(INDEX('Risk assessment'!$B$12:$B$100,MATCH(CONCATENATE(Feuil1!$C58,"-",Feuil1!$B58,"-",Feuil1!W$1),'Risk assessment'!$R$12:$R$100,FALSE),1)," ;"),""))</f>
        <v/>
      </c>
      <c r="X58" s="9" t="str">
        <f>IF($G58=0,"",IFERROR(CONCATENATE(INDEX('Risk assessment'!$B$12:$B$100,MATCH(CONCATENATE(Feuil1!$C58,"-",Feuil1!$B58,"-",Feuil1!X$1),'Risk assessment'!$R$12:$R$100,FALSE),1)," ;"),""))</f>
        <v/>
      </c>
      <c r="Y58" s="9" t="str">
        <f>IF($G58=0,"",IFERROR(CONCATENATE(INDEX('Risk assessment'!$B$12:$B$100,MATCH(CONCATENATE(Feuil1!$C58,"-",Feuil1!$B58,"-",Feuil1!Y$1),'Risk assessment'!$R$12:$R$100,FALSE),1)," ;"),""))</f>
        <v/>
      </c>
      <c r="Z58" s="9" t="str">
        <f>IF($G58=0,"",IFERROR(CONCATENATE(INDEX('Risk assessment'!$B$12:$B$100,MATCH(CONCATENATE(Feuil1!$C58,"-",Feuil1!$B58,"-",Feuil1!Z$1),'Risk assessment'!$R$12:$R$100,FALSE),1)," ;"),""))</f>
        <v/>
      </c>
      <c r="AA58" s="9" t="str">
        <f>IF($G58=0,"",IFERROR(CONCATENATE(INDEX('Risk assessment'!$B$12:$B$100,MATCH(CONCATENATE(Feuil1!$C58,"-",Feuil1!$B58,"-",Feuil1!AA$1),'Risk assessment'!$R$12:$R$100,FALSE),1)," ;"),""))</f>
        <v/>
      </c>
      <c r="AB58" s="9" t="str">
        <f>IF($G58=0,"",IFERROR(CONCATENATE(INDEX('Risk assessment'!$B$12:$B$100,MATCH(CONCATENATE(Feuil1!$C58,"-",Feuil1!$B58,"-",Feuil1!AB$1),'Risk assessment'!$R$12:$R$100,FALSE),1)," ;"),""))</f>
        <v/>
      </c>
      <c r="AC58" s="9" t="str">
        <f>IF($G58=0,"",IFERROR(CONCATENATE(INDEX('Risk assessment'!$B$12:$B$100,MATCH(CONCATENATE(Feuil1!$C58,"-",Feuil1!$B58,"-",Feuil1!AC$1),'Risk assessment'!$R$12:$R$100,FALSE),1)," ;"),""))</f>
        <v/>
      </c>
      <c r="AD58" s="9" t="str">
        <f>IF($G58=0,"",IFERROR(CONCATENATE(INDEX('Risk assessment'!$B$12:$B$100,MATCH(CONCATENATE(Feuil1!$C58,"-",Feuil1!$B58,"-",Feuil1!AD$1),'Risk assessment'!$R$12:$R$100,FALSE),1)," ;"),""))</f>
        <v/>
      </c>
      <c r="AE58" s="9" t="str">
        <f>IF($G58=0,"",IFERROR(CONCATENATE(INDEX('Risk assessment'!$B$12:$B$100,MATCH(CONCATENATE(Feuil1!$C58,"-",Feuil1!$B58,"-",Feuil1!AE$1),'Risk assessment'!$R$12:$R$100,FALSE),1)," ;"),""))</f>
        <v/>
      </c>
      <c r="AF58" s="9" t="str">
        <f>IF($G58=0,"",IFERROR(CONCATENATE(INDEX('Risk assessment'!$B$12:$B$100,MATCH(CONCATENATE(Feuil1!$C58,"-",Feuil1!$B58,"-",Feuil1!AF$1),'Risk assessment'!$R$12:$R$100,FALSE),1)," ;"),""))</f>
        <v/>
      </c>
      <c r="AG58" s="9" t="str">
        <f>IF($G58=0,"",IFERROR(CONCATENATE(INDEX('Risk assessment'!$B$12:$B$100,MATCH(CONCATENATE(Feuil1!$C58,"-",Feuil1!$B58,"-",Feuil1!AG$1),'Risk assessment'!$R$12:$R$100,FALSE),1)," ;"),""))</f>
        <v/>
      </c>
      <c r="AH58" s="9" t="str">
        <f>IF($G58=0,"",IFERROR(CONCATENATE(INDEX('Risk assessment'!$B$12:$B$100,MATCH(CONCATENATE(Feuil1!$C58,"-",Feuil1!$B58,"-",Feuil1!AH$1),'Risk assessment'!$R$12:$R$100,FALSE),1)," ;"),""))</f>
        <v/>
      </c>
      <c r="AI58" s="9" t="str">
        <f>IF($G58=0,"",IFERROR(CONCATENATE(INDEX('Risk assessment'!$B$12:$B$100,MATCH(CONCATENATE(Feuil1!$C58,"-",Feuil1!$B58,"-",Feuil1!AI$1),'Risk assessment'!$R$12:$R$100,FALSE),1)," ;"),""))</f>
        <v/>
      </c>
      <c r="AJ58" s="9" t="str">
        <f>IF($G58=0,"",IFERROR(CONCATENATE(INDEX('Risk assessment'!$B$12:$B$100,MATCH(CONCATENATE(Feuil1!$C58,"-",Feuil1!$B58,"-",Feuil1!AJ$1),'Risk assessment'!$R$12:$R$100,FALSE),1)," ;"),""))</f>
        <v/>
      </c>
      <c r="AK58" s="9" t="str">
        <f>IF($G58=0,"",IFERROR(CONCATENATE(INDEX('Risk assessment'!$B$12:$B$100,MATCH(CONCATENATE(Feuil1!$C58,"-",Feuil1!$B58,"-",Feuil1!AK$1),'Risk assessment'!$R$12:$R$100,FALSE),1)," ;"),""))</f>
        <v/>
      </c>
      <c r="AL58" s="9" t="str">
        <f>IF($G58=0,"",IFERROR(CONCATENATE(INDEX('Risk assessment'!$B$12:$B$100,MATCH(CONCATENATE(Feuil1!$C58,"-",Feuil1!$B58,"-",Feuil1!AL$1),'Risk assessment'!$R$12:$R$100,FALSE),1)," ;"),""))</f>
        <v/>
      </c>
      <c r="AM58" s="9" t="str">
        <f>IF($G58=0,"",IFERROR(CONCATENATE(INDEX('Risk assessment'!$B$12:$B$100,MATCH(CONCATENATE(Feuil1!$C58,"-",Feuil1!$B58,"-",Feuil1!AM$1),'Risk assessment'!$R$12:$R$100,FALSE),1)," ;"),""))</f>
        <v/>
      </c>
      <c r="AN58" s="9" t="str">
        <f>IF($G58=0,"",IFERROR(CONCATENATE(INDEX('Risk assessment'!$B$12:$B$100,MATCH(CONCATENATE(Feuil1!$C58,"-",Feuil1!$B58,"-",Feuil1!AN$1),'Risk assessment'!$R$12:$R$100,FALSE),1)," ;"),""))</f>
        <v/>
      </c>
      <c r="AO58" s="9" t="str">
        <f>IF($G58=0,"",IFERROR(CONCATENATE(INDEX('Risk assessment'!$B$12:$B$100,MATCH(CONCATENATE(Feuil1!$C58,"-",Feuil1!$B58,"-",Feuil1!AO$1),'Risk assessment'!$R$12:$R$100,FALSE),1)," ;"),""))</f>
        <v/>
      </c>
      <c r="AP58" s="9" t="str">
        <f>IF($G58=0,"",IFERROR(CONCATENATE(INDEX('Risk assessment'!$B$12:$B$100,MATCH(CONCATENATE(Feuil1!$C58,"-",Feuil1!$B58,"-",Feuil1!AP$1),'Risk assessment'!$R$12:$R$100,FALSE),1)," ;"),""))</f>
        <v/>
      </c>
      <c r="AQ58" s="9" t="str">
        <f>IF($G58=0,"",IFERROR(CONCATENATE(INDEX('Risk assessment'!$B$12:$B$100,MATCH(CONCATENATE(Feuil1!$C58,"-",Feuil1!$B58,"-",Feuil1!AQ$1),'Risk assessment'!$R$12:$R$100,FALSE),1)," ;"),""))</f>
        <v/>
      </c>
      <c r="AR58" s="9" t="str">
        <f>IF($G58=0,"",IFERROR(CONCATENATE(INDEX('Risk assessment'!$B$12:$B$100,MATCH(CONCATENATE(Feuil1!$C58,"-",Feuil1!$B58,"-",Feuil1!AR$1),'Risk assessment'!$R$12:$R$100,FALSE),1)," ;"),""))</f>
        <v/>
      </c>
      <c r="AS58" s="9" t="str">
        <f>IF($G58=0,"",IFERROR(CONCATENATE(INDEX('Risk assessment'!$B$12:$B$100,MATCH(CONCATENATE(Feuil1!$C58,"-",Feuil1!$B58,"-",Feuil1!AS$1),'Risk assessment'!$R$12:$R$100,FALSE),1)," ;"),""))</f>
        <v/>
      </c>
      <c r="AT58" s="9" t="str">
        <f>IF($G58=0,"",IFERROR(CONCATENATE(INDEX('Risk assessment'!$B$12:$B$100,MATCH(CONCATENATE(Feuil1!$C58,"-",Feuil1!$B58,"-",Feuil1!AT$1),'Risk assessment'!$R$12:$R$100,FALSE),1)," ;"),""))</f>
        <v/>
      </c>
      <c r="AU58" s="9" t="str">
        <f>IF($G58=0,"",IFERROR(CONCATENATE(INDEX('Risk assessment'!$B$12:$B$100,MATCH(CONCATENATE(Feuil1!$C58,"-",Feuil1!$B58,"-",Feuil1!AU$1),'Risk assessment'!$R$12:$R$100,FALSE),1)," ;"),""))</f>
        <v/>
      </c>
      <c r="AV58" s="9" t="str">
        <f>IF($G58=0,"",IFERROR(CONCATENATE(INDEX('Risk assessment'!$B$12:$B$100,MATCH(CONCATENATE(Feuil1!$C58,"-",Feuil1!$B58,"-",Feuil1!AV$1),'Risk assessment'!$R$12:$R$100,FALSE),1)," ;"),""))</f>
        <v/>
      </c>
      <c r="AW58" s="9" t="str">
        <f>IF($G58=0,"",IFERROR(CONCATENATE(INDEX('Risk assessment'!$B$12:$B$100,MATCH(CONCATENATE(Feuil1!$C58,"-",Feuil1!$B58,"-",Feuil1!AW$1),'Risk assessment'!$R$12:$R$100,FALSE),1)," ;"),""))</f>
        <v/>
      </c>
      <c r="AX58" s="9" t="str">
        <f>IF($G58=0,"",IFERROR(CONCATENATE(INDEX('Risk assessment'!$B$12:$B$100,MATCH(CONCATENATE(Feuil1!$C58,"-",Feuil1!$B58,"-",Feuil1!AX$1),'Risk assessment'!$R$12:$R$100,FALSE),1)," ;"),""))</f>
        <v/>
      </c>
      <c r="AY58" s="9" t="str">
        <f>IF($G58=0,"",IFERROR(CONCATENATE(INDEX('Risk assessment'!$B$12:$B$100,MATCH(CONCATENATE(Feuil1!$C58,"-",Feuil1!$B58,"-",Feuil1!AY$1),'Risk assessment'!$R$12:$R$100,FALSE),1)," ;"),""))</f>
        <v/>
      </c>
      <c r="AZ58" s="9" t="str">
        <f>IF($G58=0,"",IFERROR(CONCATENATE(INDEX('Risk assessment'!$B$12:$B$100,MATCH(CONCATENATE(Feuil1!$C58,"-",Feuil1!$B58,"-",Feuil1!AZ$1),'Risk assessment'!$R$12:$R$100,FALSE),1)," ;"),""))</f>
        <v/>
      </c>
      <c r="BA58" s="9" t="str">
        <f>IF($G58=0,"",IFERROR(CONCATENATE(INDEX('Risk assessment'!$B$12:$B$100,MATCH(CONCATENATE(Feuil1!$C58,"-",Feuil1!$B58,"-",Feuil1!BA$1),'Risk assessment'!$R$12:$R$100,FALSE),1)," ;"),""))</f>
        <v/>
      </c>
      <c r="BB58" s="9" t="str">
        <f>IF($G58=0,"",IFERROR(CONCATENATE(INDEX('Risk assessment'!$B$12:$B$100,MATCH(CONCATENATE(Feuil1!$C58,"-",Feuil1!$B58,"-",Feuil1!BB$1),'Risk assessment'!$R$12:$R$100,FALSE),1)," ;"),""))</f>
        <v/>
      </c>
      <c r="BC58" s="9" t="str">
        <f>IF($G58=0,"",IFERROR(CONCATENATE(INDEX('Risk assessment'!$B$12:$B$100,MATCH(CONCATENATE(Feuil1!$C58,"-",Feuil1!$B58,"-",Feuil1!BC$1),'Risk assessment'!$R$12:$R$100,FALSE),1)," ;"),""))</f>
        <v/>
      </c>
      <c r="BD58" s="9" t="str">
        <f>IF($G58=0,"",IFERROR(CONCATENATE(INDEX('Risk assessment'!$B$12:$B$100,MATCH(CONCATENATE(Feuil1!$C58,"-",Feuil1!$B58,"-",Feuil1!BD$1),'Risk assessment'!$R$12:$R$100,FALSE),1)," ;"),""))</f>
        <v/>
      </c>
      <c r="BE58" s="9" t="str">
        <f>IF($G58=0,"",IFERROR(CONCATENATE(INDEX('Risk assessment'!$B$12:$B$100,MATCH(CONCATENATE(Feuil1!$C58,"-",Feuil1!$B58,"-",Feuil1!BE$1),'Risk assessment'!$R$12:$R$100,FALSE),1)," ;"),""))</f>
        <v/>
      </c>
      <c r="BF58" s="9" t="str">
        <f>IF($G58=0,"",IFERROR(CONCATENATE(INDEX('Risk assessment'!$B$12:$B$100,MATCH(CONCATENATE(Feuil1!$C58,"-",Feuil1!$B58,"-",Feuil1!BF$1),'Risk assessment'!$R$12:$R$100,FALSE),1)," ;"),""))</f>
        <v/>
      </c>
      <c r="BG58" s="9" t="str">
        <f>IF($G58=0,"",IFERROR(CONCATENATE(INDEX('Risk assessment'!$B$12:$B$100,MATCH(CONCATENATE(Feuil1!$C58,"-",Feuil1!$B58,"-",Feuil1!BG$1),'Risk assessment'!$R$12:$R$100,FALSE),1)," ;"),""))</f>
        <v/>
      </c>
      <c r="BH58" s="9" t="str">
        <f>IF($G58=0,"",IFERROR(CONCATENATE(INDEX('Risk assessment'!$B$12:$B$100,MATCH(CONCATENATE(Feuil1!$C58,"-",Feuil1!$B58,"-",Feuil1!BH$1),'Risk assessment'!$R$12:$R$100,FALSE),1)," ;"),""))</f>
        <v/>
      </c>
      <c r="BI58" s="9" t="str">
        <f>IF($G58=0,"",IFERROR(CONCATENATE(INDEX('Risk assessment'!$B$12:$B$100,MATCH(CONCATENATE(Feuil1!$C58,"-",Feuil1!$B58,"-",Feuil1!BI$1),'Risk assessment'!$R$12:$R$100,FALSE),1)," ;"),""))</f>
        <v/>
      </c>
      <c r="BJ58" s="9" t="str">
        <f>IF($G58=0,"",IFERROR(CONCATENATE(INDEX('Risk assessment'!$B$12:$B$100,MATCH(CONCATENATE(Feuil1!$C58,"-",Feuil1!$B58,"-",Feuil1!BJ$1),'Risk assessment'!$R$12:$R$100,FALSE),1)," ;"),""))</f>
        <v/>
      </c>
      <c r="BK58" s="9" t="str">
        <f>IF($G58=0,"",IFERROR(CONCATENATE(INDEX('Risk assessment'!$B$12:$B$100,MATCH(CONCATENATE(Feuil1!$C58,"-",Feuil1!$B58,"-",Feuil1!BK$1),'Risk assessment'!$R$12:$R$100,FALSE),1)," ;"),""))</f>
        <v/>
      </c>
      <c r="BL58" s="9" t="str">
        <f>IF($G58=0,"",IFERROR(CONCATENATE(INDEX('Risk assessment'!$B$12:$B$100,MATCH(CONCATENATE(Feuil1!$C58,"-",Feuil1!$B58,"-",Feuil1!BL$1),'Risk assessment'!$R$12:$R$100,FALSE),1)," ;"),""))</f>
        <v/>
      </c>
      <c r="BM58" s="9" t="str">
        <f>IF($G58=0,"",IFERROR(CONCATENATE(INDEX('Risk assessment'!$B$12:$B$100,MATCH(CONCATENATE(Feuil1!$C58,"-",Feuil1!$B58,"-",Feuil1!BM$1),'Risk assessment'!$R$12:$R$100,FALSE),1)," ;"),""))</f>
        <v/>
      </c>
      <c r="BN58" s="9" t="str">
        <f>IF($G58=0,"",IFERROR(CONCATENATE(INDEX('Risk assessment'!$B$12:$B$100,MATCH(CONCATENATE(Feuil1!$C58,"-",Feuil1!$B58,"-",Feuil1!BN$1),'Risk assessment'!$R$12:$R$100,FALSE),1)," ;"),""))</f>
        <v/>
      </c>
      <c r="BO58" s="9" t="str">
        <f>IF($G58=0,"",IFERROR(CONCATENATE(INDEX('Risk assessment'!$B$12:$B$100,MATCH(CONCATENATE(Feuil1!$C58,"-",Feuil1!$B58,"-",Feuil1!BO$1),'Risk assessment'!$R$12:$R$100,FALSE),1)," ;"),""))</f>
        <v/>
      </c>
      <c r="BP58" s="9" t="str">
        <f>IF($G58=0,"",IFERROR(CONCATENATE(INDEX('Risk assessment'!$B$12:$B$100,MATCH(CONCATENATE(Feuil1!$C58,"-",Feuil1!$B58,"-",Feuil1!BP$1),'Risk assessment'!$R$12:$R$100,FALSE),1)," ;"),""))</f>
        <v/>
      </c>
      <c r="BQ58" s="9" t="str">
        <f>IF($G58=0,"",IFERROR(CONCATENATE(INDEX('Risk assessment'!$B$12:$B$100,MATCH(CONCATENATE(Feuil1!$C58,"-",Feuil1!$B58,"-",Feuil1!BQ$1),'Risk assessment'!$R$12:$R$100,FALSE),1)," ;"),""))</f>
        <v/>
      </c>
      <c r="BR58" s="9" t="str">
        <f>IF($G58=0,"",IFERROR(INDEX('Risk assessment'!$B$12:$B$100,MATCH(CONCATENATE(Feuil1!$C58,Feuil1!$B58,Feuil1!BR$1),'Risk assessment'!$R$12:$R$100,FALSE),1),""))</f>
        <v/>
      </c>
      <c r="BS58" s="9" t="str">
        <f>IF($G58=0,"",IFERROR(INDEX('Risk assessment'!$B$12:$B$100,MATCH(CONCATENATE(Feuil1!$C58,Feuil1!$B58,Feuil1!BS$1),'Risk assessment'!$R$12:$R$100,FALSE),1),""))</f>
        <v/>
      </c>
      <c r="BT58" s="9" t="str">
        <f>IF($G58=0,"",IFERROR(INDEX('Risk assessment'!$B$12:$B$100,MATCH(CONCATENATE(Feuil1!$C58,Feuil1!$B58,Feuil1!BT$1),'Risk assessment'!$R$12:$R$100,FALSE),1),""))</f>
        <v/>
      </c>
      <c r="BU58" s="9" t="str">
        <f>IF($G58=0,"",IFERROR(INDEX('Risk assessment'!$B$12:$B$100,MATCH(CONCATENATE(Feuil1!$C58,Feuil1!$B58,Feuil1!BU$1),'Risk assessment'!$R$12:$R$100,FALSE),1),""))</f>
        <v/>
      </c>
      <c r="BV58" s="9" t="str">
        <f>IF($G58=0,"",IFERROR(INDEX('Risk assessment'!$B$12:$B$100,MATCH(CONCATENATE(Feuil1!$C58,Feuil1!$B58,Feuil1!BV$1),'Risk assessment'!$R$12:$R$100,FALSE),1),""))</f>
        <v/>
      </c>
      <c r="BW58" s="9" t="str">
        <f>IF($G58=0,"",IFERROR(INDEX('Risk assessment'!$B$12:$B$100,MATCH(CONCATENATE(Feuil1!$C58,Feuil1!$B58,Feuil1!BW$1),'Risk assessment'!$R$12:$R$100,FALSE),1),""))</f>
        <v/>
      </c>
      <c r="BX58" s="9" t="str">
        <f>IF($G58=0,"",IFERROR(INDEX('Risk assessment'!$B$12:$B$100,MATCH(CONCATENATE(Feuil1!$C58,Feuil1!$B58,Feuil1!BX$1),'Risk assessment'!$R$12:$R$100,FALSE),1),""))</f>
        <v/>
      </c>
      <c r="BY58" s="9" t="str">
        <f>IF($G58=0,"",IFERROR(INDEX('Risk assessment'!$B$12:$B$100,MATCH(CONCATENATE(Feuil1!$C58,Feuil1!$B58,Feuil1!BY$1),'Risk assessment'!$R$12:$R$100,FALSE),1),""))</f>
        <v/>
      </c>
      <c r="BZ58" s="9" t="str">
        <f>IF($G58=0,"",IFERROR(INDEX('Risk assessment'!$B$12:$B$100,MATCH(CONCATENATE(Feuil1!$C58,Feuil1!$B58,Feuil1!BZ$1),'Risk assessment'!$R$12:$R$100,FALSE),1),""))</f>
        <v/>
      </c>
      <c r="CA58" s="9" t="str">
        <f>IF($G58=0,"",IFERROR(INDEX('Risk assessment'!$B$12:$B$100,MATCH(CONCATENATE(Feuil1!$C58,Feuil1!$B58,Feuil1!CA$1),'Risk assessment'!$R$12:$R$100,FALSE),1),""))</f>
        <v/>
      </c>
      <c r="CB58" s="9" t="str">
        <f>IF($G58=0,"",IFERROR(INDEX('Risk assessment'!$B$12:$B$100,MATCH(CONCATENATE(Feuil1!$C58,Feuil1!$B58,Feuil1!CB$1),'Risk assessment'!$R$12:$R$100,FALSE),1),""))</f>
        <v/>
      </c>
      <c r="CC58" s="9" t="str">
        <f>IF($G58=0,"",IFERROR(INDEX('Risk assessment'!$B$12:$B$100,MATCH(CONCATENATE(Feuil1!$C58,Feuil1!$B58,Feuil1!CC$1),'Risk assessment'!$R$12:$R$100,FALSE),1),""))</f>
        <v/>
      </c>
      <c r="CD58" s="9" t="str">
        <f>IF($G58=0,"",IFERROR(INDEX('Risk assessment'!$B$12:$B$100,MATCH(CONCATENATE(Feuil1!$C58,Feuil1!$B58,Feuil1!CD$1),'Risk assessment'!$R$12:$R$100,FALSE),1),""))</f>
        <v/>
      </c>
      <c r="CE58" s="9" t="str">
        <f>IF($G58=0,"",IFERROR(INDEX('Risk assessment'!$B$12:$B$100,MATCH(CONCATENATE(Feuil1!$C58,Feuil1!$B58,Feuil1!CE$1),'Risk assessment'!$R$12:$R$100,FALSE),1),""))</f>
        <v/>
      </c>
      <c r="CF58" s="9" t="str">
        <f>IF($G58=0,"",IFERROR(INDEX('Risk assessment'!$B$12:$B$100,MATCH(CONCATENATE(Feuil1!$C58,Feuil1!$B58,Feuil1!CF$1),'Risk assessment'!$R$12:$R$100,FALSE),1),""))</f>
        <v/>
      </c>
      <c r="CG58" s="9" t="str">
        <f>IF($G58=0,"",IFERROR(INDEX('Risk assessment'!$B$12:$B$100,MATCH(CONCATENATE(Feuil1!$C58,Feuil1!$B58,Feuil1!CG$1),'Risk assessment'!$R$12:$R$100,FALSE),1),""))</f>
        <v/>
      </c>
      <c r="CH58" s="9" t="str">
        <f>IF($G58=0,"",IFERROR(INDEX('Risk assessment'!$B$12:$B$100,MATCH(CONCATENATE(Feuil1!$C58,Feuil1!$B58,Feuil1!CH$1),'Risk assessment'!$R$12:$R$100,FALSE),1),""))</f>
        <v/>
      </c>
      <c r="CI58" s="9" t="str">
        <f>IF($G58=0,"",IFERROR(INDEX('Risk assessment'!$B$12:$B$100,MATCH(CONCATENATE(Feuil1!$C58,Feuil1!$B58,Feuil1!CI$1),'Risk assessment'!$R$12:$R$100,FALSE),1),""))</f>
        <v/>
      </c>
      <c r="CJ58" s="9" t="str">
        <f>IF($G58=0,"",IFERROR(INDEX('Risk assessment'!$B$12:$B$100,MATCH(CONCATENATE(Feuil1!$C58,Feuil1!$B58,Feuil1!CJ$1),'Risk assessment'!$R$12:$R$100,FALSE),1),""))</f>
        <v/>
      </c>
      <c r="CK58" s="9" t="str">
        <f>IF($G58=0,"",IFERROR(INDEX('Risk assessment'!$B$12:$B$100,MATCH(CONCATENATE(Feuil1!$C58,Feuil1!$B58,Feuil1!CK$1),'Risk assessment'!$R$12:$R$100,FALSE),1),""))</f>
        <v/>
      </c>
      <c r="CL58" s="9" t="str">
        <f>IF($G58=0,"",IFERROR(INDEX('Risk assessment'!$B$12:$B$100,MATCH(CONCATENATE(Feuil1!$C58,Feuil1!$B58,Feuil1!CL$1),'Risk assessment'!$R$12:$R$100,FALSE),1),""))</f>
        <v/>
      </c>
      <c r="CM58" s="9" t="str">
        <f>IF($G58=0,"",IFERROR(INDEX('Risk assessment'!$B$12:$B$100,MATCH(CONCATENATE(Feuil1!$C58,Feuil1!$B58,Feuil1!CM$1),'Risk assessment'!$R$12:$R$100,FALSE),1),""))</f>
        <v/>
      </c>
      <c r="CN58" s="9" t="str">
        <f>IF($G58=0,"",IFERROR(INDEX('Risk assessment'!$B$12:$B$100,MATCH(CONCATENATE(Feuil1!$C58,Feuil1!$B58,Feuil1!CN$1),'Risk assessment'!$R$12:$R$100,FALSE),1),""))</f>
        <v/>
      </c>
      <c r="CO58" s="9" t="str">
        <f>IF($G58=0,"",IFERROR(INDEX('Risk assessment'!$B$12:$B$100,MATCH(CONCATENATE(Feuil1!$C58,Feuil1!$B58,Feuil1!CO$1),'Risk assessment'!$R$12:$R$100,FALSE),1),""))</f>
        <v/>
      </c>
      <c r="CP58" s="9" t="str">
        <f>IF($G58=0,"",IFERROR(INDEX('Risk assessment'!$B$12:$B$100,MATCH(CONCATENATE(Feuil1!$C58,Feuil1!$B58,Feuil1!CP$1),'Risk assessment'!$R$12:$R$100,FALSE),1),""))</f>
        <v/>
      </c>
      <c r="CQ58" s="9" t="str">
        <f>IF($G58=0,"",IFERROR(INDEX('Risk assessment'!$B$12:$B$100,MATCH(CONCATENATE(Feuil1!$C58,Feuil1!$B58,Feuil1!CQ$1),'Risk assessment'!$R$12:$R$100,FALSE),1),""))</f>
        <v/>
      </c>
      <c r="CR58" s="9" t="str">
        <f>IF($G58=0,"",IFERROR(INDEX('Risk assessment'!$B$12:$B$100,MATCH(CONCATENATE(Feuil1!$C58,Feuil1!$B58,Feuil1!CR$1),'Risk assessment'!$R$12:$R$100,FALSE),1),""))</f>
        <v/>
      </c>
      <c r="CS58" s="9" t="str">
        <f>IF($G58=0,"",IFERROR(INDEX('Risk assessment'!$B$12:$B$100,MATCH(CONCATENATE(Feuil1!$C58,Feuil1!$B58,Feuil1!CS$1),'Risk assessment'!$R$12:$R$100,FALSE),1),""))</f>
        <v/>
      </c>
      <c r="CT58" s="9" t="str">
        <f>IF($G58=0,"",IFERROR(INDEX('Risk assessment'!$B$12:$B$100,MATCH(CONCATENATE(Feuil1!$C58,Feuil1!$B58,Feuil1!CT$1),'Risk assessment'!$R$12:$R$100,FALSE),1),""))</f>
        <v/>
      </c>
      <c r="CU58" s="9" t="str">
        <f>IF($G58=0,"",IFERROR(INDEX('Risk assessment'!$B$12:$B$100,MATCH(CONCATENATE(Feuil1!$C58,Feuil1!$B58,Feuil1!CU$1),'Risk assessment'!$R$12:$R$100,FALSE),1),""))</f>
        <v/>
      </c>
      <c r="CV58" s="9" t="str">
        <f>IF($G58=0,"",IFERROR(INDEX('Risk assessment'!$B$12:$B$100,MATCH(CONCATENATE(Feuil1!$C58,Feuil1!$B58,Feuil1!CV$1),'Risk assessment'!$R$12:$R$100,FALSE),1),""))</f>
        <v/>
      </c>
      <c r="CW58" s="9" t="str">
        <f>IF($G58=0,"",IFERROR(INDEX('Risk assessment'!$B$12:$B$100,MATCH(CONCATENATE(Feuil1!$C58,Feuil1!$B58,Feuil1!CW$1),'Risk assessment'!$R$12:$R$100,FALSE),1),""))</f>
        <v/>
      </c>
      <c r="CX58" s="9" t="str">
        <f>IF($G58=0,"",IFERROR(INDEX('Risk assessment'!$B$12:$B$100,MATCH(CONCATENATE(Feuil1!$C58,Feuil1!$B58,Feuil1!CX$1),'Risk assessment'!$R$12:$R$100,FALSE),1),""))</f>
        <v/>
      </c>
      <c r="CY58" s="9" t="str">
        <f>IF($G58=0,"",IFERROR(INDEX('Risk assessment'!$B$12:$B$100,MATCH(CONCATENATE(Feuil1!$C58,Feuil1!$B58,Feuil1!CY$1),'Risk assessment'!$R$12:$R$100,FALSE),1),""))</f>
        <v/>
      </c>
      <c r="CZ58" s="9" t="str">
        <f>IF($G58=0,"",IFERROR(INDEX('Risk assessment'!$B$12:$B$100,MATCH(CONCATENATE(Feuil1!$C58,Feuil1!$B58,Feuil1!CZ$1),'Risk assessment'!$R$12:$R$100,FALSE),1),""))</f>
        <v/>
      </c>
      <c r="DA58" s="9" t="str">
        <f>IF($G58=0,"",IFERROR(INDEX('Risk assessment'!$B$12:$B$100,MATCH(CONCATENATE(Feuil1!$C58,Feuil1!$B58,Feuil1!DA$1),'Risk assessment'!$R$12:$R$100,FALSE),1),""))</f>
        <v/>
      </c>
      <c r="DB58" s="9" t="str">
        <f>IF($G58=0,"",IFERROR(INDEX('Risk assessment'!$B$12:$B$100,MATCH(CONCATENATE(Feuil1!$C58,Feuil1!$B58,Feuil1!DB$1),'Risk assessment'!$R$12:$R$100,FALSE),1),""))</f>
        <v/>
      </c>
      <c r="DC58" s="9" t="str">
        <f>IF($G58=0,"",IFERROR(INDEX('Risk assessment'!$B$12:$B$100,MATCH(CONCATENATE(Feuil1!$C58,Feuil1!$B58,Feuil1!DC$1),'Risk assessment'!$R$12:$R$100,FALSE),1),""))</f>
        <v/>
      </c>
      <c r="DD58" s="9" t="str">
        <f>IF($G58=0,"",IFERROR(INDEX('Risk assessment'!$B$12:$B$100,MATCH(CONCATENATE(Feuil1!$C58,Feuil1!$B58,Feuil1!DD$1),'Risk assessment'!$R$12:$R$100,FALSE),1),""))</f>
        <v/>
      </c>
      <c r="DE58" s="9" t="str">
        <f>IF($G58=0,"",IFERROR(INDEX('Risk assessment'!$B$12:$B$100,MATCH(CONCATENATE(Feuil1!$C58,Feuil1!$B58,Feuil1!DE$1),'Risk assessment'!$R$12:$R$100,FALSE),1),""))</f>
        <v/>
      </c>
      <c r="DF58" s="9" t="str">
        <f>IF($G58=0,"",IFERROR(INDEX('Risk assessment'!$B$12:$B$100,MATCH(CONCATENATE(Feuil1!$C58,Feuil1!$B58,Feuil1!DF$1),'Risk assessment'!$R$12:$R$100,FALSE),1),""))</f>
        <v/>
      </c>
      <c r="DG58" s="9" t="str">
        <f>IF($G58=0,"",IFERROR(INDEX('Risk assessment'!$B$12:$B$100,MATCH(CONCATENATE(Feuil1!$C58,Feuil1!$B58,Feuil1!DG$1),'Risk assessment'!$R$12:$R$100,FALSE),1),""))</f>
        <v/>
      </c>
      <c r="DH58" s="9" t="str">
        <f>IF($G58=0,"",IFERROR(INDEX('Risk assessment'!$B$12:$B$100,MATCH(CONCATENATE(Feuil1!$C58,Feuil1!$B58,Feuil1!DH$1),'Risk assessment'!$R$12:$R$100,FALSE),1),""))</f>
        <v/>
      </c>
      <c r="DI58" s="9" t="str">
        <f>IF($G58=0,"",IFERROR(INDEX('Risk assessment'!$B$12:$B$100,MATCH(CONCATENATE(Feuil1!$C58,Feuil1!$B58,Feuil1!DI$1),'Risk assessment'!$R$12:$R$100,FALSE),1),""))</f>
        <v/>
      </c>
      <c r="DJ58" s="9" t="str">
        <f>IF($G58=0,"",IFERROR(INDEX('Risk assessment'!$B$12:$B$100,MATCH(CONCATENATE(Feuil1!$C58,Feuil1!$B58,Feuil1!DJ$1),'Risk assessment'!$R$12:$R$100,FALSE),1),""))</f>
        <v/>
      </c>
      <c r="DK58" s="9" t="str">
        <f>IF($G58=0,"",IFERROR(INDEX('Risk assessment'!$B$12:$B$100,MATCH(CONCATENATE(Feuil1!$C58,Feuil1!$B58,Feuil1!DK$1),'Risk assessment'!$R$12:$R$100,FALSE),1),""))</f>
        <v/>
      </c>
    </row>
    <row r="59" spans="2:115" x14ac:dyDescent="0.25">
      <c r="B59" s="9">
        <f>IF(B58+1&lt;='Rating table'!D$11,B58+1,1)</f>
        <v>8</v>
      </c>
      <c r="C59" s="9">
        <f>IFERROR(IF(IF(B59=1,C58+1,C58)&lt;='Rating table'!H$11,IF(B59=1,C58+1,C58),""),"")</f>
        <v>6</v>
      </c>
      <c r="D59" s="9" t="str">
        <f t="shared" si="0"/>
        <v>8-6</v>
      </c>
      <c r="E59" s="9" t="str">
        <f t="shared" si="1"/>
        <v>D-9 ;D-10 ;</v>
      </c>
      <c r="F59" s="9" t="str">
        <f t="shared" si="2"/>
        <v>D-9 ;D-10</v>
      </c>
      <c r="G59" s="9">
        <f>COUNTIFS('Risk assessment'!D$12:D$100,Feuil1!C59,'Risk assessment'!E$12:E$100,B59)</f>
        <v>2</v>
      </c>
      <c r="H59" s="9" t="str">
        <f>IF($G59=0,"",IFERROR(CONCATENATE(INDEX('Risk assessment'!$B$12:$B$100,MATCH(CONCATENATE(Feuil1!$C59,"-",Feuil1!$B59,"-",Feuil1!H$1),'Risk assessment'!$R$12:$R$100,FALSE),1)," ;"),""))</f>
        <v>D-9 ;</v>
      </c>
      <c r="I59" s="9" t="str">
        <f>IF($G59=0,"",IFERROR(CONCATENATE(INDEX('Risk assessment'!$B$12:$B$100,MATCH(CONCATENATE(Feuil1!$C59,"-",Feuil1!$B59,"-",Feuil1!I$1),'Risk assessment'!$R$12:$R$100,FALSE),1)," ;"),""))</f>
        <v>D-10 ;</v>
      </c>
      <c r="J59" s="9" t="str">
        <f>IF($G59=0,"",IFERROR(CONCATENATE(INDEX('Risk assessment'!$B$12:$B$100,MATCH(CONCATENATE(Feuil1!$C59,"-",Feuil1!$B59,"-",Feuil1!J$1),'Risk assessment'!$R$12:$R$100,FALSE),1)," ;"),""))</f>
        <v/>
      </c>
      <c r="K59" s="9" t="str">
        <f>IF($G59=0,"",IFERROR(CONCATENATE(INDEX('Risk assessment'!$B$12:$B$100,MATCH(CONCATENATE(Feuil1!$C59,"-",Feuil1!$B59,"-",Feuil1!K$1),'Risk assessment'!$R$12:$R$100,FALSE),1)," ;"),""))</f>
        <v/>
      </c>
      <c r="L59" s="9" t="str">
        <f>IF($G59=0,"",IFERROR(CONCATENATE(INDEX('Risk assessment'!$B$12:$B$100,MATCH(CONCATENATE(Feuil1!$C59,"-",Feuil1!$B59,"-",Feuil1!L$1),'Risk assessment'!$R$12:$R$100,FALSE),1)," ;"),""))</f>
        <v/>
      </c>
      <c r="M59" s="9" t="str">
        <f>IF($G59=0,"",IFERROR(CONCATENATE(INDEX('Risk assessment'!$B$12:$B$100,MATCH(CONCATENATE(Feuil1!$C59,"-",Feuil1!$B59,"-",Feuil1!M$1),'Risk assessment'!$R$12:$R$100,FALSE),1)," ;"),""))</f>
        <v/>
      </c>
      <c r="N59" s="9" t="str">
        <f>IF($G59=0,"",IFERROR(CONCATENATE(INDEX('Risk assessment'!$B$12:$B$100,MATCH(CONCATENATE(Feuil1!$C59,"-",Feuil1!$B59,"-",Feuil1!N$1),'Risk assessment'!$R$12:$R$100,FALSE),1)," ;"),""))</f>
        <v/>
      </c>
      <c r="O59" s="9" t="str">
        <f>IF($G59=0,"",IFERROR(CONCATENATE(INDEX('Risk assessment'!$B$12:$B$100,MATCH(CONCATENATE(Feuil1!$C59,"-",Feuil1!$B59,"-",Feuil1!O$1),'Risk assessment'!$R$12:$R$100,FALSE),1)," ;"),""))</f>
        <v/>
      </c>
      <c r="P59" s="9" t="str">
        <f>IF($G59=0,"",IFERROR(CONCATENATE(INDEX('Risk assessment'!$B$12:$B$100,MATCH(CONCATENATE(Feuil1!$C59,"-",Feuil1!$B59,"-",Feuil1!P$1),'Risk assessment'!$R$12:$R$100,FALSE),1)," ;"),""))</f>
        <v/>
      </c>
      <c r="Q59" s="9" t="str">
        <f>IF($G59=0,"",IFERROR(CONCATENATE(INDEX('Risk assessment'!$B$12:$B$100,MATCH(CONCATENATE(Feuil1!$C59,"-",Feuil1!$B59,"-",Feuil1!Q$1),'Risk assessment'!$R$12:$R$100,FALSE),1)," ;"),""))</f>
        <v/>
      </c>
      <c r="R59" s="9" t="str">
        <f>IF($G59=0,"",IFERROR(CONCATENATE(INDEX('Risk assessment'!$B$12:$B$100,MATCH(CONCATENATE(Feuil1!$C59,"-",Feuil1!$B59,"-",Feuil1!R$1),'Risk assessment'!$R$12:$R$100,FALSE),1)," ;"),""))</f>
        <v/>
      </c>
      <c r="S59" s="9" t="str">
        <f>IF($G59=0,"",IFERROR(CONCATENATE(INDEX('Risk assessment'!$B$12:$B$100,MATCH(CONCATENATE(Feuil1!$C59,"-",Feuil1!$B59,"-",Feuil1!S$1),'Risk assessment'!$R$12:$R$100,FALSE),1)," ;"),""))</f>
        <v/>
      </c>
      <c r="T59" s="9" t="str">
        <f>IF($G59=0,"",IFERROR(CONCATENATE(INDEX('Risk assessment'!$B$12:$B$100,MATCH(CONCATENATE(Feuil1!$C59,"-",Feuil1!$B59,"-",Feuil1!T$1),'Risk assessment'!$R$12:$R$100,FALSE),1)," ;"),""))</f>
        <v/>
      </c>
      <c r="U59" s="9" t="str">
        <f>IF($G59=0,"",IFERROR(CONCATENATE(INDEX('Risk assessment'!$B$12:$B$100,MATCH(CONCATENATE(Feuil1!$C59,"-",Feuil1!$B59,"-",Feuil1!U$1),'Risk assessment'!$R$12:$R$100,FALSE),1)," ;"),""))</f>
        <v/>
      </c>
      <c r="V59" s="9" t="str">
        <f>IF($G59=0,"",IFERROR(CONCATENATE(INDEX('Risk assessment'!$B$12:$B$100,MATCH(CONCATENATE(Feuil1!$C59,"-",Feuil1!$B59,"-",Feuil1!V$1),'Risk assessment'!$R$12:$R$100,FALSE),1)," ;"),""))</f>
        <v/>
      </c>
      <c r="W59" s="9" t="str">
        <f>IF($G59=0,"",IFERROR(CONCATENATE(INDEX('Risk assessment'!$B$12:$B$100,MATCH(CONCATENATE(Feuil1!$C59,"-",Feuil1!$B59,"-",Feuil1!W$1),'Risk assessment'!$R$12:$R$100,FALSE),1)," ;"),""))</f>
        <v/>
      </c>
      <c r="X59" s="9" t="str">
        <f>IF($G59=0,"",IFERROR(CONCATENATE(INDEX('Risk assessment'!$B$12:$B$100,MATCH(CONCATENATE(Feuil1!$C59,"-",Feuil1!$B59,"-",Feuil1!X$1),'Risk assessment'!$R$12:$R$100,FALSE),1)," ;"),""))</f>
        <v/>
      </c>
      <c r="Y59" s="9" t="str">
        <f>IF($G59=0,"",IFERROR(CONCATENATE(INDEX('Risk assessment'!$B$12:$B$100,MATCH(CONCATENATE(Feuil1!$C59,"-",Feuil1!$B59,"-",Feuil1!Y$1),'Risk assessment'!$R$12:$R$100,FALSE),1)," ;"),""))</f>
        <v/>
      </c>
      <c r="Z59" s="9" t="str">
        <f>IF($G59=0,"",IFERROR(CONCATENATE(INDEX('Risk assessment'!$B$12:$B$100,MATCH(CONCATENATE(Feuil1!$C59,"-",Feuil1!$B59,"-",Feuil1!Z$1),'Risk assessment'!$R$12:$R$100,FALSE),1)," ;"),""))</f>
        <v/>
      </c>
      <c r="AA59" s="9" t="str">
        <f>IF($G59=0,"",IFERROR(CONCATENATE(INDEX('Risk assessment'!$B$12:$B$100,MATCH(CONCATENATE(Feuil1!$C59,"-",Feuil1!$B59,"-",Feuil1!AA$1),'Risk assessment'!$R$12:$R$100,FALSE),1)," ;"),""))</f>
        <v/>
      </c>
      <c r="AB59" s="9" t="str">
        <f>IF($G59=0,"",IFERROR(CONCATENATE(INDEX('Risk assessment'!$B$12:$B$100,MATCH(CONCATENATE(Feuil1!$C59,"-",Feuil1!$B59,"-",Feuil1!AB$1),'Risk assessment'!$R$12:$R$100,FALSE),1)," ;"),""))</f>
        <v/>
      </c>
      <c r="AC59" s="9" t="str">
        <f>IF($G59=0,"",IFERROR(CONCATENATE(INDEX('Risk assessment'!$B$12:$B$100,MATCH(CONCATENATE(Feuil1!$C59,"-",Feuil1!$B59,"-",Feuil1!AC$1),'Risk assessment'!$R$12:$R$100,FALSE),1)," ;"),""))</f>
        <v/>
      </c>
      <c r="AD59" s="9" t="str">
        <f>IF($G59=0,"",IFERROR(CONCATENATE(INDEX('Risk assessment'!$B$12:$B$100,MATCH(CONCATENATE(Feuil1!$C59,"-",Feuil1!$B59,"-",Feuil1!AD$1),'Risk assessment'!$R$12:$R$100,FALSE),1)," ;"),""))</f>
        <v/>
      </c>
      <c r="AE59" s="9" t="str">
        <f>IF($G59=0,"",IFERROR(CONCATENATE(INDEX('Risk assessment'!$B$12:$B$100,MATCH(CONCATENATE(Feuil1!$C59,"-",Feuil1!$B59,"-",Feuil1!AE$1),'Risk assessment'!$R$12:$R$100,FALSE),1)," ;"),""))</f>
        <v/>
      </c>
      <c r="AF59" s="9" t="str">
        <f>IF($G59=0,"",IFERROR(CONCATENATE(INDEX('Risk assessment'!$B$12:$B$100,MATCH(CONCATENATE(Feuil1!$C59,"-",Feuil1!$B59,"-",Feuil1!AF$1),'Risk assessment'!$R$12:$R$100,FALSE),1)," ;"),""))</f>
        <v/>
      </c>
      <c r="AG59" s="9" t="str">
        <f>IF($G59=0,"",IFERROR(CONCATENATE(INDEX('Risk assessment'!$B$12:$B$100,MATCH(CONCATENATE(Feuil1!$C59,"-",Feuil1!$B59,"-",Feuil1!AG$1),'Risk assessment'!$R$12:$R$100,FALSE),1)," ;"),""))</f>
        <v/>
      </c>
      <c r="AH59" s="9" t="str">
        <f>IF($G59=0,"",IFERROR(CONCATENATE(INDEX('Risk assessment'!$B$12:$B$100,MATCH(CONCATENATE(Feuil1!$C59,"-",Feuil1!$B59,"-",Feuil1!AH$1),'Risk assessment'!$R$12:$R$100,FALSE),1)," ;"),""))</f>
        <v/>
      </c>
      <c r="AI59" s="9" t="str">
        <f>IF($G59=0,"",IFERROR(CONCATENATE(INDEX('Risk assessment'!$B$12:$B$100,MATCH(CONCATENATE(Feuil1!$C59,"-",Feuil1!$B59,"-",Feuil1!AI$1),'Risk assessment'!$R$12:$R$100,FALSE),1)," ;"),""))</f>
        <v/>
      </c>
      <c r="AJ59" s="9" t="str">
        <f>IF($G59=0,"",IFERROR(CONCATENATE(INDEX('Risk assessment'!$B$12:$B$100,MATCH(CONCATENATE(Feuil1!$C59,"-",Feuil1!$B59,"-",Feuil1!AJ$1),'Risk assessment'!$R$12:$R$100,FALSE),1)," ;"),""))</f>
        <v/>
      </c>
      <c r="AK59" s="9" t="str">
        <f>IF($G59=0,"",IFERROR(CONCATENATE(INDEX('Risk assessment'!$B$12:$B$100,MATCH(CONCATENATE(Feuil1!$C59,"-",Feuil1!$B59,"-",Feuil1!AK$1),'Risk assessment'!$R$12:$R$100,FALSE),1)," ;"),""))</f>
        <v/>
      </c>
      <c r="AL59" s="9" t="str">
        <f>IF($G59=0,"",IFERROR(CONCATENATE(INDEX('Risk assessment'!$B$12:$B$100,MATCH(CONCATENATE(Feuil1!$C59,"-",Feuil1!$B59,"-",Feuil1!AL$1),'Risk assessment'!$R$12:$R$100,FALSE),1)," ;"),""))</f>
        <v/>
      </c>
      <c r="AM59" s="9" t="str">
        <f>IF($G59=0,"",IFERROR(CONCATENATE(INDEX('Risk assessment'!$B$12:$B$100,MATCH(CONCATENATE(Feuil1!$C59,"-",Feuil1!$B59,"-",Feuil1!AM$1),'Risk assessment'!$R$12:$R$100,FALSE),1)," ;"),""))</f>
        <v/>
      </c>
      <c r="AN59" s="9" t="str">
        <f>IF($G59=0,"",IFERROR(CONCATENATE(INDEX('Risk assessment'!$B$12:$B$100,MATCH(CONCATENATE(Feuil1!$C59,"-",Feuil1!$B59,"-",Feuil1!AN$1),'Risk assessment'!$R$12:$R$100,FALSE),1)," ;"),""))</f>
        <v/>
      </c>
      <c r="AO59" s="9" t="str">
        <f>IF($G59=0,"",IFERROR(CONCATENATE(INDEX('Risk assessment'!$B$12:$B$100,MATCH(CONCATENATE(Feuil1!$C59,"-",Feuil1!$B59,"-",Feuil1!AO$1),'Risk assessment'!$R$12:$R$100,FALSE),1)," ;"),""))</f>
        <v/>
      </c>
      <c r="AP59" s="9" t="str">
        <f>IF($G59=0,"",IFERROR(CONCATENATE(INDEX('Risk assessment'!$B$12:$B$100,MATCH(CONCATENATE(Feuil1!$C59,"-",Feuil1!$B59,"-",Feuil1!AP$1),'Risk assessment'!$R$12:$R$100,FALSE),1)," ;"),""))</f>
        <v/>
      </c>
      <c r="AQ59" s="9" t="str">
        <f>IF($G59=0,"",IFERROR(CONCATENATE(INDEX('Risk assessment'!$B$12:$B$100,MATCH(CONCATENATE(Feuil1!$C59,"-",Feuil1!$B59,"-",Feuil1!AQ$1),'Risk assessment'!$R$12:$R$100,FALSE),1)," ;"),""))</f>
        <v/>
      </c>
      <c r="AR59" s="9" t="str">
        <f>IF($G59=0,"",IFERROR(CONCATENATE(INDEX('Risk assessment'!$B$12:$B$100,MATCH(CONCATENATE(Feuil1!$C59,"-",Feuil1!$B59,"-",Feuil1!AR$1),'Risk assessment'!$R$12:$R$100,FALSE),1)," ;"),""))</f>
        <v/>
      </c>
      <c r="AS59" s="9" t="str">
        <f>IF($G59=0,"",IFERROR(CONCATENATE(INDEX('Risk assessment'!$B$12:$B$100,MATCH(CONCATENATE(Feuil1!$C59,"-",Feuil1!$B59,"-",Feuil1!AS$1),'Risk assessment'!$R$12:$R$100,FALSE),1)," ;"),""))</f>
        <v/>
      </c>
      <c r="AT59" s="9" t="str">
        <f>IF($G59=0,"",IFERROR(CONCATENATE(INDEX('Risk assessment'!$B$12:$B$100,MATCH(CONCATENATE(Feuil1!$C59,"-",Feuil1!$B59,"-",Feuil1!AT$1),'Risk assessment'!$R$12:$R$100,FALSE),1)," ;"),""))</f>
        <v/>
      </c>
      <c r="AU59" s="9" t="str">
        <f>IF($G59=0,"",IFERROR(CONCATENATE(INDEX('Risk assessment'!$B$12:$B$100,MATCH(CONCATENATE(Feuil1!$C59,"-",Feuil1!$B59,"-",Feuil1!AU$1),'Risk assessment'!$R$12:$R$100,FALSE),1)," ;"),""))</f>
        <v/>
      </c>
      <c r="AV59" s="9" t="str">
        <f>IF($G59=0,"",IFERROR(CONCATENATE(INDEX('Risk assessment'!$B$12:$B$100,MATCH(CONCATENATE(Feuil1!$C59,"-",Feuil1!$B59,"-",Feuil1!AV$1),'Risk assessment'!$R$12:$R$100,FALSE),1)," ;"),""))</f>
        <v/>
      </c>
      <c r="AW59" s="9" t="str">
        <f>IF($G59=0,"",IFERROR(CONCATENATE(INDEX('Risk assessment'!$B$12:$B$100,MATCH(CONCATENATE(Feuil1!$C59,"-",Feuil1!$B59,"-",Feuil1!AW$1),'Risk assessment'!$R$12:$R$100,FALSE),1)," ;"),""))</f>
        <v/>
      </c>
      <c r="AX59" s="9" t="str">
        <f>IF($G59=0,"",IFERROR(CONCATENATE(INDEX('Risk assessment'!$B$12:$B$100,MATCH(CONCATENATE(Feuil1!$C59,"-",Feuil1!$B59,"-",Feuil1!AX$1),'Risk assessment'!$R$12:$R$100,FALSE),1)," ;"),""))</f>
        <v/>
      </c>
      <c r="AY59" s="9" t="str">
        <f>IF($G59=0,"",IFERROR(CONCATENATE(INDEX('Risk assessment'!$B$12:$B$100,MATCH(CONCATENATE(Feuil1!$C59,"-",Feuil1!$B59,"-",Feuil1!AY$1),'Risk assessment'!$R$12:$R$100,FALSE),1)," ;"),""))</f>
        <v/>
      </c>
      <c r="AZ59" s="9" t="str">
        <f>IF($G59=0,"",IFERROR(CONCATENATE(INDEX('Risk assessment'!$B$12:$B$100,MATCH(CONCATENATE(Feuil1!$C59,"-",Feuil1!$B59,"-",Feuil1!AZ$1),'Risk assessment'!$R$12:$R$100,FALSE),1)," ;"),""))</f>
        <v/>
      </c>
      <c r="BA59" s="9" t="str">
        <f>IF($G59=0,"",IFERROR(CONCATENATE(INDEX('Risk assessment'!$B$12:$B$100,MATCH(CONCATENATE(Feuil1!$C59,"-",Feuil1!$B59,"-",Feuil1!BA$1),'Risk assessment'!$R$12:$R$100,FALSE),1)," ;"),""))</f>
        <v/>
      </c>
      <c r="BB59" s="9" t="str">
        <f>IF($G59=0,"",IFERROR(CONCATENATE(INDEX('Risk assessment'!$B$12:$B$100,MATCH(CONCATENATE(Feuil1!$C59,"-",Feuil1!$B59,"-",Feuil1!BB$1),'Risk assessment'!$R$12:$R$100,FALSE),1)," ;"),""))</f>
        <v/>
      </c>
      <c r="BC59" s="9" t="str">
        <f>IF($G59=0,"",IFERROR(CONCATENATE(INDEX('Risk assessment'!$B$12:$B$100,MATCH(CONCATENATE(Feuil1!$C59,"-",Feuil1!$B59,"-",Feuil1!BC$1),'Risk assessment'!$R$12:$R$100,FALSE),1)," ;"),""))</f>
        <v/>
      </c>
      <c r="BD59" s="9" t="str">
        <f>IF($G59=0,"",IFERROR(CONCATENATE(INDEX('Risk assessment'!$B$12:$B$100,MATCH(CONCATENATE(Feuil1!$C59,"-",Feuil1!$B59,"-",Feuil1!BD$1),'Risk assessment'!$R$12:$R$100,FALSE),1)," ;"),""))</f>
        <v/>
      </c>
      <c r="BE59" s="9" t="str">
        <f>IF($G59=0,"",IFERROR(CONCATENATE(INDEX('Risk assessment'!$B$12:$B$100,MATCH(CONCATENATE(Feuil1!$C59,"-",Feuil1!$B59,"-",Feuil1!BE$1),'Risk assessment'!$R$12:$R$100,FALSE),1)," ;"),""))</f>
        <v/>
      </c>
      <c r="BF59" s="9" t="str">
        <f>IF($G59=0,"",IFERROR(CONCATENATE(INDEX('Risk assessment'!$B$12:$B$100,MATCH(CONCATENATE(Feuil1!$C59,"-",Feuil1!$B59,"-",Feuil1!BF$1),'Risk assessment'!$R$12:$R$100,FALSE),1)," ;"),""))</f>
        <v/>
      </c>
      <c r="BG59" s="9" t="str">
        <f>IF($G59=0,"",IFERROR(CONCATENATE(INDEX('Risk assessment'!$B$12:$B$100,MATCH(CONCATENATE(Feuil1!$C59,"-",Feuil1!$B59,"-",Feuil1!BG$1),'Risk assessment'!$R$12:$R$100,FALSE),1)," ;"),""))</f>
        <v/>
      </c>
      <c r="BH59" s="9" t="str">
        <f>IF($G59=0,"",IFERROR(CONCATENATE(INDEX('Risk assessment'!$B$12:$B$100,MATCH(CONCATENATE(Feuil1!$C59,"-",Feuil1!$B59,"-",Feuil1!BH$1),'Risk assessment'!$R$12:$R$100,FALSE),1)," ;"),""))</f>
        <v/>
      </c>
      <c r="BI59" s="9" t="str">
        <f>IF($G59=0,"",IFERROR(CONCATENATE(INDEX('Risk assessment'!$B$12:$B$100,MATCH(CONCATENATE(Feuil1!$C59,"-",Feuil1!$B59,"-",Feuil1!BI$1),'Risk assessment'!$R$12:$R$100,FALSE),1)," ;"),""))</f>
        <v/>
      </c>
      <c r="BJ59" s="9" t="str">
        <f>IF($G59=0,"",IFERROR(CONCATENATE(INDEX('Risk assessment'!$B$12:$B$100,MATCH(CONCATENATE(Feuil1!$C59,"-",Feuil1!$B59,"-",Feuil1!BJ$1),'Risk assessment'!$R$12:$R$100,FALSE),1)," ;"),""))</f>
        <v/>
      </c>
      <c r="BK59" s="9" t="str">
        <f>IF($G59=0,"",IFERROR(CONCATENATE(INDEX('Risk assessment'!$B$12:$B$100,MATCH(CONCATENATE(Feuil1!$C59,"-",Feuil1!$B59,"-",Feuil1!BK$1),'Risk assessment'!$R$12:$R$100,FALSE),1)," ;"),""))</f>
        <v/>
      </c>
      <c r="BL59" s="9" t="str">
        <f>IF($G59=0,"",IFERROR(CONCATENATE(INDEX('Risk assessment'!$B$12:$B$100,MATCH(CONCATENATE(Feuil1!$C59,"-",Feuil1!$B59,"-",Feuil1!BL$1),'Risk assessment'!$R$12:$R$100,FALSE),1)," ;"),""))</f>
        <v/>
      </c>
      <c r="BM59" s="9" t="str">
        <f>IF($G59=0,"",IFERROR(CONCATENATE(INDEX('Risk assessment'!$B$12:$B$100,MATCH(CONCATENATE(Feuil1!$C59,"-",Feuil1!$B59,"-",Feuil1!BM$1),'Risk assessment'!$R$12:$R$100,FALSE),1)," ;"),""))</f>
        <v/>
      </c>
      <c r="BN59" s="9" t="str">
        <f>IF($G59=0,"",IFERROR(CONCATENATE(INDEX('Risk assessment'!$B$12:$B$100,MATCH(CONCATENATE(Feuil1!$C59,"-",Feuil1!$B59,"-",Feuil1!BN$1),'Risk assessment'!$R$12:$R$100,FALSE),1)," ;"),""))</f>
        <v/>
      </c>
      <c r="BO59" s="9" t="str">
        <f>IF($G59=0,"",IFERROR(CONCATENATE(INDEX('Risk assessment'!$B$12:$B$100,MATCH(CONCATENATE(Feuil1!$C59,"-",Feuil1!$B59,"-",Feuil1!BO$1),'Risk assessment'!$R$12:$R$100,FALSE),1)," ;"),""))</f>
        <v/>
      </c>
      <c r="BP59" s="9" t="str">
        <f>IF($G59=0,"",IFERROR(CONCATENATE(INDEX('Risk assessment'!$B$12:$B$100,MATCH(CONCATENATE(Feuil1!$C59,"-",Feuil1!$B59,"-",Feuil1!BP$1),'Risk assessment'!$R$12:$R$100,FALSE),1)," ;"),""))</f>
        <v/>
      </c>
      <c r="BQ59" s="9" t="str">
        <f>IF($G59=0,"",IFERROR(CONCATENATE(INDEX('Risk assessment'!$B$12:$B$100,MATCH(CONCATENATE(Feuil1!$C59,"-",Feuil1!$B59,"-",Feuil1!BQ$1),'Risk assessment'!$R$12:$R$100,FALSE),1)," ;"),""))</f>
        <v/>
      </c>
      <c r="BR59" s="9" t="str">
        <f>IF($G59=0,"",IFERROR(INDEX('Risk assessment'!$B$12:$B$100,MATCH(CONCATENATE(Feuil1!$C59,Feuil1!$B59,Feuil1!BR$1),'Risk assessment'!$R$12:$R$100,FALSE),1),""))</f>
        <v/>
      </c>
      <c r="BS59" s="9" t="str">
        <f>IF($G59=0,"",IFERROR(INDEX('Risk assessment'!$B$12:$B$100,MATCH(CONCATENATE(Feuil1!$C59,Feuil1!$B59,Feuil1!BS$1),'Risk assessment'!$R$12:$R$100,FALSE),1),""))</f>
        <v/>
      </c>
      <c r="BT59" s="9" t="str">
        <f>IF($G59=0,"",IFERROR(INDEX('Risk assessment'!$B$12:$B$100,MATCH(CONCATENATE(Feuil1!$C59,Feuil1!$B59,Feuil1!BT$1),'Risk assessment'!$R$12:$R$100,FALSE),1),""))</f>
        <v/>
      </c>
      <c r="BU59" s="9" t="str">
        <f>IF($G59=0,"",IFERROR(INDEX('Risk assessment'!$B$12:$B$100,MATCH(CONCATENATE(Feuil1!$C59,Feuil1!$B59,Feuil1!BU$1),'Risk assessment'!$R$12:$R$100,FALSE),1),""))</f>
        <v/>
      </c>
      <c r="BV59" s="9" t="str">
        <f>IF($G59=0,"",IFERROR(INDEX('Risk assessment'!$B$12:$B$100,MATCH(CONCATENATE(Feuil1!$C59,Feuil1!$B59,Feuil1!BV$1),'Risk assessment'!$R$12:$R$100,FALSE),1),""))</f>
        <v/>
      </c>
      <c r="BW59" s="9" t="str">
        <f>IF($G59=0,"",IFERROR(INDEX('Risk assessment'!$B$12:$B$100,MATCH(CONCATENATE(Feuil1!$C59,Feuil1!$B59,Feuil1!BW$1),'Risk assessment'!$R$12:$R$100,FALSE),1),""))</f>
        <v/>
      </c>
      <c r="BX59" s="9" t="str">
        <f>IF($G59=0,"",IFERROR(INDEX('Risk assessment'!$B$12:$B$100,MATCH(CONCATENATE(Feuil1!$C59,Feuil1!$B59,Feuil1!BX$1),'Risk assessment'!$R$12:$R$100,FALSE),1),""))</f>
        <v/>
      </c>
      <c r="BY59" s="9" t="str">
        <f>IF($G59=0,"",IFERROR(INDEX('Risk assessment'!$B$12:$B$100,MATCH(CONCATENATE(Feuil1!$C59,Feuil1!$B59,Feuil1!BY$1),'Risk assessment'!$R$12:$R$100,FALSE),1),""))</f>
        <v/>
      </c>
      <c r="BZ59" s="9" t="str">
        <f>IF($G59=0,"",IFERROR(INDEX('Risk assessment'!$B$12:$B$100,MATCH(CONCATENATE(Feuil1!$C59,Feuil1!$B59,Feuil1!BZ$1),'Risk assessment'!$R$12:$R$100,FALSE),1),""))</f>
        <v/>
      </c>
      <c r="CA59" s="9" t="str">
        <f>IF($G59=0,"",IFERROR(INDEX('Risk assessment'!$B$12:$B$100,MATCH(CONCATENATE(Feuil1!$C59,Feuil1!$B59,Feuil1!CA$1),'Risk assessment'!$R$12:$R$100,FALSE),1),""))</f>
        <v/>
      </c>
      <c r="CB59" s="9" t="str">
        <f>IF($G59=0,"",IFERROR(INDEX('Risk assessment'!$B$12:$B$100,MATCH(CONCATENATE(Feuil1!$C59,Feuil1!$B59,Feuil1!CB$1),'Risk assessment'!$R$12:$R$100,FALSE),1),""))</f>
        <v/>
      </c>
      <c r="CC59" s="9" t="str">
        <f>IF($G59=0,"",IFERROR(INDEX('Risk assessment'!$B$12:$B$100,MATCH(CONCATENATE(Feuil1!$C59,Feuil1!$B59,Feuil1!CC$1),'Risk assessment'!$R$12:$R$100,FALSE),1),""))</f>
        <v/>
      </c>
      <c r="CD59" s="9" t="str">
        <f>IF($G59=0,"",IFERROR(INDEX('Risk assessment'!$B$12:$B$100,MATCH(CONCATENATE(Feuil1!$C59,Feuil1!$B59,Feuil1!CD$1),'Risk assessment'!$R$12:$R$100,FALSE),1),""))</f>
        <v/>
      </c>
      <c r="CE59" s="9" t="str">
        <f>IF($G59=0,"",IFERROR(INDEX('Risk assessment'!$B$12:$B$100,MATCH(CONCATENATE(Feuil1!$C59,Feuil1!$B59,Feuil1!CE$1),'Risk assessment'!$R$12:$R$100,FALSE),1),""))</f>
        <v/>
      </c>
      <c r="CF59" s="9" t="str">
        <f>IF($G59=0,"",IFERROR(INDEX('Risk assessment'!$B$12:$B$100,MATCH(CONCATENATE(Feuil1!$C59,Feuil1!$B59,Feuil1!CF$1),'Risk assessment'!$R$12:$R$100,FALSE),1),""))</f>
        <v/>
      </c>
      <c r="CG59" s="9" t="str">
        <f>IF($G59=0,"",IFERROR(INDEX('Risk assessment'!$B$12:$B$100,MATCH(CONCATENATE(Feuil1!$C59,Feuil1!$B59,Feuil1!CG$1),'Risk assessment'!$R$12:$R$100,FALSE),1),""))</f>
        <v/>
      </c>
      <c r="CH59" s="9" t="str">
        <f>IF($G59=0,"",IFERROR(INDEX('Risk assessment'!$B$12:$B$100,MATCH(CONCATENATE(Feuil1!$C59,Feuil1!$B59,Feuil1!CH$1),'Risk assessment'!$R$12:$R$100,FALSE),1),""))</f>
        <v/>
      </c>
      <c r="CI59" s="9" t="str">
        <f>IF($G59=0,"",IFERROR(INDEX('Risk assessment'!$B$12:$B$100,MATCH(CONCATENATE(Feuil1!$C59,Feuil1!$B59,Feuil1!CI$1),'Risk assessment'!$R$12:$R$100,FALSE),1),""))</f>
        <v/>
      </c>
      <c r="CJ59" s="9" t="str">
        <f>IF($G59=0,"",IFERROR(INDEX('Risk assessment'!$B$12:$B$100,MATCH(CONCATENATE(Feuil1!$C59,Feuil1!$B59,Feuil1!CJ$1),'Risk assessment'!$R$12:$R$100,FALSE),1),""))</f>
        <v/>
      </c>
      <c r="CK59" s="9" t="str">
        <f>IF($G59=0,"",IFERROR(INDEX('Risk assessment'!$B$12:$B$100,MATCH(CONCATENATE(Feuil1!$C59,Feuil1!$B59,Feuil1!CK$1),'Risk assessment'!$R$12:$R$100,FALSE),1),""))</f>
        <v/>
      </c>
      <c r="CL59" s="9" t="str">
        <f>IF($G59=0,"",IFERROR(INDEX('Risk assessment'!$B$12:$B$100,MATCH(CONCATENATE(Feuil1!$C59,Feuil1!$B59,Feuil1!CL$1),'Risk assessment'!$R$12:$R$100,FALSE),1),""))</f>
        <v/>
      </c>
      <c r="CM59" s="9" t="str">
        <f>IF($G59=0,"",IFERROR(INDEX('Risk assessment'!$B$12:$B$100,MATCH(CONCATENATE(Feuil1!$C59,Feuil1!$B59,Feuil1!CM$1),'Risk assessment'!$R$12:$R$100,FALSE),1),""))</f>
        <v/>
      </c>
      <c r="CN59" s="9" t="str">
        <f>IF($G59=0,"",IFERROR(INDEX('Risk assessment'!$B$12:$B$100,MATCH(CONCATENATE(Feuil1!$C59,Feuil1!$B59,Feuil1!CN$1),'Risk assessment'!$R$12:$R$100,FALSE),1),""))</f>
        <v/>
      </c>
      <c r="CO59" s="9" t="str">
        <f>IF($G59=0,"",IFERROR(INDEX('Risk assessment'!$B$12:$B$100,MATCH(CONCATENATE(Feuil1!$C59,Feuil1!$B59,Feuil1!CO$1),'Risk assessment'!$R$12:$R$100,FALSE),1),""))</f>
        <v/>
      </c>
      <c r="CP59" s="9" t="str">
        <f>IF($G59=0,"",IFERROR(INDEX('Risk assessment'!$B$12:$B$100,MATCH(CONCATENATE(Feuil1!$C59,Feuil1!$B59,Feuil1!CP$1),'Risk assessment'!$R$12:$R$100,FALSE),1),""))</f>
        <v/>
      </c>
      <c r="CQ59" s="9" t="str">
        <f>IF($G59=0,"",IFERROR(INDEX('Risk assessment'!$B$12:$B$100,MATCH(CONCATENATE(Feuil1!$C59,Feuil1!$B59,Feuil1!CQ$1),'Risk assessment'!$R$12:$R$100,FALSE),1),""))</f>
        <v/>
      </c>
      <c r="CR59" s="9" t="str">
        <f>IF($G59=0,"",IFERROR(INDEX('Risk assessment'!$B$12:$B$100,MATCH(CONCATENATE(Feuil1!$C59,Feuil1!$B59,Feuil1!CR$1),'Risk assessment'!$R$12:$R$100,FALSE),1),""))</f>
        <v/>
      </c>
      <c r="CS59" s="9" t="str">
        <f>IF($G59=0,"",IFERROR(INDEX('Risk assessment'!$B$12:$B$100,MATCH(CONCATENATE(Feuil1!$C59,Feuil1!$B59,Feuil1!CS$1),'Risk assessment'!$R$12:$R$100,FALSE),1),""))</f>
        <v/>
      </c>
      <c r="CT59" s="9" t="str">
        <f>IF($G59=0,"",IFERROR(INDEX('Risk assessment'!$B$12:$B$100,MATCH(CONCATENATE(Feuil1!$C59,Feuil1!$B59,Feuil1!CT$1),'Risk assessment'!$R$12:$R$100,FALSE),1),""))</f>
        <v/>
      </c>
      <c r="CU59" s="9" t="str">
        <f>IF($G59=0,"",IFERROR(INDEX('Risk assessment'!$B$12:$B$100,MATCH(CONCATENATE(Feuil1!$C59,Feuil1!$B59,Feuil1!CU$1),'Risk assessment'!$R$12:$R$100,FALSE),1),""))</f>
        <v/>
      </c>
      <c r="CV59" s="9" t="str">
        <f>IF($G59=0,"",IFERROR(INDEX('Risk assessment'!$B$12:$B$100,MATCH(CONCATENATE(Feuil1!$C59,Feuil1!$B59,Feuil1!CV$1),'Risk assessment'!$R$12:$R$100,FALSE),1),""))</f>
        <v/>
      </c>
      <c r="CW59" s="9" t="str">
        <f>IF($G59=0,"",IFERROR(INDEX('Risk assessment'!$B$12:$B$100,MATCH(CONCATENATE(Feuil1!$C59,Feuil1!$B59,Feuil1!CW$1),'Risk assessment'!$R$12:$R$100,FALSE),1),""))</f>
        <v/>
      </c>
      <c r="CX59" s="9" t="str">
        <f>IF($G59=0,"",IFERROR(INDEX('Risk assessment'!$B$12:$B$100,MATCH(CONCATENATE(Feuil1!$C59,Feuil1!$B59,Feuil1!CX$1),'Risk assessment'!$R$12:$R$100,FALSE),1),""))</f>
        <v/>
      </c>
      <c r="CY59" s="9" t="str">
        <f>IF($G59=0,"",IFERROR(INDEX('Risk assessment'!$B$12:$B$100,MATCH(CONCATENATE(Feuil1!$C59,Feuil1!$B59,Feuil1!CY$1),'Risk assessment'!$R$12:$R$100,FALSE),1),""))</f>
        <v/>
      </c>
      <c r="CZ59" s="9" t="str">
        <f>IF($G59=0,"",IFERROR(INDEX('Risk assessment'!$B$12:$B$100,MATCH(CONCATENATE(Feuil1!$C59,Feuil1!$B59,Feuil1!CZ$1),'Risk assessment'!$R$12:$R$100,FALSE),1),""))</f>
        <v/>
      </c>
      <c r="DA59" s="9" t="str">
        <f>IF($G59=0,"",IFERROR(INDEX('Risk assessment'!$B$12:$B$100,MATCH(CONCATENATE(Feuil1!$C59,Feuil1!$B59,Feuil1!DA$1),'Risk assessment'!$R$12:$R$100,FALSE),1),""))</f>
        <v/>
      </c>
      <c r="DB59" s="9" t="str">
        <f>IF($G59=0,"",IFERROR(INDEX('Risk assessment'!$B$12:$B$100,MATCH(CONCATENATE(Feuil1!$C59,Feuil1!$B59,Feuil1!DB$1),'Risk assessment'!$R$12:$R$100,FALSE),1),""))</f>
        <v/>
      </c>
      <c r="DC59" s="9" t="str">
        <f>IF($G59=0,"",IFERROR(INDEX('Risk assessment'!$B$12:$B$100,MATCH(CONCATENATE(Feuil1!$C59,Feuil1!$B59,Feuil1!DC$1),'Risk assessment'!$R$12:$R$100,FALSE),1),""))</f>
        <v/>
      </c>
      <c r="DD59" s="9" t="str">
        <f>IF($G59=0,"",IFERROR(INDEX('Risk assessment'!$B$12:$B$100,MATCH(CONCATENATE(Feuil1!$C59,Feuil1!$B59,Feuil1!DD$1),'Risk assessment'!$R$12:$R$100,FALSE),1),""))</f>
        <v/>
      </c>
      <c r="DE59" s="9" t="str">
        <f>IF($G59=0,"",IFERROR(INDEX('Risk assessment'!$B$12:$B$100,MATCH(CONCATENATE(Feuil1!$C59,Feuil1!$B59,Feuil1!DE$1),'Risk assessment'!$R$12:$R$100,FALSE),1),""))</f>
        <v/>
      </c>
      <c r="DF59" s="9" t="str">
        <f>IF($G59=0,"",IFERROR(INDEX('Risk assessment'!$B$12:$B$100,MATCH(CONCATENATE(Feuil1!$C59,Feuil1!$B59,Feuil1!DF$1),'Risk assessment'!$R$12:$R$100,FALSE),1),""))</f>
        <v/>
      </c>
      <c r="DG59" s="9" t="str">
        <f>IF($G59=0,"",IFERROR(INDEX('Risk assessment'!$B$12:$B$100,MATCH(CONCATENATE(Feuil1!$C59,Feuil1!$B59,Feuil1!DG$1),'Risk assessment'!$R$12:$R$100,FALSE),1),""))</f>
        <v/>
      </c>
      <c r="DH59" s="9" t="str">
        <f>IF($G59=0,"",IFERROR(INDEX('Risk assessment'!$B$12:$B$100,MATCH(CONCATENATE(Feuil1!$C59,Feuil1!$B59,Feuil1!DH$1),'Risk assessment'!$R$12:$R$100,FALSE),1),""))</f>
        <v/>
      </c>
      <c r="DI59" s="9" t="str">
        <f>IF($G59=0,"",IFERROR(INDEX('Risk assessment'!$B$12:$B$100,MATCH(CONCATENATE(Feuil1!$C59,Feuil1!$B59,Feuil1!DI$1),'Risk assessment'!$R$12:$R$100,FALSE),1),""))</f>
        <v/>
      </c>
      <c r="DJ59" s="9" t="str">
        <f>IF($G59=0,"",IFERROR(INDEX('Risk assessment'!$B$12:$B$100,MATCH(CONCATENATE(Feuil1!$C59,Feuil1!$B59,Feuil1!DJ$1),'Risk assessment'!$R$12:$R$100,FALSE),1),""))</f>
        <v/>
      </c>
      <c r="DK59" s="9" t="str">
        <f>IF($G59=0,"",IFERROR(INDEX('Risk assessment'!$B$12:$B$100,MATCH(CONCATENATE(Feuil1!$C59,Feuil1!$B59,Feuil1!DK$1),'Risk assessment'!$R$12:$R$100,FALSE),1),""))</f>
        <v/>
      </c>
    </row>
    <row r="60" spans="2:115" x14ac:dyDescent="0.25">
      <c r="B60" s="9">
        <f>IF(B59+1&lt;='Rating table'!D$11,B59+1,1)</f>
        <v>9</v>
      </c>
      <c r="C60" s="9">
        <f>IFERROR(IF(IF(B60=1,C59+1,C59)&lt;='Rating table'!H$11,IF(B60=1,C59+1,C59),""),"")</f>
        <v>6</v>
      </c>
      <c r="D60" s="9" t="str">
        <f t="shared" si="0"/>
        <v>9-6</v>
      </c>
      <c r="E60" s="9" t="str">
        <f t="shared" si="1"/>
        <v>F-8-a ;F-4 ;</v>
      </c>
      <c r="F60" s="9" t="str">
        <f t="shared" si="2"/>
        <v>F-8-a ;F-4</v>
      </c>
      <c r="G60" s="9">
        <f>COUNTIFS('Risk assessment'!D$12:D$100,Feuil1!C60,'Risk assessment'!E$12:E$100,B60)</f>
        <v>2</v>
      </c>
      <c r="H60" s="9" t="str">
        <f>IF($G60=0,"",IFERROR(CONCATENATE(INDEX('Risk assessment'!$B$12:$B$100,MATCH(CONCATENATE(Feuil1!$C60,"-",Feuil1!$B60,"-",Feuil1!H$1),'Risk assessment'!$R$12:$R$100,FALSE),1)," ;"),""))</f>
        <v>F-8-a ;</v>
      </c>
      <c r="I60" s="9" t="str">
        <f>IF($G60=0,"",IFERROR(CONCATENATE(INDEX('Risk assessment'!$B$12:$B$100,MATCH(CONCATENATE(Feuil1!$C60,"-",Feuil1!$B60,"-",Feuil1!I$1),'Risk assessment'!$R$12:$R$100,FALSE),1)," ;"),""))</f>
        <v>F-4 ;</v>
      </c>
      <c r="J60" s="9" t="str">
        <f>IF($G60=0,"",IFERROR(CONCATENATE(INDEX('Risk assessment'!$B$12:$B$100,MATCH(CONCATENATE(Feuil1!$C60,"-",Feuil1!$B60,"-",Feuil1!J$1),'Risk assessment'!$R$12:$R$100,FALSE),1)," ;"),""))</f>
        <v/>
      </c>
      <c r="K60" s="9" t="str">
        <f>IF($G60=0,"",IFERROR(CONCATENATE(INDEX('Risk assessment'!$B$12:$B$100,MATCH(CONCATENATE(Feuil1!$C60,"-",Feuil1!$B60,"-",Feuil1!K$1),'Risk assessment'!$R$12:$R$100,FALSE),1)," ;"),""))</f>
        <v/>
      </c>
      <c r="L60" s="9" t="str">
        <f>IF($G60=0,"",IFERROR(CONCATENATE(INDEX('Risk assessment'!$B$12:$B$100,MATCH(CONCATENATE(Feuil1!$C60,"-",Feuil1!$B60,"-",Feuil1!L$1),'Risk assessment'!$R$12:$R$100,FALSE),1)," ;"),""))</f>
        <v/>
      </c>
      <c r="M60" s="9" t="str">
        <f>IF($G60=0,"",IFERROR(CONCATENATE(INDEX('Risk assessment'!$B$12:$B$100,MATCH(CONCATENATE(Feuil1!$C60,"-",Feuil1!$B60,"-",Feuil1!M$1),'Risk assessment'!$R$12:$R$100,FALSE),1)," ;"),""))</f>
        <v/>
      </c>
      <c r="N60" s="9" t="str">
        <f>IF($G60=0,"",IFERROR(CONCATENATE(INDEX('Risk assessment'!$B$12:$B$100,MATCH(CONCATENATE(Feuil1!$C60,"-",Feuil1!$B60,"-",Feuil1!N$1),'Risk assessment'!$R$12:$R$100,FALSE),1)," ;"),""))</f>
        <v/>
      </c>
      <c r="O60" s="9" t="str">
        <f>IF($G60=0,"",IFERROR(CONCATENATE(INDEX('Risk assessment'!$B$12:$B$100,MATCH(CONCATENATE(Feuil1!$C60,"-",Feuil1!$B60,"-",Feuil1!O$1),'Risk assessment'!$R$12:$R$100,FALSE),1)," ;"),""))</f>
        <v/>
      </c>
      <c r="P60" s="9" t="str">
        <f>IF($G60=0,"",IFERROR(CONCATENATE(INDEX('Risk assessment'!$B$12:$B$100,MATCH(CONCATENATE(Feuil1!$C60,"-",Feuil1!$B60,"-",Feuil1!P$1),'Risk assessment'!$R$12:$R$100,FALSE),1)," ;"),""))</f>
        <v/>
      </c>
      <c r="Q60" s="9" t="str">
        <f>IF($G60=0,"",IFERROR(CONCATENATE(INDEX('Risk assessment'!$B$12:$B$100,MATCH(CONCATENATE(Feuil1!$C60,"-",Feuil1!$B60,"-",Feuil1!Q$1),'Risk assessment'!$R$12:$R$100,FALSE),1)," ;"),""))</f>
        <v/>
      </c>
      <c r="R60" s="9" t="str">
        <f>IF($G60=0,"",IFERROR(CONCATENATE(INDEX('Risk assessment'!$B$12:$B$100,MATCH(CONCATENATE(Feuil1!$C60,"-",Feuil1!$B60,"-",Feuil1!R$1),'Risk assessment'!$R$12:$R$100,FALSE),1)," ;"),""))</f>
        <v/>
      </c>
      <c r="S60" s="9" t="str">
        <f>IF($G60=0,"",IFERROR(CONCATENATE(INDEX('Risk assessment'!$B$12:$B$100,MATCH(CONCATENATE(Feuil1!$C60,"-",Feuil1!$B60,"-",Feuil1!S$1),'Risk assessment'!$R$12:$R$100,FALSE),1)," ;"),""))</f>
        <v/>
      </c>
      <c r="T60" s="9" t="str">
        <f>IF($G60=0,"",IFERROR(CONCATENATE(INDEX('Risk assessment'!$B$12:$B$100,MATCH(CONCATENATE(Feuil1!$C60,"-",Feuil1!$B60,"-",Feuil1!T$1),'Risk assessment'!$R$12:$R$100,FALSE),1)," ;"),""))</f>
        <v/>
      </c>
      <c r="U60" s="9" t="str">
        <f>IF($G60=0,"",IFERROR(CONCATENATE(INDEX('Risk assessment'!$B$12:$B$100,MATCH(CONCATENATE(Feuil1!$C60,"-",Feuil1!$B60,"-",Feuil1!U$1),'Risk assessment'!$R$12:$R$100,FALSE),1)," ;"),""))</f>
        <v/>
      </c>
      <c r="V60" s="9" t="str">
        <f>IF($G60=0,"",IFERROR(CONCATENATE(INDEX('Risk assessment'!$B$12:$B$100,MATCH(CONCATENATE(Feuil1!$C60,"-",Feuil1!$B60,"-",Feuil1!V$1),'Risk assessment'!$R$12:$R$100,FALSE),1)," ;"),""))</f>
        <v/>
      </c>
      <c r="W60" s="9" t="str">
        <f>IF($G60=0,"",IFERROR(CONCATENATE(INDEX('Risk assessment'!$B$12:$B$100,MATCH(CONCATENATE(Feuil1!$C60,"-",Feuil1!$B60,"-",Feuil1!W$1),'Risk assessment'!$R$12:$R$100,FALSE),1)," ;"),""))</f>
        <v/>
      </c>
      <c r="X60" s="9" t="str">
        <f>IF($G60=0,"",IFERROR(CONCATENATE(INDEX('Risk assessment'!$B$12:$B$100,MATCH(CONCATENATE(Feuil1!$C60,"-",Feuil1!$B60,"-",Feuil1!X$1),'Risk assessment'!$R$12:$R$100,FALSE),1)," ;"),""))</f>
        <v/>
      </c>
      <c r="Y60" s="9" t="str">
        <f>IF($G60=0,"",IFERROR(CONCATENATE(INDEX('Risk assessment'!$B$12:$B$100,MATCH(CONCATENATE(Feuil1!$C60,"-",Feuil1!$B60,"-",Feuil1!Y$1),'Risk assessment'!$R$12:$R$100,FALSE),1)," ;"),""))</f>
        <v/>
      </c>
      <c r="Z60" s="9" t="str">
        <f>IF($G60=0,"",IFERROR(CONCATENATE(INDEX('Risk assessment'!$B$12:$B$100,MATCH(CONCATENATE(Feuil1!$C60,"-",Feuil1!$B60,"-",Feuil1!Z$1),'Risk assessment'!$R$12:$R$100,FALSE),1)," ;"),""))</f>
        <v/>
      </c>
      <c r="AA60" s="9" t="str">
        <f>IF($G60=0,"",IFERROR(CONCATENATE(INDEX('Risk assessment'!$B$12:$B$100,MATCH(CONCATENATE(Feuil1!$C60,"-",Feuil1!$B60,"-",Feuil1!AA$1),'Risk assessment'!$R$12:$R$100,FALSE),1)," ;"),""))</f>
        <v/>
      </c>
      <c r="AB60" s="9" t="str">
        <f>IF($G60=0,"",IFERROR(CONCATENATE(INDEX('Risk assessment'!$B$12:$B$100,MATCH(CONCATENATE(Feuil1!$C60,"-",Feuil1!$B60,"-",Feuil1!AB$1),'Risk assessment'!$R$12:$R$100,FALSE),1)," ;"),""))</f>
        <v/>
      </c>
      <c r="AC60" s="9" t="str">
        <f>IF($G60=0,"",IFERROR(CONCATENATE(INDEX('Risk assessment'!$B$12:$B$100,MATCH(CONCATENATE(Feuil1!$C60,"-",Feuil1!$B60,"-",Feuil1!AC$1),'Risk assessment'!$R$12:$R$100,FALSE),1)," ;"),""))</f>
        <v/>
      </c>
      <c r="AD60" s="9" t="str">
        <f>IF($G60=0,"",IFERROR(CONCATENATE(INDEX('Risk assessment'!$B$12:$B$100,MATCH(CONCATENATE(Feuil1!$C60,"-",Feuil1!$B60,"-",Feuil1!AD$1),'Risk assessment'!$R$12:$R$100,FALSE),1)," ;"),""))</f>
        <v/>
      </c>
      <c r="AE60" s="9" t="str">
        <f>IF($G60=0,"",IFERROR(CONCATENATE(INDEX('Risk assessment'!$B$12:$B$100,MATCH(CONCATENATE(Feuil1!$C60,"-",Feuil1!$B60,"-",Feuil1!AE$1),'Risk assessment'!$R$12:$R$100,FALSE),1)," ;"),""))</f>
        <v/>
      </c>
      <c r="AF60" s="9" t="str">
        <f>IF($G60=0,"",IFERROR(CONCATENATE(INDEX('Risk assessment'!$B$12:$B$100,MATCH(CONCATENATE(Feuil1!$C60,"-",Feuil1!$B60,"-",Feuil1!AF$1),'Risk assessment'!$R$12:$R$100,FALSE),1)," ;"),""))</f>
        <v/>
      </c>
      <c r="AG60" s="9" t="str">
        <f>IF($G60=0,"",IFERROR(CONCATENATE(INDEX('Risk assessment'!$B$12:$B$100,MATCH(CONCATENATE(Feuil1!$C60,"-",Feuil1!$B60,"-",Feuil1!AG$1),'Risk assessment'!$R$12:$R$100,FALSE),1)," ;"),""))</f>
        <v/>
      </c>
      <c r="AH60" s="9" t="str">
        <f>IF($G60=0,"",IFERROR(CONCATENATE(INDEX('Risk assessment'!$B$12:$B$100,MATCH(CONCATENATE(Feuil1!$C60,"-",Feuil1!$B60,"-",Feuil1!AH$1),'Risk assessment'!$R$12:$R$100,FALSE),1)," ;"),""))</f>
        <v/>
      </c>
      <c r="AI60" s="9" t="str">
        <f>IF($G60=0,"",IFERROR(CONCATENATE(INDEX('Risk assessment'!$B$12:$B$100,MATCH(CONCATENATE(Feuil1!$C60,"-",Feuil1!$B60,"-",Feuil1!AI$1),'Risk assessment'!$R$12:$R$100,FALSE),1)," ;"),""))</f>
        <v/>
      </c>
      <c r="AJ60" s="9" t="str">
        <f>IF($G60=0,"",IFERROR(CONCATENATE(INDEX('Risk assessment'!$B$12:$B$100,MATCH(CONCATENATE(Feuil1!$C60,"-",Feuil1!$B60,"-",Feuil1!AJ$1),'Risk assessment'!$R$12:$R$100,FALSE),1)," ;"),""))</f>
        <v/>
      </c>
      <c r="AK60" s="9" t="str">
        <f>IF($G60=0,"",IFERROR(CONCATENATE(INDEX('Risk assessment'!$B$12:$B$100,MATCH(CONCATENATE(Feuil1!$C60,"-",Feuil1!$B60,"-",Feuil1!AK$1),'Risk assessment'!$R$12:$R$100,FALSE),1)," ;"),""))</f>
        <v/>
      </c>
      <c r="AL60" s="9" t="str">
        <f>IF($G60=0,"",IFERROR(CONCATENATE(INDEX('Risk assessment'!$B$12:$B$100,MATCH(CONCATENATE(Feuil1!$C60,"-",Feuil1!$B60,"-",Feuil1!AL$1),'Risk assessment'!$R$12:$R$100,FALSE),1)," ;"),""))</f>
        <v/>
      </c>
      <c r="AM60" s="9" t="str">
        <f>IF($G60=0,"",IFERROR(CONCATENATE(INDEX('Risk assessment'!$B$12:$B$100,MATCH(CONCATENATE(Feuil1!$C60,"-",Feuil1!$B60,"-",Feuil1!AM$1),'Risk assessment'!$R$12:$R$100,FALSE),1)," ;"),""))</f>
        <v/>
      </c>
      <c r="AN60" s="9" t="str">
        <f>IF($G60=0,"",IFERROR(CONCATENATE(INDEX('Risk assessment'!$B$12:$B$100,MATCH(CONCATENATE(Feuil1!$C60,"-",Feuil1!$B60,"-",Feuil1!AN$1),'Risk assessment'!$R$12:$R$100,FALSE),1)," ;"),""))</f>
        <v/>
      </c>
      <c r="AO60" s="9" t="str">
        <f>IF($G60=0,"",IFERROR(CONCATENATE(INDEX('Risk assessment'!$B$12:$B$100,MATCH(CONCATENATE(Feuil1!$C60,"-",Feuil1!$B60,"-",Feuil1!AO$1),'Risk assessment'!$R$12:$R$100,FALSE),1)," ;"),""))</f>
        <v/>
      </c>
      <c r="AP60" s="9" t="str">
        <f>IF($G60=0,"",IFERROR(CONCATENATE(INDEX('Risk assessment'!$B$12:$B$100,MATCH(CONCATENATE(Feuil1!$C60,"-",Feuil1!$B60,"-",Feuil1!AP$1),'Risk assessment'!$R$12:$R$100,FALSE),1)," ;"),""))</f>
        <v/>
      </c>
      <c r="AQ60" s="9" t="str">
        <f>IF($G60=0,"",IFERROR(CONCATENATE(INDEX('Risk assessment'!$B$12:$B$100,MATCH(CONCATENATE(Feuil1!$C60,"-",Feuil1!$B60,"-",Feuil1!AQ$1),'Risk assessment'!$R$12:$R$100,FALSE),1)," ;"),""))</f>
        <v/>
      </c>
      <c r="AR60" s="9" t="str">
        <f>IF($G60=0,"",IFERROR(CONCATENATE(INDEX('Risk assessment'!$B$12:$B$100,MATCH(CONCATENATE(Feuil1!$C60,"-",Feuil1!$B60,"-",Feuil1!AR$1),'Risk assessment'!$R$12:$R$100,FALSE),1)," ;"),""))</f>
        <v/>
      </c>
      <c r="AS60" s="9" t="str">
        <f>IF($G60=0,"",IFERROR(CONCATENATE(INDEX('Risk assessment'!$B$12:$B$100,MATCH(CONCATENATE(Feuil1!$C60,"-",Feuil1!$B60,"-",Feuil1!AS$1),'Risk assessment'!$R$12:$R$100,FALSE),1)," ;"),""))</f>
        <v/>
      </c>
      <c r="AT60" s="9" t="str">
        <f>IF($G60=0,"",IFERROR(CONCATENATE(INDEX('Risk assessment'!$B$12:$B$100,MATCH(CONCATENATE(Feuil1!$C60,"-",Feuil1!$B60,"-",Feuil1!AT$1),'Risk assessment'!$R$12:$R$100,FALSE),1)," ;"),""))</f>
        <v/>
      </c>
      <c r="AU60" s="9" t="str">
        <f>IF($G60=0,"",IFERROR(CONCATENATE(INDEX('Risk assessment'!$B$12:$B$100,MATCH(CONCATENATE(Feuil1!$C60,"-",Feuil1!$B60,"-",Feuil1!AU$1),'Risk assessment'!$R$12:$R$100,FALSE),1)," ;"),""))</f>
        <v/>
      </c>
      <c r="AV60" s="9" t="str">
        <f>IF($G60=0,"",IFERROR(CONCATENATE(INDEX('Risk assessment'!$B$12:$B$100,MATCH(CONCATENATE(Feuil1!$C60,"-",Feuil1!$B60,"-",Feuil1!AV$1),'Risk assessment'!$R$12:$R$100,FALSE),1)," ;"),""))</f>
        <v/>
      </c>
      <c r="AW60" s="9" t="str">
        <f>IF($G60=0,"",IFERROR(CONCATENATE(INDEX('Risk assessment'!$B$12:$B$100,MATCH(CONCATENATE(Feuil1!$C60,"-",Feuil1!$B60,"-",Feuil1!AW$1),'Risk assessment'!$R$12:$R$100,FALSE),1)," ;"),""))</f>
        <v/>
      </c>
      <c r="AX60" s="9" t="str">
        <f>IF($G60=0,"",IFERROR(CONCATENATE(INDEX('Risk assessment'!$B$12:$B$100,MATCH(CONCATENATE(Feuil1!$C60,"-",Feuil1!$B60,"-",Feuil1!AX$1),'Risk assessment'!$R$12:$R$100,FALSE),1)," ;"),""))</f>
        <v/>
      </c>
      <c r="AY60" s="9" t="str">
        <f>IF($G60=0,"",IFERROR(CONCATENATE(INDEX('Risk assessment'!$B$12:$B$100,MATCH(CONCATENATE(Feuil1!$C60,"-",Feuil1!$B60,"-",Feuil1!AY$1),'Risk assessment'!$R$12:$R$100,FALSE),1)," ;"),""))</f>
        <v/>
      </c>
      <c r="AZ60" s="9" t="str">
        <f>IF($G60=0,"",IFERROR(CONCATENATE(INDEX('Risk assessment'!$B$12:$B$100,MATCH(CONCATENATE(Feuil1!$C60,"-",Feuil1!$B60,"-",Feuil1!AZ$1),'Risk assessment'!$R$12:$R$100,FALSE),1)," ;"),""))</f>
        <v/>
      </c>
      <c r="BA60" s="9" t="str">
        <f>IF($G60=0,"",IFERROR(CONCATENATE(INDEX('Risk assessment'!$B$12:$B$100,MATCH(CONCATENATE(Feuil1!$C60,"-",Feuil1!$B60,"-",Feuil1!BA$1),'Risk assessment'!$R$12:$R$100,FALSE),1)," ;"),""))</f>
        <v/>
      </c>
      <c r="BB60" s="9" t="str">
        <f>IF($G60=0,"",IFERROR(CONCATENATE(INDEX('Risk assessment'!$B$12:$B$100,MATCH(CONCATENATE(Feuil1!$C60,"-",Feuil1!$B60,"-",Feuil1!BB$1),'Risk assessment'!$R$12:$R$100,FALSE),1)," ;"),""))</f>
        <v/>
      </c>
      <c r="BC60" s="9" t="str">
        <f>IF($G60=0,"",IFERROR(CONCATENATE(INDEX('Risk assessment'!$B$12:$B$100,MATCH(CONCATENATE(Feuil1!$C60,"-",Feuil1!$B60,"-",Feuil1!BC$1),'Risk assessment'!$R$12:$R$100,FALSE),1)," ;"),""))</f>
        <v/>
      </c>
      <c r="BD60" s="9" t="str">
        <f>IF($G60=0,"",IFERROR(CONCATENATE(INDEX('Risk assessment'!$B$12:$B$100,MATCH(CONCATENATE(Feuil1!$C60,"-",Feuil1!$B60,"-",Feuil1!BD$1),'Risk assessment'!$R$12:$R$100,FALSE),1)," ;"),""))</f>
        <v/>
      </c>
      <c r="BE60" s="9" t="str">
        <f>IF($G60=0,"",IFERROR(CONCATENATE(INDEX('Risk assessment'!$B$12:$B$100,MATCH(CONCATENATE(Feuil1!$C60,"-",Feuil1!$B60,"-",Feuil1!BE$1),'Risk assessment'!$R$12:$R$100,FALSE),1)," ;"),""))</f>
        <v/>
      </c>
      <c r="BF60" s="9" t="str">
        <f>IF($G60=0,"",IFERROR(CONCATENATE(INDEX('Risk assessment'!$B$12:$B$100,MATCH(CONCATENATE(Feuil1!$C60,"-",Feuil1!$B60,"-",Feuil1!BF$1),'Risk assessment'!$R$12:$R$100,FALSE),1)," ;"),""))</f>
        <v/>
      </c>
      <c r="BG60" s="9" t="str">
        <f>IF($G60=0,"",IFERROR(CONCATENATE(INDEX('Risk assessment'!$B$12:$B$100,MATCH(CONCATENATE(Feuil1!$C60,"-",Feuil1!$B60,"-",Feuil1!BG$1),'Risk assessment'!$R$12:$R$100,FALSE),1)," ;"),""))</f>
        <v/>
      </c>
      <c r="BH60" s="9" t="str">
        <f>IF($G60=0,"",IFERROR(CONCATENATE(INDEX('Risk assessment'!$B$12:$B$100,MATCH(CONCATENATE(Feuil1!$C60,"-",Feuil1!$B60,"-",Feuil1!BH$1),'Risk assessment'!$R$12:$R$100,FALSE),1)," ;"),""))</f>
        <v/>
      </c>
      <c r="BI60" s="9" t="str">
        <f>IF($G60=0,"",IFERROR(CONCATENATE(INDEX('Risk assessment'!$B$12:$B$100,MATCH(CONCATENATE(Feuil1!$C60,"-",Feuil1!$B60,"-",Feuil1!BI$1),'Risk assessment'!$R$12:$R$100,FALSE),1)," ;"),""))</f>
        <v/>
      </c>
      <c r="BJ60" s="9" t="str">
        <f>IF($G60=0,"",IFERROR(CONCATENATE(INDEX('Risk assessment'!$B$12:$B$100,MATCH(CONCATENATE(Feuil1!$C60,"-",Feuil1!$B60,"-",Feuil1!BJ$1),'Risk assessment'!$R$12:$R$100,FALSE),1)," ;"),""))</f>
        <v/>
      </c>
      <c r="BK60" s="9" t="str">
        <f>IF($G60=0,"",IFERROR(CONCATENATE(INDEX('Risk assessment'!$B$12:$B$100,MATCH(CONCATENATE(Feuil1!$C60,"-",Feuil1!$B60,"-",Feuil1!BK$1),'Risk assessment'!$R$12:$R$100,FALSE),1)," ;"),""))</f>
        <v/>
      </c>
      <c r="BL60" s="9" t="str">
        <f>IF($G60=0,"",IFERROR(CONCATENATE(INDEX('Risk assessment'!$B$12:$B$100,MATCH(CONCATENATE(Feuil1!$C60,"-",Feuil1!$B60,"-",Feuil1!BL$1),'Risk assessment'!$R$12:$R$100,FALSE),1)," ;"),""))</f>
        <v/>
      </c>
      <c r="BM60" s="9" t="str">
        <f>IF($G60=0,"",IFERROR(CONCATENATE(INDEX('Risk assessment'!$B$12:$B$100,MATCH(CONCATENATE(Feuil1!$C60,"-",Feuil1!$B60,"-",Feuil1!BM$1),'Risk assessment'!$R$12:$R$100,FALSE),1)," ;"),""))</f>
        <v/>
      </c>
      <c r="BN60" s="9" t="str">
        <f>IF($G60=0,"",IFERROR(CONCATENATE(INDEX('Risk assessment'!$B$12:$B$100,MATCH(CONCATENATE(Feuil1!$C60,"-",Feuil1!$B60,"-",Feuil1!BN$1),'Risk assessment'!$R$12:$R$100,FALSE),1)," ;"),""))</f>
        <v/>
      </c>
      <c r="BO60" s="9" t="str">
        <f>IF($G60=0,"",IFERROR(CONCATENATE(INDEX('Risk assessment'!$B$12:$B$100,MATCH(CONCATENATE(Feuil1!$C60,"-",Feuil1!$B60,"-",Feuil1!BO$1),'Risk assessment'!$R$12:$R$100,FALSE),1)," ;"),""))</f>
        <v/>
      </c>
      <c r="BP60" s="9" t="str">
        <f>IF($G60=0,"",IFERROR(CONCATENATE(INDEX('Risk assessment'!$B$12:$B$100,MATCH(CONCATENATE(Feuil1!$C60,"-",Feuil1!$B60,"-",Feuil1!BP$1),'Risk assessment'!$R$12:$R$100,FALSE),1)," ;"),""))</f>
        <v/>
      </c>
      <c r="BQ60" s="9" t="str">
        <f>IF($G60=0,"",IFERROR(CONCATENATE(INDEX('Risk assessment'!$B$12:$B$100,MATCH(CONCATENATE(Feuil1!$C60,"-",Feuil1!$B60,"-",Feuil1!BQ$1),'Risk assessment'!$R$12:$R$100,FALSE),1)," ;"),""))</f>
        <v/>
      </c>
      <c r="BR60" s="9" t="str">
        <f>IF($G60=0,"",IFERROR(INDEX('Risk assessment'!$B$12:$B$100,MATCH(CONCATENATE(Feuil1!$C60,Feuil1!$B60,Feuil1!BR$1),'Risk assessment'!$R$12:$R$100,FALSE),1),""))</f>
        <v/>
      </c>
      <c r="BS60" s="9" t="str">
        <f>IF($G60=0,"",IFERROR(INDEX('Risk assessment'!$B$12:$B$100,MATCH(CONCATENATE(Feuil1!$C60,Feuil1!$B60,Feuil1!BS$1),'Risk assessment'!$R$12:$R$100,FALSE),1),""))</f>
        <v/>
      </c>
      <c r="BT60" s="9" t="str">
        <f>IF($G60=0,"",IFERROR(INDEX('Risk assessment'!$B$12:$B$100,MATCH(CONCATENATE(Feuil1!$C60,Feuil1!$B60,Feuil1!BT$1),'Risk assessment'!$R$12:$R$100,FALSE),1),""))</f>
        <v/>
      </c>
      <c r="BU60" s="9" t="str">
        <f>IF($G60=0,"",IFERROR(INDEX('Risk assessment'!$B$12:$B$100,MATCH(CONCATENATE(Feuil1!$C60,Feuil1!$B60,Feuil1!BU$1),'Risk assessment'!$R$12:$R$100,FALSE),1),""))</f>
        <v/>
      </c>
      <c r="BV60" s="9" t="str">
        <f>IF($G60=0,"",IFERROR(INDEX('Risk assessment'!$B$12:$B$100,MATCH(CONCATENATE(Feuil1!$C60,Feuil1!$B60,Feuil1!BV$1),'Risk assessment'!$R$12:$R$100,FALSE),1),""))</f>
        <v/>
      </c>
      <c r="BW60" s="9" t="str">
        <f>IF($G60=0,"",IFERROR(INDEX('Risk assessment'!$B$12:$B$100,MATCH(CONCATENATE(Feuil1!$C60,Feuil1!$B60,Feuil1!BW$1),'Risk assessment'!$R$12:$R$100,FALSE),1),""))</f>
        <v/>
      </c>
      <c r="BX60" s="9" t="str">
        <f>IF($G60=0,"",IFERROR(INDEX('Risk assessment'!$B$12:$B$100,MATCH(CONCATENATE(Feuil1!$C60,Feuil1!$B60,Feuil1!BX$1),'Risk assessment'!$R$12:$R$100,FALSE),1),""))</f>
        <v/>
      </c>
      <c r="BY60" s="9" t="str">
        <f>IF($G60=0,"",IFERROR(INDEX('Risk assessment'!$B$12:$B$100,MATCH(CONCATENATE(Feuil1!$C60,Feuil1!$B60,Feuil1!BY$1),'Risk assessment'!$R$12:$R$100,FALSE),1),""))</f>
        <v/>
      </c>
      <c r="BZ60" s="9" t="str">
        <f>IF($G60=0,"",IFERROR(INDEX('Risk assessment'!$B$12:$B$100,MATCH(CONCATENATE(Feuil1!$C60,Feuil1!$B60,Feuil1!BZ$1),'Risk assessment'!$R$12:$R$100,FALSE),1),""))</f>
        <v/>
      </c>
      <c r="CA60" s="9" t="str">
        <f>IF($G60=0,"",IFERROR(INDEX('Risk assessment'!$B$12:$B$100,MATCH(CONCATENATE(Feuil1!$C60,Feuil1!$B60,Feuil1!CA$1),'Risk assessment'!$R$12:$R$100,FALSE),1),""))</f>
        <v/>
      </c>
      <c r="CB60" s="9" t="str">
        <f>IF($G60=0,"",IFERROR(INDEX('Risk assessment'!$B$12:$B$100,MATCH(CONCATENATE(Feuil1!$C60,Feuil1!$B60,Feuil1!CB$1),'Risk assessment'!$R$12:$R$100,FALSE),1),""))</f>
        <v/>
      </c>
      <c r="CC60" s="9" t="str">
        <f>IF($G60=0,"",IFERROR(INDEX('Risk assessment'!$B$12:$B$100,MATCH(CONCATENATE(Feuil1!$C60,Feuil1!$B60,Feuil1!CC$1),'Risk assessment'!$R$12:$R$100,FALSE),1),""))</f>
        <v/>
      </c>
      <c r="CD60" s="9" t="str">
        <f>IF($G60=0,"",IFERROR(INDEX('Risk assessment'!$B$12:$B$100,MATCH(CONCATENATE(Feuil1!$C60,Feuil1!$B60,Feuil1!CD$1),'Risk assessment'!$R$12:$R$100,FALSE),1),""))</f>
        <v/>
      </c>
      <c r="CE60" s="9" t="str">
        <f>IF($G60=0,"",IFERROR(INDEX('Risk assessment'!$B$12:$B$100,MATCH(CONCATENATE(Feuil1!$C60,Feuil1!$B60,Feuil1!CE$1),'Risk assessment'!$R$12:$R$100,FALSE),1),""))</f>
        <v/>
      </c>
      <c r="CF60" s="9" t="str">
        <f>IF($G60=0,"",IFERROR(INDEX('Risk assessment'!$B$12:$B$100,MATCH(CONCATENATE(Feuil1!$C60,Feuil1!$B60,Feuil1!CF$1),'Risk assessment'!$R$12:$R$100,FALSE),1),""))</f>
        <v/>
      </c>
      <c r="CG60" s="9" t="str">
        <f>IF($G60=0,"",IFERROR(INDEX('Risk assessment'!$B$12:$B$100,MATCH(CONCATENATE(Feuil1!$C60,Feuil1!$B60,Feuil1!CG$1),'Risk assessment'!$R$12:$R$100,FALSE),1),""))</f>
        <v/>
      </c>
      <c r="CH60" s="9" t="str">
        <f>IF($G60=0,"",IFERROR(INDEX('Risk assessment'!$B$12:$B$100,MATCH(CONCATENATE(Feuil1!$C60,Feuil1!$B60,Feuil1!CH$1),'Risk assessment'!$R$12:$R$100,FALSE),1),""))</f>
        <v/>
      </c>
      <c r="CI60" s="9" t="str">
        <f>IF($G60=0,"",IFERROR(INDEX('Risk assessment'!$B$12:$B$100,MATCH(CONCATENATE(Feuil1!$C60,Feuil1!$B60,Feuil1!CI$1),'Risk assessment'!$R$12:$R$100,FALSE),1),""))</f>
        <v/>
      </c>
      <c r="CJ60" s="9" t="str">
        <f>IF($G60=0,"",IFERROR(INDEX('Risk assessment'!$B$12:$B$100,MATCH(CONCATENATE(Feuil1!$C60,Feuil1!$B60,Feuil1!CJ$1),'Risk assessment'!$R$12:$R$100,FALSE),1),""))</f>
        <v/>
      </c>
      <c r="CK60" s="9" t="str">
        <f>IF($G60=0,"",IFERROR(INDEX('Risk assessment'!$B$12:$B$100,MATCH(CONCATENATE(Feuil1!$C60,Feuil1!$B60,Feuil1!CK$1),'Risk assessment'!$R$12:$R$100,FALSE),1),""))</f>
        <v/>
      </c>
      <c r="CL60" s="9" t="str">
        <f>IF($G60=0,"",IFERROR(INDEX('Risk assessment'!$B$12:$B$100,MATCH(CONCATENATE(Feuil1!$C60,Feuil1!$B60,Feuil1!CL$1),'Risk assessment'!$R$12:$R$100,FALSE),1),""))</f>
        <v/>
      </c>
      <c r="CM60" s="9" t="str">
        <f>IF($G60=0,"",IFERROR(INDEX('Risk assessment'!$B$12:$B$100,MATCH(CONCATENATE(Feuil1!$C60,Feuil1!$B60,Feuil1!CM$1),'Risk assessment'!$R$12:$R$100,FALSE),1),""))</f>
        <v/>
      </c>
      <c r="CN60" s="9" t="str">
        <f>IF($G60=0,"",IFERROR(INDEX('Risk assessment'!$B$12:$B$100,MATCH(CONCATENATE(Feuil1!$C60,Feuil1!$B60,Feuil1!CN$1),'Risk assessment'!$R$12:$R$100,FALSE),1),""))</f>
        <v/>
      </c>
      <c r="CO60" s="9" t="str">
        <f>IF($G60=0,"",IFERROR(INDEX('Risk assessment'!$B$12:$B$100,MATCH(CONCATENATE(Feuil1!$C60,Feuil1!$B60,Feuil1!CO$1),'Risk assessment'!$R$12:$R$100,FALSE),1),""))</f>
        <v/>
      </c>
      <c r="CP60" s="9" t="str">
        <f>IF($G60=0,"",IFERROR(INDEX('Risk assessment'!$B$12:$B$100,MATCH(CONCATENATE(Feuil1!$C60,Feuil1!$B60,Feuil1!CP$1),'Risk assessment'!$R$12:$R$100,FALSE),1),""))</f>
        <v/>
      </c>
      <c r="CQ60" s="9" t="str">
        <f>IF($G60=0,"",IFERROR(INDEX('Risk assessment'!$B$12:$B$100,MATCH(CONCATENATE(Feuil1!$C60,Feuil1!$B60,Feuil1!CQ$1),'Risk assessment'!$R$12:$R$100,FALSE),1),""))</f>
        <v/>
      </c>
      <c r="CR60" s="9" t="str">
        <f>IF($G60=0,"",IFERROR(INDEX('Risk assessment'!$B$12:$B$100,MATCH(CONCATENATE(Feuil1!$C60,Feuil1!$B60,Feuil1!CR$1),'Risk assessment'!$R$12:$R$100,FALSE),1),""))</f>
        <v/>
      </c>
      <c r="CS60" s="9" t="str">
        <f>IF($G60=0,"",IFERROR(INDEX('Risk assessment'!$B$12:$B$100,MATCH(CONCATENATE(Feuil1!$C60,Feuil1!$B60,Feuil1!CS$1),'Risk assessment'!$R$12:$R$100,FALSE),1),""))</f>
        <v/>
      </c>
      <c r="CT60" s="9" t="str">
        <f>IF($G60=0,"",IFERROR(INDEX('Risk assessment'!$B$12:$B$100,MATCH(CONCATENATE(Feuil1!$C60,Feuil1!$B60,Feuil1!CT$1),'Risk assessment'!$R$12:$R$100,FALSE),1),""))</f>
        <v/>
      </c>
      <c r="CU60" s="9" t="str">
        <f>IF($G60=0,"",IFERROR(INDEX('Risk assessment'!$B$12:$B$100,MATCH(CONCATENATE(Feuil1!$C60,Feuil1!$B60,Feuil1!CU$1),'Risk assessment'!$R$12:$R$100,FALSE),1),""))</f>
        <v/>
      </c>
      <c r="CV60" s="9" t="str">
        <f>IF($G60=0,"",IFERROR(INDEX('Risk assessment'!$B$12:$B$100,MATCH(CONCATENATE(Feuil1!$C60,Feuil1!$B60,Feuil1!CV$1),'Risk assessment'!$R$12:$R$100,FALSE),1),""))</f>
        <v/>
      </c>
      <c r="CW60" s="9" t="str">
        <f>IF($G60=0,"",IFERROR(INDEX('Risk assessment'!$B$12:$B$100,MATCH(CONCATENATE(Feuil1!$C60,Feuil1!$B60,Feuil1!CW$1),'Risk assessment'!$R$12:$R$100,FALSE),1),""))</f>
        <v/>
      </c>
      <c r="CX60" s="9" t="str">
        <f>IF($G60=0,"",IFERROR(INDEX('Risk assessment'!$B$12:$B$100,MATCH(CONCATENATE(Feuil1!$C60,Feuil1!$B60,Feuil1!CX$1),'Risk assessment'!$R$12:$R$100,FALSE),1),""))</f>
        <v/>
      </c>
      <c r="CY60" s="9" t="str">
        <f>IF($G60=0,"",IFERROR(INDEX('Risk assessment'!$B$12:$B$100,MATCH(CONCATENATE(Feuil1!$C60,Feuil1!$B60,Feuil1!CY$1),'Risk assessment'!$R$12:$R$100,FALSE),1),""))</f>
        <v/>
      </c>
      <c r="CZ60" s="9" t="str">
        <f>IF($G60=0,"",IFERROR(INDEX('Risk assessment'!$B$12:$B$100,MATCH(CONCATENATE(Feuil1!$C60,Feuil1!$B60,Feuil1!CZ$1),'Risk assessment'!$R$12:$R$100,FALSE),1),""))</f>
        <v/>
      </c>
      <c r="DA60" s="9" t="str">
        <f>IF($G60=0,"",IFERROR(INDEX('Risk assessment'!$B$12:$B$100,MATCH(CONCATENATE(Feuil1!$C60,Feuil1!$B60,Feuil1!DA$1),'Risk assessment'!$R$12:$R$100,FALSE),1),""))</f>
        <v/>
      </c>
      <c r="DB60" s="9" t="str">
        <f>IF($G60=0,"",IFERROR(INDEX('Risk assessment'!$B$12:$B$100,MATCH(CONCATENATE(Feuil1!$C60,Feuil1!$B60,Feuil1!DB$1),'Risk assessment'!$R$12:$R$100,FALSE),1),""))</f>
        <v/>
      </c>
      <c r="DC60" s="9" t="str">
        <f>IF($G60=0,"",IFERROR(INDEX('Risk assessment'!$B$12:$B$100,MATCH(CONCATENATE(Feuil1!$C60,Feuil1!$B60,Feuil1!DC$1),'Risk assessment'!$R$12:$R$100,FALSE),1),""))</f>
        <v/>
      </c>
      <c r="DD60" s="9" t="str">
        <f>IF($G60=0,"",IFERROR(INDEX('Risk assessment'!$B$12:$B$100,MATCH(CONCATENATE(Feuil1!$C60,Feuil1!$B60,Feuil1!DD$1),'Risk assessment'!$R$12:$R$100,FALSE),1),""))</f>
        <v/>
      </c>
      <c r="DE60" s="9" t="str">
        <f>IF($G60=0,"",IFERROR(INDEX('Risk assessment'!$B$12:$B$100,MATCH(CONCATENATE(Feuil1!$C60,Feuil1!$B60,Feuil1!DE$1),'Risk assessment'!$R$12:$R$100,FALSE),1),""))</f>
        <v/>
      </c>
      <c r="DF60" s="9" t="str">
        <f>IF($G60=0,"",IFERROR(INDEX('Risk assessment'!$B$12:$B$100,MATCH(CONCATENATE(Feuil1!$C60,Feuil1!$B60,Feuil1!DF$1),'Risk assessment'!$R$12:$R$100,FALSE),1),""))</f>
        <v/>
      </c>
      <c r="DG60" s="9" t="str">
        <f>IF($G60=0,"",IFERROR(INDEX('Risk assessment'!$B$12:$B$100,MATCH(CONCATENATE(Feuil1!$C60,Feuil1!$B60,Feuil1!DG$1),'Risk assessment'!$R$12:$R$100,FALSE),1),""))</f>
        <v/>
      </c>
      <c r="DH60" s="9" t="str">
        <f>IF($G60=0,"",IFERROR(INDEX('Risk assessment'!$B$12:$B$100,MATCH(CONCATENATE(Feuil1!$C60,Feuil1!$B60,Feuil1!DH$1),'Risk assessment'!$R$12:$R$100,FALSE),1),""))</f>
        <v/>
      </c>
      <c r="DI60" s="9" t="str">
        <f>IF($G60=0,"",IFERROR(INDEX('Risk assessment'!$B$12:$B$100,MATCH(CONCATENATE(Feuil1!$C60,Feuil1!$B60,Feuil1!DI$1),'Risk assessment'!$R$12:$R$100,FALSE),1),""))</f>
        <v/>
      </c>
      <c r="DJ60" s="9" t="str">
        <f>IF($G60=0,"",IFERROR(INDEX('Risk assessment'!$B$12:$B$100,MATCH(CONCATENATE(Feuil1!$C60,Feuil1!$B60,Feuil1!DJ$1),'Risk assessment'!$R$12:$R$100,FALSE),1),""))</f>
        <v/>
      </c>
      <c r="DK60" s="9" t="str">
        <f>IF($G60=0,"",IFERROR(INDEX('Risk assessment'!$B$12:$B$100,MATCH(CONCATENATE(Feuil1!$C60,Feuil1!$B60,Feuil1!DK$1),'Risk assessment'!$R$12:$R$100,FALSE),1),""))</f>
        <v/>
      </c>
    </row>
    <row r="61" spans="2:115" x14ac:dyDescent="0.25">
      <c r="B61" s="9">
        <f>IF(B60+1&lt;='Rating table'!D$11,B60+1,1)</f>
        <v>10</v>
      </c>
      <c r="C61" s="9">
        <f>IFERROR(IF(IF(B61=1,C60+1,C60)&lt;='Rating table'!H$11,IF(B61=1,C60+1,C60),""),"")</f>
        <v>6</v>
      </c>
      <c r="D61" s="9" t="str">
        <f t="shared" si="0"/>
        <v>10-6</v>
      </c>
      <c r="E61" s="9" t="str">
        <f t="shared" si="1"/>
        <v>E-1 ;F-5 ;</v>
      </c>
      <c r="F61" s="9" t="str">
        <f t="shared" si="2"/>
        <v>E-1 ;F-5</v>
      </c>
      <c r="G61" s="9">
        <f>COUNTIFS('Risk assessment'!D$12:D$100,Feuil1!C61,'Risk assessment'!E$12:E$100,B61)</f>
        <v>2</v>
      </c>
      <c r="H61" s="9" t="str">
        <f>IF($G61=0,"",IFERROR(CONCATENATE(INDEX('Risk assessment'!$B$12:$B$100,MATCH(CONCATENATE(Feuil1!$C61,"-",Feuil1!$B61,"-",Feuil1!H$1),'Risk assessment'!$R$12:$R$100,FALSE),1)," ;"),""))</f>
        <v>E-1 ;</v>
      </c>
      <c r="I61" s="9" t="str">
        <f>IF($G61=0,"",IFERROR(CONCATENATE(INDEX('Risk assessment'!$B$12:$B$100,MATCH(CONCATENATE(Feuil1!$C61,"-",Feuil1!$B61,"-",Feuil1!I$1),'Risk assessment'!$R$12:$R$100,FALSE),1)," ;"),""))</f>
        <v>F-5 ;</v>
      </c>
      <c r="J61" s="9" t="str">
        <f>IF($G61=0,"",IFERROR(CONCATENATE(INDEX('Risk assessment'!$B$12:$B$100,MATCH(CONCATENATE(Feuil1!$C61,"-",Feuil1!$B61,"-",Feuil1!J$1),'Risk assessment'!$R$12:$R$100,FALSE),1)," ;"),""))</f>
        <v/>
      </c>
      <c r="K61" s="9" t="str">
        <f>IF($G61=0,"",IFERROR(CONCATENATE(INDEX('Risk assessment'!$B$12:$B$100,MATCH(CONCATENATE(Feuil1!$C61,"-",Feuil1!$B61,"-",Feuil1!K$1),'Risk assessment'!$R$12:$R$100,FALSE),1)," ;"),""))</f>
        <v/>
      </c>
      <c r="L61" s="9" t="str">
        <f>IF($G61=0,"",IFERROR(CONCATENATE(INDEX('Risk assessment'!$B$12:$B$100,MATCH(CONCATENATE(Feuil1!$C61,"-",Feuil1!$B61,"-",Feuil1!L$1),'Risk assessment'!$R$12:$R$100,FALSE),1)," ;"),""))</f>
        <v/>
      </c>
      <c r="M61" s="9" t="str">
        <f>IF($G61=0,"",IFERROR(CONCATENATE(INDEX('Risk assessment'!$B$12:$B$100,MATCH(CONCATENATE(Feuil1!$C61,"-",Feuil1!$B61,"-",Feuil1!M$1),'Risk assessment'!$R$12:$R$100,FALSE),1)," ;"),""))</f>
        <v/>
      </c>
      <c r="N61" s="9" t="str">
        <f>IF($G61=0,"",IFERROR(CONCATENATE(INDEX('Risk assessment'!$B$12:$B$100,MATCH(CONCATENATE(Feuil1!$C61,"-",Feuil1!$B61,"-",Feuil1!N$1),'Risk assessment'!$R$12:$R$100,FALSE),1)," ;"),""))</f>
        <v/>
      </c>
      <c r="O61" s="9" t="str">
        <f>IF($G61=0,"",IFERROR(CONCATENATE(INDEX('Risk assessment'!$B$12:$B$100,MATCH(CONCATENATE(Feuil1!$C61,"-",Feuil1!$B61,"-",Feuil1!O$1),'Risk assessment'!$R$12:$R$100,FALSE),1)," ;"),""))</f>
        <v/>
      </c>
      <c r="P61" s="9" t="str">
        <f>IF($G61=0,"",IFERROR(CONCATENATE(INDEX('Risk assessment'!$B$12:$B$100,MATCH(CONCATENATE(Feuil1!$C61,"-",Feuil1!$B61,"-",Feuil1!P$1),'Risk assessment'!$R$12:$R$100,FALSE),1)," ;"),""))</f>
        <v/>
      </c>
      <c r="Q61" s="9" t="str">
        <f>IF($G61=0,"",IFERROR(CONCATENATE(INDEX('Risk assessment'!$B$12:$B$100,MATCH(CONCATENATE(Feuil1!$C61,"-",Feuil1!$B61,"-",Feuil1!Q$1),'Risk assessment'!$R$12:$R$100,FALSE),1)," ;"),""))</f>
        <v/>
      </c>
      <c r="R61" s="9" t="str">
        <f>IF($G61=0,"",IFERROR(CONCATENATE(INDEX('Risk assessment'!$B$12:$B$100,MATCH(CONCATENATE(Feuil1!$C61,"-",Feuil1!$B61,"-",Feuil1!R$1),'Risk assessment'!$R$12:$R$100,FALSE),1)," ;"),""))</f>
        <v/>
      </c>
      <c r="S61" s="9" t="str">
        <f>IF($G61=0,"",IFERROR(CONCATENATE(INDEX('Risk assessment'!$B$12:$B$100,MATCH(CONCATENATE(Feuil1!$C61,"-",Feuil1!$B61,"-",Feuil1!S$1),'Risk assessment'!$R$12:$R$100,FALSE),1)," ;"),""))</f>
        <v/>
      </c>
      <c r="T61" s="9" t="str">
        <f>IF($G61=0,"",IFERROR(CONCATENATE(INDEX('Risk assessment'!$B$12:$B$100,MATCH(CONCATENATE(Feuil1!$C61,"-",Feuil1!$B61,"-",Feuil1!T$1),'Risk assessment'!$R$12:$R$100,FALSE),1)," ;"),""))</f>
        <v/>
      </c>
      <c r="U61" s="9" t="str">
        <f>IF($G61=0,"",IFERROR(CONCATENATE(INDEX('Risk assessment'!$B$12:$B$100,MATCH(CONCATENATE(Feuil1!$C61,"-",Feuil1!$B61,"-",Feuil1!U$1),'Risk assessment'!$R$12:$R$100,FALSE),1)," ;"),""))</f>
        <v/>
      </c>
      <c r="V61" s="9" t="str">
        <f>IF($G61=0,"",IFERROR(CONCATENATE(INDEX('Risk assessment'!$B$12:$B$100,MATCH(CONCATENATE(Feuil1!$C61,"-",Feuil1!$B61,"-",Feuil1!V$1),'Risk assessment'!$R$12:$R$100,FALSE),1)," ;"),""))</f>
        <v/>
      </c>
      <c r="W61" s="9" t="str">
        <f>IF($G61=0,"",IFERROR(CONCATENATE(INDEX('Risk assessment'!$B$12:$B$100,MATCH(CONCATENATE(Feuil1!$C61,"-",Feuil1!$B61,"-",Feuil1!W$1),'Risk assessment'!$R$12:$R$100,FALSE),1)," ;"),""))</f>
        <v/>
      </c>
      <c r="X61" s="9" t="str">
        <f>IF($G61=0,"",IFERROR(CONCATENATE(INDEX('Risk assessment'!$B$12:$B$100,MATCH(CONCATENATE(Feuil1!$C61,"-",Feuil1!$B61,"-",Feuil1!X$1),'Risk assessment'!$R$12:$R$100,FALSE),1)," ;"),""))</f>
        <v/>
      </c>
      <c r="Y61" s="9" t="str">
        <f>IF($G61=0,"",IFERROR(CONCATENATE(INDEX('Risk assessment'!$B$12:$B$100,MATCH(CONCATENATE(Feuil1!$C61,"-",Feuil1!$B61,"-",Feuil1!Y$1),'Risk assessment'!$R$12:$R$100,FALSE),1)," ;"),""))</f>
        <v/>
      </c>
      <c r="Z61" s="9" t="str">
        <f>IF($G61=0,"",IFERROR(CONCATENATE(INDEX('Risk assessment'!$B$12:$B$100,MATCH(CONCATENATE(Feuil1!$C61,"-",Feuil1!$B61,"-",Feuil1!Z$1),'Risk assessment'!$R$12:$R$100,FALSE),1)," ;"),""))</f>
        <v/>
      </c>
      <c r="AA61" s="9" t="str">
        <f>IF($G61=0,"",IFERROR(CONCATENATE(INDEX('Risk assessment'!$B$12:$B$100,MATCH(CONCATENATE(Feuil1!$C61,"-",Feuil1!$B61,"-",Feuil1!AA$1),'Risk assessment'!$R$12:$R$100,FALSE),1)," ;"),""))</f>
        <v/>
      </c>
      <c r="AB61" s="9" t="str">
        <f>IF($G61=0,"",IFERROR(CONCATENATE(INDEX('Risk assessment'!$B$12:$B$100,MATCH(CONCATENATE(Feuil1!$C61,"-",Feuil1!$B61,"-",Feuil1!AB$1),'Risk assessment'!$R$12:$R$100,FALSE),1)," ;"),""))</f>
        <v/>
      </c>
      <c r="AC61" s="9" t="str">
        <f>IF($G61=0,"",IFERROR(CONCATENATE(INDEX('Risk assessment'!$B$12:$B$100,MATCH(CONCATENATE(Feuil1!$C61,"-",Feuil1!$B61,"-",Feuil1!AC$1),'Risk assessment'!$R$12:$R$100,FALSE),1)," ;"),""))</f>
        <v/>
      </c>
      <c r="AD61" s="9" t="str">
        <f>IF($G61=0,"",IFERROR(CONCATENATE(INDEX('Risk assessment'!$B$12:$B$100,MATCH(CONCATENATE(Feuil1!$C61,"-",Feuil1!$B61,"-",Feuil1!AD$1),'Risk assessment'!$R$12:$R$100,FALSE),1)," ;"),""))</f>
        <v/>
      </c>
      <c r="AE61" s="9" t="str">
        <f>IF($G61=0,"",IFERROR(CONCATENATE(INDEX('Risk assessment'!$B$12:$B$100,MATCH(CONCATENATE(Feuil1!$C61,"-",Feuil1!$B61,"-",Feuil1!AE$1),'Risk assessment'!$R$12:$R$100,FALSE),1)," ;"),""))</f>
        <v/>
      </c>
      <c r="AF61" s="9" t="str">
        <f>IF($G61=0,"",IFERROR(CONCATENATE(INDEX('Risk assessment'!$B$12:$B$100,MATCH(CONCATENATE(Feuil1!$C61,"-",Feuil1!$B61,"-",Feuil1!AF$1),'Risk assessment'!$R$12:$R$100,FALSE),1)," ;"),""))</f>
        <v/>
      </c>
      <c r="AG61" s="9" t="str">
        <f>IF($G61=0,"",IFERROR(CONCATENATE(INDEX('Risk assessment'!$B$12:$B$100,MATCH(CONCATENATE(Feuil1!$C61,"-",Feuil1!$B61,"-",Feuil1!AG$1),'Risk assessment'!$R$12:$R$100,FALSE),1)," ;"),""))</f>
        <v/>
      </c>
      <c r="AH61" s="9" t="str">
        <f>IF($G61=0,"",IFERROR(CONCATENATE(INDEX('Risk assessment'!$B$12:$B$100,MATCH(CONCATENATE(Feuil1!$C61,"-",Feuil1!$B61,"-",Feuil1!AH$1),'Risk assessment'!$R$12:$R$100,FALSE),1)," ;"),""))</f>
        <v/>
      </c>
      <c r="AI61" s="9" t="str">
        <f>IF($G61=0,"",IFERROR(CONCATENATE(INDEX('Risk assessment'!$B$12:$B$100,MATCH(CONCATENATE(Feuil1!$C61,"-",Feuil1!$B61,"-",Feuil1!AI$1),'Risk assessment'!$R$12:$R$100,FALSE),1)," ;"),""))</f>
        <v/>
      </c>
      <c r="AJ61" s="9" t="str">
        <f>IF($G61=0,"",IFERROR(CONCATENATE(INDEX('Risk assessment'!$B$12:$B$100,MATCH(CONCATENATE(Feuil1!$C61,"-",Feuil1!$B61,"-",Feuil1!AJ$1),'Risk assessment'!$R$12:$R$100,FALSE),1)," ;"),""))</f>
        <v/>
      </c>
      <c r="AK61" s="9" t="str">
        <f>IF($G61=0,"",IFERROR(CONCATENATE(INDEX('Risk assessment'!$B$12:$B$100,MATCH(CONCATENATE(Feuil1!$C61,"-",Feuil1!$B61,"-",Feuil1!AK$1),'Risk assessment'!$R$12:$R$100,FALSE),1)," ;"),""))</f>
        <v/>
      </c>
      <c r="AL61" s="9" t="str">
        <f>IF($G61=0,"",IFERROR(CONCATENATE(INDEX('Risk assessment'!$B$12:$B$100,MATCH(CONCATENATE(Feuil1!$C61,"-",Feuil1!$B61,"-",Feuil1!AL$1),'Risk assessment'!$R$12:$R$100,FALSE),1)," ;"),""))</f>
        <v/>
      </c>
      <c r="AM61" s="9" t="str">
        <f>IF($G61=0,"",IFERROR(CONCATENATE(INDEX('Risk assessment'!$B$12:$B$100,MATCH(CONCATENATE(Feuil1!$C61,"-",Feuil1!$B61,"-",Feuil1!AM$1),'Risk assessment'!$R$12:$R$100,FALSE),1)," ;"),""))</f>
        <v/>
      </c>
      <c r="AN61" s="9" t="str">
        <f>IF($G61=0,"",IFERROR(CONCATENATE(INDEX('Risk assessment'!$B$12:$B$100,MATCH(CONCATENATE(Feuil1!$C61,"-",Feuil1!$B61,"-",Feuil1!AN$1),'Risk assessment'!$R$12:$R$100,FALSE),1)," ;"),""))</f>
        <v/>
      </c>
      <c r="AO61" s="9" t="str">
        <f>IF($G61=0,"",IFERROR(CONCATENATE(INDEX('Risk assessment'!$B$12:$B$100,MATCH(CONCATENATE(Feuil1!$C61,"-",Feuil1!$B61,"-",Feuil1!AO$1),'Risk assessment'!$R$12:$R$100,FALSE),1)," ;"),""))</f>
        <v/>
      </c>
      <c r="AP61" s="9" t="str">
        <f>IF($G61=0,"",IFERROR(CONCATENATE(INDEX('Risk assessment'!$B$12:$B$100,MATCH(CONCATENATE(Feuil1!$C61,"-",Feuil1!$B61,"-",Feuil1!AP$1),'Risk assessment'!$R$12:$R$100,FALSE),1)," ;"),""))</f>
        <v/>
      </c>
      <c r="AQ61" s="9" t="str">
        <f>IF($G61=0,"",IFERROR(CONCATENATE(INDEX('Risk assessment'!$B$12:$B$100,MATCH(CONCATENATE(Feuil1!$C61,"-",Feuil1!$B61,"-",Feuil1!AQ$1),'Risk assessment'!$R$12:$R$100,FALSE),1)," ;"),""))</f>
        <v/>
      </c>
      <c r="AR61" s="9" t="str">
        <f>IF($G61=0,"",IFERROR(CONCATENATE(INDEX('Risk assessment'!$B$12:$B$100,MATCH(CONCATENATE(Feuil1!$C61,"-",Feuil1!$B61,"-",Feuil1!AR$1),'Risk assessment'!$R$12:$R$100,FALSE),1)," ;"),""))</f>
        <v/>
      </c>
      <c r="AS61" s="9" t="str">
        <f>IF($G61=0,"",IFERROR(CONCATENATE(INDEX('Risk assessment'!$B$12:$B$100,MATCH(CONCATENATE(Feuil1!$C61,"-",Feuil1!$B61,"-",Feuil1!AS$1),'Risk assessment'!$R$12:$R$100,FALSE),1)," ;"),""))</f>
        <v/>
      </c>
      <c r="AT61" s="9" t="str">
        <f>IF($G61=0,"",IFERROR(CONCATENATE(INDEX('Risk assessment'!$B$12:$B$100,MATCH(CONCATENATE(Feuil1!$C61,"-",Feuil1!$B61,"-",Feuil1!AT$1),'Risk assessment'!$R$12:$R$100,FALSE),1)," ;"),""))</f>
        <v/>
      </c>
      <c r="AU61" s="9" t="str">
        <f>IF($G61=0,"",IFERROR(CONCATENATE(INDEX('Risk assessment'!$B$12:$B$100,MATCH(CONCATENATE(Feuil1!$C61,"-",Feuil1!$B61,"-",Feuil1!AU$1),'Risk assessment'!$R$12:$R$100,FALSE),1)," ;"),""))</f>
        <v/>
      </c>
      <c r="AV61" s="9" t="str">
        <f>IF($G61=0,"",IFERROR(CONCATENATE(INDEX('Risk assessment'!$B$12:$B$100,MATCH(CONCATENATE(Feuil1!$C61,"-",Feuil1!$B61,"-",Feuil1!AV$1),'Risk assessment'!$R$12:$R$100,FALSE),1)," ;"),""))</f>
        <v/>
      </c>
      <c r="AW61" s="9" t="str">
        <f>IF($G61=0,"",IFERROR(CONCATENATE(INDEX('Risk assessment'!$B$12:$B$100,MATCH(CONCATENATE(Feuil1!$C61,"-",Feuil1!$B61,"-",Feuil1!AW$1),'Risk assessment'!$R$12:$R$100,FALSE),1)," ;"),""))</f>
        <v/>
      </c>
      <c r="AX61" s="9" t="str">
        <f>IF($G61=0,"",IFERROR(CONCATENATE(INDEX('Risk assessment'!$B$12:$B$100,MATCH(CONCATENATE(Feuil1!$C61,"-",Feuil1!$B61,"-",Feuil1!AX$1),'Risk assessment'!$R$12:$R$100,FALSE),1)," ;"),""))</f>
        <v/>
      </c>
      <c r="AY61" s="9" t="str">
        <f>IF($G61=0,"",IFERROR(CONCATENATE(INDEX('Risk assessment'!$B$12:$B$100,MATCH(CONCATENATE(Feuil1!$C61,"-",Feuil1!$B61,"-",Feuil1!AY$1),'Risk assessment'!$R$12:$R$100,FALSE),1)," ;"),""))</f>
        <v/>
      </c>
      <c r="AZ61" s="9" t="str">
        <f>IF($G61=0,"",IFERROR(CONCATENATE(INDEX('Risk assessment'!$B$12:$B$100,MATCH(CONCATENATE(Feuil1!$C61,"-",Feuil1!$B61,"-",Feuil1!AZ$1),'Risk assessment'!$R$12:$R$100,FALSE),1)," ;"),""))</f>
        <v/>
      </c>
      <c r="BA61" s="9" t="str">
        <f>IF($G61=0,"",IFERROR(CONCATENATE(INDEX('Risk assessment'!$B$12:$B$100,MATCH(CONCATENATE(Feuil1!$C61,"-",Feuil1!$B61,"-",Feuil1!BA$1),'Risk assessment'!$R$12:$R$100,FALSE),1)," ;"),""))</f>
        <v/>
      </c>
      <c r="BB61" s="9" t="str">
        <f>IF($G61=0,"",IFERROR(CONCATENATE(INDEX('Risk assessment'!$B$12:$B$100,MATCH(CONCATENATE(Feuil1!$C61,"-",Feuil1!$B61,"-",Feuil1!BB$1),'Risk assessment'!$R$12:$R$100,FALSE),1)," ;"),""))</f>
        <v/>
      </c>
      <c r="BC61" s="9" t="str">
        <f>IF($G61=0,"",IFERROR(CONCATENATE(INDEX('Risk assessment'!$B$12:$B$100,MATCH(CONCATENATE(Feuil1!$C61,"-",Feuil1!$B61,"-",Feuil1!BC$1),'Risk assessment'!$R$12:$R$100,FALSE),1)," ;"),""))</f>
        <v/>
      </c>
      <c r="BD61" s="9" t="str">
        <f>IF($G61=0,"",IFERROR(CONCATENATE(INDEX('Risk assessment'!$B$12:$B$100,MATCH(CONCATENATE(Feuil1!$C61,"-",Feuil1!$B61,"-",Feuil1!BD$1),'Risk assessment'!$R$12:$R$100,FALSE),1)," ;"),""))</f>
        <v/>
      </c>
      <c r="BE61" s="9" t="str">
        <f>IF($G61=0,"",IFERROR(CONCATENATE(INDEX('Risk assessment'!$B$12:$B$100,MATCH(CONCATENATE(Feuil1!$C61,"-",Feuil1!$B61,"-",Feuil1!BE$1),'Risk assessment'!$R$12:$R$100,FALSE),1)," ;"),""))</f>
        <v/>
      </c>
      <c r="BF61" s="9" t="str">
        <f>IF($G61=0,"",IFERROR(CONCATENATE(INDEX('Risk assessment'!$B$12:$B$100,MATCH(CONCATENATE(Feuil1!$C61,"-",Feuil1!$B61,"-",Feuil1!BF$1),'Risk assessment'!$R$12:$R$100,FALSE),1)," ;"),""))</f>
        <v/>
      </c>
      <c r="BG61" s="9" t="str">
        <f>IF($G61=0,"",IFERROR(CONCATENATE(INDEX('Risk assessment'!$B$12:$B$100,MATCH(CONCATENATE(Feuil1!$C61,"-",Feuil1!$B61,"-",Feuil1!BG$1),'Risk assessment'!$R$12:$R$100,FALSE),1)," ;"),""))</f>
        <v/>
      </c>
      <c r="BH61" s="9" t="str">
        <f>IF($G61=0,"",IFERROR(CONCATENATE(INDEX('Risk assessment'!$B$12:$B$100,MATCH(CONCATENATE(Feuil1!$C61,"-",Feuil1!$B61,"-",Feuil1!BH$1),'Risk assessment'!$R$12:$R$100,FALSE),1)," ;"),""))</f>
        <v/>
      </c>
      <c r="BI61" s="9" t="str">
        <f>IF($G61=0,"",IFERROR(CONCATENATE(INDEX('Risk assessment'!$B$12:$B$100,MATCH(CONCATENATE(Feuil1!$C61,"-",Feuil1!$B61,"-",Feuil1!BI$1),'Risk assessment'!$R$12:$R$100,FALSE),1)," ;"),""))</f>
        <v/>
      </c>
      <c r="BJ61" s="9" t="str">
        <f>IF($G61=0,"",IFERROR(CONCATENATE(INDEX('Risk assessment'!$B$12:$B$100,MATCH(CONCATENATE(Feuil1!$C61,"-",Feuil1!$B61,"-",Feuil1!BJ$1),'Risk assessment'!$R$12:$R$100,FALSE),1)," ;"),""))</f>
        <v/>
      </c>
      <c r="BK61" s="9" t="str">
        <f>IF($G61=0,"",IFERROR(CONCATENATE(INDEX('Risk assessment'!$B$12:$B$100,MATCH(CONCATENATE(Feuil1!$C61,"-",Feuil1!$B61,"-",Feuil1!BK$1),'Risk assessment'!$R$12:$R$100,FALSE),1)," ;"),""))</f>
        <v/>
      </c>
      <c r="BL61" s="9" t="str">
        <f>IF($G61=0,"",IFERROR(CONCATENATE(INDEX('Risk assessment'!$B$12:$B$100,MATCH(CONCATENATE(Feuil1!$C61,"-",Feuil1!$B61,"-",Feuil1!BL$1),'Risk assessment'!$R$12:$R$100,FALSE),1)," ;"),""))</f>
        <v/>
      </c>
      <c r="BM61" s="9" t="str">
        <f>IF($G61=0,"",IFERROR(CONCATENATE(INDEX('Risk assessment'!$B$12:$B$100,MATCH(CONCATENATE(Feuil1!$C61,"-",Feuil1!$B61,"-",Feuil1!BM$1),'Risk assessment'!$R$12:$R$100,FALSE),1)," ;"),""))</f>
        <v/>
      </c>
      <c r="BN61" s="9" t="str">
        <f>IF($G61=0,"",IFERROR(CONCATENATE(INDEX('Risk assessment'!$B$12:$B$100,MATCH(CONCATENATE(Feuil1!$C61,"-",Feuil1!$B61,"-",Feuil1!BN$1),'Risk assessment'!$R$12:$R$100,FALSE),1)," ;"),""))</f>
        <v/>
      </c>
      <c r="BO61" s="9" t="str">
        <f>IF($G61=0,"",IFERROR(CONCATENATE(INDEX('Risk assessment'!$B$12:$B$100,MATCH(CONCATENATE(Feuil1!$C61,"-",Feuil1!$B61,"-",Feuil1!BO$1),'Risk assessment'!$R$12:$R$100,FALSE),1)," ;"),""))</f>
        <v/>
      </c>
      <c r="BP61" s="9" t="str">
        <f>IF($G61=0,"",IFERROR(CONCATENATE(INDEX('Risk assessment'!$B$12:$B$100,MATCH(CONCATENATE(Feuil1!$C61,"-",Feuil1!$B61,"-",Feuil1!BP$1),'Risk assessment'!$R$12:$R$100,FALSE),1)," ;"),""))</f>
        <v/>
      </c>
      <c r="BQ61" s="9" t="str">
        <f>IF($G61=0,"",IFERROR(CONCATENATE(INDEX('Risk assessment'!$B$12:$B$100,MATCH(CONCATENATE(Feuil1!$C61,"-",Feuil1!$B61,"-",Feuil1!BQ$1),'Risk assessment'!$R$12:$R$100,FALSE),1)," ;"),""))</f>
        <v/>
      </c>
      <c r="BR61" s="9" t="str">
        <f>IF($G61=0,"",IFERROR(INDEX('Risk assessment'!$B$12:$B$100,MATCH(CONCATENATE(Feuil1!$C61,Feuil1!$B61,Feuil1!BR$1),'Risk assessment'!$R$12:$R$100,FALSE),1),""))</f>
        <v/>
      </c>
      <c r="BS61" s="9" t="str">
        <f>IF($G61=0,"",IFERROR(INDEX('Risk assessment'!$B$12:$B$100,MATCH(CONCATENATE(Feuil1!$C61,Feuil1!$B61,Feuil1!BS$1),'Risk assessment'!$R$12:$R$100,FALSE),1),""))</f>
        <v/>
      </c>
      <c r="BT61" s="9" t="str">
        <f>IF($G61=0,"",IFERROR(INDEX('Risk assessment'!$B$12:$B$100,MATCH(CONCATENATE(Feuil1!$C61,Feuil1!$B61,Feuil1!BT$1),'Risk assessment'!$R$12:$R$100,FALSE),1),""))</f>
        <v/>
      </c>
      <c r="BU61" s="9" t="str">
        <f>IF($G61=0,"",IFERROR(INDEX('Risk assessment'!$B$12:$B$100,MATCH(CONCATENATE(Feuil1!$C61,Feuil1!$B61,Feuil1!BU$1),'Risk assessment'!$R$12:$R$100,FALSE),1),""))</f>
        <v/>
      </c>
      <c r="BV61" s="9" t="str">
        <f>IF($G61=0,"",IFERROR(INDEX('Risk assessment'!$B$12:$B$100,MATCH(CONCATENATE(Feuil1!$C61,Feuil1!$B61,Feuil1!BV$1),'Risk assessment'!$R$12:$R$100,FALSE),1),""))</f>
        <v/>
      </c>
      <c r="BW61" s="9" t="str">
        <f>IF($G61=0,"",IFERROR(INDEX('Risk assessment'!$B$12:$B$100,MATCH(CONCATENATE(Feuil1!$C61,Feuil1!$B61,Feuil1!BW$1),'Risk assessment'!$R$12:$R$100,FALSE),1),""))</f>
        <v/>
      </c>
      <c r="BX61" s="9" t="str">
        <f>IF($G61=0,"",IFERROR(INDEX('Risk assessment'!$B$12:$B$100,MATCH(CONCATENATE(Feuil1!$C61,Feuil1!$B61,Feuil1!BX$1),'Risk assessment'!$R$12:$R$100,FALSE),1),""))</f>
        <v/>
      </c>
      <c r="BY61" s="9" t="str">
        <f>IF($G61=0,"",IFERROR(INDEX('Risk assessment'!$B$12:$B$100,MATCH(CONCATENATE(Feuil1!$C61,Feuil1!$B61,Feuil1!BY$1),'Risk assessment'!$R$12:$R$100,FALSE),1),""))</f>
        <v/>
      </c>
      <c r="BZ61" s="9" t="str">
        <f>IF($G61=0,"",IFERROR(INDEX('Risk assessment'!$B$12:$B$100,MATCH(CONCATENATE(Feuil1!$C61,Feuil1!$B61,Feuil1!BZ$1),'Risk assessment'!$R$12:$R$100,FALSE),1),""))</f>
        <v/>
      </c>
      <c r="CA61" s="9" t="str">
        <f>IF($G61=0,"",IFERROR(INDEX('Risk assessment'!$B$12:$B$100,MATCH(CONCATENATE(Feuil1!$C61,Feuil1!$B61,Feuil1!CA$1),'Risk assessment'!$R$12:$R$100,FALSE),1),""))</f>
        <v/>
      </c>
      <c r="CB61" s="9" t="str">
        <f>IF($G61=0,"",IFERROR(INDEX('Risk assessment'!$B$12:$B$100,MATCH(CONCATENATE(Feuil1!$C61,Feuil1!$B61,Feuil1!CB$1),'Risk assessment'!$R$12:$R$100,FALSE),1),""))</f>
        <v/>
      </c>
      <c r="CC61" s="9" t="str">
        <f>IF($G61=0,"",IFERROR(INDEX('Risk assessment'!$B$12:$B$100,MATCH(CONCATENATE(Feuil1!$C61,Feuil1!$B61,Feuil1!CC$1),'Risk assessment'!$R$12:$R$100,FALSE),1),""))</f>
        <v/>
      </c>
      <c r="CD61" s="9" t="str">
        <f>IF($G61=0,"",IFERROR(INDEX('Risk assessment'!$B$12:$B$100,MATCH(CONCATENATE(Feuil1!$C61,Feuil1!$B61,Feuil1!CD$1),'Risk assessment'!$R$12:$R$100,FALSE),1),""))</f>
        <v/>
      </c>
      <c r="CE61" s="9" t="str">
        <f>IF($G61=0,"",IFERROR(INDEX('Risk assessment'!$B$12:$B$100,MATCH(CONCATENATE(Feuil1!$C61,Feuil1!$B61,Feuil1!CE$1),'Risk assessment'!$R$12:$R$100,FALSE),1),""))</f>
        <v/>
      </c>
      <c r="CF61" s="9" t="str">
        <f>IF($G61=0,"",IFERROR(INDEX('Risk assessment'!$B$12:$B$100,MATCH(CONCATENATE(Feuil1!$C61,Feuil1!$B61,Feuil1!CF$1),'Risk assessment'!$R$12:$R$100,FALSE),1),""))</f>
        <v/>
      </c>
      <c r="CG61" s="9" t="str">
        <f>IF($G61=0,"",IFERROR(INDEX('Risk assessment'!$B$12:$B$100,MATCH(CONCATENATE(Feuil1!$C61,Feuil1!$B61,Feuil1!CG$1),'Risk assessment'!$R$12:$R$100,FALSE),1),""))</f>
        <v/>
      </c>
      <c r="CH61" s="9" t="str">
        <f>IF($G61=0,"",IFERROR(INDEX('Risk assessment'!$B$12:$B$100,MATCH(CONCATENATE(Feuil1!$C61,Feuil1!$B61,Feuil1!CH$1),'Risk assessment'!$R$12:$R$100,FALSE),1),""))</f>
        <v/>
      </c>
      <c r="CI61" s="9" t="str">
        <f>IF($G61=0,"",IFERROR(INDEX('Risk assessment'!$B$12:$B$100,MATCH(CONCATENATE(Feuil1!$C61,Feuil1!$B61,Feuil1!CI$1),'Risk assessment'!$R$12:$R$100,FALSE),1),""))</f>
        <v/>
      </c>
      <c r="CJ61" s="9" t="str">
        <f>IF($G61=0,"",IFERROR(INDEX('Risk assessment'!$B$12:$B$100,MATCH(CONCATENATE(Feuil1!$C61,Feuil1!$B61,Feuil1!CJ$1),'Risk assessment'!$R$12:$R$100,FALSE),1),""))</f>
        <v/>
      </c>
      <c r="CK61" s="9" t="str">
        <f>IF($G61=0,"",IFERROR(INDEX('Risk assessment'!$B$12:$B$100,MATCH(CONCATENATE(Feuil1!$C61,Feuil1!$B61,Feuil1!CK$1),'Risk assessment'!$R$12:$R$100,FALSE),1),""))</f>
        <v/>
      </c>
      <c r="CL61" s="9" t="str">
        <f>IF($G61=0,"",IFERROR(INDEX('Risk assessment'!$B$12:$B$100,MATCH(CONCATENATE(Feuil1!$C61,Feuil1!$B61,Feuil1!CL$1),'Risk assessment'!$R$12:$R$100,FALSE),1),""))</f>
        <v/>
      </c>
      <c r="CM61" s="9" t="str">
        <f>IF($G61=0,"",IFERROR(INDEX('Risk assessment'!$B$12:$B$100,MATCH(CONCATENATE(Feuil1!$C61,Feuil1!$B61,Feuil1!CM$1),'Risk assessment'!$R$12:$R$100,FALSE),1),""))</f>
        <v/>
      </c>
      <c r="CN61" s="9" t="str">
        <f>IF($G61=0,"",IFERROR(INDEX('Risk assessment'!$B$12:$B$100,MATCH(CONCATENATE(Feuil1!$C61,Feuil1!$B61,Feuil1!CN$1),'Risk assessment'!$R$12:$R$100,FALSE),1),""))</f>
        <v/>
      </c>
      <c r="CO61" s="9" t="str">
        <f>IF($G61=0,"",IFERROR(INDEX('Risk assessment'!$B$12:$B$100,MATCH(CONCATENATE(Feuil1!$C61,Feuil1!$B61,Feuil1!CO$1),'Risk assessment'!$R$12:$R$100,FALSE),1),""))</f>
        <v/>
      </c>
      <c r="CP61" s="9" t="str">
        <f>IF($G61=0,"",IFERROR(INDEX('Risk assessment'!$B$12:$B$100,MATCH(CONCATENATE(Feuil1!$C61,Feuil1!$B61,Feuil1!CP$1),'Risk assessment'!$R$12:$R$100,FALSE),1),""))</f>
        <v/>
      </c>
      <c r="CQ61" s="9" t="str">
        <f>IF($G61=0,"",IFERROR(INDEX('Risk assessment'!$B$12:$B$100,MATCH(CONCATENATE(Feuil1!$C61,Feuil1!$B61,Feuil1!CQ$1),'Risk assessment'!$R$12:$R$100,FALSE),1),""))</f>
        <v/>
      </c>
      <c r="CR61" s="9" t="str">
        <f>IF($G61=0,"",IFERROR(INDEX('Risk assessment'!$B$12:$B$100,MATCH(CONCATENATE(Feuil1!$C61,Feuil1!$B61,Feuil1!CR$1),'Risk assessment'!$R$12:$R$100,FALSE),1),""))</f>
        <v/>
      </c>
      <c r="CS61" s="9" t="str">
        <f>IF($G61=0,"",IFERROR(INDEX('Risk assessment'!$B$12:$B$100,MATCH(CONCATENATE(Feuil1!$C61,Feuil1!$B61,Feuil1!CS$1),'Risk assessment'!$R$12:$R$100,FALSE),1),""))</f>
        <v/>
      </c>
      <c r="CT61" s="9" t="str">
        <f>IF($G61=0,"",IFERROR(INDEX('Risk assessment'!$B$12:$B$100,MATCH(CONCATENATE(Feuil1!$C61,Feuil1!$B61,Feuil1!CT$1),'Risk assessment'!$R$12:$R$100,FALSE),1),""))</f>
        <v/>
      </c>
      <c r="CU61" s="9" t="str">
        <f>IF($G61=0,"",IFERROR(INDEX('Risk assessment'!$B$12:$B$100,MATCH(CONCATENATE(Feuil1!$C61,Feuil1!$B61,Feuil1!CU$1),'Risk assessment'!$R$12:$R$100,FALSE),1),""))</f>
        <v/>
      </c>
      <c r="CV61" s="9" t="str">
        <f>IF($G61=0,"",IFERROR(INDEX('Risk assessment'!$B$12:$B$100,MATCH(CONCATENATE(Feuil1!$C61,Feuil1!$B61,Feuil1!CV$1),'Risk assessment'!$R$12:$R$100,FALSE),1),""))</f>
        <v/>
      </c>
      <c r="CW61" s="9" t="str">
        <f>IF($G61=0,"",IFERROR(INDEX('Risk assessment'!$B$12:$B$100,MATCH(CONCATENATE(Feuil1!$C61,Feuil1!$B61,Feuil1!CW$1),'Risk assessment'!$R$12:$R$100,FALSE),1),""))</f>
        <v/>
      </c>
      <c r="CX61" s="9" t="str">
        <f>IF($G61=0,"",IFERROR(INDEX('Risk assessment'!$B$12:$B$100,MATCH(CONCATENATE(Feuil1!$C61,Feuil1!$B61,Feuil1!CX$1),'Risk assessment'!$R$12:$R$100,FALSE),1),""))</f>
        <v/>
      </c>
      <c r="CY61" s="9" t="str">
        <f>IF($G61=0,"",IFERROR(INDEX('Risk assessment'!$B$12:$B$100,MATCH(CONCATENATE(Feuil1!$C61,Feuil1!$B61,Feuil1!CY$1),'Risk assessment'!$R$12:$R$100,FALSE),1),""))</f>
        <v/>
      </c>
      <c r="CZ61" s="9" t="str">
        <f>IF($G61=0,"",IFERROR(INDEX('Risk assessment'!$B$12:$B$100,MATCH(CONCATENATE(Feuil1!$C61,Feuil1!$B61,Feuil1!CZ$1),'Risk assessment'!$R$12:$R$100,FALSE),1),""))</f>
        <v/>
      </c>
      <c r="DA61" s="9" t="str">
        <f>IF($G61=0,"",IFERROR(INDEX('Risk assessment'!$B$12:$B$100,MATCH(CONCATENATE(Feuil1!$C61,Feuil1!$B61,Feuil1!DA$1),'Risk assessment'!$R$12:$R$100,FALSE),1),""))</f>
        <v/>
      </c>
      <c r="DB61" s="9" t="str">
        <f>IF($G61=0,"",IFERROR(INDEX('Risk assessment'!$B$12:$B$100,MATCH(CONCATENATE(Feuil1!$C61,Feuil1!$B61,Feuil1!DB$1),'Risk assessment'!$R$12:$R$100,FALSE),1),""))</f>
        <v/>
      </c>
      <c r="DC61" s="9" t="str">
        <f>IF($G61=0,"",IFERROR(INDEX('Risk assessment'!$B$12:$B$100,MATCH(CONCATENATE(Feuil1!$C61,Feuil1!$B61,Feuil1!DC$1),'Risk assessment'!$R$12:$R$100,FALSE),1),""))</f>
        <v/>
      </c>
      <c r="DD61" s="9" t="str">
        <f>IF($G61=0,"",IFERROR(INDEX('Risk assessment'!$B$12:$B$100,MATCH(CONCATENATE(Feuil1!$C61,Feuil1!$B61,Feuil1!DD$1),'Risk assessment'!$R$12:$R$100,FALSE),1),""))</f>
        <v/>
      </c>
      <c r="DE61" s="9" t="str">
        <f>IF($G61=0,"",IFERROR(INDEX('Risk assessment'!$B$12:$B$100,MATCH(CONCATENATE(Feuil1!$C61,Feuil1!$B61,Feuil1!DE$1),'Risk assessment'!$R$12:$R$100,FALSE),1),""))</f>
        <v/>
      </c>
      <c r="DF61" s="9" t="str">
        <f>IF($G61=0,"",IFERROR(INDEX('Risk assessment'!$B$12:$B$100,MATCH(CONCATENATE(Feuil1!$C61,Feuil1!$B61,Feuil1!DF$1),'Risk assessment'!$R$12:$R$100,FALSE),1),""))</f>
        <v/>
      </c>
      <c r="DG61" s="9" t="str">
        <f>IF($G61=0,"",IFERROR(INDEX('Risk assessment'!$B$12:$B$100,MATCH(CONCATENATE(Feuil1!$C61,Feuil1!$B61,Feuil1!DG$1),'Risk assessment'!$R$12:$R$100,FALSE),1),""))</f>
        <v/>
      </c>
      <c r="DH61" s="9" t="str">
        <f>IF($G61=0,"",IFERROR(INDEX('Risk assessment'!$B$12:$B$100,MATCH(CONCATENATE(Feuil1!$C61,Feuil1!$B61,Feuil1!DH$1),'Risk assessment'!$R$12:$R$100,FALSE),1),""))</f>
        <v/>
      </c>
      <c r="DI61" s="9" t="str">
        <f>IF($G61=0,"",IFERROR(INDEX('Risk assessment'!$B$12:$B$100,MATCH(CONCATENATE(Feuil1!$C61,Feuil1!$B61,Feuil1!DI$1),'Risk assessment'!$R$12:$R$100,FALSE),1),""))</f>
        <v/>
      </c>
      <c r="DJ61" s="9" t="str">
        <f>IF($G61=0,"",IFERROR(INDEX('Risk assessment'!$B$12:$B$100,MATCH(CONCATENATE(Feuil1!$C61,Feuil1!$B61,Feuil1!DJ$1),'Risk assessment'!$R$12:$R$100,FALSE),1),""))</f>
        <v/>
      </c>
      <c r="DK61" s="9" t="str">
        <f>IF($G61=0,"",IFERROR(INDEX('Risk assessment'!$B$12:$B$100,MATCH(CONCATENATE(Feuil1!$C61,Feuil1!$B61,Feuil1!DK$1),'Risk assessment'!$R$12:$R$100,FALSE),1),""))</f>
        <v/>
      </c>
    </row>
    <row r="62" spans="2:115" x14ac:dyDescent="0.25">
      <c r="B62" s="9">
        <f>IF(B61+1&lt;='Rating table'!D$11,B61+1,1)</f>
        <v>1</v>
      </c>
      <c r="C62" s="9" t="str">
        <f>IFERROR(IF(IF(B62=1,C61+1,C61)&lt;='Rating table'!H$11,IF(B62=1,C61+1,C61),""),"")</f>
        <v/>
      </c>
      <c r="D62" s="9" t="str">
        <f t="shared" si="0"/>
        <v/>
      </c>
      <c r="E62" s="9" t="str">
        <f t="shared" si="1"/>
        <v/>
      </c>
      <c r="F62" s="9" t="str">
        <f t="shared" si="2"/>
        <v/>
      </c>
      <c r="G62" s="9">
        <f>COUNTIFS('Risk assessment'!D$12:D$100,Feuil1!C62,'Risk assessment'!E$12:E$100,B62)</f>
        <v>0</v>
      </c>
      <c r="H62" s="9" t="str">
        <f>IF($G62=0,"",IFERROR(CONCATENATE(INDEX('Risk assessment'!$B$12:$B$100,MATCH(CONCATENATE(Feuil1!$C62,"-",Feuil1!$B62,"-",Feuil1!H$1),'Risk assessment'!$R$12:$R$100,FALSE),1)," ;"),""))</f>
        <v/>
      </c>
      <c r="I62" s="9" t="str">
        <f>IF($G62=0,"",IFERROR(CONCATENATE(INDEX('Risk assessment'!$B$12:$B$100,MATCH(CONCATENATE(Feuil1!$C62,"-",Feuil1!$B62,"-",Feuil1!I$1),'Risk assessment'!$R$12:$R$100,FALSE),1)," ;"),""))</f>
        <v/>
      </c>
      <c r="J62" s="9" t="str">
        <f>IF($G62=0,"",IFERROR(CONCATENATE(INDEX('Risk assessment'!$B$12:$B$100,MATCH(CONCATENATE(Feuil1!$C62,"-",Feuil1!$B62,"-",Feuil1!J$1),'Risk assessment'!$R$12:$R$100,FALSE),1)," ;"),""))</f>
        <v/>
      </c>
      <c r="K62" s="9" t="str">
        <f>IF($G62=0,"",IFERROR(CONCATENATE(INDEX('Risk assessment'!$B$12:$B$100,MATCH(CONCATENATE(Feuil1!$C62,"-",Feuil1!$B62,"-",Feuil1!K$1),'Risk assessment'!$R$12:$R$100,FALSE),1)," ;"),""))</f>
        <v/>
      </c>
      <c r="L62" s="9" t="str">
        <f>IF($G62=0,"",IFERROR(CONCATENATE(INDEX('Risk assessment'!$B$12:$B$100,MATCH(CONCATENATE(Feuil1!$C62,"-",Feuil1!$B62,"-",Feuil1!L$1),'Risk assessment'!$R$12:$R$100,FALSE),1)," ;"),""))</f>
        <v/>
      </c>
      <c r="M62" s="9" t="str">
        <f>IF($G62=0,"",IFERROR(CONCATENATE(INDEX('Risk assessment'!$B$12:$B$100,MATCH(CONCATENATE(Feuil1!$C62,"-",Feuil1!$B62,"-",Feuil1!M$1),'Risk assessment'!$R$12:$R$100,FALSE),1)," ;"),""))</f>
        <v/>
      </c>
      <c r="N62" s="9" t="str">
        <f>IF($G62=0,"",IFERROR(CONCATENATE(INDEX('Risk assessment'!$B$12:$B$100,MATCH(CONCATENATE(Feuil1!$C62,"-",Feuil1!$B62,"-",Feuil1!N$1),'Risk assessment'!$R$12:$R$100,FALSE),1)," ;"),""))</f>
        <v/>
      </c>
      <c r="O62" s="9" t="str">
        <f>IF($G62=0,"",IFERROR(CONCATENATE(INDEX('Risk assessment'!$B$12:$B$100,MATCH(CONCATENATE(Feuil1!$C62,"-",Feuil1!$B62,"-",Feuil1!O$1),'Risk assessment'!$R$12:$R$100,FALSE),1)," ;"),""))</f>
        <v/>
      </c>
      <c r="P62" s="9" t="str">
        <f>IF($G62=0,"",IFERROR(CONCATENATE(INDEX('Risk assessment'!$B$12:$B$100,MATCH(CONCATENATE(Feuil1!$C62,"-",Feuil1!$B62,"-",Feuil1!P$1),'Risk assessment'!$R$12:$R$100,FALSE),1)," ;"),""))</f>
        <v/>
      </c>
      <c r="Q62" s="9" t="str">
        <f>IF($G62=0,"",IFERROR(CONCATENATE(INDEX('Risk assessment'!$B$12:$B$100,MATCH(CONCATENATE(Feuil1!$C62,"-",Feuil1!$B62,"-",Feuil1!Q$1),'Risk assessment'!$R$12:$R$100,FALSE),1)," ;"),""))</f>
        <v/>
      </c>
      <c r="R62" s="9" t="str">
        <f>IF($G62=0,"",IFERROR(CONCATENATE(INDEX('Risk assessment'!$B$12:$B$100,MATCH(CONCATENATE(Feuil1!$C62,"-",Feuil1!$B62,"-",Feuil1!R$1),'Risk assessment'!$R$12:$R$100,FALSE),1)," ;"),""))</f>
        <v/>
      </c>
      <c r="S62" s="9" t="str">
        <f>IF($G62=0,"",IFERROR(CONCATENATE(INDEX('Risk assessment'!$B$12:$B$100,MATCH(CONCATENATE(Feuil1!$C62,"-",Feuil1!$B62,"-",Feuil1!S$1),'Risk assessment'!$R$12:$R$100,FALSE),1)," ;"),""))</f>
        <v/>
      </c>
      <c r="T62" s="9" t="str">
        <f>IF($G62=0,"",IFERROR(CONCATENATE(INDEX('Risk assessment'!$B$12:$B$100,MATCH(CONCATENATE(Feuil1!$C62,"-",Feuil1!$B62,"-",Feuil1!T$1),'Risk assessment'!$R$12:$R$100,FALSE),1)," ;"),""))</f>
        <v/>
      </c>
      <c r="U62" s="9" t="str">
        <f>IF($G62=0,"",IFERROR(CONCATENATE(INDEX('Risk assessment'!$B$12:$B$100,MATCH(CONCATENATE(Feuil1!$C62,"-",Feuil1!$B62,"-",Feuil1!U$1),'Risk assessment'!$R$12:$R$100,FALSE),1)," ;"),""))</f>
        <v/>
      </c>
      <c r="V62" s="9" t="str">
        <f>IF($G62=0,"",IFERROR(CONCATENATE(INDEX('Risk assessment'!$B$12:$B$100,MATCH(CONCATENATE(Feuil1!$C62,"-",Feuil1!$B62,"-",Feuil1!V$1),'Risk assessment'!$R$12:$R$100,FALSE),1)," ;"),""))</f>
        <v/>
      </c>
      <c r="W62" s="9" t="str">
        <f>IF($G62=0,"",IFERROR(CONCATENATE(INDEX('Risk assessment'!$B$12:$B$100,MATCH(CONCATENATE(Feuil1!$C62,"-",Feuil1!$B62,"-",Feuil1!W$1),'Risk assessment'!$R$12:$R$100,FALSE),1)," ;"),""))</f>
        <v/>
      </c>
      <c r="X62" s="9" t="str">
        <f>IF($G62=0,"",IFERROR(CONCATENATE(INDEX('Risk assessment'!$B$12:$B$100,MATCH(CONCATENATE(Feuil1!$C62,"-",Feuil1!$B62,"-",Feuil1!X$1),'Risk assessment'!$R$12:$R$100,FALSE),1)," ;"),""))</f>
        <v/>
      </c>
      <c r="Y62" s="9" t="str">
        <f>IF($G62=0,"",IFERROR(CONCATENATE(INDEX('Risk assessment'!$B$12:$B$100,MATCH(CONCATENATE(Feuil1!$C62,"-",Feuil1!$B62,"-",Feuil1!Y$1),'Risk assessment'!$R$12:$R$100,FALSE),1)," ;"),""))</f>
        <v/>
      </c>
      <c r="Z62" s="9" t="str">
        <f>IF($G62=0,"",IFERROR(CONCATENATE(INDEX('Risk assessment'!$B$12:$B$100,MATCH(CONCATENATE(Feuil1!$C62,"-",Feuil1!$B62,"-",Feuil1!Z$1),'Risk assessment'!$R$12:$R$100,FALSE),1)," ;"),""))</f>
        <v/>
      </c>
      <c r="AA62" s="9" t="str">
        <f>IF($G62=0,"",IFERROR(CONCATENATE(INDEX('Risk assessment'!$B$12:$B$100,MATCH(CONCATENATE(Feuil1!$C62,"-",Feuil1!$B62,"-",Feuil1!AA$1),'Risk assessment'!$R$12:$R$100,FALSE),1)," ;"),""))</f>
        <v/>
      </c>
      <c r="AB62" s="9" t="str">
        <f>IF($G62=0,"",IFERROR(CONCATENATE(INDEX('Risk assessment'!$B$12:$B$100,MATCH(CONCATENATE(Feuil1!$C62,"-",Feuil1!$B62,"-",Feuil1!AB$1),'Risk assessment'!$R$12:$R$100,FALSE),1)," ;"),""))</f>
        <v/>
      </c>
      <c r="AC62" s="9" t="str">
        <f>IF($G62=0,"",IFERROR(CONCATENATE(INDEX('Risk assessment'!$B$12:$B$100,MATCH(CONCATENATE(Feuil1!$C62,"-",Feuil1!$B62,"-",Feuil1!AC$1),'Risk assessment'!$R$12:$R$100,FALSE),1)," ;"),""))</f>
        <v/>
      </c>
      <c r="AD62" s="9" t="str">
        <f>IF($G62=0,"",IFERROR(CONCATENATE(INDEX('Risk assessment'!$B$12:$B$100,MATCH(CONCATENATE(Feuil1!$C62,"-",Feuil1!$B62,"-",Feuil1!AD$1),'Risk assessment'!$R$12:$R$100,FALSE),1)," ;"),""))</f>
        <v/>
      </c>
      <c r="AE62" s="9" t="str">
        <f>IF($G62=0,"",IFERROR(CONCATENATE(INDEX('Risk assessment'!$B$12:$B$100,MATCH(CONCATENATE(Feuil1!$C62,"-",Feuil1!$B62,"-",Feuil1!AE$1),'Risk assessment'!$R$12:$R$100,FALSE),1)," ;"),""))</f>
        <v/>
      </c>
      <c r="AF62" s="9" t="str">
        <f>IF($G62=0,"",IFERROR(CONCATENATE(INDEX('Risk assessment'!$B$12:$B$100,MATCH(CONCATENATE(Feuil1!$C62,"-",Feuil1!$B62,"-",Feuil1!AF$1),'Risk assessment'!$R$12:$R$100,FALSE),1)," ;"),""))</f>
        <v/>
      </c>
      <c r="AG62" s="9" t="str">
        <f>IF($G62=0,"",IFERROR(CONCATENATE(INDEX('Risk assessment'!$B$12:$B$100,MATCH(CONCATENATE(Feuil1!$C62,"-",Feuil1!$B62,"-",Feuil1!AG$1),'Risk assessment'!$R$12:$R$100,FALSE),1)," ;"),""))</f>
        <v/>
      </c>
      <c r="AH62" s="9" t="str">
        <f>IF($G62=0,"",IFERROR(CONCATENATE(INDEX('Risk assessment'!$B$12:$B$100,MATCH(CONCATENATE(Feuil1!$C62,"-",Feuil1!$B62,"-",Feuil1!AH$1),'Risk assessment'!$R$12:$R$100,FALSE),1)," ;"),""))</f>
        <v/>
      </c>
      <c r="AI62" s="9" t="str">
        <f>IF($G62=0,"",IFERROR(CONCATENATE(INDEX('Risk assessment'!$B$12:$B$100,MATCH(CONCATENATE(Feuil1!$C62,"-",Feuil1!$B62,"-",Feuil1!AI$1),'Risk assessment'!$R$12:$R$100,FALSE),1)," ;"),""))</f>
        <v/>
      </c>
      <c r="AJ62" s="9" t="str">
        <f>IF($G62=0,"",IFERROR(CONCATENATE(INDEX('Risk assessment'!$B$12:$B$100,MATCH(CONCATENATE(Feuil1!$C62,"-",Feuil1!$B62,"-",Feuil1!AJ$1),'Risk assessment'!$R$12:$R$100,FALSE),1)," ;"),""))</f>
        <v/>
      </c>
      <c r="AK62" s="9" t="str">
        <f>IF($G62=0,"",IFERROR(CONCATENATE(INDEX('Risk assessment'!$B$12:$B$100,MATCH(CONCATENATE(Feuil1!$C62,"-",Feuil1!$B62,"-",Feuil1!AK$1),'Risk assessment'!$R$12:$R$100,FALSE),1)," ;"),""))</f>
        <v/>
      </c>
      <c r="AL62" s="9" t="str">
        <f>IF($G62=0,"",IFERROR(CONCATENATE(INDEX('Risk assessment'!$B$12:$B$100,MATCH(CONCATENATE(Feuil1!$C62,"-",Feuil1!$B62,"-",Feuil1!AL$1),'Risk assessment'!$R$12:$R$100,FALSE),1)," ;"),""))</f>
        <v/>
      </c>
      <c r="AM62" s="9" t="str">
        <f>IF($G62=0,"",IFERROR(CONCATENATE(INDEX('Risk assessment'!$B$12:$B$100,MATCH(CONCATENATE(Feuil1!$C62,"-",Feuil1!$B62,"-",Feuil1!AM$1),'Risk assessment'!$R$12:$R$100,FALSE),1)," ;"),""))</f>
        <v/>
      </c>
      <c r="AN62" s="9" t="str">
        <f>IF($G62=0,"",IFERROR(CONCATENATE(INDEX('Risk assessment'!$B$12:$B$100,MATCH(CONCATENATE(Feuil1!$C62,"-",Feuil1!$B62,"-",Feuil1!AN$1),'Risk assessment'!$R$12:$R$100,FALSE),1)," ;"),""))</f>
        <v/>
      </c>
      <c r="AO62" s="9" t="str">
        <f>IF($G62=0,"",IFERROR(CONCATENATE(INDEX('Risk assessment'!$B$12:$B$100,MATCH(CONCATENATE(Feuil1!$C62,"-",Feuil1!$B62,"-",Feuil1!AO$1),'Risk assessment'!$R$12:$R$100,FALSE),1)," ;"),""))</f>
        <v/>
      </c>
      <c r="AP62" s="9" t="str">
        <f>IF($G62=0,"",IFERROR(CONCATENATE(INDEX('Risk assessment'!$B$12:$B$100,MATCH(CONCATENATE(Feuil1!$C62,"-",Feuil1!$B62,"-",Feuil1!AP$1),'Risk assessment'!$R$12:$R$100,FALSE),1)," ;"),""))</f>
        <v/>
      </c>
      <c r="AQ62" s="9" t="str">
        <f>IF($G62=0,"",IFERROR(CONCATENATE(INDEX('Risk assessment'!$B$12:$B$100,MATCH(CONCATENATE(Feuil1!$C62,"-",Feuil1!$B62,"-",Feuil1!AQ$1),'Risk assessment'!$R$12:$R$100,FALSE),1)," ;"),""))</f>
        <v/>
      </c>
      <c r="AR62" s="9" t="str">
        <f>IF($G62=0,"",IFERROR(CONCATENATE(INDEX('Risk assessment'!$B$12:$B$100,MATCH(CONCATENATE(Feuil1!$C62,"-",Feuil1!$B62,"-",Feuil1!AR$1),'Risk assessment'!$R$12:$R$100,FALSE),1)," ;"),""))</f>
        <v/>
      </c>
      <c r="AS62" s="9" t="str">
        <f>IF($G62=0,"",IFERROR(CONCATENATE(INDEX('Risk assessment'!$B$12:$B$100,MATCH(CONCATENATE(Feuil1!$C62,"-",Feuil1!$B62,"-",Feuil1!AS$1),'Risk assessment'!$R$12:$R$100,FALSE),1)," ;"),""))</f>
        <v/>
      </c>
      <c r="AT62" s="9" t="str">
        <f>IF($G62=0,"",IFERROR(CONCATENATE(INDEX('Risk assessment'!$B$12:$B$100,MATCH(CONCATENATE(Feuil1!$C62,"-",Feuil1!$B62,"-",Feuil1!AT$1),'Risk assessment'!$R$12:$R$100,FALSE),1)," ;"),""))</f>
        <v/>
      </c>
      <c r="AU62" s="9" t="str">
        <f>IF($G62=0,"",IFERROR(CONCATENATE(INDEX('Risk assessment'!$B$12:$B$100,MATCH(CONCATENATE(Feuil1!$C62,"-",Feuil1!$B62,"-",Feuil1!AU$1),'Risk assessment'!$R$12:$R$100,FALSE),1)," ;"),""))</f>
        <v/>
      </c>
      <c r="AV62" s="9" t="str">
        <f>IF($G62=0,"",IFERROR(CONCATENATE(INDEX('Risk assessment'!$B$12:$B$100,MATCH(CONCATENATE(Feuil1!$C62,"-",Feuil1!$B62,"-",Feuil1!AV$1),'Risk assessment'!$R$12:$R$100,FALSE),1)," ;"),""))</f>
        <v/>
      </c>
      <c r="AW62" s="9" t="str">
        <f>IF($G62=0,"",IFERROR(CONCATENATE(INDEX('Risk assessment'!$B$12:$B$100,MATCH(CONCATENATE(Feuil1!$C62,"-",Feuil1!$B62,"-",Feuil1!AW$1),'Risk assessment'!$R$12:$R$100,FALSE),1)," ;"),""))</f>
        <v/>
      </c>
      <c r="AX62" s="9" t="str">
        <f>IF($G62=0,"",IFERROR(CONCATENATE(INDEX('Risk assessment'!$B$12:$B$100,MATCH(CONCATENATE(Feuil1!$C62,"-",Feuil1!$B62,"-",Feuil1!AX$1),'Risk assessment'!$R$12:$R$100,FALSE),1)," ;"),""))</f>
        <v/>
      </c>
      <c r="AY62" s="9" t="str">
        <f>IF($G62=0,"",IFERROR(CONCATENATE(INDEX('Risk assessment'!$B$12:$B$100,MATCH(CONCATENATE(Feuil1!$C62,"-",Feuil1!$B62,"-",Feuil1!AY$1),'Risk assessment'!$R$12:$R$100,FALSE),1)," ;"),""))</f>
        <v/>
      </c>
      <c r="AZ62" s="9" t="str">
        <f>IF($G62=0,"",IFERROR(CONCATENATE(INDEX('Risk assessment'!$B$12:$B$100,MATCH(CONCATENATE(Feuil1!$C62,"-",Feuil1!$B62,"-",Feuil1!AZ$1),'Risk assessment'!$R$12:$R$100,FALSE),1)," ;"),""))</f>
        <v/>
      </c>
      <c r="BA62" s="9" t="str">
        <f>IF($G62=0,"",IFERROR(CONCATENATE(INDEX('Risk assessment'!$B$12:$B$100,MATCH(CONCATENATE(Feuil1!$C62,"-",Feuil1!$B62,"-",Feuil1!BA$1),'Risk assessment'!$R$12:$R$100,FALSE),1)," ;"),""))</f>
        <v/>
      </c>
      <c r="BB62" s="9" t="str">
        <f>IF($G62=0,"",IFERROR(CONCATENATE(INDEX('Risk assessment'!$B$12:$B$100,MATCH(CONCATENATE(Feuil1!$C62,"-",Feuil1!$B62,"-",Feuil1!BB$1),'Risk assessment'!$R$12:$R$100,FALSE),1)," ;"),""))</f>
        <v/>
      </c>
      <c r="BC62" s="9" t="str">
        <f>IF($G62=0,"",IFERROR(CONCATENATE(INDEX('Risk assessment'!$B$12:$B$100,MATCH(CONCATENATE(Feuil1!$C62,"-",Feuil1!$B62,"-",Feuil1!BC$1),'Risk assessment'!$R$12:$R$100,FALSE),1)," ;"),""))</f>
        <v/>
      </c>
      <c r="BD62" s="9" t="str">
        <f>IF($G62=0,"",IFERROR(CONCATENATE(INDEX('Risk assessment'!$B$12:$B$100,MATCH(CONCATENATE(Feuil1!$C62,"-",Feuil1!$B62,"-",Feuil1!BD$1),'Risk assessment'!$R$12:$R$100,FALSE),1)," ;"),""))</f>
        <v/>
      </c>
      <c r="BE62" s="9" t="str">
        <f>IF($G62=0,"",IFERROR(CONCATENATE(INDEX('Risk assessment'!$B$12:$B$100,MATCH(CONCATENATE(Feuil1!$C62,"-",Feuil1!$B62,"-",Feuil1!BE$1),'Risk assessment'!$R$12:$R$100,FALSE),1)," ;"),""))</f>
        <v/>
      </c>
      <c r="BF62" s="9" t="str">
        <f>IF($G62=0,"",IFERROR(CONCATENATE(INDEX('Risk assessment'!$B$12:$B$100,MATCH(CONCATENATE(Feuil1!$C62,"-",Feuil1!$B62,"-",Feuil1!BF$1),'Risk assessment'!$R$12:$R$100,FALSE),1)," ;"),""))</f>
        <v/>
      </c>
      <c r="BG62" s="9" t="str">
        <f>IF($G62=0,"",IFERROR(CONCATENATE(INDEX('Risk assessment'!$B$12:$B$100,MATCH(CONCATENATE(Feuil1!$C62,"-",Feuil1!$B62,"-",Feuil1!BG$1),'Risk assessment'!$R$12:$R$100,FALSE),1)," ;"),""))</f>
        <v/>
      </c>
      <c r="BH62" s="9" t="str">
        <f>IF($G62=0,"",IFERROR(CONCATENATE(INDEX('Risk assessment'!$B$12:$B$100,MATCH(CONCATENATE(Feuil1!$C62,"-",Feuil1!$B62,"-",Feuil1!BH$1),'Risk assessment'!$R$12:$R$100,FALSE),1)," ;"),""))</f>
        <v/>
      </c>
      <c r="BI62" s="9" t="str">
        <f>IF($G62=0,"",IFERROR(CONCATENATE(INDEX('Risk assessment'!$B$12:$B$100,MATCH(CONCATENATE(Feuil1!$C62,"-",Feuil1!$B62,"-",Feuil1!BI$1),'Risk assessment'!$R$12:$R$100,FALSE),1)," ;"),""))</f>
        <v/>
      </c>
      <c r="BJ62" s="9" t="str">
        <f>IF($G62=0,"",IFERROR(CONCATENATE(INDEX('Risk assessment'!$B$12:$B$100,MATCH(CONCATENATE(Feuil1!$C62,"-",Feuil1!$B62,"-",Feuil1!BJ$1),'Risk assessment'!$R$12:$R$100,FALSE),1)," ;"),""))</f>
        <v/>
      </c>
      <c r="BK62" s="9" t="str">
        <f>IF($G62=0,"",IFERROR(CONCATENATE(INDEX('Risk assessment'!$B$12:$B$100,MATCH(CONCATENATE(Feuil1!$C62,"-",Feuil1!$B62,"-",Feuil1!BK$1),'Risk assessment'!$R$12:$R$100,FALSE),1)," ;"),""))</f>
        <v/>
      </c>
      <c r="BL62" s="9" t="str">
        <f>IF($G62=0,"",IFERROR(CONCATENATE(INDEX('Risk assessment'!$B$12:$B$100,MATCH(CONCATENATE(Feuil1!$C62,"-",Feuil1!$B62,"-",Feuil1!BL$1),'Risk assessment'!$R$12:$R$100,FALSE),1)," ;"),""))</f>
        <v/>
      </c>
      <c r="BM62" s="9" t="str">
        <f>IF($G62=0,"",IFERROR(CONCATENATE(INDEX('Risk assessment'!$B$12:$B$100,MATCH(CONCATENATE(Feuil1!$C62,"-",Feuil1!$B62,"-",Feuil1!BM$1),'Risk assessment'!$R$12:$R$100,FALSE),1)," ;"),""))</f>
        <v/>
      </c>
      <c r="BN62" s="9" t="str">
        <f>IF($G62=0,"",IFERROR(CONCATENATE(INDEX('Risk assessment'!$B$12:$B$100,MATCH(CONCATENATE(Feuil1!$C62,"-",Feuil1!$B62,"-",Feuil1!BN$1),'Risk assessment'!$R$12:$R$100,FALSE),1)," ;"),""))</f>
        <v/>
      </c>
      <c r="BO62" s="9" t="str">
        <f>IF($G62=0,"",IFERROR(CONCATENATE(INDEX('Risk assessment'!$B$12:$B$100,MATCH(CONCATENATE(Feuil1!$C62,"-",Feuil1!$B62,"-",Feuil1!BO$1),'Risk assessment'!$R$12:$R$100,FALSE),1)," ;"),""))</f>
        <v/>
      </c>
      <c r="BP62" s="9" t="str">
        <f>IF($G62=0,"",IFERROR(CONCATENATE(INDEX('Risk assessment'!$B$12:$B$100,MATCH(CONCATENATE(Feuil1!$C62,"-",Feuil1!$B62,"-",Feuil1!BP$1),'Risk assessment'!$R$12:$R$100,FALSE),1)," ;"),""))</f>
        <v/>
      </c>
      <c r="BQ62" s="9" t="str">
        <f>IF($G62=0,"",IFERROR(CONCATENATE(INDEX('Risk assessment'!$B$12:$B$100,MATCH(CONCATENATE(Feuil1!$C62,"-",Feuil1!$B62,"-",Feuil1!BQ$1),'Risk assessment'!$R$12:$R$100,FALSE),1)," ;"),""))</f>
        <v/>
      </c>
      <c r="BR62" s="9" t="str">
        <f>IF($G62=0,"",IFERROR(INDEX('Risk assessment'!$B$12:$B$100,MATCH(CONCATENATE(Feuil1!$C62,Feuil1!$B62,Feuil1!BR$1),'Risk assessment'!$R$12:$R$100,FALSE),1),""))</f>
        <v/>
      </c>
      <c r="BS62" s="9" t="str">
        <f>IF($G62=0,"",IFERROR(INDEX('Risk assessment'!$B$12:$B$100,MATCH(CONCATENATE(Feuil1!$C62,Feuil1!$B62,Feuil1!BS$1),'Risk assessment'!$R$12:$R$100,FALSE),1),""))</f>
        <v/>
      </c>
      <c r="BT62" s="9" t="str">
        <f>IF($G62=0,"",IFERROR(INDEX('Risk assessment'!$B$12:$B$100,MATCH(CONCATENATE(Feuil1!$C62,Feuil1!$B62,Feuil1!BT$1),'Risk assessment'!$R$12:$R$100,FALSE),1),""))</f>
        <v/>
      </c>
      <c r="BU62" s="9" t="str">
        <f>IF($G62=0,"",IFERROR(INDEX('Risk assessment'!$B$12:$B$100,MATCH(CONCATENATE(Feuil1!$C62,Feuil1!$B62,Feuil1!BU$1),'Risk assessment'!$R$12:$R$100,FALSE),1),""))</f>
        <v/>
      </c>
      <c r="BV62" s="9" t="str">
        <f>IF($G62=0,"",IFERROR(INDEX('Risk assessment'!$B$12:$B$100,MATCH(CONCATENATE(Feuil1!$C62,Feuil1!$B62,Feuil1!BV$1),'Risk assessment'!$R$12:$R$100,FALSE),1),""))</f>
        <v/>
      </c>
      <c r="BW62" s="9" t="str">
        <f>IF($G62=0,"",IFERROR(INDEX('Risk assessment'!$B$12:$B$100,MATCH(CONCATENATE(Feuil1!$C62,Feuil1!$B62,Feuil1!BW$1),'Risk assessment'!$R$12:$R$100,FALSE),1),""))</f>
        <v/>
      </c>
      <c r="BX62" s="9" t="str">
        <f>IF($G62=0,"",IFERROR(INDEX('Risk assessment'!$B$12:$B$100,MATCH(CONCATENATE(Feuil1!$C62,Feuil1!$B62,Feuil1!BX$1),'Risk assessment'!$R$12:$R$100,FALSE),1),""))</f>
        <v/>
      </c>
      <c r="BY62" s="9" t="str">
        <f>IF($G62=0,"",IFERROR(INDEX('Risk assessment'!$B$12:$B$100,MATCH(CONCATENATE(Feuil1!$C62,Feuil1!$B62,Feuil1!BY$1),'Risk assessment'!$R$12:$R$100,FALSE),1),""))</f>
        <v/>
      </c>
      <c r="BZ62" s="9" t="str">
        <f>IF($G62=0,"",IFERROR(INDEX('Risk assessment'!$B$12:$B$100,MATCH(CONCATENATE(Feuil1!$C62,Feuil1!$B62,Feuil1!BZ$1),'Risk assessment'!$R$12:$R$100,FALSE),1),""))</f>
        <v/>
      </c>
      <c r="CA62" s="9" t="str">
        <f>IF($G62=0,"",IFERROR(INDEX('Risk assessment'!$B$12:$B$100,MATCH(CONCATENATE(Feuil1!$C62,Feuil1!$B62,Feuil1!CA$1),'Risk assessment'!$R$12:$R$100,FALSE),1),""))</f>
        <v/>
      </c>
      <c r="CB62" s="9" t="str">
        <f>IF($G62=0,"",IFERROR(INDEX('Risk assessment'!$B$12:$B$100,MATCH(CONCATENATE(Feuil1!$C62,Feuil1!$B62,Feuil1!CB$1),'Risk assessment'!$R$12:$R$100,FALSE),1),""))</f>
        <v/>
      </c>
      <c r="CC62" s="9" t="str">
        <f>IF($G62=0,"",IFERROR(INDEX('Risk assessment'!$B$12:$B$100,MATCH(CONCATENATE(Feuil1!$C62,Feuil1!$B62,Feuil1!CC$1),'Risk assessment'!$R$12:$R$100,FALSE),1),""))</f>
        <v/>
      </c>
      <c r="CD62" s="9" t="str">
        <f>IF($G62=0,"",IFERROR(INDEX('Risk assessment'!$B$12:$B$100,MATCH(CONCATENATE(Feuil1!$C62,Feuil1!$B62,Feuil1!CD$1),'Risk assessment'!$R$12:$R$100,FALSE),1),""))</f>
        <v/>
      </c>
      <c r="CE62" s="9" t="str">
        <f>IF($G62=0,"",IFERROR(INDEX('Risk assessment'!$B$12:$B$100,MATCH(CONCATENATE(Feuil1!$C62,Feuil1!$B62,Feuil1!CE$1),'Risk assessment'!$R$12:$R$100,FALSE),1),""))</f>
        <v/>
      </c>
      <c r="CF62" s="9" t="str">
        <f>IF($G62=0,"",IFERROR(INDEX('Risk assessment'!$B$12:$B$100,MATCH(CONCATENATE(Feuil1!$C62,Feuil1!$B62,Feuil1!CF$1),'Risk assessment'!$R$12:$R$100,FALSE),1),""))</f>
        <v/>
      </c>
      <c r="CG62" s="9" t="str">
        <f>IF($G62=0,"",IFERROR(INDEX('Risk assessment'!$B$12:$B$100,MATCH(CONCATENATE(Feuil1!$C62,Feuil1!$B62,Feuil1!CG$1),'Risk assessment'!$R$12:$R$100,FALSE),1),""))</f>
        <v/>
      </c>
      <c r="CH62" s="9" t="str">
        <f>IF($G62=0,"",IFERROR(INDEX('Risk assessment'!$B$12:$B$100,MATCH(CONCATENATE(Feuil1!$C62,Feuil1!$B62,Feuil1!CH$1),'Risk assessment'!$R$12:$R$100,FALSE),1),""))</f>
        <v/>
      </c>
      <c r="CI62" s="9" t="str">
        <f>IF($G62=0,"",IFERROR(INDEX('Risk assessment'!$B$12:$B$100,MATCH(CONCATENATE(Feuil1!$C62,Feuil1!$B62,Feuil1!CI$1),'Risk assessment'!$R$12:$R$100,FALSE),1),""))</f>
        <v/>
      </c>
      <c r="CJ62" s="9" t="str">
        <f>IF($G62=0,"",IFERROR(INDEX('Risk assessment'!$B$12:$B$100,MATCH(CONCATENATE(Feuil1!$C62,Feuil1!$B62,Feuil1!CJ$1),'Risk assessment'!$R$12:$R$100,FALSE),1),""))</f>
        <v/>
      </c>
      <c r="CK62" s="9" t="str">
        <f>IF($G62=0,"",IFERROR(INDEX('Risk assessment'!$B$12:$B$100,MATCH(CONCATENATE(Feuil1!$C62,Feuil1!$B62,Feuil1!CK$1),'Risk assessment'!$R$12:$R$100,FALSE),1),""))</f>
        <v/>
      </c>
      <c r="CL62" s="9" t="str">
        <f>IF($G62=0,"",IFERROR(INDEX('Risk assessment'!$B$12:$B$100,MATCH(CONCATENATE(Feuil1!$C62,Feuil1!$B62,Feuil1!CL$1),'Risk assessment'!$R$12:$R$100,FALSE),1),""))</f>
        <v/>
      </c>
      <c r="CM62" s="9" t="str">
        <f>IF($G62=0,"",IFERROR(INDEX('Risk assessment'!$B$12:$B$100,MATCH(CONCATENATE(Feuil1!$C62,Feuil1!$B62,Feuil1!CM$1),'Risk assessment'!$R$12:$R$100,FALSE),1),""))</f>
        <v/>
      </c>
      <c r="CN62" s="9" t="str">
        <f>IF($G62=0,"",IFERROR(INDEX('Risk assessment'!$B$12:$B$100,MATCH(CONCATENATE(Feuil1!$C62,Feuil1!$B62,Feuil1!CN$1),'Risk assessment'!$R$12:$R$100,FALSE),1),""))</f>
        <v/>
      </c>
      <c r="CO62" s="9" t="str">
        <f>IF($G62=0,"",IFERROR(INDEX('Risk assessment'!$B$12:$B$100,MATCH(CONCATENATE(Feuil1!$C62,Feuil1!$B62,Feuil1!CO$1),'Risk assessment'!$R$12:$R$100,FALSE),1),""))</f>
        <v/>
      </c>
      <c r="CP62" s="9" t="str">
        <f>IF($G62=0,"",IFERROR(INDEX('Risk assessment'!$B$12:$B$100,MATCH(CONCATENATE(Feuil1!$C62,Feuil1!$B62,Feuil1!CP$1),'Risk assessment'!$R$12:$R$100,FALSE),1),""))</f>
        <v/>
      </c>
      <c r="CQ62" s="9" t="str">
        <f>IF($G62=0,"",IFERROR(INDEX('Risk assessment'!$B$12:$B$100,MATCH(CONCATENATE(Feuil1!$C62,Feuil1!$B62,Feuil1!CQ$1),'Risk assessment'!$R$12:$R$100,FALSE),1),""))</f>
        <v/>
      </c>
      <c r="CR62" s="9" t="str">
        <f>IF($G62=0,"",IFERROR(INDEX('Risk assessment'!$B$12:$B$100,MATCH(CONCATENATE(Feuil1!$C62,Feuil1!$B62,Feuil1!CR$1),'Risk assessment'!$R$12:$R$100,FALSE),1),""))</f>
        <v/>
      </c>
      <c r="CS62" s="9" t="str">
        <f>IF($G62=0,"",IFERROR(INDEX('Risk assessment'!$B$12:$B$100,MATCH(CONCATENATE(Feuil1!$C62,Feuil1!$B62,Feuil1!CS$1),'Risk assessment'!$R$12:$R$100,FALSE),1),""))</f>
        <v/>
      </c>
      <c r="CT62" s="9" t="str">
        <f>IF($G62=0,"",IFERROR(INDEX('Risk assessment'!$B$12:$B$100,MATCH(CONCATENATE(Feuil1!$C62,Feuil1!$B62,Feuil1!CT$1),'Risk assessment'!$R$12:$R$100,FALSE),1),""))</f>
        <v/>
      </c>
      <c r="CU62" s="9" t="str">
        <f>IF($G62=0,"",IFERROR(INDEX('Risk assessment'!$B$12:$B$100,MATCH(CONCATENATE(Feuil1!$C62,Feuil1!$B62,Feuil1!CU$1),'Risk assessment'!$R$12:$R$100,FALSE),1),""))</f>
        <v/>
      </c>
      <c r="CV62" s="9" t="str">
        <f>IF($G62=0,"",IFERROR(INDEX('Risk assessment'!$B$12:$B$100,MATCH(CONCATENATE(Feuil1!$C62,Feuil1!$B62,Feuil1!CV$1),'Risk assessment'!$R$12:$R$100,FALSE),1),""))</f>
        <v/>
      </c>
      <c r="CW62" s="9" t="str">
        <f>IF($G62=0,"",IFERROR(INDEX('Risk assessment'!$B$12:$B$100,MATCH(CONCATENATE(Feuil1!$C62,Feuil1!$B62,Feuil1!CW$1),'Risk assessment'!$R$12:$R$100,FALSE),1),""))</f>
        <v/>
      </c>
      <c r="CX62" s="9" t="str">
        <f>IF($G62=0,"",IFERROR(INDEX('Risk assessment'!$B$12:$B$100,MATCH(CONCATENATE(Feuil1!$C62,Feuil1!$B62,Feuil1!CX$1),'Risk assessment'!$R$12:$R$100,FALSE),1),""))</f>
        <v/>
      </c>
      <c r="CY62" s="9" t="str">
        <f>IF($G62=0,"",IFERROR(INDEX('Risk assessment'!$B$12:$B$100,MATCH(CONCATENATE(Feuil1!$C62,Feuil1!$B62,Feuil1!CY$1),'Risk assessment'!$R$12:$R$100,FALSE),1),""))</f>
        <v/>
      </c>
      <c r="CZ62" s="9" t="str">
        <f>IF($G62=0,"",IFERROR(INDEX('Risk assessment'!$B$12:$B$100,MATCH(CONCATENATE(Feuil1!$C62,Feuil1!$B62,Feuil1!CZ$1),'Risk assessment'!$R$12:$R$100,FALSE),1),""))</f>
        <v/>
      </c>
      <c r="DA62" s="9" t="str">
        <f>IF($G62=0,"",IFERROR(INDEX('Risk assessment'!$B$12:$B$100,MATCH(CONCATENATE(Feuil1!$C62,Feuil1!$B62,Feuil1!DA$1),'Risk assessment'!$R$12:$R$100,FALSE),1),""))</f>
        <v/>
      </c>
      <c r="DB62" s="9" t="str">
        <f>IF($G62=0,"",IFERROR(INDEX('Risk assessment'!$B$12:$B$100,MATCH(CONCATENATE(Feuil1!$C62,Feuil1!$B62,Feuil1!DB$1),'Risk assessment'!$R$12:$R$100,FALSE),1),""))</f>
        <v/>
      </c>
      <c r="DC62" s="9" t="str">
        <f>IF($G62=0,"",IFERROR(INDEX('Risk assessment'!$B$12:$B$100,MATCH(CONCATENATE(Feuil1!$C62,Feuil1!$B62,Feuil1!DC$1),'Risk assessment'!$R$12:$R$100,FALSE),1),""))</f>
        <v/>
      </c>
      <c r="DD62" s="9" t="str">
        <f>IF($G62=0,"",IFERROR(INDEX('Risk assessment'!$B$12:$B$100,MATCH(CONCATENATE(Feuil1!$C62,Feuil1!$B62,Feuil1!DD$1),'Risk assessment'!$R$12:$R$100,FALSE),1),""))</f>
        <v/>
      </c>
      <c r="DE62" s="9" t="str">
        <f>IF($G62=0,"",IFERROR(INDEX('Risk assessment'!$B$12:$B$100,MATCH(CONCATENATE(Feuil1!$C62,Feuil1!$B62,Feuil1!DE$1),'Risk assessment'!$R$12:$R$100,FALSE),1),""))</f>
        <v/>
      </c>
      <c r="DF62" s="9" t="str">
        <f>IF($G62=0,"",IFERROR(INDEX('Risk assessment'!$B$12:$B$100,MATCH(CONCATENATE(Feuil1!$C62,Feuil1!$B62,Feuil1!DF$1),'Risk assessment'!$R$12:$R$100,FALSE),1),""))</f>
        <v/>
      </c>
      <c r="DG62" s="9" t="str">
        <f>IF($G62=0,"",IFERROR(INDEX('Risk assessment'!$B$12:$B$100,MATCH(CONCATENATE(Feuil1!$C62,Feuil1!$B62,Feuil1!DG$1),'Risk assessment'!$R$12:$R$100,FALSE),1),""))</f>
        <v/>
      </c>
      <c r="DH62" s="9" t="str">
        <f>IF($G62=0,"",IFERROR(INDEX('Risk assessment'!$B$12:$B$100,MATCH(CONCATENATE(Feuil1!$C62,Feuil1!$B62,Feuil1!DH$1),'Risk assessment'!$R$12:$R$100,FALSE),1),""))</f>
        <v/>
      </c>
      <c r="DI62" s="9" t="str">
        <f>IF($G62=0,"",IFERROR(INDEX('Risk assessment'!$B$12:$B$100,MATCH(CONCATENATE(Feuil1!$C62,Feuil1!$B62,Feuil1!DI$1),'Risk assessment'!$R$12:$R$100,FALSE),1),""))</f>
        <v/>
      </c>
      <c r="DJ62" s="9" t="str">
        <f>IF($G62=0,"",IFERROR(INDEX('Risk assessment'!$B$12:$B$100,MATCH(CONCATENATE(Feuil1!$C62,Feuil1!$B62,Feuil1!DJ$1),'Risk assessment'!$R$12:$R$100,FALSE),1),""))</f>
        <v/>
      </c>
      <c r="DK62" s="9" t="str">
        <f>IF($G62=0,"",IFERROR(INDEX('Risk assessment'!$B$12:$B$100,MATCH(CONCATENATE(Feuil1!$C62,Feuil1!$B62,Feuil1!DK$1),'Risk assessment'!$R$12:$R$100,FALSE),1),""))</f>
        <v/>
      </c>
    </row>
    <row r="63" spans="2:115" x14ac:dyDescent="0.25">
      <c r="B63" s="9">
        <f>IF(B62+1&lt;='Rating table'!D$11,B62+1,1)</f>
        <v>2</v>
      </c>
      <c r="C63" s="9" t="str">
        <f>IFERROR(IF(IF(B63=1,C62+1,C62)&lt;='Rating table'!H$11,IF(B63=1,C62+1,C62),""),"")</f>
        <v/>
      </c>
      <c r="D63" s="9" t="str">
        <f t="shared" si="0"/>
        <v/>
      </c>
      <c r="E63" s="9" t="str">
        <f t="shared" si="1"/>
        <v/>
      </c>
      <c r="F63" s="9" t="str">
        <f t="shared" si="2"/>
        <v/>
      </c>
      <c r="G63" s="9">
        <f>COUNTIFS('Risk assessment'!D$12:D$100,Feuil1!C63,'Risk assessment'!E$12:E$100,B63)</f>
        <v>0</v>
      </c>
      <c r="H63" s="9" t="str">
        <f>IF($G63=0,"",IFERROR(CONCATENATE(INDEX('Risk assessment'!$B$12:$B$100,MATCH(CONCATENATE(Feuil1!$C63,"-",Feuil1!$B63,"-",Feuil1!H$1),'Risk assessment'!$R$12:$R$100,FALSE),1)," ;"),""))</f>
        <v/>
      </c>
      <c r="I63" s="9" t="str">
        <f>IF($G63=0,"",IFERROR(CONCATENATE(INDEX('Risk assessment'!$B$12:$B$100,MATCH(CONCATENATE(Feuil1!$C63,"-",Feuil1!$B63,"-",Feuil1!I$1),'Risk assessment'!$R$12:$R$100,FALSE),1)," ;"),""))</f>
        <v/>
      </c>
      <c r="J63" s="9" t="str">
        <f>IF($G63=0,"",IFERROR(CONCATENATE(INDEX('Risk assessment'!$B$12:$B$100,MATCH(CONCATENATE(Feuil1!$C63,"-",Feuil1!$B63,"-",Feuil1!J$1),'Risk assessment'!$R$12:$R$100,FALSE),1)," ;"),""))</f>
        <v/>
      </c>
      <c r="K63" s="9" t="str">
        <f>IF($G63=0,"",IFERROR(CONCATENATE(INDEX('Risk assessment'!$B$12:$B$100,MATCH(CONCATENATE(Feuil1!$C63,"-",Feuil1!$B63,"-",Feuil1!K$1),'Risk assessment'!$R$12:$R$100,FALSE),1)," ;"),""))</f>
        <v/>
      </c>
      <c r="L63" s="9" t="str">
        <f>IF($G63=0,"",IFERROR(CONCATENATE(INDEX('Risk assessment'!$B$12:$B$100,MATCH(CONCATENATE(Feuil1!$C63,"-",Feuil1!$B63,"-",Feuil1!L$1),'Risk assessment'!$R$12:$R$100,FALSE),1)," ;"),""))</f>
        <v/>
      </c>
      <c r="M63" s="9" t="str">
        <f>IF($G63=0,"",IFERROR(CONCATENATE(INDEX('Risk assessment'!$B$12:$B$100,MATCH(CONCATENATE(Feuil1!$C63,"-",Feuil1!$B63,"-",Feuil1!M$1),'Risk assessment'!$R$12:$R$100,FALSE),1)," ;"),""))</f>
        <v/>
      </c>
      <c r="N63" s="9" t="str">
        <f>IF($G63=0,"",IFERROR(CONCATENATE(INDEX('Risk assessment'!$B$12:$B$100,MATCH(CONCATENATE(Feuil1!$C63,"-",Feuil1!$B63,"-",Feuil1!N$1),'Risk assessment'!$R$12:$R$100,FALSE),1)," ;"),""))</f>
        <v/>
      </c>
      <c r="O63" s="9" t="str">
        <f>IF($G63=0,"",IFERROR(CONCATENATE(INDEX('Risk assessment'!$B$12:$B$100,MATCH(CONCATENATE(Feuil1!$C63,"-",Feuil1!$B63,"-",Feuil1!O$1),'Risk assessment'!$R$12:$R$100,FALSE),1)," ;"),""))</f>
        <v/>
      </c>
      <c r="P63" s="9" t="str">
        <f>IF($G63=0,"",IFERROR(CONCATENATE(INDEX('Risk assessment'!$B$12:$B$100,MATCH(CONCATENATE(Feuil1!$C63,"-",Feuil1!$B63,"-",Feuil1!P$1),'Risk assessment'!$R$12:$R$100,FALSE),1)," ;"),""))</f>
        <v/>
      </c>
      <c r="Q63" s="9" t="str">
        <f>IF($G63=0,"",IFERROR(CONCATENATE(INDEX('Risk assessment'!$B$12:$B$100,MATCH(CONCATENATE(Feuil1!$C63,"-",Feuil1!$B63,"-",Feuil1!Q$1),'Risk assessment'!$R$12:$R$100,FALSE),1)," ;"),""))</f>
        <v/>
      </c>
      <c r="R63" s="9" t="str">
        <f>IF($G63=0,"",IFERROR(CONCATENATE(INDEX('Risk assessment'!$B$12:$B$100,MATCH(CONCATENATE(Feuil1!$C63,"-",Feuil1!$B63,"-",Feuil1!R$1),'Risk assessment'!$R$12:$R$100,FALSE),1)," ;"),""))</f>
        <v/>
      </c>
      <c r="S63" s="9" t="str">
        <f>IF($G63=0,"",IFERROR(CONCATENATE(INDEX('Risk assessment'!$B$12:$B$100,MATCH(CONCATENATE(Feuil1!$C63,"-",Feuil1!$B63,"-",Feuil1!S$1),'Risk assessment'!$R$12:$R$100,FALSE),1)," ;"),""))</f>
        <v/>
      </c>
      <c r="T63" s="9" t="str">
        <f>IF($G63=0,"",IFERROR(CONCATENATE(INDEX('Risk assessment'!$B$12:$B$100,MATCH(CONCATENATE(Feuil1!$C63,"-",Feuil1!$B63,"-",Feuil1!T$1),'Risk assessment'!$R$12:$R$100,FALSE),1)," ;"),""))</f>
        <v/>
      </c>
      <c r="U63" s="9" t="str">
        <f>IF($G63=0,"",IFERROR(CONCATENATE(INDEX('Risk assessment'!$B$12:$B$100,MATCH(CONCATENATE(Feuil1!$C63,"-",Feuil1!$B63,"-",Feuil1!U$1),'Risk assessment'!$R$12:$R$100,FALSE),1)," ;"),""))</f>
        <v/>
      </c>
      <c r="V63" s="9" t="str">
        <f>IF($G63=0,"",IFERROR(CONCATENATE(INDEX('Risk assessment'!$B$12:$B$100,MATCH(CONCATENATE(Feuil1!$C63,"-",Feuil1!$B63,"-",Feuil1!V$1),'Risk assessment'!$R$12:$R$100,FALSE),1)," ;"),""))</f>
        <v/>
      </c>
      <c r="W63" s="9" t="str">
        <f>IF($G63=0,"",IFERROR(CONCATENATE(INDEX('Risk assessment'!$B$12:$B$100,MATCH(CONCATENATE(Feuil1!$C63,"-",Feuil1!$B63,"-",Feuil1!W$1),'Risk assessment'!$R$12:$R$100,FALSE),1)," ;"),""))</f>
        <v/>
      </c>
      <c r="X63" s="9" t="str">
        <f>IF($G63=0,"",IFERROR(CONCATENATE(INDEX('Risk assessment'!$B$12:$B$100,MATCH(CONCATENATE(Feuil1!$C63,"-",Feuil1!$B63,"-",Feuil1!X$1),'Risk assessment'!$R$12:$R$100,FALSE),1)," ;"),""))</f>
        <v/>
      </c>
      <c r="Y63" s="9" t="str">
        <f>IF($G63=0,"",IFERROR(CONCATENATE(INDEX('Risk assessment'!$B$12:$B$100,MATCH(CONCATENATE(Feuil1!$C63,"-",Feuil1!$B63,"-",Feuil1!Y$1),'Risk assessment'!$R$12:$R$100,FALSE),1)," ;"),""))</f>
        <v/>
      </c>
      <c r="Z63" s="9" t="str">
        <f>IF($G63=0,"",IFERROR(CONCATENATE(INDEX('Risk assessment'!$B$12:$B$100,MATCH(CONCATENATE(Feuil1!$C63,"-",Feuil1!$B63,"-",Feuil1!Z$1),'Risk assessment'!$R$12:$R$100,FALSE),1)," ;"),""))</f>
        <v/>
      </c>
      <c r="AA63" s="9" t="str">
        <f>IF($G63=0,"",IFERROR(CONCATENATE(INDEX('Risk assessment'!$B$12:$B$100,MATCH(CONCATENATE(Feuil1!$C63,"-",Feuil1!$B63,"-",Feuil1!AA$1),'Risk assessment'!$R$12:$R$100,FALSE),1)," ;"),""))</f>
        <v/>
      </c>
      <c r="AB63" s="9" t="str">
        <f>IF($G63=0,"",IFERROR(CONCATENATE(INDEX('Risk assessment'!$B$12:$B$100,MATCH(CONCATENATE(Feuil1!$C63,"-",Feuil1!$B63,"-",Feuil1!AB$1),'Risk assessment'!$R$12:$R$100,FALSE),1)," ;"),""))</f>
        <v/>
      </c>
      <c r="AC63" s="9" t="str">
        <f>IF($G63=0,"",IFERROR(CONCATENATE(INDEX('Risk assessment'!$B$12:$B$100,MATCH(CONCATENATE(Feuil1!$C63,"-",Feuil1!$B63,"-",Feuil1!AC$1),'Risk assessment'!$R$12:$R$100,FALSE),1)," ;"),""))</f>
        <v/>
      </c>
      <c r="AD63" s="9" t="str">
        <f>IF($G63=0,"",IFERROR(CONCATENATE(INDEX('Risk assessment'!$B$12:$B$100,MATCH(CONCATENATE(Feuil1!$C63,"-",Feuil1!$B63,"-",Feuil1!AD$1),'Risk assessment'!$R$12:$R$100,FALSE),1)," ;"),""))</f>
        <v/>
      </c>
      <c r="AE63" s="9" t="str">
        <f>IF($G63=0,"",IFERROR(CONCATENATE(INDEX('Risk assessment'!$B$12:$B$100,MATCH(CONCATENATE(Feuil1!$C63,"-",Feuil1!$B63,"-",Feuil1!AE$1),'Risk assessment'!$R$12:$R$100,FALSE),1)," ;"),""))</f>
        <v/>
      </c>
      <c r="AF63" s="9" t="str">
        <f>IF($G63=0,"",IFERROR(CONCATENATE(INDEX('Risk assessment'!$B$12:$B$100,MATCH(CONCATENATE(Feuil1!$C63,"-",Feuil1!$B63,"-",Feuil1!AF$1),'Risk assessment'!$R$12:$R$100,FALSE),1)," ;"),""))</f>
        <v/>
      </c>
      <c r="AG63" s="9" t="str">
        <f>IF($G63=0,"",IFERROR(CONCATENATE(INDEX('Risk assessment'!$B$12:$B$100,MATCH(CONCATENATE(Feuil1!$C63,"-",Feuil1!$B63,"-",Feuil1!AG$1),'Risk assessment'!$R$12:$R$100,FALSE),1)," ;"),""))</f>
        <v/>
      </c>
      <c r="AH63" s="9" t="str">
        <f>IF($G63=0,"",IFERROR(CONCATENATE(INDEX('Risk assessment'!$B$12:$B$100,MATCH(CONCATENATE(Feuil1!$C63,"-",Feuil1!$B63,"-",Feuil1!AH$1),'Risk assessment'!$R$12:$R$100,FALSE),1)," ;"),""))</f>
        <v/>
      </c>
      <c r="AI63" s="9" t="str">
        <f>IF($G63=0,"",IFERROR(CONCATENATE(INDEX('Risk assessment'!$B$12:$B$100,MATCH(CONCATENATE(Feuil1!$C63,"-",Feuil1!$B63,"-",Feuil1!AI$1),'Risk assessment'!$R$12:$R$100,FALSE),1)," ;"),""))</f>
        <v/>
      </c>
      <c r="AJ63" s="9" t="str">
        <f>IF($G63=0,"",IFERROR(CONCATENATE(INDEX('Risk assessment'!$B$12:$B$100,MATCH(CONCATENATE(Feuil1!$C63,"-",Feuil1!$B63,"-",Feuil1!AJ$1),'Risk assessment'!$R$12:$R$100,FALSE),1)," ;"),""))</f>
        <v/>
      </c>
      <c r="AK63" s="9" t="str">
        <f>IF($G63=0,"",IFERROR(CONCATENATE(INDEX('Risk assessment'!$B$12:$B$100,MATCH(CONCATENATE(Feuil1!$C63,"-",Feuil1!$B63,"-",Feuil1!AK$1),'Risk assessment'!$R$12:$R$100,FALSE),1)," ;"),""))</f>
        <v/>
      </c>
      <c r="AL63" s="9" t="str">
        <f>IF($G63=0,"",IFERROR(CONCATENATE(INDEX('Risk assessment'!$B$12:$B$100,MATCH(CONCATENATE(Feuil1!$C63,"-",Feuil1!$B63,"-",Feuil1!AL$1),'Risk assessment'!$R$12:$R$100,FALSE),1)," ;"),""))</f>
        <v/>
      </c>
      <c r="AM63" s="9" t="str">
        <f>IF($G63=0,"",IFERROR(CONCATENATE(INDEX('Risk assessment'!$B$12:$B$100,MATCH(CONCATENATE(Feuil1!$C63,"-",Feuil1!$B63,"-",Feuil1!AM$1),'Risk assessment'!$R$12:$R$100,FALSE),1)," ;"),""))</f>
        <v/>
      </c>
      <c r="AN63" s="9" t="str">
        <f>IF($G63=0,"",IFERROR(CONCATENATE(INDEX('Risk assessment'!$B$12:$B$100,MATCH(CONCATENATE(Feuil1!$C63,"-",Feuil1!$B63,"-",Feuil1!AN$1),'Risk assessment'!$R$12:$R$100,FALSE),1)," ;"),""))</f>
        <v/>
      </c>
      <c r="AO63" s="9" t="str">
        <f>IF($G63=0,"",IFERROR(CONCATENATE(INDEX('Risk assessment'!$B$12:$B$100,MATCH(CONCATENATE(Feuil1!$C63,"-",Feuil1!$B63,"-",Feuil1!AO$1),'Risk assessment'!$R$12:$R$100,FALSE),1)," ;"),""))</f>
        <v/>
      </c>
      <c r="AP63" s="9" t="str">
        <f>IF($G63=0,"",IFERROR(CONCATENATE(INDEX('Risk assessment'!$B$12:$B$100,MATCH(CONCATENATE(Feuil1!$C63,"-",Feuil1!$B63,"-",Feuil1!AP$1),'Risk assessment'!$R$12:$R$100,FALSE),1)," ;"),""))</f>
        <v/>
      </c>
      <c r="AQ63" s="9" t="str">
        <f>IF($G63=0,"",IFERROR(CONCATENATE(INDEX('Risk assessment'!$B$12:$B$100,MATCH(CONCATENATE(Feuil1!$C63,"-",Feuil1!$B63,"-",Feuil1!AQ$1),'Risk assessment'!$R$12:$R$100,FALSE),1)," ;"),""))</f>
        <v/>
      </c>
      <c r="AR63" s="9" t="str">
        <f>IF($G63=0,"",IFERROR(CONCATENATE(INDEX('Risk assessment'!$B$12:$B$100,MATCH(CONCATENATE(Feuil1!$C63,"-",Feuil1!$B63,"-",Feuil1!AR$1),'Risk assessment'!$R$12:$R$100,FALSE),1)," ;"),""))</f>
        <v/>
      </c>
      <c r="AS63" s="9" t="str">
        <f>IF($G63=0,"",IFERROR(CONCATENATE(INDEX('Risk assessment'!$B$12:$B$100,MATCH(CONCATENATE(Feuil1!$C63,"-",Feuil1!$B63,"-",Feuil1!AS$1),'Risk assessment'!$R$12:$R$100,FALSE),1)," ;"),""))</f>
        <v/>
      </c>
      <c r="AT63" s="9" t="str">
        <f>IF($G63=0,"",IFERROR(CONCATENATE(INDEX('Risk assessment'!$B$12:$B$100,MATCH(CONCATENATE(Feuil1!$C63,"-",Feuil1!$B63,"-",Feuil1!AT$1),'Risk assessment'!$R$12:$R$100,FALSE),1)," ;"),""))</f>
        <v/>
      </c>
      <c r="AU63" s="9" t="str">
        <f>IF($G63=0,"",IFERROR(CONCATENATE(INDEX('Risk assessment'!$B$12:$B$100,MATCH(CONCATENATE(Feuil1!$C63,"-",Feuil1!$B63,"-",Feuil1!AU$1),'Risk assessment'!$R$12:$R$100,FALSE),1)," ;"),""))</f>
        <v/>
      </c>
      <c r="AV63" s="9" t="str">
        <f>IF($G63=0,"",IFERROR(CONCATENATE(INDEX('Risk assessment'!$B$12:$B$100,MATCH(CONCATENATE(Feuil1!$C63,"-",Feuil1!$B63,"-",Feuil1!AV$1),'Risk assessment'!$R$12:$R$100,FALSE),1)," ;"),""))</f>
        <v/>
      </c>
      <c r="AW63" s="9" t="str">
        <f>IF($G63=0,"",IFERROR(CONCATENATE(INDEX('Risk assessment'!$B$12:$B$100,MATCH(CONCATENATE(Feuil1!$C63,"-",Feuil1!$B63,"-",Feuil1!AW$1),'Risk assessment'!$R$12:$R$100,FALSE),1)," ;"),""))</f>
        <v/>
      </c>
      <c r="AX63" s="9" t="str">
        <f>IF($G63=0,"",IFERROR(CONCATENATE(INDEX('Risk assessment'!$B$12:$B$100,MATCH(CONCATENATE(Feuil1!$C63,"-",Feuil1!$B63,"-",Feuil1!AX$1),'Risk assessment'!$R$12:$R$100,FALSE),1)," ;"),""))</f>
        <v/>
      </c>
      <c r="AY63" s="9" t="str">
        <f>IF($G63=0,"",IFERROR(CONCATENATE(INDEX('Risk assessment'!$B$12:$B$100,MATCH(CONCATENATE(Feuil1!$C63,"-",Feuil1!$B63,"-",Feuil1!AY$1),'Risk assessment'!$R$12:$R$100,FALSE),1)," ;"),""))</f>
        <v/>
      </c>
      <c r="AZ63" s="9" t="str">
        <f>IF($G63=0,"",IFERROR(CONCATENATE(INDEX('Risk assessment'!$B$12:$B$100,MATCH(CONCATENATE(Feuil1!$C63,"-",Feuil1!$B63,"-",Feuil1!AZ$1),'Risk assessment'!$R$12:$R$100,FALSE),1)," ;"),""))</f>
        <v/>
      </c>
      <c r="BA63" s="9" t="str">
        <f>IF($G63=0,"",IFERROR(CONCATENATE(INDEX('Risk assessment'!$B$12:$B$100,MATCH(CONCATENATE(Feuil1!$C63,"-",Feuil1!$B63,"-",Feuil1!BA$1),'Risk assessment'!$R$12:$R$100,FALSE),1)," ;"),""))</f>
        <v/>
      </c>
      <c r="BB63" s="9" t="str">
        <f>IF($G63=0,"",IFERROR(CONCATENATE(INDEX('Risk assessment'!$B$12:$B$100,MATCH(CONCATENATE(Feuil1!$C63,"-",Feuil1!$B63,"-",Feuil1!BB$1),'Risk assessment'!$R$12:$R$100,FALSE),1)," ;"),""))</f>
        <v/>
      </c>
      <c r="BC63" s="9" t="str">
        <f>IF($G63=0,"",IFERROR(CONCATENATE(INDEX('Risk assessment'!$B$12:$B$100,MATCH(CONCATENATE(Feuil1!$C63,"-",Feuil1!$B63,"-",Feuil1!BC$1),'Risk assessment'!$R$12:$R$100,FALSE),1)," ;"),""))</f>
        <v/>
      </c>
      <c r="BD63" s="9" t="str">
        <f>IF($G63=0,"",IFERROR(CONCATENATE(INDEX('Risk assessment'!$B$12:$B$100,MATCH(CONCATENATE(Feuil1!$C63,"-",Feuil1!$B63,"-",Feuil1!BD$1),'Risk assessment'!$R$12:$R$100,FALSE),1)," ;"),""))</f>
        <v/>
      </c>
      <c r="BE63" s="9" t="str">
        <f>IF($G63=0,"",IFERROR(CONCATENATE(INDEX('Risk assessment'!$B$12:$B$100,MATCH(CONCATENATE(Feuil1!$C63,"-",Feuil1!$B63,"-",Feuil1!BE$1),'Risk assessment'!$R$12:$R$100,FALSE),1)," ;"),""))</f>
        <v/>
      </c>
      <c r="BF63" s="9" t="str">
        <f>IF($G63=0,"",IFERROR(CONCATENATE(INDEX('Risk assessment'!$B$12:$B$100,MATCH(CONCATENATE(Feuil1!$C63,"-",Feuil1!$B63,"-",Feuil1!BF$1),'Risk assessment'!$R$12:$R$100,FALSE),1)," ;"),""))</f>
        <v/>
      </c>
      <c r="BG63" s="9" t="str">
        <f>IF($G63=0,"",IFERROR(CONCATENATE(INDEX('Risk assessment'!$B$12:$B$100,MATCH(CONCATENATE(Feuil1!$C63,"-",Feuil1!$B63,"-",Feuil1!BG$1),'Risk assessment'!$R$12:$R$100,FALSE),1)," ;"),""))</f>
        <v/>
      </c>
      <c r="BH63" s="9" t="str">
        <f>IF($G63=0,"",IFERROR(CONCATENATE(INDEX('Risk assessment'!$B$12:$B$100,MATCH(CONCATENATE(Feuil1!$C63,"-",Feuil1!$B63,"-",Feuil1!BH$1),'Risk assessment'!$R$12:$R$100,FALSE),1)," ;"),""))</f>
        <v/>
      </c>
      <c r="BI63" s="9" t="str">
        <f>IF($G63=0,"",IFERROR(CONCATENATE(INDEX('Risk assessment'!$B$12:$B$100,MATCH(CONCATENATE(Feuil1!$C63,"-",Feuil1!$B63,"-",Feuil1!BI$1),'Risk assessment'!$R$12:$R$100,FALSE),1)," ;"),""))</f>
        <v/>
      </c>
      <c r="BJ63" s="9" t="str">
        <f>IF($G63=0,"",IFERROR(CONCATENATE(INDEX('Risk assessment'!$B$12:$B$100,MATCH(CONCATENATE(Feuil1!$C63,"-",Feuil1!$B63,"-",Feuil1!BJ$1),'Risk assessment'!$R$12:$R$100,FALSE),1)," ;"),""))</f>
        <v/>
      </c>
      <c r="BK63" s="9" t="str">
        <f>IF($G63=0,"",IFERROR(CONCATENATE(INDEX('Risk assessment'!$B$12:$B$100,MATCH(CONCATENATE(Feuil1!$C63,"-",Feuil1!$B63,"-",Feuil1!BK$1),'Risk assessment'!$R$12:$R$100,FALSE),1)," ;"),""))</f>
        <v/>
      </c>
      <c r="BL63" s="9" t="str">
        <f>IF($G63=0,"",IFERROR(CONCATENATE(INDEX('Risk assessment'!$B$12:$B$100,MATCH(CONCATENATE(Feuil1!$C63,"-",Feuil1!$B63,"-",Feuil1!BL$1),'Risk assessment'!$R$12:$R$100,FALSE),1)," ;"),""))</f>
        <v/>
      </c>
      <c r="BM63" s="9" t="str">
        <f>IF($G63=0,"",IFERROR(CONCATENATE(INDEX('Risk assessment'!$B$12:$B$100,MATCH(CONCATENATE(Feuil1!$C63,"-",Feuil1!$B63,"-",Feuil1!BM$1),'Risk assessment'!$R$12:$R$100,FALSE),1)," ;"),""))</f>
        <v/>
      </c>
      <c r="BN63" s="9" t="str">
        <f>IF($G63=0,"",IFERROR(CONCATENATE(INDEX('Risk assessment'!$B$12:$B$100,MATCH(CONCATENATE(Feuil1!$C63,"-",Feuil1!$B63,"-",Feuil1!BN$1),'Risk assessment'!$R$12:$R$100,FALSE),1)," ;"),""))</f>
        <v/>
      </c>
      <c r="BO63" s="9" t="str">
        <f>IF($G63=0,"",IFERROR(CONCATENATE(INDEX('Risk assessment'!$B$12:$B$100,MATCH(CONCATENATE(Feuil1!$C63,"-",Feuil1!$B63,"-",Feuil1!BO$1),'Risk assessment'!$R$12:$R$100,FALSE),1)," ;"),""))</f>
        <v/>
      </c>
      <c r="BP63" s="9" t="str">
        <f>IF($G63=0,"",IFERROR(CONCATENATE(INDEX('Risk assessment'!$B$12:$B$100,MATCH(CONCATENATE(Feuil1!$C63,"-",Feuil1!$B63,"-",Feuil1!BP$1),'Risk assessment'!$R$12:$R$100,FALSE),1)," ;"),""))</f>
        <v/>
      </c>
      <c r="BQ63" s="9" t="str">
        <f>IF($G63=0,"",IFERROR(CONCATENATE(INDEX('Risk assessment'!$B$12:$B$100,MATCH(CONCATENATE(Feuil1!$C63,"-",Feuil1!$B63,"-",Feuil1!BQ$1),'Risk assessment'!$R$12:$R$100,FALSE),1)," ;"),""))</f>
        <v/>
      </c>
      <c r="BR63" s="9" t="str">
        <f>IF($G63=0,"",IFERROR(INDEX('Risk assessment'!$B$12:$B$100,MATCH(CONCATENATE(Feuil1!$C63,Feuil1!$B63,Feuil1!BR$1),'Risk assessment'!$R$12:$R$100,FALSE),1),""))</f>
        <v/>
      </c>
      <c r="BS63" s="9" t="str">
        <f>IF($G63=0,"",IFERROR(INDEX('Risk assessment'!$B$12:$B$100,MATCH(CONCATENATE(Feuil1!$C63,Feuil1!$B63,Feuil1!BS$1),'Risk assessment'!$R$12:$R$100,FALSE),1),""))</f>
        <v/>
      </c>
      <c r="BT63" s="9" t="str">
        <f>IF($G63=0,"",IFERROR(INDEX('Risk assessment'!$B$12:$B$100,MATCH(CONCATENATE(Feuil1!$C63,Feuil1!$B63,Feuil1!BT$1),'Risk assessment'!$R$12:$R$100,FALSE),1),""))</f>
        <v/>
      </c>
      <c r="BU63" s="9" t="str">
        <f>IF($G63=0,"",IFERROR(INDEX('Risk assessment'!$B$12:$B$100,MATCH(CONCATENATE(Feuil1!$C63,Feuil1!$B63,Feuil1!BU$1),'Risk assessment'!$R$12:$R$100,FALSE),1),""))</f>
        <v/>
      </c>
      <c r="BV63" s="9" t="str">
        <f>IF($G63=0,"",IFERROR(INDEX('Risk assessment'!$B$12:$B$100,MATCH(CONCATENATE(Feuil1!$C63,Feuil1!$B63,Feuil1!BV$1),'Risk assessment'!$R$12:$R$100,FALSE),1),""))</f>
        <v/>
      </c>
      <c r="BW63" s="9" t="str">
        <f>IF($G63=0,"",IFERROR(INDEX('Risk assessment'!$B$12:$B$100,MATCH(CONCATENATE(Feuil1!$C63,Feuil1!$B63,Feuil1!BW$1),'Risk assessment'!$R$12:$R$100,FALSE),1),""))</f>
        <v/>
      </c>
      <c r="BX63" s="9" t="str">
        <f>IF($G63=0,"",IFERROR(INDEX('Risk assessment'!$B$12:$B$100,MATCH(CONCATENATE(Feuil1!$C63,Feuil1!$B63,Feuil1!BX$1),'Risk assessment'!$R$12:$R$100,FALSE),1),""))</f>
        <v/>
      </c>
      <c r="BY63" s="9" t="str">
        <f>IF($G63=0,"",IFERROR(INDEX('Risk assessment'!$B$12:$B$100,MATCH(CONCATENATE(Feuil1!$C63,Feuil1!$B63,Feuil1!BY$1),'Risk assessment'!$R$12:$R$100,FALSE),1),""))</f>
        <v/>
      </c>
      <c r="BZ63" s="9" t="str">
        <f>IF($G63=0,"",IFERROR(INDEX('Risk assessment'!$B$12:$B$100,MATCH(CONCATENATE(Feuil1!$C63,Feuil1!$B63,Feuil1!BZ$1),'Risk assessment'!$R$12:$R$100,FALSE),1),""))</f>
        <v/>
      </c>
      <c r="CA63" s="9" t="str">
        <f>IF($G63=0,"",IFERROR(INDEX('Risk assessment'!$B$12:$B$100,MATCH(CONCATENATE(Feuil1!$C63,Feuil1!$B63,Feuil1!CA$1),'Risk assessment'!$R$12:$R$100,FALSE),1),""))</f>
        <v/>
      </c>
      <c r="CB63" s="9" t="str">
        <f>IF($G63=0,"",IFERROR(INDEX('Risk assessment'!$B$12:$B$100,MATCH(CONCATENATE(Feuil1!$C63,Feuil1!$B63,Feuil1!CB$1),'Risk assessment'!$R$12:$R$100,FALSE),1),""))</f>
        <v/>
      </c>
      <c r="CC63" s="9" t="str">
        <f>IF($G63=0,"",IFERROR(INDEX('Risk assessment'!$B$12:$B$100,MATCH(CONCATENATE(Feuil1!$C63,Feuil1!$B63,Feuil1!CC$1),'Risk assessment'!$R$12:$R$100,FALSE),1),""))</f>
        <v/>
      </c>
      <c r="CD63" s="9" t="str">
        <f>IF($G63=0,"",IFERROR(INDEX('Risk assessment'!$B$12:$B$100,MATCH(CONCATENATE(Feuil1!$C63,Feuil1!$B63,Feuil1!CD$1),'Risk assessment'!$R$12:$R$100,FALSE),1),""))</f>
        <v/>
      </c>
      <c r="CE63" s="9" t="str">
        <f>IF($G63=0,"",IFERROR(INDEX('Risk assessment'!$B$12:$B$100,MATCH(CONCATENATE(Feuil1!$C63,Feuil1!$B63,Feuil1!CE$1),'Risk assessment'!$R$12:$R$100,FALSE),1),""))</f>
        <v/>
      </c>
      <c r="CF63" s="9" t="str">
        <f>IF($G63=0,"",IFERROR(INDEX('Risk assessment'!$B$12:$B$100,MATCH(CONCATENATE(Feuil1!$C63,Feuil1!$B63,Feuil1!CF$1),'Risk assessment'!$R$12:$R$100,FALSE),1),""))</f>
        <v/>
      </c>
      <c r="CG63" s="9" t="str">
        <f>IF($G63=0,"",IFERROR(INDEX('Risk assessment'!$B$12:$B$100,MATCH(CONCATENATE(Feuil1!$C63,Feuil1!$B63,Feuil1!CG$1),'Risk assessment'!$R$12:$R$100,FALSE),1),""))</f>
        <v/>
      </c>
      <c r="CH63" s="9" t="str">
        <f>IF($G63=0,"",IFERROR(INDEX('Risk assessment'!$B$12:$B$100,MATCH(CONCATENATE(Feuil1!$C63,Feuil1!$B63,Feuil1!CH$1),'Risk assessment'!$R$12:$R$100,FALSE),1),""))</f>
        <v/>
      </c>
      <c r="CI63" s="9" t="str">
        <f>IF($G63=0,"",IFERROR(INDEX('Risk assessment'!$B$12:$B$100,MATCH(CONCATENATE(Feuil1!$C63,Feuil1!$B63,Feuil1!CI$1),'Risk assessment'!$R$12:$R$100,FALSE),1),""))</f>
        <v/>
      </c>
      <c r="CJ63" s="9" t="str">
        <f>IF($G63=0,"",IFERROR(INDEX('Risk assessment'!$B$12:$B$100,MATCH(CONCATENATE(Feuil1!$C63,Feuil1!$B63,Feuil1!CJ$1),'Risk assessment'!$R$12:$R$100,FALSE),1),""))</f>
        <v/>
      </c>
      <c r="CK63" s="9" t="str">
        <f>IF($G63=0,"",IFERROR(INDEX('Risk assessment'!$B$12:$B$100,MATCH(CONCATENATE(Feuil1!$C63,Feuil1!$B63,Feuil1!CK$1),'Risk assessment'!$R$12:$R$100,FALSE),1),""))</f>
        <v/>
      </c>
      <c r="CL63" s="9" t="str">
        <f>IF($G63=0,"",IFERROR(INDEX('Risk assessment'!$B$12:$B$100,MATCH(CONCATENATE(Feuil1!$C63,Feuil1!$B63,Feuil1!CL$1),'Risk assessment'!$R$12:$R$100,FALSE),1),""))</f>
        <v/>
      </c>
      <c r="CM63" s="9" t="str">
        <f>IF($G63=0,"",IFERROR(INDEX('Risk assessment'!$B$12:$B$100,MATCH(CONCATENATE(Feuil1!$C63,Feuil1!$B63,Feuil1!CM$1),'Risk assessment'!$R$12:$R$100,FALSE),1),""))</f>
        <v/>
      </c>
      <c r="CN63" s="9" t="str">
        <f>IF($G63=0,"",IFERROR(INDEX('Risk assessment'!$B$12:$B$100,MATCH(CONCATENATE(Feuil1!$C63,Feuil1!$B63,Feuil1!CN$1),'Risk assessment'!$R$12:$R$100,FALSE),1),""))</f>
        <v/>
      </c>
      <c r="CO63" s="9" t="str">
        <f>IF($G63=0,"",IFERROR(INDEX('Risk assessment'!$B$12:$B$100,MATCH(CONCATENATE(Feuil1!$C63,Feuil1!$B63,Feuil1!CO$1),'Risk assessment'!$R$12:$R$100,FALSE),1),""))</f>
        <v/>
      </c>
      <c r="CP63" s="9" t="str">
        <f>IF($G63=0,"",IFERROR(INDEX('Risk assessment'!$B$12:$B$100,MATCH(CONCATENATE(Feuil1!$C63,Feuil1!$B63,Feuil1!CP$1),'Risk assessment'!$R$12:$R$100,FALSE),1),""))</f>
        <v/>
      </c>
      <c r="CQ63" s="9" t="str">
        <f>IF($G63=0,"",IFERROR(INDEX('Risk assessment'!$B$12:$B$100,MATCH(CONCATENATE(Feuil1!$C63,Feuil1!$B63,Feuil1!CQ$1),'Risk assessment'!$R$12:$R$100,FALSE),1),""))</f>
        <v/>
      </c>
      <c r="CR63" s="9" t="str">
        <f>IF($G63=0,"",IFERROR(INDEX('Risk assessment'!$B$12:$B$100,MATCH(CONCATENATE(Feuil1!$C63,Feuil1!$B63,Feuil1!CR$1),'Risk assessment'!$R$12:$R$100,FALSE),1),""))</f>
        <v/>
      </c>
      <c r="CS63" s="9" t="str">
        <f>IF($G63=0,"",IFERROR(INDEX('Risk assessment'!$B$12:$B$100,MATCH(CONCATENATE(Feuil1!$C63,Feuil1!$B63,Feuil1!CS$1),'Risk assessment'!$R$12:$R$100,FALSE),1),""))</f>
        <v/>
      </c>
      <c r="CT63" s="9" t="str">
        <f>IF($G63=0,"",IFERROR(INDEX('Risk assessment'!$B$12:$B$100,MATCH(CONCATENATE(Feuil1!$C63,Feuil1!$B63,Feuil1!CT$1),'Risk assessment'!$R$12:$R$100,FALSE),1),""))</f>
        <v/>
      </c>
      <c r="CU63" s="9" t="str">
        <f>IF($G63=0,"",IFERROR(INDEX('Risk assessment'!$B$12:$B$100,MATCH(CONCATENATE(Feuil1!$C63,Feuil1!$B63,Feuil1!CU$1),'Risk assessment'!$R$12:$R$100,FALSE),1),""))</f>
        <v/>
      </c>
      <c r="CV63" s="9" t="str">
        <f>IF($G63=0,"",IFERROR(INDEX('Risk assessment'!$B$12:$B$100,MATCH(CONCATENATE(Feuil1!$C63,Feuil1!$B63,Feuil1!CV$1),'Risk assessment'!$R$12:$R$100,FALSE),1),""))</f>
        <v/>
      </c>
      <c r="CW63" s="9" t="str">
        <f>IF($G63=0,"",IFERROR(INDEX('Risk assessment'!$B$12:$B$100,MATCH(CONCATENATE(Feuil1!$C63,Feuil1!$B63,Feuil1!CW$1),'Risk assessment'!$R$12:$R$100,FALSE),1),""))</f>
        <v/>
      </c>
      <c r="CX63" s="9" t="str">
        <f>IF($G63=0,"",IFERROR(INDEX('Risk assessment'!$B$12:$B$100,MATCH(CONCATENATE(Feuil1!$C63,Feuil1!$B63,Feuil1!CX$1),'Risk assessment'!$R$12:$R$100,FALSE),1),""))</f>
        <v/>
      </c>
      <c r="CY63" s="9" t="str">
        <f>IF($G63=0,"",IFERROR(INDEX('Risk assessment'!$B$12:$B$100,MATCH(CONCATENATE(Feuil1!$C63,Feuil1!$B63,Feuil1!CY$1),'Risk assessment'!$R$12:$R$100,FALSE),1),""))</f>
        <v/>
      </c>
      <c r="CZ63" s="9" t="str">
        <f>IF($G63=0,"",IFERROR(INDEX('Risk assessment'!$B$12:$B$100,MATCH(CONCATENATE(Feuil1!$C63,Feuil1!$B63,Feuil1!CZ$1),'Risk assessment'!$R$12:$R$100,FALSE),1),""))</f>
        <v/>
      </c>
      <c r="DA63" s="9" t="str">
        <f>IF($G63=0,"",IFERROR(INDEX('Risk assessment'!$B$12:$B$100,MATCH(CONCATENATE(Feuil1!$C63,Feuil1!$B63,Feuil1!DA$1),'Risk assessment'!$R$12:$R$100,FALSE),1),""))</f>
        <v/>
      </c>
      <c r="DB63" s="9" t="str">
        <f>IF($G63=0,"",IFERROR(INDEX('Risk assessment'!$B$12:$B$100,MATCH(CONCATENATE(Feuil1!$C63,Feuil1!$B63,Feuil1!DB$1),'Risk assessment'!$R$12:$R$100,FALSE),1),""))</f>
        <v/>
      </c>
      <c r="DC63" s="9" t="str">
        <f>IF($G63=0,"",IFERROR(INDEX('Risk assessment'!$B$12:$B$100,MATCH(CONCATENATE(Feuil1!$C63,Feuil1!$B63,Feuil1!DC$1),'Risk assessment'!$R$12:$R$100,FALSE),1),""))</f>
        <v/>
      </c>
      <c r="DD63" s="9" t="str">
        <f>IF($G63=0,"",IFERROR(INDEX('Risk assessment'!$B$12:$B$100,MATCH(CONCATENATE(Feuil1!$C63,Feuil1!$B63,Feuil1!DD$1),'Risk assessment'!$R$12:$R$100,FALSE),1),""))</f>
        <v/>
      </c>
      <c r="DE63" s="9" t="str">
        <f>IF($G63=0,"",IFERROR(INDEX('Risk assessment'!$B$12:$B$100,MATCH(CONCATENATE(Feuil1!$C63,Feuil1!$B63,Feuil1!DE$1),'Risk assessment'!$R$12:$R$100,FALSE),1),""))</f>
        <v/>
      </c>
      <c r="DF63" s="9" t="str">
        <f>IF($G63=0,"",IFERROR(INDEX('Risk assessment'!$B$12:$B$100,MATCH(CONCATENATE(Feuil1!$C63,Feuil1!$B63,Feuil1!DF$1),'Risk assessment'!$R$12:$R$100,FALSE),1),""))</f>
        <v/>
      </c>
      <c r="DG63" s="9" t="str">
        <f>IF($G63=0,"",IFERROR(INDEX('Risk assessment'!$B$12:$B$100,MATCH(CONCATENATE(Feuil1!$C63,Feuil1!$B63,Feuil1!DG$1),'Risk assessment'!$R$12:$R$100,FALSE),1),""))</f>
        <v/>
      </c>
      <c r="DH63" s="9" t="str">
        <f>IF($G63=0,"",IFERROR(INDEX('Risk assessment'!$B$12:$B$100,MATCH(CONCATENATE(Feuil1!$C63,Feuil1!$B63,Feuil1!DH$1),'Risk assessment'!$R$12:$R$100,FALSE),1),""))</f>
        <v/>
      </c>
      <c r="DI63" s="9" t="str">
        <f>IF($G63=0,"",IFERROR(INDEX('Risk assessment'!$B$12:$B$100,MATCH(CONCATENATE(Feuil1!$C63,Feuil1!$B63,Feuil1!DI$1),'Risk assessment'!$R$12:$R$100,FALSE),1),""))</f>
        <v/>
      </c>
      <c r="DJ63" s="9" t="str">
        <f>IF($G63=0,"",IFERROR(INDEX('Risk assessment'!$B$12:$B$100,MATCH(CONCATENATE(Feuil1!$C63,Feuil1!$B63,Feuil1!DJ$1),'Risk assessment'!$R$12:$R$100,FALSE),1),""))</f>
        <v/>
      </c>
      <c r="DK63" s="9" t="str">
        <f>IF($G63=0,"",IFERROR(INDEX('Risk assessment'!$B$12:$B$100,MATCH(CONCATENATE(Feuil1!$C63,Feuil1!$B63,Feuil1!DK$1),'Risk assessment'!$R$12:$R$100,FALSE),1),""))</f>
        <v/>
      </c>
    </row>
    <row r="64" spans="2:115" x14ac:dyDescent="0.25">
      <c r="B64" s="9">
        <f>IF(B63+1&lt;='Rating table'!D$11,B63+1,1)</f>
        <v>3</v>
      </c>
      <c r="C64" s="9" t="str">
        <f>IFERROR(IF(IF(B64=1,C63+1,C63)&lt;='Rating table'!H$11,IF(B64=1,C63+1,C63),""),"")</f>
        <v/>
      </c>
      <c r="D64" s="9" t="str">
        <f t="shared" si="0"/>
        <v/>
      </c>
      <c r="E64" s="9" t="str">
        <f t="shared" si="1"/>
        <v/>
      </c>
      <c r="F64" s="9" t="str">
        <f t="shared" si="2"/>
        <v/>
      </c>
      <c r="G64" s="9">
        <f>COUNTIFS('Risk assessment'!D$12:D$100,Feuil1!C64,'Risk assessment'!E$12:E$100,B64)</f>
        <v>0</v>
      </c>
      <c r="H64" s="9" t="str">
        <f>IF($G64=0,"",IFERROR(CONCATENATE(INDEX('Risk assessment'!$B$12:$B$100,MATCH(CONCATENATE(Feuil1!$C64,"-",Feuil1!$B64,"-",Feuil1!H$1),'Risk assessment'!$R$12:$R$100,FALSE),1)," ;"),""))</f>
        <v/>
      </c>
      <c r="I64" s="9" t="str">
        <f>IF($G64=0,"",IFERROR(CONCATENATE(INDEX('Risk assessment'!$B$12:$B$100,MATCH(CONCATENATE(Feuil1!$C64,"-",Feuil1!$B64,"-",Feuil1!I$1),'Risk assessment'!$R$12:$R$100,FALSE),1)," ;"),""))</f>
        <v/>
      </c>
      <c r="J64" s="9" t="str">
        <f>IF($G64=0,"",IFERROR(CONCATENATE(INDEX('Risk assessment'!$B$12:$B$100,MATCH(CONCATENATE(Feuil1!$C64,"-",Feuil1!$B64,"-",Feuil1!J$1),'Risk assessment'!$R$12:$R$100,FALSE),1)," ;"),""))</f>
        <v/>
      </c>
      <c r="K64" s="9" t="str">
        <f>IF($G64=0,"",IFERROR(CONCATENATE(INDEX('Risk assessment'!$B$12:$B$100,MATCH(CONCATENATE(Feuil1!$C64,"-",Feuil1!$B64,"-",Feuil1!K$1),'Risk assessment'!$R$12:$R$100,FALSE),1)," ;"),""))</f>
        <v/>
      </c>
      <c r="L64" s="9" t="str">
        <f>IF($G64=0,"",IFERROR(CONCATENATE(INDEX('Risk assessment'!$B$12:$B$100,MATCH(CONCATENATE(Feuil1!$C64,"-",Feuil1!$B64,"-",Feuil1!L$1),'Risk assessment'!$R$12:$R$100,FALSE),1)," ;"),""))</f>
        <v/>
      </c>
      <c r="M64" s="9" t="str">
        <f>IF($G64=0,"",IFERROR(CONCATENATE(INDEX('Risk assessment'!$B$12:$B$100,MATCH(CONCATENATE(Feuil1!$C64,"-",Feuil1!$B64,"-",Feuil1!M$1),'Risk assessment'!$R$12:$R$100,FALSE),1)," ;"),""))</f>
        <v/>
      </c>
      <c r="N64" s="9" t="str">
        <f>IF($G64=0,"",IFERROR(CONCATENATE(INDEX('Risk assessment'!$B$12:$B$100,MATCH(CONCATENATE(Feuil1!$C64,"-",Feuil1!$B64,"-",Feuil1!N$1),'Risk assessment'!$R$12:$R$100,FALSE),1)," ;"),""))</f>
        <v/>
      </c>
      <c r="O64" s="9" t="str">
        <f>IF($G64=0,"",IFERROR(CONCATENATE(INDEX('Risk assessment'!$B$12:$B$100,MATCH(CONCATENATE(Feuil1!$C64,"-",Feuil1!$B64,"-",Feuil1!O$1),'Risk assessment'!$R$12:$R$100,FALSE),1)," ;"),""))</f>
        <v/>
      </c>
      <c r="P64" s="9" t="str">
        <f>IF($G64=0,"",IFERROR(CONCATENATE(INDEX('Risk assessment'!$B$12:$B$100,MATCH(CONCATENATE(Feuil1!$C64,"-",Feuil1!$B64,"-",Feuil1!P$1),'Risk assessment'!$R$12:$R$100,FALSE),1)," ;"),""))</f>
        <v/>
      </c>
      <c r="Q64" s="9" t="str">
        <f>IF($G64=0,"",IFERROR(CONCATENATE(INDEX('Risk assessment'!$B$12:$B$100,MATCH(CONCATENATE(Feuil1!$C64,"-",Feuil1!$B64,"-",Feuil1!Q$1),'Risk assessment'!$R$12:$R$100,FALSE),1)," ;"),""))</f>
        <v/>
      </c>
      <c r="R64" s="9" t="str">
        <f>IF($G64=0,"",IFERROR(CONCATENATE(INDEX('Risk assessment'!$B$12:$B$100,MATCH(CONCATENATE(Feuil1!$C64,"-",Feuil1!$B64,"-",Feuil1!R$1),'Risk assessment'!$R$12:$R$100,FALSE),1)," ;"),""))</f>
        <v/>
      </c>
      <c r="S64" s="9" t="str">
        <f>IF($G64=0,"",IFERROR(CONCATENATE(INDEX('Risk assessment'!$B$12:$B$100,MATCH(CONCATENATE(Feuil1!$C64,"-",Feuil1!$B64,"-",Feuil1!S$1),'Risk assessment'!$R$12:$R$100,FALSE),1)," ;"),""))</f>
        <v/>
      </c>
      <c r="T64" s="9" t="str">
        <f>IF($G64=0,"",IFERROR(CONCATENATE(INDEX('Risk assessment'!$B$12:$B$100,MATCH(CONCATENATE(Feuil1!$C64,"-",Feuil1!$B64,"-",Feuil1!T$1),'Risk assessment'!$R$12:$R$100,FALSE),1)," ;"),""))</f>
        <v/>
      </c>
      <c r="U64" s="9" t="str">
        <f>IF($G64=0,"",IFERROR(CONCATENATE(INDEX('Risk assessment'!$B$12:$B$100,MATCH(CONCATENATE(Feuil1!$C64,"-",Feuil1!$B64,"-",Feuil1!U$1),'Risk assessment'!$R$12:$R$100,FALSE),1)," ;"),""))</f>
        <v/>
      </c>
      <c r="V64" s="9" t="str">
        <f>IF($G64=0,"",IFERROR(CONCATENATE(INDEX('Risk assessment'!$B$12:$B$100,MATCH(CONCATENATE(Feuil1!$C64,"-",Feuil1!$B64,"-",Feuil1!V$1),'Risk assessment'!$R$12:$R$100,FALSE),1)," ;"),""))</f>
        <v/>
      </c>
      <c r="W64" s="9" t="str">
        <f>IF($G64=0,"",IFERROR(CONCATENATE(INDEX('Risk assessment'!$B$12:$B$100,MATCH(CONCATENATE(Feuil1!$C64,"-",Feuil1!$B64,"-",Feuil1!W$1),'Risk assessment'!$R$12:$R$100,FALSE),1)," ;"),""))</f>
        <v/>
      </c>
      <c r="X64" s="9" t="str">
        <f>IF($G64=0,"",IFERROR(CONCATENATE(INDEX('Risk assessment'!$B$12:$B$100,MATCH(CONCATENATE(Feuil1!$C64,"-",Feuil1!$B64,"-",Feuil1!X$1),'Risk assessment'!$R$12:$R$100,FALSE),1)," ;"),""))</f>
        <v/>
      </c>
      <c r="Y64" s="9" t="str">
        <f>IF($G64=0,"",IFERROR(CONCATENATE(INDEX('Risk assessment'!$B$12:$B$100,MATCH(CONCATENATE(Feuil1!$C64,"-",Feuil1!$B64,"-",Feuil1!Y$1),'Risk assessment'!$R$12:$R$100,FALSE),1)," ;"),""))</f>
        <v/>
      </c>
      <c r="Z64" s="9" t="str">
        <f>IF($G64=0,"",IFERROR(CONCATENATE(INDEX('Risk assessment'!$B$12:$B$100,MATCH(CONCATENATE(Feuil1!$C64,"-",Feuil1!$B64,"-",Feuil1!Z$1),'Risk assessment'!$R$12:$R$100,FALSE),1)," ;"),""))</f>
        <v/>
      </c>
      <c r="AA64" s="9" t="str">
        <f>IF($G64=0,"",IFERROR(CONCATENATE(INDEX('Risk assessment'!$B$12:$B$100,MATCH(CONCATENATE(Feuil1!$C64,"-",Feuil1!$B64,"-",Feuil1!AA$1),'Risk assessment'!$R$12:$R$100,FALSE),1)," ;"),""))</f>
        <v/>
      </c>
      <c r="AB64" s="9" t="str">
        <f>IF($G64=0,"",IFERROR(CONCATENATE(INDEX('Risk assessment'!$B$12:$B$100,MATCH(CONCATENATE(Feuil1!$C64,"-",Feuil1!$B64,"-",Feuil1!AB$1),'Risk assessment'!$R$12:$R$100,FALSE),1)," ;"),""))</f>
        <v/>
      </c>
      <c r="AC64" s="9" t="str">
        <f>IF($G64=0,"",IFERROR(CONCATENATE(INDEX('Risk assessment'!$B$12:$B$100,MATCH(CONCATENATE(Feuil1!$C64,"-",Feuil1!$B64,"-",Feuil1!AC$1),'Risk assessment'!$R$12:$R$100,FALSE),1)," ;"),""))</f>
        <v/>
      </c>
      <c r="AD64" s="9" t="str">
        <f>IF($G64=0,"",IFERROR(CONCATENATE(INDEX('Risk assessment'!$B$12:$B$100,MATCH(CONCATENATE(Feuil1!$C64,"-",Feuil1!$B64,"-",Feuil1!AD$1),'Risk assessment'!$R$12:$R$100,FALSE),1)," ;"),""))</f>
        <v/>
      </c>
      <c r="AE64" s="9" t="str">
        <f>IF($G64=0,"",IFERROR(CONCATENATE(INDEX('Risk assessment'!$B$12:$B$100,MATCH(CONCATENATE(Feuil1!$C64,"-",Feuil1!$B64,"-",Feuil1!AE$1),'Risk assessment'!$R$12:$R$100,FALSE),1)," ;"),""))</f>
        <v/>
      </c>
      <c r="AF64" s="9" t="str">
        <f>IF($G64=0,"",IFERROR(CONCATENATE(INDEX('Risk assessment'!$B$12:$B$100,MATCH(CONCATENATE(Feuil1!$C64,"-",Feuil1!$B64,"-",Feuil1!AF$1),'Risk assessment'!$R$12:$R$100,FALSE),1)," ;"),""))</f>
        <v/>
      </c>
      <c r="AG64" s="9" t="str">
        <f>IF($G64=0,"",IFERROR(CONCATENATE(INDEX('Risk assessment'!$B$12:$B$100,MATCH(CONCATENATE(Feuil1!$C64,"-",Feuil1!$B64,"-",Feuil1!AG$1),'Risk assessment'!$R$12:$R$100,FALSE),1)," ;"),""))</f>
        <v/>
      </c>
      <c r="AH64" s="9" t="str">
        <f>IF($G64=0,"",IFERROR(CONCATENATE(INDEX('Risk assessment'!$B$12:$B$100,MATCH(CONCATENATE(Feuil1!$C64,"-",Feuil1!$B64,"-",Feuil1!AH$1),'Risk assessment'!$R$12:$R$100,FALSE),1)," ;"),""))</f>
        <v/>
      </c>
      <c r="AI64" s="9" t="str">
        <f>IF($G64=0,"",IFERROR(CONCATENATE(INDEX('Risk assessment'!$B$12:$B$100,MATCH(CONCATENATE(Feuil1!$C64,"-",Feuil1!$B64,"-",Feuil1!AI$1),'Risk assessment'!$R$12:$R$100,FALSE),1)," ;"),""))</f>
        <v/>
      </c>
      <c r="AJ64" s="9" t="str">
        <f>IF($G64=0,"",IFERROR(CONCATENATE(INDEX('Risk assessment'!$B$12:$B$100,MATCH(CONCATENATE(Feuil1!$C64,"-",Feuil1!$B64,"-",Feuil1!AJ$1),'Risk assessment'!$R$12:$R$100,FALSE),1)," ;"),""))</f>
        <v/>
      </c>
      <c r="AK64" s="9" t="str">
        <f>IF($G64=0,"",IFERROR(CONCATENATE(INDEX('Risk assessment'!$B$12:$B$100,MATCH(CONCATENATE(Feuil1!$C64,"-",Feuil1!$B64,"-",Feuil1!AK$1),'Risk assessment'!$R$12:$R$100,FALSE),1)," ;"),""))</f>
        <v/>
      </c>
      <c r="AL64" s="9" t="str">
        <f>IF($G64=0,"",IFERROR(CONCATENATE(INDEX('Risk assessment'!$B$12:$B$100,MATCH(CONCATENATE(Feuil1!$C64,"-",Feuil1!$B64,"-",Feuil1!AL$1),'Risk assessment'!$R$12:$R$100,FALSE),1)," ;"),""))</f>
        <v/>
      </c>
      <c r="AM64" s="9" t="str">
        <f>IF($G64=0,"",IFERROR(CONCATENATE(INDEX('Risk assessment'!$B$12:$B$100,MATCH(CONCATENATE(Feuil1!$C64,"-",Feuil1!$B64,"-",Feuil1!AM$1),'Risk assessment'!$R$12:$R$100,FALSE),1)," ;"),""))</f>
        <v/>
      </c>
      <c r="AN64" s="9" t="str">
        <f>IF($G64=0,"",IFERROR(CONCATENATE(INDEX('Risk assessment'!$B$12:$B$100,MATCH(CONCATENATE(Feuil1!$C64,"-",Feuil1!$B64,"-",Feuil1!AN$1),'Risk assessment'!$R$12:$R$100,FALSE),1)," ;"),""))</f>
        <v/>
      </c>
      <c r="AO64" s="9" t="str">
        <f>IF($G64=0,"",IFERROR(CONCATENATE(INDEX('Risk assessment'!$B$12:$B$100,MATCH(CONCATENATE(Feuil1!$C64,"-",Feuil1!$B64,"-",Feuil1!AO$1),'Risk assessment'!$R$12:$R$100,FALSE),1)," ;"),""))</f>
        <v/>
      </c>
      <c r="AP64" s="9" t="str">
        <f>IF($G64=0,"",IFERROR(CONCATENATE(INDEX('Risk assessment'!$B$12:$B$100,MATCH(CONCATENATE(Feuil1!$C64,"-",Feuil1!$B64,"-",Feuil1!AP$1),'Risk assessment'!$R$12:$R$100,FALSE),1)," ;"),""))</f>
        <v/>
      </c>
      <c r="AQ64" s="9" t="str">
        <f>IF($G64=0,"",IFERROR(CONCATENATE(INDEX('Risk assessment'!$B$12:$B$100,MATCH(CONCATENATE(Feuil1!$C64,"-",Feuil1!$B64,"-",Feuil1!AQ$1),'Risk assessment'!$R$12:$R$100,FALSE),1)," ;"),""))</f>
        <v/>
      </c>
      <c r="AR64" s="9" t="str">
        <f>IF($G64=0,"",IFERROR(CONCATENATE(INDEX('Risk assessment'!$B$12:$B$100,MATCH(CONCATENATE(Feuil1!$C64,"-",Feuil1!$B64,"-",Feuil1!AR$1),'Risk assessment'!$R$12:$R$100,FALSE),1)," ;"),""))</f>
        <v/>
      </c>
      <c r="AS64" s="9" t="str">
        <f>IF($G64=0,"",IFERROR(CONCATENATE(INDEX('Risk assessment'!$B$12:$B$100,MATCH(CONCATENATE(Feuil1!$C64,"-",Feuil1!$B64,"-",Feuil1!AS$1),'Risk assessment'!$R$12:$R$100,FALSE),1)," ;"),""))</f>
        <v/>
      </c>
      <c r="AT64" s="9" t="str">
        <f>IF($G64=0,"",IFERROR(CONCATENATE(INDEX('Risk assessment'!$B$12:$B$100,MATCH(CONCATENATE(Feuil1!$C64,"-",Feuil1!$B64,"-",Feuil1!AT$1),'Risk assessment'!$R$12:$R$100,FALSE),1)," ;"),""))</f>
        <v/>
      </c>
      <c r="AU64" s="9" t="str">
        <f>IF($G64=0,"",IFERROR(CONCATENATE(INDEX('Risk assessment'!$B$12:$B$100,MATCH(CONCATENATE(Feuil1!$C64,"-",Feuil1!$B64,"-",Feuil1!AU$1),'Risk assessment'!$R$12:$R$100,FALSE),1)," ;"),""))</f>
        <v/>
      </c>
      <c r="AV64" s="9" t="str">
        <f>IF($G64=0,"",IFERROR(CONCATENATE(INDEX('Risk assessment'!$B$12:$B$100,MATCH(CONCATENATE(Feuil1!$C64,"-",Feuil1!$B64,"-",Feuil1!AV$1),'Risk assessment'!$R$12:$R$100,FALSE),1)," ;"),""))</f>
        <v/>
      </c>
      <c r="AW64" s="9" t="str">
        <f>IF($G64=0,"",IFERROR(CONCATENATE(INDEX('Risk assessment'!$B$12:$B$100,MATCH(CONCATENATE(Feuil1!$C64,"-",Feuil1!$B64,"-",Feuil1!AW$1),'Risk assessment'!$R$12:$R$100,FALSE),1)," ;"),""))</f>
        <v/>
      </c>
      <c r="AX64" s="9" t="str">
        <f>IF($G64=0,"",IFERROR(CONCATENATE(INDEX('Risk assessment'!$B$12:$B$100,MATCH(CONCATENATE(Feuil1!$C64,"-",Feuil1!$B64,"-",Feuil1!AX$1),'Risk assessment'!$R$12:$R$100,FALSE),1)," ;"),""))</f>
        <v/>
      </c>
      <c r="AY64" s="9" t="str">
        <f>IF($G64=0,"",IFERROR(CONCATENATE(INDEX('Risk assessment'!$B$12:$B$100,MATCH(CONCATENATE(Feuil1!$C64,"-",Feuil1!$B64,"-",Feuil1!AY$1),'Risk assessment'!$R$12:$R$100,FALSE),1)," ;"),""))</f>
        <v/>
      </c>
      <c r="AZ64" s="9" t="str">
        <f>IF($G64=0,"",IFERROR(CONCATENATE(INDEX('Risk assessment'!$B$12:$B$100,MATCH(CONCATENATE(Feuil1!$C64,"-",Feuil1!$B64,"-",Feuil1!AZ$1),'Risk assessment'!$R$12:$R$100,FALSE),1)," ;"),""))</f>
        <v/>
      </c>
      <c r="BA64" s="9" t="str">
        <f>IF($G64=0,"",IFERROR(CONCATENATE(INDEX('Risk assessment'!$B$12:$B$100,MATCH(CONCATENATE(Feuil1!$C64,"-",Feuil1!$B64,"-",Feuil1!BA$1),'Risk assessment'!$R$12:$R$100,FALSE),1)," ;"),""))</f>
        <v/>
      </c>
      <c r="BB64" s="9" t="str">
        <f>IF($G64=0,"",IFERROR(CONCATENATE(INDEX('Risk assessment'!$B$12:$B$100,MATCH(CONCATENATE(Feuil1!$C64,"-",Feuil1!$B64,"-",Feuil1!BB$1),'Risk assessment'!$R$12:$R$100,FALSE),1)," ;"),""))</f>
        <v/>
      </c>
      <c r="BC64" s="9" t="str">
        <f>IF($G64=0,"",IFERROR(CONCATENATE(INDEX('Risk assessment'!$B$12:$B$100,MATCH(CONCATENATE(Feuil1!$C64,"-",Feuil1!$B64,"-",Feuil1!BC$1),'Risk assessment'!$R$12:$R$100,FALSE),1)," ;"),""))</f>
        <v/>
      </c>
      <c r="BD64" s="9" t="str">
        <f>IF($G64=0,"",IFERROR(CONCATENATE(INDEX('Risk assessment'!$B$12:$B$100,MATCH(CONCATENATE(Feuil1!$C64,"-",Feuil1!$B64,"-",Feuil1!BD$1),'Risk assessment'!$R$12:$R$100,FALSE),1)," ;"),""))</f>
        <v/>
      </c>
      <c r="BE64" s="9" t="str">
        <f>IF($G64=0,"",IFERROR(CONCATENATE(INDEX('Risk assessment'!$B$12:$B$100,MATCH(CONCATENATE(Feuil1!$C64,"-",Feuil1!$B64,"-",Feuil1!BE$1),'Risk assessment'!$R$12:$R$100,FALSE),1)," ;"),""))</f>
        <v/>
      </c>
      <c r="BF64" s="9" t="str">
        <f>IF($G64=0,"",IFERROR(CONCATENATE(INDEX('Risk assessment'!$B$12:$B$100,MATCH(CONCATENATE(Feuil1!$C64,"-",Feuil1!$B64,"-",Feuil1!BF$1),'Risk assessment'!$R$12:$R$100,FALSE),1)," ;"),""))</f>
        <v/>
      </c>
      <c r="BG64" s="9" t="str">
        <f>IF($G64=0,"",IFERROR(CONCATENATE(INDEX('Risk assessment'!$B$12:$B$100,MATCH(CONCATENATE(Feuil1!$C64,"-",Feuil1!$B64,"-",Feuil1!BG$1),'Risk assessment'!$R$12:$R$100,FALSE),1)," ;"),""))</f>
        <v/>
      </c>
      <c r="BH64" s="9" t="str">
        <f>IF($G64=0,"",IFERROR(CONCATENATE(INDEX('Risk assessment'!$B$12:$B$100,MATCH(CONCATENATE(Feuil1!$C64,"-",Feuil1!$B64,"-",Feuil1!BH$1),'Risk assessment'!$R$12:$R$100,FALSE),1)," ;"),""))</f>
        <v/>
      </c>
      <c r="BI64" s="9" t="str">
        <f>IF($G64=0,"",IFERROR(CONCATENATE(INDEX('Risk assessment'!$B$12:$B$100,MATCH(CONCATENATE(Feuil1!$C64,"-",Feuil1!$B64,"-",Feuil1!BI$1),'Risk assessment'!$R$12:$R$100,FALSE),1)," ;"),""))</f>
        <v/>
      </c>
      <c r="BJ64" s="9" t="str">
        <f>IF($G64=0,"",IFERROR(CONCATENATE(INDEX('Risk assessment'!$B$12:$B$100,MATCH(CONCATENATE(Feuil1!$C64,"-",Feuil1!$B64,"-",Feuil1!BJ$1),'Risk assessment'!$R$12:$R$100,FALSE),1)," ;"),""))</f>
        <v/>
      </c>
      <c r="BK64" s="9" t="str">
        <f>IF($G64=0,"",IFERROR(CONCATENATE(INDEX('Risk assessment'!$B$12:$B$100,MATCH(CONCATENATE(Feuil1!$C64,"-",Feuil1!$B64,"-",Feuil1!BK$1),'Risk assessment'!$R$12:$R$100,FALSE),1)," ;"),""))</f>
        <v/>
      </c>
      <c r="BL64" s="9" t="str">
        <f>IF($G64=0,"",IFERROR(CONCATENATE(INDEX('Risk assessment'!$B$12:$B$100,MATCH(CONCATENATE(Feuil1!$C64,"-",Feuil1!$B64,"-",Feuil1!BL$1),'Risk assessment'!$R$12:$R$100,FALSE),1)," ;"),""))</f>
        <v/>
      </c>
      <c r="BM64" s="9" t="str">
        <f>IF($G64=0,"",IFERROR(CONCATENATE(INDEX('Risk assessment'!$B$12:$B$100,MATCH(CONCATENATE(Feuil1!$C64,"-",Feuil1!$B64,"-",Feuil1!BM$1),'Risk assessment'!$R$12:$R$100,FALSE),1)," ;"),""))</f>
        <v/>
      </c>
      <c r="BN64" s="9" t="str">
        <f>IF($G64=0,"",IFERROR(CONCATENATE(INDEX('Risk assessment'!$B$12:$B$100,MATCH(CONCATENATE(Feuil1!$C64,"-",Feuil1!$B64,"-",Feuil1!BN$1),'Risk assessment'!$R$12:$R$100,FALSE),1)," ;"),""))</f>
        <v/>
      </c>
      <c r="BO64" s="9" t="str">
        <f>IF($G64=0,"",IFERROR(CONCATENATE(INDEX('Risk assessment'!$B$12:$B$100,MATCH(CONCATENATE(Feuil1!$C64,"-",Feuil1!$B64,"-",Feuil1!BO$1),'Risk assessment'!$R$12:$R$100,FALSE),1)," ;"),""))</f>
        <v/>
      </c>
      <c r="BP64" s="9" t="str">
        <f>IF($G64=0,"",IFERROR(CONCATENATE(INDEX('Risk assessment'!$B$12:$B$100,MATCH(CONCATENATE(Feuil1!$C64,"-",Feuil1!$B64,"-",Feuil1!BP$1),'Risk assessment'!$R$12:$R$100,FALSE),1)," ;"),""))</f>
        <v/>
      </c>
      <c r="BQ64" s="9" t="str">
        <f>IF($G64=0,"",IFERROR(CONCATENATE(INDEX('Risk assessment'!$B$12:$B$100,MATCH(CONCATENATE(Feuil1!$C64,"-",Feuil1!$B64,"-",Feuil1!BQ$1),'Risk assessment'!$R$12:$R$100,FALSE),1)," ;"),""))</f>
        <v/>
      </c>
      <c r="BR64" s="9" t="str">
        <f>IF($G64=0,"",IFERROR(INDEX('Risk assessment'!$B$12:$B$100,MATCH(CONCATENATE(Feuil1!$C64,Feuil1!$B64,Feuil1!BR$1),'Risk assessment'!$R$12:$R$100,FALSE),1),""))</f>
        <v/>
      </c>
      <c r="BS64" s="9" t="str">
        <f>IF($G64=0,"",IFERROR(INDEX('Risk assessment'!$B$12:$B$100,MATCH(CONCATENATE(Feuil1!$C64,Feuil1!$B64,Feuil1!BS$1),'Risk assessment'!$R$12:$R$100,FALSE),1),""))</f>
        <v/>
      </c>
      <c r="BT64" s="9" t="str">
        <f>IF($G64=0,"",IFERROR(INDEX('Risk assessment'!$B$12:$B$100,MATCH(CONCATENATE(Feuil1!$C64,Feuil1!$B64,Feuil1!BT$1),'Risk assessment'!$R$12:$R$100,FALSE),1),""))</f>
        <v/>
      </c>
      <c r="BU64" s="9" t="str">
        <f>IF($G64=0,"",IFERROR(INDEX('Risk assessment'!$B$12:$B$100,MATCH(CONCATENATE(Feuil1!$C64,Feuil1!$B64,Feuil1!BU$1),'Risk assessment'!$R$12:$R$100,FALSE),1),""))</f>
        <v/>
      </c>
      <c r="BV64" s="9" t="str">
        <f>IF($G64=0,"",IFERROR(INDEX('Risk assessment'!$B$12:$B$100,MATCH(CONCATENATE(Feuil1!$C64,Feuil1!$B64,Feuil1!BV$1),'Risk assessment'!$R$12:$R$100,FALSE),1),""))</f>
        <v/>
      </c>
      <c r="BW64" s="9" t="str">
        <f>IF($G64=0,"",IFERROR(INDEX('Risk assessment'!$B$12:$B$100,MATCH(CONCATENATE(Feuil1!$C64,Feuil1!$B64,Feuil1!BW$1),'Risk assessment'!$R$12:$R$100,FALSE),1),""))</f>
        <v/>
      </c>
      <c r="BX64" s="9" t="str">
        <f>IF($G64=0,"",IFERROR(INDEX('Risk assessment'!$B$12:$B$100,MATCH(CONCATENATE(Feuil1!$C64,Feuil1!$B64,Feuil1!BX$1),'Risk assessment'!$R$12:$R$100,FALSE),1),""))</f>
        <v/>
      </c>
      <c r="BY64" s="9" t="str">
        <f>IF($G64=0,"",IFERROR(INDEX('Risk assessment'!$B$12:$B$100,MATCH(CONCATENATE(Feuil1!$C64,Feuil1!$B64,Feuil1!BY$1),'Risk assessment'!$R$12:$R$100,FALSE),1),""))</f>
        <v/>
      </c>
      <c r="BZ64" s="9" t="str">
        <f>IF($G64=0,"",IFERROR(INDEX('Risk assessment'!$B$12:$B$100,MATCH(CONCATENATE(Feuil1!$C64,Feuil1!$B64,Feuil1!BZ$1),'Risk assessment'!$R$12:$R$100,FALSE),1),""))</f>
        <v/>
      </c>
      <c r="CA64" s="9" t="str">
        <f>IF($G64=0,"",IFERROR(INDEX('Risk assessment'!$B$12:$B$100,MATCH(CONCATENATE(Feuil1!$C64,Feuil1!$B64,Feuil1!CA$1),'Risk assessment'!$R$12:$R$100,FALSE),1),""))</f>
        <v/>
      </c>
      <c r="CB64" s="9" t="str">
        <f>IF($G64=0,"",IFERROR(INDEX('Risk assessment'!$B$12:$B$100,MATCH(CONCATENATE(Feuil1!$C64,Feuil1!$B64,Feuil1!CB$1),'Risk assessment'!$R$12:$R$100,FALSE),1),""))</f>
        <v/>
      </c>
      <c r="CC64" s="9" t="str">
        <f>IF($G64=0,"",IFERROR(INDEX('Risk assessment'!$B$12:$B$100,MATCH(CONCATENATE(Feuil1!$C64,Feuil1!$B64,Feuil1!CC$1),'Risk assessment'!$R$12:$R$100,FALSE),1),""))</f>
        <v/>
      </c>
      <c r="CD64" s="9" t="str">
        <f>IF($G64=0,"",IFERROR(INDEX('Risk assessment'!$B$12:$B$100,MATCH(CONCATENATE(Feuil1!$C64,Feuil1!$B64,Feuil1!CD$1),'Risk assessment'!$R$12:$R$100,FALSE),1),""))</f>
        <v/>
      </c>
      <c r="CE64" s="9" t="str">
        <f>IF($G64=0,"",IFERROR(INDEX('Risk assessment'!$B$12:$B$100,MATCH(CONCATENATE(Feuil1!$C64,Feuil1!$B64,Feuil1!CE$1),'Risk assessment'!$R$12:$R$100,FALSE),1),""))</f>
        <v/>
      </c>
      <c r="CF64" s="9" t="str">
        <f>IF($G64=0,"",IFERROR(INDEX('Risk assessment'!$B$12:$B$100,MATCH(CONCATENATE(Feuil1!$C64,Feuil1!$B64,Feuil1!CF$1),'Risk assessment'!$R$12:$R$100,FALSE),1),""))</f>
        <v/>
      </c>
      <c r="CG64" s="9" t="str">
        <f>IF($G64=0,"",IFERROR(INDEX('Risk assessment'!$B$12:$B$100,MATCH(CONCATENATE(Feuil1!$C64,Feuil1!$B64,Feuil1!CG$1),'Risk assessment'!$R$12:$R$100,FALSE),1),""))</f>
        <v/>
      </c>
      <c r="CH64" s="9" t="str">
        <f>IF($G64=0,"",IFERROR(INDEX('Risk assessment'!$B$12:$B$100,MATCH(CONCATENATE(Feuil1!$C64,Feuil1!$B64,Feuil1!CH$1),'Risk assessment'!$R$12:$R$100,FALSE),1),""))</f>
        <v/>
      </c>
      <c r="CI64" s="9" t="str">
        <f>IF($G64=0,"",IFERROR(INDEX('Risk assessment'!$B$12:$B$100,MATCH(CONCATENATE(Feuil1!$C64,Feuil1!$B64,Feuil1!CI$1),'Risk assessment'!$R$12:$R$100,FALSE),1),""))</f>
        <v/>
      </c>
      <c r="CJ64" s="9" t="str">
        <f>IF($G64=0,"",IFERROR(INDEX('Risk assessment'!$B$12:$B$100,MATCH(CONCATENATE(Feuil1!$C64,Feuil1!$B64,Feuil1!CJ$1),'Risk assessment'!$R$12:$R$100,FALSE),1),""))</f>
        <v/>
      </c>
      <c r="CK64" s="9" t="str">
        <f>IF($G64=0,"",IFERROR(INDEX('Risk assessment'!$B$12:$B$100,MATCH(CONCATENATE(Feuil1!$C64,Feuil1!$B64,Feuil1!CK$1),'Risk assessment'!$R$12:$R$100,FALSE),1),""))</f>
        <v/>
      </c>
      <c r="CL64" s="9" t="str">
        <f>IF($G64=0,"",IFERROR(INDEX('Risk assessment'!$B$12:$B$100,MATCH(CONCATENATE(Feuil1!$C64,Feuil1!$B64,Feuil1!CL$1),'Risk assessment'!$R$12:$R$100,FALSE),1),""))</f>
        <v/>
      </c>
      <c r="CM64" s="9" t="str">
        <f>IF($G64=0,"",IFERROR(INDEX('Risk assessment'!$B$12:$B$100,MATCH(CONCATENATE(Feuil1!$C64,Feuil1!$B64,Feuil1!CM$1),'Risk assessment'!$R$12:$R$100,FALSE),1),""))</f>
        <v/>
      </c>
      <c r="CN64" s="9" t="str">
        <f>IF($G64=0,"",IFERROR(INDEX('Risk assessment'!$B$12:$B$100,MATCH(CONCATENATE(Feuil1!$C64,Feuil1!$B64,Feuil1!CN$1),'Risk assessment'!$R$12:$R$100,FALSE),1),""))</f>
        <v/>
      </c>
      <c r="CO64" s="9" t="str">
        <f>IF($G64=0,"",IFERROR(INDEX('Risk assessment'!$B$12:$B$100,MATCH(CONCATENATE(Feuil1!$C64,Feuil1!$B64,Feuil1!CO$1),'Risk assessment'!$R$12:$R$100,FALSE),1),""))</f>
        <v/>
      </c>
      <c r="CP64" s="9" t="str">
        <f>IF($G64=0,"",IFERROR(INDEX('Risk assessment'!$B$12:$B$100,MATCH(CONCATENATE(Feuil1!$C64,Feuil1!$B64,Feuil1!CP$1),'Risk assessment'!$R$12:$R$100,FALSE),1),""))</f>
        <v/>
      </c>
      <c r="CQ64" s="9" t="str">
        <f>IF($G64=0,"",IFERROR(INDEX('Risk assessment'!$B$12:$B$100,MATCH(CONCATENATE(Feuil1!$C64,Feuil1!$B64,Feuil1!CQ$1),'Risk assessment'!$R$12:$R$100,FALSE),1),""))</f>
        <v/>
      </c>
      <c r="CR64" s="9" t="str">
        <f>IF($G64=0,"",IFERROR(INDEX('Risk assessment'!$B$12:$B$100,MATCH(CONCATENATE(Feuil1!$C64,Feuil1!$B64,Feuil1!CR$1),'Risk assessment'!$R$12:$R$100,FALSE),1),""))</f>
        <v/>
      </c>
      <c r="CS64" s="9" t="str">
        <f>IF($G64=0,"",IFERROR(INDEX('Risk assessment'!$B$12:$B$100,MATCH(CONCATENATE(Feuil1!$C64,Feuil1!$B64,Feuil1!CS$1),'Risk assessment'!$R$12:$R$100,FALSE),1),""))</f>
        <v/>
      </c>
      <c r="CT64" s="9" t="str">
        <f>IF($G64=0,"",IFERROR(INDEX('Risk assessment'!$B$12:$B$100,MATCH(CONCATENATE(Feuil1!$C64,Feuil1!$B64,Feuil1!CT$1),'Risk assessment'!$R$12:$R$100,FALSE),1),""))</f>
        <v/>
      </c>
      <c r="CU64" s="9" t="str">
        <f>IF($G64=0,"",IFERROR(INDEX('Risk assessment'!$B$12:$B$100,MATCH(CONCATENATE(Feuil1!$C64,Feuil1!$B64,Feuil1!CU$1),'Risk assessment'!$R$12:$R$100,FALSE),1),""))</f>
        <v/>
      </c>
      <c r="CV64" s="9" t="str">
        <f>IF($G64=0,"",IFERROR(INDEX('Risk assessment'!$B$12:$B$100,MATCH(CONCATENATE(Feuil1!$C64,Feuil1!$B64,Feuil1!CV$1),'Risk assessment'!$R$12:$R$100,FALSE),1),""))</f>
        <v/>
      </c>
      <c r="CW64" s="9" t="str">
        <f>IF($G64=0,"",IFERROR(INDEX('Risk assessment'!$B$12:$B$100,MATCH(CONCATENATE(Feuil1!$C64,Feuil1!$B64,Feuil1!CW$1),'Risk assessment'!$R$12:$R$100,FALSE),1),""))</f>
        <v/>
      </c>
      <c r="CX64" s="9" t="str">
        <f>IF($G64=0,"",IFERROR(INDEX('Risk assessment'!$B$12:$B$100,MATCH(CONCATENATE(Feuil1!$C64,Feuil1!$B64,Feuil1!CX$1),'Risk assessment'!$R$12:$R$100,FALSE),1),""))</f>
        <v/>
      </c>
      <c r="CY64" s="9" t="str">
        <f>IF($G64=0,"",IFERROR(INDEX('Risk assessment'!$B$12:$B$100,MATCH(CONCATENATE(Feuil1!$C64,Feuil1!$B64,Feuil1!CY$1),'Risk assessment'!$R$12:$R$100,FALSE),1),""))</f>
        <v/>
      </c>
      <c r="CZ64" s="9" t="str">
        <f>IF($G64=0,"",IFERROR(INDEX('Risk assessment'!$B$12:$B$100,MATCH(CONCATENATE(Feuil1!$C64,Feuil1!$B64,Feuil1!CZ$1),'Risk assessment'!$R$12:$R$100,FALSE),1),""))</f>
        <v/>
      </c>
      <c r="DA64" s="9" t="str">
        <f>IF($G64=0,"",IFERROR(INDEX('Risk assessment'!$B$12:$B$100,MATCH(CONCATENATE(Feuil1!$C64,Feuil1!$B64,Feuil1!DA$1),'Risk assessment'!$R$12:$R$100,FALSE),1),""))</f>
        <v/>
      </c>
      <c r="DB64" s="9" t="str">
        <f>IF($G64=0,"",IFERROR(INDEX('Risk assessment'!$B$12:$B$100,MATCH(CONCATENATE(Feuil1!$C64,Feuil1!$B64,Feuil1!DB$1),'Risk assessment'!$R$12:$R$100,FALSE),1),""))</f>
        <v/>
      </c>
      <c r="DC64" s="9" t="str">
        <f>IF($G64=0,"",IFERROR(INDEX('Risk assessment'!$B$12:$B$100,MATCH(CONCATENATE(Feuil1!$C64,Feuil1!$B64,Feuil1!DC$1),'Risk assessment'!$R$12:$R$100,FALSE),1),""))</f>
        <v/>
      </c>
      <c r="DD64" s="9" t="str">
        <f>IF($G64=0,"",IFERROR(INDEX('Risk assessment'!$B$12:$B$100,MATCH(CONCATENATE(Feuil1!$C64,Feuil1!$B64,Feuil1!DD$1),'Risk assessment'!$R$12:$R$100,FALSE),1),""))</f>
        <v/>
      </c>
      <c r="DE64" s="9" t="str">
        <f>IF($G64=0,"",IFERROR(INDEX('Risk assessment'!$B$12:$B$100,MATCH(CONCATENATE(Feuil1!$C64,Feuil1!$B64,Feuil1!DE$1),'Risk assessment'!$R$12:$R$100,FALSE),1),""))</f>
        <v/>
      </c>
      <c r="DF64" s="9" t="str">
        <f>IF($G64=0,"",IFERROR(INDEX('Risk assessment'!$B$12:$B$100,MATCH(CONCATENATE(Feuil1!$C64,Feuil1!$B64,Feuil1!DF$1),'Risk assessment'!$R$12:$R$100,FALSE),1),""))</f>
        <v/>
      </c>
      <c r="DG64" s="9" t="str">
        <f>IF($G64=0,"",IFERROR(INDEX('Risk assessment'!$B$12:$B$100,MATCH(CONCATENATE(Feuil1!$C64,Feuil1!$B64,Feuil1!DG$1),'Risk assessment'!$R$12:$R$100,FALSE),1),""))</f>
        <v/>
      </c>
      <c r="DH64" s="9" t="str">
        <f>IF($G64=0,"",IFERROR(INDEX('Risk assessment'!$B$12:$B$100,MATCH(CONCATENATE(Feuil1!$C64,Feuil1!$B64,Feuil1!DH$1),'Risk assessment'!$R$12:$R$100,FALSE),1),""))</f>
        <v/>
      </c>
      <c r="DI64" s="9" t="str">
        <f>IF($G64=0,"",IFERROR(INDEX('Risk assessment'!$B$12:$B$100,MATCH(CONCATENATE(Feuil1!$C64,Feuil1!$B64,Feuil1!DI$1),'Risk assessment'!$R$12:$R$100,FALSE),1),""))</f>
        <v/>
      </c>
      <c r="DJ64" s="9" t="str">
        <f>IF($G64=0,"",IFERROR(INDEX('Risk assessment'!$B$12:$B$100,MATCH(CONCATENATE(Feuil1!$C64,Feuil1!$B64,Feuil1!DJ$1),'Risk assessment'!$R$12:$R$100,FALSE),1),""))</f>
        <v/>
      </c>
      <c r="DK64" s="9" t="str">
        <f>IF($G64=0,"",IFERROR(INDEX('Risk assessment'!$B$12:$B$100,MATCH(CONCATENATE(Feuil1!$C64,Feuil1!$B64,Feuil1!DK$1),'Risk assessment'!$R$12:$R$100,FALSE),1),""))</f>
        <v/>
      </c>
    </row>
    <row r="65" spans="2:115" x14ac:dyDescent="0.25">
      <c r="B65" s="9">
        <f>IF(B64+1&lt;='Rating table'!D$11,B64+1,1)</f>
        <v>4</v>
      </c>
      <c r="C65" s="9" t="str">
        <f>IFERROR(IF(IF(B65=1,C64+1,C64)&lt;='Rating table'!H$11,IF(B65=1,C64+1,C64),""),"")</f>
        <v/>
      </c>
      <c r="D65" s="9" t="str">
        <f t="shared" si="0"/>
        <v/>
      </c>
      <c r="E65" s="9" t="str">
        <f t="shared" si="1"/>
        <v/>
      </c>
      <c r="F65" s="9" t="str">
        <f t="shared" si="2"/>
        <v/>
      </c>
      <c r="G65" s="9">
        <f>COUNTIFS('Risk assessment'!D$12:D$100,Feuil1!C65,'Risk assessment'!E$12:E$100,B65)</f>
        <v>0</v>
      </c>
      <c r="H65" s="9" t="str">
        <f>IF($G65=0,"",IFERROR(CONCATENATE(INDEX('Risk assessment'!$B$12:$B$100,MATCH(CONCATENATE(Feuil1!$C65,"-",Feuil1!$B65,"-",Feuil1!H$1),'Risk assessment'!$R$12:$R$100,FALSE),1)," ;"),""))</f>
        <v/>
      </c>
      <c r="I65" s="9" t="str">
        <f>IF($G65=0,"",IFERROR(CONCATENATE(INDEX('Risk assessment'!$B$12:$B$100,MATCH(CONCATENATE(Feuil1!$C65,"-",Feuil1!$B65,"-",Feuil1!I$1),'Risk assessment'!$R$12:$R$100,FALSE),1)," ;"),""))</f>
        <v/>
      </c>
      <c r="J65" s="9" t="str">
        <f>IF($G65=0,"",IFERROR(CONCATENATE(INDEX('Risk assessment'!$B$12:$B$100,MATCH(CONCATENATE(Feuil1!$C65,"-",Feuil1!$B65,"-",Feuil1!J$1),'Risk assessment'!$R$12:$R$100,FALSE),1)," ;"),""))</f>
        <v/>
      </c>
      <c r="K65" s="9" t="str">
        <f>IF($G65=0,"",IFERROR(CONCATENATE(INDEX('Risk assessment'!$B$12:$B$100,MATCH(CONCATENATE(Feuil1!$C65,"-",Feuil1!$B65,"-",Feuil1!K$1),'Risk assessment'!$R$12:$R$100,FALSE),1)," ;"),""))</f>
        <v/>
      </c>
      <c r="L65" s="9" t="str">
        <f>IF($G65=0,"",IFERROR(CONCATENATE(INDEX('Risk assessment'!$B$12:$B$100,MATCH(CONCATENATE(Feuil1!$C65,"-",Feuil1!$B65,"-",Feuil1!L$1),'Risk assessment'!$R$12:$R$100,FALSE),1)," ;"),""))</f>
        <v/>
      </c>
      <c r="M65" s="9" t="str">
        <f>IF($G65=0,"",IFERROR(CONCATENATE(INDEX('Risk assessment'!$B$12:$B$100,MATCH(CONCATENATE(Feuil1!$C65,"-",Feuil1!$B65,"-",Feuil1!M$1),'Risk assessment'!$R$12:$R$100,FALSE),1)," ;"),""))</f>
        <v/>
      </c>
      <c r="N65" s="9" t="str">
        <f>IF($G65=0,"",IFERROR(CONCATENATE(INDEX('Risk assessment'!$B$12:$B$100,MATCH(CONCATENATE(Feuil1!$C65,"-",Feuil1!$B65,"-",Feuil1!N$1),'Risk assessment'!$R$12:$R$100,FALSE),1)," ;"),""))</f>
        <v/>
      </c>
      <c r="O65" s="9" t="str">
        <f>IF($G65=0,"",IFERROR(CONCATENATE(INDEX('Risk assessment'!$B$12:$B$100,MATCH(CONCATENATE(Feuil1!$C65,"-",Feuil1!$B65,"-",Feuil1!O$1),'Risk assessment'!$R$12:$R$100,FALSE),1)," ;"),""))</f>
        <v/>
      </c>
      <c r="P65" s="9" t="str">
        <f>IF($G65=0,"",IFERROR(CONCATENATE(INDEX('Risk assessment'!$B$12:$B$100,MATCH(CONCATENATE(Feuil1!$C65,"-",Feuil1!$B65,"-",Feuil1!P$1),'Risk assessment'!$R$12:$R$100,FALSE),1)," ;"),""))</f>
        <v/>
      </c>
      <c r="Q65" s="9" t="str">
        <f>IF($G65=0,"",IFERROR(CONCATENATE(INDEX('Risk assessment'!$B$12:$B$100,MATCH(CONCATENATE(Feuil1!$C65,"-",Feuil1!$B65,"-",Feuil1!Q$1),'Risk assessment'!$R$12:$R$100,FALSE),1)," ;"),""))</f>
        <v/>
      </c>
      <c r="R65" s="9" t="str">
        <f>IF($G65=0,"",IFERROR(CONCATENATE(INDEX('Risk assessment'!$B$12:$B$100,MATCH(CONCATENATE(Feuil1!$C65,"-",Feuil1!$B65,"-",Feuil1!R$1),'Risk assessment'!$R$12:$R$100,FALSE),1)," ;"),""))</f>
        <v/>
      </c>
      <c r="S65" s="9" t="str">
        <f>IF($G65=0,"",IFERROR(CONCATENATE(INDEX('Risk assessment'!$B$12:$B$100,MATCH(CONCATENATE(Feuil1!$C65,"-",Feuil1!$B65,"-",Feuil1!S$1),'Risk assessment'!$R$12:$R$100,FALSE),1)," ;"),""))</f>
        <v/>
      </c>
      <c r="T65" s="9" t="str">
        <f>IF($G65=0,"",IFERROR(CONCATENATE(INDEX('Risk assessment'!$B$12:$B$100,MATCH(CONCATENATE(Feuil1!$C65,"-",Feuil1!$B65,"-",Feuil1!T$1),'Risk assessment'!$R$12:$R$100,FALSE),1)," ;"),""))</f>
        <v/>
      </c>
      <c r="U65" s="9" t="str">
        <f>IF($G65=0,"",IFERROR(CONCATENATE(INDEX('Risk assessment'!$B$12:$B$100,MATCH(CONCATENATE(Feuil1!$C65,"-",Feuil1!$B65,"-",Feuil1!U$1),'Risk assessment'!$R$12:$R$100,FALSE),1)," ;"),""))</f>
        <v/>
      </c>
      <c r="V65" s="9" t="str">
        <f>IF($G65=0,"",IFERROR(CONCATENATE(INDEX('Risk assessment'!$B$12:$B$100,MATCH(CONCATENATE(Feuil1!$C65,"-",Feuil1!$B65,"-",Feuil1!V$1),'Risk assessment'!$R$12:$R$100,FALSE),1)," ;"),""))</f>
        <v/>
      </c>
      <c r="W65" s="9" t="str">
        <f>IF($G65=0,"",IFERROR(CONCATENATE(INDEX('Risk assessment'!$B$12:$B$100,MATCH(CONCATENATE(Feuil1!$C65,"-",Feuil1!$B65,"-",Feuil1!W$1),'Risk assessment'!$R$12:$R$100,FALSE),1)," ;"),""))</f>
        <v/>
      </c>
      <c r="X65" s="9" t="str">
        <f>IF($G65=0,"",IFERROR(CONCATENATE(INDEX('Risk assessment'!$B$12:$B$100,MATCH(CONCATENATE(Feuil1!$C65,"-",Feuil1!$B65,"-",Feuil1!X$1),'Risk assessment'!$R$12:$R$100,FALSE),1)," ;"),""))</f>
        <v/>
      </c>
      <c r="Y65" s="9" t="str">
        <f>IF($G65=0,"",IFERROR(CONCATENATE(INDEX('Risk assessment'!$B$12:$B$100,MATCH(CONCATENATE(Feuil1!$C65,"-",Feuil1!$B65,"-",Feuil1!Y$1),'Risk assessment'!$R$12:$R$100,FALSE),1)," ;"),""))</f>
        <v/>
      </c>
      <c r="Z65" s="9" t="str">
        <f>IF($G65=0,"",IFERROR(CONCATENATE(INDEX('Risk assessment'!$B$12:$B$100,MATCH(CONCATENATE(Feuil1!$C65,"-",Feuil1!$B65,"-",Feuil1!Z$1),'Risk assessment'!$R$12:$R$100,FALSE),1)," ;"),""))</f>
        <v/>
      </c>
      <c r="AA65" s="9" t="str">
        <f>IF($G65=0,"",IFERROR(CONCATENATE(INDEX('Risk assessment'!$B$12:$B$100,MATCH(CONCATENATE(Feuil1!$C65,"-",Feuil1!$B65,"-",Feuil1!AA$1),'Risk assessment'!$R$12:$R$100,FALSE),1)," ;"),""))</f>
        <v/>
      </c>
      <c r="AB65" s="9" t="str">
        <f>IF($G65=0,"",IFERROR(CONCATENATE(INDEX('Risk assessment'!$B$12:$B$100,MATCH(CONCATENATE(Feuil1!$C65,"-",Feuil1!$B65,"-",Feuil1!AB$1),'Risk assessment'!$R$12:$R$100,FALSE),1)," ;"),""))</f>
        <v/>
      </c>
      <c r="AC65" s="9" t="str">
        <f>IF($G65=0,"",IFERROR(CONCATENATE(INDEX('Risk assessment'!$B$12:$B$100,MATCH(CONCATENATE(Feuil1!$C65,"-",Feuil1!$B65,"-",Feuil1!AC$1),'Risk assessment'!$R$12:$R$100,FALSE),1)," ;"),""))</f>
        <v/>
      </c>
      <c r="AD65" s="9" t="str">
        <f>IF($G65=0,"",IFERROR(CONCATENATE(INDEX('Risk assessment'!$B$12:$B$100,MATCH(CONCATENATE(Feuil1!$C65,"-",Feuil1!$B65,"-",Feuil1!AD$1),'Risk assessment'!$R$12:$R$100,FALSE),1)," ;"),""))</f>
        <v/>
      </c>
      <c r="AE65" s="9" t="str">
        <f>IF($G65=0,"",IFERROR(CONCATENATE(INDEX('Risk assessment'!$B$12:$B$100,MATCH(CONCATENATE(Feuil1!$C65,"-",Feuil1!$B65,"-",Feuil1!AE$1),'Risk assessment'!$R$12:$R$100,FALSE),1)," ;"),""))</f>
        <v/>
      </c>
      <c r="AF65" s="9" t="str">
        <f>IF($G65=0,"",IFERROR(CONCATENATE(INDEX('Risk assessment'!$B$12:$B$100,MATCH(CONCATENATE(Feuil1!$C65,"-",Feuil1!$B65,"-",Feuil1!AF$1),'Risk assessment'!$R$12:$R$100,FALSE),1)," ;"),""))</f>
        <v/>
      </c>
      <c r="AG65" s="9" t="str">
        <f>IF($G65=0,"",IFERROR(CONCATENATE(INDEX('Risk assessment'!$B$12:$B$100,MATCH(CONCATENATE(Feuil1!$C65,"-",Feuil1!$B65,"-",Feuil1!AG$1),'Risk assessment'!$R$12:$R$100,FALSE),1)," ;"),""))</f>
        <v/>
      </c>
      <c r="AH65" s="9" t="str">
        <f>IF($G65=0,"",IFERROR(CONCATENATE(INDEX('Risk assessment'!$B$12:$B$100,MATCH(CONCATENATE(Feuil1!$C65,"-",Feuil1!$B65,"-",Feuil1!AH$1),'Risk assessment'!$R$12:$R$100,FALSE),1)," ;"),""))</f>
        <v/>
      </c>
      <c r="AI65" s="9" t="str">
        <f>IF($G65=0,"",IFERROR(CONCATENATE(INDEX('Risk assessment'!$B$12:$B$100,MATCH(CONCATENATE(Feuil1!$C65,"-",Feuil1!$B65,"-",Feuil1!AI$1),'Risk assessment'!$R$12:$R$100,FALSE),1)," ;"),""))</f>
        <v/>
      </c>
      <c r="AJ65" s="9" t="str">
        <f>IF($G65=0,"",IFERROR(CONCATENATE(INDEX('Risk assessment'!$B$12:$B$100,MATCH(CONCATENATE(Feuil1!$C65,"-",Feuil1!$B65,"-",Feuil1!AJ$1),'Risk assessment'!$R$12:$R$100,FALSE),1)," ;"),""))</f>
        <v/>
      </c>
      <c r="AK65" s="9" t="str">
        <f>IF($G65=0,"",IFERROR(CONCATENATE(INDEX('Risk assessment'!$B$12:$B$100,MATCH(CONCATENATE(Feuil1!$C65,"-",Feuil1!$B65,"-",Feuil1!AK$1),'Risk assessment'!$R$12:$R$100,FALSE),1)," ;"),""))</f>
        <v/>
      </c>
      <c r="AL65" s="9" t="str">
        <f>IF($G65=0,"",IFERROR(CONCATENATE(INDEX('Risk assessment'!$B$12:$B$100,MATCH(CONCATENATE(Feuil1!$C65,"-",Feuil1!$B65,"-",Feuil1!AL$1),'Risk assessment'!$R$12:$R$100,FALSE),1)," ;"),""))</f>
        <v/>
      </c>
      <c r="AM65" s="9" t="str">
        <f>IF($G65=0,"",IFERROR(CONCATENATE(INDEX('Risk assessment'!$B$12:$B$100,MATCH(CONCATENATE(Feuil1!$C65,"-",Feuil1!$B65,"-",Feuil1!AM$1),'Risk assessment'!$R$12:$R$100,FALSE),1)," ;"),""))</f>
        <v/>
      </c>
      <c r="AN65" s="9" t="str">
        <f>IF($G65=0,"",IFERROR(CONCATENATE(INDEX('Risk assessment'!$B$12:$B$100,MATCH(CONCATENATE(Feuil1!$C65,"-",Feuil1!$B65,"-",Feuil1!AN$1),'Risk assessment'!$R$12:$R$100,FALSE),1)," ;"),""))</f>
        <v/>
      </c>
      <c r="AO65" s="9" t="str">
        <f>IF($G65=0,"",IFERROR(CONCATENATE(INDEX('Risk assessment'!$B$12:$B$100,MATCH(CONCATENATE(Feuil1!$C65,"-",Feuil1!$B65,"-",Feuil1!AO$1),'Risk assessment'!$R$12:$R$100,FALSE),1)," ;"),""))</f>
        <v/>
      </c>
      <c r="AP65" s="9" t="str">
        <f>IF($G65=0,"",IFERROR(CONCATENATE(INDEX('Risk assessment'!$B$12:$B$100,MATCH(CONCATENATE(Feuil1!$C65,"-",Feuil1!$B65,"-",Feuil1!AP$1),'Risk assessment'!$R$12:$R$100,FALSE),1)," ;"),""))</f>
        <v/>
      </c>
      <c r="AQ65" s="9" t="str">
        <f>IF($G65=0,"",IFERROR(CONCATENATE(INDEX('Risk assessment'!$B$12:$B$100,MATCH(CONCATENATE(Feuil1!$C65,"-",Feuil1!$B65,"-",Feuil1!AQ$1),'Risk assessment'!$R$12:$R$100,FALSE),1)," ;"),""))</f>
        <v/>
      </c>
      <c r="AR65" s="9" t="str">
        <f>IF($G65=0,"",IFERROR(CONCATENATE(INDEX('Risk assessment'!$B$12:$B$100,MATCH(CONCATENATE(Feuil1!$C65,"-",Feuil1!$B65,"-",Feuil1!AR$1),'Risk assessment'!$R$12:$R$100,FALSE),1)," ;"),""))</f>
        <v/>
      </c>
      <c r="AS65" s="9" t="str">
        <f>IF($G65=0,"",IFERROR(CONCATENATE(INDEX('Risk assessment'!$B$12:$B$100,MATCH(CONCATENATE(Feuil1!$C65,"-",Feuil1!$B65,"-",Feuil1!AS$1),'Risk assessment'!$R$12:$R$100,FALSE),1)," ;"),""))</f>
        <v/>
      </c>
      <c r="AT65" s="9" t="str">
        <f>IF($G65=0,"",IFERROR(CONCATENATE(INDEX('Risk assessment'!$B$12:$B$100,MATCH(CONCATENATE(Feuil1!$C65,"-",Feuil1!$B65,"-",Feuil1!AT$1),'Risk assessment'!$R$12:$R$100,FALSE),1)," ;"),""))</f>
        <v/>
      </c>
      <c r="AU65" s="9" t="str">
        <f>IF($G65=0,"",IFERROR(CONCATENATE(INDEX('Risk assessment'!$B$12:$B$100,MATCH(CONCATENATE(Feuil1!$C65,"-",Feuil1!$B65,"-",Feuil1!AU$1),'Risk assessment'!$R$12:$R$100,FALSE),1)," ;"),""))</f>
        <v/>
      </c>
      <c r="AV65" s="9" t="str">
        <f>IF($G65=0,"",IFERROR(CONCATENATE(INDEX('Risk assessment'!$B$12:$B$100,MATCH(CONCATENATE(Feuil1!$C65,"-",Feuil1!$B65,"-",Feuil1!AV$1),'Risk assessment'!$R$12:$R$100,FALSE),1)," ;"),""))</f>
        <v/>
      </c>
      <c r="AW65" s="9" t="str">
        <f>IF($G65=0,"",IFERROR(CONCATENATE(INDEX('Risk assessment'!$B$12:$B$100,MATCH(CONCATENATE(Feuil1!$C65,"-",Feuil1!$B65,"-",Feuil1!AW$1),'Risk assessment'!$R$12:$R$100,FALSE),1)," ;"),""))</f>
        <v/>
      </c>
      <c r="AX65" s="9" t="str">
        <f>IF($G65=0,"",IFERROR(CONCATENATE(INDEX('Risk assessment'!$B$12:$B$100,MATCH(CONCATENATE(Feuil1!$C65,"-",Feuil1!$B65,"-",Feuil1!AX$1),'Risk assessment'!$R$12:$R$100,FALSE),1)," ;"),""))</f>
        <v/>
      </c>
      <c r="AY65" s="9" t="str">
        <f>IF($G65=0,"",IFERROR(CONCATENATE(INDEX('Risk assessment'!$B$12:$B$100,MATCH(CONCATENATE(Feuil1!$C65,"-",Feuil1!$B65,"-",Feuil1!AY$1),'Risk assessment'!$R$12:$R$100,FALSE),1)," ;"),""))</f>
        <v/>
      </c>
      <c r="AZ65" s="9" t="str">
        <f>IF($G65=0,"",IFERROR(CONCATENATE(INDEX('Risk assessment'!$B$12:$B$100,MATCH(CONCATENATE(Feuil1!$C65,"-",Feuil1!$B65,"-",Feuil1!AZ$1),'Risk assessment'!$R$12:$R$100,FALSE),1)," ;"),""))</f>
        <v/>
      </c>
      <c r="BA65" s="9" t="str">
        <f>IF($G65=0,"",IFERROR(CONCATENATE(INDEX('Risk assessment'!$B$12:$B$100,MATCH(CONCATENATE(Feuil1!$C65,"-",Feuil1!$B65,"-",Feuil1!BA$1),'Risk assessment'!$R$12:$R$100,FALSE),1)," ;"),""))</f>
        <v/>
      </c>
      <c r="BB65" s="9" t="str">
        <f>IF($G65=0,"",IFERROR(CONCATENATE(INDEX('Risk assessment'!$B$12:$B$100,MATCH(CONCATENATE(Feuil1!$C65,"-",Feuil1!$B65,"-",Feuil1!BB$1),'Risk assessment'!$R$12:$R$100,FALSE),1)," ;"),""))</f>
        <v/>
      </c>
      <c r="BC65" s="9" t="str">
        <f>IF($G65=0,"",IFERROR(CONCATENATE(INDEX('Risk assessment'!$B$12:$B$100,MATCH(CONCATENATE(Feuil1!$C65,"-",Feuil1!$B65,"-",Feuil1!BC$1),'Risk assessment'!$R$12:$R$100,FALSE),1)," ;"),""))</f>
        <v/>
      </c>
      <c r="BD65" s="9" t="str">
        <f>IF($G65=0,"",IFERROR(CONCATENATE(INDEX('Risk assessment'!$B$12:$B$100,MATCH(CONCATENATE(Feuil1!$C65,"-",Feuil1!$B65,"-",Feuil1!BD$1),'Risk assessment'!$R$12:$R$100,FALSE),1)," ;"),""))</f>
        <v/>
      </c>
      <c r="BE65" s="9" t="str">
        <f>IF($G65=0,"",IFERROR(CONCATENATE(INDEX('Risk assessment'!$B$12:$B$100,MATCH(CONCATENATE(Feuil1!$C65,"-",Feuil1!$B65,"-",Feuil1!BE$1),'Risk assessment'!$R$12:$R$100,FALSE),1)," ;"),""))</f>
        <v/>
      </c>
      <c r="BF65" s="9" t="str">
        <f>IF($G65=0,"",IFERROR(CONCATENATE(INDEX('Risk assessment'!$B$12:$B$100,MATCH(CONCATENATE(Feuil1!$C65,"-",Feuil1!$B65,"-",Feuil1!BF$1),'Risk assessment'!$R$12:$R$100,FALSE),1)," ;"),""))</f>
        <v/>
      </c>
      <c r="BG65" s="9" t="str">
        <f>IF($G65=0,"",IFERROR(CONCATENATE(INDEX('Risk assessment'!$B$12:$B$100,MATCH(CONCATENATE(Feuil1!$C65,"-",Feuil1!$B65,"-",Feuil1!BG$1),'Risk assessment'!$R$12:$R$100,FALSE),1)," ;"),""))</f>
        <v/>
      </c>
      <c r="BH65" s="9" t="str">
        <f>IF($G65=0,"",IFERROR(CONCATENATE(INDEX('Risk assessment'!$B$12:$B$100,MATCH(CONCATENATE(Feuil1!$C65,"-",Feuil1!$B65,"-",Feuil1!BH$1),'Risk assessment'!$R$12:$R$100,FALSE),1)," ;"),""))</f>
        <v/>
      </c>
      <c r="BI65" s="9" t="str">
        <f>IF($G65=0,"",IFERROR(CONCATENATE(INDEX('Risk assessment'!$B$12:$B$100,MATCH(CONCATENATE(Feuil1!$C65,"-",Feuil1!$B65,"-",Feuil1!BI$1),'Risk assessment'!$R$12:$R$100,FALSE),1)," ;"),""))</f>
        <v/>
      </c>
      <c r="BJ65" s="9" t="str">
        <f>IF($G65=0,"",IFERROR(CONCATENATE(INDEX('Risk assessment'!$B$12:$B$100,MATCH(CONCATENATE(Feuil1!$C65,"-",Feuil1!$B65,"-",Feuil1!BJ$1),'Risk assessment'!$R$12:$R$100,FALSE),1)," ;"),""))</f>
        <v/>
      </c>
      <c r="BK65" s="9" t="str">
        <f>IF($G65=0,"",IFERROR(CONCATENATE(INDEX('Risk assessment'!$B$12:$B$100,MATCH(CONCATENATE(Feuil1!$C65,"-",Feuil1!$B65,"-",Feuil1!BK$1),'Risk assessment'!$R$12:$R$100,FALSE),1)," ;"),""))</f>
        <v/>
      </c>
      <c r="BL65" s="9" t="str">
        <f>IF($G65=0,"",IFERROR(CONCATENATE(INDEX('Risk assessment'!$B$12:$B$100,MATCH(CONCATENATE(Feuil1!$C65,"-",Feuil1!$B65,"-",Feuil1!BL$1),'Risk assessment'!$R$12:$R$100,FALSE),1)," ;"),""))</f>
        <v/>
      </c>
      <c r="BM65" s="9" t="str">
        <f>IF($G65=0,"",IFERROR(CONCATENATE(INDEX('Risk assessment'!$B$12:$B$100,MATCH(CONCATENATE(Feuil1!$C65,"-",Feuil1!$B65,"-",Feuil1!BM$1),'Risk assessment'!$R$12:$R$100,FALSE),1)," ;"),""))</f>
        <v/>
      </c>
      <c r="BN65" s="9" t="str">
        <f>IF($G65=0,"",IFERROR(CONCATENATE(INDEX('Risk assessment'!$B$12:$B$100,MATCH(CONCATENATE(Feuil1!$C65,"-",Feuil1!$B65,"-",Feuil1!BN$1),'Risk assessment'!$R$12:$R$100,FALSE),1)," ;"),""))</f>
        <v/>
      </c>
      <c r="BO65" s="9" t="str">
        <f>IF($G65=0,"",IFERROR(CONCATENATE(INDEX('Risk assessment'!$B$12:$B$100,MATCH(CONCATENATE(Feuil1!$C65,"-",Feuil1!$B65,"-",Feuil1!BO$1),'Risk assessment'!$R$12:$R$100,FALSE),1)," ;"),""))</f>
        <v/>
      </c>
      <c r="BP65" s="9" t="str">
        <f>IF($G65=0,"",IFERROR(CONCATENATE(INDEX('Risk assessment'!$B$12:$B$100,MATCH(CONCATENATE(Feuil1!$C65,"-",Feuil1!$B65,"-",Feuil1!BP$1),'Risk assessment'!$R$12:$R$100,FALSE),1)," ;"),""))</f>
        <v/>
      </c>
      <c r="BQ65" s="9" t="str">
        <f>IF($G65=0,"",IFERROR(CONCATENATE(INDEX('Risk assessment'!$B$12:$B$100,MATCH(CONCATENATE(Feuil1!$C65,"-",Feuil1!$B65,"-",Feuil1!BQ$1),'Risk assessment'!$R$12:$R$100,FALSE),1)," ;"),""))</f>
        <v/>
      </c>
      <c r="BR65" s="9" t="str">
        <f>IF($G65=0,"",IFERROR(INDEX('Risk assessment'!$B$12:$B$100,MATCH(CONCATENATE(Feuil1!$C65,Feuil1!$B65,Feuil1!BR$1),'Risk assessment'!$R$12:$R$100,FALSE),1),""))</f>
        <v/>
      </c>
      <c r="BS65" s="9" t="str">
        <f>IF($G65=0,"",IFERROR(INDEX('Risk assessment'!$B$12:$B$100,MATCH(CONCATENATE(Feuil1!$C65,Feuil1!$B65,Feuil1!BS$1),'Risk assessment'!$R$12:$R$100,FALSE),1),""))</f>
        <v/>
      </c>
      <c r="BT65" s="9" t="str">
        <f>IF($G65=0,"",IFERROR(INDEX('Risk assessment'!$B$12:$B$100,MATCH(CONCATENATE(Feuil1!$C65,Feuil1!$B65,Feuil1!BT$1),'Risk assessment'!$R$12:$R$100,FALSE),1),""))</f>
        <v/>
      </c>
      <c r="BU65" s="9" t="str">
        <f>IF($G65=0,"",IFERROR(INDEX('Risk assessment'!$B$12:$B$100,MATCH(CONCATENATE(Feuil1!$C65,Feuil1!$B65,Feuil1!BU$1),'Risk assessment'!$R$12:$R$100,FALSE),1),""))</f>
        <v/>
      </c>
      <c r="BV65" s="9" t="str">
        <f>IF($G65=0,"",IFERROR(INDEX('Risk assessment'!$B$12:$B$100,MATCH(CONCATENATE(Feuil1!$C65,Feuil1!$B65,Feuil1!BV$1),'Risk assessment'!$R$12:$R$100,FALSE),1),""))</f>
        <v/>
      </c>
      <c r="BW65" s="9" t="str">
        <f>IF($G65=0,"",IFERROR(INDEX('Risk assessment'!$B$12:$B$100,MATCH(CONCATENATE(Feuil1!$C65,Feuil1!$B65,Feuil1!BW$1),'Risk assessment'!$R$12:$R$100,FALSE),1),""))</f>
        <v/>
      </c>
      <c r="BX65" s="9" t="str">
        <f>IF($G65=0,"",IFERROR(INDEX('Risk assessment'!$B$12:$B$100,MATCH(CONCATENATE(Feuil1!$C65,Feuil1!$B65,Feuil1!BX$1),'Risk assessment'!$R$12:$R$100,FALSE),1),""))</f>
        <v/>
      </c>
      <c r="BY65" s="9" t="str">
        <f>IF($G65=0,"",IFERROR(INDEX('Risk assessment'!$B$12:$B$100,MATCH(CONCATENATE(Feuil1!$C65,Feuil1!$B65,Feuil1!BY$1),'Risk assessment'!$R$12:$R$100,FALSE),1),""))</f>
        <v/>
      </c>
      <c r="BZ65" s="9" t="str">
        <f>IF($G65=0,"",IFERROR(INDEX('Risk assessment'!$B$12:$B$100,MATCH(CONCATENATE(Feuil1!$C65,Feuil1!$B65,Feuil1!BZ$1),'Risk assessment'!$R$12:$R$100,FALSE),1),""))</f>
        <v/>
      </c>
      <c r="CA65" s="9" t="str">
        <f>IF($G65=0,"",IFERROR(INDEX('Risk assessment'!$B$12:$B$100,MATCH(CONCATENATE(Feuil1!$C65,Feuil1!$B65,Feuil1!CA$1),'Risk assessment'!$R$12:$R$100,FALSE),1),""))</f>
        <v/>
      </c>
      <c r="CB65" s="9" t="str">
        <f>IF($G65=0,"",IFERROR(INDEX('Risk assessment'!$B$12:$B$100,MATCH(CONCATENATE(Feuil1!$C65,Feuil1!$B65,Feuil1!CB$1),'Risk assessment'!$R$12:$R$100,FALSE),1),""))</f>
        <v/>
      </c>
      <c r="CC65" s="9" t="str">
        <f>IF($G65=0,"",IFERROR(INDEX('Risk assessment'!$B$12:$B$100,MATCH(CONCATENATE(Feuil1!$C65,Feuil1!$B65,Feuil1!CC$1),'Risk assessment'!$R$12:$R$100,FALSE),1),""))</f>
        <v/>
      </c>
      <c r="CD65" s="9" t="str">
        <f>IF($G65=0,"",IFERROR(INDEX('Risk assessment'!$B$12:$B$100,MATCH(CONCATENATE(Feuil1!$C65,Feuil1!$B65,Feuil1!CD$1),'Risk assessment'!$R$12:$R$100,FALSE),1),""))</f>
        <v/>
      </c>
      <c r="CE65" s="9" t="str">
        <f>IF($G65=0,"",IFERROR(INDEX('Risk assessment'!$B$12:$B$100,MATCH(CONCATENATE(Feuil1!$C65,Feuil1!$B65,Feuil1!CE$1),'Risk assessment'!$R$12:$R$100,FALSE),1),""))</f>
        <v/>
      </c>
      <c r="CF65" s="9" t="str">
        <f>IF($G65=0,"",IFERROR(INDEX('Risk assessment'!$B$12:$B$100,MATCH(CONCATENATE(Feuil1!$C65,Feuil1!$B65,Feuil1!CF$1),'Risk assessment'!$R$12:$R$100,FALSE),1),""))</f>
        <v/>
      </c>
      <c r="CG65" s="9" t="str">
        <f>IF($G65=0,"",IFERROR(INDEX('Risk assessment'!$B$12:$B$100,MATCH(CONCATENATE(Feuil1!$C65,Feuil1!$B65,Feuil1!CG$1),'Risk assessment'!$R$12:$R$100,FALSE),1),""))</f>
        <v/>
      </c>
      <c r="CH65" s="9" t="str">
        <f>IF($G65=0,"",IFERROR(INDEX('Risk assessment'!$B$12:$B$100,MATCH(CONCATENATE(Feuil1!$C65,Feuil1!$B65,Feuil1!CH$1),'Risk assessment'!$R$12:$R$100,FALSE),1),""))</f>
        <v/>
      </c>
      <c r="CI65" s="9" t="str">
        <f>IF($G65=0,"",IFERROR(INDEX('Risk assessment'!$B$12:$B$100,MATCH(CONCATENATE(Feuil1!$C65,Feuil1!$B65,Feuil1!CI$1),'Risk assessment'!$R$12:$R$100,FALSE),1),""))</f>
        <v/>
      </c>
      <c r="CJ65" s="9" t="str">
        <f>IF($G65=0,"",IFERROR(INDEX('Risk assessment'!$B$12:$B$100,MATCH(CONCATENATE(Feuil1!$C65,Feuil1!$B65,Feuil1!CJ$1),'Risk assessment'!$R$12:$R$100,FALSE),1),""))</f>
        <v/>
      </c>
      <c r="CK65" s="9" t="str">
        <f>IF($G65=0,"",IFERROR(INDEX('Risk assessment'!$B$12:$B$100,MATCH(CONCATENATE(Feuil1!$C65,Feuil1!$B65,Feuil1!CK$1),'Risk assessment'!$R$12:$R$100,FALSE),1),""))</f>
        <v/>
      </c>
      <c r="CL65" s="9" t="str">
        <f>IF($G65=0,"",IFERROR(INDEX('Risk assessment'!$B$12:$B$100,MATCH(CONCATENATE(Feuil1!$C65,Feuil1!$B65,Feuil1!CL$1),'Risk assessment'!$R$12:$R$100,FALSE),1),""))</f>
        <v/>
      </c>
      <c r="CM65" s="9" t="str">
        <f>IF($G65=0,"",IFERROR(INDEX('Risk assessment'!$B$12:$B$100,MATCH(CONCATENATE(Feuil1!$C65,Feuil1!$B65,Feuil1!CM$1),'Risk assessment'!$R$12:$R$100,FALSE),1),""))</f>
        <v/>
      </c>
      <c r="CN65" s="9" t="str">
        <f>IF($G65=0,"",IFERROR(INDEX('Risk assessment'!$B$12:$B$100,MATCH(CONCATENATE(Feuil1!$C65,Feuil1!$B65,Feuil1!CN$1),'Risk assessment'!$R$12:$R$100,FALSE),1),""))</f>
        <v/>
      </c>
      <c r="CO65" s="9" t="str">
        <f>IF($G65=0,"",IFERROR(INDEX('Risk assessment'!$B$12:$B$100,MATCH(CONCATENATE(Feuil1!$C65,Feuil1!$B65,Feuil1!CO$1),'Risk assessment'!$R$12:$R$100,FALSE),1),""))</f>
        <v/>
      </c>
      <c r="CP65" s="9" t="str">
        <f>IF($G65=0,"",IFERROR(INDEX('Risk assessment'!$B$12:$B$100,MATCH(CONCATENATE(Feuil1!$C65,Feuil1!$B65,Feuil1!CP$1),'Risk assessment'!$R$12:$R$100,FALSE),1),""))</f>
        <v/>
      </c>
      <c r="CQ65" s="9" t="str">
        <f>IF($G65=0,"",IFERROR(INDEX('Risk assessment'!$B$12:$B$100,MATCH(CONCATENATE(Feuil1!$C65,Feuil1!$B65,Feuil1!CQ$1),'Risk assessment'!$R$12:$R$100,FALSE),1),""))</f>
        <v/>
      </c>
      <c r="CR65" s="9" t="str">
        <f>IF($G65=0,"",IFERROR(INDEX('Risk assessment'!$B$12:$B$100,MATCH(CONCATENATE(Feuil1!$C65,Feuil1!$B65,Feuil1!CR$1),'Risk assessment'!$R$12:$R$100,FALSE),1),""))</f>
        <v/>
      </c>
      <c r="CS65" s="9" t="str">
        <f>IF($G65=0,"",IFERROR(INDEX('Risk assessment'!$B$12:$B$100,MATCH(CONCATENATE(Feuil1!$C65,Feuil1!$B65,Feuil1!CS$1),'Risk assessment'!$R$12:$R$100,FALSE),1),""))</f>
        <v/>
      </c>
      <c r="CT65" s="9" t="str">
        <f>IF($G65=0,"",IFERROR(INDEX('Risk assessment'!$B$12:$B$100,MATCH(CONCATENATE(Feuil1!$C65,Feuil1!$B65,Feuil1!CT$1),'Risk assessment'!$R$12:$R$100,FALSE),1),""))</f>
        <v/>
      </c>
      <c r="CU65" s="9" t="str">
        <f>IF($G65=0,"",IFERROR(INDEX('Risk assessment'!$B$12:$B$100,MATCH(CONCATENATE(Feuil1!$C65,Feuil1!$B65,Feuil1!CU$1),'Risk assessment'!$R$12:$R$100,FALSE),1),""))</f>
        <v/>
      </c>
      <c r="CV65" s="9" t="str">
        <f>IF($G65=0,"",IFERROR(INDEX('Risk assessment'!$B$12:$B$100,MATCH(CONCATENATE(Feuil1!$C65,Feuil1!$B65,Feuil1!CV$1),'Risk assessment'!$R$12:$R$100,FALSE),1),""))</f>
        <v/>
      </c>
      <c r="CW65" s="9" t="str">
        <f>IF($G65=0,"",IFERROR(INDEX('Risk assessment'!$B$12:$B$100,MATCH(CONCATENATE(Feuil1!$C65,Feuil1!$B65,Feuil1!CW$1),'Risk assessment'!$R$12:$R$100,FALSE),1),""))</f>
        <v/>
      </c>
      <c r="CX65" s="9" t="str">
        <f>IF($G65=0,"",IFERROR(INDEX('Risk assessment'!$B$12:$B$100,MATCH(CONCATENATE(Feuil1!$C65,Feuil1!$B65,Feuil1!CX$1),'Risk assessment'!$R$12:$R$100,FALSE),1),""))</f>
        <v/>
      </c>
      <c r="CY65" s="9" t="str">
        <f>IF($G65=0,"",IFERROR(INDEX('Risk assessment'!$B$12:$B$100,MATCH(CONCATENATE(Feuil1!$C65,Feuil1!$B65,Feuil1!CY$1),'Risk assessment'!$R$12:$R$100,FALSE),1),""))</f>
        <v/>
      </c>
      <c r="CZ65" s="9" t="str">
        <f>IF($G65=0,"",IFERROR(INDEX('Risk assessment'!$B$12:$B$100,MATCH(CONCATENATE(Feuil1!$C65,Feuil1!$B65,Feuil1!CZ$1),'Risk assessment'!$R$12:$R$100,FALSE),1),""))</f>
        <v/>
      </c>
      <c r="DA65" s="9" t="str">
        <f>IF($G65=0,"",IFERROR(INDEX('Risk assessment'!$B$12:$B$100,MATCH(CONCATENATE(Feuil1!$C65,Feuil1!$B65,Feuil1!DA$1),'Risk assessment'!$R$12:$R$100,FALSE),1),""))</f>
        <v/>
      </c>
      <c r="DB65" s="9" t="str">
        <f>IF($G65=0,"",IFERROR(INDEX('Risk assessment'!$B$12:$B$100,MATCH(CONCATENATE(Feuil1!$C65,Feuil1!$B65,Feuil1!DB$1),'Risk assessment'!$R$12:$R$100,FALSE),1),""))</f>
        <v/>
      </c>
      <c r="DC65" s="9" t="str">
        <f>IF($G65=0,"",IFERROR(INDEX('Risk assessment'!$B$12:$B$100,MATCH(CONCATENATE(Feuil1!$C65,Feuil1!$B65,Feuil1!DC$1),'Risk assessment'!$R$12:$R$100,FALSE),1),""))</f>
        <v/>
      </c>
      <c r="DD65" s="9" t="str">
        <f>IF($G65=0,"",IFERROR(INDEX('Risk assessment'!$B$12:$B$100,MATCH(CONCATENATE(Feuil1!$C65,Feuil1!$B65,Feuil1!DD$1),'Risk assessment'!$R$12:$R$100,FALSE),1),""))</f>
        <v/>
      </c>
      <c r="DE65" s="9" t="str">
        <f>IF($G65=0,"",IFERROR(INDEX('Risk assessment'!$B$12:$B$100,MATCH(CONCATENATE(Feuil1!$C65,Feuil1!$B65,Feuil1!DE$1),'Risk assessment'!$R$12:$R$100,FALSE),1),""))</f>
        <v/>
      </c>
      <c r="DF65" s="9" t="str">
        <f>IF($G65=0,"",IFERROR(INDEX('Risk assessment'!$B$12:$B$100,MATCH(CONCATENATE(Feuil1!$C65,Feuil1!$B65,Feuil1!DF$1),'Risk assessment'!$R$12:$R$100,FALSE),1),""))</f>
        <v/>
      </c>
      <c r="DG65" s="9" t="str">
        <f>IF($G65=0,"",IFERROR(INDEX('Risk assessment'!$B$12:$B$100,MATCH(CONCATENATE(Feuil1!$C65,Feuil1!$B65,Feuil1!DG$1),'Risk assessment'!$R$12:$R$100,FALSE),1),""))</f>
        <v/>
      </c>
      <c r="DH65" s="9" t="str">
        <f>IF($G65=0,"",IFERROR(INDEX('Risk assessment'!$B$12:$B$100,MATCH(CONCATENATE(Feuil1!$C65,Feuil1!$B65,Feuil1!DH$1),'Risk assessment'!$R$12:$R$100,FALSE),1),""))</f>
        <v/>
      </c>
      <c r="DI65" s="9" t="str">
        <f>IF($G65=0,"",IFERROR(INDEX('Risk assessment'!$B$12:$B$100,MATCH(CONCATENATE(Feuil1!$C65,Feuil1!$B65,Feuil1!DI$1),'Risk assessment'!$R$12:$R$100,FALSE),1),""))</f>
        <v/>
      </c>
      <c r="DJ65" s="9" t="str">
        <f>IF($G65=0,"",IFERROR(INDEX('Risk assessment'!$B$12:$B$100,MATCH(CONCATENATE(Feuil1!$C65,Feuil1!$B65,Feuil1!DJ$1),'Risk assessment'!$R$12:$R$100,FALSE),1),""))</f>
        <v/>
      </c>
      <c r="DK65" s="9" t="str">
        <f>IF($G65=0,"",IFERROR(INDEX('Risk assessment'!$B$12:$B$100,MATCH(CONCATENATE(Feuil1!$C65,Feuil1!$B65,Feuil1!DK$1),'Risk assessment'!$R$12:$R$100,FALSE),1),""))</f>
        <v/>
      </c>
    </row>
    <row r="66" spans="2:115" x14ac:dyDescent="0.25">
      <c r="B66" s="9">
        <f>IF(B65+1&lt;='Rating table'!D$11,B65+1,1)</f>
        <v>5</v>
      </c>
      <c r="C66" s="9" t="str">
        <f>IFERROR(IF(IF(B66=1,C65+1,C65)&lt;='Rating table'!H$11,IF(B66=1,C65+1,C65),""),"")</f>
        <v/>
      </c>
      <c r="D66" s="9" t="str">
        <f t="shared" si="0"/>
        <v/>
      </c>
      <c r="E66" s="9" t="str">
        <f t="shared" si="1"/>
        <v/>
      </c>
      <c r="F66" s="9" t="str">
        <f t="shared" si="2"/>
        <v/>
      </c>
      <c r="G66" s="9">
        <f>COUNTIFS('Risk assessment'!D$12:D$100,Feuil1!C66,'Risk assessment'!E$12:E$100,B66)</f>
        <v>0</v>
      </c>
      <c r="H66" s="9" t="str">
        <f>IF($G66=0,"",IFERROR(CONCATENATE(INDEX('Risk assessment'!$B$12:$B$100,MATCH(CONCATENATE(Feuil1!$C66,"-",Feuil1!$B66,"-",Feuil1!H$1),'Risk assessment'!$R$12:$R$100,FALSE),1)," ;"),""))</f>
        <v/>
      </c>
      <c r="I66" s="9" t="str">
        <f>IF($G66=0,"",IFERROR(CONCATENATE(INDEX('Risk assessment'!$B$12:$B$100,MATCH(CONCATENATE(Feuil1!$C66,"-",Feuil1!$B66,"-",Feuil1!I$1),'Risk assessment'!$R$12:$R$100,FALSE),1)," ;"),""))</f>
        <v/>
      </c>
      <c r="J66" s="9" t="str">
        <f>IF($G66=0,"",IFERROR(CONCATENATE(INDEX('Risk assessment'!$B$12:$B$100,MATCH(CONCATENATE(Feuil1!$C66,"-",Feuil1!$B66,"-",Feuil1!J$1),'Risk assessment'!$R$12:$R$100,FALSE),1)," ;"),""))</f>
        <v/>
      </c>
      <c r="K66" s="9" t="str">
        <f>IF($G66=0,"",IFERROR(CONCATENATE(INDEX('Risk assessment'!$B$12:$B$100,MATCH(CONCATENATE(Feuil1!$C66,"-",Feuil1!$B66,"-",Feuil1!K$1),'Risk assessment'!$R$12:$R$100,FALSE),1)," ;"),""))</f>
        <v/>
      </c>
      <c r="L66" s="9" t="str">
        <f>IF($G66=0,"",IFERROR(CONCATENATE(INDEX('Risk assessment'!$B$12:$B$100,MATCH(CONCATENATE(Feuil1!$C66,"-",Feuil1!$B66,"-",Feuil1!L$1),'Risk assessment'!$R$12:$R$100,FALSE),1)," ;"),""))</f>
        <v/>
      </c>
      <c r="M66" s="9" t="str">
        <f>IF($G66=0,"",IFERROR(CONCATENATE(INDEX('Risk assessment'!$B$12:$B$100,MATCH(CONCATENATE(Feuil1!$C66,"-",Feuil1!$B66,"-",Feuil1!M$1),'Risk assessment'!$R$12:$R$100,FALSE),1)," ;"),""))</f>
        <v/>
      </c>
      <c r="N66" s="9" t="str">
        <f>IF($G66=0,"",IFERROR(CONCATENATE(INDEX('Risk assessment'!$B$12:$B$100,MATCH(CONCATENATE(Feuil1!$C66,"-",Feuil1!$B66,"-",Feuil1!N$1),'Risk assessment'!$R$12:$R$100,FALSE),1)," ;"),""))</f>
        <v/>
      </c>
      <c r="O66" s="9" t="str">
        <f>IF($G66=0,"",IFERROR(CONCATENATE(INDEX('Risk assessment'!$B$12:$B$100,MATCH(CONCATENATE(Feuil1!$C66,"-",Feuil1!$B66,"-",Feuil1!O$1),'Risk assessment'!$R$12:$R$100,FALSE),1)," ;"),""))</f>
        <v/>
      </c>
      <c r="P66" s="9" t="str">
        <f>IF($G66=0,"",IFERROR(CONCATENATE(INDEX('Risk assessment'!$B$12:$B$100,MATCH(CONCATENATE(Feuil1!$C66,"-",Feuil1!$B66,"-",Feuil1!P$1),'Risk assessment'!$R$12:$R$100,FALSE),1)," ;"),""))</f>
        <v/>
      </c>
      <c r="Q66" s="9" t="str">
        <f>IF($G66=0,"",IFERROR(CONCATENATE(INDEX('Risk assessment'!$B$12:$B$100,MATCH(CONCATENATE(Feuil1!$C66,"-",Feuil1!$B66,"-",Feuil1!Q$1),'Risk assessment'!$R$12:$R$100,FALSE),1)," ;"),""))</f>
        <v/>
      </c>
      <c r="R66" s="9" t="str">
        <f>IF($G66=0,"",IFERROR(CONCATENATE(INDEX('Risk assessment'!$B$12:$B$100,MATCH(CONCATENATE(Feuil1!$C66,"-",Feuil1!$B66,"-",Feuil1!R$1),'Risk assessment'!$R$12:$R$100,FALSE),1)," ;"),""))</f>
        <v/>
      </c>
      <c r="S66" s="9" t="str">
        <f>IF($G66=0,"",IFERROR(CONCATENATE(INDEX('Risk assessment'!$B$12:$B$100,MATCH(CONCATENATE(Feuil1!$C66,"-",Feuil1!$B66,"-",Feuil1!S$1),'Risk assessment'!$R$12:$R$100,FALSE),1)," ;"),""))</f>
        <v/>
      </c>
      <c r="T66" s="9" t="str">
        <f>IF($G66=0,"",IFERROR(CONCATENATE(INDEX('Risk assessment'!$B$12:$B$100,MATCH(CONCATENATE(Feuil1!$C66,"-",Feuil1!$B66,"-",Feuil1!T$1),'Risk assessment'!$R$12:$R$100,FALSE),1)," ;"),""))</f>
        <v/>
      </c>
      <c r="U66" s="9" t="str">
        <f>IF($G66=0,"",IFERROR(CONCATENATE(INDEX('Risk assessment'!$B$12:$B$100,MATCH(CONCATENATE(Feuil1!$C66,"-",Feuil1!$B66,"-",Feuil1!U$1),'Risk assessment'!$R$12:$R$100,FALSE),1)," ;"),""))</f>
        <v/>
      </c>
      <c r="V66" s="9" t="str">
        <f>IF($G66=0,"",IFERROR(CONCATENATE(INDEX('Risk assessment'!$B$12:$B$100,MATCH(CONCATENATE(Feuil1!$C66,"-",Feuil1!$B66,"-",Feuil1!V$1),'Risk assessment'!$R$12:$R$100,FALSE),1)," ;"),""))</f>
        <v/>
      </c>
      <c r="W66" s="9" t="str">
        <f>IF($G66=0,"",IFERROR(CONCATENATE(INDEX('Risk assessment'!$B$12:$B$100,MATCH(CONCATENATE(Feuil1!$C66,"-",Feuil1!$B66,"-",Feuil1!W$1),'Risk assessment'!$R$12:$R$100,FALSE),1)," ;"),""))</f>
        <v/>
      </c>
      <c r="X66" s="9" t="str">
        <f>IF($G66=0,"",IFERROR(CONCATENATE(INDEX('Risk assessment'!$B$12:$B$100,MATCH(CONCATENATE(Feuil1!$C66,"-",Feuil1!$B66,"-",Feuil1!X$1),'Risk assessment'!$R$12:$R$100,FALSE),1)," ;"),""))</f>
        <v/>
      </c>
      <c r="Y66" s="9" t="str">
        <f>IF($G66=0,"",IFERROR(CONCATENATE(INDEX('Risk assessment'!$B$12:$B$100,MATCH(CONCATENATE(Feuil1!$C66,"-",Feuil1!$B66,"-",Feuil1!Y$1),'Risk assessment'!$R$12:$R$100,FALSE),1)," ;"),""))</f>
        <v/>
      </c>
      <c r="Z66" s="9" t="str">
        <f>IF($G66=0,"",IFERROR(CONCATENATE(INDEX('Risk assessment'!$B$12:$B$100,MATCH(CONCATENATE(Feuil1!$C66,"-",Feuil1!$B66,"-",Feuil1!Z$1),'Risk assessment'!$R$12:$R$100,FALSE),1)," ;"),""))</f>
        <v/>
      </c>
      <c r="AA66" s="9" t="str">
        <f>IF($G66=0,"",IFERROR(CONCATENATE(INDEX('Risk assessment'!$B$12:$B$100,MATCH(CONCATENATE(Feuil1!$C66,"-",Feuil1!$B66,"-",Feuil1!AA$1),'Risk assessment'!$R$12:$R$100,FALSE),1)," ;"),""))</f>
        <v/>
      </c>
      <c r="AB66" s="9" t="str">
        <f>IF($G66=0,"",IFERROR(CONCATENATE(INDEX('Risk assessment'!$B$12:$B$100,MATCH(CONCATENATE(Feuil1!$C66,"-",Feuil1!$B66,"-",Feuil1!AB$1),'Risk assessment'!$R$12:$R$100,FALSE),1)," ;"),""))</f>
        <v/>
      </c>
      <c r="AC66" s="9" t="str">
        <f>IF($G66=0,"",IFERROR(CONCATENATE(INDEX('Risk assessment'!$B$12:$B$100,MATCH(CONCATENATE(Feuil1!$C66,"-",Feuil1!$B66,"-",Feuil1!AC$1),'Risk assessment'!$R$12:$R$100,FALSE),1)," ;"),""))</f>
        <v/>
      </c>
      <c r="AD66" s="9" t="str">
        <f>IF($G66=0,"",IFERROR(CONCATENATE(INDEX('Risk assessment'!$B$12:$B$100,MATCH(CONCATENATE(Feuil1!$C66,"-",Feuil1!$B66,"-",Feuil1!AD$1),'Risk assessment'!$R$12:$R$100,FALSE),1)," ;"),""))</f>
        <v/>
      </c>
      <c r="AE66" s="9" t="str">
        <f>IF($G66=0,"",IFERROR(CONCATENATE(INDEX('Risk assessment'!$B$12:$B$100,MATCH(CONCATENATE(Feuil1!$C66,"-",Feuil1!$B66,"-",Feuil1!AE$1),'Risk assessment'!$R$12:$R$100,FALSE),1)," ;"),""))</f>
        <v/>
      </c>
      <c r="AF66" s="9" t="str">
        <f>IF($G66=0,"",IFERROR(CONCATENATE(INDEX('Risk assessment'!$B$12:$B$100,MATCH(CONCATENATE(Feuil1!$C66,"-",Feuil1!$B66,"-",Feuil1!AF$1),'Risk assessment'!$R$12:$R$100,FALSE),1)," ;"),""))</f>
        <v/>
      </c>
      <c r="AG66" s="9" t="str">
        <f>IF($G66=0,"",IFERROR(CONCATENATE(INDEX('Risk assessment'!$B$12:$B$100,MATCH(CONCATENATE(Feuil1!$C66,"-",Feuil1!$B66,"-",Feuil1!AG$1),'Risk assessment'!$R$12:$R$100,FALSE),1)," ;"),""))</f>
        <v/>
      </c>
      <c r="AH66" s="9" t="str">
        <f>IF($G66=0,"",IFERROR(CONCATENATE(INDEX('Risk assessment'!$B$12:$B$100,MATCH(CONCATENATE(Feuil1!$C66,"-",Feuil1!$B66,"-",Feuil1!AH$1),'Risk assessment'!$R$12:$R$100,FALSE),1)," ;"),""))</f>
        <v/>
      </c>
      <c r="AI66" s="9" t="str">
        <f>IF($G66=0,"",IFERROR(CONCATENATE(INDEX('Risk assessment'!$B$12:$B$100,MATCH(CONCATENATE(Feuil1!$C66,"-",Feuil1!$B66,"-",Feuil1!AI$1),'Risk assessment'!$R$12:$R$100,FALSE),1)," ;"),""))</f>
        <v/>
      </c>
      <c r="AJ66" s="9" t="str">
        <f>IF($G66=0,"",IFERROR(CONCATENATE(INDEX('Risk assessment'!$B$12:$B$100,MATCH(CONCATENATE(Feuil1!$C66,"-",Feuil1!$B66,"-",Feuil1!AJ$1),'Risk assessment'!$R$12:$R$100,FALSE),1)," ;"),""))</f>
        <v/>
      </c>
      <c r="AK66" s="9" t="str">
        <f>IF($G66=0,"",IFERROR(CONCATENATE(INDEX('Risk assessment'!$B$12:$B$100,MATCH(CONCATENATE(Feuil1!$C66,"-",Feuil1!$B66,"-",Feuil1!AK$1),'Risk assessment'!$R$12:$R$100,FALSE),1)," ;"),""))</f>
        <v/>
      </c>
      <c r="AL66" s="9" t="str">
        <f>IF($G66=0,"",IFERROR(CONCATENATE(INDEX('Risk assessment'!$B$12:$B$100,MATCH(CONCATENATE(Feuil1!$C66,"-",Feuil1!$B66,"-",Feuil1!AL$1),'Risk assessment'!$R$12:$R$100,FALSE),1)," ;"),""))</f>
        <v/>
      </c>
      <c r="AM66" s="9" t="str">
        <f>IF($G66=0,"",IFERROR(CONCATENATE(INDEX('Risk assessment'!$B$12:$B$100,MATCH(CONCATENATE(Feuil1!$C66,"-",Feuil1!$B66,"-",Feuil1!AM$1),'Risk assessment'!$R$12:$R$100,FALSE),1)," ;"),""))</f>
        <v/>
      </c>
      <c r="AN66" s="9" t="str">
        <f>IF($G66=0,"",IFERROR(CONCATENATE(INDEX('Risk assessment'!$B$12:$B$100,MATCH(CONCATENATE(Feuil1!$C66,"-",Feuil1!$B66,"-",Feuil1!AN$1),'Risk assessment'!$R$12:$R$100,FALSE),1)," ;"),""))</f>
        <v/>
      </c>
      <c r="AO66" s="9" t="str">
        <f>IF($G66=0,"",IFERROR(CONCATENATE(INDEX('Risk assessment'!$B$12:$B$100,MATCH(CONCATENATE(Feuil1!$C66,"-",Feuil1!$B66,"-",Feuil1!AO$1),'Risk assessment'!$R$12:$R$100,FALSE),1)," ;"),""))</f>
        <v/>
      </c>
      <c r="AP66" s="9" t="str">
        <f>IF($G66=0,"",IFERROR(CONCATENATE(INDEX('Risk assessment'!$B$12:$B$100,MATCH(CONCATENATE(Feuil1!$C66,"-",Feuil1!$B66,"-",Feuil1!AP$1),'Risk assessment'!$R$12:$R$100,FALSE),1)," ;"),""))</f>
        <v/>
      </c>
      <c r="AQ66" s="9" t="str">
        <f>IF($G66=0,"",IFERROR(CONCATENATE(INDEX('Risk assessment'!$B$12:$B$100,MATCH(CONCATENATE(Feuil1!$C66,"-",Feuil1!$B66,"-",Feuil1!AQ$1),'Risk assessment'!$R$12:$R$100,FALSE),1)," ;"),""))</f>
        <v/>
      </c>
      <c r="AR66" s="9" t="str">
        <f>IF($G66=0,"",IFERROR(CONCATENATE(INDEX('Risk assessment'!$B$12:$B$100,MATCH(CONCATENATE(Feuil1!$C66,"-",Feuil1!$B66,"-",Feuil1!AR$1),'Risk assessment'!$R$12:$R$100,FALSE),1)," ;"),""))</f>
        <v/>
      </c>
      <c r="AS66" s="9" t="str">
        <f>IF($G66=0,"",IFERROR(CONCATENATE(INDEX('Risk assessment'!$B$12:$B$100,MATCH(CONCATENATE(Feuil1!$C66,"-",Feuil1!$B66,"-",Feuil1!AS$1),'Risk assessment'!$R$12:$R$100,FALSE),1)," ;"),""))</f>
        <v/>
      </c>
      <c r="AT66" s="9" t="str">
        <f>IF($G66=0,"",IFERROR(CONCATENATE(INDEX('Risk assessment'!$B$12:$B$100,MATCH(CONCATENATE(Feuil1!$C66,"-",Feuil1!$B66,"-",Feuil1!AT$1),'Risk assessment'!$R$12:$R$100,FALSE),1)," ;"),""))</f>
        <v/>
      </c>
      <c r="AU66" s="9" t="str">
        <f>IF($G66=0,"",IFERROR(CONCATENATE(INDEX('Risk assessment'!$B$12:$B$100,MATCH(CONCATENATE(Feuil1!$C66,"-",Feuil1!$B66,"-",Feuil1!AU$1),'Risk assessment'!$R$12:$R$100,FALSE),1)," ;"),""))</f>
        <v/>
      </c>
      <c r="AV66" s="9" t="str">
        <f>IF($G66=0,"",IFERROR(CONCATENATE(INDEX('Risk assessment'!$B$12:$B$100,MATCH(CONCATENATE(Feuil1!$C66,"-",Feuil1!$B66,"-",Feuil1!AV$1),'Risk assessment'!$R$12:$R$100,FALSE),1)," ;"),""))</f>
        <v/>
      </c>
      <c r="AW66" s="9" t="str">
        <f>IF($G66=0,"",IFERROR(CONCATENATE(INDEX('Risk assessment'!$B$12:$B$100,MATCH(CONCATENATE(Feuil1!$C66,"-",Feuil1!$B66,"-",Feuil1!AW$1),'Risk assessment'!$R$12:$R$100,FALSE),1)," ;"),""))</f>
        <v/>
      </c>
      <c r="AX66" s="9" t="str">
        <f>IF($G66=0,"",IFERROR(CONCATENATE(INDEX('Risk assessment'!$B$12:$B$100,MATCH(CONCATENATE(Feuil1!$C66,"-",Feuil1!$B66,"-",Feuil1!AX$1),'Risk assessment'!$R$12:$R$100,FALSE),1)," ;"),""))</f>
        <v/>
      </c>
      <c r="AY66" s="9" t="str">
        <f>IF($G66=0,"",IFERROR(CONCATENATE(INDEX('Risk assessment'!$B$12:$B$100,MATCH(CONCATENATE(Feuil1!$C66,"-",Feuil1!$B66,"-",Feuil1!AY$1),'Risk assessment'!$R$12:$R$100,FALSE),1)," ;"),""))</f>
        <v/>
      </c>
      <c r="AZ66" s="9" t="str">
        <f>IF($G66=0,"",IFERROR(CONCATENATE(INDEX('Risk assessment'!$B$12:$B$100,MATCH(CONCATENATE(Feuil1!$C66,"-",Feuil1!$B66,"-",Feuil1!AZ$1),'Risk assessment'!$R$12:$R$100,FALSE),1)," ;"),""))</f>
        <v/>
      </c>
      <c r="BA66" s="9" t="str">
        <f>IF($G66=0,"",IFERROR(CONCATENATE(INDEX('Risk assessment'!$B$12:$B$100,MATCH(CONCATENATE(Feuil1!$C66,"-",Feuil1!$B66,"-",Feuil1!BA$1),'Risk assessment'!$R$12:$R$100,FALSE),1)," ;"),""))</f>
        <v/>
      </c>
      <c r="BB66" s="9" t="str">
        <f>IF($G66=0,"",IFERROR(CONCATENATE(INDEX('Risk assessment'!$B$12:$B$100,MATCH(CONCATENATE(Feuil1!$C66,"-",Feuil1!$B66,"-",Feuil1!BB$1),'Risk assessment'!$R$12:$R$100,FALSE),1)," ;"),""))</f>
        <v/>
      </c>
      <c r="BC66" s="9" t="str">
        <f>IF($G66=0,"",IFERROR(CONCATENATE(INDEX('Risk assessment'!$B$12:$B$100,MATCH(CONCATENATE(Feuil1!$C66,"-",Feuil1!$B66,"-",Feuil1!BC$1),'Risk assessment'!$R$12:$R$100,FALSE),1)," ;"),""))</f>
        <v/>
      </c>
      <c r="BD66" s="9" t="str">
        <f>IF($G66=0,"",IFERROR(CONCATENATE(INDEX('Risk assessment'!$B$12:$B$100,MATCH(CONCATENATE(Feuil1!$C66,"-",Feuil1!$B66,"-",Feuil1!BD$1),'Risk assessment'!$R$12:$R$100,FALSE),1)," ;"),""))</f>
        <v/>
      </c>
      <c r="BE66" s="9" t="str">
        <f>IF($G66=0,"",IFERROR(CONCATENATE(INDEX('Risk assessment'!$B$12:$B$100,MATCH(CONCATENATE(Feuil1!$C66,"-",Feuil1!$B66,"-",Feuil1!BE$1),'Risk assessment'!$R$12:$R$100,FALSE),1)," ;"),""))</f>
        <v/>
      </c>
      <c r="BF66" s="9" t="str">
        <f>IF($G66=0,"",IFERROR(CONCATENATE(INDEX('Risk assessment'!$B$12:$B$100,MATCH(CONCATENATE(Feuil1!$C66,"-",Feuil1!$B66,"-",Feuil1!BF$1),'Risk assessment'!$R$12:$R$100,FALSE),1)," ;"),""))</f>
        <v/>
      </c>
      <c r="BG66" s="9" t="str">
        <f>IF($G66=0,"",IFERROR(CONCATENATE(INDEX('Risk assessment'!$B$12:$B$100,MATCH(CONCATENATE(Feuil1!$C66,"-",Feuil1!$B66,"-",Feuil1!BG$1),'Risk assessment'!$R$12:$R$100,FALSE),1)," ;"),""))</f>
        <v/>
      </c>
      <c r="BH66" s="9" t="str">
        <f>IF($G66=0,"",IFERROR(CONCATENATE(INDEX('Risk assessment'!$B$12:$B$100,MATCH(CONCATENATE(Feuil1!$C66,"-",Feuil1!$B66,"-",Feuil1!BH$1),'Risk assessment'!$R$12:$R$100,FALSE),1)," ;"),""))</f>
        <v/>
      </c>
      <c r="BI66" s="9" t="str">
        <f>IF($G66=0,"",IFERROR(CONCATENATE(INDEX('Risk assessment'!$B$12:$B$100,MATCH(CONCATENATE(Feuil1!$C66,"-",Feuil1!$B66,"-",Feuil1!BI$1),'Risk assessment'!$R$12:$R$100,FALSE),1)," ;"),""))</f>
        <v/>
      </c>
      <c r="BJ66" s="9" t="str">
        <f>IF($G66=0,"",IFERROR(CONCATENATE(INDEX('Risk assessment'!$B$12:$B$100,MATCH(CONCATENATE(Feuil1!$C66,"-",Feuil1!$B66,"-",Feuil1!BJ$1),'Risk assessment'!$R$12:$R$100,FALSE),1)," ;"),""))</f>
        <v/>
      </c>
      <c r="BK66" s="9" t="str">
        <f>IF($G66=0,"",IFERROR(CONCATENATE(INDEX('Risk assessment'!$B$12:$B$100,MATCH(CONCATENATE(Feuil1!$C66,"-",Feuil1!$B66,"-",Feuil1!BK$1),'Risk assessment'!$R$12:$R$100,FALSE),1)," ;"),""))</f>
        <v/>
      </c>
      <c r="BL66" s="9" t="str">
        <f>IF($G66=0,"",IFERROR(CONCATENATE(INDEX('Risk assessment'!$B$12:$B$100,MATCH(CONCATENATE(Feuil1!$C66,"-",Feuil1!$B66,"-",Feuil1!BL$1),'Risk assessment'!$R$12:$R$100,FALSE),1)," ;"),""))</f>
        <v/>
      </c>
      <c r="BM66" s="9" t="str">
        <f>IF($G66=0,"",IFERROR(CONCATENATE(INDEX('Risk assessment'!$B$12:$B$100,MATCH(CONCATENATE(Feuil1!$C66,"-",Feuil1!$B66,"-",Feuil1!BM$1),'Risk assessment'!$R$12:$R$100,FALSE),1)," ;"),""))</f>
        <v/>
      </c>
      <c r="BN66" s="9" t="str">
        <f>IF($G66=0,"",IFERROR(CONCATENATE(INDEX('Risk assessment'!$B$12:$B$100,MATCH(CONCATENATE(Feuil1!$C66,"-",Feuil1!$B66,"-",Feuil1!BN$1),'Risk assessment'!$R$12:$R$100,FALSE),1)," ;"),""))</f>
        <v/>
      </c>
      <c r="BO66" s="9" t="str">
        <f>IF($G66=0,"",IFERROR(CONCATENATE(INDEX('Risk assessment'!$B$12:$B$100,MATCH(CONCATENATE(Feuil1!$C66,"-",Feuil1!$B66,"-",Feuil1!BO$1),'Risk assessment'!$R$12:$R$100,FALSE),1)," ;"),""))</f>
        <v/>
      </c>
      <c r="BP66" s="9" t="str">
        <f>IF($G66=0,"",IFERROR(CONCATENATE(INDEX('Risk assessment'!$B$12:$B$100,MATCH(CONCATENATE(Feuil1!$C66,"-",Feuil1!$B66,"-",Feuil1!BP$1),'Risk assessment'!$R$12:$R$100,FALSE),1)," ;"),""))</f>
        <v/>
      </c>
      <c r="BQ66" s="9" t="str">
        <f>IF($G66=0,"",IFERROR(CONCATENATE(INDEX('Risk assessment'!$B$12:$B$100,MATCH(CONCATENATE(Feuil1!$C66,"-",Feuil1!$B66,"-",Feuil1!BQ$1),'Risk assessment'!$R$12:$R$100,FALSE),1)," ;"),""))</f>
        <v/>
      </c>
      <c r="BR66" s="9" t="str">
        <f>IF($G66=0,"",IFERROR(INDEX('Risk assessment'!$B$12:$B$100,MATCH(CONCATENATE(Feuil1!$C66,Feuil1!$B66,Feuil1!BR$1),'Risk assessment'!$R$12:$R$100,FALSE),1),""))</f>
        <v/>
      </c>
      <c r="BS66" s="9" t="str">
        <f>IF($G66=0,"",IFERROR(INDEX('Risk assessment'!$B$12:$B$100,MATCH(CONCATENATE(Feuil1!$C66,Feuil1!$B66,Feuil1!BS$1),'Risk assessment'!$R$12:$R$100,FALSE),1),""))</f>
        <v/>
      </c>
      <c r="BT66" s="9" t="str">
        <f>IF($G66=0,"",IFERROR(INDEX('Risk assessment'!$B$12:$B$100,MATCH(CONCATENATE(Feuil1!$C66,Feuil1!$B66,Feuil1!BT$1),'Risk assessment'!$R$12:$R$100,FALSE),1),""))</f>
        <v/>
      </c>
      <c r="BU66" s="9" t="str">
        <f>IF($G66=0,"",IFERROR(INDEX('Risk assessment'!$B$12:$B$100,MATCH(CONCATENATE(Feuil1!$C66,Feuil1!$B66,Feuil1!BU$1),'Risk assessment'!$R$12:$R$100,FALSE),1),""))</f>
        <v/>
      </c>
      <c r="BV66" s="9" t="str">
        <f>IF($G66=0,"",IFERROR(INDEX('Risk assessment'!$B$12:$B$100,MATCH(CONCATENATE(Feuil1!$C66,Feuil1!$B66,Feuil1!BV$1),'Risk assessment'!$R$12:$R$100,FALSE),1),""))</f>
        <v/>
      </c>
      <c r="BW66" s="9" t="str">
        <f>IF($G66=0,"",IFERROR(INDEX('Risk assessment'!$B$12:$B$100,MATCH(CONCATENATE(Feuil1!$C66,Feuil1!$B66,Feuil1!BW$1),'Risk assessment'!$R$12:$R$100,FALSE),1),""))</f>
        <v/>
      </c>
      <c r="BX66" s="9" t="str">
        <f>IF($G66=0,"",IFERROR(INDEX('Risk assessment'!$B$12:$B$100,MATCH(CONCATENATE(Feuil1!$C66,Feuil1!$B66,Feuil1!BX$1),'Risk assessment'!$R$12:$R$100,FALSE),1),""))</f>
        <v/>
      </c>
      <c r="BY66" s="9" t="str">
        <f>IF($G66=0,"",IFERROR(INDEX('Risk assessment'!$B$12:$B$100,MATCH(CONCATENATE(Feuil1!$C66,Feuil1!$B66,Feuil1!BY$1),'Risk assessment'!$R$12:$R$100,FALSE),1),""))</f>
        <v/>
      </c>
      <c r="BZ66" s="9" t="str">
        <f>IF($G66=0,"",IFERROR(INDEX('Risk assessment'!$B$12:$B$100,MATCH(CONCATENATE(Feuil1!$C66,Feuil1!$B66,Feuil1!BZ$1),'Risk assessment'!$R$12:$R$100,FALSE),1),""))</f>
        <v/>
      </c>
      <c r="CA66" s="9" t="str">
        <f>IF($G66=0,"",IFERROR(INDEX('Risk assessment'!$B$12:$B$100,MATCH(CONCATENATE(Feuil1!$C66,Feuil1!$B66,Feuil1!CA$1),'Risk assessment'!$R$12:$R$100,FALSE),1),""))</f>
        <v/>
      </c>
      <c r="CB66" s="9" t="str">
        <f>IF($G66=0,"",IFERROR(INDEX('Risk assessment'!$B$12:$B$100,MATCH(CONCATENATE(Feuil1!$C66,Feuil1!$B66,Feuil1!CB$1),'Risk assessment'!$R$12:$R$100,FALSE),1),""))</f>
        <v/>
      </c>
      <c r="CC66" s="9" t="str">
        <f>IF($G66=0,"",IFERROR(INDEX('Risk assessment'!$B$12:$B$100,MATCH(CONCATENATE(Feuil1!$C66,Feuil1!$B66,Feuil1!CC$1),'Risk assessment'!$R$12:$R$100,FALSE),1),""))</f>
        <v/>
      </c>
      <c r="CD66" s="9" t="str">
        <f>IF($G66=0,"",IFERROR(INDEX('Risk assessment'!$B$12:$B$100,MATCH(CONCATENATE(Feuil1!$C66,Feuil1!$B66,Feuil1!CD$1),'Risk assessment'!$R$12:$R$100,FALSE),1),""))</f>
        <v/>
      </c>
      <c r="CE66" s="9" t="str">
        <f>IF($G66=0,"",IFERROR(INDEX('Risk assessment'!$B$12:$B$100,MATCH(CONCATENATE(Feuil1!$C66,Feuil1!$B66,Feuil1!CE$1),'Risk assessment'!$R$12:$R$100,FALSE),1),""))</f>
        <v/>
      </c>
      <c r="CF66" s="9" t="str">
        <f>IF($G66=0,"",IFERROR(INDEX('Risk assessment'!$B$12:$B$100,MATCH(CONCATENATE(Feuil1!$C66,Feuil1!$B66,Feuil1!CF$1),'Risk assessment'!$R$12:$R$100,FALSE),1),""))</f>
        <v/>
      </c>
      <c r="CG66" s="9" t="str">
        <f>IF($G66=0,"",IFERROR(INDEX('Risk assessment'!$B$12:$B$100,MATCH(CONCATENATE(Feuil1!$C66,Feuil1!$B66,Feuil1!CG$1),'Risk assessment'!$R$12:$R$100,FALSE),1),""))</f>
        <v/>
      </c>
      <c r="CH66" s="9" t="str">
        <f>IF($G66=0,"",IFERROR(INDEX('Risk assessment'!$B$12:$B$100,MATCH(CONCATENATE(Feuil1!$C66,Feuil1!$B66,Feuil1!CH$1),'Risk assessment'!$R$12:$R$100,FALSE),1),""))</f>
        <v/>
      </c>
      <c r="CI66" s="9" t="str">
        <f>IF($G66=0,"",IFERROR(INDEX('Risk assessment'!$B$12:$B$100,MATCH(CONCATENATE(Feuil1!$C66,Feuil1!$B66,Feuil1!CI$1),'Risk assessment'!$R$12:$R$100,FALSE),1),""))</f>
        <v/>
      </c>
      <c r="CJ66" s="9" t="str">
        <f>IF($G66=0,"",IFERROR(INDEX('Risk assessment'!$B$12:$B$100,MATCH(CONCATENATE(Feuil1!$C66,Feuil1!$B66,Feuil1!CJ$1),'Risk assessment'!$R$12:$R$100,FALSE),1),""))</f>
        <v/>
      </c>
      <c r="CK66" s="9" t="str">
        <f>IF($G66=0,"",IFERROR(INDEX('Risk assessment'!$B$12:$B$100,MATCH(CONCATENATE(Feuil1!$C66,Feuil1!$B66,Feuil1!CK$1),'Risk assessment'!$R$12:$R$100,FALSE),1),""))</f>
        <v/>
      </c>
      <c r="CL66" s="9" t="str">
        <f>IF($G66=0,"",IFERROR(INDEX('Risk assessment'!$B$12:$B$100,MATCH(CONCATENATE(Feuil1!$C66,Feuil1!$B66,Feuil1!CL$1),'Risk assessment'!$R$12:$R$100,FALSE),1),""))</f>
        <v/>
      </c>
      <c r="CM66" s="9" t="str">
        <f>IF($G66=0,"",IFERROR(INDEX('Risk assessment'!$B$12:$B$100,MATCH(CONCATENATE(Feuil1!$C66,Feuil1!$B66,Feuil1!CM$1),'Risk assessment'!$R$12:$R$100,FALSE),1),""))</f>
        <v/>
      </c>
      <c r="CN66" s="9" t="str">
        <f>IF($G66=0,"",IFERROR(INDEX('Risk assessment'!$B$12:$B$100,MATCH(CONCATENATE(Feuil1!$C66,Feuil1!$B66,Feuil1!CN$1),'Risk assessment'!$R$12:$R$100,FALSE),1),""))</f>
        <v/>
      </c>
      <c r="CO66" s="9" t="str">
        <f>IF($G66=0,"",IFERROR(INDEX('Risk assessment'!$B$12:$B$100,MATCH(CONCATENATE(Feuil1!$C66,Feuil1!$B66,Feuil1!CO$1),'Risk assessment'!$R$12:$R$100,FALSE),1),""))</f>
        <v/>
      </c>
      <c r="CP66" s="9" t="str">
        <f>IF($G66=0,"",IFERROR(INDEX('Risk assessment'!$B$12:$B$100,MATCH(CONCATENATE(Feuil1!$C66,Feuil1!$B66,Feuil1!CP$1),'Risk assessment'!$R$12:$R$100,FALSE),1),""))</f>
        <v/>
      </c>
      <c r="CQ66" s="9" t="str">
        <f>IF($G66=0,"",IFERROR(INDEX('Risk assessment'!$B$12:$B$100,MATCH(CONCATENATE(Feuil1!$C66,Feuil1!$B66,Feuil1!CQ$1),'Risk assessment'!$R$12:$R$100,FALSE),1),""))</f>
        <v/>
      </c>
      <c r="CR66" s="9" t="str">
        <f>IF($G66=0,"",IFERROR(INDEX('Risk assessment'!$B$12:$B$100,MATCH(CONCATENATE(Feuil1!$C66,Feuil1!$B66,Feuil1!CR$1),'Risk assessment'!$R$12:$R$100,FALSE),1),""))</f>
        <v/>
      </c>
      <c r="CS66" s="9" t="str">
        <f>IF($G66=0,"",IFERROR(INDEX('Risk assessment'!$B$12:$B$100,MATCH(CONCATENATE(Feuil1!$C66,Feuil1!$B66,Feuil1!CS$1),'Risk assessment'!$R$12:$R$100,FALSE),1),""))</f>
        <v/>
      </c>
      <c r="CT66" s="9" t="str">
        <f>IF($G66=0,"",IFERROR(INDEX('Risk assessment'!$B$12:$B$100,MATCH(CONCATENATE(Feuil1!$C66,Feuil1!$B66,Feuil1!CT$1),'Risk assessment'!$R$12:$R$100,FALSE),1),""))</f>
        <v/>
      </c>
      <c r="CU66" s="9" t="str">
        <f>IF($G66=0,"",IFERROR(INDEX('Risk assessment'!$B$12:$B$100,MATCH(CONCATENATE(Feuil1!$C66,Feuil1!$B66,Feuil1!CU$1),'Risk assessment'!$R$12:$R$100,FALSE),1),""))</f>
        <v/>
      </c>
      <c r="CV66" s="9" t="str">
        <f>IF($G66=0,"",IFERROR(INDEX('Risk assessment'!$B$12:$B$100,MATCH(CONCATENATE(Feuil1!$C66,Feuil1!$B66,Feuil1!CV$1),'Risk assessment'!$R$12:$R$100,FALSE),1),""))</f>
        <v/>
      </c>
      <c r="CW66" s="9" t="str">
        <f>IF($G66=0,"",IFERROR(INDEX('Risk assessment'!$B$12:$B$100,MATCH(CONCATENATE(Feuil1!$C66,Feuil1!$B66,Feuil1!CW$1),'Risk assessment'!$R$12:$R$100,FALSE),1),""))</f>
        <v/>
      </c>
      <c r="CX66" s="9" t="str">
        <f>IF($G66=0,"",IFERROR(INDEX('Risk assessment'!$B$12:$B$100,MATCH(CONCATENATE(Feuil1!$C66,Feuil1!$B66,Feuil1!CX$1),'Risk assessment'!$R$12:$R$100,FALSE),1),""))</f>
        <v/>
      </c>
      <c r="CY66" s="9" t="str">
        <f>IF($G66=0,"",IFERROR(INDEX('Risk assessment'!$B$12:$B$100,MATCH(CONCATENATE(Feuil1!$C66,Feuil1!$B66,Feuil1!CY$1),'Risk assessment'!$R$12:$R$100,FALSE),1),""))</f>
        <v/>
      </c>
      <c r="CZ66" s="9" t="str">
        <f>IF($G66=0,"",IFERROR(INDEX('Risk assessment'!$B$12:$B$100,MATCH(CONCATENATE(Feuil1!$C66,Feuil1!$B66,Feuil1!CZ$1),'Risk assessment'!$R$12:$R$100,FALSE),1),""))</f>
        <v/>
      </c>
      <c r="DA66" s="9" t="str">
        <f>IF($G66=0,"",IFERROR(INDEX('Risk assessment'!$B$12:$B$100,MATCH(CONCATENATE(Feuil1!$C66,Feuil1!$B66,Feuil1!DA$1),'Risk assessment'!$R$12:$R$100,FALSE),1),""))</f>
        <v/>
      </c>
      <c r="DB66" s="9" t="str">
        <f>IF($G66=0,"",IFERROR(INDEX('Risk assessment'!$B$12:$B$100,MATCH(CONCATENATE(Feuil1!$C66,Feuil1!$B66,Feuil1!DB$1),'Risk assessment'!$R$12:$R$100,FALSE),1),""))</f>
        <v/>
      </c>
      <c r="DC66" s="9" t="str">
        <f>IF($G66=0,"",IFERROR(INDEX('Risk assessment'!$B$12:$B$100,MATCH(CONCATENATE(Feuil1!$C66,Feuil1!$B66,Feuil1!DC$1),'Risk assessment'!$R$12:$R$100,FALSE),1),""))</f>
        <v/>
      </c>
      <c r="DD66" s="9" t="str">
        <f>IF($G66=0,"",IFERROR(INDEX('Risk assessment'!$B$12:$B$100,MATCH(CONCATENATE(Feuil1!$C66,Feuil1!$B66,Feuil1!DD$1),'Risk assessment'!$R$12:$R$100,FALSE),1),""))</f>
        <v/>
      </c>
      <c r="DE66" s="9" t="str">
        <f>IF($G66=0,"",IFERROR(INDEX('Risk assessment'!$B$12:$B$100,MATCH(CONCATENATE(Feuil1!$C66,Feuil1!$B66,Feuil1!DE$1),'Risk assessment'!$R$12:$R$100,FALSE),1),""))</f>
        <v/>
      </c>
      <c r="DF66" s="9" t="str">
        <f>IF($G66=0,"",IFERROR(INDEX('Risk assessment'!$B$12:$B$100,MATCH(CONCATENATE(Feuil1!$C66,Feuil1!$B66,Feuil1!DF$1),'Risk assessment'!$R$12:$R$100,FALSE),1),""))</f>
        <v/>
      </c>
      <c r="DG66" s="9" t="str">
        <f>IF($G66=0,"",IFERROR(INDEX('Risk assessment'!$B$12:$B$100,MATCH(CONCATENATE(Feuil1!$C66,Feuil1!$B66,Feuil1!DG$1),'Risk assessment'!$R$12:$R$100,FALSE),1),""))</f>
        <v/>
      </c>
      <c r="DH66" s="9" t="str">
        <f>IF($G66=0,"",IFERROR(INDEX('Risk assessment'!$B$12:$B$100,MATCH(CONCATENATE(Feuil1!$C66,Feuil1!$B66,Feuil1!DH$1),'Risk assessment'!$R$12:$R$100,FALSE),1),""))</f>
        <v/>
      </c>
      <c r="DI66" s="9" t="str">
        <f>IF($G66=0,"",IFERROR(INDEX('Risk assessment'!$B$12:$B$100,MATCH(CONCATENATE(Feuil1!$C66,Feuil1!$B66,Feuil1!DI$1),'Risk assessment'!$R$12:$R$100,FALSE),1),""))</f>
        <v/>
      </c>
      <c r="DJ66" s="9" t="str">
        <f>IF($G66=0,"",IFERROR(INDEX('Risk assessment'!$B$12:$B$100,MATCH(CONCATENATE(Feuil1!$C66,Feuil1!$B66,Feuil1!DJ$1),'Risk assessment'!$R$12:$R$100,FALSE),1),""))</f>
        <v/>
      </c>
      <c r="DK66" s="9" t="str">
        <f>IF($G66=0,"",IFERROR(INDEX('Risk assessment'!$B$12:$B$100,MATCH(CONCATENATE(Feuil1!$C66,Feuil1!$B66,Feuil1!DK$1),'Risk assessment'!$R$12:$R$100,FALSE),1),""))</f>
        <v/>
      </c>
    </row>
    <row r="67" spans="2:115" x14ac:dyDescent="0.25">
      <c r="B67" s="9">
        <f>IF(B66+1&lt;='Rating table'!D$11,B66+1,1)</f>
        <v>6</v>
      </c>
      <c r="C67" s="9" t="str">
        <f>IFERROR(IF(IF(B67=1,C66+1,C66)&lt;='Rating table'!H$11,IF(B67=1,C66+1,C66),""),"")</f>
        <v/>
      </c>
      <c r="D67" s="9" t="str">
        <f t="shared" ref="D67:D105" si="3">IF(C67&lt;&gt;"",CONCATENATE(B67,"-",C67),"")</f>
        <v/>
      </c>
      <c r="E67" s="9" t="str">
        <f t="shared" ref="E67:E122" si="4">CONCATENATE(H67,I67,J67,K67,L67,M67,N67,O67,P67,Q67,R67,S67,T67,U67,V67,W67,X67,Y67,Z67,AA67,AB67,AC67,AD67,AE67,AF67,AG67,AH67,AI67,AJ67,AK67)</f>
        <v/>
      </c>
      <c r="F67" s="9" t="str">
        <f t="shared" ref="F67:F122" si="5">IFERROR(LEFT(E67,LEN(E67)-2),"")</f>
        <v/>
      </c>
      <c r="G67" s="9">
        <f>COUNTIFS('Risk assessment'!D$12:D$100,Feuil1!C67,'Risk assessment'!E$12:E$100,B67)</f>
        <v>0</v>
      </c>
      <c r="H67" s="9" t="str">
        <f>IF($G67=0,"",IFERROR(CONCATENATE(INDEX('Risk assessment'!$B$12:$B$100,MATCH(CONCATENATE(Feuil1!$C67,"-",Feuil1!$B67,"-",Feuil1!H$1),'Risk assessment'!$R$12:$R$100,FALSE),1)," ;"),""))</f>
        <v/>
      </c>
      <c r="I67" s="9" t="str">
        <f>IF($G67=0,"",IFERROR(CONCATENATE(INDEX('Risk assessment'!$B$12:$B$100,MATCH(CONCATENATE(Feuil1!$C67,"-",Feuil1!$B67,"-",Feuil1!I$1),'Risk assessment'!$R$12:$R$100,FALSE),1)," ;"),""))</f>
        <v/>
      </c>
      <c r="J67" s="9" t="str">
        <f>IF($G67=0,"",IFERROR(CONCATENATE(INDEX('Risk assessment'!$B$12:$B$100,MATCH(CONCATENATE(Feuil1!$C67,"-",Feuil1!$B67,"-",Feuil1!J$1),'Risk assessment'!$R$12:$R$100,FALSE),1)," ;"),""))</f>
        <v/>
      </c>
      <c r="K67" s="9" t="str">
        <f>IF($G67=0,"",IFERROR(CONCATENATE(INDEX('Risk assessment'!$B$12:$B$100,MATCH(CONCATENATE(Feuil1!$C67,"-",Feuil1!$B67,"-",Feuil1!K$1),'Risk assessment'!$R$12:$R$100,FALSE),1)," ;"),""))</f>
        <v/>
      </c>
      <c r="L67" s="9" t="str">
        <f>IF($G67=0,"",IFERROR(CONCATENATE(INDEX('Risk assessment'!$B$12:$B$100,MATCH(CONCATENATE(Feuil1!$C67,"-",Feuil1!$B67,"-",Feuil1!L$1),'Risk assessment'!$R$12:$R$100,FALSE),1)," ;"),""))</f>
        <v/>
      </c>
      <c r="M67" s="9" t="str">
        <f>IF($G67=0,"",IFERROR(CONCATENATE(INDEX('Risk assessment'!$B$12:$B$100,MATCH(CONCATENATE(Feuil1!$C67,"-",Feuil1!$B67,"-",Feuil1!M$1),'Risk assessment'!$R$12:$R$100,FALSE),1)," ;"),""))</f>
        <v/>
      </c>
      <c r="N67" s="9" t="str">
        <f>IF($G67=0,"",IFERROR(CONCATENATE(INDEX('Risk assessment'!$B$12:$B$100,MATCH(CONCATENATE(Feuil1!$C67,"-",Feuil1!$B67,"-",Feuil1!N$1),'Risk assessment'!$R$12:$R$100,FALSE),1)," ;"),""))</f>
        <v/>
      </c>
      <c r="O67" s="9" t="str">
        <f>IF($G67=0,"",IFERROR(CONCATENATE(INDEX('Risk assessment'!$B$12:$B$100,MATCH(CONCATENATE(Feuil1!$C67,"-",Feuil1!$B67,"-",Feuil1!O$1),'Risk assessment'!$R$12:$R$100,FALSE),1)," ;"),""))</f>
        <v/>
      </c>
      <c r="P67" s="9" t="str">
        <f>IF($G67=0,"",IFERROR(CONCATENATE(INDEX('Risk assessment'!$B$12:$B$100,MATCH(CONCATENATE(Feuil1!$C67,"-",Feuil1!$B67,"-",Feuil1!P$1),'Risk assessment'!$R$12:$R$100,FALSE),1)," ;"),""))</f>
        <v/>
      </c>
      <c r="Q67" s="9" t="str">
        <f>IF($G67=0,"",IFERROR(CONCATENATE(INDEX('Risk assessment'!$B$12:$B$100,MATCH(CONCATENATE(Feuil1!$C67,"-",Feuil1!$B67,"-",Feuil1!Q$1),'Risk assessment'!$R$12:$R$100,FALSE),1)," ;"),""))</f>
        <v/>
      </c>
      <c r="R67" s="9" t="str">
        <f>IF($G67=0,"",IFERROR(CONCATENATE(INDEX('Risk assessment'!$B$12:$B$100,MATCH(CONCATENATE(Feuil1!$C67,"-",Feuil1!$B67,"-",Feuil1!R$1),'Risk assessment'!$R$12:$R$100,FALSE),1)," ;"),""))</f>
        <v/>
      </c>
      <c r="S67" s="9" t="str">
        <f>IF($G67=0,"",IFERROR(CONCATENATE(INDEX('Risk assessment'!$B$12:$B$100,MATCH(CONCATENATE(Feuil1!$C67,"-",Feuil1!$B67,"-",Feuil1!S$1),'Risk assessment'!$R$12:$R$100,FALSE),1)," ;"),""))</f>
        <v/>
      </c>
      <c r="T67" s="9" t="str">
        <f>IF($G67=0,"",IFERROR(CONCATENATE(INDEX('Risk assessment'!$B$12:$B$100,MATCH(CONCATENATE(Feuil1!$C67,"-",Feuil1!$B67,"-",Feuil1!T$1),'Risk assessment'!$R$12:$R$100,FALSE),1)," ;"),""))</f>
        <v/>
      </c>
      <c r="U67" s="9" t="str">
        <f>IF($G67=0,"",IFERROR(CONCATENATE(INDEX('Risk assessment'!$B$12:$B$100,MATCH(CONCATENATE(Feuil1!$C67,"-",Feuil1!$B67,"-",Feuil1!U$1),'Risk assessment'!$R$12:$R$100,FALSE),1)," ;"),""))</f>
        <v/>
      </c>
      <c r="V67" s="9" t="str">
        <f>IF($G67=0,"",IFERROR(CONCATENATE(INDEX('Risk assessment'!$B$12:$B$100,MATCH(CONCATENATE(Feuil1!$C67,"-",Feuil1!$B67,"-",Feuil1!V$1),'Risk assessment'!$R$12:$R$100,FALSE),1)," ;"),""))</f>
        <v/>
      </c>
      <c r="W67" s="9" t="str">
        <f>IF($G67=0,"",IFERROR(CONCATENATE(INDEX('Risk assessment'!$B$12:$B$100,MATCH(CONCATENATE(Feuil1!$C67,"-",Feuil1!$B67,"-",Feuil1!W$1),'Risk assessment'!$R$12:$R$100,FALSE),1)," ;"),""))</f>
        <v/>
      </c>
      <c r="X67" s="9" t="str">
        <f>IF($G67=0,"",IFERROR(CONCATENATE(INDEX('Risk assessment'!$B$12:$B$100,MATCH(CONCATENATE(Feuil1!$C67,"-",Feuil1!$B67,"-",Feuil1!X$1),'Risk assessment'!$R$12:$R$100,FALSE),1)," ;"),""))</f>
        <v/>
      </c>
      <c r="Y67" s="9" t="str">
        <f>IF($G67=0,"",IFERROR(CONCATENATE(INDEX('Risk assessment'!$B$12:$B$100,MATCH(CONCATENATE(Feuil1!$C67,"-",Feuil1!$B67,"-",Feuil1!Y$1),'Risk assessment'!$R$12:$R$100,FALSE),1)," ;"),""))</f>
        <v/>
      </c>
      <c r="Z67" s="9" t="str">
        <f>IF($G67=0,"",IFERROR(CONCATENATE(INDEX('Risk assessment'!$B$12:$B$100,MATCH(CONCATENATE(Feuil1!$C67,"-",Feuil1!$B67,"-",Feuil1!Z$1),'Risk assessment'!$R$12:$R$100,FALSE),1)," ;"),""))</f>
        <v/>
      </c>
      <c r="AA67" s="9" t="str">
        <f>IF($G67=0,"",IFERROR(CONCATENATE(INDEX('Risk assessment'!$B$12:$B$100,MATCH(CONCATENATE(Feuil1!$C67,"-",Feuil1!$B67,"-",Feuil1!AA$1),'Risk assessment'!$R$12:$R$100,FALSE),1)," ;"),""))</f>
        <v/>
      </c>
      <c r="AB67" s="9" t="str">
        <f>IF($G67=0,"",IFERROR(CONCATENATE(INDEX('Risk assessment'!$B$12:$B$100,MATCH(CONCATENATE(Feuil1!$C67,"-",Feuil1!$B67,"-",Feuil1!AB$1),'Risk assessment'!$R$12:$R$100,FALSE),1)," ;"),""))</f>
        <v/>
      </c>
      <c r="AC67" s="9" t="str">
        <f>IF($G67=0,"",IFERROR(CONCATENATE(INDEX('Risk assessment'!$B$12:$B$100,MATCH(CONCATENATE(Feuil1!$C67,"-",Feuil1!$B67,"-",Feuil1!AC$1),'Risk assessment'!$R$12:$R$100,FALSE),1)," ;"),""))</f>
        <v/>
      </c>
      <c r="AD67" s="9" t="str">
        <f>IF($G67=0,"",IFERROR(CONCATENATE(INDEX('Risk assessment'!$B$12:$B$100,MATCH(CONCATENATE(Feuil1!$C67,"-",Feuil1!$B67,"-",Feuil1!AD$1),'Risk assessment'!$R$12:$R$100,FALSE),1)," ;"),""))</f>
        <v/>
      </c>
      <c r="AE67" s="9" t="str">
        <f>IF($G67=0,"",IFERROR(CONCATENATE(INDEX('Risk assessment'!$B$12:$B$100,MATCH(CONCATENATE(Feuil1!$C67,"-",Feuil1!$B67,"-",Feuil1!AE$1),'Risk assessment'!$R$12:$R$100,FALSE),1)," ;"),""))</f>
        <v/>
      </c>
      <c r="AF67" s="9" t="str">
        <f>IF($G67=0,"",IFERROR(CONCATENATE(INDEX('Risk assessment'!$B$12:$B$100,MATCH(CONCATENATE(Feuil1!$C67,"-",Feuil1!$B67,"-",Feuil1!AF$1),'Risk assessment'!$R$12:$R$100,FALSE),1)," ;"),""))</f>
        <v/>
      </c>
      <c r="AG67" s="9" t="str">
        <f>IF($G67=0,"",IFERROR(CONCATENATE(INDEX('Risk assessment'!$B$12:$B$100,MATCH(CONCATENATE(Feuil1!$C67,"-",Feuil1!$B67,"-",Feuil1!AG$1),'Risk assessment'!$R$12:$R$100,FALSE),1)," ;"),""))</f>
        <v/>
      </c>
      <c r="AH67" s="9" t="str">
        <f>IF($G67=0,"",IFERROR(CONCATENATE(INDEX('Risk assessment'!$B$12:$B$100,MATCH(CONCATENATE(Feuil1!$C67,"-",Feuil1!$B67,"-",Feuil1!AH$1),'Risk assessment'!$R$12:$R$100,FALSE),1)," ;"),""))</f>
        <v/>
      </c>
      <c r="AI67" s="9" t="str">
        <f>IF($G67=0,"",IFERROR(CONCATENATE(INDEX('Risk assessment'!$B$12:$B$100,MATCH(CONCATENATE(Feuil1!$C67,"-",Feuil1!$B67,"-",Feuil1!AI$1),'Risk assessment'!$R$12:$R$100,FALSE),1)," ;"),""))</f>
        <v/>
      </c>
      <c r="AJ67" s="9" t="str">
        <f>IF($G67=0,"",IFERROR(CONCATENATE(INDEX('Risk assessment'!$B$12:$B$100,MATCH(CONCATENATE(Feuil1!$C67,"-",Feuil1!$B67,"-",Feuil1!AJ$1),'Risk assessment'!$R$12:$R$100,FALSE),1)," ;"),""))</f>
        <v/>
      </c>
      <c r="AK67" s="9" t="str">
        <f>IF($G67=0,"",IFERROR(CONCATENATE(INDEX('Risk assessment'!$B$12:$B$100,MATCH(CONCATENATE(Feuil1!$C67,"-",Feuil1!$B67,"-",Feuil1!AK$1),'Risk assessment'!$R$12:$R$100,FALSE),1)," ;"),""))</f>
        <v/>
      </c>
      <c r="AL67" s="9" t="str">
        <f>IF($G67=0,"",IFERROR(CONCATENATE(INDEX('Risk assessment'!$B$12:$B$100,MATCH(CONCATENATE(Feuil1!$C67,"-",Feuil1!$B67,"-",Feuil1!AL$1),'Risk assessment'!$R$12:$R$100,FALSE),1)," ;"),""))</f>
        <v/>
      </c>
      <c r="AM67" s="9" t="str">
        <f>IF($G67=0,"",IFERROR(CONCATENATE(INDEX('Risk assessment'!$B$12:$B$100,MATCH(CONCATENATE(Feuil1!$C67,"-",Feuil1!$B67,"-",Feuil1!AM$1),'Risk assessment'!$R$12:$R$100,FALSE),1)," ;"),""))</f>
        <v/>
      </c>
      <c r="AN67" s="9" t="str">
        <f>IF($G67=0,"",IFERROR(CONCATENATE(INDEX('Risk assessment'!$B$12:$B$100,MATCH(CONCATENATE(Feuil1!$C67,"-",Feuil1!$B67,"-",Feuil1!AN$1),'Risk assessment'!$R$12:$R$100,FALSE),1)," ;"),""))</f>
        <v/>
      </c>
      <c r="AO67" s="9" t="str">
        <f>IF($G67=0,"",IFERROR(CONCATENATE(INDEX('Risk assessment'!$B$12:$B$100,MATCH(CONCATENATE(Feuil1!$C67,"-",Feuil1!$B67,"-",Feuil1!AO$1),'Risk assessment'!$R$12:$R$100,FALSE),1)," ;"),""))</f>
        <v/>
      </c>
      <c r="AP67" s="9" t="str">
        <f>IF($G67=0,"",IFERROR(CONCATENATE(INDEX('Risk assessment'!$B$12:$B$100,MATCH(CONCATENATE(Feuil1!$C67,"-",Feuil1!$B67,"-",Feuil1!AP$1),'Risk assessment'!$R$12:$R$100,FALSE),1)," ;"),""))</f>
        <v/>
      </c>
      <c r="AQ67" s="9" t="str">
        <f>IF($G67=0,"",IFERROR(CONCATENATE(INDEX('Risk assessment'!$B$12:$B$100,MATCH(CONCATENATE(Feuil1!$C67,"-",Feuil1!$B67,"-",Feuil1!AQ$1),'Risk assessment'!$R$12:$R$100,FALSE),1)," ;"),""))</f>
        <v/>
      </c>
      <c r="AR67" s="9" t="str">
        <f>IF($G67=0,"",IFERROR(CONCATENATE(INDEX('Risk assessment'!$B$12:$B$100,MATCH(CONCATENATE(Feuil1!$C67,"-",Feuil1!$B67,"-",Feuil1!AR$1),'Risk assessment'!$R$12:$R$100,FALSE),1)," ;"),""))</f>
        <v/>
      </c>
      <c r="AS67" s="9" t="str">
        <f>IF($G67=0,"",IFERROR(CONCATENATE(INDEX('Risk assessment'!$B$12:$B$100,MATCH(CONCATENATE(Feuil1!$C67,"-",Feuil1!$B67,"-",Feuil1!AS$1),'Risk assessment'!$R$12:$R$100,FALSE),1)," ;"),""))</f>
        <v/>
      </c>
      <c r="AT67" s="9" t="str">
        <f>IF($G67=0,"",IFERROR(CONCATENATE(INDEX('Risk assessment'!$B$12:$B$100,MATCH(CONCATENATE(Feuil1!$C67,"-",Feuil1!$B67,"-",Feuil1!AT$1),'Risk assessment'!$R$12:$R$100,FALSE),1)," ;"),""))</f>
        <v/>
      </c>
      <c r="AU67" s="9" t="str">
        <f>IF($G67=0,"",IFERROR(CONCATENATE(INDEX('Risk assessment'!$B$12:$B$100,MATCH(CONCATENATE(Feuil1!$C67,"-",Feuil1!$B67,"-",Feuil1!AU$1),'Risk assessment'!$R$12:$R$100,FALSE),1)," ;"),""))</f>
        <v/>
      </c>
      <c r="AV67" s="9" t="str">
        <f>IF($G67=0,"",IFERROR(CONCATENATE(INDEX('Risk assessment'!$B$12:$B$100,MATCH(CONCATENATE(Feuil1!$C67,"-",Feuil1!$B67,"-",Feuil1!AV$1),'Risk assessment'!$R$12:$R$100,FALSE),1)," ;"),""))</f>
        <v/>
      </c>
      <c r="AW67" s="9" t="str">
        <f>IF($G67=0,"",IFERROR(CONCATENATE(INDEX('Risk assessment'!$B$12:$B$100,MATCH(CONCATENATE(Feuil1!$C67,"-",Feuil1!$B67,"-",Feuil1!AW$1),'Risk assessment'!$R$12:$R$100,FALSE),1)," ;"),""))</f>
        <v/>
      </c>
      <c r="AX67" s="9" t="str">
        <f>IF($G67=0,"",IFERROR(CONCATENATE(INDEX('Risk assessment'!$B$12:$B$100,MATCH(CONCATENATE(Feuil1!$C67,"-",Feuil1!$B67,"-",Feuil1!AX$1),'Risk assessment'!$R$12:$R$100,FALSE),1)," ;"),""))</f>
        <v/>
      </c>
      <c r="AY67" s="9" t="str">
        <f>IF($G67=0,"",IFERROR(CONCATENATE(INDEX('Risk assessment'!$B$12:$B$100,MATCH(CONCATENATE(Feuil1!$C67,"-",Feuil1!$B67,"-",Feuil1!AY$1),'Risk assessment'!$R$12:$R$100,FALSE),1)," ;"),""))</f>
        <v/>
      </c>
      <c r="AZ67" s="9" t="str">
        <f>IF($G67=0,"",IFERROR(CONCATENATE(INDEX('Risk assessment'!$B$12:$B$100,MATCH(CONCATENATE(Feuil1!$C67,"-",Feuil1!$B67,"-",Feuil1!AZ$1),'Risk assessment'!$R$12:$R$100,FALSE),1)," ;"),""))</f>
        <v/>
      </c>
      <c r="BA67" s="9" t="str">
        <f>IF($G67=0,"",IFERROR(CONCATENATE(INDEX('Risk assessment'!$B$12:$B$100,MATCH(CONCATENATE(Feuil1!$C67,"-",Feuil1!$B67,"-",Feuil1!BA$1),'Risk assessment'!$R$12:$R$100,FALSE),1)," ;"),""))</f>
        <v/>
      </c>
      <c r="BB67" s="9" t="str">
        <f>IF($G67=0,"",IFERROR(CONCATENATE(INDEX('Risk assessment'!$B$12:$B$100,MATCH(CONCATENATE(Feuil1!$C67,"-",Feuil1!$B67,"-",Feuil1!BB$1),'Risk assessment'!$R$12:$R$100,FALSE),1)," ;"),""))</f>
        <v/>
      </c>
      <c r="BC67" s="9" t="str">
        <f>IF($G67=0,"",IFERROR(CONCATENATE(INDEX('Risk assessment'!$B$12:$B$100,MATCH(CONCATENATE(Feuil1!$C67,"-",Feuil1!$B67,"-",Feuil1!BC$1),'Risk assessment'!$R$12:$R$100,FALSE),1)," ;"),""))</f>
        <v/>
      </c>
      <c r="BD67" s="9" t="str">
        <f>IF($G67=0,"",IFERROR(CONCATENATE(INDEX('Risk assessment'!$B$12:$B$100,MATCH(CONCATENATE(Feuil1!$C67,"-",Feuil1!$B67,"-",Feuil1!BD$1),'Risk assessment'!$R$12:$R$100,FALSE),1)," ;"),""))</f>
        <v/>
      </c>
      <c r="BE67" s="9" t="str">
        <f>IF($G67=0,"",IFERROR(CONCATENATE(INDEX('Risk assessment'!$B$12:$B$100,MATCH(CONCATENATE(Feuil1!$C67,"-",Feuil1!$B67,"-",Feuil1!BE$1),'Risk assessment'!$R$12:$R$100,FALSE),1)," ;"),""))</f>
        <v/>
      </c>
      <c r="BF67" s="9" t="str">
        <f>IF($G67=0,"",IFERROR(CONCATENATE(INDEX('Risk assessment'!$B$12:$B$100,MATCH(CONCATENATE(Feuil1!$C67,"-",Feuil1!$B67,"-",Feuil1!BF$1),'Risk assessment'!$R$12:$R$100,FALSE),1)," ;"),""))</f>
        <v/>
      </c>
      <c r="BG67" s="9" t="str">
        <f>IF($G67=0,"",IFERROR(CONCATENATE(INDEX('Risk assessment'!$B$12:$B$100,MATCH(CONCATENATE(Feuil1!$C67,"-",Feuil1!$B67,"-",Feuil1!BG$1),'Risk assessment'!$R$12:$R$100,FALSE),1)," ;"),""))</f>
        <v/>
      </c>
      <c r="BH67" s="9" t="str">
        <f>IF($G67=0,"",IFERROR(CONCATENATE(INDEX('Risk assessment'!$B$12:$B$100,MATCH(CONCATENATE(Feuil1!$C67,"-",Feuil1!$B67,"-",Feuil1!BH$1),'Risk assessment'!$R$12:$R$100,FALSE),1)," ;"),""))</f>
        <v/>
      </c>
      <c r="BI67" s="9" t="str">
        <f>IF($G67=0,"",IFERROR(CONCATENATE(INDEX('Risk assessment'!$B$12:$B$100,MATCH(CONCATENATE(Feuil1!$C67,"-",Feuil1!$B67,"-",Feuil1!BI$1),'Risk assessment'!$R$12:$R$100,FALSE),1)," ;"),""))</f>
        <v/>
      </c>
      <c r="BJ67" s="9" t="str">
        <f>IF($G67=0,"",IFERROR(CONCATENATE(INDEX('Risk assessment'!$B$12:$B$100,MATCH(CONCATENATE(Feuil1!$C67,"-",Feuil1!$B67,"-",Feuil1!BJ$1),'Risk assessment'!$R$12:$R$100,FALSE),1)," ;"),""))</f>
        <v/>
      </c>
      <c r="BK67" s="9" t="str">
        <f>IF($G67=0,"",IFERROR(CONCATENATE(INDEX('Risk assessment'!$B$12:$B$100,MATCH(CONCATENATE(Feuil1!$C67,"-",Feuil1!$B67,"-",Feuil1!BK$1),'Risk assessment'!$R$12:$R$100,FALSE),1)," ;"),""))</f>
        <v/>
      </c>
      <c r="BL67" s="9" t="str">
        <f>IF($G67=0,"",IFERROR(CONCATENATE(INDEX('Risk assessment'!$B$12:$B$100,MATCH(CONCATENATE(Feuil1!$C67,"-",Feuil1!$B67,"-",Feuil1!BL$1),'Risk assessment'!$R$12:$R$100,FALSE),1)," ;"),""))</f>
        <v/>
      </c>
      <c r="BM67" s="9" t="str">
        <f>IF($G67=0,"",IFERROR(CONCATENATE(INDEX('Risk assessment'!$B$12:$B$100,MATCH(CONCATENATE(Feuil1!$C67,"-",Feuil1!$B67,"-",Feuil1!BM$1),'Risk assessment'!$R$12:$R$100,FALSE),1)," ;"),""))</f>
        <v/>
      </c>
      <c r="BN67" s="9" t="str">
        <f>IF($G67=0,"",IFERROR(CONCATENATE(INDEX('Risk assessment'!$B$12:$B$100,MATCH(CONCATENATE(Feuil1!$C67,"-",Feuil1!$B67,"-",Feuil1!BN$1),'Risk assessment'!$R$12:$R$100,FALSE),1)," ;"),""))</f>
        <v/>
      </c>
      <c r="BO67" s="9" t="str">
        <f>IF($G67=0,"",IFERROR(CONCATENATE(INDEX('Risk assessment'!$B$12:$B$100,MATCH(CONCATENATE(Feuil1!$C67,"-",Feuil1!$B67,"-",Feuil1!BO$1),'Risk assessment'!$R$12:$R$100,FALSE),1)," ;"),""))</f>
        <v/>
      </c>
      <c r="BP67" s="9" t="str">
        <f>IF($G67=0,"",IFERROR(CONCATENATE(INDEX('Risk assessment'!$B$12:$B$100,MATCH(CONCATENATE(Feuil1!$C67,"-",Feuil1!$B67,"-",Feuil1!BP$1),'Risk assessment'!$R$12:$R$100,FALSE),1)," ;"),""))</f>
        <v/>
      </c>
      <c r="BQ67" s="9" t="str">
        <f>IF($G67=0,"",IFERROR(CONCATENATE(INDEX('Risk assessment'!$B$12:$B$100,MATCH(CONCATENATE(Feuil1!$C67,"-",Feuil1!$B67,"-",Feuil1!BQ$1),'Risk assessment'!$R$12:$R$100,FALSE),1)," ;"),""))</f>
        <v/>
      </c>
      <c r="BR67" s="9" t="str">
        <f>IF($G67=0,"",IFERROR(INDEX('Risk assessment'!$B$12:$B$100,MATCH(CONCATENATE(Feuil1!$C67,Feuil1!$B67,Feuil1!BR$1),'Risk assessment'!$R$12:$R$100,FALSE),1),""))</f>
        <v/>
      </c>
      <c r="BS67" s="9" t="str">
        <f>IF($G67=0,"",IFERROR(INDEX('Risk assessment'!$B$12:$B$100,MATCH(CONCATENATE(Feuil1!$C67,Feuil1!$B67,Feuil1!BS$1),'Risk assessment'!$R$12:$R$100,FALSE),1),""))</f>
        <v/>
      </c>
      <c r="BT67" s="9" t="str">
        <f>IF($G67=0,"",IFERROR(INDEX('Risk assessment'!$B$12:$B$100,MATCH(CONCATENATE(Feuil1!$C67,Feuil1!$B67,Feuil1!BT$1),'Risk assessment'!$R$12:$R$100,FALSE),1),""))</f>
        <v/>
      </c>
      <c r="BU67" s="9" t="str">
        <f>IF($G67=0,"",IFERROR(INDEX('Risk assessment'!$B$12:$B$100,MATCH(CONCATENATE(Feuil1!$C67,Feuil1!$B67,Feuil1!BU$1),'Risk assessment'!$R$12:$R$100,FALSE),1),""))</f>
        <v/>
      </c>
      <c r="BV67" s="9" t="str">
        <f>IF($G67=0,"",IFERROR(INDEX('Risk assessment'!$B$12:$B$100,MATCH(CONCATENATE(Feuil1!$C67,Feuil1!$B67,Feuil1!BV$1),'Risk assessment'!$R$12:$R$100,FALSE),1),""))</f>
        <v/>
      </c>
      <c r="BW67" s="9" t="str">
        <f>IF($G67=0,"",IFERROR(INDEX('Risk assessment'!$B$12:$B$100,MATCH(CONCATENATE(Feuil1!$C67,Feuil1!$B67,Feuil1!BW$1),'Risk assessment'!$R$12:$R$100,FALSE),1),""))</f>
        <v/>
      </c>
      <c r="BX67" s="9" t="str">
        <f>IF($G67=0,"",IFERROR(INDEX('Risk assessment'!$B$12:$B$100,MATCH(CONCATENATE(Feuil1!$C67,Feuil1!$B67,Feuil1!BX$1),'Risk assessment'!$R$12:$R$100,FALSE),1),""))</f>
        <v/>
      </c>
      <c r="BY67" s="9" t="str">
        <f>IF($G67=0,"",IFERROR(INDEX('Risk assessment'!$B$12:$B$100,MATCH(CONCATENATE(Feuil1!$C67,Feuil1!$B67,Feuil1!BY$1),'Risk assessment'!$R$12:$R$100,FALSE),1),""))</f>
        <v/>
      </c>
      <c r="BZ67" s="9" t="str">
        <f>IF($G67=0,"",IFERROR(INDEX('Risk assessment'!$B$12:$B$100,MATCH(CONCATENATE(Feuil1!$C67,Feuil1!$B67,Feuil1!BZ$1),'Risk assessment'!$R$12:$R$100,FALSE),1),""))</f>
        <v/>
      </c>
      <c r="CA67" s="9" t="str">
        <f>IF($G67=0,"",IFERROR(INDEX('Risk assessment'!$B$12:$B$100,MATCH(CONCATENATE(Feuil1!$C67,Feuil1!$B67,Feuil1!CA$1),'Risk assessment'!$R$12:$R$100,FALSE),1),""))</f>
        <v/>
      </c>
      <c r="CB67" s="9" t="str">
        <f>IF($G67=0,"",IFERROR(INDEX('Risk assessment'!$B$12:$B$100,MATCH(CONCATENATE(Feuil1!$C67,Feuil1!$B67,Feuil1!CB$1),'Risk assessment'!$R$12:$R$100,FALSE),1),""))</f>
        <v/>
      </c>
      <c r="CC67" s="9" t="str">
        <f>IF($G67=0,"",IFERROR(INDEX('Risk assessment'!$B$12:$B$100,MATCH(CONCATENATE(Feuil1!$C67,Feuil1!$B67,Feuil1!CC$1),'Risk assessment'!$R$12:$R$100,FALSE),1),""))</f>
        <v/>
      </c>
      <c r="CD67" s="9" t="str">
        <f>IF($G67=0,"",IFERROR(INDEX('Risk assessment'!$B$12:$B$100,MATCH(CONCATENATE(Feuil1!$C67,Feuil1!$B67,Feuil1!CD$1),'Risk assessment'!$R$12:$R$100,FALSE),1),""))</f>
        <v/>
      </c>
      <c r="CE67" s="9" t="str">
        <f>IF($G67=0,"",IFERROR(INDEX('Risk assessment'!$B$12:$B$100,MATCH(CONCATENATE(Feuil1!$C67,Feuil1!$B67,Feuil1!CE$1),'Risk assessment'!$R$12:$R$100,FALSE),1),""))</f>
        <v/>
      </c>
      <c r="CF67" s="9" t="str">
        <f>IF($G67=0,"",IFERROR(INDEX('Risk assessment'!$B$12:$B$100,MATCH(CONCATENATE(Feuil1!$C67,Feuil1!$B67,Feuil1!CF$1),'Risk assessment'!$R$12:$R$100,FALSE),1),""))</f>
        <v/>
      </c>
      <c r="CG67" s="9" t="str">
        <f>IF($G67=0,"",IFERROR(INDEX('Risk assessment'!$B$12:$B$100,MATCH(CONCATENATE(Feuil1!$C67,Feuil1!$B67,Feuil1!CG$1),'Risk assessment'!$R$12:$R$100,FALSE),1),""))</f>
        <v/>
      </c>
      <c r="CH67" s="9" t="str">
        <f>IF($G67=0,"",IFERROR(INDEX('Risk assessment'!$B$12:$B$100,MATCH(CONCATENATE(Feuil1!$C67,Feuil1!$B67,Feuil1!CH$1),'Risk assessment'!$R$12:$R$100,FALSE),1),""))</f>
        <v/>
      </c>
      <c r="CI67" s="9" t="str">
        <f>IF($G67=0,"",IFERROR(INDEX('Risk assessment'!$B$12:$B$100,MATCH(CONCATENATE(Feuil1!$C67,Feuil1!$B67,Feuil1!CI$1),'Risk assessment'!$R$12:$R$100,FALSE),1),""))</f>
        <v/>
      </c>
      <c r="CJ67" s="9" t="str">
        <f>IF($G67=0,"",IFERROR(INDEX('Risk assessment'!$B$12:$B$100,MATCH(CONCATENATE(Feuil1!$C67,Feuil1!$B67,Feuil1!CJ$1),'Risk assessment'!$R$12:$R$100,FALSE),1),""))</f>
        <v/>
      </c>
      <c r="CK67" s="9" t="str">
        <f>IF($G67=0,"",IFERROR(INDEX('Risk assessment'!$B$12:$B$100,MATCH(CONCATENATE(Feuil1!$C67,Feuil1!$B67,Feuil1!CK$1),'Risk assessment'!$R$12:$R$100,FALSE),1),""))</f>
        <v/>
      </c>
      <c r="CL67" s="9" t="str">
        <f>IF($G67=0,"",IFERROR(INDEX('Risk assessment'!$B$12:$B$100,MATCH(CONCATENATE(Feuil1!$C67,Feuil1!$B67,Feuil1!CL$1),'Risk assessment'!$R$12:$R$100,FALSE),1),""))</f>
        <v/>
      </c>
      <c r="CM67" s="9" t="str">
        <f>IF($G67=0,"",IFERROR(INDEX('Risk assessment'!$B$12:$B$100,MATCH(CONCATENATE(Feuil1!$C67,Feuil1!$B67,Feuil1!CM$1),'Risk assessment'!$R$12:$R$100,FALSE),1),""))</f>
        <v/>
      </c>
      <c r="CN67" s="9" t="str">
        <f>IF($G67=0,"",IFERROR(INDEX('Risk assessment'!$B$12:$B$100,MATCH(CONCATENATE(Feuil1!$C67,Feuil1!$B67,Feuil1!CN$1),'Risk assessment'!$R$12:$R$100,FALSE),1),""))</f>
        <v/>
      </c>
      <c r="CO67" s="9" t="str">
        <f>IF($G67=0,"",IFERROR(INDEX('Risk assessment'!$B$12:$B$100,MATCH(CONCATENATE(Feuil1!$C67,Feuil1!$B67,Feuil1!CO$1),'Risk assessment'!$R$12:$R$100,FALSE),1),""))</f>
        <v/>
      </c>
      <c r="CP67" s="9" t="str">
        <f>IF($G67=0,"",IFERROR(INDEX('Risk assessment'!$B$12:$B$100,MATCH(CONCATENATE(Feuil1!$C67,Feuil1!$B67,Feuil1!CP$1),'Risk assessment'!$R$12:$R$100,FALSE),1),""))</f>
        <v/>
      </c>
      <c r="CQ67" s="9" t="str">
        <f>IF($G67=0,"",IFERROR(INDEX('Risk assessment'!$B$12:$B$100,MATCH(CONCATENATE(Feuil1!$C67,Feuil1!$B67,Feuil1!CQ$1),'Risk assessment'!$R$12:$R$100,FALSE),1),""))</f>
        <v/>
      </c>
      <c r="CR67" s="9" t="str">
        <f>IF($G67=0,"",IFERROR(INDEX('Risk assessment'!$B$12:$B$100,MATCH(CONCATENATE(Feuil1!$C67,Feuil1!$B67,Feuil1!CR$1),'Risk assessment'!$R$12:$R$100,FALSE),1),""))</f>
        <v/>
      </c>
      <c r="CS67" s="9" t="str">
        <f>IF($G67=0,"",IFERROR(INDEX('Risk assessment'!$B$12:$B$100,MATCH(CONCATENATE(Feuil1!$C67,Feuil1!$B67,Feuil1!CS$1),'Risk assessment'!$R$12:$R$100,FALSE),1),""))</f>
        <v/>
      </c>
      <c r="CT67" s="9" t="str">
        <f>IF($G67=0,"",IFERROR(INDEX('Risk assessment'!$B$12:$B$100,MATCH(CONCATENATE(Feuil1!$C67,Feuil1!$B67,Feuil1!CT$1),'Risk assessment'!$R$12:$R$100,FALSE),1),""))</f>
        <v/>
      </c>
      <c r="CU67" s="9" t="str">
        <f>IF($G67=0,"",IFERROR(INDEX('Risk assessment'!$B$12:$B$100,MATCH(CONCATENATE(Feuil1!$C67,Feuil1!$B67,Feuil1!CU$1),'Risk assessment'!$R$12:$R$100,FALSE),1),""))</f>
        <v/>
      </c>
      <c r="CV67" s="9" t="str">
        <f>IF($G67=0,"",IFERROR(INDEX('Risk assessment'!$B$12:$B$100,MATCH(CONCATENATE(Feuil1!$C67,Feuil1!$B67,Feuil1!CV$1),'Risk assessment'!$R$12:$R$100,FALSE),1),""))</f>
        <v/>
      </c>
      <c r="CW67" s="9" t="str">
        <f>IF($G67=0,"",IFERROR(INDEX('Risk assessment'!$B$12:$B$100,MATCH(CONCATENATE(Feuil1!$C67,Feuil1!$B67,Feuil1!CW$1),'Risk assessment'!$R$12:$R$100,FALSE),1),""))</f>
        <v/>
      </c>
      <c r="CX67" s="9" t="str">
        <f>IF($G67=0,"",IFERROR(INDEX('Risk assessment'!$B$12:$B$100,MATCH(CONCATENATE(Feuil1!$C67,Feuil1!$B67,Feuil1!CX$1),'Risk assessment'!$R$12:$R$100,FALSE),1),""))</f>
        <v/>
      </c>
      <c r="CY67" s="9" t="str">
        <f>IF($G67=0,"",IFERROR(INDEX('Risk assessment'!$B$12:$B$100,MATCH(CONCATENATE(Feuil1!$C67,Feuil1!$B67,Feuil1!CY$1),'Risk assessment'!$R$12:$R$100,FALSE),1),""))</f>
        <v/>
      </c>
      <c r="CZ67" s="9" t="str">
        <f>IF($G67=0,"",IFERROR(INDEX('Risk assessment'!$B$12:$B$100,MATCH(CONCATENATE(Feuil1!$C67,Feuil1!$B67,Feuil1!CZ$1),'Risk assessment'!$R$12:$R$100,FALSE),1),""))</f>
        <v/>
      </c>
      <c r="DA67" s="9" t="str">
        <f>IF($G67=0,"",IFERROR(INDEX('Risk assessment'!$B$12:$B$100,MATCH(CONCATENATE(Feuil1!$C67,Feuil1!$B67,Feuil1!DA$1),'Risk assessment'!$R$12:$R$100,FALSE),1),""))</f>
        <v/>
      </c>
      <c r="DB67" s="9" t="str">
        <f>IF($G67=0,"",IFERROR(INDEX('Risk assessment'!$B$12:$B$100,MATCH(CONCATENATE(Feuil1!$C67,Feuil1!$B67,Feuil1!DB$1),'Risk assessment'!$R$12:$R$100,FALSE),1),""))</f>
        <v/>
      </c>
      <c r="DC67" s="9" t="str">
        <f>IF($G67=0,"",IFERROR(INDEX('Risk assessment'!$B$12:$B$100,MATCH(CONCATENATE(Feuil1!$C67,Feuil1!$B67,Feuil1!DC$1),'Risk assessment'!$R$12:$R$100,FALSE),1),""))</f>
        <v/>
      </c>
      <c r="DD67" s="9" t="str">
        <f>IF($G67=0,"",IFERROR(INDEX('Risk assessment'!$B$12:$B$100,MATCH(CONCATENATE(Feuil1!$C67,Feuil1!$B67,Feuil1!DD$1),'Risk assessment'!$R$12:$R$100,FALSE),1),""))</f>
        <v/>
      </c>
      <c r="DE67" s="9" t="str">
        <f>IF($G67=0,"",IFERROR(INDEX('Risk assessment'!$B$12:$B$100,MATCH(CONCATENATE(Feuil1!$C67,Feuil1!$B67,Feuil1!DE$1),'Risk assessment'!$R$12:$R$100,FALSE),1),""))</f>
        <v/>
      </c>
      <c r="DF67" s="9" t="str">
        <f>IF($G67=0,"",IFERROR(INDEX('Risk assessment'!$B$12:$B$100,MATCH(CONCATENATE(Feuil1!$C67,Feuil1!$B67,Feuil1!DF$1),'Risk assessment'!$R$12:$R$100,FALSE),1),""))</f>
        <v/>
      </c>
      <c r="DG67" s="9" t="str">
        <f>IF($G67=0,"",IFERROR(INDEX('Risk assessment'!$B$12:$B$100,MATCH(CONCATENATE(Feuil1!$C67,Feuil1!$B67,Feuil1!DG$1),'Risk assessment'!$R$12:$R$100,FALSE),1),""))</f>
        <v/>
      </c>
      <c r="DH67" s="9" t="str">
        <f>IF($G67=0,"",IFERROR(INDEX('Risk assessment'!$B$12:$B$100,MATCH(CONCATENATE(Feuil1!$C67,Feuil1!$B67,Feuil1!DH$1),'Risk assessment'!$R$12:$R$100,FALSE),1),""))</f>
        <v/>
      </c>
      <c r="DI67" s="9" t="str">
        <f>IF($G67=0,"",IFERROR(INDEX('Risk assessment'!$B$12:$B$100,MATCH(CONCATENATE(Feuil1!$C67,Feuil1!$B67,Feuil1!DI$1),'Risk assessment'!$R$12:$R$100,FALSE),1),""))</f>
        <v/>
      </c>
      <c r="DJ67" s="9" t="str">
        <f>IF($G67=0,"",IFERROR(INDEX('Risk assessment'!$B$12:$B$100,MATCH(CONCATENATE(Feuil1!$C67,Feuil1!$B67,Feuil1!DJ$1),'Risk assessment'!$R$12:$R$100,FALSE),1),""))</f>
        <v/>
      </c>
      <c r="DK67" s="9" t="str">
        <f>IF($G67=0,"",IFERROR(INDEX('Risk assessment'!$B$12:$B$100,MATCH(CONCATENATE(Feuil1!$C67,Feuil1!$B67,Feuil1!DK$1),'Risk assessment'!$R$12:$R$100,FALSE),1),""))</f>
        <v/>
      </c>
    </row>
    <row r="68" spans="2:115" x14ac:dyDescent="0.25">
      <c r="B68" s="9">
        <f>IF(B67+1&lt;='Rating table'!D$11,B67+1,1)</f>
        <v>7</v>
      </c>
      <c r="C68" s="9" t="str">
        <f>IFERROR(IF(IF(B68=1,C67+1,C67)&lt;='Rating table'!H$11,IF(B68=1,C67+1,C67),""),"")</f>
        <v/>
      </c>
      <c r="D68" s="9" t="str">
        <f t="shared" si="3"/>
        <v/>
      </c>
      <c r="E68" s="9" t="str">
        <f t="shared" si="4"/>
        <v/>
      </c>
      <c r="F68" s="9" t="str">
        <f t="shared" si="5"/>
        <v/>
      </c>
      <c r="G68" s="9">
        <f>COUNTIFS('Risk assessment'!D$12:D$100,Feuil1!C68,'Risk assessment'!E$12:E$100,B68)</f>
        <v>0</v>
      </c>
      <c r="H68" s="9" t="str">
        <f>IF($G68=0,"",IFERROR(CONCATENATE(INDEX('Risk assessment'!$B$12:$B$100,MATCH(CONCATENATE(Feuil1!$C68,"-",Feuil1!$B68,"-",Feuil1!H$1),'Risk assessment'!$R$12:$R$100,FALSE),1)," ;"),""))</f>
        <v/>
      </c>
      <c r="I68" s="9" t="str">
        <f>IF($G68=0,"",IFERROR(CONCATENATE(INDEX('Risk assessment'!$B$12:$B$100,MATCH(CONCATENATE(Feuil1!$C68,"-",Feuil1!$B68,"-",Feuil1!I$1),'Risk assessment'!$R$12:$R$100,FALSE),1)," ;"),""))</f>
        <v/>
      </c>
      <c r="J68" s="9" t="str">
        <f>IF($G68=0,"",IFERROR(CONCATENATE(INDEX('Risk assessment'!$B$12:$B$100,MATCH(CONCATENATE(Feuil1!$C68,"-",Feuil1!$B68,"-",Feuil1!J$1),'Risk assessment'!$R$12:$R$100,FALSE),1)," ;"),""))</f>
        <v/>
      </c>
      <c r="K68" s="9" t="str">
        <f>IF($G68=0,"",IFERROR(CONCATENATE(INDEX('Risk assessment'!$B$12:$B$100,MATCH(CONCATENATE(Feuil1!$C68,"-",Feuil1!$B68,"-",Feuil1!K$1),'Risk assessment'!$R$12:$R$100,FALSE),1)," ;"),""))</f>
        <v/>
      </c>
      <c r="L68" s="9" t="str">
        <f>IF($G68=0,"",IFERROR(CONCATENATE(INDEX('Risk assessment'!$B$12:$B$100,MATCH(CONCATENATE(Feuil1!$C68,"-",Feuil1!$B68,"-",Feuil1!L$1),'Risk assessment'!$R$12:$R$100,FALSE),1)," ;"),""))</f>
        <v/>
      </c>
      <c r="M68" s="9" t="str">
        <f>IF($G68=0,"",IFERROR(CONCATENATE(INDEX('Risk assessment'!$B$12:$B$100,MATCH(CONCATENATE(Feuil1!$C68,"-",Feuil1!$B68,"-",Feuil1!M$1),'Risk assessment'!$R$12:$R$100,FALSE),1)," ;"),""))</f>
        <v/>
      </c>
      <c r="N68" s="9" t="str">
        <f>IF($G68=0,"",IFERROR(CONCATENATE(INDEX('Risk assessment'!$B$12:$B$100,MATCH(CONCATENATE(Feuil1!$C68,"-",Feuil1!$B68,"-",Feuil1!N$1),'Risk assessment'!$R$12:$R$100,FALSE),1)," ;"),""))</f>
        <v/>
      </c>
      <c r="O68" s="9" t="str">
        <f>IF($G68=0,"",IFERROR(CONCATENATE(INDEX('Risk assessment'!$B$12:$B$100,MATCH(CONCATENATE(Feuil1!$C68,"-",Feuil1!$B68,"-",Feuil1!O$1),'Risk assessment'!$R$12:$R$100,FALSE),1)," ;"),""))</f>
        <v/>
      </c>
      <c r="P68" s="9" t="str">
        <f>IF($G68=0,"",IFERROR(CONCATENATE(INDEX('Risk assessment'!$B$12:$B$100,MATCH(CONCATENATE(Feuil1!$C68,"-",Feuil1!$B68,"-",Feuil1!P$1),'Risk assessment'!$R$12:$R$100,FALSE),1)," ;"),""))</f>
        <v/>
      </c>
      <c r="Q68" s="9" t="str">
        <f>IF($G68=0,"",IFERROR(CONCATENATE(INDEX('Risk assessment'!$B$12:$B$100,MATCH(CONCATENATE(Feuil1!$C68,"-",Feuil1!$B68,"-",Feuil1!Q$1),'Risk assessment'!$R$12:$R$100,FALSE),1)," ;"),""))</f>
        <v/>
      </c>
      <c r="R68" s="9" t="str">
        <f>IF($G68=0,"",IFERROR(CONCATENATE(INDEX('Risk assessment'!$B$12:$B$100,MATCH(CONCATENATE(Feuil1!$C68,"-",Feuil1!$B68,"-",Feuil1!R$1),'Risk assessment'!$R$12:$R$100,FALSE),1)," ;"),""))</f>
        <v/>
      </c>
      <c r="S68" s="9" t="str">
        <f>IF($G68=0,"",IFERROR(CONCATENATE(INDEX('Risk assessment'!$B$12:$B$100,MATCH(CONCATENATE(Feuil1!$C68,"-",Feuil1!$B68,"-",Feuil1!S$1),'Risk assessment'!$R$12:$R$100,FALSE),1)," ;"),""))</f>
        <v/>
      </c>
      <c r="T68" s="9" t="str">
        <f>IF($G68=0,"",IFERROR(CONCATENATE(INDEX('Risk assessment'!$B$12:$B$100,MATCH(CONCATENATE(Feuil1!$C68,"-",Feuil1!$B68,"-",Feuil1!T$1),'Risk assessment'!$R$12:$R$100,FALSE),1)," ;"),""))</f>
        <v/>
      </c>
      <c r="U68" s="9" t="str">
        <f>IF($G68=0,"",IFERROR(CONCATENATE(INDEX('Risk assessment'!$B$12:$B$100,MATCH(CONCATENATE(Feuil1!$C68,"-",Feuil1!$B68,"-",Feuil1!U$1),'Risk assessment'!$R$12:$R$100,FALSE),1)," ;"),""))</f>
        <v/>
      </c>
      <c r="V68" s="9" t="str">
        <f>IF($G68=0,"",IFERROR(CONCATENATE(INDEX('Risk assessment'!$B$12:$B$100,MATCH(CONCATENATE(Feuil1!$C68,"-",Feuil1!$B68,"-",Feuil1!V$1),'Risk assessment'!$R$12:$R$100,FALSE),1)," ;"),""))</f>
        <v/>
      </c>
      <c r="W68" s="9" t="str">
        <f>IF($G68=0,"",IFERROR(CONCATENATE(INDEX('Risk assessment'!$B$12:$B$100,MATCH(CONCATENATE(Feuil1!$C68,"-",Feuil1!$B68,"-",Feuil1!W$1),'Risk assessment'!$R$12:$R$100,FALSE),1)," ;"),""))</f>
        <v/>
      </c>
      <c r="X68" s="9" t="str">
        <f>IF($G68=0,"",IFERROR(CONCATENATE(INDEX('Risk assessment'!$B$12:$B$100,MATCH(CONCATENATE(Feuil1!$C68,"-",Feuil1!$B68,"-",Feuil1!X$1),'Risk assessment'!$R$12:$R$100,FALSE),1)," ;"),""))</f>
        <v/>
      </c>
      <c r="Y68" s="9" t="str">
        <f>IF($G68=0,"",IFERROR(CONCATENATE(INDEX('Risk assessment'!$B$12:$B$100,MATCH(CONCATENATE(Feuil1!$C68,"-",Feuil1!$B68,"-",Feuil1!Y$1),'Risk assessment'!$R$12:$R$100,FALSE),1)," ;"),""))</f>
        <v/>
      </c>
      <c r="Z68" s="9" t="str">
        <f>IF($G68=0,"",IFERROR(CONCATENATE(INDEX('Risk assessment'!$B$12:$B$100,MATCH(CONCATENATE(Feuil1!$C68,"-",Feuil1!$B68,"-",Feuil1!Z$1),'Risk assessment'!$R$12:$R$100,FALSE),1)," ;"),""))</f>
        <v/>
      </c>
      <c r="AA68" s="9" t="str">
        <f>IF($G68=0,"",IFERROR(CONCATENATE(INDEX('Risk assessment'!$B$12:$B$100,MATCH(CONCATENATE(Feuil1!$C68,"-",Feuil1!$B68,"-",Feuil1!AA$1),'Risk assessment'!$R$12:$R$100,FALSE),1)," ;"),""))</f>
        <v/>
      </c>
      <c r="AB68" s="9" t="str">
        <f>IF($G68=0,"",IFERROR(CONCATENATE(INDEX('Risk assessment'!$B$12:$B$100,MATCH(CONCATENATE(Feuil1!$C68,"-",Feuil1!$B68,"-",Feuil1!AB$1),'Risk assessment'!$R$12:$R$100,FALSE),1)," ;"),""))</f>
        <v/>
      </c>
      <c r="AC68" s="9" t="str">
        <f>IF($G68=0,"",IFERROR(CONCATENATE(INDEX('Risk assessment'!$B$12:$B$100,MATCH(CONCATENATE(Feuil1!$C68,"-",Feuil1!$B68,"-",Feuil1!AC$1),'Risk assessment'!$R$12:$R$100,FALSE),1)," ;"),""))</f>
        <v/>
      </c>
      <c r="AD68" s="9" t="str">
        <f>IF($G68=0,"",IFERROR(CONCATENATE(INDEX('Risk assessment'!$B$12:$B$100,MATCH(CONCATENATE(Feuil1!$C68,"-",Feuil1!$B68,"-",Feuil1!AD$1),'Risk assessment'!$R$12:$R$100,FALSE),1)," ;"),""))</f>
        <v/>
      </c>
      <c r="AE68" s="9" t="str">
        <f>IF($G68=0,"",IFERROR(CONCATENATE(INDEX('Risk assessment'!$B$12:$B$100,MATCH(CONCATENATE(Feuil1!$C68,"-",Feuil1!$B68,"-",Feuil1!AE$1),'Risk assessment'!$R$12:$R$100,FALSE),1)," ;"),""))</f>
        <v/>
      </c>
      <c r="AF68" s="9" t="str">
        <f>IF($G68=0,"",IFERROR(CONCATENATE(INDEX('Risk assessment'!$B$12:$B$100,MATCH(CONCATENATE(Feuil1!$C68,"-",Feuil1!$B68,"-",Feuil1!AF$1),'Risk assessment'!$R$12:$R$100,FALSE),1)," ;"),""))</f>
        <v/>
      </c>
      <c r="AG68" s="9" t="str">
        <f>IF($G68=0,"",IFERROR(CONCATENATE(INDEX('Risk assessment'!$B$12:$B$100,MATCH(CONCATENATE(Feuil1!$C68,"-",Feuil1!$B68,"-",Feuil1!AG$1),'Risk assessment'!$R$12:$R$100,FALSE),1)," ;"),""))</f>
        <v/>
      </c>
      <c r="AH68" s="9" t="str">
        <f>IF($G68=0,"",IFERROR(CONCATENATE(INDEX('Risk assessment'!$B$12:$B$100,MATCH(CONCATENATE(Feuil1!$C68,"-",Feuil1!$B68,"-",Feuil1!AH$1),'Risk assessment'!$R$12:$R$100,FALSE),1)," ;"),""))</f>
        <v/>
      </c>
      <c r="AI68" s="9" t="str">
        <f>IF($G68=0,"",IFERROR(CONCATENATE(INDEX('Risk assessment'!$B$12:$B$100,MATCH(CONCATENATE(Feuil1!$C68,"-",Feuil1!$B68,"-",Feuil1!AI$1),'Risk assessment'!$R$12:$R$100,FALSE),1)," ;"),""))</f>
        <v/>
      </c>
      <c r="AJ68" s="9" t="str">
        <f>IF($G68=0,"",IFERROR(CONCATENATE(INDEX('Risk assessment'!$B$12:$B$100,MATCH(CONCATENATE(Feuil1!$C68,"-",Feuil1!$B68,"-",Feuil1!AJ$1),'Risk assessment'!$R$12:$R$100,FALSE),1)," ;"),""))</f>
        <v/>
      </c>
      <c r="AK68" s="9" t="str">
        <f>IF($G68=0,"",IFERROR(CONCATENATE(INDEX('Risk assessment'!$B$12:$B$100,MATCH(CONCATENATE(Feuil1!$C68,"-",Feuil1!$B68,"-",Feuil1!AK$1),'Risk assessment'!$R$12:$R$100,FALSE),1)," ;"),""))</f>
        <v/>
      </c>
      <c r="AL68" s="9" t="str">
        <f>IF($G68=0,"",IFERROR(CONCATENATE(INDEX('Risk assessment'!$B$12:$B$100,MATCH(CONCATENATE(Feuil1!$C68,"-",Feuil1!$B68,"-",Feuil1!AL$1),'Risk assessment'!$R$12:$R$100,FALSE),1)," ;"),""))</f>
        <v/>
      </c>
      <c r="AM68" s="9" t="str">
        <f>IF($G68=0,"",IFERROR(CONCATENATE(INDEX('Risk assessment'!$B$12:$B$100,MATCH(CONCATENATE(Feuil1!$C68,"-",Feuil1!$B68,"-",Feuil1!AM$1),'Risk assessment'!$R$12:$R$100,FALSE),1)," ;"),""))</f>
        <v/>
      </c>
      <c r="AN68" s="9" t="str">
        <f>IF($G68=0,"",IFERROR(CONCATENATE(INDEX('Risk assessment'!$B$12:$B$100,MATCH(CONCATENATE(Feuil1!$C68,"-",Feuil1!$B68,"-",Feuil1!AN$1),'Risk assessment'!$R$12:$R$100,FALSE),1)," ;"),""))</f>
        <v/>
      </c>
      <c r="AO68" s="9" t="str">
        <f>IF($G68=0,"",IFERROR(CONCATENATE(INDEX('Risk assessment'!$B$12:$B$100,MATCH(CONCATENATE(Feuil1!$C68,"-",Feuil1!$B68,"-",Feuil1!AO$1),'Risk assessment'!$R$12:$R$100,FALSE),1)," ;"),""))</f>
        <v/>
      </c>
      <c r="AP68" s="9" t="str">
        <f>IF($G68=0,"",IFERROR(CONCATENATE(INDEX('Risk assessment'!$B$12:$B$100,MATCH(CONCATENATE(Feuil1!$C68,"-",Feuil1!$B68,"-",Feuil1!AP$1),'Risk assessment'!$R$12:$R$100,FALSE),1)," ;"),""))</f>
        <v/>
      </c>
      <c r="AQ68" s="9" t="str">
        <f>IF($G68=0,"",IFERROR(CONCATENATE(INDEX('Risk assessment'!$B$12:$B$100,MATCH(CONCATENATE(Feuil1!$C68,"-",Feuil1!$B68,"-",Feuil1!AQ$1),'Risk assessment'!$R$12:$R$100,FALSE),1)," ;"),""))</f>
        <v/>
      </c>
      <c r="AR68" s="9" t="str">
        <f>IF($G68=0,"",IFERROR(CONCATENATE(INDEX('Risk assessment'!$B$12:$B$100,MATCH(CONCATENATE(Feuil1!$C68,"-",Feuil1!$B68,"-",Feuil1!AR$1),'Risk assessment'!$R$12:$R$100,FALSE),1)," ;"),""))</f>
        <v/>
      </c>
      <c r="AS68" s="9" t="str">
        <f>IF($G68=0,"",IFERROR(CONCATENATE(INDEX('Risk assessment'!$B$12:$B$100,MATCH(CONCATENATE(Feuil1!$C68,"-",Feuil1!$B68,"-",Feuil1!AS$1),'Risk assessment'!$R$12:$R$100,FALSE),1)," ;"),""))</f>
        <v/>
      </c>
      <c r="AT68" s="9" t="str">
        <f>IF($G68=0,"",IFERROR(CONCATENATE(INDEX('Risk assessment'!$B$12:$B$100,MATCH(CONCATENATE(Feuil1!$C68,"-",Feuil1!$B68,"-",Feuil1!AT$1),'Risk assessment'!$R$12:$R$100,FALSE),1)," ;"),""))</f>
        <v/>
      </c>
      <c r="AU68" s="9" t="str">
        <f>IF($G68=0,"",IFERROR(CONCATENATE(INDEX('Risk assessment'!$B$12:$B$100,MATCH(CONCATENATE(Feuil1!$C68,"-",Feuil1!$B68,"-",Feuil1!AU$1),'Risk assessment'!$R$12:$R$100,FALSE),1)," ;"),""))</f>
        <v/>
      </c>
      <c r="AV68" s="9" t="str">
        <f>IF($G68=0,"",IFERROR(CONCATENATE(INDEX('Risk assessment'!$B$12:$B$100,MATCH(CONCATENATE(Feuil1!$C68,"-",Feuil1!$B68,"-",Feuil1!AV$1),'Risk assessment'!$R$12:$R$100,FALSE),1)," ;"),""))</f>
        <v/>
      </c>
      <c r="AW68" s="9" t="str">
        <f>IF($G68=0,"",IFERROR(CONCATENATE(INDEX('Risk assessment'!$B$12:$B$100,MATCH(CONCATENATE(Feuil1!$C68,"-",Feuil1!$B68,"-",Feuil1!AW$1),'Risk assessment'!$R$12:$R$100,FALSE),1)," ;"),""))</f>
        <v/>
      </c>
      <c r="AX68" s="9" t="str">
        <f>IF($G68=0,"",IFERROR(CONCATENATE(INDEX('Risk assessment'!$B$12:$B$100,MATCH(CONCATENATE(Feuil1!$C68,"-",Feuil1!$B68,"-",Feuil1!AX$1),'Risk assessment'!$R$12:$R$100,FALSE),1)," ;"),""))</f>
        <v/>
      </c>
      <c r="AY68" s="9" t="str">
        <f>IF($G68=0,"",IFERROR(CONCATENATE(INDEX('Risk assessment'!$B$12:$B$100,MATCH(CONCATENATE(Feuil1!$C68,"-",Feuil1!$B68,"-",Feuil1!AY$1),'Risk assessment'!$R$12:$R$100,FALSE),1)," ;"),""))</f>
        <v/>
      </c>
      <c r="AZ68" s="9" t="str">
        <f>IF($G68=0,"",IFERROR(CONCATENATE(INDEX('Risk assessment'!$B$12:$B$100,MATCH(CONCATENATE(Feuil1!$C68,"-",Feuil1!$B68,"-",Feuil1!AZ$1),'Risk assessment'!$R$12:$R$100,FALSE),1)," ;"),""))</f>
        <v/>
      </c>
      <c r="BA68" s="9" t="str">
        <f>IF($G68=0,"",IFERROR(CONCATENATE(INDEX('Risk assessment'!$B$12:$B$100,MATCH(CONCATENATE(Feuil1!$C68,"-",Feuil1!$B68,"-",Feuil1!BA$1),'Risk assessment'!$R$12:$R$100,FALSE),1)," ;"),""))</f>
        <v/>
      </c>
      <c r="BB68" s="9" t="str">
        <f>IF($G68=0,"",IFERROR(CONCATENATE(INDEX('Risk assessment'!$B$12:$B$100,MATCH(CONCATENATE(Feuil1!$C68,"-",Feuil1!$B68,"-",Feuil1!BB$1),'Risk assessment'!$R$12:$R$100,FALSE),1)," ;"),""))</f>
        <v/>
      </c>
      <c r="BC68" s="9" t="str">
        <f>IF($G68=0,"",IFERROR(CONCATENATE(INDEX('Risk assessment'!$B$12:$B$100,MATCH(CONCATENATE(Feuil1!$C68,"-",Feuil1!$B68,"-",Feuil1!BC$1),'Risk assessment'!$R$12:$R$100,FALSE),1)," ;"),""))</f>
        <v/>
      </c>
      <c r="BD68" s="9" t="str">
        <f>IF($G68=0,"",IFERROR(CONCATENATE(INDEX('Risk assessment'!$B$12:$B$100,MATCH(CONCATENATE(Feuil1!$C68,"-",Feuil1!$B68,"-",Feuil1!BD$1),'Risk assessment'!$R$12:$R$100,FALSE),1)," ;"),""))</f>
        <v/>
      </c>
      <c r="BE68" s="9" t="str">
        <f>IF($G68=0,"",IFERROR(CONCATENATE(INDEX('Risk assessment'!$B$12:$B$100,MATCH(CONCATENATE(Feuil1!$C68,"-",Feuil1!$B68,"-",Feuil1!BE$1),'Risk assessment'!$R$12:$R$100,FALSE),1)," ;"),""))</f>
        <v/>
      </c>
      <c r="BF68" s="9" t="str">
        <f>IF($G68=0,"",IFERROR(CONCATENATE(INDEX('Risk assessment'!$B$12:$B$100,MATCH(CONCATENATE(Feuil1!$C68,"-",Feuil1!$B68,"-",Feuil1!BF$1),'Risk assessment'!$R$12:$R$100,FALSE),1)," ;"),""))</f>
        <v/>
      </c>
      <c r="BG68" s="9" t="str">
        <f>IF($G68=0,"",IFERROR(CONCATENATE(INDEX('Risk assessment'!$B$12:$B$100,MATCH(CONCATENATE(Feuil1!$C68,"-",Feuil1!$B68,"-",Feuil1!BG$1),'Risk assessment'!$R$12:$R$100,FALSE),1)," ;"),""))</f>
        <v/>
      </c>
      <c r="BH68" s="9" t="str">
        <f>IF($G68=0,"",IFERROR(CONCATENATE(INDEX('Risk assessment'!$B$12:$B$100,MATCH(CONCATENATE(Feuil1!$C68,"-",Feuil1!$B68,"-",Feuil1!BH$1),'Risk assessment'!$R$12:$R$100,FALSE),1)," ;"),""))</f>
        <v/>
      </c>
      <c r="BI68" s="9" t="str">
        <f>IF($G68=0,"",IFERROR(CONCATENATE(INDEX('Risk assessment'!$B$12:$B$100,MATCH(CONCATENATE(Feuil1!$C68,"-",Feuil1!$B68,"-",Feuil1!BI$1),'Risk assessment'!$R$12:$R$100,FALSE),1)," ;"),""))</f>
        <v/>
      </c>
      <c r="BJ68" s="9" t="str">
        <f>IF($G68=0,"",IFERROR(CONCATENATE(INDEX('Risk assessment'!$B$12:$B$100,MATCH(CONCATENATE(Feuil1!$C68,"-",Feuil1!$B68,"-",Feuil1!BJ$1),'Risk assessment'!$R$12:$R$100,FALSE),1)," ;"),""))</f>
        <v/>
      </c>
      <c r="BK68" s="9" t="str">
        <f>IF($G68=0,"",IFERROR(CONCATENATE(INDEX('Risk assessment'!$B$12:$B$100,MATCH(CONCATENATE(Feuil1!$C68,"-",Feuil1!$B68,"-",Feuil1!BK$1),'Risk assessment'!$R$12:$R$100,FALSE),1)," ;"),""))</f>
        <v/>
      </c>
      <c r="BL68" s="9" t="str">
        <f>IF($G68=0,"",IFERROR(CONCATENATE(INDEX('Risk assessment'!$B$12:$B$100,MATCH(CONCATENATE(Feuil1!$C68,"-",Feuil1!$B68,"-",Feuil1!BL$1),'Risk assessment'!$R$12:$R$100,FALSE),1)," ;"),""))</f>
        <v/>
      </c>
      <c r="BM68" s="9" t="str">
        <f>IF($G68=0,"",IFERROR(CONCATENATE(INDEX('Risk assessment'!$B$12:$B$100,MATCH(CONCATENATE(Feuil1!$C68,"-",Feuil1!$B68,"-",Feuil1!BM$1),'Risk assessment'!$R$12:$R$100,FALSE),1)," ;"),""))</f>
        <v/>
      </c>
      <c r="BN68" s="9" t="str">
        <f>IF($G68=0,"",IFERROR(CONCATENATE(INDEX('Risk assessment'!$B$12:$B$100,MATCH(CONCATENATE(Feuil1!$C68,"-",Feuil1!$B68,"-",Feuil1!BN$1),'Risk assessment'!$R$12:$R$100,FALSE),1)," ;"),""))</f>
        <v/>
      </c>
      <c r="BO68" s="9" t="str">
        <f>IF($G68=0,"",IFERROR(CONCATENATE(INDEX('Risk assessment'!$B$12:$B$100,MATCH(CONCATENATE(Feuil1!$C68,"-",Feuil1!$B68,"-",Feuil1!BO$1),'Risk assessment'!$R$12:$R$100,FALSE),1)," ;"),""))</f>
        <v/>
      </c>
      <c r="BP68" s="9" t="str">
        <f>IF($G68=0,"",IFERROR(CONCATENATE(INDEX('Risk assessment'!$B$12:$B$100,MATCH(CONCATENATE(Feuil1!$C68,"-",Feuil1!$B68,"-",Feuil1!BP$1),'Risk assessment'!$R$12:$R$100,FALSE),1)," ;"),""))</f>
        <v/>
      </c>
      <c r="BQ68" s="9" t="str">
        <f>IF($G68=0,"",IFERROR(CONCATENATE(INDEX('Risk assessment'!$B$12:$B$100,MATCH(CONCATENATE(Feuil1!$C68,"-",Feuil1!$B68,"-",Feuil1!BQ$1),'Risk assessment'!$R$12:$R$100,FALSE),1)," ;"),""))</f>
        <v/>
      </c>
      <c r="BR68" s="9" t="str">
        <f>IF($G68=0,"",IFERROR(INDEX('Risk assessment'!$B$12:$B$100,MATCH(CONCATENATE(Feuil1!$C68,Feuil1!$B68,Feuil1!BR$1),'Risk assessment'!$R$12:$R$100,FALSE),1),""))</f>
        <v/>
      </c>
      <c r="BS68" s="9" t="str">
        <f>IF($G68=0,"",IFERROR(INDEX('Risk assessment'!$B$12:$B$100,MATCH(CONCATENATE(Feuil1!$C68,Feuil1!$B68,Feuil1!BS$1),'Risk assessment'!$R$12:$R$100,FALSE),1),""))</f>
        <v/>
      </c>
      <c r="BT68" s="9" t="str">
        <f>IF($G68=0,"",IFERROR(INDEX('Risk assessment'!$B$12:$B$100,MATCH(CONCATENATE(Feuil1!$C68,Feuil1!$B68,Feuil1!BT$1),'Risk assessment'!$R$12:$R$100,FALSE),1),""))</f>
        <v/>
      </c>
      <c r="BU68" s="9" t="str">
        <f>IF($G68=0,"",IFERROR(INDEX('Risk assessment'!$B$12:$B$100,MATCH(CONCATENATE(Feuil1!$C68,Feuil1!$B68,Feuil1!BU$1),'Risk assessment'!$R$12:$R$100,FALSE),1),""))</f>
        <v/>
      </c>
      <c r="BV68" s="9" t="str">
        <f>IF($G68=0,"",IFERROR(INDEX('Risk assessment'!$B$12:$B$100,MATCH(CONCATENATE(Feuil1!$C68,Feuil1!$B68,Feuil1!BV$1),'Risk assessment'!$R$12:$R$100,FALSE),1),""))</f>
        <v/>
      </c>
      <c r="BW68" s="9" t="str">
        <f>IF($G68=0,"",IFERROR(INDEX('Risk assessment'!$B$12:$B$100,MATCH(CONCATENATE(Feuil1!$C68,Feuil1!$B68,Feuil1!BW$1),'Risk assessment'!$R$12:$R$100,FALSE),1),""))</f>
        <v/>
      </c>
      <c r="BX68" s="9" t="str">
        <f>IF($G68=0,"",IFERROR(INDEX('Risk assessment'!$B$12:$B$100,MATCH(CONCATENATE(Feuil1!$C68,Feuil1!$B68,Feuil1!BX$1),'Risk assessment'!$R$12:$R$100,FALSE),1),""))</f>
        <v/>
      </c>
      <c r="BY68" s="9" t="str">
        <f>IF($G68=0,"",IFERROR(INDEX('Risk assessment'!$B$12:$B$100,MATCH(CONCATENATE(Feuil1!$C68,Feuil1!$B68,Feuil1!BY$1),'Risk assessment'!$R$12:$R$100,FALSE),1),""))</f>
        <v/>
      </c>
      <c r="BZ68" s="9" t="str">
        <f>IF($G68=0,"",IFERROR(INDEX('Risk assessment'!$B$12:$B$100,MATCH(CONCATENATE(Feuil1!$C68,Feuil1!$B68,Feuil1!BZ$1),'Risk assessment'!$R$12:$R$100,FALSE),1),""))</f>
        <v/>
      </c>
      <c r="CA68" s="9" t="str">
        <f>IF($G68=0,"",IFERROR(INDEX('Risk assessment'!$B$12:$B$100,MATCH(CONCATENATE(Feuil1!$C68,Feuil1!$B68,Feuil1!CA$1),'Risk assessment'!$R$12:$R$100,FALSE),1),""))</f>
        <v/>
      </c>
      <c r="CB68" s="9" t="str">
        <f>IF($G68=0,"",IFERROR(INDEX('Risk assessment'!$B$12:$B$100,MATCH(CONCATENATE(Feuil1!$C68,Feuil1!$B68,Feuil1!CB$1),'Risk assessment'!$R$12:$R$100,FALSE),1),""))</f>
        <v/>
      </c>
      <c r="CC68" s="9" t="str">
        <f>IF($G68=0,"",IFERROR(INDEX('Risk assessment'!$B$12:$B$100,MATCH(CONCATENATE(Feuil1!$C68,Feuil1!$B68,Feuil1!CC$1),'Risk assessment'!$R$12:$R$100,FALSE),1),""))</f>
        <v/>
      </c>
      <c r="CD68" s="9" t="str">
        <f>IF($G68=0,"",IFERROR(INDEX('Risk assessment'!$B$12:$B$100,MATCH(CONCATENATE(Feuil1!$C68,Feuil1!$B68,Feuil1!CD$1),'Risk assessment'!$R$12:$R$100,FALSE),1),""))</f>
        <v/>
      </c>
      <c r="CE68" s="9" t="str">
        <f>IF($G68=0,"",IFERROR(INDEX('Risk assessment'!$B$12:$B$100,MATCH(CONCATENATE(Feuil1!$C68,Feuil1!$B68,Feuil1!CE$1),'Risk assessment'!$R$12:$R$100,FALSE),1),""))</f>
        <v/>
      </c>
      <c r="CF68" s="9" t="str">
        <f>IF($G68=0,"",IFERROR(INDEX('Risk assessment'!$B$12:$B$100,MATCH(CONCATENATE(Feuil1!$C68,Feuil1!$B68,Feuil1!CF$1),'Risk assessment'!$R$12:$R$100,FALSE),1),""))</f>
        <v/>
      </c>
      <c r="CG68" s="9" t="str">
        <f>IF($G68=0,"",IFERROR(INDEX('Risk assessment'!$B$12:$B$100,MATCH(CONCATENATE(Feuil1!$C68,Feuil1!$B68,Feuil1!CG$1),'Risk assessment'!$R$12:$R$100,FALSE),1),""))</f>
        <v/>
      </c>
      <c r="CH68" s="9" t="str">
        <f>IF($G68=0,"",IFERROR(INDEX('Risk assessment'!$B$12:$B$100,MATCH(CONCATENATE(Feuil1!$C68,Feuil1!$B68,Feuil1!CH$1),'Risk assessment'!$R$12:$R$100,FALSE),1),""))</f>
        <v/>
      </c>
      <c r="CI68" s="9" t="str">
        <f>IF($G68=0,"",IFERROR(INDEX('Risk assessment'!$B$12:$B$100,MATCH(CONCATENATE(Feuil1!$C68,Feuil1!$B68,Feuil1!CI$1),'Risk assessment'!$R$12:$R$100,FALSE),1),""))</f>
        <v/>
      </c>
      <c r="CJ68" s="9" t="str">
        <f>IF($G68=0,"",IFERROR(INDEX('Risk assessment'!$B$12:$B$100,MATCH(CONCATENATE(Feuil1!$C68,Feuil1!$B68,Feuil1!CJ$1),'Risk assessment'!$R$12:$R$100,FALSE),1),""))</f>
        <v/>
      </c>
      <c r="CK68" s="9" t="str">
        <f>IF($G68=0,"",IFERROR(INDEX('Risk assessment'!$B$12:$B$100,MATCH(CONCATENATE(Feuil1!$C68,Feuil1!$B68,Feuil1!CK$1),'Risk assessment'!$R$12:$R$100,FALSE),1),""))</f>
        <v/>
      </c>
      <c r="CL68" s="9" t="str">
        <f>IF($G68=0,"",IFERROR(INDEX('Risk assessment'!$B$12:$B$100,MATCH(CONCATENATE(Feuil1!$C68,Feuil1!$B68,Feuil1!CL$1),'Risk assessment'!$R$12:$R$100,FALSE),1),""))</f>
        <v/>
      </c>
      <c r="CM68" s="9" t="str">
        <f>IF($G68=0,"",IFERROR(INDEX('Risk assessment'!$B$12:$B$100,MATCH(CONCATENATE(Feuil1!$C68,Feuil1!$B68,Feuil1!CM$1),'Risk assessment'!$R$12:$R$100,FALSE),1),""))</f>
        <v/>
      </c>
      <c r="CN68" s="9" t="str">
        <f>IF($G68=0,"",IFERROR(INDEX('Risk assessment'!$B$12:$B$100,MATCH(CONCATENATE(Feuil1!$C68,Feuil1!$B68,Feuil1!CN$1),'Risk assessment'!$R$12:$R$100,FALSE),1),""))</f>
        <v/>
      </c>
      <c r="CO68" s="9" t="str">
        <f>IF($G68=0,"",IFERROR(INDEX('Risk assessment'!$B$12:$B$100,MATCH(CONCATENATE(Feuil1!$C68,Feuil1!$B68,Feuil1!CO$1),'Risk assessment'!$R$12:$R$100,FALSE),1),""))</f>
        <v/>
      </c>
      <c r="CP68" s="9" t="str">
        <f>IF($G68=0,"",IFERROR(INDEX('Risk assessment'!$B$12:$B$100,MATCH(CONCATENATE(Feuil1!$C68,Feuil1!$B68,Feuil1!CP$1),'Risk assessment'!$R$12:$R$100,FALSE),1),""))</f>
        <v/>
      </c>
      <c r="CQ68" s="9" t="str">
        <f>IF($G68=0,"",IFERROR(INDEX('Risk assessment'!$B$12:$B$100,MATCH(CONCATENATE(Feuil1!$C68,Feuil1!$B68,Feuil1!CQ$1),'Risk assessment'!$R$12:$R$100,FALSE),1),""))</f>
        <v/>
      </c>
      <c r="CR68" s="9" t="str">
        <f>IF($G68=0,"",IFERROR(INDEX('Risk assessment'!$B$12:$B$100,MATCH(CONCATENATE(Feuil1!$C68,Feuil1!$B68,Feuil1!CR$1),'Risk assessment'!$R$12:$R$100,FALSE),1),""))</f>
        <v/>
      </c>
      <c r="CS68" s="9" t="str">
        <f>IF($G68=0,"",IFERROR(INDEX('Risk assessment'!$B$12:$B$100,MATCH(CONCATENATE(Feuil1!$C68,Feuil1!$B68,Feuil1!CS$1),'Risk assessment'!$R$12:$R$100,FALSE),1),""))</f>
        <v/>
      </c>
      <c r="CT68" s="9" t="str">
        <f>IF($G68=0,"",IFERROR(INDEX('Risk assessment'!$B$12:$B$100,MATCH(CONCATENATE(Feuil1!$C68,Feuil1!$B68,Feuil1!CT$1),'Risk assessment'!$R$12:$R$100,FALSE),1),""))</f>
        <v/>
      </c>
      <c r="CU68" s="9" t="str">
        <f>IF($G68=0,"",IFERROR(INDEX('Risk assessment'!$B$12:$B$100,MATCH(CONCATENATE(Feuil1!$C68,Feuil1!$B68,Feuil1!CU$1),'Risk assessment'!$R$12:$R$100,FALSE),1),""))</f>
        <v/>
      </c>
      <c r="CV68" s="9" t="str">
        <f>IF($G68=0,"",IFERROR(INDEX('Risk assessment'!$B$12:$B$100,MATCH(CONCATENATE(Feuil1!$C68,Feuil1!$B68,Feuil1!CV$1),'Risk assessment'!$R$12:$R$100,FALSE),1),""))</f>
        <v/>
      </c>
      <c r="CW68" s="9" t="str">
        <f>IF($G68=0,"",IFERROR(INDEX('Risk assessment'!$B$12:$B$100,MATCH(CONCATENATE(Feuil1!$C68,Feuil1!$B68,Feuil1!CW$1),'Risk assessment'!$R$12:$R$100,FALSE),1),""))</f>
        <v/>
      </c>
      <c r="CX68" s="9" t="str">
        <f>IF($G68=0,"",IFERROR(INDEX('Risk assessment'!$B$12:$B$100,MATCH(CONCATENATE(Feuil1!$C68,Feuil1!$B68,Feuil1!CX$1),'Risk assessment'!$R$12:$R$100,FALSE),1),""))</f>
        <v/>
      </c>
      <c r="CY68" s="9" t="str">
        <f>IF($G68=0,"",IFERROR(INDEX('Risk assessment'!$B$12:$B$100,MATCH(CONCATENATE(Feuil1!$C68,Feuil1!$B68,Feuil1!CY$1),'Risk assessment'!$R$12:$R$100,FALSE),1),""))</f>
        <v/>
      </c>
      <c r="CZ68" s="9" t="str">
        <f>IF($G68=0,"",IFERROR(INDEX('Risk assessment'!$B$12:$B$100,MATCH(CONCATENATE(Feuil1!$C68,Feuil1!$B68,Feuil1!CZ$1),'Risk assessment'!$R$12:$R$100,FALSE),1),""))</f>
        <v/>
      </c>
      <c r="DA68" s="9" t="str">
        <f>IF($G68=0,"",IFERROR(INDEX('Risk assessment'!$B$12:$B$100,MATCH(CONCATENATE(Feuil1!$C68,Feuil1!$B68,Feuil1!DA$1),'Risk assessment'!$R$12:$R$100,FALSE),1),""))</f>
        <v/>
      </c>
      <c r="DB68" s="9" t="str">
        <f>IF($G68=0,"",IFERROR(INDEX('Risk assessment'!$B$12:$B$100,MATCH(CONCATENATE(Feuil1!$C68,Feuil1!$B68,Feuil1!DB$1),'Risk assessment'!$R$12:$R$100,FALSE),1),""))</f>
        <v/>
      </c>
      <c r="DC68" s="9" t="str">
        <f>IF($G68=0,"",IFERROR(INDEX('Risk assessment'!$B$12:$B$100,MATCH(CONCATENATE(Feuil1!$C68,Feuil1!$B68,Feuil1!DC$1),'Risk assessment'!$R$12:$R$100,FALSE),1),""))</f>
        <v/>
      </c>
      <c r="DD68" s="9" t="str">
        <f>IF($G68=0,"",IFERROR(INDEX('Risk assessment'!$B$12:$B$100,MATCH(CONCATENATE(Feuil1!$C68,Feuil1!$B68,Feuil1!DD$1),'Risk assessment'!$R$12:$R$100,FALSE),1),""))</f>
        <v/>
      </c>
      <c r="DE68" s="9" t="str">
        <f>IF($G68=0,"",IFERROR(INDEX('Risk assessment'!$B$12:$B$100,MATCH(CONCATENATE(Feuil1!$C68,Feuil1!$B68,Feuil1!DE$1),'Risk assessment'!$R$12:$R$100,FALSE),1),""))</f>
        <v/>
      </c>
      <c r="DF68" s="9" t="str">
        <f>IF($G68=0,"",IFERROR(INDEX('Risk assessment'!$B$12:$B$100,MATCH(CONCATENATE(Feuil1!$C68,Feuil1!$B68,Feuil1!DF$1),'Risk assessment'!$R$12:$R$100,FALSE),1),""))</f>
        <v/>
      </c>
      <c r="DG68" s="9" t="str">
        <f>IF($G68=0,"",IFERROR(INDEX('Risk assessment'!$B$12:$B$100,MATCH(CONCATENATE(Feuil1!$C68,Feuil1!$B68,Feuil1!DG$1),'Risk assessment'!$R$12:$R$100,FALSE),1),""))</f>
        <v/>
      </c>
      <c r="DH68" s="9" t="str">
        <f>IF($G68=0,"",IFERROR(INDEX('Risk assessment'!$B$12:$B$100,MATCH(CONCATENATE(Feuil1!$C68,Feuil1!$B68,Feuil1!DH$1),'Risk assessment'!$R$12:$R$100,FALSE),1),""))</f>
        <v/>
      </c>
      <c r="DI68" s="9" t="str">
        <f>IF($G68=0,"",IFERROR(INDEX('Risk assessment'!$B$12:$B$100,MATCH(CONCATENATE(Feuil1!$C68,Feuil1!$B68,Feuil1!DI$1),'Risk assessment'!$R$12:$R$100,FALSE),1),""))</f>
        <v/>
      </c>
      <c r="DJ68" s="9" t="str">
        <f>IF($G68=0,"",IFERROR(INDEX('Risk assessment'!$B$12:$B$100,MATCH(CONCATENATE(Feuil1!$C68,Feuil1!$B68,Feuil1!DJ$1),'Risk assessment'!$R$12:$R$100,FALSE),1),""))</f>
        <v/>
      </c>
      <c r="DK68" s="9" t="str">
        <f>IF($G68=0,"",IFERROR(INDEX('Risk assessment'!$B$12:$B$100,MATCH(CONCATENATE(Feuil1!$C68,Feuil1!$B68,Feuil1!DK$1),'Risk assessment'!$R$12:$R$100,FALSE),1),""))</f>
        <v/>
      </c>
    </row>
    <row r="69" spans="2:115" x14ac:dyDescent="0.25">
      <c r="B69" s="9">
        <f>IF(B68+1&lt;='Rating table'!D$11,B68+1,1)</f>
        <v>8</v>
      </c>
      <c r="C69" s="9" t="str">
        <f>IFERROR(IF(IF(B69=1,C68+1,C68)&lt;='Rating table'!H$11,IF(B69=1,C68+1,C68),""),"")</f>
        <v/>
      </c>
      <c r="D69" s="9" t="str">
        <f t="shared" si="3"/>
        <v/>
      </c>
      <c r="E69" s="9" t="str">
        <f t="shared" si="4"/>
        <v/>
      </c>
      <c r="F69" s="9" t="str">
        <f t="shared" si="5"/>
        <v/>
      </c>
      <c r="G69" s="9">
        <f>COUNTIFS('Risk assessment'!D$12:D$100,Feuil1!C69,'Risk assessment'!E$12:E$100,B69)</f>
        <v>0</v>
      </c>
      <c r="H69" s="9" t="str">
        <f>IF($G69=0,"",IFERROR(CONCATENATE(INDEX('Risk assessment'!$B$12:$B$100,MATCH(CONCATENATE(Feuil1!$C69,"-",Feuil1!$B69,"-",Feuil1!H$1),'Risk assessment'!$R$12:$R$100,FALSE),1)," ;"),""))</f>
        <v/>
      </c>
      <c r="I69" s="9" t="str">
        <f>IF($G69=0,"",IFERROR(CONCATENATE(INDEX('Risk assessment'!$B$12:$B$100,MATCH(CONCATENATE(Feuil1!$C69,"-",Feuil1!$B69,"-",Feuil1!I$1),'Risk assessment'!$R$12:$R$100,FALSE),1)," ;"),""))</f>
        <v/>
      </c>
      <c r="J69" s="9" t="str">
        <f>IF($G69=0,"",IFERROR(CONCATENATE(INDEX('Risk assessment'!$B$12:$B$100,MATCH(CONCATENATE(Feuil1!$C69,"-",Feuil1!$B69,"-",Feuil1!J$1),'Risk assessment'!$R$12:$R$100,FALSE),1)," ;"),""))</f>
        <v/>
      </c>
      <c r="K69" s="9" t="str">
        <f>IF($G69=0,"",IFERROR(CONCATENATE(INDEX('Risk assessment'!$B$12:$B$100,MATCH(CONCATENATE(Feuil1!$C69,"-",Feuil1!$B69,"-",Feuil1!K$1),'Risk assessment'!$R$12:$R$100,FALSE),1)," ;"),""))</f>
        <v/>
      </c>
      <c r="L69" s="9" t="str">
        <f>IF($G69=0,"",IFERROR(CONCATENATE(INDEX('Risk assessment'!$B$12:$B$100,MATCH(CONCATENATE(Feuil1!$C69,"-",Feuil1!$B69,"-",Feuil1!L$1),'Risk assessment'!$R$12:$R$100,FALSE),1)," ;"),""))</f>
        <v/>
      </c>
      <c r="M69" s="9" t="str">
        <f>IF($G69=0,"",IFERROR(CONCATENATE(INDEX('Risk assessment'!$B$12:$B$100,MATCH(CONCATENATE(Feuil1!$C69,"-",Feuil1!$B69,"-",Feuil1!M$1),'Risk assessment'!$R$12:$R$100,FALSE),1)," ;"),""))</f>
        <v/>
      </c>
      <c r="N69" s="9" t="str">
        <f>IF($G69=0,"",IFERROR(CONCATENATE(INDEX('Risk assessment'!$B$12:$B$100,MATCH(CONCATENATE(Feuil1!$C69,"-",Feuil1!$B69,"-",Feuil1!N$1),'Risk assessment'!$R$12:$R$100,FALSE),1)," ;"),""))</f>
        <v/>
      </c>
      <c r="O69" s="9" t="str">
        <f>IF($G69=0,"",IFERROR(CONCATENATE(INDEX('Risk assessment'!$B$12:$B$100,MATCH(CONCATENATE(Feuil1!$C69,"-",Feuil1!$B69,"-",Feuil1!O$1),'Risk assessment'!$R$12:$R$100,FALSE),1)," ;"),""))</f>
        <v/>
      </c>
      <c r="P69" s="9" t="str">
        <f>IF($G69=0,"",IFERROR(CONCATENATE(INDEX('Risk assessment'!$B$12:$B$100,MATCH(CONCATENATE(Feuil1!$C69,"-",Feuil1!$B69,"-",Feuil1!P$1),'Risk assessment'!$R$12:$R$100,FALSE),1)," ;"),""))</f>
        <v/>
      </c>
      <c r="Q69" s="9" t="str">
        <f>IF($G69=0,"",IFERROR(CONCATENATE(INDEX('Risk assessment'!$B$12:$B$100,MATCH(CONCATENATE(Feuil1!$C69,"-",Feuil1!$B69,"-",Feuil1!Q$1),'Risk assessment'!$R$12:$R$100,FALSE),1)," ;"),""))</f>
        <v/>
      </c>
      <c r="R69" s="9" t="str">
        <f>IF($G69=0,"",IFERROR(CONCATENATE(INDEX('Risk assessment'!$B$12:$B$100,MATCH(CONCATENATE(Feuil1!$C69,"-",Feuil1!$B69,"-",Feuil1!R$1),'Risk assessment'!$R$12:$R$100,FALSE),1)," ;"),""))</f>
        <v/>
      </c>
      <c r="S69" s="9" t="str">
        <f>IF($G69=0,"",IFERROR(CONCATENATE(INDEX('Risk assessment'!$B$12:$B$100,MATCH(CONCATENATE(Feuil1!$C69,"-",Feuil1!$B69,"-",Feuil1!S$1),'Risk assessment'!$R$12:$R$100,FALSE),1)," ;"),""))</f>
        <v/>
      </c>
      <c r="T69" s="9" t="str">
        <f>IF($G69=0,"",IFERROR(CONCATENATE(INDEX('Risk assessment'!$B$12:$B$100,MATCH(CONCATENATE(Feuil1!$C69,"-",Feuil1!$B69,"-",Feuil1!T$1),'Risk assessment'!$R$12:$R$100,FALSE),1)," ;"),""))</f>
        <v/>
      </c>
      <c r="U69" s="9" t="str">
        <f>IF($G69=0,"",IFERROR(CONCATENATE(INDEX('Risk assessment'!$B$12:$B$100,MATCH(CONCATENATE(Feuil1!$C69,"-",Feuil1!$B69,"-",Feuil1!U$1),'Risk assessment'!$R$12:$R$100,FALSE),1)," ;"),""))</f>
        <v/>
      </c>
      <c r="V69" s="9" t="str">
        <f>IF($G69=0,"",IFERROR(CONCATENATE(INDEX('Risk assessment'!$B$12:$B$100,MATCH(CONCATENATE(Feuil1!$C69,"-",Feuil1!$B69,"-",Feuil1!V$1),'Risk assessment'!$R$12:$R$100,FALSE),1)," ;"),""))</f>
        <v/>
      </c>
      <c r="W69" s="9" t="str">
        <f>IF($G69=0,"",IFERROR(CONCATENATE(INDEX('Risk assessment'!$B$12:$B$100,MATCH(CONCATENATE(Feuil1!$C69,"-",Feuil1!$B69,"-",Feuil1!W$1),'Risk assessment'!$R$12:$R$100,FALSE),1)," ;"),""))</f>
        <v/>
      </c>
      <c r="X69" s="9" t="str">
        <f>IF($G69=0,"",IFERROR(CONCATENATE(INDEX('Risk assessment'!$B$12:$B$100,MATCH(CONCATENATE(Feuil1!$C69,"-",Feuil1!$B69,"-",Feuil1!X$1),'Risk assessment'!$R$12:$R$100,FALSE),1)," ;"),""))</f>
        <v/>
      </c>
      <c r="Y69" s="9" t="str">
        <f>IF($G69=0,"",IFERROR(CONCATENATE(INDEX('Risk assessment'!$B$12:$B$100,MATCH(CONCATENATE(Feuil1!$C69,"-",Feuil1!$B69,"-",Feuil1!Y$1),'Risk assessment'!$R$12:$R$100,FALSE),1)," ;"),""))</f>
        <v/>
      </c>
      <c r="Z69" s="9" t="str">
        <f>IF($G69=0,"",IFERROR(CONCATENATE(INDEX('Risk assessment'!$B$12:$B$100,MATCH(CONCATENATE(Feuil1!$C69,"-",Feuil1!$B69,"-",Feuil1!Z$1),'Risk assessment'!$R$12:$R$100,FALSE),1)," ;"),""))</f>
        <v/>
      </c>
      <c r="AA69" s="9" t="str">
        <f>IF($G69=0,"",IFERROR(CONCATENATE(INDEX('Risk assessment'!$B$12:$B$100,MATCH(CONCATENATE(Feuil1!$C69,"-",Feuil1!$B69,"-",Feuil1!AA$1),'Risk assessment'!$R$12:$R$100,FALSE),1)," ;"),""))</f>
        <v/>
      </c>
      <c r="AB69" s="9" t="str">
        <f>IF($G69=0,"",IFERROR(CONCATENATE(INDEX('Risk assessment'!$B$12:$B$100,MATCH(CONCATENATE(Feuil1!$C69,"-",Feuil1!$B69,"-",Feuil1!AB$1),'Risk assessment'!$R$12:$R$100,FALSE),1)," ;"),""))</f>
        <v/>
      </c>
      <c r="AC69" s="9" t="str">
        <f>IF($G69=0,"",IFERROR(CONCATENATE(INDEX('Risk assessment'!$B$12:$B$100,MATCH(CONCATENATE(Feuil1!$C69,"-",Feuil1!$B69,"-",Feuil1!AC$1),'Risk assessment'!$R$12:$R$100,FALSE),1)," ;"),""))</f>
        <v/>
      </c>
      <c r="AD69" s="9" t="str">
        <f>IF($G69=0,"",IFERROR(CONCATENATE(INDEX('Risk assessment'!$B$12:$B$100,MATCH(CONCATENATE(Feuil1!$C69,"-",Feuil1!$B69,"-",Feuil1!AD$1),'Risk assessment'!$R$12:$R$100,FALSE),1)," ;"),""))</f>
        <v/>
      </c>
      <c r="AE69" s="9" t="str">
        <f>IF($G69=0,"",IFERROR(CONCATENATE(INDEX('Risk assessment'!$B$12:$B$100,MATCH(CONCATENATE(Feuil1!$C69,"-",Feuil1!$B69,"-",Feuil1!AE$1),'Risk assessment'!$R$12:$R$100,FALSE),1)," ;"),""))</f>
        <v/>
      </c>
      <c r="AF69" s="9" t="str">
        <f>IF($G69=0,"",IFERROR(CONCATENATE(INDEX('Risk assessment'!$B$12:$B$100,MATCH(CONCATENATE(Feuil1!$C69,"-",Feuil1!$B69,"-",Feuil1!AF$1),'Risk assessment'!$R$12:$R$100,FALSE),1)," ;"),""))</f>
        <v/>
      </c>
      <c r="AG69" s="9" t="str">
        <f>IF($G69=0,"",IFERROR(CONCATENATE(INDEX('Risk assessment'!$B$12:$B$100,MATCH(CONCATENATE(Feuil1!$C69,"-",Feuil1!$B69,"-",Feuil1!AG$1),'Risk assessment'!$R$12:$R$100,FALSE),1)," ;"),""))</f>
        <v/>
      </c>
      <c r="AH69" s="9" t="str">
        <f>IF($G69=0,"",IFERROR(CONCATENATE(INDEX('Risk assessment'!$B$12:$B$100,MATCH(CONCATENATE(Feuil1!$C69,"-",Feuil1!$B69,"-",Feuil1!AH$1),'Risk assessment'!$R$12:$R$100,FALSE),1)," ;"),""))</f>
        <v/>
      </c>
      <c r="AI69" s="9" t="str">
        <f>IF($G69=0,"",IFERROR(CONCATENATE(INDEX('Risk assessment'!$B$12:$B$100,MATCH(CONCATENATE(Feuil1!$C69,"-",Feuil1!$B69,"-",Feuil1!AI$1),'Risk assessment'!$R$12:$R$100,FALSE),1)," ;"),""))</f>
        <v/>
      </c>
      <c r="AJ69" s="9" t="str">
        <f>IF($G69=0,"",IFERROR(CONCATENATE(INDEX('Risk assessment'!$B$12:$B$100,MATCH(CONCATENATE(Feuil1!$C69,"-",Feuil1!$B69,"-",Feuil1!AJ$1),'Risk assessment'!$R$12:$R$100,FALSE),1)," ;"),""))</f>
        <v/>
      </c>
      <c r="AK69" s="9" t="str">
        <f>IF($G69=0,"",IFERROR(CONCATENATE(INDEX('Risk assessment'!$B$12:$B$100,MATCH(CONCATENATE(Feuil1!$C69,"-",Feuil1!$B69,"-",Feuil1!AK$1),'Risk assessment'!$R$12:$R$100,FALSE),1)," ;"),""))</f>
        <v/>
      </c>
      <c r="AL69" s="9" t="str">
        <f>IF($G69=0,"",IFERROR(CONCATENATE(INDEX('Risk assessment'!$B$12:$B$100,MATCH(CONCATENATE(Feuil1!$C69,"-",Feuil1!$B69,"-",Feuil1!AL$1),'Risk assessment'!$R$12:$R$100,FALSE),1)," ;"),""))</f>
        <v/>
      </c>
      <c r="AM69" s="9" t="str">
        <f>IF($G69=0,"",IFERROR(CONCATENATE(INDEX('Risk assessment'!$B$12:$B$100,MATCH(CONCATENATE(Feuil1!$C69,"-",Feuil1!$B69,"-",Feuil1!AM$1),'Risk assessment'!$R$12:$R$100,FALSE),1)," ;"),""))</f>
        <v/>
      </c>
      <c r="AN69" s="9" t="str">
        <f>IF($G69=0,"",IFERROR(CONCATENATE(INDEX('Risk assessment'!$B$12:$B$100,MATCH(CONCATENATE(Feuil1!$C69,"-",Feuil1!$B69,"-",Feuil1!AN$1),'Risk assessment'!$R$12:$R$100,FALSE),1)," ;"),""))</f>
        <v/>
      </c>
      <c r="AO69" s="9" t="str">
        <f>IF($G69=0,"",IFERROR(CONCATENATE(INDEX('Risk assessment'!$B$12:$B$100,MATCH(CONCATENATE(Feuil1!$C69,"-",Feuil1!$B69,"-",Feuil1!AO$1),'Risk assessment'!$R$12:$R$100,FALSE),1)," ;"),""))</f>
        <v/>
      </c>
      <c r="AP69" s="9" t="str">
        <f>IF($G69=0,"",IFERROR(CONCATENATE(INDEX('Risk assessment'!$B$12:$B$100,MATCH(CONCATENATE(Feuil1!$C69,"-",Feuil1!$B69,"-",Feuil1!AP$1),'Risk assessment'!$R$12:$R$100,FALSE),1)," ;"),""))</f>
        <v/>
      </c>
      <c r="AQ69" s="9" t="str">
        <f>IF($G69=0,"",IFERROR(CONCATENATE(INDEX('Risk assessment'!$B$12:$B$100,MATCH(CONCATENATE(Feuil1!$C69,"-",Feuil1!$B69,"-",Feuil1!AQ$1),'Risk assessment'!$R$12:$R$100,FALSE),1)," ;"),""))</f>
        <v/>
      </c>
      <c r="AR69" s="9" t="str">
        <f>IF($G69=0,"",IFERROR(CONCATENATE(INDEX('Risk assessment'!$B$12:$B$100,MATCH(CONCATENATE(Feuil1!$C69,"-",Feuil1!$B69,"-",Feuil1!AR$1),'Risk assessment'!$R$12:$R$100,FALSE),1)," ;"),""))</f>
        <v/>
      </c>
      <c r="AS69" s="9" t="str">
        <f>IF($G69=0,"",IFERROR(CONCATENATE(INDEX('Risk assessment'!$B$12:$B$100,MATCH(CONCATENATE(Feuil1!$C69,"-",Feuil1!$B69,"-",Feuil1!AS$1),'Risk assessment'!$R$12:$R$100,FALSE),1)," ;"),""))</f>
        <v/>
      </c>
      <c r="AT69" s="9" t="str">
        <f>IF($G69=0,"",IFERROR(CONCATENATE(INDEX('Risk assessment'!$B$12:$B$100,MATCH(CONCATENATE(Feuil1!$C69,"-",Feuil1!$B69,"-",Feuil1!AT$1),'Risk assessment'!$R$12:$R$100,FALSE),1)," ;"),""))</f>
        <v/>
      </c>
      <c r="AU69" s="9" t="str">
        <f>IF($G69=0,"",IFERROR(CONCATENATE(INDEX('Risk assessment'!$B$12:$B$100,MATCH(CONCATENATE(Feuil1!$C69,"-",Feuil1!$B69,"-",Feuil1!AU$1),'Risk assessment'!$R$12:$R$100,FALSE),1)," ;"),""))</f>
        <v/>
      </c>
      <c r="AV69" s="9" t="str">
        <f>IF($G69=0,"",IFERROR(CONCATENATE(INDEX('Risk assessment'!$B$12:$B$100,MATCH(CONCATENATE(Feuil1!$C69,"-",Feuil1!$B69,"-",Feuil1!AV$1),'Risk assessment'!$R$12:$R$100,FALSE),1)," ;"),""))</f>
        <v/>
      </c>
      <c r="AW69" s="9" t="str">
        <f>IF($G69=0,"",IFERROR(CONCATENATE(INDEX('Risk assessment'!$B$12:$B$100,MATCH(CONCATENATE(Feuil1!$C69,"-",Feuil1!$B69,"-",Feuil1!AW$1),'Risk assessment'!$R$12:$R$100,FALSE),1)," ;"),""))</f>
        <v/>
      </c>
      <c r="AX69" s="9" t="str">
        <f>IF($G69=0,"",IFERROR(CONCATENATE(INDEX('Risk assessment'!$B$12:$B$100,MATCH(CONCATENATE(Feuil1!$C69,"-",Feuil1!$B69,"-",Feuil1!AX$1),'Risk assessment'!$R$12:$R$100,FALSE),1)," ;"),""))</f>
        <v/>
      </c>
      <c r="AY69" s="9" t="str">
        <f>IF($G69=0,"",IFERROR(CONCATENATE(INDEX('Risk assessment'!$B$12:$B$100,MATCH(CONCATENATE(Feuil1!$C69,"-",Feuil1!$B69,"-",Feuil1!AY$1),'Risk assessment'!$R$12:$R$100,FALSE),1)," ;"),""))</f>
        <v/>
      </c>
      <c r="AZ69" s="9" t="str">
        <f>IF($G69=0,"",IFERROR(CONCATENATE(INDEX('Risk assessment'!$B$12:$B$100,MATCH(CONCATENATE(Feuil1!$C69,"-",Feuil1!$B69,"-",Feuil1!AZ$1),'Risk assessment'!$R$12:$R$100,FALSE),1)," ;"),""))</f>
        <v/>
      </c>
      <c r="BA69" s="9" t="str">
        <f>IF($G69=0,"",IFERROR(CONCATENATE(INDEX('Risk assessment'!$B$12:$B$100,MATCH(CONCATENATE(Feuil1!$C69,"-",Feuil1!$B69,"-",Feuil1!BA$1),'Risk assessment'!$R$12:$R$100,FALSE),1)," ;"),""))</f>
        <v/>
      </c>
      <c r="BB69" s="9" t="str">
        <f>IF($G69=0,"",IFERROR(CONCATENATE(INDEX('Risk assessment'!$B$12:$B$100,MATCH(CONCATENATE(Feuil1!$C69,"-",Feuil1!$B69,"-",Feuil1!BB$1),'Risk assessment'!$R$12:$R$100,FALSE),1)," ;"),""))</f>
        <v/>
      </c>
      <c r="BC69" s="9" t="str">
        <f>IF($G69=0,"",IFERROR(CONCATENATE(INDEX('Risk assessment'!$B$12:$B$100,MATCH(CONCATENATE(Feuil1!$C69,"-",Feuil1!$B69,"-",Feuil1!BC$1),'Risk assessment'!$R$12:$R$100,FALSE),1)," ;"),""))</f>
        <v/>
      </c>
      <c r="BD69" s="9" t="str">
        <f>IF($G69=0,"",IFERROR(CONCATENATE(INDEX('Risk assessment'!$B$12:$B$100,MATCH(CONCATENATE(Feuil1!$C69,"-",Feuil1!$B69,"-",Feuil1!BD$1),'Risk assessment'!$R$12:$R$100,FALSE),1)," ;"),""))</f>
        <v/>
      </c>
      <c r="BE69" s="9" t="str">
        <f>IF($G69=0,"",IFERROR(CONCATENATE(INDEX('Risk assessment'!$B$12:$B$100,MATCH(CONCATENATE(Feuil1!$C69,"-",Feuil1!$B69,"-",Feuil1!BE$1),'Risk assessment'!$R$12:$R$100,FALSE),1)," ;"),""))</f>
        <v/>
      </c>
      <c r="BF69" s="9" t="str">
        <f>IF($G69=0,"",IFERROR(CONCATENATE(INDEX('Risk assessment'!$B$12:$B$100,MATCH(CONCATENATE(Feuil1!$C69,"-",Feuil1!$B69,"-",Feuil1!BF$1),'Risk assessment'!$R$12:$R$100,FALSE),1)," ;"),""))</f>
        <v/>
      </c>
      <c r="BG69" s="9" t="str">
        <f>IF($G69=0,"",IFERROR(CONCATENATE(INDEX('Risk assessment'!$B$12:$B$100,MATCH(CONCATENATE(Feuil1!$C69,"-",Feuil1!$B69,"-",Feuil1!BG$1),'Risk assessment'!$R$12:$R$100,FALSE),1)," ;"),""))</f>
        <v/>
      </c>
      <c r="BH69" s="9" t="str">
        <f>IF($G69=0,"",IFERROR(CONCATENATE(INDEX('Risk assessment'!$B$12:$B$100,MATCH(CONCATENATE(Feuil1!$C69,"-",Feuil1!$B69,"-",Feuil1!BH$1),'Risk assessment'!$R$12:$R$100,FALSE),1)," ;"),""))</f>
        <v/>
      </c>
      <c r="BI69" s="9" t="str">
        <f>IF($G69=0,"",IFERROR(CONCATENATE(INDEX('Risk assessment'!$B$12:$B$100,MATCH(CONCATENATE(Feuil1!$C69,"-",Feuil1!$B69,"-",Feuil1!BI$1),'Risk assessment'!$R$12:$R$100,FALSE),1)," ;"),""))</f>
        <v/>
      </c>
      <c r="BJ69" s="9" t="str">
        <f>IF($G69=0,"",IFERROR(CONCATENATE(INDEX('Risk assessment'!$B$12:$B$100,MATCH(CONCATENATE(Feuil1!$C69,"-",Feuil1!$B69,"-",Feuil1!BJ$1),'Risk assessment'!$R$12:$R$100,FALSE),1)," ;"),""))</f>
        <v/>
      </c>
      <c r="BK69" s="9" t="str">
        <f>IF($G69=0,"",IFERROR(CONCATENATE(INDEX('Risk assessment'!$B$12:$B$100,MATCH(CONCATENATE(Feuil1!$C69,"-",Feuil1!$B69,"-",Feuil1!BK$1),'Risk assessment'!$R$12:$R$100,FALSE),1)," ;"),""))</f>
        <v/>
      </c>
      <c r="BL69" s="9" t="str">
        <f>IF($G69=0,"",IFERROR(CONCATENATE(INDEX('Risk assessment'!$B$12:$B$100,MATCH(CONCATENATE(Feuil1!$C69,"-",Feuil1!$B69,"-",Feuil1!BL$1),'Risk assessment'!$R$12:$R$100,FALSE),1)," ;"),""))</f>
        <v/>
      </c>
      <c r="BM69" s="9" t="str">
        <f>IF($G69=0,"",IFERROR(CONCATENATE(INDEX('Risk assessment'!$B$12:$B$100,MATCH(CONCATENATE(Feuil1!$C69,"-",Feuil1!$B69,"-",Feuil1!BM$1),'Risk assessment'!$R$12:$R$100,FALSE),1)," ;"),""))</f>
        <v/>
      </c>
      <c r="BN69" s="9" t="str">
        <f>IF($G69=0,"",IFERROR(CONCATENATE(INDEX('Risk assessment'!$B$12:$B$100,MATCH(CONCATENATE(Feuil1!$C69,"-",Feuil1!$B69,"-",Feuil1!BN$1),'Risk assessment'!$R$12:$R$100,FALSE),1)," ;"),""))</f>
        <v/>
      </c>
      <c r="BO69" s="9" t="str">
        <f>IF($G69=0,"",IFERROR(CONCATENATE(INDEX('Risk assessment'!$B$12:$B$100,MATCH(CONCATENATE(Feuil1!$C69,"-",Feuil1!$B69,"-",Feuil1!BO$1),'Risk assessment'!$R$12:$R$100,FALSE),1)," ;"),""))</f>
        <v/>
      </c>
      <c r="BP69" s="9" t="str">
        <f>IF($G69=0,"",IFERROR(CONCATENATE(INDEX('Risk assessment'!$B$12:$B$100,MATCH(CONCATENATE(Feuil1!$C69,"-",Feuil1!$B69,"-",Feuil1!BP$1),'Risk assessment'!$R$12:$R$100,FALSE),1)," ;"),""))</f>
        <v/>
      </c>
      <c r="BQ69" s="9" t="str">
        <f>IF($G69=0,"",IFERROR(CONCATENATE(INDEX('Risk assessment'!$B$12:$B$100,MATCH(CONCATENATE(Feuil1!$C69,"-",Feuil1!$B69,"-",Feuil1!BQ$1),'Risk assessment'!$R$12:$R$100,FALSE),1)," ;"),""))</f>
        <v/>
      </c>
      <c r="BR69" s="9" t="str">
        <f>IF($G69=0,"",IFERROR(INDEX('Risk assessment'!$B$12:$B$100,MATCH(CONCATENATE(Feuil1!$C69,Feuil1!$B69,Feuil1!BR$1),'Risk assessment'!$R$12:$R$100,FALSE),1),""))</f>
        <v/>
      </c>
      <c r="BS69" s="9" t="str">
        <f>IF($G69=0,"",IFERROR(INDEX('Risk assessment'!$B$12:$B$100,MATCH(CONCATENATE(Feuil1!$C69,Feuil1!$B69,Feuil1!BS$1),'Risk assessment'!$R$12:$R$100,FALSE),1),""))</f>
        <v/>
      </c>
      <c r="BT69" s="9" t="str">
        <f>IF($G69=0,"",IFERROR(INDEX('Risk assessment'!$B$12:$B$100,MATCH(CONCATENATE(Feuil1!$C69,Feuil1!$B69,Feuil1!BT$1),'Risk assessment'!$R$12:$R$100,FALSE),1),""))</f>
        <v/>
      </c>
      <c r="BU69" s="9" t="str">
        <f>IF($G69=0,"",IFERROR(INDEX('Risk assessment'!$B$12:$B$100,MATCH(CONCATENATE(Feuil1!$C69,Feuil1!$B69,Feuil1!BU$1),'Risk assessment'!$R$12:$R$100,FALSE),1),""))</f>
        <v/>
      </c>
      <c r="BV69" s="9" t="str">
        <f>IF($G69=0,"",IFERROR(INDEX('Risk assessment'!$B$12:$B$100,MATCH(CONCATENATE(Feuil1!$C69,Feuil1!$B69,Feuil1!BV$1),'Risk assessment'!$R$12:$R$100,FALSE),1),""))</f>
        <v/>
      </c>
      <c r="BW69" s="9" t="str">
        <f>IF($G69=0,"",IFERROR(INDEX('Risk assessment'!$B$12:$B$100,MATCH(CONCATENATE(Feuil1!$C69,Feuil1!$B69,Feuil1!BW$1),'Risk assessment'!$R$12:$R$100,FALSE),1),""))</f>
        <v/>
      </c>
      <c r="BX69" s="9" t="str">
        <f>IF($G69=0,"",IFERROR(INDEX('Risk assessment'!$B$12:$B$100,MATCH(CONCATENATE(Feuil1!$C69,Feuil1!$B69,Feuil1!BX$1),'Risk assessment'!$R$12:$R$100,FALSE),1),""))</f>
        <v/>
      </c>
      <c r="BY69" s="9" t="str">
        <f>IF($G69=0,"",IFERROR(INDEX('Risk assessment'!$B$12:$B$100,MATCH(CONCATENATE(Feuil1!$C69,Feuil1!$B69,Feuil1!BY$1),'Risk assessment'!$R$12:$R$100,FALSE),1),""))</f>
        <v/>
      </c>
      <c r="BZ69" s="9" t="str">
        <f>IF($G69=0,"",IFERROR(INDEX('Risk assessment'!$B$12:$B$100,MATCH(CONCATENATE(Feuil1!$C69,Feuil1!$B69,Feuil1!BZ$1),'Risk assessment'!$R$12:$R$100,FALSE),1),""))</f>
        <v/>
      </c>
      <c r="CA69" s="9" t="str">
        <f>IF($G69=0,"",IFERROR(INDEX('Risk assessment'!$B$12:$B$100,MATCH(CONCATENATE(Feuil1!$C69,Feuil1!$B69,Feuil1!CA$1),'Risk assessment'!$R$12:$R$100,FALSE),1),""))</f>
        <v/>
      </c>
      <c r="CB69" s="9" t="str">
        <f>IF($G69=0,"",IFERROR(INDEX('Risk assessment'!$B$12:$B$100,MATCH(CONCATENATE(Feuil1!$C69,Feuil1!$B69,Feuil1!CB$1),'Risk assessment'!$R$12:$R$100,FALSE),1),""))</f>
        <v/>
      </c>
      <c r="CC69" s="9" t="str">
        <f>IF($G69=0,"",IFERROR(INDEX('Risk assessment'!$B$12:$B$100,MATCH(CONCATENATE(Feuil1!$C69,Feuil1!$B69,Feuil1!CC$1),'Risk assessment'!$R$12:$R$100,FALSE),1),""))</f>
        <v/>
      </c>
      <c r="CD69" s="9" t="str">
        <f>IF($G69=0,"",IFERROR(INDEX('Risk assessment'!$B$12:$B$100,MATCH(CONCATENATE(Feuil1!$C69,Feuil1!$B69,Feuil1!CD$1),'Risk assessment'!$R$12:$R$100,FALSE),1),""))</f>
        <v/>
      </c>
      <c r="CE69" s="9" t="str">
        <f>IF($G69=0,"",IFERROR(INDEX('Risk assessment'!$B$12:$B$100,MATCH(CONCATENATE(Feuil1!$C69,Feuil1!$B69,Feuil1!CE$1),'Risk assessment'!$R$12:$R$100,FALSE),1),""))</f>
        <v/>
      </c>
      <c r="CF69" s="9" t="str">
        <f>IF($G69=0,"",IFERROR(INDEX('Risk assessment'!$B$12:$B$100,MATCH(CONCATENATE(Feuil1!$C69,Feuil1!$B69,Feuil1!CF$1),'Risk assessment'!$R$12:$R$100,FALSE),1),""))</f>
        <v/>
      </c>
      <c r="CG69" s="9" t="str">
        <f>IF($G69=0,"",IFERROR(INDEX('Risk assessment'!$B$12:$B$100,MATCH(CONCATENATE(Feuil1!$C69,Feuil1!$B69,Feuil1!CG$1),'Risk assessment'!$R$12:$R$100,FALSE),1),""))</f>
        <v/>
      </c>
      <c r="CH69" s="9" t="str">
        <f>IF($G69=0,"",IFERROR(INDEX('Risk assessment'!$B$12:$B$100,MATCH(CONCATENATE(Feuil1!$C69,Feuil1!$B69,Feuil1!CH$1),'Risk assessment'!$R$12:$R$100,FALSE),1),""))</f>
        <v/>
      </c>
      <c r="CI69" s="9" t="str">
        <f>IF($G69=0,"",IFERROR(INDEX('Risk assessment'!$B$12:$B$100,MATCH(CONCATENATE(Feuil1!$C69,Feuil1!$B69,Feuil1!CI$1),'Risk assessment'!$R$12:$R$100,FALSE),1),""))</f>
        <v/>
      </c>
      <c r="CJ69" s="9" t="str">
        <f>IF($G69=0,"",IFERROR(INDEX('Risk assessment'!$B$12:$B$100,MATCH(CONCATENATE(Feuil1!$C69,Feuil1!$B69,Feuil1!CJ$1),'Risk assessment'!$R$12:$R$100,FALSE),1),""))</f>
        <v/>
      </c>
      <c r="CK69" s="9" t="str">
        <f>IF($G69=0,"",IFERROR(INDEX('Risk assessment'!$B$12:$B$100,MATCH(CONCATENATE(Feuil1!$C69,Feuil1!$B69,Feuil1!CK$1),'Risk assessment'!$R$12:$R$100,FALSE),1),""))</f>
        <v/>
      </c>
      <c r="CL69" s="9" t="str">
        <f>IF($G69=0,"",IFERROR(INDEX('Risk assessment'!$B$12:$B$100,MATCH(CONCATENATE(Feuil1!$C69,Feuil1!$B69,Feuil1!CL$1),'Risk assessment'!$R$12:$R$100,FALSE),1),""))</f>
        <v/>
      </c>
      <c r="CM69" s="9" t="str">
        <f>IF($G69=0,"",IFERROR(INDEX('Risk assessment'!$B$12:$B$100,MATCH(CONCATENATE(Feuil1!$C69,Feuil1!$B69,Feuil1!CM$1),'Risk assessment'!$R$12:$R$100,FALSE),1),""))</f>
        <v/>
      </c>
      <c r="CN69" s="9" t="str">
        <f>IF($G69=0,"",IFERROR(INDEX('Risk assessment'!$B$12:$B$100,MATCH(CONCATENATE(Feuil1!$C69,Feuil1!$B69,Feuil1!CN$1),'Risk assessment'!$R$12:$R$100,FALSE),1),""))</f>
        <v/>
      </c>
      <c r="CO69" s="9" t="str">
        <f>IF($G69=0,"",IFERROR(INDEX('Risk assessment'!$B$12:$B$100,MATCH(CONCATENATE(Feuil1!$C69,Feuil1!$B69,Feuil1!CO$1),'Risk assessment'!$R$12:$R$100,FALSE),1),""))</f>
        <v/>
      </c>
      <c r="CP69" s="9" t="str">
        <f>IF($G69=0,"",IFERROR(INDEX('Risk assessment'!$B$12:$B$100,MATCH(CONCATENATE(Feuil1!$C69,Feuil1!$B69,Feuil1!CP$1),'Risk assessment'!$R$12:$R$100,FALSE),1),""))</f>
        <v/>
      </c>
      <c r="CQ69" s="9" t="str">
        <f>IF($G69=0,"",IFERROR(INDEX('Risk assessment'!$B$12:$B$100,MATCH(CONCATENATE(Feuil1!$C69,Feuil1!$B69,Feuil1!CQ$1),'Risk assessment'!$R$12:$R$100,FALSE),1),""))</f>
        <v/>
      </c>
      <c r="CR69" s="9" t="str">
        <f>IF($G69=0,"",IFERROR(INDEX('Risk assessment'!$B$12:$B$100,MATCH(CONCATENATE(Feuil1!$C69,Feuil1!$B69,Feuil1!CR$1),'Risk assessment'!$R$12:$R$100,FALSE),1),""))</f>
        <v/>
      </c>
      <c r="CS69" s="9" t="str">
        <f>IF($G69=0,"",IFERROR(INDEX('Risk assessment'!$B$12:$B$100,MATCH(CONCATENATE(Feuil1!$C69,Feuil1!$B69,Feuil1!CS$1),'Risk assessment'!$R$12:$R$100,FALSE),1),""))</f>
        <v/>
      </c>
      <c r="CT69" s="9" t="str">
        <f>IF($G69=0,"",IFERROR(INDEX('Risk assessment'!$B$12:$B$100,MATCH(CONCATENATE(Feuil1!$C69,Feuil1!$B69,Feuil1!CT$1),'Risk assessment'!$R$12:$R$100,FALSE),1),""))</f>
        <v/>
      </c>
      <c r="CU69" s="9" t="str">
        <f>IF($G69=0,"",IFERROR(INDEX('Risk assessment'!$B$12:$B$100,MATCH(CONCATENATE(Feuil1!$C69,Feuil1!$B69,Feuil1!CU$1),'Risk assessment'!$R$12:$R$100,FALSE),1),""))</f>
        <v/>
      </c>
      <c r="CV69" s="9" t="str">
        <f>IF($G69=0,"",IFERROR(INDEX('Risk assessment'!$B$12:$B$100,MATCH(CONCATENATE(Feuil1!$C69,Feuil1!$B69,Feuil1!CV$1),'Risk assessment'!$R$12:$R$100,FALSE),1),""))</f>
        <v/>
      </c>
      <c r="CW69" s="9" t="str">
        <f>IF($G69=0,"",IFERROR(INDEX('Risk assessment'!$B$12:$B$100,MATCH(CONCATENATE(Feuil1!$C69,Feuil1!$B69,Feuil1!CW$1),'Risk assessment'!$R$12:$R$100,FALSE),1),""))</f>
        <v/>
      </c>
      <c r="CX69" s="9" t="str">
        <f>IF($G69=0,"",IFERROR(INDEX('Risk assessment'!$B$12:$B$100,MATCH(CONCATENATE(Feuil1!$C69,Feuil1!$B69,Feuil1!CX$1),'Risk assessment'!$R$12:$R$100,FALSE),1),""))</f>
        <v/>
      </c>
      <c r="CY69" s="9" t="str">
        <f>IF($G69=0,"",IFERROR(INDEX('Risk assessment'!$B$12:$B$100,MATCH(CONCATENATE(Feuil1!$C69,Feuil1!$B69,Feuil1!CY$1),'Risk assessment'!$R$12:$R$100,FALSE),1),""))</f>
        <v/>
      </c>
      <c r="CZ69" s="9" t="str">
        <f>IF($G69=0,"",IFERROR(INDEX('Risk assessment'!$B$12:$B$100,MATCH(CONCATENATE(Feuil1!$C69,Feuil1!$B69,Feuil1!CZ$1),'Risk assessment'!$R$12:$R$100,FALSE),1),""))</f>
        <v/>
      </c>
      <c r="DA69" s="9" t="str">
        <f>IF($G69=0,"",IFERROR(INDEX('Risk assessment'!$B$12:$B$100,MATCH(CONCATENATE(Feuil1!$C69,Feuil1!$B69,Feuil1!DA$1),'Risk assessment'!$R$12:$R$100,FALSE),1),""))</f>
        <v/>
      </c>
      <c r="DB69" s="9" t="str">
        <f>IF($G69=0,"",IFERROR(INDEX('Risk assessment'!$B$12:$B$100,MATCH(CONCATENATE(Feuil1!$C69,Feuil1!$B69,Feuil1!DB$1),'Risk assessment'!$R$12:$R$100,FALSE),1),""))</f>
        <v/>
      </c>
      <c r="DC69" s="9" t="str">
        <f>IF($G69=0,"",IFERROR(INDEX('Risk assessment'!$B$12:$B$100,MATCH(CONCATENATE(Feuil1!$C69,Feuil1!$B69,Feuil1!DC$1),'Risk assessment'!$R$12:$R$100,FALSE),1),""))</f>
        <v/>
      </c>
      <c r="DD69" s="9" t="str">
        <f>IF($G69=0,"",IFERROR(INDEX('Risk assessment'!$B$12:$B$100,MATCH(CONCATENATE(Feuil1!$C69,Feuil1!$B69,Feuil1!DD$1),'Risk assessment'!$R$12:$R$100,FALSE),1),""))</f>
        <v/>
      </c>
      <c r="DE69" s="9" t="str">
        <f>IF($G69=0,"",IFERROR(INDEX('Risk assessment'!$B$12:$B$100,MATCH(CONCATENATE(Feuil1!$C69,Feuil1!$B69,Feuil1!DE$1),'Risk assessment'!$R$12:$R$100,FALSE),1),""))</f>
        <v/>
      </c>
      <c r="DF69" s="9" t="str">
        <f>IF($G69=0,"",IFERROR(INDEX('Risk assessment'!$B$12:$B$100,MATCH(CONCATENATE(Feuil1!$C69,Feuil1!$B69,Feuil1!DF$1),'Risk assessment'!$R$12:$R$100,FALSE),1),""))</f>
        <v/>
      </c>
      <c r="DG69" s="9" t="str">
        <f>IF($G69=0,"",IFERROR(INDEX('Risk assessment'!$B$12:$B$100,MATCH(CONCATENATE(Feuil1!$C69,Feuil1!$B69,Feuil1!DG$1),'Risk assessment'!$R$12:$R$100,FALSE),1),""))</f>
        <v/>
      </c>
      <c r="DH69" s="9" t="str">
        <f>IF($G69=0,"",IFERROR(INDEX('Risk assessment'!$B$12:$B$100,MATCH(CONCATENATE(Feuil1!$C69,Feuil1!$B69,Feuil1!DH$1),'Risk assessment'!$R$12:$R$100,FALSE),1),""))</f>
        <v/>
      </c>
      <c r="DI69" s="9" t="str">
        <f>IF($G69=0,"",IFERROR(INDEX('Risk assessment'!$B$12:$B$100,MATCH(CONCATENATE(Feuil1!$C69,Feuil1!$B69,Feuil1!DI$1),'Risk assessment'!$R$12:$R$100,FALSE),1),""))</f>
        <v/>
      </c>
      <c r="DJ69" s="9" t="str">
        <f>IF($G69=0,"",IFERROR(INDEX('Risk assessment'!$B$12:$B$100,MATCH(CONCATENATE(Feuil1!$C69,Feuil1!$B69,Feuil1!DJ$1),'Risk assessment'!$R$12:$R$100,FALSE),1),""))</f>
        <v/>
      </c>
      <c r="DK69" s="9" t="str">
        <f>IF($G69=0,"",IFERROR(INDEX('Risk assessment'!$B$12:$B$100,MATCH(CONCATENATE(Feuil1!$C69,Feuil1!$B69,Feuil1!DK$1),'Risk assessment'!$R$12:$R$100,FALSE),1),""))</f>
        <v/>
      </c>
    </row>
    <row r="70" spans="2:115" x14ac:dyDescent="0.25">
      <c r="B70" s="9">
        <f>IF(B69+1&lt;='Rating table'!D$11,B69+1,1)</f>
        <v>9</v>
      </c>
      <c r="C70" s="9" t="str">
        <f>IFERROR(IF(IF(B70=1,C69+1,C69)&lt;='Rating table'!H$11,IF(B70=1,C69+1,C69),""),"")</f>
        <v/>
      </c>
      <c r="D70" s="9" t="str">
        <f t="shared" si="3"/>
        <v/>
      </c>
      <c r="E70" s="9" t="str">
        <f t="shared" si="4"/>
        <v/>
      </c>
      <c r="F70" s="9" t="str">
        <f t="shared" si="5"/>
        <v/>
      </c>
      <c r="G70" s="9">
        <f>COUNTIFS('Risk assessment'!D$12:D$100,Feuil1!C70,'Risk assessment'!E$12:E$100,B70)</f>
        <v>0</v>
      </c>
      <c r="H70" s="9" t="str">
        <f>IF($G70=0,"",IFERROR(CONCATENATE(INDEX('Risk assessment'!$B$12:$B$100,MATCH(CONCATENATE(Feuil1!$C70,"-",Feuil1!$B70,"-",Feuil1!H$1),'Risk assessment'!$R$12:$R$100,FALSE),1)," ;"),""))</f>
        <v/>
      </c>
      <c r="I70" s="9" t="str">
        <f>IF($G70=0,"",IFERROR(CONCATENATE(INDEX('Risk assessment'!$B$12:$B$100,MATCH(CONCATENATE(Feuil1!$C70,"-",Feuil1!$B70,"-",Feuil1!I$1),'Risk assessment'!$R$12:$R$100,FALSE),1)," ;"),""))</f>
        <v/>
      </c>
      <c r="J70" s="9" t="str">
        <f>IF($G70=0,"",IFERROR(CONCATENATE(INDEX('Risk assessment'!$B$12:$B$100,MATCH(CONCATENATE(Feuil1!$C70,"-",Feuil1!$B70,"-",Feuil1!J$1),'Risk assessment'!$R$12:$R$100,FALSE),1)," ;"),""))</f>
        <v/>
      </c>
      <c r="K70" s="9" t="str">
        <f>IF($G70=0,"",IFERROR(CONCATENATE(INDEX('Risk assessment'!$B$12:$B$100,MATCH(CONCATENATE(Feuil1!$C70,"-",Feuil1!$B70,"-",Feuil1!K$1),'Risk assessment'!$R$12:$R$100,FALSE),1)," ;"),""))</f>
        <v/>
      </c>
      <c r="L70" s="9" t="str">
        <f>IF($G70=0,"",IFERROR(CONCATENATE(INDEX('Risk assessment'!$B$12:$B$100,MATCH(CONCATENATE(Feuil1!$C70,"-",Feuil1!$B70,"-",Feuil1!L$1),'Risk assessment'!$R$12:$R$100,FALSE),1)," ;"),""))</f>
        <v/>
      </c>
      <c r="M70" s="9" t="str">
        <f>IF($G70=0,"",IFERROR(CONCATENATE(INDEX('Risk assessment'!$B$12:$B$100,MATCH(CONCATENATE(Feuil1!$C70,"-",Feuil1!$B70,"-",Feuil1!M$1),'Risk assessment'!$R$12:$R$100,FALSE),1)," ;"),""))</f>
        <v/>
      </c>
      <c r="N70" s="9" t="str">
        <f>IF($G70=0,"",IFERROR(CONCATENATE(INDEX('Risk assessment'!$B$12:$B$100,MATCH(CONCATENATE(Feuil1!$C70,"-",Feuil1!$B70,"-",Feuil1!N$1),'Risk assessment'!$R$12:$R$100,FALSE),1)," ;"),""))</f>
        <v/>
      </c>
      <c r="O70" s="9" t="str">
        <f>IF($G70=0,"",IFERROR(CONCATENATE(INDEX('Risk assessment'!$B$12:$B$100,MATCH(CONCATENATE(Feuil1!$C70,"-",Feuil1!$B70,"-",Feuil1!O$1),'Risk assessment'!$R$12:$R$100,FALSE),1)," ;"),""))</f>
        <v/>
      </c>
      <c r="P70" s="9" t="str">
        <f>IF($G70=0,"",IFERROR(CONCATENATE(INDEX('Risk assessment'!$B$12:$B$100,MATCH(CONCATENATE(Feuil1!$C70,"-",Feuil1!$B70,"-",Feuil1!P$1),'Risk assessment'!$R$12:$R$100,FALSE),1)," ;"),""))</f>
        <v/>
      </c>
      <c r="Q70" s="9" t="str">
        <f>IF($G70=0,"",IFERROR(CONCATENATE(INDEX('Risk assessment'!$B$12:$B$100,MATCH(CONCATENATE(Feuil1!$C70,"-",Feuil1!$B70,"-",Feuil1!Q$1),'Risk assessment'!$R$12:$R$100,FALSE),1)," ;"),""))</f>
        <v/>
      </c>
      <c r="R70" s="9" t="str">
        <f>IF($G70=0,"",IFERROR(CONCATENATE(INDEX('Risk assessment'!$B$12:$B$100,MATCH(CONCATENATE(Feuil1!$C70,"-",Feuil1!$B70,"-",Feuil1!R$1),'Risk assessment'!$R$12:$R$100,FALSE),1)," ;"),""))</f>
        <v/>
      </c>
      <c r="S70" s="9" t="str">
        <f>IF($G70=0,"",IFERROR(CONCATENATE(INDEX('Risk assessment'!$B$12:$B$100,MATCH(CONCATENATE(Feuil1!$C70,"-",Feuil1!$B70,"-",Feuil1!S$1),'Risk assessment'!$R$12:$R$100,FALSE),1)," ;"),""))</f>
        <v/>
      </c>
      <c r="T70" s="9" t="str">
        <f>IF($G70=0,"",IFERROR(CONCATENATE(INDEX('Risk assessment'!$B$12:$B$100,MATCH(CONCATENATE(Feuil1!$C70,"-",Feuil1!$B70,"-",Feuil1!T$1),'Risk assessment'!$R$12:$R$100,FALSE),1)," ;"),""))</f>
        <v/>
      </c>
      <c r="U70" s="9" t="str">
        <f>IF($G70=0,"",IFERROR(CONCATENATE(INDEX('Risk assessment'!$B$12:$B$100,MATCH(CONCATENATE(Feuil1!$C70,"-",Feuil1!$B70,"-",Feuil1!U$1),'Risk assessment'!$R$12:$R$100,FALSE),1)," ;"),""))</f>
        <v/>
      </c>
      <c r="V70" s="9" t="str">
        <f>IF($G70=0,"",IFERROR(CONCATENATE(INDEX('Risk assessment'!$B$12:$B$100,MATCH(CONCATENATE(Feuil1!$C70,"-",Feuil1!$B70,"-",Feuil1!V$1),'Risk assessment'!$R$12:$R$100,FALSE),1)," ;"),""))</f>
        <v/>
      </c>
      <c r="W70" s="9" t="str">
        <f>IF($G70=0,"",IFERROR(CONCATENATE(INDEX('Risk assessment'!$B$12:$B$100,MATCH(CONCATENATE(Feuil1!$C70,"-",Feuil1!$B70,"-",Feuil1!W$1),'Risk assessment'!$R$12:$R$100,FALSE),1)," ;"),""))</f>
        <v/>
      </c>
      <c r="X70" s="9" t="str">
        <f>IF($G70=0,"",IFERROR(CONCATENATE(INDEX('Risk assessment'!$B$12:$B$100,MATCH(CONCATENATE(Feuil1!$C70,"-",Feuil1!$B70,"-",Feuil1!X$1),'Risk assessment'!$R$12:$R$100,FALSE),1)," ;"),""))</f>
        <v/>
      </c>
      <c r="Y70" s="9" t="str">
        <f>IF($G70=0,"",IFERROR(CONCATENATE(INDEX('Risk assessment'!$B$12:$B$100,MATCH(CONCATENATE(Feuil1!$C70,"-",Feuil1!$B70,"-",Feuil1!Y$1),'Risk assessment'!$R$12:$R$100,FALSE),1)," ;"),""))</f>
        <v/>
      </c>
      <c r="Z70" s="9" t="str">
        <f>IF($G70=0,"",IFERROR(CONCATENATE(INDEX('Risk assessment'!$B$12:$B$100,MATCH(CONCATENATE(Feuil1!$C70,"-",Feuil1!$B70,"-",Feuil1!Z$1),'Risk assessment'!$R$12:$R$100,FALSE),1)," ;"),""))</f>
        <v/>
      </c>
      <c r="AA70" s="9" t="str">
        <f>IF($G70=0,"",IFERROR(CONCATENATE(INDEX('Risk assessment'!$B$12:$B$100,MATCH(CONCATENATE(Feuil1!$C70,"-",Feuil1!$B70,"-",Feuil1!AA$1),'Risk assessment'!$R$12:$R$100,FALSE),1)," ;"),""))</f>
        <v/>
      </c>
      <c r="AB70" s="9" t="str">
        <f>IF($G70=0,"",IFERROR(CONCATENATE(INDEX('Risk assessment'!$B$12:$B$100,MATCH(CONCATENATE(Feuil1!$C70,"-",Feuil1!$B70,"-",Feuil1!AB$1),'Risk assessment'!$R$12:$R$100,FALSE),1)," ;"),""))</f>
        <v/>
      </c>
      <c r="AC70" s="9" t="str">
        <f>IF($G70=0,"",IFERROR(CONCATENATE(INDEX('Risk assessment'!$B$12:$B$100,MATCH(CONCATENATE(Feuil1!$C70,"-",Feuil1!$B70,"-",Feuil1!AC$1),'Risk assessment'!$R$12:$R$100,FALSE),1)," ;"),""))</f>
        <v/>
      </c>
      <c r="AD70" s="9" t="str">
        <f>IF($G70=0,"",IFERROR(CONCATENATE(INDEX('Risk assessment'!$B$12:$B$100,MATCH(CONCATENATE(Feuil1!$C70,"-",Feuil1!$B70,"-",Feuil1!AD$1),'Risk assessment'!$R$12:$R$100,FALSE),1)," ;"),""))</f>
        <v/>
      </c>
      <c r="AE70" s="9" t="str">
        <f>IF($G70=0,"",IFERROR(CONCATENATE(INDEX('Risk assessment'!$B$12:$B$100,MATCH(CONCATENATE(Feuil1!$C70,"-",Feuil1!$B70,"-",Feuil1!AE$1),'Risk assessment'!$R$12:$R$100,FALSE),1)," ;"),""))</f>
        <v/>
      </c>
      <c r="AF70" s="9" t="str">
        <f>IF($G70=0,"",IFERROR(CONCATENATE(INDEX('Risk assessment'!$B$12:$B$100,MATCH(CONCATENATE(Feuil1!$C70,"-",Feuil1!$B70,"-",Feuil1!AF$1),'Risk assessment'!$R$12:$R$100,FALSE),1)," ;"),""))</f>
        <v/>
      </c>
      <c r="AG70" s="9" t="str">
        <f>IF($G70=0,"",IFERROR(CONCATENATE(INDEX('Risk assessment'!$B$12:$B$100,MATCH(CONCATENATE(Feuil1!$C70,"-",Feuil1!$B70,"-",Feuil1!AG$1),'Risk assessment'!$R$12:$R$100,FALSE),1)," ;"),""))</f>
        <v/>
      </c>
      <c r="AH70" s="9" t="str">
        <f>IF($G70=0,"",IFERROR(CONCATENATE(INDEX('Risk assessment'!$B$12:$B$100,MATCH(CONCATENATE(Feuil1!$C70,"-",Feuil1!$B70,"-",Feuil1!AH$1),'Risk assessment'!$R$12:$R$100,FALSE),1)," ;"),""))</f>
        <v/>
      </c>
      <c r="AI70" s="9" t="str">
        <f>IF($G70=0,"",IFERROR(CONCATENATE(INDEX('Risk assessment'!$B$12:$B$100,MATCH(CONCATENATE(Feuil1!$C70,"-",Feuil1!$B70,"-",Feuil1!AI$1),'Risk assessment'!$R$12:$R$100,FALSE),1)," ;"),""))</f>
        <v/>
      </c>
      <c r="AJ70" s="9" t="str">
        <f>IF($G70=0,"",IFERROR(CONCATENATE(INDEX('Risk assessment'!$B$12:$B$100,MATCH(CONCATENATE(Feuil1!$C70,"-",Feuil1!$B70,"-",Feuil1!AJ$1),'Risk assessment'!$R$12:$R$100,FALSE),1)," ;"),""))</f>
        <v/>
      </c>
      <c r="AK70" s="9" t="str">
        <f>IF($G70=0,"",IFERROR(CONCATENATE(INDEX('Risk assessment'!$B$12:$B$100,MATCH(CONCATENATE(Feuil1!$C70,"-",Feuil1!$B70,"-",Feuil1!AK$1),'Risk assessment'!$R$12:$R$100,FALSE),1)," ;"),""))</f>
        <v/>
      </c>
      <c r="AL70" s="9" t="str">
        <f>IF($G70=0,"",IFERROR(CONCATENATE(INDEX('Risk assessment'!$B$12:$B$100,MATCH(CONCATENATE(Feuil1!$C70,"-",Feuil1!$B70,"-",Feuil1!AL$1),'Risk assessment'!$R$12:$R$100,FALSE),1)," ;"),""))</f>
        <v/>
      </c>
      <c r="AM70" s="9" t="str">
        <f>IF($G70=0,"",IFERROR(CONCATENATE(INDEX('Risk assessment'!$B$12:$B$100,MATCH(CONCATENATE(Feuil1!$C70,"-",Feuil1!$B70,"-",Feuil1!AM$1),'Risk assessment'!$R$12:$R$100,FALSE),1)," ;"),""))</f>
        <v/>
      </c>
      <c r="AN70" s="9" t="str">
        <f>IF($G70=0,"",IFERROR(CONCATENATE(INDEX('Risk assessment'!$B$12:$B$100,MATCH(CONCATENATE(Feuil1!$C70,"-",Feuil1!$B70,"-",Feuil1!AN$1),'Risk assessment'!$R$12:$R$100,FALSE),1)," ;"),""))</f>
        <v/>
      </c>
      <c r="AO70" s="9" t="str">
        <f>IF($G70=0,"",IFERROR(CONCATENATE(INDEX('Risk assessment'!$B$12:$B$100,MATCH(CONCATENATE(Feuil1!$C70,"-",Feuil1!$B70,"-",Feuil1!AO$1),'Risk assessment'!$R$12:$R$100,FALSE),1)," ;"),""))</f>
        <v/>
      </c>
      <c r="AP70" s="9" t="str">
        <f>IF($G70=0,"",IFERROR(CONCATENATE(INDEX('Risk assessment'!$B$12:$B$100,MATCH(CONCATENATE(Feuil1!$C70,"-",Feuil1!$B70,"-",Feuil1!AP$1),'Risk assessment'!$R$12:$R$100,FALSE),1)," ;"),""))</f>
        <v/>
      </c>
      <c r="AQ70" s="9" t="str">
        <f>IF($G70=0,"",IFERROR(CONCATENATE(INDEX('Risk assessment'!$B$12:$B$100,MATCH(CONCATENATE(Feuil1!$C70,"-",Feuil1!$B70,"-",Feuil1!AQ$1),'Risk assessment'!$R$12:$R$100,FALSE),1)," ;"),""))</f>
        <v/>
      </c>
      <c r="AR70" s="9" t="str">
        <f>IF($G70=0,"",IFERROR(CONCATENATE(INDEX('Risk assessment'!$B$12:$B$100,MATCH(CONCATENATE(Feuil1!$C70,"-",Feuil1!$B70,"-",Feuil1!AR$1),'Risk assessment'!$R$12:$R$100,FALSE),1)," ;"),""))</f>
        <v/>
      </c>
      <c r="AS70" s="9" t="str">
        <f>IF($G70=0,"",IFERROR(CONCATENATE(INDEX('Risk assessment'!$B$12:$B$100,MATCH(CONCATENATE(Feuil1!$C70,"-",Feuil1!$B70,"-",Feuil1!AS$1),'Risk assessment'!$R$12:$R$100,FALSE),1)," ;"),""))</f>
        <v/>
      </c>
      <c r="AT70" s="9" t="str">
        <f>IF($G70=0,"",IFERROR(CONCATENATE(INDEX('Risk assessment'!$B$12:$B$100,MATCH(CONCATENATE(Feuil1!$C70,"-",Feuil1!$B70,"-",Feuil1!AT$1),'Risk assessment'!$R$12:$R$100,FALSE),1)," ;"),""))</f>
        <v/>
      </c>
      <c r="AU70" s="9" t="str">
        <f>IF($G70=0,"",IFERROR(CONCATENATE(INDEX('Risk assessment'!$B$12:$B$100,MATCH(CONCATENATE(Feuil1!$C70,"-",Feuil1!$B70,"-",Feuil1!AU$1),'Risk assessment'!$R$12:$R$100,FALSE),1)," ;"),""))</f>
        <v/>
      </c>
      <c r="AV70" s="9" t="str">
        <f>IF($G70=0,"",IFERROR(CONCATENATE(INDEX('Risk assessment'!$B$12:$B$100,MATCH(CONCATENATE(Feuil1!$C70,"-",Feuil1!$B70,"-",Feuil1!AV$1),'Risk assessment'!$R$12:$R$100,FALSE),1)," ;"),""))</f>
        <v/>
      </c>
      <c r="AW70" s="9" t="str">
        <f>IF($G70=0,"",IFERROR(CONCATENATE(INDEX('Risk assessment'!$B$12:$B$100,MATCH(CONCATENATE(Feuil1!$C70,"-",Feuil1!$B70,"-",Feuil1!AW$1),'Risk assessment'!$R$12:$R$100,FALSE),1)," ;"),""))</f>
        <v/>
      </c>
      <c r="AX70" s="9" t="str">
        <f>IF($G70=0,"",IFERROR(CONCATENATE(INDEX('Risk assessment'!$B$12:$B$100,MATCH(CONCATENATE(Feuil1!$C70,"-",Feuil1!$B70,"-",Feuil1!AX$1),'Risk assessment'!$R$12:$R$100,FALSE),1)," ;"),""))</f>
        <v/>
      </c>
      <c r="AY70" s="9" t="str">
        <f>IF($G70=0,"",IFERROR(CONCATENATE(INDEX('Risk assessment'!$B$12:$B$100,MATCH(CONCATENATE(Feuil1!$C70,"-",Feuil1!$B70,"-",Feuil1!AY$1),'Risk assessment'!$R$12:$R$100,FALSE),1)," ;"),""))</f>
        <v/>
      </c>
      <c r="AZ70" s="9" t="str">
        <f>IF($G70=0,"",IFERROR(CONCATENATE(INDEX('Risk assessment'!$B$12:$B$100,MATCH(CONCATENATE(Feuil1!$C70,"-",Feuil1!$B70,"-",Feuil1!AZ$1),'Risk assessment'!$R$12:$R$100,FALSE),1)," ;"),""))</f>
        <v/>
      </c>
      <c r="BA70" s="9" t="str">
        <f>IF($G70=0,"",IFERROR(CONCATENATE(INDEX('Risk assessment'!$B$12:$B$100,MATCH(CONCATENATE(Feuil1!$C70,"-",Feuil1!$B70,"-",Feuil1!BA$1),'Risk assessment'!$R$12:$R$100,FALSE),1)," ;"),""))</f>
        <v/>
      </c>
      <c r="BB70" s="9" t="str">
        <f>IF($G70=0,"",IFERROR(CONCATENATE(INDEX('Risk assessment'!$B$12:$B$100,MATCH(CONCATENATE(Feuil1!$C70,"-",Feuil1!$B70,"-",Feuil1!BB$1),'Risk assessment'!$R$12:$R$100,FALSE),1)," ;"),""))</f>
        <v/>
      </c>
      <c r="BC70" s="9" t="str">
        <f>IF($G70=0,"",IFERROR(CONCATENATE(INDEX('Risk assessment'!$B$12:$B$100,MATCH(CONCATENATE(Feuil1!$C70,"-",Feuil1!$B70,"-",Feuil1!BC$1),'Risk assessment'!$R$12:$R$100,FALSE),1)," ;"),""))</f>
        <v/>
      </c>
      <c r="BD70" s="9" t="str">
        <f>IF($G70=0,"",IFERROR(CONCATENATE(INDEX('Risk assessment'!$B$12:$B$100,MATCH(CONCATENATE(Feuil1!$C70,"-",Feuil1!$B70,"-",Feuil1!BD$1),'Risk assessment'!$R$12:$R$100,FALSE),1)," ;"),""))</f>
        <v/>
      </c>
      <c r="BE70" s="9" t="str">
        <f>IF($G70=0,"",IFERROR(CONCATENATE(INDEX('Risk assessment'!$B$12:$B$100,MATCH(CONCATENATE(Feuil1!$C70,"-",Feuil1!$B70,"-",Feuil1!BE$1),'Risk assessment'!$R$12:$R$100,FALSE),1)," ;"),""))</f>
        <v/>
      </c>
      <c r="BF70" s="9" t="str">
        <f>IF($G70=0,"",IFERROR(CONCATENATE(INDEX('Risk assessment'!$B$12:$B$100,MATCH(CONCATENATE(Feuil1!$C70,"-",Feuil1!$B70,"-",Feuil1!BF$1),'Risk assessment'!$R$12:$R$100,FALSE),1)," ;"),""))</f>
        <v/>
      </c>
      <c r="BG70" s="9" t="str">
        <f>IF($G70=0,"",IFERROR(CONCATENATE(INDEX('Risk assessment'!$B$12:$B$100,MATCH(CONCATENATE(Feuil1!$C70,"-",Feuil1!$B70,"-",Feuil1!BG$1),'Risk assessment'!$R$12:$R$100,FALSE),1)," ;"),""))</f>
        <v/>
      </c>
      <c r="BH70" s="9" t="str">
        <f>IF($G70=0,"",IFERROR(CONCATENATE(INDEX('Risk assessment'!$B$12:$B$100,MATCH(CONCATENATE(Feuil1!$C70,"-",Feuil1!$B70,"-",Feuil1!BH$1),'Risk assessment'!$R$12:$R$100,FALSE),1)," ;"),""))</f>
        <v/>
      </c>
      <c r="BI70" s="9" t="str">
        <f>IF($G70=0,"",IFERROR(CONCATENATE(INDEX('Risk assessment'!$B$12:$B$100,MATCH(CONCATENATE(Feuil1!$C70,"-",Feuil1!$B70,"-",Feuil1!BI$1),'Risk assessment'!$R$12:$R$100,FALSE),1)," ;"),""))</f>
        <v/>
      </c>
      <c r="BJ70" s="9" t="str">
        <f>IF($G70=0,"",IFERROR(CONCATENATE(INDEX('Risk assessment'!$B$12:$B$100,MATCH(CONCATENATE(Feuil1!$C70,"-",Feuil1!$B70,"-",Feuil1!BJ$1),'Risk assessment'!$R$12:$R$100,FALSE),1)," ;"),""))</f>
        <v/>
      </c>
      <c r="BK70" s="9" t="str">
        <f>IF($G70=0,"",IFERROR(CONCATENATE(INDEX('Risk assessment'!$B$12:$B$100,MATCH(CONCATENATE(Feuil1!$C70,"-",Feuil1!$B70,"-",Feuil1!BK$1),'Risk assessment'!$R$12:$R$100,FALSE),1)," ;"),""))</f>
        <v/>
      </c>
      <c r="BL70" s="9" t="str">
        <f>IF($G70=0,"",IFERROR(CONCATENATE(INDEX('Risk assessment'!$B$12:$B$100,MATCH(CONCATENATE(Feuil1!$C70,"-",Feuil1!$B70,"-",Feuil1!BL$1),'Risk assessment'!$R$12:$R$100,FALSE),1)," ;"),""))</f>
        <v/>
      </c>
      <c r="BM70" s="9" t="str">
        <f>IF($G70=0,"",IFERROR(CONCATENATE(INDEX('Risk assessment'!$B$12:$B$100,MATCH(CONCATENATE(Feuil1!$C70,"-",Feuil1!$B70,"-",Feuil1!BM$1),'Risk assessment'!$R$12:$R$100,FALSE),1)," ;"),""))</f>
        <v/>
      </c>
      <c r="BN70" s="9" t="str">
        <f>IF($G70=0,"",IFERROR(CONCATENATE(INDEX('Risk assessment'!$B$12:$B$100,MATCH(CONCATENATE(Feuil1!$C70,"-",Feuil1!$B70,"-",Feuil1!BN$1),'Risk assessment'!$R$12:$R$100,FALSE),1)," ;"),""))</f>
        <v/>
      </c>
      <c r="BO70" s="9" t="str">
        <f>IF($G70=0,"",IFERROR(CONCATENATE(INDEX('Risk assessment'!$B$12:$B$100,MATCH(CONCATENATE(Feuil1!$C70,"-",Feuil1!$B70,"-",Feuil1!BO$1),'Risk assessment'!$R$12:$R$100,FALSE),1)," ;"),""))</f>
        <v/>
      </c>
      <c r="BP70" s="9" t="str">
        <f>IF($G70=0,"",IFERROR(CONCATENATE(INDEX('Risk assessment'!$B$12:$B$100,MATCH(CONCATENATE(Feuil1!$C70,"-",Feuil1!$B70,"-",Feuil1!BP$1),'Risk assessment'!$R$12:$R$100,FALSE),1)," ;"),""))</f>
        <v/>
      </c>
      <c r="BQ70" s="9" t="str">
        <f>IF($G70=0,"",IFERROR(CONCATENATE(INDEX('Risk assessment'!$B$12:$B$100,MATCH(CONCATENATE(Feuil1!$C70,"-",Feuil1!$B70,"-",Feuil1!BQ$1),'Risk assessment'!$R$12:$R$100,FALSE),1)," ;"),""))</f>
        <v/>
      </c>
      <c r="BR70" s="9" t="str">
        <f>IF($G70=0,"",IFERROR(INDEX('Risk assessment'!$B$12:$B$100,MATCH(CONCATENATE(Feuil1!$C70,Feuil1!$B70,Feuil1!BR$1),'Risk assessment'!$R$12:$R$100,FALSE),1),""))</f>
        <v/>
      </c>
      <c r="BS70" s="9" t="str">
        <f>IF($G70=0,"",IFERROR(INDEX('Risk assessment'!$B$12:$B$100,MATCH(CONCATENATE(Feuil1!$C70,Feuil1!$B70,Feuil1!BS$1),'Risk assessment'!$R$12:$R$100,FALSE),1),""))</f>
        <v/>
      </c>
      <c r="BT70" s="9" t="str">
        <f>IF($G70=0,"",IFERROR(INDEX('Risk assessment'!$B$12:$B$100,MATCH(CONCATENATE(Feuil1!$C70,Feuil1!$B70,Feuil1!BT$1),'Risk assessment'!$R$12:$R$100,FALSE),1),""))</f>
        <v/>
      </c>
      <c r="BU70" s="9" t="str">
        <f>IF($G70=0,"",IFERROR(INDEX('Risk assessment'!$B$12:$B$100,MATCH(CONCATENATE(Feuil1!$C70,Feuil1!$B70,Feuil1!BU$1),'Risk assessment'!$R$12:$R$100,FALSE),1),""))</f>
        <v/>
      </c>
      <c r="BV70" s="9" t="str">
        <f>IF($G70=0,"",IFERROR(INDEX('Risk assessment'!$B$12:$B$100,MATCH(CONCATENATE(Feuil1!$C70,Feuil1!$B70,Feuil1!BV$1),'Risk assessment'!$R$12:$R$100,FALSE),1),""))</f>
        <v/>
      </c>
      <c r="BW70" s="9" t="str">
        <f>IF($G70=0,"",IFERROR(INDEX('Risk assessment'!$B$12:$B$100,MATCH(CONCATENATE(Feuil1!$C70,Feuil1!$B70,Feuil1!BW$1),'Risk assessment'!$R$12:$R$100,FALSE),1),""))</f>
        <v/>
      </c>
      <c r="BX70" s="9" t="str">
        <f>IF($G70=0,"",IFERROR(INDEX('Risk assessment'!$B$12:$B$100,MATCH(CONCATENATE(Feuil1!$C70,Feuil1!$B70,Feuil1!BX$1),'Risk assessment'!$R$12:$R$100,FALSE),1),""))</f>
        <v/>
      </c>
      <c r="BY70" s="9" t="str">
        <f>IF($G70=0,"",IFERROR(INDEX('Risk assessment'!$B$12:$B$100,MATCH(CONCATENATE(Feuil1!$C70,Feuil1!$B70,Feuil1!BY$1),'Risk assessment'!$R$12:$R$100,FALSE),1),""))</f>
        <v/>
      </c>
      <c r="BZ70" s="9" t="str">
        <f>IF($G70=0,"",IFERROR(INDEX('Risk assessment'!$B$12:$B$100,MATCH(CONCATENATE(Feuil1!$C70,Feuil1!$B70,Feuil1!BZ$1),'Risk assessment'!$R$12:$R$100,FALSE),1),""))</f>
        <v/>
      </c>
      <c r="CA70" s="9" t="str">
        <f>IF($G70=0,"",IFERROR(INDEX('Risk assessment'!$B$12:$B$100,MATCH(CONCATENATE(Feuil1!$C70,Feuil1!$B70,Feuil1!CA$1),'Risk assessment'!$R$12:$R$100,FALSE),1),""))</f>
        <v/>
      </c>
      <c r="CB70" s="9" t="str">
        <f>IF($G70=0,"",IFERROR(INDEX('Risk assessment'!$B$12:$B$100,MATCH(CONCATENATE(Feuil1!$C70,Feuil1!$B70,Feuil1!CB$1),'Risk assessment'!$R$12:$R$100,FALSE),1),""))</f>
        <v/>
      </c>
      <c r="CC70" s="9" t="str">
        <f>IF($G70=0,"",IFERROR(INDEX('Risk assessment'!$B$12:$B$100,MATCH(CONCATENATE(Feuil1!$C70,Feuil1!$B70,Feuil1!CC$1),'Risk assessment'!$R$12:$R$100,FALSE),1),""))</f>
        <v/>
      </c>
      <c r="CD70" s="9" t="str">
        <f>IF($G70=0,"",IFERROR(INDEX('Risk assessment'!$B$12:$B$100,MATCH(CONCATENATE(Feuil1!$C70,Feuil1!$B70,Feuil1!CD$1),'Risk assessment'!$R$12:$R$100,FALSE),1),""))</f>
        <v/>
      </c>
      <c r="CE70" s="9" t="str">
        <f>IF($G70=0,"",IFERROR(INDEX('Risk assessment'!$B$12:$B$100,MATCH(CONCATENATE(Feuil1!$C70,Feuil1!$B70,Feuil1!CE$1),'Risk assessment'!$R$12:$R$100,FALSE),1),""))</f>
        <v/>
      </c>
      <c r="CF70" s="9" t="str">
        <f>IF($G70=0,"",IFERROR(INDEX('Risk assessment'!$B$12:$B$100,MATCH(CONCATENATE(Feuil1!$C70,Feuil1!$B70,Feuil1!CF$1),'Risk assessment'!$R$12:$R$100,FALSE),1),""))</f>
        <v/>
      </c>
      <c r="CG70" s="9" t="str">
        <f>IF($G70=0,"",IFERROR(INDEX('Risk assessment'!$B$12:$B$100,MATCH(CONCATENATE(Feuil1!$C70,Feuil1!$B70,Feuil1!CG$1),'Risk assessment'!$R$12:$R$100,FALSE),1),""))</f>
        <v/>
      </c>
      <c r="CH70" s="9" t="str">
        <f>IF($G70=0,"",IFERROR(INDEX('Risk assessment'!$B$12:$B$100,MATCH(CONCATENATE(Feuil1!$C70,Feuil1!$B70,Feuil1!CH$1),'Risk assessment'!$R$12:$R$100,FALSE),1),""))</f>
        <v/>
      </c>
      <c r="CI70" s="9" t="str">
        <f>IF($G70=0,"",IFERROR(INDEX('Risk assessment'!$B$12:$B$100,MATCH(CONCATENATE(Feuil1!$C70,Feuil1!$B70,Feuil1!CI$1),'Risk assessment'!$R$12:$R$100,FALSE),1),""))</f>
        <v/>
      </c>
      <c r="CJ70" s="9" t="str">
        <f>IF($G70=0,"",IFERROR(INDEX('Risk assessment'!$B$12:$B$100,MATCH(CONCATENATE(Feuil1!$C70,Feuil1!$B70,Feuil1!CJ$1),'Risk assessment'!$R$12:$R$100,FALSE),1),""))</f>
        <v/>
      </c>
      <c r="CK70" s="9" t="str">
        <f>IF($G70=0,"",IFERROR(INDEX('Risk assessment'!$B$12:$B$100,MATCH(CONCATENATE(Feuil1!$C70,Feuil1!$B70,Feuil1!CK$1),'Risk assessment'!$R$12:$R$100,FALSE),1),""))</f>
        <v/>
      </c>
      <c r="CL70" s="9" t="str">
        <f>IF($G70=0,"",IFERROR(INDEX('Risk assessment'!$B$12:$B$100,MATCH(CONCATENATE(Feuil1!$C70,Feuil1!$B70,Feuil1!CL$1),'Risk assessment'!$R$12:$R$100,FALSE),1),""))</f>
        <v/>
      </c>
      <c r="CM70" s="9" t="str">
        <f>IF($G70=0,"",IFERROR(INDEX('Risk assessment'!$B$12:$B$100,MATCH(CONCATENATE(Feuil1!$C70,Feuil1!$B70,Feuil1!CM$1),'Risk assessment'!$R$12:$R$100,FALSE),1),""))</f>
        <v/>
      </c>
      <c r="CN70" s="9" t="str">
        <f>IF($G70=0,"",IFERROR(INDEX('Risk assessment'!$B$12:$B$100,MATCH(CONCATENATE(Feuil1!$C70,Feuil1!$B70,Feuil1!CN$1),'Risk assessment'!$R$12:$R$100,FALSE),1),""))</f>
        <v/>
      </c>
      <c r="CO70" s="9" t="str">
        <f>IF($G70=0,"",IFERROR(INDEX('Risk assessment'!$B$12:$B$100,MATCH(CONCATENATE(Feuil1!$C70,Feuil1!$B70,Feuil1!CO$1),'Risk assessment'!$R$12:$R$100,FALSE),1),""))</f>
        <v/>
      </c>
      <c r="CP70" s="9" t="str">
        <f>IF($G70=0,"",IFERROR(INDEX('Risk assessment'!$B$12:$B$100,MATCH(CONCATENATE(Feuil1!$C70,Feuil1!$B70,Feuil1!CP$1),'Risk assessment'!$R$12:$R$100,FALSE),1),""))</f>
        <v/>
      </c>
      <c r="CQ70" s="9" t="str">
        <f>IF($G70=0,"",IFERROR(INDEX('Risk assessment'!$B$12:$B$100,MATCH(CONCATENATE(Feuil1!$C70,Feuil1!$B70,Feuil1!CQ$1),'Risk assessment'!$R$12:$R$100,FALSE),1),""))</f>
        <v/>
      </c>
      <c r="CR70" s="9" t="str">
        <f>IF($G70=0,"",IFERROR(INDEX('Risk assessment'!$B$12:$B$100,MATCH(CONCATENATE(Feuil1!$C70,Feuil1!$B70,Feuil1!CR$1),'Risk assessment'!$R$12:$R$100,FALSE),1),""))</f>
        <v/>
      </c>
      <c r="CS70" s="9" t="str">
        <f>IF($G70=0,"",IFERROR(INDEX('Risk assessment'!$B$12:$B$100,MATCH(CONCATENATE(Feuil1!$C70,Feuil1!$B70,Feuil1!CS$1),'Risk assessment'!$R$12:$R$100,FALSE),1),""))</f>
        <v/>
      </c>
      <c r="CT70" s="9" t="str">
        <f>IF($G70=0,"",IFERROR(INDEX('Risk assessment'!$B$12:$B$100,MATCH(CONCATENATE(Feuil1!$C70,Feuil1!$B70,Feuil1!CT$1),'Risk assessment'!$R$12:$R$100,FALSE),1),""))</f>
        <v/>
      </c>
      <c r="CU70" s="9" t="str">
        <f>IF($G70=0,"",IFERROR(INDEX('Risk assessment'!$B$12:$B$100,MATCH(CONCATENATE(Feuil1!$C70,Feuil1!$B70,Feuil1!CU$1),'Risk assessment'!$R$12:$R$100,FALSE),1),""))</f>
        <v/>
      </c>
      <c r="CV70" s="9" t="str">
        <f>IF($G70=0,"",IFERROR(INDEX('Risk assessment'!$B$12:$B$100,MATCH(CONCATENATE(Feuil1!$C70,Feuil1!$B70,Feuil1!CV$1),'Risk assessment'!$R$12:$R$100,FALSE),1),""))</f>
        <v/>
      </c>
      <c r="CW70" s="9" t="str">
        <f>IF($G70=0,"",IFERROR(INDEX('Risk assessment'!$B$12:$B$100,MATCH(CONCATENATE(Feuil1!$C70,Feuil1!$B70,Feuil1!CW$1),'Risk assessment'!$R$12:$R$100,FALSE),1),""))</f>
        <v/>
      </c>
      <c r="CX70" s="9" t="str">
        <f>IF($G70=0,"",IFERROR(INDEX('Risk assessment'!$B$12:$B$100,MATCH(CONCATENATE(Feuil1!$C70,Feuil1!$B70,Feuil1!CX$1),'Risk assessment'!$R$12:$R$100,FALSE),1),""))</f>
        <v/>
      </c>
      <c r="CY70" s="9" t="str">
        <f>IF($G70=0,"",IFERROR(INDEX('Risk assessment'!$B$12:$B$100,MATCH(CONCATENATE(Feuil1!$C70,Feuil1!$B70,Feuil1!CY$1),'Risk assessment'!$R$12:$R$100,FALSE),1),""))</f>
        <v/>
      </c>
      <c r="CZ70" s="9" t="str">
        <f>IF($G70=0,"",IFERROR(INDEX('Risk assessment'!$B$12:$B$100,MATCH(CONCATENATE(Feuil1!$C70,Feuil1!$B70,Feuil1!CZ$1),'Risk assessment'!$R$12:$R$100,FALSE),1),""))</f>
        <v/>
      </c>
      <c r="DA70" s="9" t="str">
        <f>IF($G70=0,"",IFERROR(INDEX('Risk assessment'!$B$12:$B$100,MATCH(CONCATENATE(Feuil1!$C70,Feuil1!$B70,Feuil1!DA$1),'Risk assessment'!$R$12:$R$100,FALSE),1),""))</f>
        <v/>
      </c>
      <c r="DB70" s="9" t="str">
        <f>IF($G70=0,"",IFERROR(INDEX('Risk assessment'!$B$12:$B$100,MATCH(CONCATENATE(Feuil1!$C70,Feuil1!$B70,Feuil1!DB$1),'Risk assessment'!$R$12:$R$100,FALSE),1),""))</f>
        <v/>
      </c>
      <c r="DC70" s="9" t="str">
        <f>IF($G70=0,"",IFERROR(INDEX('Risk assessment'!$B$12:$B$100,MATCH(CONCATENATE(Feuil1!$C70,Feuil1!$B70,Feuil1!DC$1),'Risk assessment'!$R$12:$R$100,FALSE),1),""))</f>
        <v/>
      </c>
      <c r="DD70" s="9" t="str">
        <f>IF($G70=0,"",IFERROR(INDEX('Risk assessment'!$B$12:$B$100,MATCH(CONCATENATE(Feuil1!$C70,Feuil1!$B70,Feuil1!DD$1),'Risk assessment'!$R$12:$R$100,FALSE),1),""))</f>
        <v/>
      </c>
      <c r="DE70" s="9" t="str">
        <f>IF($G70=0,"",IFERROR(INDEX('Risk assessment'!$B$12:$B$100,MATCH(CONCATENATE(Feuil1!$C70,Feuil1!$B70,Feuil1!DE$1),'Risk assessment'!$R$12:$R$100,FALSE),1),""))</f>
        <v/>
      </c>
      <c r="DF70" s="9" t="str">
        <f>IF($G70=0,"",IFERROR(INDEX('Risk assessment'!$B$12:$B$100,MATCH(CONCATENATE(Feuil1!$C70,Feuil1!$B70,Feuil1!DF$1),'Risk assessment'!$R$12:$R$100,FALSE),1),""))</f>
        <v/>
      </c>
      <c r="DG70" s="9" t="str">
        <f>IF($G70=0,"",IFERROR(INDEX('Risk assessment'!$B$12:$B$100,MATCH(CONCATENATE(Feuil1!$C70,Feuil1!$B70,Feuil1!DG$1),'Risk assessment'!$R$12:$R$100,FALSE),1),""))</f>
        <v/>
      </c>
      <c r="DH70" s="9" t="str">
        <f>IF($G70=0,"",IFERROR(INDEX('Risk assessment'!$B$12:$B$100,MATCH(CONCATENATE(Feuil1!$C70,Feuil1!$B70,Feuil1!DH$1),'Risk assessment'!$R$12:$R$100,FALSE),1),""))</f>
        <v/>
      </c>
      <c r="DI70" s="9" t="str">
        <f>IF($G70=0,"",IFERROR(INDEX('Risk assessment'!$B$12:$B$100,MATCH(CONCATENATE(Feuil1!$C70,Feuil1!$B70,Feuil1!DI$1),'Risk assessment'!$R$12:$R$100,FALSE),1),""))</f>
        <v/>
      </c>
      <c r="DJ70" s="9" t="str">
        <f>IF($G70=0,"",IFERROR(INDEX('Risk assessment'!$B$12:$B$100,MATCH(CONCATENATE(Feuil1!$C70,Feuil1!$B70,Feuil1!DJ$1),'Risk assessment'!$R$12:$R$100,FALSE),1),""))</f>
        <v/>
      </c>
      <c r="DK70" s="9" t="str">
        <f>IF($G70=0,"",IFERROR(INDEX('Risk assessment'!$B$12:$B$100,MATCH(CONCATENATE(Feuil1!$C70,Feuil1!$B70,Feuil1!DK$1),'Risk assessment'!$R$12:$R$100,FALSE),1),""))</f>
        <v/>
      </c>
    </row>
    <row r="71" spans="2:115" x14ac:dyDescent="0.25">
      <c r="B71" s="9">
        <f>IF(B70+1&lt;='Rating table'!D$11,B70+1,1)</f>
        <v>10</v>
      </c>
      <c r="C71" s="9" t="str">
        <f>IFERROR(IF(IF(B71=1,C70+1,C70)&lt;='Rating table'!H$11,IF(B71=1,C70+1,C70),""),"")</f>
        <v/>
      </c>
      <c r="D71" s="9" t="str">
        <f t="shared" si="3"/>
        <v/>
      </c>
      <c r="E71" s="9" t="str">
        <f t="shared" si="4"/>
        <v/>
      </c>
      <c r="F71" s="9" t="str">
        <f t="shared" si="5"/>
        <v/>
      </c>
      <c r="G71" s="9">
        <f>COUNTIFS('Risk assessment'!D$12:D$100,Feuil1!C71,'Risk assessment'!E$12:E$100,B71)</f>
        <v>0</v>
      </c>
      <c r="H71" s="9" t="str">
        <f>IF($G71=0,"",IFERROR(CONCATENATE(INDEX('Risk assessment'!$B$12:$B$100,MATCH(CONCATENATE(Feuil1!$C71,"-",Feuil1!$B71,"-",Feuil1!H$1),'Risk assessment'!$R$12:$R$100,FALSE),1)," ;"),""))</f>
        <v/>
      </c>
      <c r="I71" s="9" t="str">
        <f>IF($G71=0,"",IFERROR(CONCATENATE(INDEX('Risk assessment'!$B$12:$B$100,MATCH(CONCATENATE(Feuil1!$C71,"-",Feuil1!$B71,"-",Feuil1!I$1),'Risk assessment'!$R$12:$R$100,FALSE),1)," ;"),""))</f>
        <v/>
      </c>
      <c r="J71" s="9" t="str">
        <f>IF($G71=0,"",IFERROR(CONCATENATE(INDEX('Risk assessment'!$B$12:$B$100,MATCH(CONCATENATE(Feuil1!$C71,"-",Feuil1!$B71,"-",Feuil1!J$1),'Risk assessment'!$R$12:$R$100,FALSE),1)," ;"),""))</f>
        <v/>
      </c>
      <c r="K71" s="9" t="str">
        <f>IF($G71=0,"",IFERROR(CONCATENATE(INDEX('Risk assessment'!$B$12:$B$100,MATCH(CONCATENATE(Feuil1!$C71,"-",Feuil1!$B71,"-",Feuil1!K$1),'Risk assessment'!$R$12:$R$100,FALSE),1)," ;"),""))</f>
        <v/>
      </c>
      <c r="L71" s="9" t="str">
        <f>IF($G71=0,"",IFERROR(CONCATENATE(INDEX('Risk assessment'!$B$12:$B$100,MATCH(CONCATENATE(Feuil1!$C71,"-",Feuil1!$B71,"-",Feuil1!L$1),'Risk assessment'!$R$12:$R$100,FALSE),1)," ;"),""))</f>
        <v/>
      </c>
      <c r="M71" s="9" t="str">
        <f>IF($G71=0,"",IFERROR(CONCATENATE(INDEX('Risk assessment'!$B$12:$B$100,MATCH(CONCATENATE(Feuil1!$C71,"-",Feuil1!$B71,"-",Feuil1!M$1),'Risk assessment'!$R$12:$R$100,FALSE),1)," ;"),""))</f>
        <v/>
      </c>
      <c r="N71" s="9" t="str">
        <f>IF($G71=0,"",IFERROR(CONCATENATE(INDEX('Risk assessment'!$B$12:$B$100,MATCH(CONCATENATE(Feuil1!$C71,"-",Feuil1!$B71,"-",Feuil1!N$1),'Risk assessment'!$R$12:$R$100,FALSE),1)," ;"),""))</f>
        <v/>
      </c>
      <c r="O71" s="9" t="str">
        <f>IF($G71=0,"",IFERROR(CONCATENATE(INDEX('Risk assessment'!$B$12:$B$100,MATCH(CONCATENATE(Feuil1!$C71,"-",Feuil1!$B71,"-",Feuil1!O$1),'Risk assessment'!$R$12:$R$100,FALSE),1)," ;"),""))</f>
        <v/>
      </c>
      <c r="P71" s="9" t="str">
        <f>IF($G71=0,"",IFERROR(CONCATENATE(INDEX('Risk assessment'!$B$12:$B$100,MATCH(CONCATENATE(Feuil1!$C71,"-",Feuil1!$B71,"-",Feuil1!P$1),'Risk assessment'!$R$12:$R$100,FALSE),1)," ;"),""))</f>
        <v/>
      </c>
      <c r="Q71" s="9" t="str">
        <f>IF($G71=0,"",IFERROR(CONCATENATE(INDEX('Risk assessment'!$B$12:$B$100,MATCH(CONCATENATE(Feuil1!$C71,"-",Feuil1!$B71,"-",Feuil1!Q$1),'Risk assessment'!$R$12:$R$100,FALSE),1)," ;"),""))</f>
        <v/>
      </c>
      <c r="R71" s="9" t="str">
        <f>IF($G71=0,"",IFERROR(CONCATENATE(INDEX('Risk assessment'!$B$12:$B$100,MATCH(CONCATENATE(Feuil1!$C71,"-",Feuil1!$B71,"-",Feuil1!R$1),'Risk assessment'!$R$12:$R$100,FALSE),1)," ;"),""))</f>
        <v/>
      </c>
      <c r="S71" s="9" t="str">
        <f>IF($G71=0,"",IFERROR(CONCATENATE(INDEX('Risk assessment'!$B$12:$B$100,MATCH(CONCATENATE(Feuil1!$C71,"-",Feuil1!$B71,"-",Feuil1!S$1),'Risk assessment'!$R$12:$R$100,FALSE),1)," ;"),""))</f>
        <v/>
      </c>
      <c r="T71" s="9" t="str">
        <f>IF($G71=0,"",IFERROR(CONCATENATE(INDEX('Risk assessment'!$B$12:$B$100,MATCH(CONCATENATE(Feuil1!$C71,"-",Feuil1!$B71,"-",Feuil1!T$1),'Risk assessment'!$R$12:$R$100,FALSE),1)," ;"),""))</f>
        <v/>
      </c>
      <c r="U71" s="9" t="str">
        <f>IF($G71=0,"",IFERROR(CONCATENATE(INDEX('Risk assessment'!$B$12:$B$100,MATCH(CONCATENATE(Feuil1!$C71,"-",Feuil1!$B71,"-",Feuil1!U$1),'Risk assessment'!$R$12:$R$100,FALSE),1)," ;"),""))</f>
        <v/>
      </c>
      <c r="V71" s="9" t="str">
        <f>IF($G71=0,"",IFERROR(CONCATENATE(INDEX('Risk assessment'!$B$12:$B$100,MATCH(CONCATENATE(Feuil1!$C71,"-",Feuil1!$B71,"-",Feuil1!V$1),'Risk assessment'!$R$12:$R$100,FALSE),1)," ;"),""))</f>
        <v/>
      </c>
      <c r="W71" s="9" t="str">
        <f>IF($G71=0,"",IFERROR(CONCATENATE(INDEX('Risk assessment'!$B$12:$B$100,MATCH(CONCATENATE(Feuil1!$C71,"-",Feuil1!$B71,"-",Feuil1!W$1),'Risk assessment'!$R$12:$R$100,FALSE),1)," ;"),""))</f>
        <v/>
      </c>
      <c r="X71" s="9" t="str">
        <f>IF($G71=0,"",IFERROR(CONCATENATE(INDEX('Risk assessment'!$B$12:$B$100,MATCH(CONCATENATE(Feuil1!$C71,"-",Feuil1!$B71,"-",Feuil1!X$1),'Risk assessment'!$R$12:$R$100,FALSE),1)," ;"),""))</f>
        <v/>
      </c>
      <c r="Y71" s="9" t="str">
        <f>IF($G71=0,"",IFERROR(CONCATENATE(INDEX('Risk assessment'!$B$12:$B$100,MATCH(CONCATENATE(Feuil1!$C71,"-",Feuil1!$B71,"-",Feuil1!Y$1),'Risk assessment'!$R$12:$R$100,FALSE),1)," ;"),""))</f>
        <v/>
      </c>
      <c r="Z71" s="9" t="str">
        <f>IF($G71=0,"",IFERROR(CONCATENATE(INDEX('Risk assessment'!$B$12:$B$100,MATCH(CONCATENATE(Feuil1!$C71,"-",Feuil1!$B71,"-",Feuil1!Z$1),'Risk assessment'!$R$12:$R$100,FALSE),1)," ;"),""))</f>
        <v/>
      </c>
      <c r="AA71" s="9" t="str">
        <f>IF($G71=0,"",IFERROR(CONCATENATE(INDEX('Risk assessment'!$B$12:$B$100,MATCH(CONCATENATE(Feuil1!$C71,"-",Feuil1!$B71,"-",Feuil1!AA$1),'Risk assessment'!$R$12:$R$100,FALSE),1)," ;"),""))</f>
        <v/>
      </c>
      <c r="AB71" s="9" t="str">
        <f>IF($G71=0,"",IFERROR(CONCATENATE(INDEX('Risk assessment'!$B$12:$B$100,MATCH(CONCATENATE(Feuil1!$C71,"-",Feuil1!$B71,"-",Feuil1!AB$1),'Risk assessment'!$R$12:$R$100,FALSE),1)," ;"),""))</f>
        <v/>
      </c>
      <c r="AC71" s="9" t="str">
        <f>IF($G71=0,"",IFERROR(CONCATENATE(INDEX('Risk assessment'!$B$12:$B$100,MATCH(CONCATENATE(Feuil1!$C71,"-",Feuil1!$B71,"-",Feuil1!AC$1),'Risk assessment'!$R$12:$R$100,FALSE),1)," ;"),""))</f>
        <v/>
      </c>
      <c r="AD71" s="9" t="str">
        <f>IF($G71=0,"",IFERROR(CONCATENATE(INDEX('Risk assessment'!$B$12:$B$100,MATCH(CONCATENATE(Feuil1!$C71,"-",Feuil1!$B71,"-",Feuil1!AD$1),'Risk assessment'!$R$12:$R$100,FALSE),1)," ;"),""))</f>
        <v/>
      </c>
      <c r="AE71" s="9" t="str">
        <f>IF($G71=0,"",IFERROR(CONCATENATE(INDEX('Risk assessment'!$B$12:$B$100,MATCH(CONCATENATE(Feuil1!$C71,"-",Feuil1!$B71,"-",Feuil1!AE$1),'Risk assessment'!$R$12:$R$100,FALSE),1)," ;"),""))</f>
        <v/>
      </c>
      <c r="AF71" s="9" t="str">
        <f>IF($G71=0,"",IFERROR(CONCATENATE(INDEX('Risk assessment'!$B$12:$B$100,MATCH(CONCATENATE(Feuil1!$C71,"-",Feuil1!$B71,"-",Feuil1!AF$1),'Risk assessment'!$R$12:$R$100,FALSE),1)," ;"),""))</f>
        <v/>
      </c>
      <c r="AG71" s="9" t="str">
        <f>IF($G71=0,"",IFERROR(CONCATENATE(INDEX('Risk assessment'!$B$12:$B$100,MATCH(CONCATENATE(Feuil1!$C71,"-",Feuil1!$B71,"-",Feuil1!AG$1),'Risk assessment'!$R$12:$R$100,FALSE),1)," ;"),""))</f>
        <v/>
      </c>
      <c r="AH71" s="9" t="str">
        <f>IF($G71=0,"",IFERROR(CONCATENATE(INDEX('Risk assessment'!$B$12:$B$100,MATCH(CONCATENATE(Feuil1!$C71,"-",Feuil1!$B71,"-",Feuil1!AH$1),'Risk assessment'!$R$12:$R$100,FALSE),1)," ;"),""))</f>
        <v/>
      </c>
      <c r="AI71" s="9" t="str">
        <f>IF($G71=0,"",IFERROR(CONCATENATE(INDEX('Risk assessment'!$B$12:$B$100,MATCH(CONCATENATE(Feuil1!$C71,"-",Feuil1!$B71,"-",Feuil1!AI$1),'Risk assessment'!$R$12:$R$100,FALSE),1)," ;"),""))</f>
        <v/>
      </c>
      <c r="AJ71" s="9" t="str">
        <f>IF($G71=0,"",IFERROR(CONCATENATE(INDEX('Risk assessment'!$B$12:$B$100,MATCH(CONCATENATE(Feuil1!$C71,"-",Feuil1!$B71,"-",Feuil1!AJ$1),'Risk assessment'!$R$12:$R$100,FALSE),1)," ;"),""))</f>
        <v/>
      </c>
      <c r="AK71" s="9" t="str">
        <f>IF($G71=0,"",IFERROR(CONCATENATE(INDEX('Risk assessment'!$B$12:$B$100,MATCH(CONCATENATE(Feuil1!$C71,"-",Feuil1!$B71,"-",Feuil1!AK$1),'Risk assessment'!$R$12:$R$100,FALSE),1)," ;"),""))</f>
        <v/>
      </c>
      <c r="AL71" s="9" t="str">
        <f>IF($G71=0,"",IFERROR(CONCATENATE(INDEX('Risk assessment'!$B$12:$B$100,MATCH(CONCATENATE(Feuil1!$C71,"-",Feuil1!$B71,"-",Feuil1!AL$1),'Risk assessment'!$R$12:$R$100,FALSE),1)," ;"),""))</f>
        <v/>
      </c>
      <c r="AM71" s="9" t="str">
        <f>IF($G71=0,"",IFERROR(CONCATENATE(INDEX('Risk assessment'!$B$12:$B$100,MATCH(CONCATENATE(Feuil1!$C71,"-",Feuil1!$B71,"-",Feuil1!AM$1),'Risk assessment'!$R$12:$R$100,FALSE),1)," ;"),""))</f>
        <v/>
      </c>
      <c r="AN71" s="9" t="str">
        <f>IF($G71=0,"",IFERROR(CONCATENATE(INDEX('Risk assessment'!$B$12:$B$100,MATCH(CONCATENATE(Feuil1!$C71,"-",Feuil1!$B71,"-",Feuil1!AN$1),'Risk assessment'!$R$12:$R$100,FALSE),1)," ;"),""))</f>
        <v/>
      </c>
      <c r="AO71" s="9" t="str">
        <f>IF($G71=0,"",IFERROR(CONCATENATE(INDEX('Risk assessment'!$B$12:$B$100,MATCH(CONCATENATE(Feuil1!$C71,"-",Feuil1!$B71,"-",Feuil1!AO$1),'Risk assessment'!$R$12:$R$100,FALSE),1)," ;"),""))</f>
        <v/>
      </c>
      <c r="AP71" s="9" t="str">
        <f>IF($G71=0,"",IFERROR(CONCATENATE(INDEX('Risk assessment'!$B$12:$B$100,MATCH(CONCATENATE(Feuil1!$C71,"-",Feuil1!$B71,"-",Feuil1!AP$1),'Risk assessment'!$R$12:$R$100,FALSE),1)," ;"),""))</f>
        <v/>
      </c>
      <c r="AQ71" s="9" t="str">
        <f>IF($G71=0,"",IFERROR(CONCATENATE(INDEX('Risk assessment'!$B$12:$B$100,MATCH(CONCATENATE(Feuil1!$C71,"-",Feuil1!$B71,"-",Feuil1!AQ$1),'Risk assessment'!$R$12:$R$100,FALSE),1)," ;"),""))</f>
        <v/>
      </c>
      <c r="AR71" s="9" t="str">
        <f>IF($G71=0,"",IFERROR(CONCATENATE(INDEX('Risk assessment'!$B$12:$B$100,MATCH(CONCATENATE(Feuil1!$C71,"-",Feuil1!$B71,"-",Feuil1!AR$1),'Risk assessment'!$R$12:$R$100,FALSE),1)," ;"),""))</f>
        <v/>
      </c>
      <c r="AS71" s="9" t="str">
        <f>IF($G71=0,"",IFERROR(CONCATENATE(INDEX('Risk assessment'!$B$12:$B$100,MATCH(CONCATENATE(Feuil1!$C71,"-",Feuil1!$B71,"-",Feuil1!AS$1),'Risk assessment'!$R$12:$R$100,FALSE),1)," ;"),""))</f>
        <v/>
      </c>
      <c r="AT71" s="9" t="str">
        <f>IF($G71=0,"",IFERROR(CONCATENATE(INDEX('Risk assessment'!$B$12:$B$100,MATCH(CONCATENATE(Feuil1!$C71,"-",Feuil1!$B71,"-",Feuil1!AT$1),'Risk assessment'!$R$12:$R$100,FALSE),1)," ;"),""))</f>
        <v/>
      </c>
      <c r="AU71" s="9" t="str">
        <f>IF($G71=0,"",IFERROR(CONCATENATE(INDEX('Risk assessment'!$B$12:$B$100,MATCH(CONCATENATE(Feuil1!$C71,"-",Feuil1!$B71,"-",Feuil1!AU$1),'Risk assessment'!$R$12:$R$100,FALSE),1)," ;"),""))</f>
        <v/>
      </c>
      <c r="AV71" s="9" t="str">
        <f>IF($G71=0,"",IFERROR(CONCATENATE(INDEX('Risk assessment'!$B$12:$B$100,MATCH(CONCATENATE(Feuil1!$C71,"-",Feuil1!$B71,"-",Feuil1!AV$1),'Risk assessment'!$R$12:$R$100,FALSE),1)," ;"),""))</f>
        <v/>
      </c>
      <c r="AW71" s="9" t="str">
        <f>IF($G71=0,"",IFERROR(CONCATENATE(INDEX('Risk assessment'!$B$12:$B$100,MATCH(CONCATENATE(Feuil1!$C71,"-",Feuil1!$B71,"-",Feuil1!AW$1),'Risk assessment'!$R$12:$R$100,FALSE),1)," ;"),""))</f>
        <v/>
      </c>
      <c r="AX71" s="9" t="str">
        <f>IF($G71=0,"",IFERROR(CONCATENATE(INDEX('Risk assessment'!$B$12:$B$100,MATCH(CONCATENATE(Feuil1!$C71,"-",Feuil1!$B71,"-",Feuil1!AX$1),'Risk assessment'!$R$12:$R$100,FALSE),1)," ;"),""))</f>
        <v/>
      </c>
      <c r="AY71" s="9" t="str">
        <f>IF($G71=0,"",IFERROR(CONCATENATE(INDEX('Risk assessment'!$B$12:$B$100,MATCH(CONCATENATE(Feuil1!$C71,"-",Feuil1!$B71,"-",Feuil1!AY$1),'Risk assessment'!$R$12:$R$100,FALSE),1)," ;"),""))</f>
        <v/>
      </c>
      <c r="AZ71" s="9" t="str">
        <f>IF($G71=0,"",IFERROR(CONCATENATE(INDEX('Risk assessment'!$B$12:$B$100,MATCH(CONCATENATE(Feuil1!$C71,"-",Feuil1!$B71,"-",Feuil1!AZ$1),'Risk assessment'!$R$12:$R$100,FALSE),1)," ;"),""))</f>
        <v/>
      </c>
      <c r="BA71" s="9" t="str">
        <f>IF($G71=0,"",IFERROR(CONCATENATE(INDEX('Risk assessment'!$B$12:$B$100,MATCH(CONCATENATE(Feuil1!$C71,"-",Feuil1!$B71,"-",Feuil1!BA$1),'Risk assessment'!$R$12:$R$100,FALSE),1)," ;"),""))</f>
        <v/>
      </c>
      <c r="BB71" s="9" t="str">
        <f>IF($G71=0,"",IFERROR(CONCATENATE(INDEX('Risk assessment'!$B$12:$B$100,MATCH(CONCATENATE(Feuil1!$C71,"-",Feuil1!$B71,"-",Feuil1!BB$1),'Risk assessment'!$R$12:$R$100,FALSE),1)," ;"),""))</f>
        <v/>
      </c>
      <c r="BC71" s="9" t="str">
        <f>IF($G71=0,"",IFERROR(CONCATENATE(INDEX('Risk assessment'!$B$12:$B$100,MATCH(CONCATENATE(Feuil1!$C71,"-",Feuil1!$B71,"-",Feuil1!BC$1),'Risk assessment'!$R$12:$R$100,FALSE),1)," ;"),""))</f>
        <v/>
      </c>
      <c r="BD71" s="9" t="str">
        <f>IF($G71=0,"",IFERROR(CONCATENATE(INDEX('Risk assessment'!$B$12:$B$100,MATCH(CONCATENATE(Feuil1!$C71,"-",Feuil1!$B71,"-",Feuil1!BD$1),'Risk assessment'!$R$12:$R$100,FALSE),1)," ;"),""))</f>
        <v/>
      </c>
      <c r="BE71" s="9" t="str">
        <f>IF($G71=0,"",IFERROR(CONCATENATE(INDEX('Risk assessment'!$B$12:$B$100,MATCH(CONCATENATE(Feuil1!$C71,"-",Feuil1!$B71,"-",Feuil1!BE$1),'Risk assessment'!$R$12:$R$100,FALSE),1)," ;"),""))</f>
        <v/>
      </c>
      <c r="BF71" s="9" t="str">
        <f>IF($G71=0,"",IFERROR(CONCATENATE(INDEX('Risk assessment'!$B$12:$B$100,MATCH(CONCATENATE(Feuil1!$C71,"-",Feuil1!$B71,"-",Feuil1!BF$1),'Risk assessment'!$R$12:$R$100,FALSE),1)," ;"),""))</f>
        <v/>
      </c>
      <c r="BG71" s="9" t="str">
        <f>IF($G71=0,"",IFERROR(CONCATENATE(INDEX('Risk assessment'!$B$12:$B$100,MATCH(CONCATENATE(Feuil1!$C71,"-",Feuil1!$B71,"-",Feuil1!BG$1),'Risk assessment'!$R$12:$R$100,FALSE),1)," ;"),""))</f>
        <v/>
      </c>
      <c r="BH71" s="9" t="str">
        <f>IF($G71=0,"",IFERROR(CONCATENATE(INDEX('Risk assessment'!$B$12:$B$100,MATCH(CONCATENATE(Feuil1!$C71,"-",Feuil1!$B71,"-",Feuil1!BH$1),'Risk assessment'!$R$12:$R$100,FALSE),1)," ;"),""))</f>
        <v/>
      </c>
      <c r="BI71" s="9" t="str">
        <f>IF($G71=0,"",IFERROR(CONCATENATE(INDEX('Risk assessment'!$B$12:$B$100,MATCH(CONCATENATE(Feuil1!$C71,"-",Feuil1!$B71,"-",Feuil1!BI$1),'Risk assessment'!$R$12:$R$100,FALSE),1)," ;"),""))</f>
        <v/>
      </c>
      <c r="BJ71" s="9" t="str">
        <f>IF($G71=0,"",IFERROR(CONCATENATE(INDEX('Risk assessment'!$B$12:$B$100,MATCH(CONCATENATE(Feuil1!$C71,"-",Feuil1!$B71,"-",Feuil1!BJ$1),'Risk assessment'!$R$12:$R$100,FALSE),1)," ;"),""))</f>
        <v/>
      </c>
      <c r="BK71" s="9" t="str">
        <f>IF($G71=0,"",IFERROR(CONCATENATE(INDEX('Risk assessment'!$B$12:$B$100,MATCH(CONCATENATE(Feuil1!$C71,"-",Feuil1!$B71,"-",Feuil1!BK$1),'Risk assessment'!$R$12:$R$100,FALSE),1)," ;"),""))</f>
        <v/>
      </c>
      <c r="BL71" s="9" t="str">
        <f>IF($G71=0,"",IFERROR(CONCATENATE(INDEX('Risk assessment'!$B$12:$B$100,MATCH(CONCATENATE(Feuil1!$C71,"-",Feuil1!$B71,"-",Feuil1!BL$1),'Risk assessment'!$R$12:$R$100,FALSE),1)," ;"),""))</f>
        <v/>
      </c>
      <c r="BM71" s="9" t="str">
        <f>IF($G71=0,"",IFERROR(CONCATENATE(INDEX('Risk assessment'!$B$12:$B$100,MATCH(CONCATENATE(Feuil1!$C71,"-",Feuil1!$B71,"-",Feuil1!BM$1),'Risk assessment'!$R$12:$R$100,FALSE),1)," ;"),""))</f>
        <v/>
      </c>
      <c r="BN71" s="9" t="str">
        <f>IF($G71=0,"",IFERROR(CONCATENATE(INDEX('Risk assessment'!$B$12:$B$100,MATCH(CONCATENATE(Feuil1!$C71,"-",Feuil1!$B71,"-",Feuil1!BN$1),'Risk assessment'!$R$12:$R$100,FALSE),1)," ;"),""))</f>
        <v/>
      </c>
      <c r="BO71" s="9" t="str">
        <f>IF($G71=0,"",IFERROR(CONCATENATE(INDEX('Risk assessment'!$B$12:$B$100,MATCH(CONCATENATE(Feuil1!$C71,"-",Feuil1!$B71,"-",Feuil1!BO$1),'Risk assessment'!$R$12:$R$100,FALSE),1)," ;"),""))</f>
        <v/>
      </c>
      <c r="BP71" s="9" t="str">
        <f>IF($G71=0,"",IFERROR(CONCATENATE(INDEX('Risk assessment'!$B$12:$B$100,MATCH(CONCATENATE(Feuil1!$C71,"-",Feuil1!$B71,"-",Feuil1!BP$1),'Risk assessment'!$R$12:$R$100,FALSE),1)," ;"),""))</f>
        <v/>
      </c>
      <c r="BQ71" s="9" t="str">
        <f>IF($G71=0,"",IFERROR(CONCATENATE(INDEX('Risk assessment'!$B$12:$B$100,MATCH(CONCATENATE(Feuil1!$C71,"-",Feuil1!$B71,"-",Feuil1!BQ$1),'Risk assessment'!$R$12:$R$100,FALSE),1)," ;"),""))</f>
        <v/>
      </c>
      <c r="BR71" s="9" t="str">
        <f>IF($G71=0,"",IFERROR(INDEX('Risk assessment'!$B$12:$B$100,MATCH(CONCATENATE(Feuil1!$C71,Feuil1!$B71,Feuil1!BR$1),'Risk assessment'!$R$12:$R$100,FALSE),1),""))</f>
        <v/>
      </c>
      <c r="BS71" s="9" t="str">
        <f>IF($G71=0,"",IFERROR(INDEX('Risk assessment'!$B$12:$B$100,MATCH(CONCATENATE(Feuil1!$C71,Feuil1!$B71,Feuil1!BS$1),'Risk assessment'!$R$12:$R$100,FALSE),1),""))</f>
        <v/>
      </c>
      <c r="BT71" s="9" t="str">
        <f>IF($G71=0,"",IFERROR(INDEX('Risk assessment'!$B$12:$B$100,MATCH(CONCATENATE(Feuil1!$C71,Feuil1!$B71,Feuil1!BT$1),'Risk assessment'!$R$12:$R$100,FALSE),1),""))</f>
        <v/>
      </c>
      <c r="BU71" s="9" t="str">
        <f>IF($G71=0,"",IFERROR(INDEX('Risk assessment'!$B$12:$B$100,MATCH(CONCATENATE(Feuil1!$C71,Feuil1!$B71,Feuil1!BU$1),'Risk assessment'!$R$12:$R$100,FALSE),1),""))</f>
        <v/>
      </c>
      <c r="BV71" s="9" t="str">
        <f>IF($G71=0,"",IFERROR(INDEX('Risk assessment'!$B$12:$B$100,MATCH(CONCATENATE(Feuil1!$C71,Feuil1!$B71,Feuil1!BV$1),'Risk assessment'!$R$12:$R$100,FALSE),1),""))</f>
        <v/>
      </c>
      <c r="BW71" s="9" t="str">
        <f>IF($G71=0,"",IFERROR(INDEX('Risk assessment'!$B$12:$B$100,MATCH(CONCATENATE(Feuil1!$C71,Feuil1!$B71,Feuil1!BW$1),'Risk assessment'!$R$12:$R$100,FALSE),1),""))</f>
        <v/>
      </c>
      <c r="BX71" s="9" t="str">
        <f>IF($G71=0,"",IFERROR(INDEX('Risk assessment'!$B$12:$B$100,MATCH(CONCATENATE(Feuil1!$C71,Feuil1!$B71,Feuil1!BX$1),'Risk assessment'!$R$12:$R$100,FALSE),1),""))</f>
        <v/>
      </c>
      <c r="BY71" s="9" t="str">
        <f>IF($G71=0,"",IFERROR(INDEX('Risk assessment'!$B$12:$B$100,MATCH(CONCATENATE(Feuil1!$C71,Feuil1!$B71,Feuil1!BY$1),'Risk assessment'!$R$12:$R$100,FALSE),1),""))</f>
        <v/>
      </c>
      <c r="BZ71" s="9" t="str">
        <f>IF($G71=0,"",IFERROR(INDEX('Risk assessment'!$B$12:$B$100,MATCH(CONCATENATE(Feuil1!$C71,Feuil1!$B71,Feuil1!BZ$1),'Risk assessment'!$R$12:$R$100,FALSE),1),""))</f>
        <v/>
      </c>
      <c r="CA71" s="9" t="str">
        <f>IF($G71=0,"",IFERROR(INDEX('Risk assessment'!$B$12:$B$100,MATCH(CONCATENATE(Feuil1!$C71,Feuil1!$B71,Feuil1!CA$1),'Risk assessment'!$R$12:$R$100,FALSE),1),""))</f>
        <v/>
      </c>
      <c r="CB71" s="9" t="str">
        <f>IF($G71=0,"",IFERROR(INDEX('Risk assessment'!$B$12:$B$100,MATCH(CONCATENATE(Feuil1!$C71,Feuil1!$B71,Feuil1!CB$1),'Risk assessment'!$R$12:$R$100,FALSE),1),""))</f>
        <v/>
      </c>
      <c r="CC71" s="9" t="str">
        <f>IF($G71=0,"",IFERROR(INDEX('Risk assessment'!$B$12:$B$100,MATCH(CONCATENATE(Feuil1!$C71,Feuil1!$B71,Feuil1!CC$1),'Risk assessment'!$R$12:$R$100,FALSE),1),""))</f>
        <v/>
      </c>
      <c r="CD71" s="9" t="str">
        <f>IF($G71=0,"",IFERROR(INDEX('Risk assessment'!$B$12:$B$100,MATCH(CONCATENATE(Feuil1!$C71,Feuil1!$B71,Feuil1!CD$1),'Risk assessment'!$R$12:$R$100,FALSE),1),""))</f>
        <v/>
      </c>
      <c r="CE71" s="9" t="str">
        <f>IF($G71=0,"",IFERROR(INDEX('Risk assessment'!$B$12:$B$100,MATCH(CONCATENATE(Feuil1!$C71,Feuil1!$B71,Feuil1!CE$1),'Risk assessment'!$R$12:$R$100,FALSE),1),""))</f>
        <v/>
      </c>
      <c r="CF71" s="9" t="str">
        <f>IF($G71=0,"",IFERROR(INDEX('Risk assessment'!$B$12:$B$100,MATCH(CONCATENATE(Feuil1!$C71,Feuil1!$B71,Feuil1!CF$1),'Risk assessment'!$R$12:$R$100,FALSE),1),""))</f>
        <v/>
      </c>
      <c r="CG71" s="9" t="str">
        <f>IF($G71=0,"",IFERROR(INDEX('Risk assessment'!$B$12:$B$100,MATCH(CONCATENATE(Feuil1!$C71,Feuil1!$B71,Feuil1!CG$1),'Risk assessment'!$R$12:$R$100,FALSE),1),""))</f>
        <v/>
      </c>
      <c r="CH71" s="9" t="str">
        <f>IF($G71=0,"",IFERROR(INDEX('Risk assessment'!$B$12:$B$100,MATCH(CONCATENATE(Feuil1!$C71,Feuil1!$B71,Feuil1!CH$1),'Risk assessment'!$R$12:$R$100,FALSE),1),""))</f>
        <v/>
      </c>
      <c r="CI71" s="9" t="str">
        <f>IF($G71=0,"",IFERROR(INDEX('Risk assessment'!$B$12:$B$100,MATCH(CONCATENATE(Feuil1!$C71,Feuil1!$B71,Feuil1!CI$1),'Risk assessment'!$R$12:$R$100,FALSE),1),""))</f>
        <v/>
      </c>
      <c r="CJ71" s="9" t="str">
        <f>IF($G71=0,"",IFERROR(INDEX('Risk assessment'!$B$12:$B$100,MATCH(CONCATENATE(Feuil1!$C71,Feuil1!$B71,Feuil1!CJ$1),'Risk assessment'!$R$12:$R$100,FALSE),1),""))</f>
        <v/>
      </c>
      <c r="CK71" s="9" t="str">
        <f>IF($G71=0,"",IFERROR(INDEX('Risk assessment'!$B$12:$B$100,MATCH(CONCATENATE(Feuil1!$C71,Feuil1!$B71,Feuil1!CK$1),'Risk assessment'!$R$12:$R$100,FALSE),1),""))</f>
        <v/>
      </c>
      <c r="CL71" s="9" t="str">
        <f>IF($G71=0,"",IFERROR(INDEX('Risk assessment'!$B$12:$B$100,MATCH(CONCATENATE(Feuil1!$C71,Feuil1!$B71,Feuil1!CL$1),'Risk assessment'!$R$12:$R$100,FALSE),1),""))</f>
        <v/>
      </c>
      <c r="CM71" s="9" t="str">
        <f>IF($G71=0,"",IFERROR(INDEX('Risk assessment'!$B$12:$B$100,MATCH(CONCATENATE(Feuil1!$C71,Feuil1!$B71,Feuil1!CM$1),'Risk assessment'!$R$12:$R$100,FALSE),1),""))</f>
        <v/>
      </c>
      <c r="CN71" s="9" t="str">
        <f>IF($G71=0,"",IFERROR(INDEX('Risk assessment'!$B$12:$B$100,MATCH(CONCATENATE(Feuil1!$C71,Feuil1!$B71,Feuil1!CN$1),'Risk assessment'!$R$12:$R$100,FALSE),1),""))</f>
        <v/>
      </c>
      <c r="CO71" s="9" t="str">
        <f>IF($G71=0,"",IFERROR(INDEX('Risk assessment'!$B$12:$B$100,MATCH(CONCATENATE(Feuil1!$C71,Feuil1!$B71,Feuil1!CO$1),'Risk assessment'!$R$12:$R$100,FALSE),1),""))</f>
        <v/>
      </c>
      <c r="CP71" s="9" t="str">
        <f>IF($G71=0,"",IFERROR(INDEX('Risk assessment'!$B$12:$B$100,MATCH(CONCATENATE(Feuil1!$C71,Feuil1!$B71,Feuil1!CP$1),'Risk assessment'!$R$12:$R$100,FALSE),1),""))</f>
        <v/>
      </c>
      <c r="CQ71" s="9" t="str">
        <f>IF($G71=0,"",IFERROR(INDEX('Risk assessment'!$B$12:$B$100,MATCH(CONCATENATE(Feuil1!$C71,Feuil1!$B71,Feuil1!CQ$1),'Risk assessment'!$R$12:$R$100,FALSE),1),""))</f>
        <v/>
      </c>
      <c r="CR71" s="9" t="str">
        <f>IF($G71=0,"",IFERROR(INDEX('Risk assessment'!$B$12:$B$100,MATCH(CONCATENATE(Feuil1!$C71,Feuil1!$B71,Feuil1!CR$1),'Risk assessment'!$R$12:$R$100,FALSE),1),""))</f>
        <v/>
      </c>
      <c r="CS71" s="9" t="str">
        <f>IF($G71=0,"",IFERROR(INDEX('Risk assessment'!$B$12:$B$100,MATCH(CONCATENATE(Feuil1!$C71,Feuil1!$B71,Feuil1!CS$1),'Risk assessment'!$R$12:$R$100,FALSE),1),""))</f>
        <v/>
      </c>
      <c r="CT71" s="9" t="str">
        <f>IF($G71=0,"",IFERROR(INDEX('Risk assessment'!$B$12:$B$100,MATCH(CONCATENATE(Feuil1!$C71,Feuil1!$B71,Feuil1!CT$1),'Risk assessment'!$R$12:$R$100,FALSE),1),""))</f>
        <v/>
      </c>
      <c r="CU71" s="9" t="str">
        <f>IF($G71=0,"",IFERROR(INDEX('Risk assessment'!$B$12:$B$100,MATCH(CONCATENATE(Feuil1!$C71,Feuil1!$B71,Feuil1!CU$1),'Risk assessment'!$R$12:$R$100,FALSE),1),""))</f>
        <v/>
      </c>
      <c r="CV71" s="9" t="str">
        <f>IF($G71=0,"",IFERROR(INDEX('Risk assessment'!$B$12:$B$100,MATCH(CONCATENATE(Feuil1!$C71,Feuil1!$B71,Feuil1!CV$1),'Risk assessment'!$R$12:$R$100,FALSE),1),""))</f>
        <v/>
      </c>
      <c r="CW71" s="9" t="str">
        <f>IF($G71=0,"",IFERROR(INDEX('Risk assessment'!$B$12:$B$100,MATCH(CONCATENATE(Feuil1!$C71,Feuil1!$B71,Feuil1!CW$1),'Risk assessment'!$R$12:$R$100,FALSE),1),""))</f>
        <v/>
      </c>
      <c r="CX71" s="9" t="str">
        <f>IF($G71=0,"",IFERROR(INDEX('Risk assessment'!$B$12:$B$100,MATCH(CONCATENATE(Feuil1!$C71,Feuil1!$B71,Feuil1!CX$1),'Risk assessment'!$R$12:$R$100,FALSE),1),""))</f>
        <v/>
      </c>
      <c r="CY71" s="9" t="str">
        <f>IF($G71=0,"",IFERROR(INDEX('Risk assessment'!$B$12:$B$100,MATCH(CONCATENATE(Feuil1!$C71,Feuil1!$B71,Feuil1!CY$1),'Risk assessment'!$R$12:$R$100,FALSE),1),""))</f>
        <v/>
      </c>
      <c r="CZ71" s="9" t="str">
        <f>IF($G71=0,"",IFERROR(INDEX('Risk assessment'!$B$12:$B$100,MATCH(CONCATENATE(Feuil1!$C71,Feuil1!$B71,Feuil1!CZ$1),'Risk assessment'!$R$12:$R$100,FALSE),1),""))</f>
        <v/>
      </c>
      <c r="DA71" s="9" t="str">
        <f>IF($G71=0,"",IFERROR(INDEX('Risk assessment'!$B$12:$B$100,MATCH(CONCATENATE(Feuil1!$C71,Feuil1!$B71,Feuil1!DA$1),'Risk assessment'!$R$12:$R$100,FALSE),1),""))</f>
        <v/>
      </c>
      <c r="DB71" s="9" t="str">
        <f>IF($G71=0,"",IFERROR(INDEX('Risk assessment'!$B$12:$B$100,MATCH(CONCATENATE(Feuil1!$C71,Feuil1!$B71,Feuil1!DB$1),'Risk assessment'!$R$12:$R$100,FALSE),1),""))</f>
        <v/>
      </c>
      <c r="DC71" s="9" t="str">
        <f>IF($G71=0,"",IFERROR(INDEX('Risk assessment'!$B$12:$B$100,MATCH(CONCATENATE(Feuil1!$C71,Feuil1!$B71,Feuil1!DC$1),'Risk assessment'!$R$12:$R$100,FALSE),1),""))</f>
        <v/>
      </c>
      <c r="DD71" s="9" t="str">
        <f>IF($G71=0,"",IFERROR(INDEX('Risk assessment'!$B$12:$B$100,MATCH(CONCATENATE(Feuil1!$C71,Feuil1!$B71,Feuil1!DD$1),'Risk assessment'!$R$12:$R$100,FALSE),1),""))</f>
        <v/>
      </c>
      <c r="DE71" s="9" t="str">
        <f>IF($G71=0,"",IFERROR(INDEX('Risk assessment'!$B$12:$B$100,MATCH(CONCATENATE(Feuil1!$C71,Feuil1!$B71,Feuil1!DE$1),'Risk assessment'!$R$12:$R$100,FALSE),1),""))</f>
        <v/>
      </c>
      <c r="DF71" s="9" t="str">
        <f>IF($G71=0,"",IFERROR(INDEX('Risk assessment'!$B$12:$B$100,MATCH(CONCATENATE(Feuil1!$C71,Feuil1!$B71,Feuil1!DF$1),'Risk assessment'!$R$12:$R$100,FALSE),1),""))</f>
        <v/>
      </c>
      <c r="DG71" s="9" t="str">
        <f>IF($G71=0,"",IFERROR(INDEX('Risk assessment'!$B$12:$B$100,MATCH(CONCATENATE(Feuil1!$C71,Feuil1!$B71,Feuil1!DG$1),'Risk assessment'!$R$12:$R$100,FALSE),1),""))</f>
        <v/>
      </c>
      <c r="DH71" s="9" t="str">
        <f>IF($G71=0,"",IFERROR(INDEX('Risk assessment'!$B$12:$B$100,MATCH(CONCATENATE(Feuil1!$C71,Feuil1!$B71,Feuil1!DH$1),'Risk assessment'!$R$12:$R$100,FALSE),1),""))</f>
        <v/>
      </c>
      <c r="DI71" s="9" t="str">
        <f>IF($G71=0,"",IFERROR(INDEX('Risk assessment'!$B$12:$B$100,MATCH(CONCATENATE(Feuil1!$C71,Feuil1!$B71,Feuil1!DI$1),'Risk assessment'!$R$12:$R$100,FALSE),1),""))</f>
        <v/>
      </c>
      <c r="DJ71" s="9" t="str">
        <f>IF($G71=0,"",IFERROR(INDEX('Risk assessment'!$B$12:$B$100,MATCH(CONCATENATE(Feuil1!$C71,Feuil1!$B71,Feuil1!DJ$1),'Risk assessment'!$R$12:$R$100,FALSE),1),""))</f>
        <v/>
      </c>
      <c r="DK71" s="9" t="str">
        <f>IF($G71=0,"",IFERROR(INDEX('Risk assessment'!$B$12:$B$100,MATCH(CONCATENATE(Feuil1!$C71,Feuil1!$B71,Feuil1!DK$1),'Risk assessment'!$R$12:$R$100,FALSE),1),""))</f>
        <v/>
      </c>
    </row>
    <row r="72" spans="2:115" x14ac:dyDescent="0.25">
      <c r="B72" s="9">
        <f>IF(B71+1&lt;='Rating table'!D$11,B71+1,1)</f>
        <v>1</v>
      </c>
      <c r="C72" s="9" t="str">
        <f>IFERROR(IF(IF(B72=1,C71+1,C71)&lt;='Rating table'!H$11,IF(B72=1,C71+1,C71),""),"")</f>
        <v/>
      </c>
      <c r="D72" s="9" t="str">
        <f t="shared" si="3"/>
        <v/>
      </c>
      <c r="E72" s="9" t="str">
        <f t="shared" si="4"/>
        <v/>
      </c>
      <c r="F72" s="9" t="str">
        <f t="shared" si="5"/>
        <v/>
      </c>
      <c r="G72" s="9">
        <f>COUNTIFS('Risk assessment'!D$12:D$100,Feuil1!C72,'Risk assessment'!E$12:E$100,B72)</f>
        <v>0</v>
      </c>
      <c r="H72" s="9" t="str">
        <f>IF($G72=0,"",IFERROR(CONCATENATE(INDEX('Risk assessment'!$B$12:$B$100,MATCH(CONCATENATE(Feuil1!$C72,"-",Feuil1!$B72,"-",Feuil1!H$1),'Risk assessment'!$R$12:$R$100,FALSE),1)," ;"),""))</f>
        <v/>
      </c>
      <c r="I72" s="9" t="str">
        <f>IF($G72=0,"",IFERROR(CONCATENATE(INDEX('Risk assessment'!$B$12:$B$100,MATCH(CONCATENATE(Feuil1!$C72,"-",Feuil1!$B72,"-",Feuil1!I$1),'Risk assessment'!$R$12:$R$100,FALSE),1)," ;"),""))</f>
        <v/>
      </c>
      <c r="J72" s="9" t="str">
        <f>IF($G72=0,"",IFERROR(CONCATENATE(INDEX('Risk assessment'!$B$12:$B$100,MATCH(CONCATENATE(Feuil1!$C72,"-",Feuil1!$B72,"-",Feuil1!J$1),'Risk assessment'!$R$12:$R$100,FALSE),1)," ;"),""))</f>
        <v/>
      </c>
      <c r="K72" s="9" t="str">
        <f>IF($G72=0,"",IFERROR(CONCATENATE(INDEX('Risk assessment'!$B$12:$B$100,MATCH(CONCATENATE(Feuil1!$C72,"-",Feuil1!$B72,"-",Feuil1!K$1),'Risk assessment'!$R$12:$R$100,FALSE),1)," ;"),""))</f>
        <v/>
      </c>
      <c r="L72" s="9" t="str">
        <f>IF($G72=0,"",IFERROR(CONCATENATE(INDEX('Risk assessment'!$B$12:$B$100,MATCH(CONCATENATE(Feuil1!$C72,"-",Feuil1!$B72,"-",Feuil1!L$1),'Risk assessment'!$R$12:$R$100,FALSE),1)," ;"),""))</f>
        <v/>
      </c>
      <c r="M72" s="9" t="str">
        <f>IF($G72=0,"",IFERROR(CONCATENATE(INDEX('Risk assessment'!$B$12:$B$100,MATCH(CONCATENATE(Feuil1!$C72,"-",Feuil1!$B72,"-",Feuil1!M$1),'Risk assessment'!$R$12:$R$100,FALSE),1)," ;"),""))</f>
        <v/>
      </c>
      <c r="N72" s="9" t="str">
        <f>IF($G72=0,"",IFERROR(CONCATENATE(INDEX('Risk assessment'!$B$12:$B$100,MATCH(CONCATENATE(Feuil1!$C72,"-",Feuil1!$B72,"-",Feuil1!N$1),'Risk assessment'!$R$12:$R$100,FALSE),1)," ;"),""))</f>
        <v/>
      </c>
      <c r="O72" s="9" t="str">
        <f>IF($G72=0,"",IFERROR(CONCATENATE(INDEX('Risk assessment'!$B$12:$B$100,MATCH(CONCATENATE(Feuil1!$C72,"-",Feuil1!$B72,"-",Feuil1!O$1),'Risk assessment'!$R$12:$R$100,FALSE),1)," ;"),""))</f>
        <v/>
      </c>
      <c r="P72" s="9" t="str">
        <f>IF($G72=0,"",IFERROR(CONCATENATE(INDEX('Risk assessment'!$B$12:$B$100,MATCH(CONCATENATE(Feuil1!$C72,"-",Feuil1!$B72,"-",Feuil1!P$1),'Risk assessment'!$R$12:$R$100,FALSE),1)," ;"),""))</f>
        <v/>
      </c>
      <c r="Q72" s="9" t="str">
        <f>IF($G72=0,"",IFERROR(CONCATENATE(INDEX('Risk assessment'!$B$12:$B$100,MATCH(CONCATENATE(Feuil1!$C72,"-",Feuil1!$B72,"-",Feuil1!Q$1),'Risk assessment'!$R$12:$R$100,FALSE),1)," ;"),""))</f>
        <v/>
      </c>
      <c r="R72" s="9" t="str">
        <f>IF($G72=0,"",IFERROR(CONCATENATE(INDEX('Risk assessment'!$B$12:$B$100,MATCH(CONCATENATE(Feuil1!$C72,"-",Feuil1!$B72,"-",Feuil1!R$1),'Risk assessment'!$R$12:$R$100,FALSE),1)," ;"),""))</f>
        <v/>
      </c>
      <c r="S72" s="9" t="str">
        <f>IF($G72=0,"",IFERROR(CONCATENATE(INDEX('Risk assessment'!$B$12:$B$100,MATCH(CONCATENATE(Feuil1!$C72,"-",Feuil1!$B72,"-",Feuil1!S$1),'Risk assessment'!$R$12:$R$100,FALSE),1)," ;"),""))</f>
        <v/>
      </c>
      <c r="T72" s="9" t="str">
        <f>IF($G72=0,"",IFERROR(CONCATENATE(INDEX('Risk assessment'!$B$12:$B$100,MATCH(CONCATENATE(Feuil1!$C72,"-",Feuil1!$B72,"-",Feuil1!T$1),'Risk assessment'!$R$12:$R$100,FALSE),1)," ;"),""))</f>
        <v/>
      </c>
      <c r="U72" s="9" t="str">
        <f>IF($G72=0,"",IFERROR(CONCATENATE(INDEX('Risk assessment'!$B$12:$B$100,MATCH(CONCATENATE(Feuil1!$C72,"-",Feuil1!$B72,"-",Feuil1!U$1),'Risk assessment'!$R$12:$R$100,FALSE),1)," ;"),""))</f>
        <v/>
      </c>
      <c r="V72" s="9" t="str">
        <f>IF($G72=0,"",IFERROR(CONCATENATE(INDEX('Risk assessment'!$B$12:$B$100,MATCH(CONCATENATE(Feuil1!$C72,"-",Feuil1!$B72,"-",Feuil1!V$1),'Risk assessment'!$R$12:$R$100,FALSE),1)," ;"),""))</f>
        <v/>
      </c>
      <c r="W72" s="9" t="str">
        <f>IF($G72=0,"",IFERROR(CONCATENATE(INDEX('Risk assessment'!$B$12:$B$100,MATCH(CONCATENATE(Feuil1!$C72,"-",Feuil1!$B72,"-",Feuil1!W$1),'Risk assessment'!$R$12:$R$100,FALSE),1)," ;"),""))</f>
        <v/>
      </c>
      <c r="X72" s="9" t="str">
        <f>IF($G72=0,"",IFERROR(CONCATENATE(INDEX('Risk assessment'!$B$12:$B$100,MATCH(CONCATENATE(Feuil1!$C72,"-",Feuil1!$B72,"-",Feuil1!X$1),'Risk assessment'!$R$12:$R$100,FALSE),1)," ;"),""))</f>
        <v/>
      </c>
      <c r="Y72" s="9" t="str">
        <f>IF($G72=0,"",IFERROR(CONCATENATE(INDEX('Risk assessment'!$B$12:$B$100,MATCH(CONCATENATE(Feuil1!$C72,"-",Feuil1!$B72,"-",Feuil1!Y$1),'Risk assessment'!$R$12:$R$100,FALSE),1)," ;"),""))</f>
        <v/>
      </c>
      <c r="Z72" s="9" t="str">
        <f>IF($G72=0,"",IFERROR(CONCATENATE(INDEX('Risk assessment'!$B$12:$B$100,MATCH(CONCATENATE(Feuil1!$C72,"-",Feuil1!$B72,"-",Feuil1!Z$1),'Risk assessment'!$R$12:$R$100,FALSE),1)," ;"),""))</f>
        <v/>
      </c>
      <c r="AA72" s="9" t="str">
        <f>IF($G72=0,"",IFERROR(CONCATENATE(INDEX('Risk assessment'!$B$12:$B$100,MATCH(CONCATENATE(Feuil1!$C72,"-",Feuil1!$B72,"-",Feuil1!AA$1),'Risk assessment'!$R$12:$R$100,FALSE),1)," ;"),""))</f>
        <v/>
      </c>
      <c r="AB72" s="9" t="str">
        <f>IF($G72=0,"",IFERROR(CONCATENATE(INDEX('Risk assessment'!$B$12:$B$100,MATCH(CONCATENATE(Feuil1!$C72,"-",Feuil1!$B72,"-",Feuil1!AB$1),'Risk assessment'!$R$12:$R$100,FALSE),1)," ;"),""))</f>
        <v/>
      </c>
      <c r="AC72" s="9" t="str">
        <f>IF($G72=0,"",IFERROR(CONCATENATE(INDEX('Risk assessment'!$B$12:$B$100,MATCH(CONCATENATE(Feuil1!$C72,"-",Feuil1!$B72,"-",Feuil1!AC$1),'Risk assessment'!$R$12:$R$100,FALSE),1)," ;"),""))</f>
        <v/>
      </c>
      <c r="AD72" s="9" t="str">
        <f>IF($G72=0,"",IFERROR(CONCATENATE(INDEX('Risk assessment'!$B$12:$B$100,MATCH(CONCATENATE(Feuil1!$C72,"-",Feuil1!$B72,"-",Feuil1!AD$1),'Risk assessment'!$R$12:$R$100,FALSE),1)," ;"),""))</f>
        <v/>
      </c>
      <c r="AE72" s="9" t="str">
        <f>IF($G72=0,"",IFERROR(CONCATENATE(INDEX('Risk assessment'!$B$12:$B$100,MATCH(CONCATENATE(Feuil1!$C72,"-",Feuil1!$B72,"-",Feuil1!AE$1),'Risk assessment'!$R$12:$R$100,FALSE),1)," ;"),""))</f>
        <v/>
      </c>
      <c r="AF72" s="9" t="str">
        <f>IF($G72=0,"",IFERROR(CONCATENATE(INDEX('Risk assessment'!$B$12:$B$100,MATCH(CONCATENATE(Feuil1!$C72,"-",Feuil1!$B72,"-",Feuil1!AF$1),'Risk assessment'!$R$12:$R$100,FALSE),1)," ;"),""))</f>
        <v/>
      </c>
      <c r="AG72" s="9" t="str">
        <f>IF($G72=0,"",IFERROR(CONCATENATE(INDEX('Risk assessment'!$B$12:$B$100,MATCH(CONCATENATE(Feuil1!$C72,"-",Feuil1!$B72,"-",Feuil1!AG$1),'Risk assessment'!$R$12:$R$100,FALSE),1)," ;"),""))</f>
        <v/>
      </c>
      <c r="AH72" s="9" t="str">
        <f>IF($G72=0,"",IFERROR(CONCATENATE(INDEX('Risk assessment'!$B$12:$B$100,MATCH(CONCATENATE(Feuil1!$C72,"-",Feuil1!$B72,"-",Feuil1!AH$1),'Risk assessment'!$R$12:$R$100,FALSE),1)," ;"),""))</f>
        <v/>
      </c>
      <c r="AI72" s="9" t="str">
        <f>IF($G72=0,"",IFERROR(CONCATENATE(INDEX('Risk assessment'!$B$12:$B$100,MATCH(CONCATENATE(Feuil1!$C72,"-",Feuil1!$B72,"-",Feuil1!AI$1),'Risk assessment'!$R$12:$R$100,FALSE),1)," ;"),""))</f>
        <v/>
      </c>
      <c r="AJ72" s="9" t="str">
        <f>IF($G72=0,"",IFERROR(CONCATENATE(INDEX('Risk assessment'!$B$12:$B$100,MATCH(CONCATENATE(Feuil1!$C72,"-",Feuil1!$B72,"-",Feuil1!AJ$1),'Risk assessment'!$R$12:$R$100,FALSE),1)," ;"),""))</f>
        <v/>
      </c>
      <c r="AK72" s="9" t="str">
        <f>IF($G72=0,"",IFERROR(CONCATENATE(INDEX('Risk assessment'!$B$12:$B$100,MATCH(CONCATENATE(Feuil1!$C72,"-",Feuil1!$B72,"-",Feuil1!AK$1),'Risk assessment'!$R$12:$R$100,FALSE),1)," ;"),""))</f>
        <v/>
      </c>
      <c r="AL72" s="9" t="str">
        <f>IF($G72=0,"",IFERROR(CONCATENATE(INDEX('Risk assessment'!$B$12:$B$100,MATCH(CONCATENATE(Feuil1!$C72,"-",Feuil1!$B72,"-",Feuil1!AL$1),'Risk assessment'!$R$12:$R$100,FALSE),1)," ;"),""))</f>
        <v/>
      </c>
      <c r="AM72" s="9" t="str">
        <f>IF($G72=0,"",IFERROR(CONCATENATE(INDEX('Risk assessment'!$B$12:$B$100,MATCH(CONCATENATE(Feuil1!$C72,"-",Feuil1!$B72,"-",Feuil1!AM$1),'Risk assessment'!$R$12:$R$100,FALSE),1)," ;"),""))</f>
        <v/>
      </c>
      <c r="AN72" s="9" t="str">
        <f>IF($G72=0,"",IFERROR(CONCATENATE(INDEX('Risk assessment'!$B$12:$B$100,MATCH(CONCATENATE(Feuil1!$C72,"-",Feuil1!$B72,"-",Feuil1!AN$1),'Risk assessment'!$R$12:$R$100,FALSE),1)," ;"),""))</f>
        <v/>
      </c>
      <c r="AO72" s="9" t="str">
        <f>IF($G72=0,"",IFERROR(CONCATENATE(INDEX('Risk assessment'!$B$12:$B$100,MATCH(CONCATENATE(Feuil1!$C72,"-",Feuil1!$B72,"-",Feuil1!AO$1),'Risk assessment'!$R$12:$R$100,FALSE),1)," ;"),""))</f>
        <v/>
      </c>
      <c r="AP72" s="9" t="str">
        <f>IF($G72=0,"",IFERROR(CONCATENATE(INDEX('Risk assessment'!$B$12:$B$100,MATCH(CONCATENATE(Feuil1!$C72,"-",Feuil1!$B72,"-",Feuil1!AP$1),'Risk assessment'!$R$12:$R$100,FALSE),1)," ;"),""))</f>
        <v/>
      </c>
      <c r="AQ72" s="9" t="str">
        <f>IF($G72=0,"",IFERROR(CONCATENATE(INDEX('Risk assessment'!$B$12:$B$100,MATCH(CONCATENATE(Feuil1!$C72,"-",Feuil1!$B72,"-",Feuil1!AQ$1),'Risk assessment'!$R$12:$R$100,FALSE),1)," ;"),""))</f>
        <v/>
      </c>
      <c r="AR72" s="9" t="str">
        <f>IF($G72=0,"",IFERROR(CONCATENATE(INDEX('Risk assessment'!$B$12:$B$100,MATCH(CONCATENATE(Feuil1!$C72,"-",Feuil1!$B72,"-",Feuil1!AR$1),'Risk assessment'!$R$12:$R$100,FALSE),1)," ;"),""))</f>
        <v/>
      </c>
      <c r="AS72" s="9" t="str">
        <f>IF($G72=0,"",IFERROR(CONCATENATE(INDEX('Risk assessment'!$B$12:$B$100,MATCH(CONCATENATE(Feuil1!$C72,"-",Feuil1!$B72,"-",Feuil1!AS$1),'Risk assessment'!$R$12:$R$100,FALSE),1)," ;"),""))</f>
        <v/>
      </c>
      <c r="AT72" s="9" t="str">
        <f>IF($G72=0,"",IFERROR(CONCATENATE(INDEX('Risk assessment'!$B$12:$B$100,MATCH(CONCATENATE(Feuil1!$C72,"-",Feuil1!$B72,"-",Feuil1!AT$1),'Risk assessment'!$R$12:$R$100,FALSE),1)," ;"),""))</f>
        <v/>
      </c>
      <c r="AU72" s="9" t="str">
        <f>IF($G72=0,"",IFERROR(CONCATENATE(INDEX('Risk assessment'!$B$12:$B$100,MATCH(CONCATENATE(Feuil1!$C72,"-",Feuil1!$B72,"-",Feuil1!AU$1),'Risk assessment'!$R$12:$R$100,FALSE),1)," ;"),""))</f>
        <v/>
      </c>
      <c r="AV72" s="9" t="str">
        <f>IF($G72=0,"",IFERROR(CONCATENATE(INDEX('Risk assessment'!$B$12:$B$100,MATCH(CONCATENATE(Feuil1!$C72,"-",Feuil1!$B72,"-",Feuil1!AV$1),'Risk assessment'!$R$12:$R$100,FALSE),1)," ;"),""))</f>
        <v/>
      </c>
      <c r="AW72" s="9" t="str">
        <f>IF($G72=0,"",IFERROR(CONCATENATE(INDEX('Risk assessment'!$B$12:$B$100,MATCH(CONCATENATE(Feuil1!$C72,"-",Feuil1!$B72,"-",Feuil1!AW$1),'Risk assessment'!$R$12:$R$100,FALSE),1)," ;"),""))</f>
        <v/>
      </c>
      <c r="AX72" s="9" t="str">
        <f>IF($G72=0,"",IFERROR(CONCATENATE(INDEX('Risk assessment'!$B$12:$B$100,MATCH(CONCATENATE(Feuil1!$C72,"-",Feuil1!$B72,"-",Feuil1!AX$1),'Risk assessment'!$R$12:$R$100,FALSE),1)," ;"),""))</f>
        <v/>
      </c>
      <c r="AY72" s="9" t="str">
        <f>IF($G72=0,"",IFERROR(CONCATENATE(INDEX('Risk assessment'!$B$12:$B$100,MATCH(CONCATENATE(Feuil1!$C72,"-",Feuil1!$B72,"-",Feuil1!AY$1),'Risk assessment'!$R$12:$R$100,FALSE),1)," ;"),""))</f>
        <v/>
      </c>
      <c r="AZ72" s="9" t="str">
        <f>IF($G72=0,"",IFERROR(CONCATENATE(INDEX('Risk assessment'!$B$12:$B$100,MATCH(CONCATENATE(Feuil1!$C72,"-",Feuil1!$B72,"-",Feuil1!AZ$1),'Risk assessment'!$R$12:$R$100,FALSE),1)," ;"),""))</f>
        <v/>
      </c>
      <c r="BA72" s="9" t="str">
        <f>IF($G72=0,"",IFERROR(CONCATENATE(INDEX('Risk assessment'!$B$12:$B$100,MATCH(CONCATENATE(Feuil1!$C72,"-",Feuil1!$B72,"-",Feuil1!BA$1),'Risk assessment'!$R$12:$R$100,FALSE),1)," ;"),""))</f>
        <v/>
      </c>
      <c r="BB72" s="9" t="str">
        <f>IF($G72=0,"",IFERROR(CONCATENATE(INDEX('Risk assessment'!$B$12:$B$100,MATCH(CONCATENATE(Feuil1!$C72,"-",Feuil1!$B72,"-",Feuil1!BB$1),'Risk assessment'!$R$12:$R$100,FALSE),1)," ;"),""))</f>
        <v/>
      </c>
      <c r="BC72" s="9" t="str">
        <f>IF($G72=0,"",IFERROR(CONCATENATE(INDEX('Risk assessment'!$B$12:$B$100,MATCH(CONCATENATE(Feuil1!$C72,"-",Feuil1!$B72,"-",Feuil1!BC$1),'Risk assessment'!$R$12:$R$100,FALSE),1)," ;"),""))</f>
        <v/>
      </c>
      <c r="BD72" s="9" t="str">
        <f>IF($G72=0,"",IFERROR(CONCATENATE(INDEX('Risk assessment'!$B$12:$B$100,MATCH(CONCATENATE(Feuil1!$C72,"-",Feuil1!$B72,"-",Feuil1!BD$1),'Risk assessment'!$R$12:$R$100,FALSE),1)," ;"),""))</f>
        <v/>
      </c>
      <c r="BE72" s="9" t="str">
        <f>IF($G72=0,"",IFERROR(CONCATENATE(INDEX('Risk assessment'!$B$12:$B$100,MATCH(CONCATENATE(Feuil1!$C72,"-",Feuil1!$B72,"-",Feuil1!BE$1),'Risk assessment'!$R$12:$R$100,FALSE),1)," ;"),""))</f>
        <v/>
      </c>
      <c r="BF72" s="9" t="str">
        <f>IF($G72=0,"",IFERROR(CONCATENATE(INDEX('Risk assessment'!$B$12:$B$100,MATCH(CONCATENATE(Feuil1!$C72,"-",Feuil1!$B72,"-",Feuil1!BF$1),'Risk assessment'!$R$12:$R$100,FALSE),1)," ;"),""))</f>
        <v/>
      </c>
      <c r="BG72" s="9" t="str">
        <f>IF($G72=0,"",IFERROR(CONCATENATE(INDEX('Risk assessment'!$B$12:$B$100,MATCH(CONCATENATE(Feuil1!$C72,"-",Feuil1!$B72,"-",Feuil1!BG$1),'Risk assessment'!$R$12:$R$100,FALSE),1)," ;"),""))</f>
        <v/>
      </c>
      <c r="BH72" s="9" t="str">
        <f>IF($G72=0,"",IFERROR(CONCATENATE(INDEX('Risk assessment'!$B$12:$B$100,MATCH(CONCATENATE(Feuil1!$C72,"-",Feuil1!$B72,"-",Feuil1!BH$1),'Risk assessment'!$R$12:$R$100,FALSE),1)," ;"),""))</f>
        <v/>
      </c>
      <c r="BI72" s="9" t="str">
        <f>IF($G72=0,"",IFERROR(CONCATENATE(INDEX('Risk assessment'!$B$12:$B$100,MATCH(CONCATENATE(Feuil1!$C72,"-",Feuil1!$B72,"-",Feuil1!BI$1),'Risk assessment'!$R$12:$R$100,FALSE),1)," ;"),""))</f>
        <v/>
      </c>
      <c r="BJ72" s="9" t="str">
        <f>IF($G72=0,"",IFERROR(CONCATENATE(INDEX('Risk assessment'!$B$12:$B$100,MATCH(CONCATENATE(Feuil1!$C72,"-",Feuil1!$B72,"-",Feuil1!BJ$1),'Risk assessment'!$R$12:$R$100,FALSE),1)," ;"),""))</f>
        <v/>
      </c>
      <c r="BK72" s="9" t="str">
        <f>IF($G72=0,"",IFERROR(CONCATENATE(INDEX('Risk assessment'!$B$12:$B$100,MATCH(CONCATENATE(Feuil1!$C72,"-",Feuil1!$B72,"-",Feuil1!BK$1),'Risk assessment'!$R$12:$R$100,FALSE),1)," ;"),""))</f>
        <v/>
      </c>
      <c r="BL72" s="9" t="str">
        <f>IF($G72=0,"",IFERROR(CONCATENATE(INDEX('Risk assessment'!$B$12:$B$100,MATCH(CONCATENATE(Feuil1!$C72,"-",Feuil1!$B72,"-",Feuil1!BL$1),'Risk assessment'!$R$12:$R$100,FALSE),1)," ;"),""))</f>
        <v/>
      </c>
      <c r="BM72" s="9" t="str">
        <f>IF($G72=0,"",IFERROR(CONCATENATE(INDEX('Risk assessment'!$B$12:$B$100,MATCH(CONCATENATE(Feuil1!$C72,"-",Feuil1!$B72,"-",Feuil1!BM$1),'Risk assessment'!$R$12:$R$100,FALSE),1)," ;"),""))</f>
        <v/>
      </c>
      <c r="BN72" s="9" t="str">
        <f>IF($G72=0,"",IFERROR(CONCATENATE(INDEX('Risk assessment'!$B$12:$B$100,MATCH(CONCATENATE(Feuil1!$C72,"-",Feuil1!$B72,"-",Feuil1!BN$1),'Risk assessment'!$R$12:$R$100,FALSE),1)," ;"),""))</f>
        <v/>
      </c>
      <c r="BO72" s="9" t="str">
        <f>IF($G72=0,"",IFERROR(CONCATENATE(INDEX('Risk assessment'!$B$12:$B$100,MATCH(CONCATENATE(Feuil1!$C72,"-",Feuil1!$B72,"-",Feuil1!BO$1),'Risk assessment'!$R$12:$R$100,FALSE),1)," ;"),""))</f>
        <v/>
      </c>
      <c r="BP72" s="9" t="str">
        <f>IF($G72=0,"",IFERROR(CONCATENATE(INDEX('Risk assessment'!$B$12:$B$100,MATCH(CONCATENATE(Feuil1!$C72,"-",Feuil1!$B72,"-",Feuil1!BP$1),'Risk assessment'!$R$12:$R$100,FALSE),1)," ;"),""))</f>
        <v/>
      </c>
      <c r="BQ72" s="9" t="str">
        <f>IF($G72=0,"",IFERROR(CONCATENATE(INDEX('Risk assessment'!$B$12:$B$100,MATCH(CONCATENATE(Feuil1!$C72,"-",Feuil1!$B72,"-",Feuil1!BQ$1),'Risk assessment'!$R$12:$R$100,FALSE),1)," ;"),""))</f>
        <v/>
      </c>
      <c r="BR72" s="9" t="str">
        <f>IF($G72=0,"",IFERROR(INDEX('Risk assessment'!$B$12:$B$100,MATCH(CONCATENATE(Feuil1!$C72,Feuil1!$B72,Feuil1!BR$1),'Risk assessment'!$R$12:$R$100,FALSE),1),""))</f>
        <v/>
      </c>
      <c r="BS72" s="9" t="str">
        <f>IF($G72=0,"",IFERROR(INDEX('Risk assessment'!$B$12:$B$100,MATCH(CONCATENATE(Feuil1!$C72,Feuil1!$B72,Feuil1!BS$1),'Risk assessment'!$R$12:$R$100,FALSE),1),""))</f>
        <v/>
      </c>
      <c r="BT72" s="9" t="str">
        <f>IF($G72=0,"",IFERROR(INDEX('Risk assessment'!$B$12:$B$100,MATCH(CONCATENATE(Feuil1!$C72,Feuil1!$B72,Feuil1!BT$1),'Risk assessment'!$R$12:$R$100,FALSE),1),""))</f>
        <v/>
      </c>
      <c r="BU72" s="9" t="str">
        <f>IF($G72=0,"",IFERROR(INDEX('Risk assessment'!$B$12:$B$100,MATCH(CONCATENATE(Feuil1!$C72,Feuil1!$B72,Feuil1!BU$1),'Risk assessment'!$R$12:$R$100,FALSE),1),""))</f>
        <v/>
      </c>
      <c r="BV72" s="9" t="str">
        <f>IF($G72=0,"",IFERROR(INDEX('Risk assessment'!$B$12:$B$100,MATCH(CONCATENATE(Feuil1!$C72,Feuil1!$B72,Feuil1!BV$1),'Risk assessment'!$R$12:$R$100,FALSE),1),""))</f>
        <v/>
      </c>
      <c r="BW72" s="9" t="str">
        <f>IF($G72=0,"",IFERROR(INDEX('Risk assessment'!$B$12:$B$100,MATCH(CONCATENATE(Feuil1!$C72,Feuil1!$B72,Feuil1!BW$1),'Risk assessment'!$R$12:$R$100,FALSE),1),""))</f>
        <v/>
      </c>
      <c r="BX72" s="9" t="str">
        <f>IF($G72=0,"",IFERROR(INDEX('Risk assessment'!$B$12:$B$100,MATCH(CONCATENATE(Feuil1!$C72,Feuil1!$B72,Feuil1!BX$1),'Risk assessment'!$R$12:$R$100,FALSE),1),""))</f>
        <v/>
      </c>
      <c r="BY72" s="9" t="str">
        <f>IF($G72=0,"",IFERROR(INDEX('Risk assessment'!$B$12:$B$100,MATCH(CONCATENATE(Feuil1!$C72,Feuil1!$B72,Feuil1!BY$1),'Risk assessment'!$R$12:$R$100,FALSE),1),""))</f>
        <v/>
      </c>
      <c r="BZ72" s="9" t="str">
        <f>IF($G72=0,"",IFERROR(INDEX('Risk assessment'!$B$12:$B$100,MATCH(CONCATENATE(Feuil1!$C72,Feuil1!$B72,Feuil1!BZ$1),'Risk assessment'!$R$12:$R$100,FALSE),1),""))</f>
        <v/>
      </c>
      <c r="CA72" s="9" t="str">
        <f>IF($G72=0,"",IFERROR(INDEX('Risk assessment'!$B$12:$B$100,MATCH(CONCATENATE(Feuil1!$C72,Feuil1!$B72,Feuil1!CA$1),'Risk assessment'!$R$12:$R$100,FALSE),1),""))</f>
        <v/>
      </c>
      <c r="CB72" s="9" t="str">
        <f>IF($G72=0,"",IFERROR(INDEX('Risk assessment'!$B$12:$B$100,MATCH(CONCATENATE(Feuil1!$C72,Feuil1!$B72,Feuil1!CB$1),'Risk assessment'!$R$12:$R$100,FALSE),1),""))</f>
        <v/>
      </c>
      <c r="CC72" s="9" t="str">
        <f>IF($G72=0,"",IFERROR(INDEX('Risk assessment'!$B$12:$B$100,MATCH(CONCATENATE(Feuil1!$C72,Feuil1!$B72,Feuil1!CC$1),'Risk assessment'!$R$12:$R$100,FALSE),1),""))</f>
        <v/>
      </c>
      <c r="CD72" s="9" t="str">
        <f>IF($G72=0,"",IFERROR(INDEX('Risk assessment'!$B$12:$B$100,MATCH(CONCATENATE(Feuil1!$C72,Feuil1!$B72,Feuil1!CD$1),'Risk assessment'!$R$12:$R$100,FALSE),1),""))</f>
        <v/>
      </c>
      <c r="CE72" s="9" t="str">
        <f>IF($G72=0,"",IFERROR(INDEX('Risk assessment'!$B$12:$B$100,MATCH(CONCATENATE(Feuil1!$C72,Feuil1!$B72,Feuil1!CE$1),'Risk assessment'!$R$12:$R$100,FALSE),1),""))</f>
        <v/>
      </c>
      <c r="CF72" s="9" t="str">
        <f>IF($G72=0,"",IFERROR(INDEX('Risk assessment'!$B$12:$B$100,MATCH(CONCATENATE(Feuil1!$C72,Feuil1!$B72,Feuil1!CF$1),'Risk assessment'!$R$12:$R$100,FALSE),1),""))</f>
        <v/>
      </c>
      <c r="CG72" s="9" t="str">
        <f>IF($G72=0,"",IFERROR(INDEX('Risk assessment'!$B$12:$B$100,MATCH(CONCATENATE(Feuil1!$C72,Feuil1!$B72,Feuil1!CG$1),'Risk assessment'!$R$12:$R$100,FALSE),1),""))</f>
        <v/>
      </c>
      <c r="CH72" s="9" t="str">
        <f>IF($G72=0,"",IFERROR(INDEX('Risk assessment'!$B$12:$B$100,MATCH(CONCATENATE(Feuil1!$C72,Feuil1!$B72,Feuil1!CH$1),'Risk assessment'!$R$12:$R$100,FALSE),1),""))</f>
        <v/>
      </c>
      <c r="CI72" s="9" t="str">
        <f>IF($G72=0,"",IFERROR(INDEX('Risk assessment'!$B$12:$B$100,MATCH(CONCATENATE(Feuil1!$C72,Feuil1!$B72,Feuil1!CI$1),'Risk assessment'!$R$12:$R$100,FALSE),1),""))</f>
        <v/>
      </c>
      <c r="CJ72" s="9" t="str">
        <f>IF($G72=0,"",IFERROR(INDEX('Risk assessment'!$B$12:$B$100,MATCH(CONCATENATE(Feuil1!$C72,Feuil1!$B72,Feuil1!CJ$1),'Risk assessment'!$R$12:$R$100,FALSE),1),""))</f>
        <v/>
      </c>
      <c r="CK72" s="9" t="str">
        <f>IF($G72=0,"",IFERROR(INDEX('Risk assessment'!$B$12:$B$100,MATCH(CONCATENATE(Feuil1!$C72,Feuil1!$B72,Feuil1!CK$1),'Risk assessment'!$R$12:$R$100,FALSE),1),""))</f>
        <v/>
      </c>
      <c r="CL72" s="9" t="str">
        <f>IF($G72=0,"",IFERROR(INDEX('Risk assessment'!$B$12:$B$100,MATCH(CONCATENATE(Feuil1!$C72,Feuil1!$B72,Feuil1!CL$1),'Risk assessment'!$R$12:$R$100,FALSE),1),""))</f>
        <v/>
      </c>
      <c r="CM72" s="9" t="str">
        <f>IF($G72=0,"",IFERROR(INDEX('Risk assessment'!$B$12:$B$100,MATCH(CONCATENATE(Feuil1!$C72,Feuil1!$B72,Feuil1!CM$1),'Risk assessment'!$R$12:$R$100,FALSE),1),""))</f>
        <v/>
      </c>
      <c r="CN72" s="9" t="str">
        <f>IF($G72=0,"",IFERROR(INDEX('Risk assessment'!$B$12:$B$100,MATCH(CONCATENATE(Feuil1!$C72,Feuil1!$B72,Feuil1!CN$1),'Risk assessment'!$R$12:$R$100,FALSE),1),""))</f>
        <v/>
      </c>
      <c r="CO72" s="9" t="str">
        <f>IF($G72=0,"",IFERROR(INDEX('Risk assessment'!$B$12:$B$100,MATCH(CONCATENATE(Feuil1!$C72,Feuil1!$B72,Feuil1!CO$1),'Risk assessment'!$R$12:$R$100,FALSE),1),""))</f>
        <v/>
      </c>
      <c r="CP72" s="9" t="str">
        <f>IF($G72=0,"",IFERROR(INDEX('Risk assessment'!$B$12:$B$100,MATCH(CONCATENATE(Feuil1!$C72,Feuil1!$B72,Feuil1!CP$1),'Risk assessment'!$R$12:$R$100,FALSE),1),""))</f>
        <v/>
      </c>
      <c r="CQ72" s="9" t="str">
        <f>IF($G72=0,"",IFERROR(INDEX('Risk assessment'!$B$12:$B$100,MATCH(CONCATENATE(Feuil1!$C72,Feuil1!$B72,Feuil1!CQ$1),'Risk assessment'!$R$12:$R$100,FALSE),1),""))</f>
        <v/>
      </c>
      <c r="CR72" s="9" t="str">
        <f>IF($G72=0,"",IFERROR(INDEX('Risk assessment'!$B$12:$B$100,MATCH(CONCATENATE(Feuil1!$C72,Feuil1!$B72,Feuil1!CR$1),'Risk assessment'!$R$12:$R$100,FALSE),1),""))</f>
        <v/>
      </c>
      <c r="CS72" s="9" t="str">
        <f>IF($G72=0,"",IFERROR(INDEX('Risk assessment'!$B$12:$B$100,MATCH(CONCATENATE(Feuil1!$C72,Feuil1!$B72,Feuil1!CS$1),'Risk assessment'!$R$12:$R$100,FALSE),1),""))</f>
        <v/>
      </c>
      <c r="CT72" s="9" t="str">
        <f>IF($G72=0,"",IFERROR(INDEX('Risk assessment'!$B$12:$B$100,MATCH(CONCATENATE(Feuil1!$C72,Feuil1!$B72,Feuil1!CT$1),'Risk assessment'!$R$12:$R$100,FALSE),1),""))</f>
        <v/>
      </c>
      <c r="CU72" s="9" t="str">
        <f>IF($G72=0,"",IFERROR(INDEX('Risk assessment'!$B$12:$B$100,MATCH(CONCATENATE(Feuil1!$C72,Feuil1!$B72,Feuil1!CU$1),'Risk assessment'!$R$12:$R$100,FALSE),1),""))</f>
        <v/>
      </c>
      <c r="CV72" s="9" t="str">
        <f>IF($G72=0,"",IFERROR(INDEX('Risk assessment'!$B$12:$B$100,MATCH(CONCATENATE(Feuil1!$C72,Feuil1!$B72,Feuil1!CV$1),'Risk assessment'!$R$12:$R$100,FALSE),1),""))</f>
        <v/>
      </c>
      <c r="CW72" s="9" t="str">
        <f>IF($G72=0,"",IFERROR(INDEX('Risk assessment'!$B$12:$B$100,MATCH(CONCATENATE(Feuil1!$C72,Feuil1!$B72,Feuil1!CW$1),'Risk assessment'!$R$12:$R$100,FALSE),1),""))</f>
        <v/>
      </c>
      <c r="CX72" s="9" t="str">
        <f>IF($G72=0,"",IFERROR(INDEX('Risk assessment'!$B$12:$B$100,MATCH(CONCATENATE(Feuil1!$C72,Feuil1!$B72,Feuil1!CX$1),'Risk assessment'!$R$12:$R$100,FALSE),1),""))</f>
        <v/>
      </c>
      <c r="CY72" s="9" t="str">
        <f>IF($G72=0,"",IFERROR(INDEX('Risk assessment'!$B$12:$B$100,MATCH(CONCATENATE(Feuil1!$C72,Feuil1!$B72,Feuil1!CY$1),'Risk assessment'!$R$12:$R$100,FALSE),1),""))</f>
        <v/>
      </c>
      <c r="CZ72" s="9" t="str">
        <f>IF($G72=0,"",IFERROR(INDEX('Risk assessment'!$B$12:$B$100,MATCH(CONCATENATE(Feuil1!$C72,Feuil1!$B72,Feuil1!CZ$1),'Risk assessment'!$R$12:$R$100,FALSE),1),""))</f>
        <v/>
      </c>
      <c r="DA72" s="9" t="str">
        <f>IF($G72=0,"",IFERROR(INDEX('Risk assessment'!$B$12:$B$100,MATCH(CONCATENATE(Feuil1!$C72,Feuil1!$B72,Feuil1!DA$1),'Risk assessment'!$R$12:$R$100,FALSE),1),""))</f>
        <v/>
      </c>
      <c r="DB72" s="9" t="str">
        <f>IF($G72=0,"",IFERROR(INDEX('Risk assessment'!$B$12:$B$100,MATCH(CONCATENATE(Feuil1!$C72,Feuil1!$B72,Feuil1!DB$1),'Risk assessment'!$R$12:$R$100,FALSE),1),""))</f>
        <v/>
      </c>
      <c r="DC72" s="9" t="str">
        <f>IF($G72=0,"",IFERROR(INDEX('Risk assessment'!$B$12:$B$100,MATCH(CONCATENATE(Feuil1!$C72,Feuil1!$B72,Feuil1!DC$1),'Risk assessment'!$R$12:$R$100,FALSE),1),""))</f>
        <v/>
      </c>
      <c r="DD72" s="9" t="str">
        <f>IF($G72=0,"",IFERROR(INDEX('Risk assessment'!$B$12:$B$100,MATCH(CONCATENATE(Feuil1!$C72,Feuil1!$B72,Feuil1!DD$1),'Risk assessment'!$R$12:$R$100,FALSE),1),""))</f>
        <v/>
      </c>
      <c r="DE72" s="9" t="str">
        <f>IF($G72=0,"",IFERROR(INDEX('Risk assessment'!$B$12:$B$100,MATCH(CONCATENATE(Feuil1!$C72,Feuil1!$B72,Feuil1!DE$1),'Risk assessment'!$R$12:$R$100,FALSE),1),""))</f>
        <v/>
      </c>
      <c r="DF72" s="9" t="str">
        <f>IF($G72=0,"",IFERROR(INDEX('Risk assessment'!$B$12:$B$100,MATCH(CONCATENATE(Feuil1!$C72,Feuil1!$B72,Feuil1!DF$1),'Risk assessment'!$R$12:$R$100,FALSE),1),""))</f>
        <v/>
      </c>
      <c r="DG72" s="9" t="str">
        <f>IF($G72=0,"",IFERROR(INDEX('Risk assessment'!$B$12:$B$100,MATCH(CONCATENATE(Feuil1!$C72,Feuil1!$B72,Feuil1!DG$1),'Risk assessment'!$R$12:$R$100,FALSE),1),""))</f>
        <v/>
      </c>
      <c r="DH72" s="9" t="str">
        <f>IF($G72=0,"",IFERROR(INDEX('Risk assessment'!$B$12:$B$100,MATCH(CONCATENATE(Feuil1!$C72,Feuil1!$B72,Feuil1!DH$1),'Risk assessment'!$R$12:$R$100,FALSE),1),""))</f>
        <v/>
      </c>
      <c r="DI72" s="9" t="str">
        <f>IF($G72=0,"",IFERROR(INDEX('Risk assessment'!$B$12:$B$100,MATCH(CONCATENATE(Feuil1!$C72,Feuil1!$B72,Feuil1!DI$1),'Risk assessment'!$R$12:$R$100,FALSE),1),""))</f>
        <v/>
      </c>
      <c r="DJ72" s="9" t="str">
        <f>IF($G72=0,"",IFERROR(INDEX('Risk assessment'!$B$12:$B$100,MATCH(CONCATENATE(Feuil1!$C72,Feuil1!$B72,Feuil1!DJ$1),'Risk assessment'!$R$12:$R$100,FALSE),1),""))</f>
        <v/>
      </c>
      <c r="DK72" s="9" t="str">
        <f>IF($G72=0,"",IFERROR(INDEX('Risk assessment'!$B$12:$B$100,MATCH(CONCATENATE(Feuil1!$C72,Feuil1!$B72,Feuil1!DK$1),'Risk assessment'!$R$12:$R$100,FALSE),1),""))</f>
        <v/>
      </c>
    </row>
    <row r="73" spans="2:115" x14ac:dyDescent="0.25">
      <c r="B73" s="9">
        <f>IF(B72+1&lt;='Rating table'!D$11,B72+1,1)</f>
        <v>2</v>
      </c>
      <c r="C73" s="9" t="str">
        <f>IFERROR(IF(IF(B73=1,C72+1,C72)&lt;='Rating table'!H$11,IF(B73=1,C72+1,C72),""),"")</f>
        <v/>
      </c>
      <c r="D73" s="9" t="str">
        <f t="shared" si="3"/>
        <v/>
      </c>
      <c r="E73" s="9" t="str">
        <f t="shared" si="4"/>
        <v/>
      </c>
      <c r="F73" s="9" t="str">
        <f t="shared" si="5"/>
        <v/>
      </c>
      <c r="G73" s="9">
        <f>COUNTIFS('Risk assessment'!D$12:D$100,Feuil1!C73,'Risk assessment'!E$12:E$100,B73)</f>
        <v>0</v>
      </c>
      <c r="H73" s="9" t="str">
        <f>IF($G73=0,"",IFERROR(CONCATENATE(INDEX('Risk assessment'!$B$12:$B$100,MATCH(CONCATENATE(Feuil1!$C73,"-",Feuil1!$B73,"-",Feuil1!H$1),'Risk assessment'!$R$12:$R$100,FALSE),1)," ;"),""))</f>
        <v/>
      </c>
      <c r="I73" s="9" t="str">
        <f>IF($G73=0,"",IFERROR(CONCATENATE(INDEX('Risk assessment'!$B$12:$B$100,MATCH(CONCATENATE(Feuil1!$C73,"-",Feuil1!$B73,"-",Feuil1!I$1),'Risk assessment'!$R$12:$R$100,FALSE),1)," ;"),""))</f>
        <v/>
      </c>
      <c r="J73" s="9" t="str">
        <f>IF($G73=0,"",IFERROR(CONCATENATE(INDEX('Risk assessment'!$B$12:$B$100,MATCH(CONCATENATE(Feuil1!$C73,"-",Feuil1!$B73,"-",Feuil1!J$1),'Risk assessment'!$R$12:$R$100,FALSE),1)," ;"),""))</f>
        <v/>
      </c>
      <c r="K73" s="9" t="str">
        <f>IF($G73=0,"",IFERROR(CONCATENATE(INDEX('Risk assessment'!$B$12:$B$100,MATCH(CONCATENATE(Feuil1!$C73,"-",Feuil1!$B73,"-",Feuil1!K$1),'Risk assessment'!$R$12:$R$100,FALSE),1)," ;"),""))</f>
        <v/>
      </c>
      <c r="L73" s="9" t="str">
        <f>IF($G73=0,"",IFERROR(CONCATENATE(INDEX('Risk assessment'!$B$12:$B$100,MATCH(CONCATENATE(Feuil1!$C73,"-",Feuil1!$B73,"-",Feuil1!L$1),'Risk assessment'!$R$12:$R$100,FALSE),1)," ;"),""))</f>
        <v/>
      </c>
      <c r="M73" s="9" t="str">
        <f>IF($G73=0,"",IFERROR(CONCATENATE(INDEX('Risk assessment'!$B$12:$B$100,MATCH(CONCATENATE(Feuil1!$C73,"-",Feuil1!$B73,"-",Feuil1!M$1),'Risk assessment'!$R$12:$R$100,FALSE),1)," ;"),""))</f>
        <v/>
      </c>
      <c r="N73" s="9" t="str">
        <f>IF($G73=0,"",IFERROR(CONCATENATE(INDEX('Risk assessment'!$B$12:$B$100,MATCH(CONCATENATE(Feuil1!$C73,"-",Feuil1!$B73,"-",Feuil1!N$1),'Risk assessment'!$R$12:$R$100,FALSE),1)," ;"),""))</f>
        <v/>
      </c>
      <c r="O73" s="9" t="str">
        <f>IF($G73=0,"",IFERROR(CONCATENATE(INDEX('Risk assessment'!$B$12:$B$100,MATCH(CONCATENATE(Feuil1!$C73,"-",Feuil1!$B73,"-",Feuil1!O$1),'Risk assessment'!$R$12:$R$100,FALSE),1)," ;"),""))</f>
        <v/>
      </c>
      <c r="P73" s="9" t="str">
        <f>IF($G73=0,"",IFERROR(CONCATENATE(INDEX('Risk assessment'!$B$12:$B$100,MATCH(CONCATENATE(Feuil1!$C73,"-",Feuil1!$B73,"-",Feuil1!P$1),'Risk assessment'!$R$12:$R$100,FALSE),1)," ;"),""))</f>
        <v/>
      </c>
      <c r="Q73" s="9" t="str">
        <f>IF($G73=0,"",IFERROR(CONCATENATE(INDEX('Risk assessment'!$B$12:$B$100,MATCH(CONCATENATE(Feuil1!$C73,"-",Feuil1!$B73,"-",Feuil1!Q$1),'Risk assessment'!$R$12:$R$100,FALSE),1)," ;"),""))</f>
        <v/>
      </c>
      <c r="R73" s="9" t="str">
        <f>IF($G73=0,"",IFERROR(CONCATENATE(INDEX('Risk assessment'!$B$12:$B$100,MATCH(CONCATENATE(Feuil1!$C73,"-",Feuil1!$B73,"-",Feuil1!R$1),'Risk assessment'!$R$12:$R$100,FALSE),1)," ;"),""))</f>
        <v/>
      </c>
      <c r="S73" s="9" t="str">
        <f>IF($G73=0,"",IFERROR(CONCATENATE(INDEX('Risk assessment'!$B$12:$B$100,MATCH(CONCATENATE(Feuil1!$C73,"-",Feuil1!$B73,"-",Feuil1!S$1),'Risk assessment'!$R$12:$R$100,FALSE),1)," ;"),""))</f>
        <v/>
      </c>
      <c r="T73" s="9" t="str">
        <f>IF($G73=0,"",IFERROR(CONCATENATE(INDEX('Risk assessment'!$B$12:$B$100,MATCH(CONCATENATE(Feuil1!$C73,"-",Feuil1!$B73,"-",Feuil1!T$1),'Risk assessment'!$R$12:$R$100,FALSE),1)," ;"),""))</f>
        <v/>
      </c>
      <c r="U73" s="9" t="str">
        <f>IF($G73=0,"",IFERROR(CONCATENATE(INDEX('Risk assessment'!$B$12:$B$100,MATCH(CONCATENATE(Feuil1!$C73,"-",Feuil1!$B73,"-",Feuil1!U$1),'Risk assessment'!$R$12:$R$100,FALSE),1)," ;"),""))</f>
        <v/>
      </c>
      <c r="V73" s="9" t="str">
        <f>IF($G73=0,"",IFERROR(CONCATENATE(INDEX('Risk assessment'!$B$12:$B$100,MATCH(CONCATENATE(Feuil1!$C73,"-",Feuil1!$B73,"-",Feuil1!V$1),'Risk assessment'!$R$12:$R$100,FALSE),1)," ;"),""))</f>
        <v/>
      </c>
      <c r="W73" s="9" t="str">
        <f>IF($G73=0,"",IFERROR(CONCATENATE(INDEX('Risk assessment'!$B$12:$B$100,MATCH(CONCATENATE(Feuil1!$C73,"-",Feuil1!$B73,"-",Feuil1!W$1),'Risk assessment'!$R$12:$R$100,FALSE),1)," ;"),""))</f>
        <v/>
      </c>
      <c r="X73" s="9" t="str">
        <f>IF($G73=0,"",IFERROR(CONCATENATE(INDEX('Risk assessment'!$B$12:$B$100,MATCH(CONCATENATE(Feuil1!$C73,"-",Feuil1!$B73,"-",Feuil1!X$1),'Risk assessment'!$R$12:$R$100,FALSE),1)," ;"),""))</f>
        <v/>
      </c>
      <c r="Y73" s="9" t="str">
        <f>IF($G73=0,"",IFERROR(CONCATENATE(INDEX('Risk assessment'!$B$12:$B$100,MATCH(CONCATENATE(Feuil1!$C73,"-",Feuil1!$B73,"-",Feuil1!Y$1),'Risk assessment'!$R$12:$R$100,FALSE),1)," ;"),""))</f>
        <v/>
      </c>
      <c r="Z73" s="9" t="str">
        <f>IF($G73=0,"",IFERROR(CONCATENATE(INDEX('Risk assessment'!$B$12:$B$100,MATCH(CONCATENATE(Feuil1!$C73,"-",Feuil1!$B73,"-",Feuil1!Z$1),'Risk assessment'!$R$12:$R$100,FALSE),1)," ;"),""))</f>
        <v/>
      </c>
      <c r="AA73" s="9" t="str">
        <f>IF($G73=0,"",IFERROR(CONCATENATE(INDEX('Risk assessment'!$B$12:$B$100,MATCH(CONCATENATE(Feuil1!$C73,"-",Feuil1!$B73,"-",Feuil1!AA$1),'Risk assessment'!$R$12:$R$100,FALSE),1)," ;"),""))</f>
        <v/>
      </c>
      <c r="AB73" s="9" t="str">
        <f>IF($G73=0,"",IFERROR(CONCATENATE(INDEX('Risk assessment'!$B$12:$B$100,MATCH(CONCATENATE(Feuil1!$C73,"-",Feuil1!$B73,"-",Feuil1!AB$1),'Risk assessment'!$R$12:$R$100,FALSE),1)," ;"),""))</f>
        <v/>
      </c>
      <c r="AC73" s="9" t="str">
        <f>IF($G73=0,"",IFERROR(CONCATENATE(INDEX('Risk assessment'!$B$12:$B$100,MATCH(CONCATENATE(Feuil1!$C73,"-",Feuil1!$B73,"-",Feuil1!AC$1),'Risk assessment'!$R$12:$R$100,FALSE),1)," ;"),""))</f>
        <v/>
      </c>
      <c r="AD73" s="9" t="str">
        <f>IF($G73=0,"",IFERROR(CONCATENATE(INDEX('Risk assessment'!$B$12:$B$100,MATCH(CONCATENATE(Feuil1!$C73,"-",Feuil1!$B73,"-",Feuil1!AD$1),'Risk assessment'!$R$12:$R$100,FALSE),1)," ;"),""))</f>
        <v/>
      </c>
      <c r="AE73" s="9" t="str">
        <f>IF($G73=0,"",IFERROR(CONCATENATE(INDEX('Risk assessment'!$B$12:$B$100,MATCH(CONCATENATE(Feuil1!$C73,"-",Feuil1!$B73,"-",Feuil1!AE$1),'Risk assessment'!$R$12:$R$100,FALSE),1)," ;"),""))</f>
        <v/>
      </c>
      <c r="AF73" s="9" t="str">
        <f>IF($G73=0,"",IFERROR(CONCATENATE(INDEX('Risk assessment'!$B$12:$B$100,MATCH(CONCATENATE(Feuil1!$C73,"-",Feuil1!$B73,"-",Feuil1!AF$1),'Risk assessment'!$R$12:$R$100,FALSE),1)," ;"),""))</f>
        <v/>
      </c>
      <c r="AG73" s="9" t="str">
        <f>IF($G73=0,"",IFERROR(CONCATENATE(INDEX('Risk assessment'!$B$12:$B$100,MATCH(CONCATENATE(Feuil1!$C73,"-",Feuil1!$B73,"-",Feuil1!AG$1),'Risk assessment'!$R$12:$R$100,FALSE),1)," ;"),""))</f>
        <v/>
      </c>
      <c r="AH73" s="9" t="str">
        <f>IF($G73=0,"",IFERROR(CONCATENATE(INDEX('Risk assessment'!$B$12:$B$100,MATCH(CONCATENATE(Feuil1!$C73,"-",Feuil1!$B73,"-",Feuil1!AH$1),'Risk assessment'!$R$12:$R$100,FALSE),1)," ;"),""))</f>
        <v/>
      </c>
      <c r="AI73" s="9" t="str">
        <f>IF($G73=0,"",IFERROR(CONCATENATE(INDEX('Risk assessment'!$B$12:$B$100,MATCH(CONCATENATE(Feuil1!$C73,"-",Feuil1!$B73,"-",Feuil1!AI$1),'Risk assessment'!$R$12:$R$100,FALSE),1)," ;"),""))</f>
        <v/>
      </c>
      <c r="AJ73" s="9" t="str">
        <f>IF($G73=0,"",IFERROR(CONCATENATE(INDEX('Risk assessment'!$B$12:$B$100,MATCH(CONCATENATE(Feuil1!$C73,"-",Feuil1!$B73,"-",Feuil1!AJ$1),'Risk assessment'!$R$12:$R$100,FALSE),1)," ;"),""))</f>
        <v/>
      </c>
      <c r="AK73" s="9" t="str">
        <f>IF($G73=0,"",IFERROR(CONCATENATE(INDEX('Risk assessment'!$B$12:$B$100,MATCH(CONCATENATE(Feuil1!$C73,"-",Feuil1!$B73,"-",Feuil1!AK$1),'Risk assessment'!$R$12:$R$100,FALSE),1)," ;"),""))</f>
        <v/>
      </c>
      <c r="AL73" s="9" t="str">
        <f>IF($G73=0,"",IFERROR(CONCATENATE(INDEX('Risk assessment'!$B$12:$B$100,MATCH(CONCATENATE(Feuil1!$C73,"-",Feuil1!$B73,"-",Feuil1!AL$1),'Risk assessment'!$R$12:$R$100,FALSE),1)," ;"),""))</f>
        <v/>
      </c>
      <c r="AM73" s="9" t="str">
        <f>IF($G73=0,"",IFERROR(CONCATENATE(INDEX('Risk assessment'!$B$12:$B$100,MATCH(CONCATENATE(Feuil1!$C73,"-",Feuil1!$B73,"-",Feuil1!AM$1),'Risk assessment'!$R$12:$R$100,FALSE),1)," ;"),""))</f>
        <v/>
      </c>
      <c r="AN73" s="9" t="str">
        <f>IF($G73=0,"",IFERROR(CONCATENATE(INDEX('Risk assessment'!$B$12:$B$100,MATCH(CONCATENATE(Feuil1!$C73,"-",Feuil1!$B73,"-",Feuil1!AN$1),'Risk assessment'!$R$12:$R$100,FALSE),1)," ;"),""))</f>
        <v/>
      </c>
      <c r="AO73" s="9" t="str">
        <f>IF($G73=0,"",IFERROR(CONCATENATE(INDEX('Risk assessment'!$B$12:$B$100,MATCH(CONCATENATE(Feuil1!$C73,"-",Feuil1!$B73,"-",Feuil1!AO$1),'Risk assessment'!$R$12:$R$100,FALSE),1)," ;"),""))</f>
        <v/>
      </c>
      <c r="AP73" s="9" t="str">
        <f>IF($G73=0,"",IFERROR(CONCATENATE(INDEX('Risk assessment'!$B$12:$B$100,MATCH(CONCATENATE(Feuil1!$C73,"-",Feuil1!$B73,"-",Feuil1!AP$1),'Risk assessment'!$R$12:$R$100,FALSE),1)," ;"),""))</f>
        <v/>
      </c>
      <c r="AQ73" s="9" t="str">
        <f>IF($G73=0,"",IFERROR(CONCATENATE(INDEX('Risk assessment'!$B$12:$B$100,MATCH(CONCATENATE(Feuil1!$C73,"-",Feuil1!$B73,"-",Feuil1!AQ$1),'Risk assessment'!$R$12:$R$100,FALSE),1)," ;"),""))</f>
        <v/>
      </c>
      <c r="AR73" s="9" t="str">
        <f>IF($G73=0,"",IFERROR(CONCATENATE(INDEX('Risk assessment'!$B$12:$B$100,MATCH(CONCATENATE(Feuil1!$C73,"-",Feuil1!$B73,"-",Feuil1!AR$1),'Risk assessment'!$R$12:$R$100,FALSE),1)," ;"),""))</f>
        <v/>
      </c>
      <c r="AS73" s="9" t="str">
        <f>IF($G73=0,"",IFERROR(CONCATENATE(INDEX('Risk assessment'!$B$12:$B$100,MATCH(CONCATENATE(Feuil1!$C73,"-",Feuil1!$B73,"-",Feuil1!AS$1),'Risk assessment'!$R$12:$R$100,FALSE),1)," ;"),""))</f>
        <v/>
      </c>
      <c r="AT73" s="9" t="str">
        <f>IF($G73=0,"",IFERROR(CONCATENATE(INDEX('Risk assessment'!$B$12:$B$100,MATCH(CONCATENATE(Feuil1!$C73,"-",Feuil1!$B73,"-",Feuil1!AT$1),'Risk assessment'!$R$12:$R$100,FALSE),1)," ;"),""))</f>
        <v/>
      </c>
      <c r="AU73" s="9" t="str">
        <f>IF($G73=0,"",IFERROR(CONCATENATE(INDEX('Risk assessment'!$B$12:$B$100,MATCH(CONCATENATE(Feuil1!$C73,"-",Feuil1!$B73,"-",Feuil1!AU$1),'Risk assessment'!$R$12:$R$100,FALSE),1)," ;"),""))</f>
        <v/>
      </c>
      <c r="AV73" s="9" t="str">
        <f>IF($G73=0,"",IFERROR(CONCATENATE(INDEX('Risk assessment'!$B$12:$B$100,MATCH(CONCATENATE(Feuil1!$C73,"-",Feuil1!$B73,"-",Feuil1!AV$1),'Risk assessment'!$R$12:$R$100,FALSE),1)," ;"),""))</f>
        <v/>
      </c>
      <c r="AW73" s="9" t="str">
        <f>IF($G73=0,"",IFERROR(CONCATENATE(INDEX('Risk assessment'!$B$12:$B$100,MATCH(CONCATENATE(Feuil1!$C73,"-",Feuil1!$B73,"-",Feuil1!AW$1),'Risk assessment'!$R$12:$R$100,FALSE),1)," ;"),""))</f>
        <v/>
      </c>
      <c r="AX73" s="9" t="str">
        <f>IF($G73=0,"",IFERROR(CONCATENATE(INDEX('Risk assessment'!$B$12:$B$100,MATCH(CONCATENATE(Feuil1!$C73,"-",Feuil1!$B73,"-",Feuil1!AX$1),'Risk assessment'!$R$12:$R$100,FALSE),1)," ;"),""))</f>
        <v/>
      </c>
      <c r="AY73" s="9" t="str">
        <f>IF($G73=0,"",IFERROR(CONCATENATE(INDEX('Risk assessment'!$B$12:$B$100,MATCH(CONCATENATE(Feuil1!$C73,"-",Feuil1!$B73,"-",Feuil1!AY$1),'Risk assessment'!$R$12:$R$100,FALSE),1)," ;"),""))</f>
        <v/>
      </c>
      <c r="AZ73" s="9" t="str">
        <f>IF($G73=0,"",IFERROR(CONCATENATE(INDEX('Risk assessment'!$B$12:$B$100,MATCH(CONCATENATE(Feuil1!$C73,"-",Feuil1!$B73,"-",Feuil1!AZ$1),'Risk assessment'!$R$12:$R$100,FALSE),1)," ;"),""))</f>
        <v/>
      </c>
      <c r="BA73" s="9" t="str">
        <f>IF($G73=0,"",IFERROR(CONCATENATE(INDEX('Risk assessment'!$B$12:$B$100,MATCH(CONCATENATE(Feuil1!$C73,"-",Feuil1!$B73,"-",Feuil1!BA$1),'Risk assessment'!$R$12:$R$100,FALSE),1)," ;"),""))</f>
        <v/>
      </c>
      <c r="BB73" s="9" t="str">
        <f>IF($G73=0,"",IFERROR(CONCATENATE(INDEX('Risk assessment'!$B$12:$B$100,MATCH(CONCATENATE(Feuil1!$C73,"-",Feuil1!$B73,"-",Feuil1!BB$1),'Risk assessment'!$R$12:$R$100,FALSE),1)," ;"),""))</f>
        <v/>
      </c>
      <c r="BC73" s="9" t="str">
        <f>IF($G73=0,"",IFERROR(CONCATENATE(INDEX('Risk assessment'!$B$12:$B$100,MATCH(CONCATENATE(Feuil1!$C73,"-",Feuil1!$B73,"-",Feuil1!BC$1),'Risk assessment'!$R$12:$R$100,FALSE),1)," ;"),""))</f>
        <v/>
      </c>
      <c r="BD73" s="9" t="str">
        <f>IF($G73=0,"",IFERROR(CONCATENATE(INDEX('Risk assessment'!$B$12:$B$100,MATCH(CONCATENATE(Feuil1!$C73,"-",Feuil1!$B73,"-",Feuil1!BD$1),'Risk assessment'!$R$12:$R$100,FALSE),1)," ;"),""))</f>
        <v/>
      </c>
      <c r="BE73" s="9" t="str">
        <f>IF($G73=0,"",IFERROR(CONCATENATE(INDEX('Risk assessment'!$B$12:$B$100,MATCH(CONCATENATE(Feuil1!$C73,"-",Feuil1!$B73,"-",Feuil1!BE$1),'Risk assessment'!$R$12:$R$100,FALSE),1)," ;"),""))</f>
        <v/>
      </c>
      <c r="BF73" s="9" t="str">
        <f>IF($G73=0,"",IFERROR(CONCATENATE(INDEX('Risk assessment'!$B$12:$B$100,MATCH(CONCATENATE(Feuil1!$C73,"-",Feuil1!$B73,"-",Feuil1!BF$1),'Risk assessment'!$R$12:$R$100,FALSE),1)," ;"),""))</f>
        <v/>
      </c>
      <c r="BG73" s="9" t="str">
        <f>IF($G73=0,"",IFERROR(CONCATENATE(INDEX('Risk assessment'!$B$12:$B$100,MATCH(CONCATENATE(Feuil1!$C73,"-",Feuil1!$B73,"-",Feuil1!BG$1),'Risk assessment'!$R$12:$R$100,FALSE),1)," ;"),""))</f>
        <v/>
      </c>
      <c r="BH73" s="9" t="str">
        <f>IF($G73=0,"",IFERROR(CONCATENATE(INDEX('Risk assessment'!$B$12:$B$100,MATCH(CONCATENATE(Feuil1!$C73,"-",Feuil1!$B73,"-",Feuil1!BH$1),'Risk assessment'!$R$12:$R$100,FALSE),1)," ;"),""))</f>
        <v/>
      </c>
      <c r="BI73" s="9" t="str">
        <f>IF($G73=0,"",IFERROR(CONCATENATE(INDEX('Risk assessment'!$B$12:$B$100,MATCH(CONCATENATE(Feuil1!$C73,"-",Feuil1!$B73,"-",Feuil1!BI$1),'Risk assessment'!$R$12:$R$100,FALSE),1)," ;"),""))</f>
        <v/>
      </c>
      <c r="BJ73" s="9" t="str">
        <f>IF($G73=0,"",IFERROR(CONCATENATE(INDEX('Risk assessment'!$B$12:$B$100,MATCH(CONCATENATE(Feuil1!$C73,"-",Feuil1!$B73,"-",Feuil1!BJ$1),'Risk assessment'!$R$12:$R$100,FALSE),1)," ;"),""))</f>
        <v/>
      </c>
      <c r="BK73" s="9" t="str">
        <f>IF($G73=0,"",IFERROR(CONCATENATE(INDEX('Risk assessment'!$B$12:$B$100,MATCH(CONCATENATE(Feuil1!$C73,"-",Feuil1!$B73,"-",Feuil1!BK$1),'Risk assessment'!$R$12:$R$100,FALSE),1)," ;"),""))</f>
        <v/>
      </c>
      <c r="BL73" s="9" t="str">
        <f>IF($G73=0,"",IFERROR(CONCATENATE(INDEX('Risk assessment'!$B$12:$B$100,MATCH(CONCATENATE(Feuil1!$C73,"-",Feuil1!$B73,"-",Feuil1!BL$1),'Risk assessment'!$R$12:$R$100,FALSE),1)," ;"),""))</f>
        <v/>
      </c>
      <c r="BM73" s="9" t="str">
        <f>IF($G73=0,"",IFERROR(CONCATENATE(INDEX('Risk assessment'!$B$12:$B$100,MATCH(CONCATENATE(Feuil1!$C73,"-",Feuil1!$B73,"-",Feuil1!BM$1),'Risk assessment'!$R$12:$R$100,FALSE),1)," ;"),""))</f>
        <v/>
      </c>
      <c r="BN73" s="9" t="str">
        <f>IF($G73=0,"",IFERROR(CONCATENATE(INDEX('Risk assessment'!$B$12:$B$100,MATCH(CONCATENATE(Feuil1!$C73,"-",Feuil1!$B73,"-",Feuil1!BN$1),'Risk assessment'!$R$12:$R$100,FALSE),1)," ;"),""))</f>
        <v/>
      </c>
      <c r="BO73" s="9" t="str">
        <f>IF($G73=0,"",IFERROR(CONCATENATE(INDEX('Risk assessment'!$B$12:$B$100,MATCH(CONCATENATE(Feuil1!$C73,"-",Feuil1!$B73,"-",Feuil1!BO$1),'Risk assessment'!$R$12:$R$100,FALSE),1)," ;"),""))</f>
        <v/>
      </c>
      <c r="BP73" s="9" t="str">
        <f>IF($G73=0,"",IFERROR(CONCATENATE(INDEX('Risk assessment'!$B$12:$B$100,MATCH(CONCATENATE(Feuil1!$C73,"-",Feuil1!$B73,"-",Feuil1!BP$1),'Risk assessment'!$R$12:$R$100,FALSE),1)," ;"),""))</f>
        <v/>
      </c>
      <c r="BQ73" s="9" t="str">
        <f>IF($G73=0,"",IFERROR(CONCATENATE(INDEX('Risk assessment'!$B$12:$B$100,MATCH(CONCATENATE(Feuil1!$C73,"-",Feuil1!$B73,"-",Feuil1!BQ$1),'Risk assessment'!$R$12:$R$100,FALSE),1)," ;"),""))</f>
        <v/>
      </c>
      <c r="BR73" s="9" t="str">
        <f>IF($G73=0,"",IFERROR(INDEX('Risk assessment'!$B$12:$B$100,MATCH(CONCATENATE(Feuil1!$C73,Feuil1!$B73,Feuil1!BR$1),'Risk assessment'!$R$12:$R$100,FALSE),1),""))</f>
        <v/>
      </c>
      <c r="BS73" s="9" t="str">
        <f>IF($G73=0,"",IFERROR(INDEX('Risk assessment'!$B$12:$B$100,MATCH(CONCATENATE(Feuil1!$C73,Feuil1!$B73,Feuil1!BS$1),'Risk assessment'!$R$12:$R$100,FALSE),1),""))</f>
        <v/>
      </c>
      <c r="BT73" s="9" t="str">
        <f>IF($G73=0,"",IFERROR(INDEX('Risk assessment'!$B$12:$B$100,MATCH(CONCATENATE(Feuil1!$C73,Feuil1!$B73,Feuil1!BT$1),'Risk assessment'!$R$12:$R$100,FALSE),1),""))</f>
        <v/>
      </c>
      <c r="BU73" s="9" t="str">
        <f>IF($G73=0,"",IFERROR(INDEX('Risk assessment'!$B$12:$B$100,MATCH(CONCATENATE(Feuil1!$C73,Feuil1!$B73,Feuil1!BU$1),'Risk assessment'!$R$12:$R$100,FALSE),1),""))</f>
        <v/>
      </c>
      <c r="BV73" s="9" t="str">
        <f>IF($G73=0,"",IFERROR(INDEX('Risk assessment'!$B$12:$B$100,MATCH(CONCATENATE(Feuil1!$C73,Feuil1!$B73,Feuil1!BV$1),'Risk assessment'!$R$12:$R$100,FALSE),1),""))</f>
        <v/>
      </c>
      <c r="BW73" s="9" t="str">
        <f>IF($G73=0,"",IFERROR(INDEX('Risk assessment'!$B$12:$B$100,MATCH(CONCATENATE(Feuil1!$C73,Feuil1!$B73,Feuil1!BW$1),'Risk assessment'!$R$12:$R$100,FALSE),1),""))</f>
        <v/>
      </c>
      <c r="BX73" s="9" t="str">
        <f>IF($G73=0,"",IFERROR(INDEX('Risk assessment'!$B$12:$B$100,MATCH(CONCATENATE(Feuil1!$C73,Feuil1!$B73,Feuil1!BX$1),'Risk assessment'!$R$12:$R$100,FALSE),1),""))</f>
        <v/>
      </c>
      <c r="BY73" s="9" t="str">
        <f>IF($G73=0,"",IFERROR(INDEX('Risk assessment'!$B$12:$B$100,MATCH(CONCATENATE(Feuil1!$C73,Feuil1!$B73,Feuil1!BY$1),'Risk assessment'!$R$12:$R$100,FALSE),1),""))</f>
        <v/>
      </c>
      <c r="BZ73" s="9" t="str">
        <f>IF($G73=0,"",IFERROR(INDEX('Risk assessment'!$B$12:$B$100,MATCH(CONCATENATE(Feuil1!$C73,Feuil1!$B73,Feuil1!BZ$1),'Risk assessment'!$R$12:$R$100,FALSE),1),""))</f>
        <v/>
      </c>
      <c r="CA73" s="9" t="str">
        <f>IF($G73=0,"",IFERROR(INDEX('Risk assessment'!$B$12:$B$100,MATCH(CONCATENATE(Feuil1!$C73,Feuil1!$B73,Feuil1!CA$1),'Risk assessment'!$R$12:$R$100,FALSE),1),""))</f>
        <v/>
      </c>
      <c r="CB73" s="9" t="str">
        <f>IF($G73=0,"",IFERROR(INDEX('Risk assessment'!$B$12:$B$100,MATCH(CONCATENATE(Feuil1!$C73,Feuil1!$B73,Feuil1!CB$1),'Risk assessment'!$R$12:$R$100,FALSE),1),""))</f>
        <v/>
      </c>
      <c r="CC73" s="9" t="str">
        <f>IF($G73=0,"",IFERROR(INDEX('Risk assessment'!$B$12:$B$100,MATCH(CONCATENATE(Feuil1!$C73,Feuil1!$B73,Feuil1!CC$1),'Risk assessment'!$R$12:$R$100,FALSE),1),""))</f>
        <v/>
      </c>
      <c r="CD73" s="9" t="str">
        <f>IF($G73=0,"",IFERROR(INDEX('Risk assessment'!$B$12:$B$100,MATCH(CONCATENATE(Feuil1!$C73,Feuil1!$B73,Feuil1!CD$1),'Risk assessment'!$R$12:$R$100,FALSE),1),""))</f>
        <v/>
      </c>
      <c r="CE73" s="9" t="str">
        <f>IF($G73=0,"",IFERROR(INDEX('Risk assessment'!$B$12:$B$100,MATCH(CONCATENATE(Feuil1!$C73,Feuil1!$B73,Feuil1!CE$1),'Risk assessment'!$R$12:$R$100,FALSE),1),""))</f>
        <v/>
      </c>
      <c r="CF73" s="9" t="str">
        <f>IF($G73=0,"",IFERROR(INDEX('Risk assessment'!$B$12:$B$100,MATCH(CONCATENATE(Feuil1!$C73,Feuil1!$B73,Feuil1!CF$1),'Risk assessment'!$R$12:$R$100,FALSE),1),""))</f>
        <v/>
      </c>
      <c r="CG73" s="9" t="str">
        <f>IF($G73=0,"",IFERROR(INDEX('Risk assessment'!$B$12:$B$100,MATCH(CONCATENATE(Feuil1!$C73,Feuil1!$B73,Feuil1!CG$1),'Risk assessment'!$R$12:$R$100,FALSE),1),""))</f>
        <v/>
      </c>
      <c r="CH73" s="9" t="str">
        <f>IF($G73=0,"",IFERROR(INDEX('Risk assessment'!$B$12:$B$100,MATCH(CONCATENATE(Feuil1!$C73,Feuil1!$B73,Feuil1!CH$1),'Risk assessment'!$R$12:$R$100,FALSE),1),""))</f>
        <v/>
      </c>
      <c r="CI73" s="9" t="str">
        <f>IF($G73=0,"",IFERROR(INDEX('Risk assessment'!$B$12:$B$100,MATCH(CONCATENATE(Feuil1!$C73,Feuil1!$B73,Feuil1!CI$1),'Risk assessment'!$R$12:$R$100,FALSE),1),""))</f>
        <v/>
      </c>
      <c r="CJ73" s="9" t="str">
        <f>IF($G73=0,"",IFERROR(INDEX('Risk assessment'!$B$12:$B$100,MATCH(CONCATENATE(Feuil1!$C73,Feuil1!$B73,Feuil1!CJ$1),'Risk assessment'!$R$12:$R$100,FALSE),1),""))</f>
        <v/>
      </c>
      <c r="CK73" s="9" t="str">
        <f>IF($G73=0,"",IFERROR(INDEX('Risk assessment'!$B$12:$B$100,MATCH(CONCATENATE(Feuil1!$C73,Feuil1!$B73,Feuil1!CK$1),'Risk assessment'!$R$12:$R$100,FALSE),1),""))</f>
        <v/>
      </c>
      <c r="CL73" s="9" t="str">
        <f>IF($G73=0,"",IFERROR(INDEX('Risk assessment'!$B$12:$B$100,MATCH(CONCATENATE(Feuil1!$C73,Feuil1!$B73,Feuil1!CL$1),'Risk assessment'!$R$12:$R$100,FALSE),1),""))</f>
        <v/>
      </c>
      <c r="CM73" s="9" t="str">
        <f>IF($G73=0,"",IFERROR(INDEX('Risk assessment'!$B$12:$B$100,MATCH(CONCATENATE(Feuil1!$C73,Feuil1!$B73,Feuil1!CM$1),'Risk assessment'!$R$12:$R$100,FALSE),1),""))</f>
        <v/>
      </c>
      <c r="CN73" s="9" t="str">
        <f>IF($G73=0,"",IFERROR(INDEX('Risk assessment'!$B$12:$B$100,MATCH(CONCATENATE(Feuil1!$C73,Feuil1!$B73,Feuil1!CN$1),'Risk assessment'!$R$12:$R$100,FALSE),1),""))</f>
        <v/>
      </c>
      <c r="CO73" s="9" t="str">
        <f>IF($G73=0,"",IFERROR(INDEX('Risk assessment'!$B$12:$B$100,MATCH(CONCATENATE(Feuil1!$C73,Feuil1!$B73,Feuil1!CO$1),'Risk assessment'!$R$12:$R$100,FALSE),1),""))</f>
        <v/>
      </c>
      <c r="CP73" s="9" t="str">
        <f>IF($G73=0,"",IFERROR(INDEX('Risk assessment'!$B$12:$B$100,MATCH(CONCATENATE(Feuil1!$C73,Feuil1!$B73,Feuil1!CP$1),'Risk assessment'!$R$12:$R$100,FALSE),1),""))</f>
        <v/>
      </c>
      <c r="CQ73" s="9" t="str">
        <f>IF($G73=0,"",IFERROR(INDEX('Risk assessment'!$B$12:$B$100,MATCH(CONCATENATE(Feuil1!$C73,Feuil1!$B73,Feuil1!CQ$1),'Risk assessment'!$R$12:$R$100,FALSE),1),""))</f>
        <v/>
      </c>
      <c r="CR73" s="9" t="str">
        <f>IF($G73=0,"",IFERROR(INDEX('Risk assessment'!$B$12:$B$100,MATCH(CONCATENATE(Feuil1!$C73,Feuil1!$B73,Feuil1!CR$1),'Risk assessment'!$R$12:$R$100,FALSE),1),""))</f>
        <v/>
      </c>
      <c r="CS73" s="9" t="str">
        <f>IF($G73=0,"",IFERROR(INDEX('Risk assessment'!$B$12:$B$100,MATCH(CONCATENATE(Feuil1!$C73,Feuil1!$B73,Feuil1!CS$1),'Risk assessment'!$R$12:$R$100,FALSE),1),""))</f>
        <v/>
      </c>
      <c r="CT73" s="9" t="str">
        <f>IF($G73=0,"",IFERROR(INDEX('Risk assessment'!$B$12:$B$100,MATCH(CONCATENATE(Feuil1!$C73,Feuil1!$B73,Feuil1!CT$1),'Risk assessment'!$R$12:$R$100,FALSE),1),""))</f>
        <v/>
      </c>
      <c r="CU73" s="9" t="str">
        <f>IF($G73=0,"",IFERROR(INDEX('Risk assessment'!$B$12:$B$100,MATCH(CONCATENATE(Feuil1!$C73,Feuil1!$B73,Feuil1!CU$1),'Risk assessment'!$R$12:$R$100,FALSE),1),""))</f>
        <v/>
      </c>
      <c r="CV73" s="9" t="str">
        <f>IF($G73=0,"",IFERROR(INDEX('Risk assessment'!$B$12:$B$100,MATCH(CONCATENATE(Feuil1!$C73,Feuil1!$B73,Feuil1!CV$1),'Risk assessment'!$R$12:$R$100,FALSE),1),""))</f>
        <v/>
      </c>
      <c r="CW73" s="9" t="str">
        <f>IF($G73=0,"",IFERROR(INDEX('Risk assessment'!$B$12:$B$100,MATCH(CONCATENATE(Feuil1!$C73,Feuil1!$B73,Feuil1!CW$1),'Risk assessment'!$R$12:$R$100,FALSE),1),""))</f>
        <v/>
      </c>
      <c r="CX73" s="9" t="str">
        <f>IF($G73=0,"",IFERROR(INDEX('Risk assessment'!$B$12:$B$100,MATCH(CONCATENATE(Feuil1!$C73,Feuil1!$B73,Feuil1!CX$1),'Risk assessment'!$R$12:$R$100,FALSE),1),""))</f>
        <v/>
      </c>
      <c r="CY73" s="9" t="str">
        <f>IF($G73=0,"",IFERROR(INDEX('Risk assessment'!$B$12:$B$100,MATCH(CONCATENATE(Feuil1!$C73,Feuil1!$B73,Feuil1!CY$1),'Risk assessment'!$R$12:$R$100,FALSE),1),""))</f>
        <v/>
      </c>
      <c r="CZ73" s="9" t="str">
        <f>IF($G73=0,"",IFERROR(INDEX('Risk assessment'!$B$12:$B$100,MATCH(CONCATENATE(Feuil1!$C73,Feuil1!$B73,Feuil1!CZ$1),'Risk assessment'!$R$12:$R$100,FALSE),1),""))</f>
        <v/>
      </c>
      <c r="DA73" s="9" t="str">
        <f>IF($G73=0,"",IFERROR(INDEX('Risk assessment'!$B$12:$B$100,MATCH(CONCATENATE(Feuil1!$C73,Feuil1!$B73,Feuil1!DA$1),'Risk assessment'!$R$12:$R$100,FALSE),1),""))</f>
        <v/>
      </c>
      <c r="DB73" s="9" t="str">
        <f>IF($G73=0,"",IFERROR(INDEX('Risk assessment'!$B$12:$B$100,MATCH(CONCATENATE(Feuil1!$C73,Feuil1!$B73,Feuil1!DB$1),'Risk assessment'!$R$12:$R$100,FALSE),1),""))</f>
        <v/>
      </c>
      <c r="DC73" s="9" t="str">
        <f>IF($G73=0,"",IFERROR(INDEX('Risk assessment'!$B$12:$B$100,MATCH(CONCATENATE(Feuil1!$C73,Feuil1!$B73,Feuil1!DC$1),'Risk assessment'!$R$12:$R$100,FALSE),1),""))</f>
        <v/>
      </c>
      <c r="DD73" s="9" t="str">
        <f>IF($G73=0,"",IFERROR(INDEX('Risk assessment'!$B$12:$B$100,MATCH(CONCATENATE(Feuil1!$C73,Feuil1!$B73,Feuil1!DD$1),'Risk assessment'!$R$12:$R$100,FALSE),1),""))</f>
        <v/>
      </c>
      <c r="DE73" s="9" t="str">
        <f>IF($G73=0,"",IFERROR(INDEX('Risk assessment'!$B$12:$B$100,MATCH(CONCATENATE(Feuil1!$C73,Feuil1!$B73,Feuil1!DE$1),'Risk assessment'!$R$12:$R$100,FALSE),1),""))</f>
        <v/>
      </c>
      <c r="DF73" s="9" t="str">
        <f>IF($G73=0,"",IFERROR(INDEX('Risk assessment'!$B$12:$B$100,MATCH(CONCATENATE(Feuil1!$C73,Feuil1!$B73,Feuil1!DF$1),'Risk assessment'!$R$12:$R$100,FALSE),1),""))</f>
        <v/>
      </c>
      <c r="DG73" s="9" t="str">
        <f>IF($G73=0,"",IFERROR(INDEX('Risk assessment'!$B$12:$B$100,MATCH(CONCATENATE(Feuil1!$C73,Feuil1!$B73,Feuil1!DG$1),'Risk assessment'!$R$12:$R$100,FALSE),1),""))</f>
        <v/>
      </c>
      <c r="DH73" s="9" t="str">
        <f>IF($G73=0,"",IFERROR(INDEX('Risk assessment'!$B$12:$B$100,MATCH(CONCATENATE(Feuil1!$C73,Feuil1!$B73,Feuil1!DH$1),'Risk assessment'!$R$12:$R$100,FALSE),1),""))</f>
        <v/>
      </c>
      <c r="DI73" s="9" t="str">
        <f>IF($G73=0,"",IFERROR(INDEX('Risk assessment'!$B$12:$B$100,MATCH(CONCATENATE(Feuil1!$C73,Feuil1!$B73,Feuil1!DI$1),'Risk assessment'!$R$12:$R$100,FALSE),1),""))</f>
        <v/>
      </c>
      <c r="DJ73" s="9" t="str">
        <f>IF($G73=0,"",IFERROR(INDEX('Risk assessment'!$B$12:$B$100,MATCH(CONCATENATE(Feuil1!$C73,Feuil1!$B73,Feuil1!DJ$1),'Risk assessment'!$R$12:$R$100,FALSE),1),""))</f>
        <v/>
      </c>
      <c r="DK73" s="9" t="str">
        <f>IF($G73=0,"",IFERROR(INDEX('Risk assessment'!$B$12:$B$100,MATCH(CONCATENATE(Feuil1!$C73,Feuil1!$B73,Feuil1!DK$1),'Risk assessment'!$R$12:$R$100,FALSE),1),""))</f>
        <v/>
      </c>
    </row>
    <row r="74" spans="2:115" x14ac:dyDescent="0.25">
      <c r="B74" s="9">
        <f>IF(B73+1&lt;='Rating table'!D$11,B73+1,1)</f>
        <v>3</v>
      </c>
      <c r="C74" s="9" t="str">
        <f>IFERROR(IF(IF(B74=1,C73+1,C73)&lt;='Rating table'!H$11,IF(B74=1,C73+1,C73),""),"")</f>
        <v/>
      </c>
      <c r="D74" s="9" t="str">
        <f t="shared" si="3"/>
        <v/>
      </c>
      <c r="E74" s="9" t="str">
        <f t="shared" si="4"/>
        <v/>
      </c>
      <c r="F74" s="9" t="str">
        <f t="shared" si="5"/>
        <v/>
      </c>
      <c r="G74" s="9">
        <f>COUNTIFS('Risk assessment'!D$12:D$100,Feuil1!C74,'Risk assessment'!E$12:E$100,B74)</f>
        <v>0</v>
      </c>
      <c r="H74" s="9" t="str">
        <f>IF($G74=0,"",IFERROR(CONCATENATE(INDEX('Risk assessment'!$B$12:$B$100,MATCH(CONCATENATE(Feuil1!$C74,"-",Feuil1!$B74,"-",Feuil1!H$1),'Risk assessment'!$R$12:$R$100,FALSE),1)," ;"),""))</f>
        <v/>
      </c>
      <c r="I74" s="9" t="str">
        <f>IF($G74=0,"",IFERROR(CONCATENATE(INDEX('Risk assessment'!$B$12:$B$100,MATCH(CONCATENATE(Feuil1!$C74,"-",Feuil1!$B74,"-",Feuil1!I$1),'Risk assessment'!$R$12:$R$100,FALSE),1)," ;"),""))</f>
        <v/>
      </c>
      <c r="J74" s="9" t="str">
        <f>IF($G74=0,"",IFERROR(CONCATENATE(INDEX('Risk assessment'!$B$12:$B$100,MATCH(CONCATENATE(Feuil1!$C74,"-",Feuil1!$B74,"-",Feuil1!J$1),'Risk assessment'!$R$12:$R$100,FALSE),1)," ;"),""))</f>
        <v/>
      </c>
      <c r="K74" s="9" t="str">
        <f>IF($G74=0,"",IFERROR(CONCATENATE(INDEX('Risk assessment'!$B$12:$B$100,MATCH(CONCATENATE(Feuil1!$C74,"-",Feuil1!$B74,"-",Feuil1!K$1),'Risk assessment'!$R$12:$R$100,FALSE),1)," ;"),""))</f>
        <v/>
      </c>
      <c r="L74" s="9" t="str">
        <f>IF($G74=0,"",IFERROR(CONCATENATE(INDEX('Risk assessment'!$B$12:$B$100,MATCH(CONCATENATE(Feuil1!$C74,"-",Feuil1!$B74,"-",Feuil1!L$1),'Risk assessment'!$R$12:$R$100,FALSE),1)," ;"),""))</f>
        <v/>
      </c>
      <c r="M74" s="9" t="str">
        <f>IF($G74=0,"",IFERROR(CONCATENATE(INDEX('Risk assessment'!$B$12:$B$100,MATCH(CONCATENATE(Feuil1!$C74,"-",Feuil1!$B74,"-",Feuil1!M$1),'Risk assessment'!$R$12:$R$100,FALSE),1)," ;"),""))</f>
        <v/>
      </c>
      <c r="N74" s="9" t="str">
        <f>IF($G74=0,"",IFERROR(CONCATENATE(INDEX('Risk assessment'!$B$12:$B$100,MATCH(CONCATENATE(Feuil1!$C74,"-",Feuil1!$B74,"-",Feuil1!N$1),'Risk assessment'!$R$12:$R$100,FALSE),1)," ;"),""))</f>
        <v/>
      </c>
      <c r="O74" s="9" t="str">
        <f>IF($G74=0,"",IFERROR(CONCATENATE(INDEX('Risk assessment'!$B$12:$B$100,MATCH(CONCATENATE(Feuil1!$C74,"-",Feuil1!$B74,"-",Feuil1!O$1),'Risk assessment'!$R$12:$R$100,FALSE),1)," ;"),""))</f>
        <v/>
      </c>
      <c r="P74" s="9" t="str">
        <f>IF($G74=0,"",IFERROR(CONCATENATE(INDEX('Risk assessment'!$B$12:$B$100,MATCH(CONCATENATE(Feuil1!$C74,"-",Feuil1!$B74,"-",Feuil1!P$1),'Risk assessment'!$R$12:$R$100,FALSE),1)," ;"),""))</f>
        <v/>
      </c>
      <c r="Q74" s="9" t="str">
        <f>IF($G74=0,"",IFERROR(CONCATENATE(INDEX('Risk assessment'!$B$12:$B$100,MATCH(CONCATENATE(Feuil1!$C74,"-",Feuil1!$B74,"-",Feuil1!Q$1),'Risk assessment'!$R$12:$R$100,FALSE),1)," ;"),""))</f>
        <v/>
      </c>
      <c r="R74" s="9" t="str">
        <f>IF($G74=0,"",IFERROR(CONCATENATE(INDEX('Risk assessment'!$B$12:$B$100,MATCH(CONCATENATE(Feuil1!$C74,"-",Feuil1!$B74,"-",Feuil1!R$1),'Risk assessment'!$R$12:$R$100,FALSE),1)," ;"),""))</f>
        <v/>
      </c>
      <c r="S74" s="9" t="str">
        <f>IF($G74=0,"",IFERROR(CONCATENATE(INDEX('Risk assessment'!$B$12:$B$100,MATCH(CONCATENATE(Feuil1!$C74,"-",Feuil1!$B74,"-",Feuil1!S$1),'Risk assessment'!$R$12:$R$100,FALSE),1)," ;"),""))</f>
        <v/>
      </c>
      <c r="T74" s="9" t="str">
        <f>IF($G74=0,"",IFERROR(CONCATENATE(INDEX('Risk assessment'!$B$12:$B$100,MATCH(CONCATENATE(Feuil1!$C74,"-",Feuil1!$B74,"-",Feuil1!T$1),'Risk assessment'!$R$12:$R$100,FALSE),1)," ;"),""))</f>
        <v/>
      </c>
      <c r="U74" s="9" t="str">
        <f>IF($G74=0,"",IFERROR(CONCATENATE(INDEX('Risk assessment'!$B$12:$B$100,MATCH(CONCATENATE(Feuil1!$C74,"-",Feuil1!$B74,"-",Feuil1!U$1),'Risk assessment'!$R$12:$R$100,FALSE),1)," ;"),""))</f>
        <v/>
      </c>
      <c r="V74" s="9" t="str">
        <f>IF($G74=0,"",IFERROR(CONCATENATE(INDEX('Risk assessment'!$B$12:$B$100,MATCH(CONCATENATE(Feuil1!$C74,"-",Feuil1!$B74,"-",Feuil1!V$1),'Risk assessment'!$R$12:$R$100,FALSE),1)," ;"),""))</f>
        <v/>
      </c>
      <c r="W74" s="9" t="str">
        <f>IF($G74=0,"",IFERROR(CONCATENATE(INDEX('Risk assessment'!$B$12:$B$100,MATCH(CONCATENATE(Feuil1!$C74,"-",Feuil1!$B74,"-",Feuil1!W$1),'Risk assessment'!$R$12:$R$100,FALSE),1)," ;"),""))</f>
        <v/>
      </c>
      <c r="X74" s="9" t="str">
        <f>IF($G74=0,"",IFERROR(CONCATENATE(INDEX('Risk assessment'!$B$12:$B$100,MATCH(CONCATENATE(Feuil1!$C74,"-",Feuil1!$B74,"-",Feuil1!X$1),'Risk assessment'!$R$12:$R$100,FALSE),1)," ;"),""))</f>
        <v/>
      </c>
      <c r="Y74" s="9" t="str">
        <f>IF($G74=0,"",IFERROR(CONCATENATE(INDEX('Risk assessment'!$B$12:$B$100,MATCH(CONCATENATE(Feuil1!$C74,"-",Feuil1!$B74,"-",Feuil1!Y$1),'Risk assessment'!$R$12:$R$100,FALSE),1)," ;"),""))</f>
        <v/>
      </c>
      <c r="Z74" s="9" t="str">
        <f>IF($G74=0,"",IFERROR(CONCATENATE(INDEX('Risk assessment'!$B$12:$B$100,MATCH(CONCATENATE(Feuil1!$C74,"-",Feuil1!$B74,"-",Feuil1!Z$1),'Risk assessment'!$R$12:$R$100,FALSE),1)," ;"),""))</f>
        <v/>
      </c>
      <c r="AA74" s="9" t="str">
        <f>IF($G74=0,"",IFERROR(CONCATENATE(INDEX('Risk assessment'!$B$12:$B$100,MATCH(CONCATENATE(Feuil1!$C74,"-",Feuil1!$B74,"-",Feuil1!AA$1),'Risk assessment'!$R$12:$R$100,FALSE),1)," ;"),""))</f>
        <v/>
      </c>
      <c r="AB74" s="9" t="str">
        <f>IF($G74=0,"",IFERROR(CONCATENATE(INDEX('Risk assessment'!$B$12:$B$100,MATCH(CONCATENATE(Feuil1!$C74,"-",Feuil1!$B74,"-",Feuil1!AB$1),'Risk assessment'!$R$12:$R$100,FALSE),1)," ;"),""))</f>
        <v/>
      </c>
      <c r="AC74" s="9" t="str">
        <f>IF($G74=0,"",IFERROR(CONCATENATE(INDEX('Risk assessment'!$B$12:$B$100,MATCH(CONCATENATE(Feuil1!$C74,"-",Feuil1!$B74,"-",Feuil1!AC$1),'Risk assessment'!$R$12:$R$100,FALSE),1)," ;"),""))</f>
        <v/>
      </c>
      <c r="AD74" s="9" t="str">
        <f>IF($G74=0,"",IFERROR(CONCATENATE(INDEX('Risk assessment'!$B$12:$B$100,MATCH(CONCATENATE(Feuil1!$C74,"-",Feuil1!$B74,"-",Feuil1!AD$1),'Risk assessment'!$R$12:$R$100,FALSE),1)," ;"),""))</f>
        <v/>
      </c>
      <c r="AE74" s="9" t="str">
        <f>IF($G74=0,"",IFERROR(CONCATENATE(INDEX('Risk assessment'!$B$12:$B$100,MATCH(CONCATENATE(Feuil1!$C74,"-",Feuil1!$B74,"-",Feuil1!AE$1),'Risk assessment'!$R$12:$R$100,FALSE),1)," ;"),""))</f>
        <v/>
      </c>
      <c r="AF74" s="9" t="str">
        <f>IF($G74=0,"",IFERROR(CONCATENATE(INDEX('Risk assessment'!$B$12:$B$100,MATCH(CONCATENATE(Feuil1!$C74,"-",Feuil1!$B74,"-",Feuil1!AF$1),'Risk assessment'!$R$12:$R$100,FALSE),1)," ;"),""))</f>
        <v/>
      </c>
      <c r="AG74" s="9" t="str">
        <f>IF($G74=0,"",IFERROR(CONCATENATE(INDEX('Risk assessment'!$B$12:$B$100,MATCH(CONCATENATE(Feuil1!$C74,"-",Feuil1!$B74,"-",Feuil1!AG$1),'Risk assessment'!$R$12:$R$100,FALSE),1)," ;"),""))</f>
        <v/>
      </c>
      <c r="AH74" s="9" t="str">
        <f>IF($G74=0,"",IFERROR(CONCATENATE(INDEX('Risk assessment'!$B$12:$B$100,MATCH(CONCATENATE(Feuil1!$C74,"-",Feuil1!$B74,"-",Feuil1!AH$1),'Risk assessment'!$R$12:$R$100,FALSE),1)," ;"),""))</f>
        <v/>
      </c>
      <c r="AI74" s="9" t="str">
        <f>IF($G74=0,"",IFERROR(CONCATENATE(INDEX('Risk assessment'!$B$12:$B$100,MATCH(CONCATENATE(Feuil1!$C74,"-",Feuil1!$B74,"-",Feuil1!AI$1),'Risk assessment'!$R$12:$R$100,FALSE),1)," ;"),""))</f>
        <v/>
      </c>
      <c r="AJ74" s="9" t="str">
        <f>IF($G74=0,"",IFERROR(CONCATENATE(INDEX('Risk assessment'!$B$12:$B$100,MATCH(CONCATENATE(Feuil1!$C74,"-",Feuil1!$B74,"-",Feuil1!AJ$1),'Risk assessment'!$R$12:$R$100,FALSE),1)," ;"),""))</f>
        <v/>
      </c>
      <c r="AK74" s="9" t="str">
        <f>IF($G74=0,"",IFERROR(CONCATENATE(INDEX('Risk assessment'!$B$12:$B$100,MATCH(CONCATENATE(Feuil1!$C74,"-",Feuil1!$B74,"-",Feuil1!AK$1),'Risk assessment'!$R$12:$R$100,FALSE),1)," ;"),""))</f>
        <v/>
      </c>
      <c r="AL74" s="9" t="str">
        <f>IF($G74=0,"",IFERROR(CONCATENATE(INDEX('Risk assessment'!$B$12:$B$100,MATCH(CONCATENATE(Feuil1!$C74,"-",Feuil1!$B74,"-",Feuil1!AL$1),'Risk assessment'!$R$12:$R$100,FALSE),1)," ;"),""))</f>
        <v/>
      </c>
      <c r="AM74" s="9" t="str">
        <f>IF($G74=0,"",IFERROR(CONCATENATE(INDEX('Risk assessment'!$B$12:$B$100,MATCH(CONCATENATE(Feuil1!$C74,"-",Feuil1!$B74,"-",Feuil1!AM$1),'Risk assessment'!$R$12:$R$100,FALSE),1)," ;"),""))</f>
        <v/>
      </c>
      <c r="AN74" s="9" t="str">
        <f>IF($G74=0,"",IFERROR(CONCATENATE(INDEX('Risk assessment'!$B$12:$B$100,MATCH(CONCATENATE(Feuil1!$C74,"-",Feuil1!$B74,"-",Feuil1!AN$1),'Risk assessment'!$R$12:$R$100,FALSE),1)," ;"),""))</f>
        <v/>
      </c>
      <c r="AO74" s="9" t="str">
        <f>IF($G74=0,"",IFERROR(CONCATENATE(INDEX('Risk assessment'!$B$12:$B$100,MATCH(CONCATENATE(Feuil1!$C74,"-",Feuil1!$B74,"-",Feuil1!AO$1),'Risk assessment'!$R$12:$R$100,FALSE),1)," ;"),""))</f>
        <v/>
      </c>
      <c r="AP74" s="9" t="str">
        <f>IF($G74=0,"",IFERROR(CONCATENATE(INDEX('Risk assessment'!$B$12:$B$100,MATCH(CONCATENATE(Feuil1!$C74,"-",Feuil1!$B74,"-",Feuil1!AP$1),'Risk assessment'!$R$12:$R$100,FALSE),1)," ;"),""))</f>
        <v/>
      </c>
      <c r="AQ74" s="9" t="str">
        <f>IF($G74=0,"",IFERROR(CONCATENATE(INDEX('Risk assessment'!$B$12:$B$100,MATCH(CONCATENATE(Feuil1!$C74,"-",Feuil1!$B74,"-",Feuil1!AQ$1),'Risk assessment'!$R$12:$R$100,FALSE),1)," ;"),""))</f>
        <v/>
      </c>
      <c r="AR74" s="9" t="str">
        <f>IF($G74=0,"",IFERROR(CONCATENATE(INDEX('Risk assessment'!$B$12:$B$100,MATCH(CONCATENATE(Feuil1!$C74,"-",Feuil1!$B74,"-",Feuil1!AR$1),'Risk assessment'!$R$12:$R$100,FALSE),1)," ;"),""))</f>
        <v/>
      </c>
      <c r="AS74" s="9" t="str">
        <f>IF($G74=0,"",IFERROR(CONCATENATE(INDEX('Risk assessment'!$B$12:$B$100,MATCH(CONCATENATE(Feuil1!$C74,"-",Feuil1!$B74,"-",Feuil1!AS$1),'Risk assessment'!$R$12:$R$100,FALSE),1)," ;"),""))</f>
        <v/>
      </c>
      <c r="AT74" s="9" t="str">
        <f>IF($G74=0,"",IFERROR(CONCATENATE(INDEX('Risk assessment'!$B$12:$B$100,MATCH(CONCATENATE(Feuil1!$C74,"-",Feuil1!$B74,"-",Feuil1!AT$1),'Risk assessment'!$R$12:$R$100,FALSE),1)," ;"),""))</f>
        <v/>
      </c>
      <c r="AU74" s="9" t="str">
        <f>IF($G74=0,"",IFERROR(CONCATENATE(INDEX('Risk assessment'!$B$12:$B$100,MATCH(CONCATENATE(Feuil1!$C74,"-",Feuil1!$B74,"-",Feuil1!AU$1),'Risk assessment'!$R$12:$R$100,FALSE),1)," ;"),""))</f>
        <v/>
      </c>
      <c r="AV74" s="9" t="str">
        <f>IF($G74=0,"",IFERROR(CONCATENATE(INDEX('Risk assessment'!$B$12:$B$100,MATCH(CONCATENATE(Feuil1!$C74,"-",Feuil1!$B74,"-",Feuil1!AV$1),'Risk assessment'!$R$12:$R$100,FALSE),1)," ;"),""))</f>
        <v/>
      </c>
      <c r="AW74" s="9" t="str">
        <f>IF($G74=0,"",IFERROR(CONCATENATE(INDEX('Risk assessment'!$B$12:$B$100,MATCH(CONCATENATE(Feuil1!$C74,"-",Feuil1!$B74,"-",Feuil1!AW$1),'Risk assessment'!$R$12:$R$100,FALSE),1)," ;"),""))</f>
        <v/>
      </c>
      <c r="AX74" s="9" t="str">
        <f>IF($G74=0,"",IFERROR(CONCATENATE(INDEX('Risk assessment'!$B$12:$B$100,MATCH(CONCATENATE(Feuil1!$C74,"-",Feuil1!$B74,"-",Feuil1!AX$1),'Risk assessment'!$R$12:$R$100,FALSE),1)," ;"),""))</f>
        <v/>
      </c>
      <c r="AY74" s="9" t="str">
        <f>IF($G74=0,"",IFERROR(CONCATENATE(INDEX('Risk assessment'!$B$12:$B$100,MATCH(CONCATENATE(Feuil1!$C74,"-",Feuil1!$B74,"-",Feuil1!AY$1),'Risk assessment'!$R$12:$R$100,FALSE),1)," ;"),""))</f>
        <v/>
      </c>
      <c r="AZ74" s="9" t="str">
        <f>IF($G74=0,"",IFERROR(CONCATENATE(INDEX('Risk assessment'!$B$12:$B$100,MATCH(CONCATENATE(Feuil1!$C74,"-",Feuil1!$B74,"-",Feuil1!AZ$1),'Risk assessment'!$R$12:$R$100,FALSE),1)," ;"),""))</f>
        <v/>
      </c>
      <c r="BA74" s="9" t="str">
        <f>IF($G74=0,"",IFERROR(CONCATENATE(INDEX('Risk assessment'!$B$12:$B$100,MATCH(CONCATENATE(Feuil1!$C74,"-",Feuil1!$B74,"-",Feuil1!BA$1),'Risk assessment'!$R$12:$R$100,FALSE),1)," ;"),""))</f>
        <v/>
      </c>
      <c r="BB74" s="9" t="str">
        <f>IF($G74=0,"",IFERROR(CONCATENATE(INDEX('Risk assessment'!$B$12:$B$100,MATCH(CONCATENATE(Feuil1!$C74,"-",Feuil1!$B74,"-",Feuil1!BB$1),'Risk assessment'!$R$12:$R$100,FALSE),1)," ;"),""))</f>
        <v/>
      </c>
      <c r="BC74" s="9" t="str">
        <f>IF($G74=0,"",IFERROR(CONCATENATE(INDEX('Risk assessment'!$B$12:$B$100,MATCH(CONCATENATE(Feuil1!$C74,"-",Feuil1!$B74,"-",Feuil1!BC$1),'Risk assessment'!$R$12:$R$100,FALSE),1)," ;"),""))</f>
        <v/>
      </c>
      <c r="BD74" s="9" t="str">
        <f>IF($G74=0,"",IFERROR(CONCATENATE(INDEX('Risk assessment'!$B$12:$B$100,MATCH(CONCATENATE(Feuil1!$C74,"-",Feuil1!$B74,"-",Feuil1!BD$1),'Risk assessment'!$R$12:$R$100,FALSE),1)," ;"),""))</f>
        <v/>
      </c>
      <c r="BE74" s="9" t="str">
        <f>IF($G74=0,"",IFERROR(CONCATENATE(INDEX('Risk assessment'!$B$12:$B$100,MATCH(CONCATENATE(Feuil1!$C74,"-",Feuil1!$B74,"-",Feuil1!BE$1),'Risk assessment'!$R$12:$R$100,FALSE),1)," ;"),""))</f>
        <v/>
      </c>
      <c r="BF74" s="9" t="str">
        <f>IF($G74=0,"",IFERROR(CONCATENATE(INDEX('Risk assessment'!$B$12:$B$100,MATCH(CONCATENATE(Feuil1!$C74,"-",Feuil1!$B74,"-",Feuil1!BF$1),'Risk assessment'!$R$12:$R$100,FALSE),1)," ;"),""))</f>
        <v/>
      </c>
      <c r="BG74" s="9" t="str">
        <f>IF($G74=0,"",IFERROR(CONCATENATE(INDEX('Risk assessment'!$B$12:$B$100,MATCH(CONCATENATE(Feuil1!$C74,"-",Feuil1!$B74,"-",Feuil1!BG$1),'Risk assessment'!$R$12:$R$100,FALSE),1)," ;"),""))</f>
        <v/>
      </c>
      <c r="BH74" s="9" t="str">
        <f>IF($G74=0,"",IFERROR(CONCATENATE(INDEX('Risk assessment'!$B$12:$B$100,MATCH(CONCATENATE(Feuil1!$C74,"-",Feuil1!$B74,"-",Feuil1!BH$1),'Risk assessment'!$R$12:$R$100,FALSE),1)," ;"),""))</f>
        <v/>
      </c>
      <c r="BI74" s="9" t="str">
        <f>IF($G74=0,"",IFERROR(CONCATENATE(INDEX('Risk assessment'!$B$12:$B$100,MATCH(CONCATENATE(Feuil1!$C74,"-",Feuil1!$B74,"-",Feuil1!BI$1),'Risk assessment'!$R$12:$R$100,FALSE),1)," ;"),""))</f>
        <v/>
      </c>
      <c r="BJ74" s="9" t="str">
        <f>IF($G74=0,"",IFERROR(CONCATENATE(INDEX('Risk assessment'!$B$12:$B$100,MATCH(CONCATENATE(Feuil1!$C74,"-",Feuil1!$B74,"-",Feuil1!BJ$1),'Risk assessment'!$R$12:$R$100,FALSE),1)," ;"),""))</f>
        <v/>
      </c>
      <c r="BK74" s="9" t="str">
        <f>IF($G74=0,"",IFERROR(CONCATENATE(INDEX('Risk assessment'!$B$12:$B$100,MATCH(CONCATENATE(Feuil1!$C74,"-",Feuil1!$B74,"-",Feuil1!BK$1),'Risk assessment'!$R$12:$R$100,FALSE),1)," ;"),""))</f>
        <v/>
      </c>
      <c r="BL74" s="9" t="str">
        <f>IF($G74=0,"",IFERROR(CONCATENATE(INDEX('Risk assessment'!$B$12:$B$100,MATCH(CONCATENATE(Feuil1!$C74,"-",Feuil1!$B74,"-",Feuil1!BL$1),'Risk assessment'!$R$12:$R$100,FALSE),1)," ;"),""))</f>
        <v/>
      </c>
      <c r="BM74" s="9" t="str">
        <f>IF($G74=0,"",IFERROR(CONCATENATE(INDEX('Risk assessment'!$B$12:$B$100,MATCH(CONCATENATE(Feuil1!$C74,"-",Feuil1!$B74,"-",Feuil1!BM$1),'Risk assessment'!$R$12:$R$100,FALSE),1)," ;"),""))</f>
        <v/>
      </c>
      <c r="BN74" s="9" t="str">
        <f>IF($G74=0,"",IFERROR(CONCATENATE(INDEX('Risk assessment'!$B$12:$B$100,MATCH(CONCATENATE(Feuil1!$C74,"-",Feuil1!$B74,"-",Feuil1!BN$1),'Risk assessment'!$R$12:$R$100,FALSE),1)," ;"),""))</f>
        <v/>
      </c>
      <c r="BO74" s="9" t="str">
        <f>IF($G74=0,"",IFERROR(CONCATENATE(INDEX('Risk assessment'!$B$12:$B$100,MATCH(CONCATENATE(Feuil1!$C74,"-",Feuil1!$B74,"-",Feuil1!BO$1),'Risk assessment'!$R$12:$R$100,FALSE),1)," ;"),""))</f>
        <v/>
      </c>
      <c r="BP74" s="9" t="str">
        <f>IF($G74=0,"",IFERROR(CONCATENATE(INDEX('Risk assessment'!$B$12:$B$100,MATCH(CONCATENATE(Feuil1!$C74,"-",Feuil1!$B74,"-",Feuil1!BP$1),'Risk assessment'!$R$12:$R$100,FALSE),1)," ;"),""))</f>
        <v/>
      </c>
      <c r="BQ74" s="9" t="str">
        <f>IF($G74=0,"",IFERROR(CONCATENATE(INDEX('Risk assessment'!$B$12:$B$100,MATCH(CONCATENATE(Feuil1!$C74,"-",Feuil1!$B74,"-",Feuil1!BQ$1),'Risk assessment'!$R$12:$R$100,FALSE),1)," ;"),""))</f>
        <v/>
      </c>
      <c r="BR74" s="9" t="str">
        <f>IF($G74=0,"",IFERROR(INDEX('Risk assessment'!$B$12:$B$100,MATCH(CONCATENATE(Feuil1!$C74,Feuil1!$B74,Feuil1!BR$1),'Risk assessment'!$R$12:$R$100,FALSE),1),""))</f>
        <v/>
      </c>
      <c r="BS74" s="9" t="str">
        <f>IF($G74=0,"",IFERROR(INDEX('Risk assessment'!$B$12:$B$100,MATCH(CONCATENATE(Feuil1!$C74,Feuil1!$B74,Feuil1!BS$1),'Risk assessment'!$R$12:$R$100,FALSE),1),""))</f>
        <v/>
      </c>
      <c r="BT74" s="9" t="str">
        <f>IF($G74=0,"",IFERROR(INDEX('Risk assessment'!$B$12:$B$100,MATCH(CONCATENATE(Feuil1!$C74,Feuil1!$B74,Feuil1!BT$1),'Risk assessment'!$R$12:$R$100,FALSE),1),""))</f>
        <v/>
      </c>
      <c r="BU74" s="9" t="str">
        <f>IF($G74=0,"",IFERROR(INDEX('Risk assessment'!$B$12:$B$100,MATCH(CONCATENATE(Feuil1!$C74,Feuil1!$B74,Feuil1!BU$1),'Risk assessment'!$R$12:$R$100,FALSE),1),""))</f>
        <v/>
      </c>
      <c r="BV74" s="9" t="str">
        <f>IF($G74=0,"",IFERROR(INDEX('Risk assessment'!$B$12:$B$100,MATCH(CONCATENATE(Feuil1!$C74,Feuil1!$B74,Feuil1!BV$1),'Risk assessment'!$R$12:$R$100,FALSE),1),""))</f>
        <v/>
      </c>
      <c r="BW74" s="9" t="str">
        <f>IF($G74=0,"",IFERROR(INDEX('Risk assessment'!$B$12:$B$100,MATCH(CONCATENATE(Feuil1!$C74,Feuil1!$B74,Feuil1!BW$1),'Risk assessment'!$R$12:$R$100,FALSE),1),""))</f>
        <v/>
      </c>
      <c r="BX74" s="9" t="str">
        <f>IF($G74=0,"",IFERROR(INDEX('Risk assessment'!$B$12:$B$100,MATCH(CONCATENATE(Feuil1!$C74,Feuil1!$B74,Feuil1!BX$1),'Risk assessment'!$R$12:$R$100,FALSE),1),""))</f>
        <v/>
      </c>
      <c r="BY74" s="9" t="str">
        <f>IF($G74=0,"",IFERROR(INDEX('Risk assessment'!$B$12:$B$100,MATCH(CONCATENATE(Feuil1!$C74,Feuil1!$B74,Feuil1!BY$1),'Risk assessment'!$R$12:$R$100,FALSE),1),""))</f>
        <v/>
      </c>
      <c r="BZ74" s="9" t="str">
        <f>IF($G74=0,"",IFERROR(INDEX('Risk assessment'!$B$12:$B$100,MATCH(CONCATENATE(Feuil1!$C74,Feuil1!$B74,Feuil1!BZ$1),'Risk assessment'!$R$12:$R$100,FALSE),1),""))</f>
        <v/>
      </c>
      <c r="CA74" s="9" t="str">
        <f>IF($G74=0,"",IFERROR(INDEX('Risk assessment'!$B$12:$B$100,MATCH(CONCATENATE(Feuil1!$C74,Feuil1!$B74,Feuil1!CA$1),'Risk assessment'!$R$12:$R$100,FALSE),1),""))</f>
        <v/>
      </c>
      <c r="CB74" s="9" t="str">
        <f>IF($G74=0,"",IFERROR(INDEX('Risk assessment'!$B$12:$B$100,MATCH(CONCATENATE(Feuil1!$C74,Feuil1!$B74,Feuil1!CB$1),'Risk assessment'!$R$12:$R$100,FALSE),1),""))</f>
        <v/>
      </c>
      <c r="CC74" s="9" t="str">
        <f>IF($G74=0,"",IFERROR(INDEX('Risk assessment'!$B$12:$B$100,MATCH(CONCATENATE(Feuil1!$C74,Feuil1!$B74,Feuil1!CC$1),'Risk assessment'!$R$12:$R$100,FALSE),1),""))</f>
        <v/>
      </c>
      <c r="CD74" s="9" t="str">
        <f>IF($G74=0,"",IFERROR(INDEX('Risk assessment'!$B$12:$B$100,MATCH(CONCATENATE(Feuil1!$C74,Feuil1!$B74,Feuil1!CD$1),'Risk assessment'!$R$12:$R$100,FALSE),1),""))</f>
        <v/>
      </c>
      <c r="CE74" s="9" t="str">
        <f>IF($G74=0,"",IFERROR(INDEX('Risk assessment'!$B$12:$B$100,MATCH(CONCATENATE(Feuil1!$C74,Feuil1!$B74,Feuil1!CE$1),'Risk assessment'!$R$12:$R$100,FALSE),1),""))</f>
        <v/>
      </c>
      <c r="CF74" s="9" t="str">
        <f>IF($G74=0,"",IFERROR(INDEX('Risk assessment'!$B$12:$B$100,MATCH(CONCATENATE(Feuil1!$C74,Feuil1!$B74,Feuil1!CF$1),'Risk assessment'!$R$12:$R$100,FALSE),1),""))</f>
        <v/>
      </c>
      <c r="CG74" s="9" t="str">
        <f>IF($G74=0,"",IFERROR(INDEX('Risk assessment'!$B$12:$B$100,MATCH(CONCATENATE(Feuil1!$C74,Feuil1!$B74,Feuil1!CG$1),'Risk assessment'!$R$12:$R$100,FALSE),1),""))</f>
        <v/>
      </c>
      <c r="CH74" s="9" t="str">
        <f>IF($G74=0,"",IFERROR(INDEX('Risk assessment'!$B$12:$B$100,MATCH(CONCATENATE(Feuil1!$C74,Feuil1!$B74,Feuil1!CH$1),'Risk assessment'!$R$12:$R$100,FALSE),1),""))</f>
        <v/>
      </c>
      <c r="CI74" s="9" t="str">
        <f>IF($G74=0,"",IFERROR(INDEX('Risk assessment'!$B$12:$B$100,MATCH(CONCATENATE(Feuil1!$C74,Feuil1!$B74,Feuil1!CI$1),'Risk assessment'!$R$12:$R$100,FALSE),1),""))</f>
        <v/>
      </c>
      <c r="CJ74" s="9" t="str">
        <f>IF($G74=0,"",IFERROR(INDEX('Risk assessment'!$B$12:$B$100,MATCH(CONCATENATE(Feuil1!$C74,Feuil1!$B74,Feuil1!CJ$1),'Risk assessment'!$R$12:$R$100,FALSE),1),""))</f>
        <v/>
      </c>
      <c r="CK74" s="9" t="str">
        <f>IF($G74=0,"",IFERROR(INDEX('Risk assessment'!$B$12:$B$100,MATCH(CONCATENATE(Feuil1!$C74,Feuil1!$B74,Feuil1!CK$1),'Risk assessment'!$R$12:$R$100,FALSE),1),""))</f>
        <v/>
      </c>
      <c r="CL74" s="9" t="str">
        <f>IF($G74=0,"",IFERROR(INDEX('Risk assessment'!$B$12:$B$100,MATCH(CONCATENATE(Feuil1!$C74,Feuil1!$B74,Feuil1!CL$1),'Risk assessment'!$R$12:$R$100,FALSE),1),""))</f>
        <v/>
      </c>
      <c r="CM74" s="9" t="str">
        <f>IF($G74=0,"",IFERROR(INDEX('Risk assessment'!$B$12:$B$100,MATCH(CONCATENATE(Feuil1!$C74,Feuil1!$B74,Feuil1!CM$1),'Risk assessment'!$R$12:$R$100,FALSE),1),""))</f>
        <v/>
      </c>
      <c r="CN74" s="9" t="str">
        <f>IF($G74=0,"",IFERROR(INDEX('Risk assessment'!$B$12:$B$100,MATCH(CONCATENATE(Feuil1!$C74,Feuil1!$B74,Feuil1!CN$1),'Risk assessment'!$R$12:$R$100,FALSE),1),""))</f>
        <v/>
      </c>
      <c r="CO74" s="9" t="str">
        <f>IF($G74=0,"",IFERROR(INDEX('Risk assessment'!$B$12:$B$100,MATCH(CONCATENATE(Feuil1!$C74,Feuil1!$B74,Feuil1!CO$1),'Risk assessment'!$R$12:$R$100,FALSE),1),""))</f>
        <v/>
      </c>
      <c r="CP74" s="9" t="str">
        <f>IF($G74=0,"",IFERROR(INDEX('Risk assessment'!$B$12:$B$100,MATCH(CONCATENATE(Feuil1!$C74,Feuil1!$B74,Feuil1!CP$1),'Risk assessment'!$R$12:$R$100,FALSE),1),""))</f>
        <v/>
      </c>
      <c r="CQ74" s="9" t="str">
        <f>IF($G74=0,"",IFERROR(INDEX('Risk assessment'!$B$12:$B$100,MATCH(CONCATENATE(Feuil1!$C74,Feuil1!$B74,Feuil1!CQ$1),'Risk assessment'!$R$12:$R$100,FALSE),1),""))</f>
        <v/>
      </c>
      <c r="CR74" s="9" t="str">
        <f>IF($G74=0,"",IFERROR(INDEX('Risk assessment'!$B$12:$B$100,MATCH(CONCATENATE(Feuil1!$C74,Feuil1!$B74,Feuil1!CR$1),'Risk assessment'!$R$12:$R$100,FALSE),1),""))</f>
        <v/>
      </c>
      <c r="CS74" s="9" t="str">
        <f>IF($G74=0,"",IFERROR(INDEX('Risk assessment'!$B$12:$B$100,MATCH(CONCATENATE(Feuil1!$C74,Feuil1!$B74,Feuil1!CS$1),'Risk assessment'!$R$12:$R$100,FALSE),1),""))</f>
        <v/>
      </c>
      <c r="CT74" s="9" t="str">
        <f>IF($G74=0,"",IFERROR(INDEX('Risk assessment'!$B$12:$B$100,MATCH(CONCATENATE(Feuil1!$C74,Feuil1!$B74,Feuil1!CT$1),'Risk assessment'!$R$12:$R$100,FALSE),1),""))</f>
        <v/>
      </c>
      <c r="CU74" s="9" t="str">
        <f>IF($G74=0,"",IFERROR(INDEX('Risk assessment'!$B$12:$B$100,MATCH(CONCATENATE(Feuil1!$C74,Feuil1!$B74,Feuil1!CU$1),'Risk assessment'!$R$12:$R$100,FALSE),1),""))</f>
        <v/>
      </c>
      <c r="CV74" s="9" t="str">
        <f>IF($G74=0,"",IFERROR(INDEX('Risk assessment'!$B$12:$B$100,MATCH(CONCATENATE(Feuil1!$C74,Feuil1!$B74,Feuil1!CV$1),'Risk assessment'!$R$12:$R$100,FALSE),1),""))</f>
        <v/>
      </c>
      <c r="CW74" s="9" t="str">
        <f>IF($G74=0,"",IFERROR(INDEX('Risk assessment'!$B$12:$B$100,MATCH(CONCATENATE(Feuil1!$C74,Feuil1!$B74,Feuil1!CW$1),'Risk assessment'!$R$12:$R$100,FALSE),1),""))</f>
        <v/>
      </c>
      <c r="CX74" s="9" t="str">
        <f>IF($G74=0,"",IFERROR(INDEX('Risk assessment'!$B$12:$B$100,MATCH(CONCATENATE(Feuil1!$C74,Feuil1!$B74,Feuil1!CX$1),'Risk assessment'!$R$12:$R$100,FALSE),1),""))</f>
        <v/>
      </c>
      <c r="CY74" s="9" t="str">
        <f>IF($G74=0,"",IFERROR(INDEX('Risk assessment'!$B$12:$B$100,MATCH(CONCATENATE(Feuil1!$C74,Feuil1!$B74,Feuil1!CY$1),'Risk assessment'!$R$12:$R$100,FALSE),1),""))</f>
        <v/>
      </c>
      <c r="CZ74" s="9" t="str">
        <f>IF($G74=0,"",IFERROR(INDEX('Risk assessment'!$B$12:$B$100,MATCH(CONCATENATE(Feuil1!$C74,Feuil1!$B74,Feuil1!CZ$1),'Risk assessment'!$R$12:$R$100,FALSE),1),""))</f>
        <v/>
      </c>
      <c r="DA74" s="9" t="str">
        <f>IF($G74=0,"",IFERROR(INDEX('Risk assessment'!$B$12:$B$100,MATCH(CONCATENATE(Feuil1!$C74,Feuil1!$B74,Feuil1!DA$1),'Risk assessment'!$R$12:$R$100,FALSE),1),""))</f>
        <v/>
      </c>
      <c r="DB74" s="9" t="str">
        <f>IF($G74=0,"",IFERROR(INDEX('Risk assessment'!$B$12:$B$100,MATCH(CONCATENATE(Feuil1!$C74,Feuil1!$B74,Feuil1!DB$1),'Risk assessment'!$R$12:$R$100,FALSE),1),""))</f>
        <v/>
      </c>
      <c r="DC74" s="9" t="str">
        <f>IF($G74=0,"",IFERROR(INDEX('Risk assessment'!$B$12:$B$100,MATCH(CONCATENATE(Feuil1!$C74,Feuil1!$B74,Feuil1!DC$1),'Risk assessment'!$R$12:$R$100,FALSE),1),""))</f>
        <v/>
      </c>
      <c r="DD74" s="9" t="str">
        <f>IF($G74=0,"",IFERROR(INDEX('Risk assessment'!$B$12:$B$100,MATCH(CONCATENATE(Feuil1!$C74,Feuil1!$B74,Feuil1!DD$1),'Risk assessment'!$R$12:$R$100,FALSE),1),""))</f>
        <v/>
      </c>
      <c r="DE74" s="9" t="str">
        <f>IF($G74=0,"",IFERROR(INDEX('Risk assessment'!$B$12:$B$100,MATCH(CONCATENATE(Feuil1!$C74,Feuil1!$B74,Feuil1!DE$1),'Risk assessment'!$R$12:$R$100,FALSE),1),""))</f>
        <v/>
      </c>
      <c r="DF74" s="9" t="str">
        <f>IF($G74=0,"",IFERROR(INDEX('Risk assessment'!$B$12:$B$100,MATCH(CONCATENATE(Feuil1!$C74,Feuil1!$B74,Feuil1!DF$1),'Risk assessment'!$R$12:$R$100,FALSE),1),""))</f>
        <v/>
      </c>
      <c r="DG74" s="9" t="str">
        <f>IF($G74=0,"",IFERROR(INDEX('Risk assessment'!$B$12:$B$100,MATCH(CONCATENATE(Feuil1!$C74,Feuil1!$B74,Feuil1!DG$1),'Risk assessment'!$R$12:$R$100,FALSE),1),""))</f>
        <v/>
      </c>
      <c r="DH74" s="9" t="str">
        <f>IF($G74=0,"",IFERROR(INDEX('Risk assessment'!$B$12:$B$100,MATCH(CONCATENATE(Feuil1!$C74,Feuil1!$B74,Feuil1!DH$1),'Risk assessment'!$R$12:$R$100,FALSE),1),""))</f>
        <v/>
      </c>
      <c r="DI74" s="9" t="str">
        <f>IF($G74=0,"",IFERROR(INDEX('Risk assessment'!$B$12:$B$100,MATCH(CONCATENATE(Feuil1!$C74,Feuil1!$B74,Feuil1!DI$1),'Risk assessment'!$R$12:$R$100,FALSE),1),""))</f>
        <v/>
      </c>
      <c r="DJ74" s="9" t="str">
        <f>IF($G74=0,"",IFERROR(INDEX('Risk assessment'!$B$12:$B$100,MATCH(CONCATENATE(Feuil1!$C74,Feuil1!$B74,Feuil1!DJ$1),'Risk assessment'!$R$12:$R$100,FALSE),1),""))</f>
        <v/>
      </c>
      <c r="DK74" s="9" t="str">
        <f>IF($G74=0,"",IFERROR(INDEX('Risk assessment'!$B$12:$B$100,MATCH(CONCATENATE(Feuil1!$C74,Feuil1!$B74,Feuil1!DK$1),'Risk assessment'!$R$12:$R$100,FALSE),1),""))</f>
        <v/>
      </c>
    </row>
    <row r="75" spans="2:115" x14ac:dyDescent="0.25">
      <c r="B75" s="9">
        <f>IF(B74+1&lt;='Rating table'!D$11,B74+1,1)</f>
        <v>4</v>
      </c>
      <c r="C75" s="9" t="str">
        <f>IFERROR(IF(IF(B75=1,C74+1,C74)&lt;='Rating table'!H$11,IF(B75=1,C74+1,C74),""),"")</f>
        <v/>
      </c>
      <c r="D75" s="9" t="str">
        <f t="shared" si="3"/>
        <v/>
      </c>
      <c r="E75" s="9" t="str">
        <f t="shared" si="4"/>
        <v/>
      </c>
      <c r="F75" s="9" t="str">
        <f t="shared" si="5"/>
        <v/>
      </c>
      <c r="G75" s="9">
        <f>COUNTIFS('Risk assessment'!D$12:D$100,Feuil1!C75,'Risk assessment'!E$12:E$100,B75)</f>
        <v>0</v>
      </c>
      <c r="H75" s="9" t="str">
        <f>IF($G75=0,"",IFERROR(CONCATENATE(INDEX('Risk assessment'!$B$12:$B$100,MATCH(CONCATENATE(Feuil1!$C75,"-",Feuil1!$B75,"-",Feuil1!H$1),'Risk assessment'!$R$12:$R$100,FALSE),1)," ;"),""))</f>
        <v/>
      </c>
      <c r="I75" s="9" t="str">
        <f>IF($G75=0,"",IFERROR(CONCATENATE(INDEX('Risk assessment'!$B$12:$B$100,MATCH(CONCATENATE(Feuil1!$C75,"-",Feuil1!$B75,"-",Feuil1!I$1),'Risk assessment'!$R$12:$R$100,FALSE),1)," ;"),""))</f>
        <v/>
      </c>
      <c r="J75" s="9" t="str">
        <f>IF($G75=0,"",IFERROR(CONCATENATE(INDEX('Risk assessment'!$B$12:$B$100,MATCH(CONCATENATE(Feuil1!$C75,"-",Feuil1!$B75,"-",Feuil1!J$1),'Risk assessment'!$R$12:$R$100,FALSE),1)," ;"),""))</f>
        <v/>
      </c>
      <c r="K75" s="9" t="str">
        <f>IF($G75=0,"",IFERROR(CONCATENATE(INDEX('Risk assessment'!$B$12:$B$100,MATCH(CONCATENATE(Feuil1!$C75,"-",Feuil1!$B75,"-",Feuil1!K$1),'Risk assessment'!$R$12:$R$100,FALSE),1)," ;"),""))</f>
        <v/>
      </c>
      <c r="L75" s="9" t="str">
        <f>IF($G75=0,"",IFERROR(CONCATENATE(INDEX('Risk assessment'!$B$12:$B$100,MATCH(CONCATENATE(Feuil1!$C75,"-",Feuil1!$B75,"-",Feuil1!L$1),'Risk assessment'!$R$12:$R$100,FALSE),1)," ;"),""))</f>
        <v/>
      </c>
      <c r="M75" s="9" t="str">
        <f>IF($G75=0,"",IFERROR(CONCATENATE(INDEX('Risk assessment'!$B$12:$B$100,MATCH(CONCATENATE(Feuil1!$C75,"-",Feuil1!$B75,"-",Feuil1!M$1),'Risk assessment'!$R$12:$R$100,FALSE),1)," ;"),""))</f>
        <v/>
      </c>
      <c r="N75" s="9" t="str">
        <f>IF($G75=0,"",IFERROR(CONCATENATE(INDEX('Risk assessment'!$B$12:$B$100,MATCH(CONCATENATE(Feuil1!$C75,"-",Feuil1!$B75,"-",Feuil1!N$1),'Risk assessment'!$R$12:$R$100,FALSE),1)," ;"),""))</f>
        <v/>
      </c>
      <c r="O75" s="9" t="str">
        <f>IF($G75=0,"",IFERROR(CONCATENATE(INDEX('Risk assessment'!$B$12:$B$100,MATCH(CONCATENATE(Feuil1!$C75,"-",Feuil1!$B75,"-",Feuil1!O$1),'Risk assessment'!$R$12:$R$100,FALSE),1)," ;"),""))</f>
        <v/>
      </c>
      <c r="P75" s="9" t="str">
        <f>IF($G75=0,"",IFERROR(CONCATENATE(INDEX('Risk assessment'!$B$12:$B$100,MATCH(CONCATENATE(Feuil1!$C75,"-",Feuil1!$B75,"-",Feuil1!P$1),'Risk assessment'!$R$12:$R$100,FALSE),1)," ;"),""))</f>
        <v/>
      </c>
      <c r="Q75" s="9" t="str">
        <f>IF($G75=0,"",IFERROR(CONCATENATE(INDEX('Risk assessment'!$B$12:$B$100,MATCH(CONCATENATE(Feuil1!$C75,"-",Feuil1!$B75,"-",Feuil1!Q$1),'Risk assessment'!$R$12:$R$100,FALSE),1)," ;"),""))</f>
        <v/>
      </c>
      <c r="R75" s="9" t="str">
        <f>IF($G75=0,"",IFERROR(CONCATENATE(INDEX('Risk assessment'!$B$12:$B$100,MATCH(CONCATENATE(Feuil1!$C75,"-",Feuil1!$B75,"-",Feuil1!R$1),'Risk assessment'!$R$12:$R$100,FALSE),1)," ;"),""))</f>
        <v/>
      </c>
      <c r="S75" s="9" t="str">
        <f>IF($G75=0,"",IFERROR(CONCATENATE(INDEX('Risk assessment'!$B$12:$B$100,MATCH(CONCATENATE(Feuil1!$C75,"-",Feuil1!$B75,"-",Feuil1!S$1),'Risk assessment'!$R$12:$R$100,FALSE),1)," ;"),""))</f>
        <v/>
      </c>
      <c r="T75" s="9" t="str">
        <f>IF($G75=0,"",IFERROR(CONCATENATE(INDEX('Risk assessment'!$B$12:$B$100,MATCH(CONCATENATE(Feuil1!$C75,"-",Feuil1!$B75,"-",Feuil1!T$1),'Risk assessment'!$R$12:$R$100,FALSE),1)," ;"),""))</f>
        <v/>
      </c>
      <c r="U75" s="9" t="str">
        <f>IF($G75=0,"",IFERROR(CONCATENATE(INDEX('Risk assessment'!$B$12:$B$100,MATCH(CONCATENATE(Feuil1!$C75,"-",Feuil1!$B75,"-",Feuil1!U$1),'Risk assessment'!$R$12:$R$100,FALSE),1)," ;"),""))</f>
        <v/>
      </c>
      <c r="V75" s="9" t="str">
        <f>IF($G75=0,"",IFERROR(CONCATENATE(INDEX('Risk assessment'!$B$12:$B$100,MATCH(CONCATENATE(Feuil1!$C75,"-",Feuil1!$B75,"-",Feuil1!V$1),'Risk assessment'!$R$12:$R$100,FALSE),1)," ;"),""))</f>
        <v/>
      </c>
      <c r="W75" s="9" t="str">
        <f>IF($G75=0,"",IFERROR(CONCATENATE(INDEX('Risk assessment'!$B$12:$B$100,MATCH(CONCATENATE(Feuil1!$C75,"-",Feuil1!$B75,"-",Feuil1!W$1),'Risk assessment'!$R$12:$R$100,FALSE),1)," ;"),""))</f>
        <v/>
      </c>
      <c r="X75" s="9" t="str">
        <f>IF($G75=0,"",IFERROR(CONCATENATE(INDEX('Risk assessment'!$B$12:$B$100,MATCH(CONCATENATE(Feuil1!$C75,"-",Feuil1!$B75,"-",Feuil1!X$1),'Risk assessment'!$R$12:$R$100,FALSE),1)," ;"),""))</f>
        <v/>
      </c>
      <c r="Y75" s="9" t="str">
        <f>IF($G75=0,"",IFERROR(CONCATENATE(INDEX('Risk assessment'!$B$12:$B$100,MATCH(CONCATENATE(Feuil1!$C75,"-",Feuil1!$B75,"-",Feuil1!Y$1),'Risk assessment'!$R$12:$R$100,FALSE),1)," ;"),""))</f>
        <v/>
      </c>
      <c r="Z75" s="9" t="str">
        <f>IF($G75=0,"",IFERROR(CONCATENATE(INDEX('Risk assessment'!$B$12:$B$100,MATCH(CONCATENATE(Feuil1!$C75,"-",Feuil1!$B75,"-",Feuil1!Z$1),'Risk assessment'!$R$12:$R$100,FALSE),1)," ;"),""))</f>
        <v/>
      </c>
      <c r="AA75" s="9" t="str">
        <f>IF($G75=0,"",IFERROR(CONCATENATE(INDEX('Risk assessment'!$B$12:$B$100,MATCH(CONCATENATE(Feuil1!$C75,"-",Feuil1!$B75,"-",Feuil1!AA$1),'Risk assessment'!$R$12:$R$100,FALSE),1)," ;"),""))</f>
        <v/>
      </c>
      <c r="AB75" s="9" t="str">
        <f>IF($G75=0,"",IFERROR(CONCATENATE(INDEX('Risk assessment'!$B$12:$B$100,MATCH(CONCATENATE(Feuil1!$C75,"-",Feuil1!$B75,"-",Feuil1!AB$1),'Risk assessment'!$R$12:$R$100,FALSE),1)," ;"),""))</f>
        <v/>
      </c>
      <c r="AC75" s="9" t="str">
        <f>IF($G75=0,"",IFERROR(CONCATENATE(INDEX('Risk assessment'!$B$12:$B$100,MATCH(CONCATENATE(Feuil1!$C75,"-",Feuil1!$B75,"-",Feuil1!AC$1),'Risk assessment'!$R$12:$R$100,FALSE),1)," ;"),""))</f>
        <v/>
      </c>
      <c r="AD75" s="9" t="str">
        <f>IF($G75=0,"",IFERROR(CONCATENATE(INDEX('Risk assessment'!$B$12:$B$100,MATCH(CONCATENATE(Feuil1!$C75,"-",Feuil1!$B75,"-",Feuil1!AD$1),'Risk assessment'!$R$12:$R$100,FALSE),1)," ;"),""))</f>
        <v/>
      </c>
      <c r="AE75" s="9" t="str">
        <f>IF($G75=0,"",IFERROR(CONCATENATE(INDEX('Risk assessment'!$B$12:$B$100,MATCH(CONCATENATE(Feuil1!$C75,"-",Feuil1!$B75,"-",Feuil1!AE$1),'Risk assessment'!$R$12:$R$100,FALSE),1)," ;"),""))</f>
        <v/>
      </c>
      <c r="AF75" s="9" t="str">
        <f>IF($G75=0,"",IFERROR(CONCATENATE(INDEX('Risk assessment'!$B$12:$B$100,MATCH(CONCATENATE(Feuil1!$C75,"-",Feuil1!$B75,"-",Feuil1!AF$1),'Risk assessment'!$R$12:$R$100,FALSE),1)," ;"),""))</f>
        <v/>
      </c>
      <c r="AG75" s="9" t="str">
        <f>IF($G75=0,"",IFERROR(CONCATENATE(INDEX('Risk assessment'!$B$12:$B$100,MATCH(CONCATENATE(Feuil1!$C75,"-",Feuil1!$B75,"-",Feuil1!AG$1),'Risk assessment'!$R$12:$R$100,FALSE),1)," ;"),""))</f>
        <v/>
      </c>
      <c r="AH75" s="9" t="str">
        <f>IF($G75=0,"",IFERROR(CONCATENATE(INDEX('Risk assessment'!$B$12:$B$100,MATCH(CONCATENATE(Feuil1!$C75,"-",Feuil1!$B75,"-",Feuil1!AH$1),'Risk assessment'!$R$12:$R$100,FALSE),1)," ;"),""))</f>
        <v/>
      </c>
      <c r="AI75" s="9" t="str">
        <f>IF($G75=0,"",IFERROR(CONCATENATE(INDEX('Risk assessment'!$B$12:$B$100,MATCH(CONCATENATE(Feuil1!$C75,"-",Feuil1!$B75,"-",Feuil1!AI$1),'Risk assessment'!$R$12:$R$100,FALSE),1)," ;"),""))</f>
        <v/>
      </c>
      <c r="AJ75" s="9" t="str">
        <f>IF($G75=0,"",IFERROR(CONCATENATE(INDEX('Risk assessment'!$B$12:$B$100,MATCH(CONCATENATE(Feuil1!$C75,"-",Feuil1!$B75,"-",Feuil1!AJ$1),'Risk assessment'!$R$12:$R$100,FALSE),1)," ;"),""))</f>
        <v/>
      </c>
      <c r="AK75" s="9" t="str">
        <f>IF($G75=0,"",IFERROR(CONCATENATE(INDEX('Risk assessment'!$B$12:$B$100,MATCH(CONCATENATE(Feuil1!$C75,"-",Feuil1!$B75,"-",Feuil1!AK$1),'Risk assessment'!$R$12:$R$100,FALSE),1)," ;"),""))</f>
        <v/>
      </c>
      <c r="AL75" s="9" t="str">
        <f>IF($G75=0,"",IFERROR(CONCATENATE(INDEX('Risk assessment'!$B$12:$B$100,MATCH(CONCATENATE(Feuil1!$C75,"-",Feuil1!$B75,"-",Feuil1!AL$1),'Risk assessment'!$R$12:$R$100,FALSE),1)," ;"),""))</f>
        <v/>
      </c>
      <c r="AM75" s="9" t="str">
        <f>IF($G75=0,"",IFERROR(CONCATENATE(INDEX('Risk assessment'!$B$12:$B$100,MATCH(CONCATENATE(Feuil1!$C75,"-",Feuil1!$B75,"-",Feuil1!AM$1),'Risk assessment'!$R$12:$R$100,FALSE),1)," ;"),""))</f>
        <v/>
      </c>
      <c r="AN75" s="9" t="str">
        <f>IF($G75=0,"",IFERROR(CONCATENATE(INDEX('Risk assessment'!$B$12:$B$100,MATCH(CONCATENATE(Feuil1!$C75,"-",Feuil1!$B75,"-",Feuil1!AN$1),'Risk assessment'!$R$12:$R$100,FALSE),1)," ;"),""))</f>
        <v/>
      </c>
      <c r="AO75" s="9" t="str">
        <f>IF($G75=0,"",IFERROR(CONCATENATE(INDEX('Risk assessment'!$B$12:$B$100,MATCH(CONCATENATE(Feuil1!$C75,"-",Feuil1!$B75,"-",Feuil1!AO$1),'Risk assessment'!$R$12:$R$100,FALSE),1)," ;"),""))</f>
        <v/>
      </c>
      <c r="AP75" s="9" t="str">
        <f>IF($G75=0,"",IFERROR(CONCATENATE(INDEX('Risk assessment'!$B$12:$B$100,MATCH(CONCATENATE(Feuil1!$C75,"-",Feuil1!$B75,"-",Feuil1!AP$1),'Risk assessment'!$R$12:$R$100,FALSE),1)," ;"),""))</f>
        <v/>
      </c>
      <c r="AQ75" s="9" t="str">
        <f>IF($G75=0,"",IFERROR(CONCATENATE(INDEX('Risk assessment'!$B$12:$B$100,MATCH(CONCATENATE(Feuil1!$C75,"-",Feuil1!$B75,"-",Feuil1!AQ$1),'Risk assessment'!$R$12:$R$100,FALSE),1)," ;"),""))</f>
        <v/>
      </c>
      <c r="AR75" s="9" t="str">
        <f>IF($G75=0,"",IFERROR(CONCATENATE(INDEX('Risk assessment'!$B$12:$B$100,MATCH(CONCATENATE(Feuil1!$C75,"-",Feuil1!$B75,"-",Feuil1!AR$1),'Risk assessment'!$R$12:$R$100,FALSE),1)," ;"),""))</f>
        <v/>
      </c>
      <c r="AS75" s="9" t="str">
        <f>IF($G75=0,"",IFERROR(CONCATENATE(INDEX('Risk assessment'!$B$12:$B$100,MATCH(CONCATENATE(Feuil1!$C75,"-",Feuil1!$B75,"-",Feuil1!AS$1),'Risk assessment'!$R$12:$R$100,FALSE),1)," ;"),""))</f>
        <v/>
      </c>
      <c r="AT75" s="9" t="str">
        <f>IF($G75=0,"",IFERROR(CONCATENATE(INDEX('Risk assessment'!$B$12:$B$100,MATCH(CONCATENATE(Feuil1!$C75,"-",Feuil1!$B75,"-",Feuil1!AT$1),'Risk assessment'!$R$12:$R$100,FALSE),1)," ;"),""))</f>
        <v/>
      </c>
      <c r="AU75" s="9" t="str">
        <f>IF($G75=0,"",IFERROR(CONCATENATE(INDEX('Risk assessment'!$B$12:$B$100,MATCH(CONCATENATE(Feuil1!$C75,"-",Feuil1!$B75,"-",Feuil1!AU$1),'Risk assessment'!$R$12:$R$100,FALSE),1)," ;"),""))</f>
        <v/>
      </c>
      <c r="AV75" s="9" t="str">
        <f>IF($G75=0,"",IFERROR(CONCATENATE(INDEX('Risk assessment'!$B$12:$B$100,MATCH(CONCATENATE(Feuil1!$C75,"-",Feuil1!$B75,"-",Feuil1!AV$1),'Risk assessment'!$R$12:$R$100,FALSE),1)," ;"),""))</f>
        <v/>
      </c>
      <c r="AW75" s="9" t="str">
        <f>IF($G75=0,"",IFERROR(CONCATENATE(INDEX('Risk assessment'!$B$12:$B$100,MATCH(CONCATENATE(Feuil1!$C75,"-",Feuil1!$B75,"-",Feuil1!AW$1),'Risk assessment'!$R$12:$R$100,FALSE),1)," ;"),""))</f>
        <v/>
      </c>
      <c r="AX75" s="9" t="str">
        <f>IF($G75=0,"",IFERROR(CONCATENATE(INDEX('Risk assessment'!$B$12:$B$100,MATCH(CONCATENATE(Feuil1!$C75,"-",Feuil1!$B75,"-",Feuil1!AX$1),'Risk assessment'!$R$12:$R$100,FALSE),1)," ;"),""))</f>
        <v/>
      </c>
      <c r="AY75" s="9" t="str">
        <f>IF($G75=0,"",IFERROR(CONCATENATE(INDEX('Risk assessment'!$B$12:$B$100,MATCH(CONCATENATE(Feuil1!$C75,"-",Feuil1!$B75,"-",Feuil1!AY$1),'Risk assessment'!$R$12:$R$100,FALSE),1)," ;"),""))</f>
        <v/>
      </c>
      <c r="AZ75" s="9" t="str">
        <f>IF($G75=0,"",IFERROR(CONCATENATE(INDEX('Risk assessment'!$B$12:$B$100,MATCH(CONCATENATE(Feuil1!$C75,"-",Feuil1!$B75,"-",Feuil1!AZ$1),'Risk assessment'!$R$12:$R$100,FALSE),1)," ;"),""))</f>
        <v/>
      </c>
      <c r="BA75" s="9" t="str">
        <f>IF($G75=0,"",IFERROR(CONCATENATE(INDEX('Risk assessment'!$B$12:$B$100,MATCH(CONCATENATE(Feuil1!$C75,"-",Feuil1!$B75,"-",Feuil1!BA$1),'Risk assessment'!$R$12:$R$100,FALSE),1)," ;"),""))</f>
        <v/>
      </c>
      <c r="BB75" s="9" t="str">
        <f>IF($G75=0,"",IFERROR(CONCATENATE(INDEX('Risk assessment'!$B$12:$B$100,MATCH(CONCATENATE(Feuil1!$C75,"-",Feuil1!$B75,"-",Feuil1!BB$1),'Risk assessment'!$R$12:$R$100,FALSE),1)," ;"),""))</f>
        <v/>
      </c>
      <c r="BC75" s="9" t="str">
        <f>IF($G75=0,"",IFERROR(CONCATENATE(INDEX('Risk assessment'!$B$12:$B$100,MATCH(CONCATENATE(Feuil1!$C75,"-",Feuil1!$B75,"-",Feuil1!BC$1),'Risk assessment'!$R$12:$R$100,FALSE),1)," ;"),""))</f>
        <v/>
      </c>
      <c r="BD75" s="9" t="str">
        <f>IF($G75=0,"",IFERROR(CONCATENATE(INDEX('Risk assessment'!$B$12:$B$100,MATCH(CONCATENATE(Feuil1!$C75,"-",Feuil1!$B75,"-",Feuil1!BD$1),'Risk assessment'!$R$12:$R$100,FALSE),1)," ;"),""))</f>
        <v/>
      </c>
      <c r="BE75" s="9" t="str">
        <f>IF($G75=0,"",IFERROR(CONCATENATE(INDEX('Risk assessment'!$B$12:$B$100,MATCH(CONCATENATE(Feuil1!$C75,"-",Feuil1!$B75,"-",Feuil1!BE$1),'Risk assessment'!$R$12:$R$100,FALSE),1)," ;"),""))</f>
        <v/>
      </c>
      <c r="BF75" s="9" t="str">
        <f>IF($G75=0,"",IFERROR(CONCATENATE(INDEX('Risk assessment'!$B$12:$B$100,MATCH(CONCATENATE(Feuil1!$C75,"-",Feuil1!$B75,"-",Feuil1!BF$1),'Risk assessment'!$R$12:$R$100,FALSE),1)," ;"),""))</f>
        <v/>
      </c>
      <c r="BG75" s="9" t="str">
        <f>IF($G75=0,"",IFERROR(CONCATENATE(INDEX('Risk assessment'!$B$12:$B$100,MATCH(CONCATENATE(Feuil1!$C75,"-",Feuil1!$B75,"-",Feuil1!BG$1),'Risk assessment'!$R$12:$R$100,FALSE),1)," ;"),""))</f>
        <v/>
      </c>
      <c r="BH75" s="9" t="str">
        <f>IF($G75=0,"",IFERROR(CONCATENATE(INDEX('Risk assessment'!$B$12:$B$100,MATCH(CONCATENATE(Feuil1!$C75,"-",Feuil1!$B75,"-",Feuil1!BH$1),'Risk assessment'!$R$12:$R$100,FALSE),1)," ;"),""))</f>
        <v/>
      </c>
      <c r="BI75" s="9" t="str">
        <f>IF($G75=0,"",IFERROR(CONCATENATE(INDEX('Risk assessment'!$B$12:$B$100,MATCH(CONCATENATE(Feuil1!$C75,"-",Feuil1!$B75,"-",Feuil1!BI$1),'Risk assessment'!$R$12:$R$100,FALSE),1)," ;"),""))</f>
        <v/>
      </c>
      <c r="BJ75" s="9" t="str">
        <f>IF($G75=0,"",IFERROR(CONCATENATE(INDEX('Risk assessment'!$B$12:$B$100,MATCH(CONCATENATE(Feuil1!$C75,"-",Feuil1!$B75,"-",Feuil1!BJ$1),'Risk assessment'!$R$12:$R$100,FALSE),1)," ;"),""))</f>
        <v/>
      </c>
      <c r="BK75" s="9" t="str">
        <f>IF($G75=0,"",IFERROR(CONCATENATE(INDEX('Risk assessment'!$B$12:$B$100,MATCH(CONCATENATE(Feuil1!$C75,"-",Feuil1!$B75,"-",Feuil1!BK$1),'Risk assessment'!$R$12:$R$100,FALSE),1)," ;"),""))</f>
        <v/>
      </c>
      <c r="BL75" s="9" t="str">
        <f>IF($G75=0,"",IFERROR(CONCATENATE(INDEX('Risk assessment'!$B$12:$B$100,MATCH(CONCATENATE(Feuil1!$C75,"-",Feuil1!$B75,"-",Feuil1!BL$1),'Risk assessment'!$R$12:$R$100,FALSE),1)," ;"),""))</f>
        <v/>
      </c>
      <c r="BM75" s="9" t="str">
        <f>IF($G75=0,"",IFERROR(CONCATENATE(INDEX('Risk assessment'!$B$12:$B$100,MATCH(CONCATENATE(Feuil1!$C75,"-",Feuil1!$B75,"-",Feuil1!BM$1),'Risk assessment'!$R$12:$R$100,FALSE),1)," ;"),""))</f>
        <v/>
      </c>
      <c r="BN75" s="9" t="str">
        <f>IF($G75=0,"",IFERROR(CONCATENATE(INDEX('Risk assessment'!$B$12:$B$100,MATCH(CONCATENATE(Feuil1!$C75,"-",Feuil1!$B75,"-",Feuil1!BN$1),'Risk assessment'!$R$12:$R$100,FALSE),1)," ;"),""))</f>
        <v/>
      </c>
      <c r="BO75" s="9" t="str">
        <f>IF($G75=0,"",IFERROR(CONCATENATE(INDEX('Risk assessment'!$B$12:$B$100,MATCH(CONCATENATE(Feuil1!$C75,"-",Feuil1!$B75,"-",Feuil1!BO$1),'Risk assessment'!$R$12:$R$100,FALSE),1)," ;"),""))</f>
        <v/>
      </c>
      <c r="BP75" s="9" t="str">
        <f>IF($G75=0,"",IFERROR(CONCATENATE(INDEX('Risk assessment'!$B$12:$B$100,MATCH(CONCATENATE(Feuil1!$C75,"-",Feuil1!$B75,"-",Feuil1!BP$1),'Risk assessment'!$R$12:$R$100,FALSE),1)," ;"),""))</f>
        <v/>
      </c>
      <c r="BQ75" s="9" t="str">
        <f>IF($G75=0,"",IFERROR(CONCATENATE(INDEX('Risk assessment'!$B$12:$B$100,MATCH(CONCATENATE(Feuil1!$C75,"-",Feuil1!$B75,"-",Feuil1!BQ$1),'Risk assessment'!$R$12:$R$100,FALSE),1)," ;"),""))</f>
        <v/>
      </c>
      <c r="BR75" s="9" t="str">
        <f>IF($G75=0,"",IFERROR(INDEX('Risk assessment'!$B$12:$B$100,MATCH(CONCATENATE(Feuil1!$C75,Feuil1!$B75,Feuil1!BR$1),'Risk assessment'!$R$12:$R$100,FALSE),1),""))</f>
        <v/>
      </c>
      <c r="BS75" s="9" t="str">
        <f>IF($G75=0,"",IFERROR(INDEX('Risk assessment'!$B$12:$B$100,MATCH(CONCATENATE(Feuil1!$C75,Feuil1!$B75,Feuil1!BS$1),'Risk assessment'!$R$12:$R$100,FALSE),1),""))</f>
        <v/>
      </c>
      <c r="BT75" s="9" t="str">
        <f>IF($G75=0,"",IFERROR(INDEX('Risk assessment'!$B$12:$B$100,MATCH(CONCATENATE(Feuil1!$C75,Feuil1!$B75,Feuil1!BT$1),'Risk assessment'!$R$12:$R$100,FALSE),1),""))</f>
        <v/>
      </c>
      <c r="BU75" s="9" t="str">
        <f>IF($G75=0,"",IFERROR(INDEX('Risk assessment'!$B$12:$B$100,MATCH(CONCATENATE(Feuil1!$C75,Feuil1!$B75,Feuil1!BU$1),'Risk assessment'!$R$12:$R$100,FALSE),1),""))</f>
        <v/>
      </c>
      <c r="BV75" s="9" t="str">
        <f>IF($G75=0,"",IFERROR(INDEX('Risk assessment'!$B$12:$B$100,MATCH(CONCATENATE(Feuil1!$C75,Feuil1!$B75,Feuil1!BV$1),'Risk assessment'!$R$12:$R$100,FALSE),1),""))</f>
        <v/>
      </c>
      <c r="BW75" s="9" t="str">
        <f>IF($G75=0,"",IFERROR(INDEX('Risk assessment'!$B$12:$B$100,MATCH(CONCATENATE(Feuil1!$C75,Feuil1!$B75,Feuil1!BW$1),'Risk assessment'!$R$12:$R$100,FALSE),1),""))</f>
        <v/>
      </c>
      <c r="BX75" s="9" t="str">
        <f>IF($G75=0,"",IFERROR(INDEX('Risk assessment'!$B$12:$B$100,MATCH(CONCATENATE(Feuil1!$C75,Feuil1!$B75,Feuil1!BX$1),'Risk assessment'!$R$12:$R$100,FALSE),1),""))</f>
        <v/>
      </c>
      <c r="BY75" s="9" t="str">
        <f>IF($G75=0,"",IFERROR(INDEX('Risk assessment'!$B$12:$B$100,MATCH(CONCATENATE(Feuil1!$C75,Feuil1!$B75,Feuil1!BY$1),'Risk assessment'!$R$12:$R$100,FALSE),1),""))</f>
        <v/>
      </c>
      <c r="BZ75" s="9" t="str">
        <f>IF($G75=0,"",IFERROR(INDEX('Risk assessment'!$B$12:$B$100,MATCH(CONCATENATE(Feuil1!$C75,Feuil1!$B75,Feuil1!BZ$1),'Risk assessment'!$R$12:$R$100,FALSE),1),""))</f>
        <v/>
      </c>
      <c r="CA75" s="9" t="str">
        <f>IF($G75=0,"",IFERROR(INDEX('Risk assessment'!$B$12:$B$100,MATCH(CONCATENATE(Feuil1!$C75,Feuil1!$B75,Feuil1!CA$1),'Risk assessment'!$R$12:$R$100,FALSE),1),""))</f>
        <v/>
      </c>
      <c r="CB75" s="9" t="str">
        <f>IF($G75=0,"",IFERROR(INDEX('Risk assessment'!$B$12:$B$100,MATCH(CONCATENATE(Feuil1!$C75,Feuil1!$B75,Feuil1!CB$1),'Risk assessment'!$R$12:$R$100,FALSE),1),""))</f>
        <v/>
      </c>
      <c r="CC75" s="9" t="str">
        <f>IF($G75=0,"",IFERROR(INDEX('Risk assessment'!$B$12:$B$100,MATCH(CONCATENATE(Feuil1!$C75,Feuil1!$B75,Feuil1!CC$1),'Risk assessment'!$R$12:$R$100,FALSE),1),""))</f>
        <v/>
      </c>
      <c r="CD75" s="9" t="str">
        <f>IF($G75=0,"",IFERROR(INDEX('Risk assessment'!$B$12:$B$100,MATCH(CONCATENATE(Feuil1!$C75,Feuil1!$B75,Feuil1!CD$1),'Risk assessment'!$R$12:$R$100,FALSE),1),""))</f>
        <v/>
      </c>
      <c r="CE75" s="9" t="str">
        <f>IF($G75=0,"",IFERROR(INDEX('Risk assessment'!$B$12:$B$100,MATCH(CONCATENATE(Feuil1!$C75,Feuil1!$B75,Feuil1!CE$1),'Risk assessment'!$R$12:$R$100,FALSE),1),""))</f>
        <v/>
      </c>
      <c r="CF75" s="9" t="str">
        <f>IF($G75=0,"",IFERROR(INDEX('Risk assessment'!$B$12:$B$100,MATCH(CONCATENATE(Feuil1!$C75,Feuil1!$B75,Feuil1!CF$1),'Risk assessment'!$R$12:$R$100,FALSE),1),""))</f>
        <v/>
      </c>
      <c r="CG75" s="9" t="str">
        <f>IF($G75=0,"",IFERROR(INDEX('Risk assessment'!$B$12:$B$100,MATCH(CONCATENATE(Feuil1!$C75,Feuil1!$B75,Feuil1!CG$1),'Risk assessment'!$R$12:$R$100,FALSE),1),""))</f>
        <v/>
      </c>
      <c r="CH75" s="9" t="str">
        <f>IF($G75=0,"",IFERROR(INDEX('Risk assessment'!$B$12:$B$100,MATCH(CONCATENATE(Feuil1!$C75,Feuil1!$B75,Feuil1!CH$1),'Risk assessment'!$R$12:$R$100,FALSE),1),""))</f>
        <v/>
      </c>
      <c r="CI75" s="9" t="str">
        <f>IF($G75=0,"",IFERROR(INDEX('Risk assessment'!$B$12:$B$100,MATCH(CONCATENATE(Feuil1!$C75,Feuil1!$B75,Feuil1!CI$1),'Risk assessment'!$R$12:$R$100,FALSE),1),""))</f>
        <v/>
      </c>
      <c r="CJ75" s="9" t="str">
        <f>IF($G75=0,"",IFERROR(INDEX('Risk assessment'!$B$12:$B$100,MATCH(CONCATENATE(Feuil1!$C75,Feuil1!$B75,Feuil1!CJ$1),'Risk assessment'!$R$12:$R$100,FALSE),1),""))</f>
        <v/>
      </c>
      <c r="CK75" s="9" t="str">
        <f>IF($G75=0,"",IFERROR(INDEX('Risk assessment'!$B$12:$B$100,MATCH(CONCATENATE(Feuil1!$C75,Feuil1!$B75,Feuil1!CK$1),'Risk assessment'!$R$12:$R$100,FALSE),1),""))</f>
        <v/>
      </c>
      <c r="CL75" s="9" t="str">
        <f>IF($G75=0,"",IFERROR(INDEX('Risk assessment'!$B$12:$B$100,MATCH(CONCATENATE(Feuil1!$C75,Feuil1!$B75,Feuil1!CL$1),'Risk assessment'!$R$12:$R$100,FALSE),1),""))</f>
        <v/>
      </c>
      <c r="CM75" s="9" t="str">
        <f>IF($G75=0,"",IFERROR(INDEX('Risk assessment'!$B$12:$B$100,MATCH(CONCATENATE(Feuil1!$C75,Feuil1!$B75,Feuil1!CM$1),'Risk assessment'!$R$12:$R$100,FALSE),1),""))</f>
        <v/>
      </c>
      <c r="CN75" s="9" t="str">
        <f>IF($G75=0,"",IFERROR(INDEX('Risk assessment'!$B$12:$B$100,MATCH(CONCATENATE(Feuil1!$C75,Feuil1!$B75,Feuil1!CN$1),'Risk assessment'!$R$12:$R$100,FALSE),1),""))</f>
        <v/>
      </c>
      <c r="CO75" s="9" t="str">
        <f>IF($G75=0,"",IFERROR(INDEX('Risk assessment'!$B$12:$B$100,MATCH(CONCATENATE(Feuil1!$C75,Feuil1!$B75,Feuil1!CO$1),'Risk assessment'!$R$12:$R$100,FALSE),1),""))</f>
        <v/>
      </c>
      <c r="CP75" s="9" t="str">
        <f>IF($G75=0,"",IFERROR(INDEX('Risk assessment'!$B$12:$B$100,MATCH(CONCATENATE(Feuil1!$C75,Feuil1!$B75,Feuil1!CP$1),'Risk assessment'!$R$12:$R$100,FALSE),1),""))</f>
        <v/>
      </c>
      <c r="CQ75" s="9" t="str">
        <f>IF($G75=0,"",IFERROR(INDEX('Risk assessment'!$B$12:$B$100,MATCH(CONCATENATE(Feuil1!$C75,Feuil1!$B75,Feuil1!CQ$1),'Risk assessment'!$R$12:$R$100,FALSE),1),""))</f>
        <v/>
      </c>
      <c r="CR75" s="9" t="str">
        <f>IF($G75=0,"",IFERROR(INDEX('Risk assessment'!$B$12:$B$100,MATCH(CONCATENATE(Feuil1!$C75,Feuil1!$B75,Feuil1!CR$1),'Risk assessment'!$R$12:$R$100,FALSE),1),""))</f>
        <v/>
      </c>
      <c r="CS75" s="9" t="str">
        <f>IF($G75=0,"",IFERROR(INDEX('Risk assessment'!$B$12:$B$100,MATCH(CONCATENATE(Feuil1!$C75,Feuil1!$B75,Feuil1!CS$1),'Risk assessment'!$R$12:$R$100,FALSE),1),""))</f>
        <v/>
      </c>
      <c r="CT75" s="9" t="str">
        <f>IF($G75=0,"",IFERROR(INDEX('Risk assessment'!$B$12:$B$100,MATCH(CONCATENATE(Feuil1!$C75,Feuil1!$B75,Feuil1!CT$1),'Risk assessment'!$R$12:$R$100,FALSE),1),""))</f>
        <v/>
      </c>
      <c r="CU75" s="9" t="str">
        <f>IF($G75=0,"",IFERROR(INDEX('Risk assessment'!$B$12:$B$100,MATCH(CONCATENATE(Feuil1!$C75,Feuil1!$B75,Feuil1!CU$1),'Risk assessment'!$R$12:$R$100,FALSE),1),""))</f>
        <v/>
      </c>
      <c r="CV75" s="9" t="str">
        <f>IF($G75=0,"",IFERROR(INDEX('Risk assessment'!$B$12:$B$100,MATCH(CONCATENATE(Feuil1!$C75,Feuil1!$B75,Feuil1!CV$1),'Risk assessment'!$R$12:$R$100,FALSE),1),""))</f>
        <v/>
      </c>
      <c r="CW75" s="9" t="str">
        <f>IF($G75=0,"",IFERROR(INDEX('Risk assessment'!$B$12:$B$100,MATCH(CONCATENATE(Feuil1!$C75,Feuil1!$B75,Feuil1!CW$1),'Risk assessment'!$R$12:$R$100,FALSE),1),""))</f>
        <v/>
      </c>
      <c r="CX75" s="9" t="str">
        <f>IF($G75=0,"",IFERROR(INDEX('Risk assessment'!$B$12:$B$100,MATCH(CONCATENATE(Feuil1!$C75,Feuil1!$B75,Feuil1!CX$1),'Risk assessment'!$R$12:$R$100,FALSE),1),""))</f>
        <v/>
      </c>
      <c r="CY75" s="9" t="str">
        <f>IF($G75=0,"",IFERROR(INDEX('Risk assessment'!$B$12:$B$100,MATCH(CONCATENATE(Feuil1!$C75,Feuil1!$B75,Feuil1!CY$1),'Risk assessment'!$R$12:$R$100,FALSE),1),""))</f>
        <v/>
      </c>
      <c r="CZ75" s="9" t="str">
        <f>IF($G75=0,"",IFERROR(INDEX('Risk assessment'!$B$12:$B$100,MATCH(CONCATENATE(Feuil1!$C75,Feuil1!$B75,Feuil1!CZ$1),'Risk assessment'!$R$12:$R$100,FALSE),1),""))</f>
        <v/>
      </c>
      <c r="DA75" s="9" t="str">
        <f>IF($G75=0,"",IFERROR(INDEX('Risk assessment'!$B$12:$B$100,MATCH(CONCATENATE(Feuil1!$C75,Feuil1!$B75,Feuil1!DA$1),'Risk assessment'!$R$12:$R$100,FALSE),1),""))</f>
        <v/>
      </c>
      <c r="DB75" s="9" t="str">
        <f>IF($G75=0,"",IFERROR(INDEX('Risk assessment'!$B$12:$B$100,MATCH(CONCATENATE(Feuil1!$C75,Feuil1!$B75,Feuil1!DB$1),'Risk assessment'!$R$12:$R$100,FALSE),1),""))</f>
        <v/>
      </c>
      <c r="DC75" s="9" t="str">
        <f>IF($G75=0,"",IFERROR(INDEX('Risk assessment'!$B$12:$B$100,MATCH(CONCATENATE(Feuil1!$C75,Feuil1!$B75,Feuil1!DC$1),'Risk assessment'!$R$12:$R$100,FALSE),1),""))</f>
        <v/>
      </c>
      <c r="DD75" s="9" t="str">
        <f>IF($G75=0,"",IFERROR(INDEX('Risk assessment'!$B$12:$B$100,MATCH(CONCATENATE(Feuil1!$C75,Feuil1!$B75,Feuil1!DD$1),'Risk assessment'!$R$12:$R$100,FALSE),1),""))</f>
        <v/>
      </c>
      <c r="DE75" s="9" t="str">
        <f>IF($G75=0,"",IFERROR(INDEX('Risk assessment'!$B$12:$B$100,MATCH(CONCATENATE(Feuil1!$C75,Feuil1!$B75,Feuil1!DE$1),'Risk assessment'!$R$12:$R$100,FALSE),1),""))</f>
        <v/>
      </c>
      <c r="DF75" s="9" t="str">
        <f>IF($G75=0,"",IFERROR(INDEX('Risk assessment'!$B$12:$B$100,MATCH(CONCATENATE(Feuil1!$C75,Feuil1!$B75,Feuil1!DF$1),'Risk assessment'!$R$12:$R$100,FALSE),1),""))</f>
        <v/>
      </c>
      <c r="DG75" s="9" t="str">
        <f>IF($G75=0,"",IFERROR(INDEX('Risk assessment'!$B$12:$B$100,MATCH(CONCATENATE(Feuil1!$C75,Feuil1!$B75,Feuil1!DG$1),'Risk assessment'!$R$12:$R$100,FALSE),1),""))</f>
        <v/>
      </c>
      <c r="DH75" s="9" t="str">
        <f>IF($G75=0,"",IFERROR(INDEX('Risk assessment'!$B$12:$B$100,MATCH(CONCATENATE(Feuil1!$C75,Feuil1!$B75,Feuil1!DH$1),'Risk assessment'!$R$12:$R$100,FALSE),1),""))</f>
        <v/>
      </c>
      <c r="DI75" s="9" t="str">
        <f>IF($G75=0,"",IFERROR(INDEX('Risk assessment'!$B$12:$B$100,MATCH(CONCATENATE(Feuil1!$C75,Feuil1!$B75,Feuil1!DI$1),'Risk assessment'!$R$12:$R$100,FALSE),1),""))</f>
        <v/>
      </c>
      <c r="DJ75" s="9" t="str">
        <f>IF($G75=0,"",IFERROR(INDEX('Risk assessment'!$B$12:$B$100,MATCH(CONCATENATE(Feuil1!$C75,Feuil1!$B75,Feuil1!DJ$1),'Risk assessment'!$R$12:$R$100,FALSE),1),""))</f>
        <v/>
      </c>
      <c r="DK75" s="9" t="str">
        <f>IF($G75=0,"",IFERROR(INDEX('Risk assessment'!$B$12:$B$100,MATCH(CONCATENATE(Feuil1!$C75,Feuil1!$B75,Feuil1!DK$1),'Risk assessment'!$R$12:$R$100,FALSE),1),""))</f>
        <v/>
      </c>
    </row>
    <row r="76" spans="2:115" x14ac:dyDescent="0.25">
      <c r="B76" s="9">
        <f>IF(B75+1&lt;='Rating table'!D$11,B75+1,1)</f>
        <v>5</v>
      </c>
      <c r="C76" s="9" t="str">
        <f>IFERROR(IF(IF(B76=1,C75+1,C75)&lt;='Rating table'!H$11,IF(B76=1,C75+1,C75),""),"")</f>
        <v/>
      </c>
      <c r="D76" s="9" t="str">
        <f t="shared" si="3"/>
        <v/>
      </c>
      <c r="E76" s="9" t="str">
        <f t="shared" si="4"/>
        <v/>
      </c>
      <c r="F76" s="9" t="str">
        <f t="shared" si="5"/>
        <v/>
      </c>
      <c r="G76" s="9">
        <f>COUNTIFS('Risk assessment'!D$12:D$100,Feuil1!C76,'Risk assessment'!E$12:E$100,B76)</f>
        <v>0</v>
      </c>
      <c r="H76" s="9" t="str">
        <f>IF($G76=0,"",IFERROR(CONCATENATE(INDEX('Risk assessment'!$B$12:$B$100,MATCH(CONCATENATE(Feuil1!$C76,"-",Feuil1!$B76,"-",Feuil1!H$1),'Risk assessment'!$R$12:$R$100,FALSE),1)," ;"),""))</f>
        <v/>
      </c>
      <c r="I76" s="9" t="str">
        <f>IF($G76=0,"",IFERROR(CONCATENATE(INDEX('Risk assessment'!$B$12:$B$100,MATCH(CONCATENATE(Feuil1!$C76,"-",Feuil1!$B76,"-",Feuil1!I$1),'Risk assessment'!$R$12:$R$100,FALSE),1)," ;"),""))</f>
        <v/>
      </c>
      <c r="J76" s="9" t="str">
        <f>IF($G76=0,"",IFERROR(CONCATENATE(INDEX('Risk assessment'!$B$12:$B$100,MATCH(CONCATENATE(Feuil1!$C76,"-",Feuil1!$B76,"-",Feuil1!J$1),'Risk assessment'!$R$12:$R$100,FALSE),1)," ;"),""))</f>
        <v/>
      </c>
      <c r="K76" s="9" t="str">
        <f>IF($G76=0,"",IFERROR(CONCATENATE(INDEX('Risk assessment'!$B$12:$B$100,MATCH(CONCATENATE(Feuil1!$C76,"-",Feuil1!$B76,"-",Feuil1!K$1),'Risk assessment'!$R$12:$R$100,FALSE),1)," ;"),""))</f>
        <v/>
      </c>
      <c r="L76" s="9" t="str">
        <f>IF($G76=0,"",IFERROR(CONCATENATE(INDEX('Risk assessment'!$B$12:$B$100,MATCH(CONCATENATE(Feuil1!$C76,"-",Feuil1!$B76,"-",Feuil1!L$1),'Risk assessment'!$R$12:$R$100,FALSE),1)," ;"),""))</f>
        <v/>
      </c>
      <c r="M76" s="9" t="str">
        <f>IF($G76=0,"",IFERROR(CONCATENATE(INDEX('Risk assessment'!$B$12:$B$100,MATCH(CONCATENATE(Feuil1!$C76,"-",Feuil1!$B76,"-",Feuil1!M$1),'Risk assessment'!$R$12:$R$100,FALSE),1)," ;"),""))</f>
        <v/>
      </c>
      <c r="N76" s="9" t="str">
        <f>IF($G76=0,"",IFERROR(CONCATENATE(INDEX('Risk assessment'!$B$12:$B$100,MATCH(CONCATENATE(Feuil1!$C76,"-",Feuil1!$B76,"-",Feuil1!N$1),'Risk assessment'!$R$12:$R$100,FALSE),1)," ;"),""))</f>
        <v/>
      </c>
      <c r="O76" s="9" t="str">
        <f>IF($G76=0,"",IFERROR(CONCATENATE(INDEX('Risk assessment'!$B$12:$B$100,MATCH(CONCATENATE(Feuil1!$C76,"-",Feuil1!$B76,"-",Feuil1!O$1),'Risk assessment'!$R$12:$R$100,FALSE),1)," ;"),""))</f>
        <v/>
      </c>
      <c r="P76" s="9" t="str">
        <f>IF($G76=0,"",IFERROR(CONCATENATE(INDEX('Risk assessment'!$B$12:$B$100,MATCH(CONCATENATE(Feuil1!$C76,"-",Feuil1!$B76,"-",Feuil1!P$1),'Risk assessment'!$R$12:$R$100,FALSE),1)," ;"),""))</f>
        <v/>
      </c>
      <c r="Q76" s="9" t="str">
        <f>IF($G76=0,"",IFERROR(CONCATENATE(INDEX('Risk assessment'!$B$12:$B$100,MATCH(CONCATENATE(Feuil1!$C76,"-",Feuil1!$B76,"-",Feuil1!Q$1),'Risk assessment'!$R$12:$R$100,FALSE),1)," ;"),""))</f>
        <v/>
      </c>
      <c r="R76" s="9" t="str">
        <f>IF($G76=0,"",IFERROR(CONCATENATE(INDEX('Risk assessment'!$B$12:$B$100,MATCH(CONCATENATE(Feuil1!$C76,"-",Feuil1!$B76,"-",Feuil1!R$1),'Risk assessment'!$R$12:$R$100,FALSE),1)," ;"),""))</f>
        <v/>
      </c>
      <c r="S76" s="9" t="str">
        <f>IF($G76=0,"",IFERROR(CONCATENATE(INDEX('Risk assessment'!$B$12:$B$100,MATCH(CONCATENATE(Feuil1!$C76,"-",Feuil1!$B76,"-",Feuil1!S$1),'Risk assessment'!$R$12:$R$100,FALSE),1)," ;"),""))</f>
        <v/>
      </c>
      <c r="T76" s="9" t="str">
        <f>IF($G76=0,"",IFERROR(CONCATENATE(INDEX('Risk assessment'!$B$12:$B$100,MATCH(CONCATENATE(Feuil1!$C76,"-",Feuil1!$B76,"-",Feuil1!T$1),'Risk assessment'!$R$12:$R$100,FALSE),1)," ;"),""))</f>
        <v/>
      </c>
      <c r="U76" s="9" t="str">
        <f>IF($G76=0,"",IFERROR(CONCATENATE(INDEX('Risk assessment'!$B$12:$B$100,MATCH(CONCATENATE(Feuil1!$C76,"-",Feuil1!$B76,"-",Feuil1!U$1),'Risk assessment'!$R$12:$R$100,FALSE),1)," ;"),""))</f>
        <v/>
      </c>
      <c r="V76" s="9" t="str">
        <f>IF($G76=0,"",IFERROR(CONCATENATE(INDEX('Risk assessment'!$B$12:$B$100,MATCH(CONCATENATE(Feuil1!$C76,"-",Feuil1!$B76,"-",Feuil1!V$1),'Risk assessment'!$R$12:$R$100,FALSE),1)," ;"),""))</f>
        <v/>
      </c>
      <c r="W76" s="9" t="str">
        <f>IF($G76=0,"",IFERROR(CONCATENATE(INDEX('Risk assessment'!$B$12:$B$100,MATCH(CONCATENATE(Feuil1!$C76,"-",Feuil1!$B76,"-",Feuil1!W$1),'Risk assessment'!$R$12:$R$100,FALSE),1)," ;"),""))</f>
        <v/>
      </c>
      <c r="X76" s="9" t="str">
        <f>IF($G76=0,"",IFERROR(CONCATENATE(INDEX('Risk assessment'!$B$12:$B$100,MATCH(CONCATENATE(Feuil1!$C76,"-",Feuil1!$B76,"-",Feuil1!X$1),'Risk assessment'!$R$12:$R$100,FALSE),1)," ;"),""))</f>
        <v/>
      </c>
      <c r="Y76" s="9" t="str">
        <f>IF($G76=0,"",IFERROR(CONCATENATE(INDEX('Risk assessment'!$B$12:$B$100,MATCH(CONCATENATE(Feuil1!$C76,"-",Feuil1!$B76,"-",Feuil1!Y$1),'Risk assessment'!$R$12:$R$100,FALSE),1)," ;"),""))</f>
        <v/>
      </c>
      <c r="Z76" s="9" t="str">
        <f>IF($G76=0,"",IFERROR(CONCATENATE(INDEX('Risk assessment'!$B$12:$B$100,MATCH(CONCATENATE(Feuil1!$C76,"-",Feuil1!$B76,"-",Feuil1!Z$1),'Risk assessment'!$R$12:$R$100,FALSE),1)," ;"),""))</f>
        <v/>
      </c>
      <c r="AA76" s="9" t="str">
        <f>IF($G76=0,"",IFERROR(CONCATENATE(INDEX('Risk assessment'!$B$12:$B$100,MATCH(CONCATENATE(Feuil1!$C76,"-",Feuil1!$B76,"-",Feuil1!AA$1),'Risk assessment'!$R$12:$R$100,FALSE),1)," ;"),""))</f>
        <v/>
      </c>
      <c r="AB76" s="9" t="str">
        <f>IF($G76=0,"",IFERROR(CONCATENATE(INDEX('Risk assessment'!$B$12:$B$100,MATCH(CONCATENATE(Feuil1!$C76,"-",Feuil1!$B76,"-",Feuil1!AB$1),'Risk assessment'!$R$12:$R$100,FALSE),1)," ;"),""))</f>
        <v/>
      </c>
      <c r="AC76" s="9" t="str">
        <f>IF($G76=0,"",IFERROR(CONCATENATE(INDEX('Risk assessment'!$B$12:$B$100,MATCH(CONCATENATE(Feuil1!$C76,"-",Feuil1!$B76,"-",Feuil1!AC$1),'Risk assessment'!$R$12:$R$100,FALSE),1)," ;"),""))</f>
        <v/>
      </c>
      <c r="AD76" s="9" t="str">
        <f>IF($G76=0,"",IFERROR(CONCATENATE(INDEX('Risk assessment'!$B$12:$B$100,MATCH(CONCATENATE(Feuil1!$C76,"-",Feuil1!$B76,"-",Feuil1!AD$1),'Risk assessment'!$R$12:$R$100,FALSE),1)," ;"),""))</f>
        <v/>
      </c>
      <c r="AE76" s="9" t="str">
        <f>IF($G76=0,"",IFERROR(CONCATENATE(INDEX('Risk assessment'!$B$12:$B$100,MATCH(CONCATENATE(Feuil1!$C76,"-",Feuil1!$B76,"-",Feuil1!AE$1),'Risk assessment'!$R$12:$R$100,FALSE),1)," ;"),""))</f>
        <v/>
      </c>
      <c r="AF76" s="9" t="str">
        <f>IF($G76=0,"",IFERROR(CONCATENATE(INDEX('Risk assessment'!$B$12:$B$100,MATCH(CONCATENATE(Feuil1!$C76,"-",Feuil1!$B76,"-",Feuil1!AF$1),'Risk assessment'!$R$12:$R$100,FALSE),1)," ;"),""))</f>
        <v/>
      </c>
      <c r="AG76" s="9" t="str">
        <f>IF($G76=0,"",IFERROR(CONCATENATE(INDEX('Risk assessment'!$B$12:$B$100,MATCH(CONCATENATE(Feuil1!$C76,"-",Feuil1!$B76,"-",Feuil1!AG$1),'Risk assessment'!$R$12:$R$100,FALSE),1)," ;"),""))</f>
        <v/>
      </c>
      <c r="AH76" s="9" t="str">
        <f>IF($G76=0,"",IFERROR(CONCATENATE(INDEX('Risk assessment'!$B$12:$B$100,MATCH(CONCATENATE(Feuil1!$C76,"-",Feuil1!$B76,"-",Feuil1!AH$1),'Risk assessment'!$R$12:$R$100,FALSE),1)," ;"),""))</f>
        <v/>
      </c>
      <c r="AI76" s="9" t="str">
        <f>IF($G76=0,"",IFERROR(CONCATENATE(INDEX('Risk assessment'!$B$12:$B$100,MATCH(CONCATENATE(Feuil1!$C76,"-",Feuil1!$B76,"-",Feuil1!AI$1),'Risk assessment'!$R$12:$R$100,FALSE),1)," ;"),""))</f>
        <v/>
      </c>
      <c r="AJ76" s="9" t="str">
        <f>IF($G76=0,"",IFERROR(CONCATENATE(INDEX('Risk assessment'!$B$12:$B$100,MATCH(CONCATENATE(Feuil1!$C76,"-",Feuil1!$B76,"-",Feuil1!AJ$1),'Risk assessment'!$R$12:$R$100,FALSE),1)," ;"),""))</f>
        <v/>
      </c>
      <c r="AK76" s="9" t="str">
        <f>IF($G76=0,"",IFERROR(CONCATENATE(INDEX('Risk assessment'!$B$12:$B$100,MATCH(CONCATENATE(Feuil1!$C76,"-",Feuil1!$B76,"-",Feuil1!AK$1),'Risk assessment'!$R$12:$R$100,FALSE),1)," ;"),""))</f>
        <v/>
      </c>
      <c r="AL76" s="9" t="str">
        <f>IF($G76=0,"",IFERROR(CONCATENATE(INDEX('Risk assessment'!$B$12:$B$100,MATCH(CONCATENATE(Feuil1!$C76,"-",Feuil1!$B76,"-",Feuil1!AL$1),'Risk assessment'!$R$12:$R$100,FALSE),1)," ;"),""))</f>
        <v/>
      </c>
      <c r="AM76" s="9" t="str">
        <f>IF($G76=0,"",IFERROR(CONCATENATE(INDEX('Risk assessment'!$B$12:$B$100,MATCH(CONCATENATE(Feuil1!$C76,"-",Feuil1!$B76,"-",Feuil1!AM$1),'Risk assessment'!$R$12:$R$100,FALSE),1)," ;"),""))</f>
        <v/>
      </c>
      <c r="AN76" s="9" t="str">
        <f>IF($G76=0,"",IFERROR(CONCATENATE(INDEX('Risk assessment'!$B$12:$B$100,MATCH(CONCATENATE(Feuil1!$C76,"-",Feuil1!$B76,"-",Feuil1!AN$1),'Risk assessment'!$R$12:$R$100,FALSE),1)," ;"),""))</f>
        <v/>
      </c>
      <c r="AO76" s="9" t="str">
        <f>IF($G76=0,"",IFERROR(CONCATENATE(INDEX('Risk assessment'!$B$12:$B$100,MATCH(CONCATENATE(Feuil1!$C76,"-",Feuil1!$B76,"-",Feuil1!AO$1),'Risk assessment'!$R$12:$R$100,FALSE),1)," ;"),""))</f>
        <v/>
      </c>
      <c r="AP76" s="9" t="str">
        <f>IF($G76=0,"",IFERROR(CONCATENATE(INDEX('Risk assessment'!$B$12:$B$100,MATCH(CONCATENATE(Feuil1!$C76,"-",Feuil1!$B76,"-",Feuil1!AP$1),'Risk assessment'!$R$12:$R$100,FALSE),1)," ;"),""))</f>
        <v/>
      </c>
      <c r="AQ76" s="9" t="str">
        <f>IF($G76=0,"",IFERROR(CONCATENATE(INDEX('Risk assessment'!$B$12:$B$100,MATCH(CONCATENATE(Feuil1!$C76,"-",Feuil1!$B76,"-",Feuil1!AQ$1),'Risk assessment'!$R$12:$R$100,FALSE),1)," ;"),""))</f>
        <v/>
      </c>
      <c r="AR76" s="9" t="str">
        <f>IF($G76=0,"",IFERROR(CONCATENATE(INDEX('Risk assessment'!$B$12:$B$100,MATCH(CONCATENATE(Feuil1!$C76,"-",Feuil1!$B76,"-",Feuil1!AR$1),'Risk assessment'!$R$12:$R$100,FALSE),1)," ;"),""))</f>
        <v/>
      </c>
      <c r="AS76" s="9" t="str">
        <f>IF($G76=0,"",IFERROR(CONCATENATE(INDEX('Risk assessment'!$B$12:$B$100,MATCH(CONCATENATE(Feuil1!$C76,"-",Feuil1!$B76,"-",Feuil1!AS$1),'Risk assessment'!$R$12:$R$100,FALSE),1)," ;"),""))</f>
        <v/>
      </c>
      <c r="AT76" s="9" t="str">
        <f>IF($G76=0,"",IFERROR(CONCATENATE(INDEX('Risk assessment'!$B$12:$B$100,MATCH(CONCATENATE(Feuil1!$C76,"-",Feuil1!$B76,"-",Feuil1!AT$1),'Risk assessment'!$R$12:$R$100,FALSE),1)," ;"),""))</f>
        <v/>
      </c>
      <c r="AU76" s="9" t="str">
        <f>IF($G76=0,"",IFERROR(CONCATENATE(INDEX('Risk assessment'!$B$12:$B$100,MATCH(CONCATENATE(Feuil1!$C76,"-",Feuil1!$B76,"-",Feuil1!AU$1),'Risk assessment'!$R$12:$R$100,FALSE),1)," ;"),""))</f>
        <v/>
      </c>
      <c r="AV76" s="9" t="str">
        <f>IF($G76=0,"",IFERROR(CONCATENATE(INDEX('Risk assessment'!$B$12:$B$100,MATCH(CONCATENATE(Feuil1!$C76,"-",Feuil1!$B76,"-",Feuil1!AV$1),'Risk assessment'!$R$12:$R$100,FALSE),1)," ;"),""))</f>
        <v/>
      </c>
      <c r="AW76" s="9" t="str">
        <f>IF($G76=0,"",IFERROR(CONCATENATE(INDEX('Risk assessment'!$B$12:$B$100,MATCH(CONCATENATE(Feuil1!$C76,"-",Feuil1!$B76,"-",Feuil1!AW$1),'Risk assessment'!$R$12:$R$100,FALSE),1)," ;"),""))</f>
        <v/>
      </c>
      <c r="AX76" s="9" t="str">
        <f>IF($G76=0,"",IFERROR(CONCATENATE(INDEX('Risk assessment'!$B$12:$B$100,MATCH(CONCATENATE(Feuil1!$C76,"-",Feuil1!$B76,"-",Feuil1!AX$1),'Risk assessment'!$R$12:$R$100,FALSE),1)," ;"),""))</f>
        <v/>
      </c>
      <c r="AY76" s="9" t="str">
        <f>IF($G76=0,"",IFERROR(CONCATENATE(INDEX('Risk assessment'!$B$12:$B$100,MATCH(CONCATENATE(Feuil1!$C76,"-",Feuil1!$B76,"-",Feuil1!AY$1),'Risk assessment'!$R$12:$R$100,FALSE),1)," ;"),""))</f>
        <v/>
      </c>
      <c r="AZ76" s="9" t="str">
        <f>IF($G76=0,"",IFERROR(CONCATENATE(INDEX('Risk assessment'!$B$12:$B$100,MATCH(CONCATENATE(Feuil1!$C76,"-",Feuil1!$B76,"-",Feuil1!AZ$1),'Risk assessment'!$R$12:$R$100,FALSE),1)," ;"),""))</f>
        <v/>
      </c>
      <c r="BA76" s="9" t="str">
        <f>IF($G76=0,"",IFERROR(CONCATENATE(INDEX('Risk assessment'!$B$12:$B$100,MATCH(CONCATENATE(Feuil1!$C76,"-",Feuil1!$B76,"-",Feuil1!BA$1),'Risk assessment'!$R$12:$R$100,FALSE),1)," ;"),""))</f>
        <v/>
      </c>
      <c r="BB76" s="9" t="str">
        <f>IF($G76=0,"",IFERROR(CONCATENATE(INDEX('Risk assessment'!$B$12:$B$100,MATCH(CONCATENATE(Feuil1!$C76,"-",Feuil1!$B76,"-",Feuil1!BB$1),'Risk assessment'!$R$12:$R$100,FALSE),1)," ;"),""))</f>
        <v/>
      </c>
      <c r="BC76" s="9" t="str">
        <f>IF($G76=0,"",IFERROR(CONCATENATE(INDEX('Risk assessment'!$B$12:$B$100,MATCH(CONCATENATE(Feuil1!$C76,"-",Feuil1!$B76,"-",Feuil1!BC$1),'Risk assessment'!$R$12:$R$100,FALSE),1)," ;"),""))</f>
        <v/>
      </c>
      <c r="BD76" s="9" t="str">
        <f>IF($G76=0,"",IFERROR(CONCATENATE(INDEX('Risk assessment'!$B$12:$B$100,MATCH(CONCATENATE(Feuil1!$C76,"-",Feuil1!$B76,"-",Feuil1!BD$1),'Risk assessment'!$R$12:$R$100,FALSE),1)," ;"),""))</f>
        <v/>
      </c>
      <c r="BE76" s="9" t="str">
        <f>IF($G76=0,"",IFERROR(CONCATENATE(INDEX('Risk assessment'!$B$12:$B$100,MATCH(CONCATENATE(Feuil1!$C76,"-",Feuil1!$B76,"-",Feuil1!BE$1),'Risk assessment'!$R$12:$R$100,FALSE),1)," ;"),""))</f>
        <v/>
      </c>
      <c r="BF76" s="9" t="str">
        <f>IF($G76=0,"",IFERROR(CONCATENATE(INDEX('Risk assessment'!$B$12:$B$100,MATCH(CONCATENATE(Feuil1!$C76,"-",Feuil1!$B76,"-",Feuil1!BF$1),'Risk assessment'!$R$12:$R$100,FALSE),1)," ;"),""))</f>
        <v/>
      </c>
      <c r="BG76" s="9" t="str">
        <f>IF($G76=0,"",IFERROR(CONCATENATE(INDEX('Risk assessment'!$B$12:$B$100,MATCH(CONCATENATE(Feuil1!$C76,"-",Feuil1!$B76,"-",Feuil1!BG$1),'Risk assessment'!$R$12:$R$100,FALSE),1)," ;"),""))</f>
        <v/>
      </c>
      <c r="BH76" s="9" t="str">
        <f>IF($G76=0,"",IFERROR(CONCATENATE(INDEX('Risk assessment'!$B$12:$B$100,MATCH(CONCATENATE(Feuil1!$C76,"-",Feuil1!$B76,"-",Feuil1!BH$1),'Risk assessment'!$R$12:$R$100,FALSE),1)," ;"),""))</f>
        <v/>
      </c>
      <c r="BI76" s="9" t="str">
        <f>IF($G76=0,"",IFERROR(CONCATENATE(INDEX('Risk assessment'!$B$12:$B$100,MATCH(CONCATENATE(Feuil1!$C76,"-",Feuil1!$B76,"-",Feuil1!BI$1),'Risk assessment'!$R$12:$R$100,FALSE),1)," ;"),""))</f>
        <v/>
      </c>
      <c r="BJ76" s="9" t="str">
        <f>IF($G76=0,"",IFERROR(CONCATENATE(INDEX('Risk assessment'!$B$12:$B$100,MATCH(CONCATENATE(Feuil1!$C76,"-",Feuil1!$B76,"-",Feuil1!BJ$1),'Risk assessment'!$R$12:$R$100,FALSE),1)," ;"),""))</f>
        <v/>
      </c>
      <c r="BK76" s="9" t="str">
        <f>IF($G76=0,"",IFERROR(CONCATENATE(INDEX('Risk assessment'!$B$12:$B$100,MATCH(CONCATENATE(Feuil1!$C76,"-",Feuil1!$B76,"-",Feuil1!BK$1),'Risk assessment'!$R$12:$R$100,FALSE),1)," ;"),""))</f>
        <v/>
      </c>
      <c r="BL76" s="9" t="str">
        <f>IF($G76=0,"",IFERROR(CONCATENATE(INDEX('Risk assessment'!$B$12:$B$100,MATCH(CONCATENATE(Feuil1!$C76,"-",Feuil1!$B76,"-",Feuil1!BL$1),'Risk assessment'!$R$12:$R$100,FALSE),1)," ;"),""))</f>
        <v/>
      </c>
      <c r="BM76" s="9" t="str">
        <f>IF($G76=0,"",IFERROR(CONCATENATE(INDEX('Risk assessment'!$B$12:$B$100,MATCH(CONCATENATE(Feuil1!$C76,"-",Feuil1!$B76,"-",Feuil1!BM$1),'Risk assessment'!$R$12:$R$100,FALSE),1)," ;"),""))</f>
        <v/>
      </c>
      <c r="BN76" s="9" t="str">
        <f>IF($G76=0,"",IFERROR(CONCATENATE(INDEX('Risk assessment'!$B$12:$B$100,MATCH(CONCATENATE(Feuil1!$C76,"-",Feuil1!$B76,"-",Feuil1!BN$1),'Risk assessment'!$R$12:$R$100,FALSE),1)," ;"),""))</f>
        <v/>
      </c>
      <c r="BO76" s="9" t="str">
        <f>IF($G76=0,"",IFERROR(CONCATENATE(INDEX('Risk assessment'!$B$12:$B$100,MATCH(CONCATENATE(Feuil1!$C76,"-",Feuil1!$B76,"-",Feuil1!BO$1),'Risk assessment'!$R$12:$R$100,FALSE),1)," ;"),""))</f>
        <v/>
      </c>
      <c r="BP76" s="9" t="str">
        <f>IF($G76=0,"",IFERROR(CONCATENATE(INDEX('Risk assessment'!$B$12:$B$100,MATCH(CONCATENATE(Feuil1!$C76,"-",Feuil1!$B76,"-",Feuil1!BP$1),'Risk assessment'!$R$12:$R$100,FALSE),1)," ;"),""))</f>
        <v/>
      </c>
      <c r="BQ76" s="9" t="str">
        <f>IF($G76=0,"",IFERROR(CONCATENATE(INDEX('Risk assessment'!$B$12:$B$100,MATCH(CONCATENATE(Feuil1!$C76,"-",Feuil1!$B76,"-",Feuil1!BQ$1),'Risk assessment'!$R$12:$R$100,FALSE),1)," ;"),""))</f>
        <v/>
      </c>
      <c r="BR76" s="9" t="str">
        <f>IF($G76=0,"",IFERROR(INDEX('Risk assessment'!$B$12:$B$100,MATCH(CONCATENATE(Feuil1!$C76,Feuil1!$B76,Feuil1!BR$1),'Risk assessment'!$R$12:$R$100,FALSE),1),""))</f>
        <v/>
      </c>
      <c r="BS76" s="9" t="str">
        <f>IF($G76=0,"",IFERROR(INDEX('Risk assessment'!$B$12:$B$100,MATCH(CONCATENATE(Feuil1!$C76,Feuil1!$B76,Feuil1!BS$1),'Risk assessment'!$R$12:$R$100,FALSE),1),""))</f>
        <v/>
      </c>
      <c r="BT76" s="9" t="str">
        <f>IF($G76=0,"",IFERROR(INDEX('Risk assessment'!$B$12:$B$100,MATCH(CONCATENATE(Feuil1!$C76,Feuil1!$B76,Feuil1!BT$1),'Risk assessment'!$R$12:$R$100,FALSE),1),""))</f>
        <v/>
      </c>
      <c r="BU76" s="9" t="str">
        <f>IF($G76=0,"",IFERROR(INDEX('Risk assessment'!$B$12:$B$100,MATCH(CONCATENATE(Feuil1!$C76,Feuil1!$B76,Feuil1!BU$1),'Risk assessment'!$R$12:$R$100,FALSE),1),""))</f>
        <v/>
      </c>
      <c r="BV76" s="9" t="str">
        <f>IF($G76=0,"",IFERROR(INDEX('Risk assessment'!$B$12:$B$100,MATCH(CONCATENATE(Feuil1!$C76,Feuil1!$B76,Feuil1!BV$1),'Risk assessment'!$R$12:$R$100,FALSE),1),""))</f>
        <v/>
      </c>
      <c r="BW76" s="9" t="str">
        <f>IF($G76=0,"",IFERROR(INDEX('Risk assessment'!$B$12:$B$100,MATCH(CONCATENATE(Feuil1!$C76,Feuil1!$B76,Feuil1!BW$1),'Risk assessment'!$R$12:$R$100,FALSE),1),""))</f>
        <v/>
      </c>
      <c r="BX76" s="9" t="str">
        <f>IF($G76=0,"",IFERROR(INDEX('Risk assessment'!$B$12:$B$100,MATCH(CONCATENATE(Feuil1!$C76,Feuil1!$B76,Feuil1!BX$1),'Risk assessment'!$R$12:$R$100,FALSE),1),""))</f>
        <v/>
      </c>
      <c r="BY76" s="9" t="str">
        <f>IF($G76=0,"",IFERROR(INDEX('Risk assessment'!$B$12:$B$100,MATCH(CONCATENATE(Feuil1!$C76,Feuil1!$B76,Feuil1!BY$1),'Risk assessment'!$R$12:$R$100,FALSE),1),""))</f>
        <v/>
      </c>
      <c r="BZ76" s="9" t="str">
        <f>IF($G76=0,"",IFERROR(INDEX('Risk assessment'!$B$12:$B$100,MATCH(CONCATENATE(Feuil1!$C76,Feuil1!$B76,Feuil1!BZ$1),'Risk assessment'!$R$12:$R$100,FALSE),1),""))</f>
        <v/>
      </c>
      <c r="CA76" s="9" t="str">
        <f>IF($G76=0,"",IFERROR(INDEX('Risk assessment'!$B$12:$B$100,MATCH(CONCATENATE(Feuil1!$C76,Feuil1!$B76,Feuil1!CA$1),'Risk assessment'!$R$12:$R$100,FALSE),1),""))</f>
        <v/>
      </c>
      <c r="CB76" s="9" t="str">
        <f>IF($G76=0,"",IFERROR(INDEX('Risk assessment'!$B$12:$B$100,MATCH(CONCATENATE(Feuil1!$C76,Feuil1!$B76,Feuil1!CB$1),'Risk assessment'!$R$12:$R$100,FALSE),1),""))</f>
        <v/>
      </c>
      <c r="CC76" s="9" t="str">
        <f>IF($G76=0,"",IFERROR(INDEX('Risk assessment'!$B$12:$B$100,MATCH(CONCATENATE(Feuil1!$C76,Feuil1!$B76,Feuil1!CC$1),'Risk assessment'!$R$12:$R$100,FALSE),1),""))</f>
        <v/>
      </c>
      <c r="CD76" s="9" t="str">
        <f>IF($G76=0,"",IFERROR(INDEX('Risk assessment'!$B$12:$B$100,MATCH(CONCATENATE(Feuil1!$C76,Feuil1!$B76,Feuil1!CD$1),'Risk assessment'!$R$12:$R$100,FALSE),1),""))</f>
        <v/>
      </c>
      <c r="CE76" s="9" t="str">
        <f>IF($G76=0,"",IFERROR(INDEX('Risk assessment'!$B$12:$B$100,MATCH(CONCATENATE(Feuil1!$C76,Feuil1!$B76,Feuil1!CE$1),'Risk assessment'!$R$12:$R$100,FALSE),1),""))</f>
        <v/>
      </c>
      <c r="CF76" s="9" t="str">
        <f>IF($G76=0,"",IFERROR(INDEX('Risk assessment'!$B$12:$B$100,MATCH(CONCATENATE(Feuil1!$C76,Feuil1!$B76,Feuil1!CF$1),'Risk assessment'!$R$12:$R$100,FALSE),1),""))</f>
        <v/>
      </c>
      <c r="CG76" s="9" t="str">
        <f>IF($G76=0,"",IFERROR(INDEX('Risk assessment'!$B$12:$B$100,MATCH(CONCATENATE(Feuil1!$C76,Feuil1!$B76,Feuil1!CG$1),'Risk assessment'!$R$12:$R$100,FALSE),1),""))</f>
        <v/>
      </c>
      <c r="CH76" s="9" t="str">
        <f>IF($G76=0,"",IFERROR(INDEX('Risk assessment'!$B$12:$B$100,MATCH(CONCATENATE(Feuil1!$C76,Feuil1!$B76,Feuil1!CH$1),'Risk assessment'!$R$12:$R$100,FALSE),1),""))</f>
        <v/>
      </c>
      <c r="CI76" s="9" t="str">
        <f>IF($G76=0,"",IFERROR(INDEX('Risk assessment'!$B$12:$B$100,MATCH(CONCATENATE(Feuil1!$C76,Feuil1!$B76,Feuil1!CI$1),'Risk assessment'!$R$12:$R$100,FALSE),1),""))</f>
        <v/>
      </c>
      <c r="CJ76" s="9" t="str">
        <f>IF($G76=0,"",IFERROR(INDEX('Risk assessment'!$B$12:$B$100,MATCH(CONCATENATE(Feuil1!$C76,Feuil1!$B76,Feuil1!CJ$1),'Risk assessment'!$R$12:$R$100,FALSE),1),""))</f>
        <v/>
      </c>
      <c r="CK76" s="9" t="str">
        <f>IF($G76=0,"",IFERROR(INDEX('Risk assessment'!$B$12:$B$100,MATCH(CONCATENATE(Feuil1!$C76,Feuil1!$B76,Feuil1!CK$1),'Risk assessment'!$R$12:$R$100,FALSE),1),""))</f>
        <v/>
      </c>
      <c r="CL76" s="9" t="str">
        <f>IF($G76=0,"",IFERROR(INDEX('Risk assessment'!$B$12:$B$100,MATCH(CONCATENATE(Feuil1!$C76,Feuil1!$B76,Feuil1!CL$1),'Risk assessment'!$R$12:$R$100,FALSE),1),""))</f>
        <v/>
      </c>
      <c r="CM76" s="9" t="str">
        <f>IF($G76=0,"",IFERROR(INDEX('Risk assessment'!$B$12:$B$100,MATCH(CONCATENATE(Feuil1!$C76,Feuil1!$B76,Feuil1!CM$1),'Risk assessment'!$R$12:$R$100,FALSE),1),""))</f>
        <v/>
      </c>
      <c r="CN76" s="9" t="str">
        <f>IF($G76=0,"",IFERROR(INDEX('Risk assessment'!$B$12:$B$100,MATCH(CONCATENATE(Feuil1!$C76,Feuil1!$B76,Feuil1!CN$1),'Risk assessment'!$R$12:$R$100,FALSE),1),""))</f>
        <v/>
      </c>
      <c r="CO76" s="9" t="str">
        <f>IF($G76=0,"",IFERROR(INDEX('Risk assessment'!$B$12:$B$100,MATCH(CONCATENATE(Feuil1!$C76,Feuil1!$B76,Feuil1!CO$1),'Risk assessment'!$R$12:$R$100,FALSE),1),""))</f>
        <v/>
      </c>
      <c r="CP76" s="9" t="str">
        <f>IF($G76=0,"",IFERROR(INDEX('Risk assessment'!$B$12:$B$100,MATCH(CONCATENATE(Feuil1!$C76,Feuil1!$B76,Feuil1!CP$1),'Risk assessment'!$R$12:$R$100,FALSE),1),""))</f>
        <v/>
      </c>
      <c r="CQ76" s="9" t="str">
        <f>IF($G76=0,"",IFERROR(INDEX('Risk assessment'!$B$12:$B$100,MATCH(CONCATENATE(Feuil1!$C76,Feuil1!$B76,Feuil1!CQ$1),'Risk assessment'!$R$12:$R$100,FALSE),1),""))</f>
        <v/>
      </c>
      <c r="CR76" s="9" t="str">
        <f>IF($G76=0,"",IFERROR(INDEX('Risk assessment'!$B$12:$B$100,MATCH(CONCATENATE(Feuil1!$C76,Feuil1!$B76,Feuil1!CR$1),'Risk assessment'!$R$12:$R$100,FALSE),1),""))</f>
        <v/>
      </c>
      <c r="CS76" s="9" t="str">
        <f>IF($G76=0,"",IFERROR(INDEX('Risk assessment'!$B$12:$B$100,MATCH(CONCATENATE(Feuil1!$C76,Feuil1!$B76,Feuil1!CS$1),'Risk assessment'!$R$12:$R$100,FALSE),1),""))</f>
        <v/>
      </c>
      <c r="CT76" s="9" t="str">
        <f>IF($G76=0,"",IFERROR(INDEX('Risk assessment'!$B$12:$B$100,MATCH(CONCATENATE(Feuil1!$C76,Feuil1!$B76,Feuil1!CT$1),'Risk assessment'!$R$12:$R$100,FALSE),1),""))</f>
        <v/>
      </c>
      <c r="CU76" s="9" t="str">
        <f>IF($G76=0,"",IFERROR(INDEX('Risk assessment'!$B$12:$B$100,MATCH(CONCATENATE(Feuil1!$C76,Feuil1!$B76,Feuil1!CU$1),'Risk assessment'!$R$12:$R$100,FALSE),1),""))</f>
        <v/>
      </c>
      <c r="CV76" s="9" t="str">
        <f>IF($G76=0,"",IFERROR(INDEX('Risk assessment'!$B$12:$B$100,MATCH(CONCATENATE(Feuil1!$C76,Feuil1!$B76,Feuil1!CV$1),'Risk assessment'!$R$12:$R$100,FALSE),1),""))</f>
        <v/>
      </c>
      <c r="CW76" s="9" t="str">
        <f>IF($G76=0,"",IFERROR(INDEX('Risk assessment'!$B$12:$B$100,MATCH(CONCATENATE(Feuil1!$C76,Feuil1!$B76,Feuil1!CW$1),'Risk assessment'!$R$12:$R$100,FALSE),1),""))</f>
        <v/>
      </c>
      <c r="CX76" s="9" t="str">
        <f>IF($G76=0,"",IFERROR(INDEX('Risk assessment'!$B$12:$B$100,MATCH(CONCATENATE(Feuil1!$C76,Feuil1!$B76,Feuil1!CX$1),'Risk assessment'!$R$12:$R$100,FALSE),1),""))</f>
        <v/>
      </c>
      <c r="CY76" s="9" t="str">
        <f>IF($G76=0,"",IFERROR(INDEX('Risk assessment'!$B$12:$B$100,MATCH(CONCATENATE(Feuil1!$C76,Feuil1!$B76,Feuil1!CY$1),'Risk assessment'!$R$12:$R$100,FALSE),1),""))</f>
        <v/>
      </c>
      <c r="CZ76" s="9" t="str">
        <f>IF($G76=0,"",IFERROR(INDEX('Risk assessment'!$B$12:$B$100,MATCH(CONCATENATE(Feuil1!$C76,Feuil1!$B76,Feuil1!CZ$1),'Risk assessment'!$R$12:$R$100,FALSE),1),""))</f>
        <v/>
      </c>
      <c r="DA76" s="9" t="str">
        <f>IF($G76=0,"",IFERROR(INDEX('Risk assessment'!$B$12:$B$100,MATCH(CONCATENATE(Feuil1!$C76,Feuil1!$B76,Feuil1!DA$1),'Risk assessment'!$R$12:$R$100,FALSE),1),""))</f>
        <v/>
      </c>
      <c r="DB76" s="9" t="str">
        <f>IF($G76=0,"",IFERROR(INDEX('Risk assessment'!$B$12:$B$100,MATCH(CONCATENATE(Feuil1!$C76,Feuil1!$B76,Feuil1!DB$1),'Risk assessment'!$R$12:$R$100,FALSE),1),""))</f>
        <v/>
      </c>
      <c r="DC76" s="9" t="str">
        <f>IF($G76=0,"",IFERROR(INDEX('Risk assessment'!$B$12:$B$100,MATCH(CONCATENATE(Feuil1!$C76,Feuil1!$B76,Feuil1!DC$1),'Risk assessment'!$R$12:$R$100,FALSE),1),""))</f>
        <v/>
      </c>
      <c r="DD76" s="9" t="str">
        <f>IF($G76=0,"",IFERROR(INDEX('Risk assessment'!$B$12:$B$100,MATCH(CONCATENATE(Feuil1!$C76,Feuil1!$B76,Feuil1!DD$1),'Risk assessment'!$R$12:$R$100,FALSE),1),""))</f>
        <v/>
      </c>
      <c r="DE76" s="9" t="str">
        <f>IF($G76=0,"",IFERROR(INDEX('Risk assessment'!$B$12:$B$100,MATCH(CONCATENATE(Feuil1!$C76,Feuil1!$B76,Feuil1!DE$1),'Risk assessment'!$R$12:$R$100,FALSE),1),""))</f>
        <v/>
      </c>
      <c r="DF76" s="9" t="str">
        <f>IF($G76=0,"",IFERROR(INDEX('Risk assessment'!$B$12:$B$100,MATCH(CONCATENATE(Feuil1!$C76,Feuil1!$B76,Feuil1!DF$1),'Risk assessment'!$R$12:$R$100,FALSE),1),""))</f>
        <v/>
      </c>
      <c r="DG76" s="9" t="str">
        <f>IF($G76=0,"",IFERROR(INDEX('Risk assessment'!$B$12:$B$100,MATCH(CONCATENATE(Feuil1!$C76,Feuil1!$B76,Feuil1!DG$1),'Risk assessment'!$R$12:$R$100,FALSE),1),""))</f>
        <v/>
      </c>
      <c r="DH76" s="9" t="str">
        <f>IF($G76=0,"",IFERROR(INDEX('Risk assessment'!$B$12:$B$100,MATCH(CONCATENATE(Feuil1!$C76,Feuil1!$B76,Feuil1!DH$1),'Risk assessment'!$R$12:$R$100,FALSE),1),""))</f>
        <v/>
      </c>
      <c r="DI76" s="9" t="str">
        <f>IF($G76=0,"",IFERROR(INDEX('Risk assessment'!$B$12:$B$100,MATCH(CONCATENATE(Feuil1!$C76,Feuil1!$B76,Feuil1!DI$1),'Risk assessment'!$R$12:$R$100,FALSE),1),""))</f>
        <v/>
      </c>
      <c r="DJ76" s="9" t="str">
        <f>IF($G76=0,"",IFERROR(INDEX('Risk assessment'!$B$12:$B$100,MATCH(CONCATENATE(Feuil1!$C76,Feuil1!$B76,Feuil1!DJ$1),'Risk assessment'!$R$12:$R$100,FALSE),1),""))</f>
        <v/>
      </c>
      <c r="DK76" s="9" t="str">
        <f>IF($G76=0,"",IFERROR(INDEX('Risk assessment'!$B$12:$B$100,MATCH(CONCATENATE(Feuil1!$C76,Feuil1!$B76,Feuil1!DK$1),'Risk assessment'!$R$12:$R$100,FALSE),1),""))</f>
        <v/>
      </c>
    </row>
    <row r="77" spans="2:115" x14ac:dyDescent="0.25">
      <c r="B77" s="9">
        <f>IF(B76+1&lt;='Rating table'!D$11,B76+1,1)</f>
        <v>6</v>
      </c>
      <c r="C77" s="9" t="str">
        <f>IFERROR(IF(IF(B77=1,C76+1,C76)&lt;='Rating table'!H$11,IF(B77=1,C76+1,C76),""),"")</f>
        <v/>
      </c>
      <c r="D77" s="9" t="str">
        <f t="shared" si="3"/>
        <v/>
      </c>
      <c r="E77" s="9" t="str">
        <f t="shared" si="4"/>
        <v/>
      </c>
      <c r="F77" s="9" t="str">
        <f t="shared" si="5"/>
        <v/>
      </c>
      <c r="G77" s="9">
        <f>COUNTIFS('Risk assessment'!D$12:D$100,Feuil1!C77,'Risk assessment'!E$12:E$100,B77)</f>
        <v>0</v>
      </c>
      <c r="H77" s="9" t="str">
        <f>IF($G77=0,"",IFERROR(CONCATENATE(INDEX('Risk assessment'!$B$12:$B$100,MATCH(CONCATENATE(Feuil1!$C77,"-",Feuil1!$B77,"-",Feuil1!H$1),'Risk assessment'!$R$12:$R$100,FALSE),1)," ;"),""))</f>
        <v/>
      </c>
      <c r="I77" s="9" t="str">
        <f>IF($G77=0,"",IFERROR(CONCATENATE(INDEX('Risk assessment'!$B$12:$B$100,MATCH(CONCATENATE(Feuil1!$C77,"-",Feuil1!$B77,"-",Feuil1!I$1),'Risk assessment'!$R$12:$R$100,FALSE),1)," ;"),""))</f>
        <v/>
      </c>
      <c r="J77" s="9" t="str">
        <f>IF($G77=0,"",IFERROR(CONCATENATE(INDEX('Risk assessment'!$B$12:$B$100,MATCH(CONCATENATE(Feuil1!$C77,"-",Feuil1!$B77,"-",Feuil1!J$1),'Risk assessment'!$R$12:$R$100,FALSE),1)," ;"),""))</f>
        <v/>
      </c>
      <c r="K77" s="9" t="str">
        <f>IF($G77=0,"",IFERROR(CONCATENATE(INDEX('Risk assessment'!$B$12:$B$100,MATCH(CONCATENATE(Feuil1!$C77,"-",Feuil1!$B77,"-",Feuil1!K$1),'Risk assessment'!$R$12:$R$100,FALSE),1)," ;"),""))</f>
        <v/>
      </c>
      <c r="L77" s="9" t="str">
        <f>IF($G77=0,"",IFERROR(CONCATENATE(INDEX('Risk assessment'!$B$12:$B$100,MATCH(CONCATENATE(Feuil1!$C77,"-",Feuil1!$B77,"-",Feuil1!L$1),'Risk assessment'!$R$12:$R$100,FALSE),1)," ;"),""))</f>
        <v/>
      </c>
      <c r="M77" s="9" t="str">
        <f>IF($G77=0,"",IFERROR(CONCATENATE(INDEX('Risk assessment'!$B$12:$B$100,MATCH(CONCATENATE(Feuil1!$C77,"-",Feuil1!$B77,"-",Feuil1!M$1),'Risk assessment'!$R$12:$R$100,FALSE),1)," ;"),""))</f>
        <v/>
      </c>
      <c r="N77" s="9" t="str">
        <f>IF($G77=0,"",IFERROR(CONCATENATE(INDEX('Risk assessment'!$B$12:$B$100,MATCH(CONCATENATE(Feuil1!$C77,"-",Feuil1!$B77,"-",Feuil1!N$1),'Risk assessment'!$R$12:$R$100,FALSE),1)," ;"),""))</f>
        <v/>
      </c>
      <c r="O77" s="9" t="str">
        <f>IF($G77=0,"",IFERROR(CONCATENATE(INDEX('Risk assessment'!$B$12:$B$100,MATCH(CONCATENATE(Feuil1!$C77,"-",Feuil1!$B77,"-",Feuil1!O$1),'Risk assessment'!$R$12:$R$100,FALSE),1)," ;"),""))</f>
        <v/>
      </c>
      <c r="P77" s="9" t="str">
        <f>IF($G77=0,"",IFERROR(CONCATENATE(INDEX('Risk assessment'!$B$12:$B$100,MATCH(CONCATENATE(Feuil1!$C77,"-",Feuil1!$B77,"-",Feuil1!P$1),'Risk assessment'!$R$12:$R$100,FALSE),1)," ;"),""))</f>
        <v/>
      </c>
      <c r="Q77" s="9" t="str">
        <f>IF($G77=0,"",IFERROR(CONCATENATE(INDEX('Risk assessment'!$B$12:$B$100,MATCH(CONCATENATE(Feuil1!$C77,"-",Feuil1!$B77,"-",Feuil1!Q$1),'Risk assessment'!$R$12:$R$100,FALSE),1)," ;"),""))</f>
        <v/>
      </c>
      <c r="R77" s="9" t="str">
        <f>IF($G77=0,"",IFERROR(CONCATENATE(INDEX('Risk assessment'!$B$12:$B$100,MATCH(CONCATENATE(Feuil1!$C77,"-",Feuil1!$B77,"-",Feuil1!R$1),'Risk assessment'!$R$12:$R$100,FALSE),1)," ;"),""))</f>
        <v/>
      </c>
      <c r="S77" s="9" t="str">
        <f>IF($G77=0,"",IFERROR(CONCATENATE(INDEX('Risk assessment'!$B$12:$B$100,MATCH(CONCATENATE(Feuil1!$C77,"-",Feuil1!$B77,"-",Feuil1!S$1),'Risk assessment'!$R$12:$R$100,FALSE),1)," ;"),""))</f>
        <v/>
      </c>
      <c r="T77" s="9" t="str">
        <f>IF($G77=0,"",IFERROR(CONCATENATE(INDEX('Risk assessment'!$B$12:$B$100,MATCH(CONCATENATE(Feuil1!$C77,"-",Feuil1!$B77,"-",Feuil1!T$1),'Risk assessment'!$R$12:$R$100,FALSE),1)," ;"),""))</f>
        <v/>
      </c>
      <c r="U77" s="9" t="str">
        <f>IF($G77=0,"",IFERROR(CONCATENATE(INDEX('Risk assessment'!$B$12:$B$100,MATCH(CONCATENATE(Feuil1!$C77,"-",Feuil1!$B77,"-",Feuil1!U$1),'Risk assessment'!$R$12:$R$100,FALSE),1)," ;"),""))</f>
        <v/>
      </c>
      <c r="V77" s="9" t="str">
        <f>IF($G77=0,"",IFERROR(CONCATENATE(INDEX('Risk assessment'!$B$12:$B$100,MATCH(CONCATENATE(Feuil1!$C77,"-",Feuil1!$B77,"-",Feuil1!V$1),'Risk assessment'!$R$12:$R$100,FALSE),1)," ;"),""))</f>
        <v/>
      </c>
      <c r="W77" s="9" t="str">
        <f>IF($G77=0,"",IFERROR(CONCATENATE(INDEX('Risk assessment'!$B$12:$B$100,MATCH(CONCATENATE(Feuil1!$C77,"-",Feuil1!$B77,"-",Feuil1!W$1),'Risk assessment'!$R$12:$R$100,FALSE),1)," ;"),""))</f>
        <v/>
      </c>
      <c r="X77" s="9" t="str">
        <f>IF($G77=0,"",IFERROR(CONCATENATE(INDEX('Risk assessment'!$B$12:$B$100,MATCH(CONCATENATE(Feuil1!$C77,"-",Feuil1!$B77,"-",Feuil1!X$1),'Risk assessment'!$R$12:$R$100,FALSE),1)," ;"),""))</f>
        <v/>
      </c>
      <c r="Y77" s="9" t="str">
        <f>IF($G77=0,"",IFERROR(CONCATENATE(INDEX('Risk assessment'!$B$12:$B$100,MATCH(CONCATENATE(Feuil1!$C77,"-",Feuil1!$B77,"-",Feuil1!Y$1),'Risk assessment'!$R$12:$R$100,FALSE),1)," ;"),""))</f>
        <v/>
      </c>
      <c r="Z77" s="9" t="str">
        <f>IF($G77=0,"",IFERROR(CONCATENATE(INDEX('Risk assessment'!$B$12:$B$100,MATCH(CONCATENATE(Feuil1!$C77,"-",Feuil1!$B77,"-",Feuil1!Z$1),'Risk assessment'!$R$12:$R$100,FALSE),1)," ;"),""))</f>
        <v/>
      </c>
      <c r="AA77" s="9" t="str">
        <f>IF($G77=0,"",IFERROR(CONCATENATE(INDEX('Risk assessment'!$B$12:$B$100,MATCH(CONCATENATE(Feuil1!$C77,"-",Feuil1!$B77,"-",Feuil1!AA$1),'Risk assessment'!$R$12:$R$100,FALSE),1)," ;"),""))</f>
        <v/>
      </c>
      <c r="AB77" s="9" t="str">
        <f>IF($G77=0,"",IFERROR(CONCATENATE(INDEX('Risk assessment'!$B$12:$B$100,MATCH(CONCATENATE(Feuil1!$C77,"-",Feuil1!$B77,"-",Feuil1!AB$1),'Risk assessment'!$R$12:$R$100,FALSE),1)," ;"),""))</f>
        <v/>
      </c>
      <c r="AC77" s="9" t="str">
        <f>IF($G77=0,"",IFERROR(CONCATENATE(INDEX('Risk assessment'!$B$12:$B$100,MATCH(CONCATENATE(Feuil1!$C77,"-",Feuil1!$B77,"-",Feuil1!AC$1),'Risk assessment'!$R$12:$R$100,FALSE),1)," ;"),""))</f>
        <v/>
      </c>
      <c r="AD77" s="9" t="str">
        <f>IF($G77=0,"",IFERROR(CONCATENATE(INDEX('Risk assessment'!$B$12:$B$100,MATCH(CONCATENATE(Feuil1!$C77,"-",Feuil1!$B77,"-",Feuil1!AD$1),'Risk assessment'!$R$12:$R$100,FALSE),1)," ;"),""))</f>
        <v/>
      </c>
      <c r="AE77" s="9" t="str">
        <f>IF($G77=0,"",IFERROR(CONCATENATE(INDEX('Risk assessment'!$B$12:$B$100,MATCH(CONCATENATE(Feuil1!$C77,"-",Feuil1!$B77,"-",Feuil1!AE$1),'Risk assessment'!$R$12:$R$100,FALSE),1)," ;"),""))</f>
        <v/>
      </c>
      <c r="AF77" s="9" t="str">
        <f>IF($G77=0,"",IFERROR(CONCATENATE(INDEX('Risk assessment'!$B$12:$B$100,MATCH(CONCATENATE(Feuil1!$C77,"-",Feuil1!$B77,"-",Feuil1!AF$1),'Risk assessment'!$R$12:$R$100,FALSE),1)," ;"),""))</f>
        <v/>
      </c>
      <c r="AG77" s="9" t="str">
        <f>IF($G77=0,"",IFERROR(CONCATENATE(INDEX('Risk assessment'!$B$12:$B$100,MATCH(CONCATENATE(Feuil1!$C77,"-",Feuil1!$B77,"-",Feuil1!AG$1),'Risk assessment'!$R$12:$R$100,FALSE),1)," ;"),""))</f>
        <v/>
      </c>
      <c r="AH77" s="9" t="str">
        <f>IF($G77=0,"",IFERROR(CONCATENATE(INDEX('Risk assessment'!$B$12:$B$100,MATCH(CONCATENATE(Feuil1!$C77,"-",Feuil1!$B77,"-",Feuil1!AH$1),'Risk assessment'!$R$12:$R$100,FALSE),1)," ;"),""))</f>
        <v/>
      </c>
      <c r="AI77" s="9" t="str">
        <f>IF($G77=0,"",IFERROR(CONCATENATE(INDEX('Risk assessment'!$B$12:$B$100,MATCH(CONCATENATE(Feuil1!$C77,"-",Feuil1!$B77,"-",Feuil1!AI$1),'Risk assessment'!$R$12:$R$100,FALSE),1)," ;"),""))</f>
        <v/>
      </c>
      <c r="AJ77" s="9" t="str">
        <f>IF($G77=0,"",IFERROR(CONCATENATE(INDEX('Risk assessment'!$B$12:$B$100,MATCH(CONCATENATE(Feuil1!$C77,"-",Feuil1!$B77,"-",Feuil1!AJ$1),'Risk assessment'!$R$12:$R$100,FALSE),1)," ;"),""))</f>
        <v/>
      </c>
      <c r="AK77" s="9" t="str">
        <f>IF($G77=0,"",IFERROR(CONCATENATE(INDEX('Risk assessment'!$B$12:$B$100,MATCH(CONCATENATE(Feuil1!$C77,"-",Feuil1!$B77,"-",Feuil1!AK$1),'Risk assessment'!$R$12:$R$100,FALSE),1)," ;"),""))</f>
        <v/>
      </c>
      <c r="AL77" s="9" t="str">
        <f>IF($G77=0,"",IFERROR(CONCATENATE(INDEX('Risk assessment'!$B$12:$B$100,MATCH(CONCATENATE(Feuil1!$C77,"-",Feuil1!$B77,"-",Feuil1!AL$1),'Risk assessment'!$R$12:$R$100,FALSE),1)," ;"),""))</f>
        <v/>
      </c>
      <c r="AM77" s="9" t="str">
        <f>IF($G77=0,"",IFERROR(CONCATENATE(INDEX('Risk assessment'!$B$12:$B$100,MATCH(CONCATENATE(Feuil1!$C77,"-",Feuil1!$B77,"-",Feuil1!AM$1),'Risk assessment'!$R$12:$R$100,FALSE),1)," ;"),""))</f>
        <v/>
      </c>
      <c r="AN77" s="9" t="str">
        <f>IF($G77=0,"",IFERROR(CONCATENATE(INDEX('Risk assessment'!$B$12:$B$100,MATCH(CONCATENATE(Feuil1!$C77,"-",Feuil1!$B77,"-",Feuil1!AN$1),'Risk assessment'!$R$12:$R$100,FALSE),1)," ;"),""))</f>
        <v/>
      </c>
      <c r="AO77" s="9" t="str">
        <f>IF($G77=0,"",IFERROR(CONCATENATE(INDEX('Risk assessment'!$B$12:$B$100,MATCH(CONCATENATE(Feuil1!$C77,"-",Feuil1!$B77,"-",Feuil1!AO$1),'Risk assessment'!$R$12:$R$100,FALSE),1)," ;"),""))</f>
        <v/>
      </c>
      <c r="AP77" s="9" t="str">
        <f>IF($G77=0,"",IFERROR(CONCATENATE(INDEX('Risk assessment'!$B$12:$B$100,MATCH(CONCATENATE(Feuil1!$C77,"-",Feuil1!$B77,"-",Feuil1!AP$1),'Risk assessment'!$R$12:$R$100,FALSE),1)," ;"),""))</f>
        <v/>
      </c>
      <c r="AQ77" s="9" t="str">
        <f>IF($G77=0,"",IFERROR(CONCATENATE(INDEX('Risk assessment'!$B$12:$B$100,MATCH(CONCATENATE(Feuil1!$C77,"-",Feuil1!$B77,"-",Feuil1!AQ$1),'Risk assessment'!$R$12:$R$100,FALSE),1)," ;"),""))</f>
        <v/>
      </c>
      <c r="AR77" s="9" t="str">
        <f>IF($G77=0,"",IFERROR(CONCATENATE(INDEX('Risk assessment'!$B$12:$B$100,MATCH(CONCATENATE(Feuil1!$C77,"-",Feuil1!$B77,"-",Feuil1!AR$1),'Risk assessment'!$R$12:$R$100,FALSE),1)," ;"),""))</f>
        <v/>
      </c>
      <c r="AS77" s="9" t="str">
        <f>IF($G77=0,"",IFERROR(CONCATENATE(INDEX('Risk assessment'!$B$12:$B$100,MATCH(CONCATENATE(Feuil1!$C77,"-",Feuil1!$B77,"-",Feuil1!AS$1),'Risk assessment'!$R$12:$R$100,FALSE),1)," ;"),""))</f>
        <v/>
      </c>
      <c r="AT77" s="9" t="str">
        <f>IF($G77=0,"",IFERROR(CONCATENATE(INDEX('Risk assessment'!$B$12:$B$100,MATCH(CONCATENATE(Feuil1!$C77,"-",Feuil1!$B77,"-",Feuil1!AT$1),'Risk assessment'!$R$12:$R$100,FALSE),1)," ;"),""))</f>
        <v/>
      </c>
      <c r="AU77" s="9" t="str">
        <f>IF($G77=0,"",IFERROR(CONCATENATE(INDEX('Risk assessment'!$B$12:$B$100,MATCH(CONCATENATE(Feuil1!$C77,"-",Feuil1!$B77,"-",Feuil1!AU$1),'Risk assessment'!$R$12:$R$100,FALSE),1)," ;"),""))</f>
        <v/>
      </c>
      <c r="AV77" s="9" t="str">
        <f>IF($G77=0,"",IFERROR(CONCATENATE(INDEX('Risk assessment'!$B$12:$B$100,MATCH(CONCATENATE(Feuil1!$C77,"-",Feuil1!$B77,"-",Feuil1!AV$1),'Risk assessment'!$R$12:$R$100,FALSE),1)," ;"),""))</f>
        <v/>
      </c>
      <c r="AW77" s="9" t="str">
        <f>IF($G77=0,"",IFERROR(CONCATENATE(INDEX('Risk assessment'!$B$12:$B$100,MATCH(CONCATENATE(Feuil1!$C77,"-",Feuil1!$B77,"-",Feuil1!AW$1),'Risk assessment'!$R$12:$R$100,FALSE),1)," ;"),""))</f>
        <v/>
      </c>
      <c r="AX77" s="9" t="str">
        <f>IF($G77=0,"",IFERROR(CONCATENATE(INDEX('Risk assessment'!$B$12:$B$100,MATCH(CONCATENATE(Feuil1!$C77,"-",Feuil1!$B77,"-",Feuil1!AX$1),'Risk assessment'!$R$12:$R$100,FALSE),1)," ;"),""))</f>
        <v/>
      </c>
      <c r="AY77" s="9" t="str">
        <f>IF($G77=0,"",IFERROR(CONCATENATE(INDEX('Risk assessment'!$B$12:$B$100,MATCH(CONCATENATE(Feuil1!$C77,"-",Feuil1!$B77,"-",Feuil1!AY$1),'Risk assessment'!$R$12:$R$100,FALSE),1)," ;"),""))</f>
        <v/>
      </c>
      <c r="AZ77" s="9" t="str">
        <f>IF($G77=0,"",IFERROR(CONCATENATE(INDEX('Risk assessment'!$B$12:$B$100,MATCH(CONCATENATE(Feuil1!$C77,"-",Feuil1!$B77,"-",Feuil1!AZ$1),'Risk assessment'!$R$12:$R$100,FALSE),1)," ;"),""))</f>
        <v/>
      </c>
      <c r="BA77" s="9" t="str">
        <f>IF($G77=0,"",IFERROR(CONCATENATE(INDEX('Risk assessment'!$B$12:$B$100,MATCH(CONCATENATE(Feuil1!$C77,"-",Feuil1!$B77,"-",Feuil1!BA$1),'Risk assessment'!$R$12:$R$100,FALSE),1)," ;"),""))</f>
        <v/>
      </c>
      <c r="BB77" s="9" t="str">
        <f>IF($G77=0,"",IFERROR(CONCATENATE(INDEX('Risk assessment'!$B$12:$B$100,MATCH(CONCATENATE(Feuil1!$C77,"-",Feuil1!$B77,"-",Feuil1!BB$1),'Risk assessment'!$R$12:$R$100,FALSE),1)," ;"),""))</f>
        <v/>
      </c>
      <c r="BC77" s="9" t="str">
        <f>IF($G77=0,"",IFERROR(CONCATENATE(INDEX('Risk assessment'!$B$12:$B$100,MATCH(CONCATENATE(Feuil1!$C77,"-",Feuil1!$B77,"-",Feuil1!BC$1),'Risk assessment'!$R$12:$R$100,FALSE),1)," ;"),""))</f>
        <v/>
      </c>
      <c r="BD77" s="9" t="str">
        <f>IF($G77=0,"",IFERROR(CONCATENATE(INDEX('Risk assessment'!$B$12:$B$100,MATCH(CONCATENATE(Feuil1!$C77,"-",Feuil1!$B77,"-",Feuil1!BD$1),'Risk assessment'!$R$12:$R$100,FALSE),1)," ;"),""))</f>
        <v/>
      </c>
      <c r="BE77" s="9" t="str">
        <f>IF($G77=0,"",IFERROR(CONCATENATE(INDEX('Risk assessment'!$B$12:$B$100,MATCH(CONCATENATE(Feuil1!$C77,"-",Feuil1!$B77,"-",Feuil1!BE$1),'Risk assessment'!$R$12:$R$100,FALSE),1)," ;"),""))</f>
        <v/>
      </c>
      <c r="BF77" s="9" t="str">
        <f>IF($G77=0,"",IFERROR(CONCATENATE(INDEX('Risk assessment'!$B$12:$B$100,MATCH(CONCATENATE(Feuil1!$C77,"-",Feuil1!$B77,"-",Feuil1!BF$1),'Risk assessment'!$R$12:$R$100,FALSE),1)," ;"),""))</f>
        <v/>
      </c>
      <c r="BG77" s="9" t="str">
        <f>IF($G77=0,"",IFERROR(CONCATENATE(INDEX('Risk assessment'!$B$12:$B$100,MATCH(CONCATENATE(Feuil1!$C77,"-",Feuil1!$B77,"-",Feuil1!BG$1),'Risk assessment'!$R$12:$R$100,FALSE),1)," ;"),""))</f>
        <v/>
      </c>
      <c r="BH77" s="9" t="str">
        <f>IF($G77=0,"",IFERROR(CONCATENATE(INDEX('Risk assessment'!$B$12:$B$100,MATCH(CONCATENATE(Feuil1!$C77,"-",Feuil1!$B77,"-",Feuil1!BH$1),'Risk assessment'!$R$12:$R$100,FALSE),1)," ;"),""))</f>
        <v/>
      </c>
      <c r="BI77" s="9" t="str">
        <f>IF($G77=0,"",IFERROR(CONCATENATE(INDEX('Risk assessment'!$B$12:$B$100,MATCH(CONCATENATE(Feuil1!$C77,"-",Feuil1!$B77,"-",Feuil1!BI$1),'Risk assessment'!$R$12:$R$100,FALSE),1)," ;"),""))</f>
        <v/>
      </c>
      <c r="BJ77" s="9" t="str">
        <f>IF($G77=0,"",IFERROR(CONCATENATE(INDEX('Risk assessment'!$B$12:$B$100,MATCH(CONCATENATE(Feuil1!$C77,"-",Feuil1!$B77,"-",Feuil1!BJ$1),'Risk assessment'!$R$12:$R$100,FALSE),1)," ;"),""))</f>
        <v/>
      </c>
      <c r="BK77" s="9" t="str">
        <f>IF($G77=0,"",IFERROR(CONCATENATE(INDEX('Risk assessment'!$B$12:$B$100,MATCH(CONCATENATE(Feuil1!$C77,"-",Feuil1!$B77,"-",Feuil1!BK$1),'Risk assessment'!$R$12:$R$100,FALSE),1)," ;"),""))</f>
        <v/>
      </c>
      <c r="BL77" s="9" t="str">
        <f>IF($G77=0,"",IFERROR(CONCATENATE(INDEX('Risk assessment'!$B$12:$B$100,MATCH(CONCATENATE(Feuil1!$C77,"-",Feuil1!$B77,"-",Feuil1!BL$1),'Risk assessment'!$R$12:$R$100,FALSE),1)," ;"),""))</f>
        <v/>
      </c>
      <c r="BM77" s="9" t="str">
        <f>IF($G77=0,"",IFERROR(CONCATENATE(INDEX('Risk assessment'!$B$12:$B$100,MATCH(CONCATENATE(Feuil1!$C77,"-",Feuil1!$B77,"-",Feuil1!BM$1),'Risk assessment'!$R$12:$R$100,FALSE),1)," ;"),""))</f>
        <v/>
      </c>
      <c r="BN77" s="9" t="str">
        <f>IF($G77=0,"",IFERROR(CONCATENATE(INDEX('Risk assessment'!$B$12:$B$100,MATCH(CONCATENATE(Feuil1!$C77,"-",Feuil1!$B77,"-",Feuil1!BN$1),'Risk assessment'!$R$12:$R$100,FALSE),1)," ;"),""))</f>
        <v/>
      </c>
      <c r="BO77" s="9" t="str">
        <f>IF($G77=0,"",IFERROR(CONCATENATE(INDEX('Risk assessment'!$B$12:$B$100,MATCH(CONCATENATE(Feuil1!$C77,"-",Feuil1!$B77,"-",Feuil1!BO$1),'Risk assessment'!$R$12:$R$100,FALSE),1)," ;"),""))</f>
        <v/>
      </c>
      <c r="BP77" s="9" t="str">
        <f>IF($G77=0,"",IFERROR(CONCATENATE(INDEX('Risk assessment'!$B$12:$B$100,MATCH(CONCATENATE(Feuil1!$C77,"-",Feuil1!$B77,"-",Feuil1!BP$1),'Risk assessment'!$R$12:$R$100,FALSE),1)," ;"),""))</f>
        <v/>
      </c>
      <c r="BQ77" s="9" t="str">
        <f>IF($G77=0,"",IFERROR(CONCATENATE(INDEX('Risk assessment'!$B$12:$B$100,MATCH(CONCATENATE(Feuil1!$C77,"-",Feuil1!$B77,"-",Feuil1!BQ$1),'Risk assessment'!$R$12:$R$100,FALSE),1)," ;"),""))</f>
        <v/>
      </c>
      <c r="BR77" s="9" t="str">
        <f>IF($G77=0,"",IFERROR(INDEX('Risk assessment'!$B$12:$B$100,MATCH(CONCATENATE(Feuil1!$C77,Feuil1!$B77,Feuil1!BR$1),'Risk assessment'!$R$12:$R$100,FALSE),1),""))</f>
        <v/>
      </c>
      <c r="BS77" s="9" t="str">
        <f>IF($G77=0,"",IFERROR(INDEX('Risk assessment'!$B$12:$B$100,MATCH(CONCATENATE(Feuil1!$C77,Feuil1!$B77,Feuil1!BS$1),'Risk assessment'!$R$12:$R$100,FALSE),1),""))</f>
        <v/>
      </c>
      <c r="BT77" s="9" t="str">
        <f>IF($G77=0,"",IFERROR(INDEX('Risk assessment'!$B$12:$B$100,MATCH(CONCATENATE(Feuil1!$C77,Feuil1!$B77,Feuil1!BT$1),'Risk assessment'!$R$12:$R$100,FALSE),1),""))</f>
        <v/>
      </c>
      <c r="BU77" s="9" t="str">
        <f>IF($G77=0,"",IFERROR(INDEX('Risk assessment'!$B$12:$B$100,MATCH(CONCATENATE(Feuil1!$C77,Feuil1!$B77,Feuil1!BU$1),'Risk assessment'!$R$12:$R$100,FALSE),1),""))</f>
        <v/>
      </c>
      <c r="BV77" s="9" t="str">
        <f>IF($G77=0,"",IFERROR(INDEX('Risk assessment'!$B$12:$B$100,MATCH(CONCATENATE(Feuil1!$C77,Feuil1!$B77,Feuil1!BV$1),'Risk assessment'!$R$12:$R$100,FALSE),1),""))</f>
        <v/>
      </c>
      <c r="BW77" s="9" t="str">
        <f>IF($G77=0,"",IFERROR(INDEX('Risk assessment'!$B$12:$B$100,MATCH(CONCATENATE(Feuil1!$C77,Feuil1!$B77,Feuil1!BW$1),'Risk assessment'!$R$12:$R$100,FALSE),1),""))</f>
        <v/>
      </c>
      <c r="BX77" s="9" t="str">
        <f>IF($G77=0,"",IFERROR(INDEX('Risk assessment'!$B$12:$B$100,MATCH(CONCATENATE(Feuil1!$C77,Feuil1!$B77,Feuil1!BX$1),'Risk assessment'!$R$12:$R$100,FALSE),1),""))</f>
        <v/>
      </c>
      <c r="BY77" s="9" t="str">
        <f>IF($G77=0,"",IFERROR(INDEX('Risk assessment'!$B$12:$B$100,MATCH(CONCATENATE(Feuil1!$C77,Feuil1!$B77,Feuil1!BY$1),'Risk assessment'!$R$12:$R$100,FALSE),1),""))</f>
        <v/>
      </c>
      <c r="BZ77" s="9" t="str">
        <f>IF($G77=0,"",IFERROR(INDEX('Risk assessment'!$B$12:$B$100,MATCH(CONCATENATE(Feuil1!$C77,Feuil1!$B77,Feuil1!BZ$1),'Risk assessment'!$R$12:$R$100,FALSE),1),""))</f>
        <v/>
      </c>
      <c r="CA77" s="9" t="str">
        <f>IF($G77=0,"",IFERROR(INDEX('Risk assessment'!$B$12:$B$100,MATCH(CONCATENATE(Feuil1!$C77,Feuil1!$B77,Feuil1!CA$1),'Risk assessment'!$R$12:$R$100,FALSE),1),""))</f>
        <v/>
      </c>
      <c r="CB77" s="9" t="str">
        <f>IF($G77=0,"",IFERROR(INDEX('Risk assessment'!$B$12:$B$100,MATCH(CONCATENATE(Feuil1!$C77,Feuil1!$B77,Feuil1!CB$1),'Risk assessment'!$R$12:$R$100,FALSE),1),""))</f>
        <v/>
      </c>
      <c r="CC77" s="9" t="str">
        <f>IF($G77=0,"",IFERROR(INDEX('Risk assessment'!$B$12:$B$100,MATCH(CONCATENATE(Feuil1!$C77,Feuil1!$B77,Feuil1!CC$1),'Risk assessment'!$R$12:$R$100,FALSE),1),""))</f>
        <v/>
      </c>
      <c r="CD77" s="9" t="str">
        <f>IF($G77=0,"",IFERROR(INDEX('Risk assessment'!$B$12:$B$100,MATCH(CONCATENATE(Feuil1!$C77,Feuil1!$B77,Feuil1!CD$1),'Risk assessment'!$R$12:$R$100,FALSE),1),""))</f>
        <v/>
      </c>
      <c r="CE77" s="9" t="str">
        <f>IF($G77=0,"",IFERROR(INDEX('Risk assessment'!$B$12:$B$100,MATCH(CONCATENATE(Feuil1!$C77,Feuil1!$B77,Feuil1!CE$1),'Risk assessment'!$R$12:$R$100,FALSE),1),""))</f>
        <v/>
      </c>
      <c r="CF77" s="9" t="str">
        <f>IF($G77=0,"",IFERROR(INDEX('Risk assessment'!$B$12:$B$100,MATCH(CONCATENATE(Feuil1!$C77,Feuil1!$B77,Feuil1!CF$1),'Risk assessment'!$R$12:$R$100,FALSE),1),""))</f>
        <v/>
      </c>
      <c r="CG77" s="9" t="str">
        <f>IF($G77=0,"",IFERROR(INDEX('Risk assessment'!$B$12:$B$100,MATCH(CONCATENATE(Feuil1!$C77,Feuil1!$B77,Feuil1!CG$1),'Risk assessment'!$R$12:$R$100,FALSE),1),""))</f>
        <v/>
      </c>
      <c r="CH77" s="9" t="str">
        <f>IF($G77=0,"",IFERROR(INDEX('Risk assessment'!$B$12:$B$100,MATCH(CONCATENATE(Feuil1!$C77,Feuil1!$B77,Feuil1!CH$1),'Risk assessment'!$R$12:$R$100,FALSE),1),""))</f>
        <v/>
      </c>
      <c r="CI77" s="9" t="str">
        <f>IF($G77=0,"",IFERROR(INDEX('Risk assessment'!$B$12:$B$100,MATCH(CONCATENATE(Feuil1!$C77,Feuil1!$B77,Feuil1!CI$1),'Risk assessment'!$R$12:$R$100,FALSE),1),""))</f>
        <v/>
      </c>
      <c r="CJ77" s="9" t="str">
        <f>IF($G77=0,"",IFERROR(INDEX('Risk assessment'!$B$12:$B$100,MATCH(CONCATENATE(Feuil1!$C77,Feuil1!$B77,Feuil1!CJ$1),'Risk assessment'!$R$12:$R$100,FALSE),1),""))</f>
        <v/>
      </c>
      <c r="CK77" s="9" t="str">
        <f>IF($G77=0,"",IFERROR(INDEX('Risk assessment'!$B$12:$B$100,MATCH(CONCATENATE(Feuil1!$C77,Feuil1!$B77,Feuil1!CK$1),'Risk assessment'!$R$12:$R$100,FALSE),1),""))</f>
        <v/>
      </c>
      <c r="CL77" s="9" t="str">
        <f>IF($G77=0,"",IFERROR(INDEX('Risk assessment'!$B$12:$B$100,MATCH(CONCATENATE(Feuil1!$C77,Feuil1!$B77,Feuil1!CL$1),'Risk assessment'!$R$12:$R$100,FALSE),1),""))</f>
        <v/>
      </c>
      <c r="CM77" s="9" t="str">
        <f>IF($G77=0,"",IFERROR(INDEX('Risk assessment'!$B$12:$B$100,MATCH(CONCATENATE(Feuil1!$C77,Feuil1!$B77,Feuil1!CM$1),'Risk assessment'!$R$12:$R$100,FALSE),1),""))</f>
        <v/>
      </c>
      <c r="CN77" s="9" t="str">
        <f>IF($G77=0,"",IFERROR(INDEX('Risk assessment'!$B$12:$B$100,MATCH(CONCATENATE(Feuil1!$C77,Feuil1!$B77,Feuil1!CN$1),'Risk assessment'!$R$12:$R$100,FALSE),1),""))</f>
        <v/>
      </c>
      <c r="CO77" s="9" t="str">
        <f>IF($G77=0,"",IFERROR(INDEX('Risk assessment'!$B$12:$B$100,MATCH(CONCATENATE(Feuil1!$C77,Feuil1!$B77,Feuil1!CO$1),'Risk assessment'!$R$12:$R$100,FALSE),1),""))</f>
        <v/>
      </c>
      <c r="CP77" s="9" t="str">
        <f>IF($G77=0,"",IFERROR(INDEX('Risk assessment'!$B$12:$B$100,MATCH(CONCATENATE(Feuil1!$C77,Feuil1!$B77,Feuil1!CP$1),'Risk assessment'!$R$12:$R$100,FALSE),1),""))</f>
        <v/>
      </c>
      <c r="CQ77" s="9" t="str">
        <f>IF($G77=0,"",IFERROR(INDEX('Risk assessment'!$B$12:$B$100,MATCH(CONCATENATE(Feuil1!$C77,Feuil1!$B77,Feuil1!CQ$1),'Risk assessment'!$R$12:$R$100,FALSE),1),""))</f>
        <v/>
      </c>
      <c r="CR77" s="9" t="str">
        <f>IF($G77=0,"",IFERROR(INDEX('Risk assessment'!$B$12:$B$100,MATCH(CONCATENATE(Feuil1!$C77,Feuil1!$B77,Feuil1!CR$1),'Risk assessment'!$R$12:$R$100,FALSE),1),""))</f>
        <v/>
      </c>
      <c r="CS77" s="9" t="str">
        <f>IF($G77=0,"",IFERROR(INDEX('Risk assessment'!$B$12:$B$100,MATCH(CONCATENATE(Feuil1!$C77,Feuil1!$B77,Feuil1!CS$1),'Risk assessment'!$R$12:$R$100,FALSE),1),""))</f>
        <v/>
      </c>
      <c r="CT77" s="9" t="str">
        <f>IF($G77=0,"",IFERROR(INDEX('Risk assessment'!$B$12:$B$100,MATCH(CONCATENATE(Feuil1!$C77,Feuil1!$B77,Feuil1!CT$1),'Risk assessment'!$R$12:$R$100,FALSE),1),""))</f>
        <v/>
      </c>
      <c r="CU77" s="9" t="str">
        <f>IF($G77=0,"",IFERROR(INDEX('Risk assessment'!$B$12:$B$100,MATCH(CONCATENATE(Feuil1!$C77,Feuil1!$B77,Feuil1!CU$1),'Risk assessment'!$R$12:$R$100,FALSE),1),""))</f>
        <v/>
      </c>
      <c r="CV77" s="9" t="str">
        <f>IF($G77=0,"",IFERROR(INDEX('Risk assessment'!$B$12:$B$100,MATCH(CONCATENATE(Feuil1!$C77,Feuil1!$B77,Feuil1!CV$1),'Risk assessment'!$R$12:$R$100,FALSE),1),""))</f>
        <v/>
      </c>
      <c r="CW77" s="9" t="str">
        <f>IF($G77=0,"",IFERROR(INDEX('Risk assessment'!$B$12:$B$100,MATCH(CONCATENATE(Feuil1!$C77,Feuil1!$B77,Feuil1!CW$1),'Risk assessment'!$R$12:$R$100,FALSE),1),""))</f>
        <v/>
      </c>
      <c r="CX77" s="9" t="str">
        <f>IF($G77=0,"",IFERROR(INDEX('Risk assessment'!$B$12:$B$100,MATCH(CONCATENATE(Feuil1!$C77,Feuil1!$B77,Feuil1!CX$1),'Risk assessment'!$R$12:$R$100,FALSE),1),""))</f>
        <v/>
      </c>
      <c r="CY77" s="9" t="str">
        <f>IF($G77=0,"",IFERROR(INDEX('Risk assessment'!$B$12:$B$100,MATCH(CONCATENATE(Feuil1!$C77,Feuil1!$B77,Feuil1!CY$1),'Risk assessment'!$R$12:$R$100,FALSE),1),""))</f>
        <v/>
      </c>
      <c r="CZ77" s="9" t="str">
        <f>IF($G77=0,"",IFERROR(INDEX('Risk assessment'!$B$12:$B$100,MATCH(CONCATENATE(Feuil1!$C77,Feuil1!$B77,Feuil1!CZ$1),'Risk assessment'!$R$12:$R$100,FALSE),1),""))</f>
        <v/>
      </c>
      <c r="DA77" s="9" t="str">
        <f>IF($G77=0,"",IFERROR(INDEX('Risk assessment'!$B$12:$B$100,MATCH(CONCATENATE(Feuil1!$C77,Feuil1!$B77,Feuil1!DA$1),'Risk assessment'!$R$12:$R$100,FALSE),1),""))</f>
        <v/>
      </c>
      <c r="DB77" s="9" t="str">
        <f>IF($G77=0,"",IFERROR(INDEX('Risk assessment'!$B$12:$B$100,MATCH(CONCATENATE(Feuil1!$C77,Feuil1!$B77,Feuil1!DB$1),'Risk assessment'!$R$12:$R$100,FALSE),1),""))</f>
        <v/>
      </c>
      <c r="DC77" s="9" t="str">
        <f>IF($G77=0,"",IFERROR(INDEX('Risk assessment'!$B$12:$B$100,MATCH(CONCATENATE(Feuil1!$C77,Feuil1!$B77,Feuil1!DC$1),'Risk assessment'!$R$12:$R$100,FALSE),1),""))</f>
        <v/>
      </c>
      <c r="DD77" s="9" t="str">
        <f>IF($G77=0,"",IFERROR(INDEX('Risk assessment'!$B$12:$B$100,MATCH(CONCATENATE(Feuil1!$C77,Feuil1!$B77,Feuil1!DD$1),'Risk assessment'!$R$12:$R$100,FALSE),1),""))</f>
        <v/>
      </c>
      <c r="DE77" s="9" t="str">
        <f>IF($G77=0,"",IFERROR(INDEX('Risk assessment'!$B$12:$B$100,MATCH(CONCATENATE(Feuil1!$C77,Feuil1!$B77,Feuil1!DE$1),'Risk assessment'!$R$12:$R$100,FALSE),1),""))</f>
        <v/>
      </c>
      <c r="DF77" s="9" t="str">
        <f>IF($G77=0,"",IFERROR(INDEX('Risk assessment'!$B$12:$B$100,MATCH(CONCATENATE(Feuil1!$C77,Feuil1!$B77,Feuil1!DF$1),'Risk assessment'!$R$12:$R$100,FALSE),1),""))</f>
        <v/>
      </c>
      <c r="DG77" s="9" t="str">
        <f>IF($G77=0,"",IFERROR(INDEX('Risk assessment'!$B$12:$B$100,MATCH(CONCATENATE(Feuil1!$C77,Feuil1!$B77,Feuil1!DG$1),'Risk assessment'!$R$12:$R$100,FALSE),1),""))</f>
        <v/>
      </c>
      <c r="DH77" s="9" t="str">
        <f>IF($G77=0,"",IFERROR(INDEX('Risk assessment'!$B$12:$B$100,MATCH(CONCATENATE(Feuil1!$C77,Feuil1!$B77,Feuil1!DH$1),'Risk assessment'!$R$12:$R$100,FALSE),1),""))</f>
        <v/>
      </c>
      <c r="DI77" s="9" t="str">
        <f>IF($G77=0,"",IFERROR(INDEX('Risk assessment'!$B$12:$B$100,MATCH(CONCATENATE(Feuil1!$C77,Feuil1!$B77,Feuil1!DI$1),'Risk assessment'!$R$12:$R$100,FALSE),1),""))</f>
        <v/>
      </c>
      <c r="DJ77" s="9" t="str">
        <f>IF($G77=0,"",IFERROR(INDEX('Risk assessment'!$B$12:$B$100,MATCH(CONCATENATE(Feuil1!$C77,Feuil1!$B77,Feuil1!DJ$1),'Risk assessment'!$R$12:$R$100,FALSE),1),""))</f>
        <v/>
      </c>
      <c r="DK77" s="9" t="str">
        <f>IF($G77=0,"",IFERROR(INDEX('Risk assessment'!$B$12:$B$100,MATCH(CONCATENATE(Feuil1!$C77,Feuil1!$B77,Feuil1!DK$1),'Risk assessment'!$R$12:$R$100,FALSE),1),""))</f>
        <v/>
      </c>
    </row>
    <row r="78" spans="2:115" x14ac:dyDescent="0.25">
      <c r="B78" s="9">
        <f>IF(B77+1&lt;='Rating table'!D$11,B77+1,1)</f>
        <v>7</v>
      </c>
      <c r="C78" s="9" t="str">
        <f>IFERROR(IF(IF(B78=1,C77+1,C77)&lt;='Rating table'!H$11,IF(B78=1,C77+1,C77),""),"")</f>
        <v/>
      </c>
      <c r="D78" s="9" t="str">
        <f t="shared" si="3"/>
        <v/>
      </c>
      <c r="E78" s="9" t="str">
        <f t="shared" si="4"/>
        <v/>
      </c>
      <c r="F78" s="9" t="str">
        <f t="shared" si="5"/>
        <v/>
      </c>
      <c r="G78" s="9">
        <f>COUNTIFS('Risk assessment'!D$12:D$100,Feuil1!C78,'Risk assessment'!E$12:E$100,B78)</f>
        <v>0</v>
      </c>
      <c r="H78" s="9" t="str">
        <f>IF($G78=0,"",IFERROR(CONCATENATE(INDEX('Risk assessment'!$B$12:$B$100,MATCH(CONCATENATE(Feuil1!$C78,"-",Feuil1!$B78,"-",Feuil1!H$1),'Risk assessment'!$R$12:$R$100,FALSE),1)," ;"),""))</f>
        <v/>
      </c>
      <c r="I78" s="9" t="str">
        <f>IF($G78=0,"",IFERROR(CONCATENATE(INDEX('Risk assessment'!$B$12:$B$100,MATCH(CONCATENATE(Feuil1!$C78,"-",Feuil1!$B78,"-",Feuil1!I$1),'Risk assessment'!$R$12:$R$100,FALSE),1)," ;"),""))</f>
        <v/>
      </c>
      <c r="J78" s="9" t="str">
        <f>IF($G78=0,"",IFERROR(CONCATENATE(INDEX('Risk assessment'!$B$12:$B$100,MATCH(CONCATENATE(Feuil1!$C78,"-",Feuil1!$B78,"-",Feuil1!J$1),'Risk assessment'!$R$12:$R$100,FALSE),1)," ;"),""))</f>
        <v/>
      </c>
      <c r="K78" s="9" t="str">
        <f>IF($G78=0,"",IFERROR(CONCATENATE(INDEX('Risk assessment'!$B$12:$B$100,MATCH(CONCATENATE(Feuil1!$C78,"-",Feuil1!$B78,"-",Feuil1!K$1),'Risk assessment'!$R$12:$R$100,FALSE),1)," ;"),""))</f>
        <v/>
      </c>
      <c r="L78" s="9" t="str">
        <f>IF($G78=0,"",IFERROR(CONCATENATE(INDEX('Risk assessment'!$B$12:$B$100,MATCH(CONCATENATE(Feuil1!$C78,"-",Feuil1!$B78,"-",Feuil1!L$1),'Risk assessment'!$R$12:$R$100,FALSE),1)," ;"),""))</f>
        <v/>
      </c>
      <c r="M78" s="9" t="str">
        <f>IF($G78=0,"",IFERROR(CONCATENATE(INDEX('Risk assessment'!$B$12:$B$100,MATCH(CONCATENATE(Feuil1!$C78,"-",Feuil1!$B78,"-",Feuil1!M$1),'Risk assessment'!$R$12:$R$100,FALSE),1)," ;"),""))</f>
        <v/>
      </c>
      <c r="N78" s="9" t="str">
        <f>IF($G78=0,"",IFERROR(CONCATENATE(INDEX('Risk assessment'!$B$12:$B$100,MATCH(CONCATENATE(Feuil1!$C78,"-",Feuil1!$B78,"-",Feuil1!N$1),'Risk assessment'!$R$12:$R$100,FALSE),1)," ;"),""))</f>
        <v/>
      </c>
      <c r="O78" s="9" t="str">
        <f>IF($G78=0,"",IFERROR(CONCATENATE(INDEX('Risk assessment'!$B$12:$B$100,MATCH(CONCATENATE(Feuil1!$C78,"-",Feuil1!$B78,"-",Feuil1!O$1),'Risk assessment'!$R$12:$R$100,FALSE),1)," ;"),""))</f>
        <v/>
      </c>
      <c r="P78" s="9" t="str">
        <f>IF($G78=0,"",IFERROR(CONCATENATE(INDEX('Risk assessment'!$B$12:$B$100,MATCH(CONCATENATE(Feuil1!$C78,"-",Feuil1!$B78,"-",Feuil1!P$1),'Risk assessment'!$R$12:$R$100,FALSE),1)," ;"),""))</f>
        <v/>
      </c>
      <c r="Q78" s="9" t="str">
        <f>IF($G78=0,"",IFERROR(CONCATENATE(INDEX('Risk assessment'!$B$12:$B$100,MATCH(CONCATENATE(Feuil1!$C78,"-",Feuil1!$B78,"-",Feuil1!Q$1),'Risk assessment'!$R$12:$R$100,FALSE),1)," ;"),""))</f>
        <v/>
      </c>
      <c r="R78" s="9" t="str">
        <f>IF($G78=0,"",IFERROR(CONCATENATE(INDEX('Risk assessment'!$B$12:$B$100,MATCH(CONCATENATE(Feuil1!$C78,"-",Feuil1!$B78,"-",Feuil1!R$1),'Risk assessment'!$R$12:$R$100,FALSE),1)," ;"),""))</f>
        <v/>
      </c>
      <c r="S78" s="9" t="str">
        <f>IF($G78=0,"",IFERROR(CONCATENATE(INDEX('Risk assessment'!$B$12:$B$100,MATCH(CONCATENATE(Feuil1!$C78,"-",Feuil1!$B78,"-",Feuil1!S$1),'Risk assessment'!$R$12:$R$100,FALSE),1)," ;"),""))</f>
        <v/>
      </c>
      <c r="T78" s="9" t="str">
        <f>IF($G78=0,"",IFERROR(CONCATENATE(INDEX('Risk assessment'!$B$12:$B$100,MATCH(CONCATENATE(Feuil1!$C78,"-",Feuil1!$B78,"-",Feuil1!T$1),'Risk assessment'!$R$12:$R$100,FALSE),1)," ;"),""))</f>
        <v/>
      </c>
      <c r="U78" s="9" t="str">
        <f>IF($G78=0,"",IFERROR(CONCATENATE(INDEX('Risk assessment'!$B$12:$B$100,MATCH(CONCATENATE(Feuil1!$C78,"-",Feuil1!$B78,"-",Feuil1!U$1),'Risk assessment'!$R$12:$R$100,FALSE),1)," ;"),""))</f>
        <v/>
      </c>
      <c r="V78" s="9" t="str">
        <f>IF($G78=0,"",IFERROR(CONCATENATE(INDEX('Risk assessment'!$B$12:$B$100,MATCH(CONCATENATE(Feuil1!$C78,"-",Feuil1!$B78,"-",Feuil1!V$1),'Risk assessment'!$R$12:$R$100,FALSE),1)," ;"),""))</f>
        <v/>
      </c>
      <c r="W78" s="9" t="str">
        <f>IF($G78=0,"",IFERROR(CONCATENATE(INDEX('Risk assessment'!$B$12:$B$100,MATCH(CONCATENATE(Feuil1!$C78,"-",Feuil1!$B78,"-",Feuil1!W$1),'Risk assessment'!$R$12:$R$100,FALSE),1)," ;"),""))</f>
        <v/>
      </c>
      <c r="X78" s="9" t="str">
        <f>IF($G78=0,"",IFERROR(CONCATENATE(INDEX('Risk assessment'!$B$12:$B$100,MATCH(CONCATENATE(Feuil1!$C78,"-",Feuil1!$B78,"-",Feuil1!X$1),'Risk assessment'!$R$12:$R$100,FALSE),1)," ;"),""))</f>
        <v/>
      </c>
      <c r="Y78" s="9" t="str">
        <f>IF($G78=0,"",IFERROR(CONCATENATE(INDEX('Risk assessment'!$B$12:$B$100,MATCH(CONCATENATE(Feuil1!$C78,"-",Feuil1!$B78,"-",Feuil1!Y$1),'Risk assessment'!$R$12:$R$100,FALSE),1)," ;"),""))</f>
        <v/>
      </c>
      <c r="Z78" s="9" t="str">
        <f>IF($G78=0,"",IFERROR(CONCATENATE(INDEX('Risk assessment'!$B$12:$B$100,MATCH(CONCATENATE(Feuil1!$C78,"-",Feuil1!$B78,"-",Feuil1!Z$1),'Risk assessment'!$R$12:$R$100,FALSE),1)," ;"),""))</f>
        <v/>
      </c>
      <c r="AA78" s="9" t="str">
        <f>IF($G78=0,"",IFERROR(CONCATENATE(INDEX('Risk assessment'!$B$12:$B$100,MATCH(CONCATENATE(Feuil1!$C78,"-",Feuil1!$B78,"-",Feuil1!AA$1),'Risk assessment'!$R$12:$R$100,FALSE),1)," ;"),""))</f>
        <v/>
      </c>
      <c r="AB78" s="9" t="str">
        <f>IF($G78=0,"",IFERROR(CONCATENATE(INDEX('Risk assessment'!$B$12:$B$100,MATCH(CONCATENATE(Feuil1!$C78,"-",Feuil1!$B78,"-",Feuil1!AB$1),'Risk assessment'!$R$12:$R$100,FALSE),1)," ;"),""))</f>
        <v/>
      </c>
      <c r="AC78" s="9" t="str">
        <f>IF($G78=0,"",IFERROR(CONCATENATE(INDEX('Risk assessment'!$B$12:$B$100,MATCH(CONCATENATE(Feuil1!$C78,"-",Feuil1!$B78,"-",Feuil1!AC$1),'Risk assessment'!$R$12:$R$100,FALSE),1)," ;"),""))</f>
        <v/>
      </c>
      <c r="AD78" s="9" t="str">
        <f>IF($G78=0,"",IFERROR(CONCATENATE(INDEX('Risk assessment'!$B$12:$B$100,MATCH(CONCATENATE(Feuil1!$C78,"-",Feuil1!$B78,"-",Feuil1!AD$1),'Risk assessment'!$R$12:$R$100,FALSE),1)," ;"),""))</f>
        <v/>
      </c>
      <c r="AE78" s="9" t="str">
        <f>IF($G78=0,"",IFERROR(CONCATENATE(INDEX('Risk assessment'!$B$12:$B$100,MATCH(CONCATENATE(Feuil1!$C78,"-",Feuil1!$B78,"-",Feuil1!AE$1),'Risk assessment'!$R$12:$R$100,FALSE),1)," ;"),""))</f>
        <v/>
      </c>
      <c r="AF78" s="9" t="str">
        <f>IF($G78=0,"",IFERROR(CONCATENATE(INDEX('Risk assessment'!$B$12:$B$100,MATCH(CONCATENATE(Feuil1!$C78,"-",Feuil1!$B78,"-",Feuil1!AF$1),'Risk assessment'!$R$12:$R$100,FALSE),1)," ;"),""))</f>
        <v/>
      </c>
      <c r="AG78" s="9" t="str">
        <f>IF($G78=0,"",IFERROR(CONCATENATE(INDEX('Risk assessment'!$B$12:$B$100,MATCH(CONCATENATE(Feuil1!$C78,"-",Feuil1!$B78,"-",Feuil1!AG$1),'Risk assessment'!$R$12:$R$100,FALSE),1)," ;"),""))</f>
        <v/>
      </c>
      <c r="AH78" s="9" t="str">
        <f>IF($G78=0,"",IFERROR(CONCATENATE(INDEX('Risk assessment'!$B$12:$B$100,MATCH(CONCATENATE(Feuil1!$C78,"-",Feuil1!$B78,"-",Feuil1!AH$1),'Risk assessment'!$R$12:$R$100,FALSE),1)," ;"),""))</f>
        <v/>
      </c>
      <c r="AI78" s="9" t="str">
        <f>IF($G78=0,"",IFERROR(CONCATENATE(INDEX('Risk assessment'!$B$12:$B$100,MATCH(CONCATENATE(Feuil1!$C78,"-",Feuil1!$B78,"-",Feuil1!AI$1),'Risk assessment'!$R$12:$R$100,FALSE),1)," ;"),""))</f>
        <v/>
      </c>
      <c r="AJ78" s="9" t="str">
        <f>IF($G78=0,"",IFERROR(CONCATENATE(INDEX('Risk assessment'!$B$12:$B$100,MATCH(CONCATENATE(Feuil1!$C78,"-",Feuil1!$B78,"-",Feuil1!AJ$1),'Risk assessment'!$R$12:$R$100,FALSE),1)," ;"),""))</f>
        <v/>
      </c>
      <c r="AK78" s="9" t="str">
        <f>IF($G78=0,"",IFERROR(CONCATENATE(INDEX('Risk assessment'!$B$12:$B$100,MATCH(CONCATENATE(Feuil1!$C78,"-",Feuil1!$B78,"-",Feuil1!AK$1),'Risk assessment'!$R$12:$R$100,FALSE),1)," ;"),""))</f>
        <v/>
      </c>
      <c r="AL78" s="9" t="str">
        <f>IF($G78=0,"",IFERROR(CONCATENATE(INDEX('Risk assessment'!$B$12:$B$100,MATCH(CONCATENATE(Feuil1!$C78,"-",Feuil1!$B78,"-",Feuil1!AL$1),'Risk assessment'!$R$12:$R$100,FALSE),1)," ;"),""))</f>
        <v/>
      </c>
      <c r="AM78" s="9" t="str">
        <f>IF($G78=0,"",IFERROR(CONCATENATE(INDEX('Risk assessment'!$B$12:$B$100,MATCH(CONCATENATE(Feuil1!$C78,"-",Feuil1!$B78,"-",Feuil1!AM$1),'Risk assessment'!$R$12:$R$100,FALSE),1)," ;"),""))</f>
        <v/>
      </c>
      <c r="AN78" s="9" t="str">
        <f>IF($G78=0,"",IFERROR(CONCATENATE(INDEX('Risk assessment'!$B$12:$B$100,MATCH(CONCATENATE(Feuil1!$C78,"-",Feuil1!$B78,"-",Feuil1!AN$1),'Risk assessment'!$R$12:$R$100,FALSE),1)," ;"),""))</f>
        <v/>
      </c>
      <c r="AO78" s="9" t="str">
        <f>IF($G78=0,"",IFERROR(CONCATENATE(INDEX('Risk assessment'!$B$12:$B$100,MATCH(CONCATENATE(Feuil1!$C78,"-",Feuil1!$B78,"-",Feuil1!AO$1),'Risk assessment'!$R$12:$R$100,FALSE),1)," ;"),""))</f>
        <v/>
      </c>
      <c r="AP78" s="9" t="str">
        <f>IF($G78=0,"",IFERROR(CONCATENATE(INDEX('Risk assessment'!$B$12:$B$100,MATCH(CONCATENATE(Feuil1!$C78,"-",Feuil1!$B78,"-",Feuil1!AP$1),'Risk assessment'!$R$12:$R$100,FALSE),1)," ;"),""))</f>
        <v/>
      </c>
      <c r="AQ78" s="9" t="str">
        <f>IF($G78=0,"",IFERROR(CONCATENATE(INDEX('Risk assessment'!$B$12:$B$100,MATCH(CONCATENATE(Feuil1!$C78,"-",Feuil1!$B78,"-",Feuil1!AQ$1),'Risk assessment'!$R$12:$R$100,FALSE),1)," ;"),""))</f>
        <v/>
      </c>
      <c r="AR78" s="9" t="str">
        <f>IF($G78=0,"",IFERROR(CONCATENATE(INDEX('Risk assessment'!$B$12:$B$100,MATCH(CONCATENATE(Feuil1!$C78,"-",Feuil1!$B78,"-",Feuil1!AR$1),'Risk assessment'!$R$12:$R$100,FALSE),1)," ;"),""))</f>
        <v/>
      </c>
      <c r="AS78" s="9" t="str">
        <f>IF($G78=0,"",IFERROR(CONCATENATE(INDEX('Risk assessment'!$B$12:$B$100,MATCH(CONCATENATE(Feuil1!$C78,"-",Feuil1!$B78,"-",Feuil1!AS$1),'Risk assessment'!$R$12:$R$100,FALSE),1)," ;"),""))</f>
        <v/>
      </c>
      <c r="AT78" s="9" t="str">
        <f>IF($G78=0,"",IFERROR(CONCATENATE(INDEX('Risk assessment'!$B$12:$B$100,MATCH(CONCATENATE(Feuil1!$C78,"-",Feuil1!$B78,"-",Feuil1!AT$1),'Risk assessment'!$R$12:$R$100,FALSE),1)," ;"),""))</f>
        <v/>
      </c>
      <c r="AU78" s="9" t="str">
        <f>IF($G78=0,"",IFERROR(CONCATENATE(INDEX('Risk assessment'!$B$12:$B$100,MATCH(CONCATENATE(Feuil1!$C78,"-",Feuil1!$B78,"-",Feuil1!AU$1),'Risk assessment'!$R$12:$R$100,FALSE),1)," ;"),""))</f>
        <v/>
      </c>
      <c r="AV78" s="9" t="str">
        <f>IF($G78=0,"",IFERROR(CONCATENATE(INDEX('Risk assessment'!$B$12:$B$100,MATCH(CONCATENATE(Feuil1!$C78,"-",Feuil1!$B78,"-",Feuil1!AV$1),'Risk assessment'!$R$12:$R$100,FALSE),1)," ;"),""))</f>
        <v/>
      </c>
      <c r="AW78" s="9" t="str">
        <f>IF($G78=0,"",IFERROR(CONCATENATE(INDEX('Risk assessment'!$B$12:$B$100,MATCH(CONCATENATE(Feuil1!$C78,"-",Feuil1!$B78,"-",Feuil1!AW$1),'Risk assessment'!$R$12:$R$100,FALSE),1)," ;"),""))</f>
        <v/>
      </c>
      <c r="AX78" s="9" t="str">
        <f>IF($G78=0,"",IFERROR(CONCATENATE(INDEX('Risk assessment'!$B$12:$B$100,MATCH(CONCATENATE(Feuil1!$C78,"-",Feuil1!$B78,"-",Feuil1!AX$1),'Risk assessment'!$R$12:$R$100,FALSE),1)," ;"),""))</f>
        <v/>
      </c>
      <c r="AY78" s="9" t="str">
        <f>IF($G78=0,"",IFERROR(CONCATENATE(INDEX('Risk assessment'!$B$12:$B$100,MATCH(CONCATENATE(Feuil1!$C78,"-",Feuil1!$B78,"-",Feuil1!AY$1),'Risk assessment'!$R$12:$R$100,FALSE),1)," ;"),""))</f>
        <v/>
      </c>
      <c r="AZ78" s="9" t="str">
        <f>IF($G78=0,"",IFERROR(CONCATENATE(INDEX('Risk assessment'!$B$12:$B$100,MATCH(CONCATENATE(Feuil1!$C78,"-",Feuil1!$B78,"-",Feuil1!AZ$1),'Risk assessment'!$R$12:$R$100,FALSE),1)," ;"),""))</f>
        <v/>
      </c>
      <c r="BA78" s="9" t="str">
        <f>IF($G78=0,"",IFERROR(CONCATENATE(INDEX('Risk assessment'!$B$12:$B$100,MATCH(CONCATENATE(Feuil1!$C78,"-",Feuil1!$B78,"-",Feuil1!BA$1),'Risk assessment'!$R$12:$R$100,FALSE),1)," ;"),""))</f>
        <v/>
      </c>
      <c r="BB78" s="9" t="str">
        <f>IF($G78=0,"",IFERROR(CONCATENATE(INDEX('Risk assessment'!$B$12:$B$100,MATCH(CONCATENATE(Feuil1!$C78,"-",Feuil1!$B78,"-",Feuil1!BB$1),'Risk assessment'!$R$12:$R$100,FALSE),1)," ;"),""))</f>
        <v/>
      </c>
      <c r="BC78" s="9" t="str">
        <f>IF($G78=0,"",IFERROR(CONCATENATE(INDEX('Risk assessment'!$B$12:$B$100,MATCH(CONCATENATE(Feuil1!$C78,"-",Feuil1!$B78,"-",Feuil1!BC$1),'Risk assessment'!$R$12:$R$100,FALSE),1)," ;"),""))</f>
        <v/>
      </c>
      <c r="BD78" s="9" t="str">
        <f>IF($G78=0,"",IFERROR(CONCATENATE(INDEX('Risk assessment'!$B$12:$B$100,MATCH(CONCATENATE(Feuil1!$C78,"-",Feuil1!$B78,"-",Feuil1!BD$1),'Risk assessment'!$R$12:$R$100,FALSE),1)," ;"),""))</f>
        <v/>
      </c>
      <c r="BE78" s="9" t="str">
        <f>IF($G78=0,"",IFERROR(CONCATENATE(INDEX('Risk assessment'!$B$12:$B$100,MATCH(CONCATENATE(Feuil1!$C78,"-",Feuil1!$B78,"-",Feuil1!BE$1),'Risk assessment'!$R$12:$R$100,FALSE),1)," ;"),""))</f>
        <v/>
      </c>
      <c r="BF78" s="9" t="str">
        <f>IF($G78=0,"",IFERROR(CONCATENATE(INDEX('Risk assessment'!$B$12:$B$100,MATCH(CONCATENATE(Feuil1!$C78,"-",Feuil1!$B78,"-",Feuil1!BF$1),'Risk assessment'!$R$12:$R$100,FALSE),1)," ;"),""))</f>
        <v/>
      </c>
      <c r="BG78" s="9" t="str">
        <f>IF($G78=0,"",IFERROR(CONCATENATE(INDEX('Risk assessment'!$B$12:$B$100,MATCH(CONCATENATE(Feuil1!$C78,"-",Feuil1!$B78,"-",Feuil1!BG$1),'Risk assessment'!$R$12:$R$100,FALSE),1)," ;"),""))</f>
        <v/>
      </c>
      <c r="BH78" s="9" t="str">
        <f>IF($G78=0,"",IFERROR(CONCATENATE(INDEX('Risk assessment'!$B$12:$B$100,MATCH(CONCATENATE(Feuil1!$C78,"-",Feuil1!$B78,"-",Feuil1!BH$1),'Risk assessment'!$R$12:$R$100,FALSE),1)," ;"),""))</f>
        <v/>
      </c>
      <c r="BI78" s="9" t="str">
        <f>IF($G78=0,"",IFERROR(CONCATENATE(INDEX('Risk assessment'!$B$12:$B$100,MATCH(CONCATENATE(Feuil1!$C78,"-",Feuil1!$B78,"-",Feuil1!BI$1),'Risk assessment'!$R$12:$R$100,FALSE),1)," ;"),""))</f>
        <v/>
      </c>
      <c r="BJ78" s="9" t="str">
        <f>IF($G78=0,"",IFERROR(CONCATENATE(INDEX('Risk assessment'!$B$12:$B$100,MATCH(CONCATENATE(Feuil1!$C78,"-",Feuil1!$B78,"-",Feuil1!BJ$1),'Risk assessment'!$R$12:$R$100,FALSE),1)," ;"),""))</f>
        <v/>
      </c>
      <c r="BK78" s="9" t="str">
        <f>IF($G78=0,"",IFERROR(CONCATENATE(INDEX('Risk assessment'!$B$12:$B$100,MATCH(CONCATENATE(Feuil1!$C78,"-",Feuil1!$B78,"-",Feuil1!BK$1),'Risk assessment'!$R$12:$R$100,FALSE),1)," ;"),""))</f>
        <v/>
      </c>
      <c r="BL78" s="9" t="str">
        <f>IF($G78=0,"",IFERROR(CONCATENATE(INDEX('Risk assessment'!$B$12:$B$100,MATCH(CONCATENATE(Feuil1!$C78,"-",Feuil1!$B78,"-",Feuil1!BL$1),'Risk assessment'!$R$12:$R$100,FALSE),1)," ;"),""))</f>
        <v/>
      </c>
      <c r="BM78" s="9" t="str">
        <f>IF($G78=0,"",IFERROR(CONCATENATE(INDEX('Risk assessment'!$B$12:$B$100,MATCH(CONCATENATE(Feuil1!$C78,"-",Feuil1!$B78,"-",Feuil1!BM$1),'Risk assessment'!$R$12:$R$100,FALSE),1)," ;"),""))</f>
        <v/>
      </c>
      <c r="BN78" s="9" t="str">
        <f>IF($G78=0,"",IFERROR(CONCATENATE(INDEX('Risk assessment'!$B$12:$B$100,MATCH(CONCATENATE(Feuil1!$C78,"-",Feuil1!$B78,"-",Feuil1!BN$1),'Risk assessment'!$R$12:$R$100,FALSE),1)," ;"),""))</f>
        <v/>
      </c>
      <c r="BO78" s="9" t="str">
        <f>IF($G78=0,"",IFERROR(CONCATENATE(INDEX('Risk assessment'!$B$12:$B$100,MATCH(CONCATENATE(Feuil1!$C78,"-",Feuil1!$B78,"-",Feuil1!BO$1),'Risk assessment'!$R$12:$R$100,FALSE),1)," ;"),""))</f>
        <v/>
      </c>
      <c r="BP78" s="9" t="str">
        <f>IF($G78=0,"",IFERROR(CONCATENATE(INDEX('Risk assessment'!$B$12:$B$100,MATCH(CONCATENATE(Feuil1!$C78,"-",Feuil1!$B78,"-",Feuil1!BP$1),'Risk assessment'!$R$12:$R$100,FALSE),1)," ;"),""))</f>
        <v/>
      </c>
      <c r="BQ78" s="9" t="str">
        <f>IF($G78=0,"",IFERROR(CONCATENATE(INDEX('Risk assessment'!$B$12:$B$100,MATCH(CONCATENATE(Feuil1!$C78,"-",Feuil1!$B78,"-",Feuil1!BQ$1),'Risk assessment'!$R$12:$R$100,FALSE),1)," ;"),""))</f>
        <v/>
      </c>
      <c r="BR78" s="9" t="str">
        <f>IF($G78=0,"",IFERROR(INDEX('Risk assessment'!$B$12:$B$100,MATCH(CONCATENATE(Feuil1!$C78,Feuil1!$B78,Feuil1!BR$1),'Risk assessment'!$R$12:$R$100,FALSE),1),""))</f>
        <v/>
      </c>
      <c r="BS78" s="9" t="str">
        <f>IF($G78=0,"",IFERROR(INDEX('Risk assessment'!$B$12:$B$100,MATCH(CONCATENATE(Feuil1!$C78,Feuil1!$B78,Feuil1!BS$1),'Risk assessment'!$R$12:$R$100,FALSE),1),""))</f>
        <v/>
      </c>
      <c r="BT78" s="9" t="str">
        <f>IF($G78=0,"",IFERROR(INDEX('Risk assessment'!$B$12:$B$100,MATCH(CONCATENATE(Feuil1!$C78,Feuil1!$B78,Feuil1!BT$1),'Risk assessment'!$R$12:$R$100,FALSE),1),""))</f>
        <v/>
      </c>
      <c r="BU78" s="9" t="str">
        <f>IF($G78=0,"",IFERROR(INDEX('Risk assessment'!$B$12:$B$100,MATCH(CONCATENATE(Feuil1!$C78,Feuil1!$B78,Feuil1!BU$1),'Risk assessment'!$R$12:$R$100,FALSE),1),""))</f>
        <v/>
      </c>
      <c r="BV78" s="9" t="str">
        <f>IF($G78=0,"",IFERROR(INDEX('Risk assessment'!$B$12:$B$100,MATCH(CONCATENATE(Feuil1!$C78,Feuil1!$B78,Feuil1!BV$1),'Risk assessment'!$R$12:$R$100,FALSE),1),""))</f>
        <v/>
      </c>
      <c r="BW78" s="9" t="str">
        <f>IF($G78=0,"",IFERROR(INDEX('Risk assessment'!$B$12:$B$100,MATCH(CONCATENATE(Feuil1!$C78,Feuil1!$B78,Feuil1!BW$1),'Risk assessment'!$R$12:$R$100,FALSE),1),""))</f>
        <v/>
      </c>
      <c r="BX78" s="9" t="str">
        <f>IF($G78=0,"",IFERROR(INDEX('Risk assessment'!$B$12:$B$100,MATCH(CONCATENATE(Feuil1!$C78,Feuil1!$B78,Feuil1!BX$1),'Risk assessment'!$R$12:$R$100,FALSE),1),""))</f>
        <v/>
      </c>
      <c r="BY78" s="9" t="str">
        <f>IF($G78=0,"",IFERROR(INDEX('Risk assessment'!$B$12:$B$100,MATCH(CONCATENATE(Feuil1!$C78,Feuil1!$B78,Feuil1!BY$1),'Risk assessment'!$R$12:$R$100,FALSE),1),""))</f>
        <v/>
      </c>
      <c r="BZ78" s="9" t="str">
        <f>IF($G78=0,"",IFERROR(INDEX('Risk assessment'!$B$12:$B$100,MATCH(CONCATENATE(Feuil1!$C78,Feuil1!$B78,Feuil1!BZ$1),'Risk assessment'!$R$12:$R$100,FALSE),1),""))</f>
        <v/>
      </c>
      <c r="CA78" s="9" t="str">
        <f>IF($G78=0,"",IFERROR(INDEX('Risk assessment'!$B$12:$B$100,MATCH(CONCATENATE(Feuil1!$C78,Feuil1!$B78,Feuil1!CA$1),'Risk assessment'!$R$12:$R$100,FALSE),1),""))</f>
        <v/>
      </c>
      <c r="CB78" s="9" t="str">
        <f>IF($G78=0,"",IFERROR(INDEX('Risk assessment'!$B$12:$B$100,MATCH(CONCATENATE(Feuil1!$C78,Feuil1!$B78,Feuil1!CB$1),'Risk assessment'!$R$12:$R$100,FALSE),1),""))</f>
        <v/>
      </c>
      <c r="CC78" s="9" t="str">
        <f>IF($G78=0,"",IFERROR(INDEX('Risk assessment'!$B$12:$B$100,MATCH(CONCATENATE(Feuil1!$C78,Feuil1!$B78,Feuil1!CC$1),'Risk assessment'!$R$12:$R$100,FALSE),1),""))</f>
        <v/>
      </c>
      <c r="CD78" s="9" t="str">
        <f>IF($G78=0,"",IFERROR(INDEX('Risk assessment'!$B$12:$B$100,MATCH(CONCATENATE(Feuil1!$C78,Feuil1!$B78,Feuil1!CD$1),'Risk assessment'!$R$12:$R$100,FALSE),1),""))</f>
        <v/>
      </c>
      <c r="CE78" s="9" t="str">
        <f>IF($G78=0,"",IFERROR(INDEX('Risk assessment'!$B$12:$B$100,MATCH(CONCATENATE(Feuil1!$C78,Feuil1!$B78,Feuil1!CE$1),'Risk assessment'!$R$12:$R$100,FALSE),1),""))</f>
        <v/>
      </c>
      <c r="CF78" s="9" t="str">
        <f>IF($G78=0,"",IFERROR(INDEX('Risk assessment'!$B$12:$B$100,MATCH(CONCATENATE(Feuil1!$C78,Feuil1!$B78,Feuil1!CF$1),'Risk assessment'!$R$12:$R$100,FALSE),1),""))</f>
        <v/>
      </c>
      <c r="CG78" s="9" t="str">
        <f>IF($G78=0,"",IFERROR(INDEX('Risk assessment'!$B$12:$B$100,MATCH(CONCATENATE(Feuil1!$C78,Feuil1!$B78,Feuil1!CG$1),'Risk assessment'!$R$12:$R$100,FALSE),1),""))</f>
        <v/>
      </c>
      <c r="CH78" s="9" t="str">
        <f>IF($G78=0,"",IFERROR(INDEX('Risk assessment'!$B$12:$B$100,MATCH(CONCATENATE(Feuil1!$C78,Feuil1!$B78,Feuil1!CH$1),'Risk assessment'!$R$12:$R$100,FALSE),1),""))</f>
        <v/>
      </c>
      <c r="CI78" s="9" t="str">
        <f>IF($G78=0,"",IFERROR(INDEX('Risk assessment'!$B$12:$B$100,MATCH(CONCATENATE(Feuil1!$C78,Feuil1!$B78,Feuil1!CI$1),'Risk assessment'!$R$12:$R$100,FALSE),1),""))</f>
        <v/>
      </c>
      <c r="CJ78" s="9" t="str">
        <f>IF($G78=0,"",IFERROR(INDEX('Risk assessment'!$B$12:$B$100,MATCH(CONCATENATE(Feuil1!$C78,Feuil1!$B78,Feuil1!CJ$1),'Risk assessment'!$R$12:$R$100,FALSE),1),""))</f>
        <v/>
      </c>
      <c r="CK78" s="9" t="str">
        <f>IF($G78=0,"",IFERROR(INDEX('Risk assessment'!$B$12:$B$100,MATCH(CONCATENATE(Feuil1!$C78,Feuil1!$B78,Feuil1!CK$1),'Risk assessment'!$R$12:$R$100,FALSE),1),""))</f>
        <v/>
      </c>
      <c r="CL78" s="9" t="str">
        <f>IF($G78=0,"",IFERROR(INDEX('Risk assessment'!$B$12:$B$100,MATCH(CONCATENATE(Feuil1!$C78,Feuil1!$B78,Feuil1!CL$1),'Risk assessment'!$R$12:$R$100,FALSE),1),""))</f>
        <v/>
      </c>
      <c r="CM78" s="9" t="str">
        <f>IF($G78=0,"",IFERROR(INDEX('Risk assessment'!$B$12:$B$100,MATCH(CONCATENATE(Feuil1!$C78,Feuil1!$B78,Feuil1!CM$1),'Risk assessment'!$R$12:$R$100,FALSE),1),""))</f>
        <v/>
      </c>
      <c r="CN78" s="9" t="str">
        <f>IF($G78=0,"",IFERROR(INDEX('Risk assessment'!$B$12:$B$100,MATCH(CONCATENATE(Feuil1!$C78,Feuil1!$B78,Feuil1!CN$1),'Risk assessment'!$R$12:$R$100,FALSE),1),""))</f>
        <v/>
      </c>
      <c r="CO78" s="9" t="str">
        <f>IF($G78=0,"",IFERROR(INDEX('Risk assessment'!$B$12:$B$100,MATCH(CONCATENATE(Feuil1!$C78,Feuil1!$B78,Feuil1!CO$1),'Risk assessment'!$R$12:$R$100,FALSE),1),""))</f>
        <v/>
      </c>
      <c r="CP78" s="9" t="str">
        <f>IF($G78=0,"",IFERROR(INDEX('Risk assessment'!$B$12:$B$100,MATCH(CONCATENATE(Feuil1!$C78,Feuil1!$B78,Feuil1!CP$1),'Risk assessment'!$R$12:$R$100,FALSE),1),""))</f>
        <v/>
      </c>
      <c r="CQ78" s="9" t="str">
        <f>IF($G78=0,"",IFERROR(INDEX('Risk assessment'!$B$12:$B$100,MATCH(CONCATENATE(Feuil1!$C78,Feuil1!$B78,Feuil1!CQ$1),'Risk assessment'!$R$12:$R$100,FALSE),1),""))</f>
        <v/>
      </c>
      <c r="CR78" s="9" t="str">
        <f>IF($G78=0,"",IFERROR(INDEX('Risk assessment'!$B$12:$B$100,MATCH(CONCATENATE(Feuil1!$C78,Feuil1!$B78,Feuil1!CR$1),'Risk assessment'!$R$12:$R$100,FALSE),1),""))</f>
        <v/>
      </c>
      <c r="CS78" s="9" t="str">
        <f>IF($G78=0,"",IFERROR(INDEX('Risk assessment'!$B$12:$B$100,MATCH(CONCATENATE(Feuil1!$C78,Feuil1!$B78,Feuil1!CS$1),'Risk assessment'!$R$12:$R$100,FALSE),1),""))</f>
        <v/>
      </c>
      <c r="CT78" s="9" t="str">
        <f>IF($G78=0,"",IFERROR(INDEX('Risk assessment'!$B$12:$B$100,MATCH(CONCATENATE(Feuil1!$C78,Feuil1!$B78,Feuil1!CT$1),'Risk assessment'!$R$12:$R$100,FALSE),1),""))</f>
        <v/>
      </c>
      <c r="CU78" s="9" t="str">
        <f>IF($G78=0,"",IFERROR(INDEX('Risk assessment'!$B$12:$B$100,MATCH(CONCATENATE(Feuil1!$C78,Feuil1!$B78,Feuil1!CU$1),'Risk assessment'!$R$12:$R$100,FALSE),1),""))</f>
        <v/>
      </c>
      <c r="CV78" s="9" t="str">
        <f>IF($G78=0,"",IFERROR(INDEX('Risk assessment'!$B$12:$B$100,MATCH(CONCATENATE(Feuil1!$C78,Feuil1!$B78,Feuil1!CV$1),'Risk assessment'!$R$12:$R$100,FALSE),1),""))</f>
        <v/>
      </c>
      <c r="CW78" s="9" t="str">
        <f>IF($G78=0,"",IFERROR(INDEX('Risk assessment'!$B$12:$B$100,MATCH(CONCATENATE(Feuil1!$C78,Feuil1!$B78,Feuil1!CW$1),'Risk assessment'!$R$12:$R$100,FALSE),1),""))</f>
        <v/>
      </c>
      <c r="CX78" s="9" t="str">
        <f>IF($G78=0,"",IFERROR(INDEX('Risk assessment'!$B$12:$B$100,MATCH(CONCATENATE(Feuil1!$C78,Feuil1!$B78,Feuil1!CX$1),'Risk assessment'!$R$12:$R$100,FALSE),1),""))</f>
        <v/>
      </c>
      <c r="CY78" s="9" t="str">
        <f>IF($G78=0,"",IFERROR(INDEX('Risk assessment'!$B$12:$B$100,MATCH(CONCATENATE(Feuil1!$C78,Feuil1!$B78,Feuil1!CY$1),'Risk assessment'!$R$12:$R$100,FALSE),1),""))</f>
        <v/>
      </c>
      <c r="CZ78" s="9" t="str">
        <f>IF($G78=0,"",IFERROR(INDEX('Risk assessment'!$B$12:$B$100,MATCH(CONCATENATE(Feuil1!$C78,Feuil1!$B78,Feuil1!CZ$1),'Risk assessment'!$R$12:$R$100,FALSE),1),""))</f>
        <v/>
      </c>
      <c r="DA78" s="9" t="str">
        <f>IF($G78=0,"",IFERROR(INDEX('Risk assessment'!$B$12:$B$100,MATCH(CONCATENATE(Feuil1!$C78,Feuil1!$B78,Feuil1!DA$1),'Risk assessment'!$R$12:$R$100,FALSE),1),""))</f>
        <v/>
      </c>
      <c r="DB78" s="9" t="str">
        <f>IF($G78=0,"",IFERROR(INDEX('Risk assessment'!$B$12:$B$100,MATCH(CONCATENATE(Feuil1!$C78,Feuil1!$B78,Feuil1!DB$1),'Risk assessment'!$R$12:$R$100,FALSE),1),""))</f>
        <v/>
      </c>
      <c r="DC78" s="9" t="str">
        <f>IF($G78=0,"",IFERROR(INDEX('Risk assessment'!$B$12:$B$100,MATCH(CONCATENATE(Feuil1!$C78,Feuil1!$B78,Feuil1!DC$1),'Risk assessment'!$R$12:$R$100,FALSE),1),""))</f>
        <v/>
      </c>
      <c r="DD78" s="9" t="str">
        <f>IF($G78=0,"",IFERROR(INDEX('Risk assessment'!$B$12:$B$100,MATCH(CONCATENATE(Feuil1!$C78,Feuil1!$B78,Feuil1!DD$1),'Risk assessment'!$R$12:$R$100,FALSE),1),""))</f>
        <v/>
      </c>
      <c r="DE78" s="9" t="str">
        <f>IF($G78=0,"",IFERROR(INDEX('Risk assessment'!$B$12:$B$100,MATCH(CONCATENATE(Feuil1!$C78,Feuil1!$B78,Feuil1!DE$1),'Risk assessment'!$R$12:$R$100,FALSE),1),""))</f>
        <v/>
      </c>
      <c r="DF78" s="9" t="str">
        <f>IF($G78=0,"",IFERROR(INDEX('Risk assessment'!$B$12:$B$100,MATCH(CONCATENATE(Feuil1!$C78,Feuil1!$B78,Feuil1!DF$1),'Risk assessment'!$R$12:$R$100,FALSE),1),""))</f>
        <v/>
      </c>
      <c r="DG78" s="9" t="str">
        <f>IF($G78=0,"",IFERROR(INDEX('Risk assessment'!$B$12:$B$100,MATCH(CONCATENATE(Feuil1!$C78,Feuil1!$B78,Feuil1!DG$1),'Risk assessment'!$R$12:$R$100,FALSE),1),""))</f>
        <v/>
      </c>
      <c r="DH78" s="9" t="str">
        <f>IF($G78=0,"",IFERROR(INDEX('Risk assessment'!$B$12:$B$100,MATCH(CONCATENATE(Feuil1!$C78,Feuil1!$B78,Feuil1!DH$1),'Risk assessment'!$R$12:$R$100,FALSE),1),""))</f>
        <v/>
      </c>
      <c r="DI78" s="9" t="str">
        <f>IF($G78=0,"",IFERROR(INDEX('Risk assessment'!$B$12:$B$100,MATCH(CONCATENATE(Feuil1!$C78,Feuil1!$B78,Feuil1!DI$1),'Risk assessment'!$R$12:$R$100,FALSE),1),""))</f>
        <v/>
      </c>
      <c r="DJ78" s="9" t="str">
        <f>IF($G78=0,"",IFERROR(INDEX('Risk assessment'!$B$12:$B$100,MATCH(CONCATENATE(Feuil1!$C78,Feuil1!$B78,Feuil1!DJ$1),'Risk assessment'!$R$12:$R$100,FALSE),1),""))</f>
        <v/>
      </c>
      <c r="DK78" s="9" t="str">
        <f>IF($G78=0,"",IFERROR(INDEX('Risk assessment'!$B$12:$B$100,MATCH(CONCATENATE(Feuil1!$C78,Feuil1!$B78,Feuil1!DK$1),'Risk assessment'!$R$12:$R$100,FALSE),1),""))</f>
        <v/>
      </c>
    </row>
    <row r="79" spans="2:115" x14ac:dyDescent="0.25">
      <c r="B79" s="9">
        <f>IF(B78+1&lt;='Rating table'!D$11,B78+1,1)</f>
        <v>8</v>
      </c>
      <c r="C79" s="9" t="str">
        <f>IFERROR(IF(IF(B79=1,C78+1,C78)&lt;='Rating table'!H$11,IF(B79=1,C78+1,C78),""),"")</f>
        <v/>
      </c>
      <c r="D79" s="9" t="str">
        <f t="shared" si="3"/>
        <v/>
      </c>
      <c r="E79" s="9" t="str">
        <f t="shared" si="4"/>
        <v/>
      </c>
      <c r="F79" s="9" t="str">
        <f t="shared" si="5"/>
        <v/>
      </c>
      <c r="G79" s="9">
        <f>COUNTIFS('Risk assessment'!D$12:D$100,Feuil1!C79,'Risk assessment'!E$12:E$100,B79)</f>
        <v>0</v>
      </c>
      <c r="H79" s="9" t="str">
        <f>IF($G79=0,"",IFERROR(CONCATENATE(INDEX('Risk assessment'!$B$12:$B$100,MATCH(CONCATENATE(Feuil1!$C79,"-",Feuil1!$B79,"-",Feuil1!H$1),'Risk assessment'!$R$12:$R$100,FALSE),1)," ;"),""))</f>
        <v/>
      </c>
      <c r="I79" s="9" t="str">
        <f>IF($G79=0,"",IFERROR(CONCATENATE(INDEX('Risk assessment'!$B$12:$B$100,MATCH(CONCATENATE(Feuil1!$C79,"-",Feuil1!$B79,"-",Feuil1!I$1),'Risk assessment'!$R$12:$R$100,FALSE),1)," ;"),""))</f>
        <v/>
      </c>
      <c r="J79" s="9" t="str">
        <f>IF($G79=0,"",IFERROR(CONCATENATE(INDEX('Risk assessment'!$B$12:$B$100,MATCH(CONCATENATE(Feuil1!$C79,"-",Feuil1!$B79,"-",Feuil1!J$1),'Risk assessment'!$R$12:$R$100,FALSE),1)," ;"),""))</f>
        <v/>
      </c>
      <c r="K79" s="9" t="str">
        <f>IF($G79=0,"",IFERROR(CONCATENATE(INDEX('Risk assessment'!$B$12:$B$100,MATCH(CONCATENATE(Feuil1!$C79,"-",Feuil1!$B79,"-",Feuil1!K$1),'Risk assessment'!$R$12:$R$100,FALSE),1)," ;"),""))</f>
        <v/>
      </c>
      <c r="L79" s="9" t="str">
        <f>IF($G79=0,"",IFERROR(CONCATENATE(INDEX('Risk assessment'!$B$12:$B$100,MATCH(CONCATENATE(Feuil1!$C79,"-",Feuil1!$B79,"-",Feuil1!L$1),'Risk assessment'!$R$12:$R$100,FALSE),1)," ;"),""))</f>
        <v/>
      </c>
      <c r="M79" s="9" t="str">
        <f>IF($G79=0,"",IFERROR(CONCATENATE(INDEX('Risk assessment'!$B$12:$B$100,MATCH(CONCATENATE(Feuil1!$C79,"-",Feuil1!$B79,"-",Feuil1!M$1),'Risk assessment'!$R$12:$R$100,FALSE),1)," ;"),""))</f>
        <v/>
      </c>
      <c r="N79" s="9" t="str">
        <f>IF($G79=0,"",IFERROR(CONCATENATE(INDEX('Risk assessment'!$B$12:$B$100,MATCH(CONCATENATE(Feuil1!$C79,"-",Feuil1!$B79,"-",Feuil1!N$1),'Risk assessment'!$R$12:$R$100,FALSE),1)," ;"),""))</f>
        <v/>
      </c>
      <c r="O79" s="9" t="str">
        <f>IF($G79=0,"",IFERROR(CONCATENATE(INDEX('Risk assessment'!$B$12:$B$100,MATCH(CONCATENATE(Feuil1!$C79,"-",Feuil1!$B79,"-",Feuil1!O$1),'Risk assessment'!$R$12:$R$100,FALSE),1)," ;"),""))</f>
        <v/>
      </c>
      <c r="P79" s="9" t="str">
        <f>IF($G79=0,"",IFERROR(CONCATENATE(INDEX('Risk assessment'!$B$12:$B$100,MATCH(CONCATENATE(Feuil1!$C79,"-",Feuil1!$B79,"-",Feuil1!P$1),'Risk assessment'!$R$12:$R$100,FALSE),1)," ;"),""))</f>
        <v/>
      </c>
      <c r="Q79" s="9" t="str">
        <f>IF($G79=0,"",IFERROR(CONCATENATE(INDEX('Risk assessment'!$B$12:$B$100,MATCH(CONCATENATE(Feuil1!$C79,"-",Feuil1!$B79,"-",Feuil1!Q$1),'Risk assessment'!$R$12:$R$100,FALSE),1)," ;"),""))</f>
        <v/>
      </c>
      <c r="R79" s="9" t="str">
        <f>IF($G79=0,"",IFERROR(CONCATENATE(INDEX('Risk assessment'!$B$12:$B$100,MATCH(CONCATENATE(Feuil1!$C79,"-",Feuil1!$B79,"-",Feuil1!R$1),'Risk assessment'!$R$12:$R$100,FALSE),1)," ;"),""))</f>
        <v/>
      </c>
      <c r="S79" s="9" t="str">
        <f>IF($G79=0,"",IFERROR(CONCATENATE(INDEX('Risk assessment'!$B$12:$B$100,MATCH(CONCATENATE(Feuil1!$C79,"-",Feuil1!$B79,"-",Feuil1!S$1),'Risk assessment'!$R$12:$R$100,FALSE),1)," ;"),""))</f>
        <v/>
      </c>
      <c r="T79" s="9" t="str">
        <f>IF($G79=0,"",IFERROR(CONCATENATE(INDEX('Risk assessment'!$B$12:$B$100,MATCH(CONCATENATE(Feuil1!$C79,"-",Feuil1!$B79,"-",Feuil1!T$1),'Risk assessment'!$R$12:$R$100,FALSE),1)," ;"),""))</f>
        <v/>
      </c>
      <c r="U79" s="9" t="str">
        <f>IF($G79=0,"",IFERROR(CONCATENATE(INDEX('Risk assessment'!$B$12:$B$100,MATCH(CONCATENATE(Feuil1!$C79,"-",Feuil1!$B79,"-",Feuil1!U$1),'Risk assessment'!$R$12:$R$100,FALSE),1)," ;"),""))</f>
        <v/>
      </c>
      <c r="V79" s="9" t="str">
        <f>IF($G79=0,"",IFERROR(CONCATENATE(INDEX('Risk assessment'!$B$12:$B$100,MATCH(CONCATENATE(Feuil1!$C79,"-",Feuil1!$B79,"-",Feuil1!V$1),'Risk assessment'!$R$12:$R$100,FALSE),1)," ;"),""))</f>
        <v/>
      </c>
      <c r="W79" s="9" t="str">
        <f>IF($G79=0,"",IFERROR(CONCATENATE(INDEX('Risk assessment'!$B$12:$B$100,MATCH(CONCATENATE(Feuil1!$C79,"-",Feuil1!$B79,"-",Feuil1!W$1),'Risk assessment'!$R$12:$R$100,FALSE),1)," ;"),""))</f>
        <v/>
      </c>
      <c r="X79" s="9" t="str">
        <f>IF($G79=0,"",IFERROR(CONCATENATE(INDEX('Risk assessment'!$B$12:$B$100,MATCH(CONCATENATE(Feuil1!$C79,"-",Feuil1!$B79,"-",Feuil1!X$1),'Risk assessment'!$R$12:$R$100,FALSE),1)," ;"),""))</f>
        <v/>
      </c>
      <c r="Y79" s="9" t="str">
        <f>IF($G79=0,"",IFERROR(CONCATENATE(INDEX('Risk assessment'!$B$12:$B$100,MATCH(CONCATENATE(Feuil1!$C79,"-",Feuil1!$B79,"-",Feuil1!Y$1),'Risk assessment'!$R$12:$R$100,FALSE),1)," ;"),""))</f>
        <v/>
      </c>
      <c r="Z79" s="9" t="str">
        <f>IF($G79=0,"",IFERROR(CONCATENATE(INDEX('Risk assessment'!$B$12:$B$100,MATCH(CONCATENATE(Feuil1!$C79,"-",Feuil1!$B79,"-",Feuil1!Z$1),'Risk assessment'!$R$12:$R$100,FALSE),1)," ;"),""))</f>
        <v/>
      </c>
      <c r="AA79" s="9" t="str">
        <f>IF($G79=0,"",IFERROR(CONCATENATE(INDEX('Risk assessment'!$B$12:$B$100,MATCH(CONCATENATE(Feuil1!$C79,"-",Feuil1!$B79,"-",Feuil1!AA$1),'Risk assessment'!$R$12:$R$100,FALSE),1)," ;"),""))</f>
        <v/>
      </c>
      <c r="AB79" s="9" t="str">
        <f>IF($G79=0,"",IFERROR(CONCATENATE(INDEX('Risk assessment'!$B$12:$B$100,MATCH(CONCATENATE(Feuil1!$C79,"-",Feuil1!$B79,"-",Feuil1!AB$1),'Risk assessment'!$R$12:$R$100,FALSE),1)," ;"),""))</f>
        <v/>
      </c>
      <c r="AC79" s="9" t="str">
        <f>IF($G79=0,"",IFERROR(CONCATENATE(INDEX('Risk assessment'!$B$12:$B$100,MATCH(CONCATENATE(Feuil1!$C79,"-",Feuil1!$B79,"-",Feuil1!AC$1),'Risk assessment'!$R$12:$R$100,FALSE),1)," ;"),""))</f>
        <v/>
      </c>
      <c r="AD79" s="9" t="str">
        <f>IF($G79=0,"",IFERROR(CONCATENATE(INDEX('Risk assessment'!$B$12:$B$100,MATCH(CONCATENATE(Feuil1!$C79,"-",Feuil1!$B79,"-",Feuil1!AD$1),'Risk assessment'!$R$12:$R$100,FALSE),1)," ;"),""))</f>
        <v/>
      </c>
      <c r="AE79" s="9" t="str">
        <f>IF($G79=0,"",IFERROR(CONCATENATE(INDEX('Risk assessment'!$B$12:$B$100,MATCH(CONCATENATE(Feuil1!$C79,"-",Feuil1!$B79,"-",Feuil1!AE$1),'Risk assessment'!$R$12:$R$100,FALSE),1)," ;"),""))</f>
        <v/>
      </c>
      <c r="AF79" s="9" t="str">
        <f>IF($G79=0,"",IFERROR(CONCATENATE(INDEX('Risk assessment'!$B$12:$B$100,MATCH(CONCATENATE(Feuil1!$C79,"-",Feuil1!$B79,"-",Feuil1!AF$1),'Risk assessment'!$R$12:$R$100,FALSE),1)," ;"),""))</f>
        <v/>
      </c>
      <c r="AG79" s="9" t="str">
        <f>IF($G79=0,"",IFERROR(CONCATENATE(INDEX('Risk assessment'!$B$12:$B$100,MATCH(CONCATENATE(Feuil1!$C79,"-",Feuil1!$B79,"-",Feuil1!AG$1),'Risk assessment'!$R$12:$R$100,FALSE),1)," ;"),""))</f>
        <v/>
      </c>
      <c r="AH79" s="9" t="str">
        <f>IF($G79=0,"",IFERROR(CONCATENATE(INDEX('Risk assessment'!$B$12:$B$100,MATCH(CONCATENATE(Feuil1!$C79,"-",Feuil1!$B79,"-",Feuil1!AH$1),'Risk assessment'!$R$12:$R$100,FALSE),1)," ;"),""))</f>
        <v/>
      </c>
      <c r="AI79" s="9" t="str">
        <f>IF($G79=0,"",IFERROR(CONCATENATE(INDEX('Risk assessment'!$B$12:$B$100,MATCH(CONCATENATE(Feuil1!$C79,"-",Feuil1!$B79,"-",Feuil1!AI$1),'Risk assessment'!$R$12:$R$100,FALSE),1)," ;"),""))</f>
        <v/>
      </c>
      <c r="AJ79" s="9" t="str">
        <f>IF($G79=0,"",IFERROR(CONCATENATE(INDEX('Risk assessment'!$B$12:$B$100,MATCH(CONCATENATE(Feuil1!$C79,"-",Feuil1!$B79,"-",Feuil1!AJ$1),'Risk assessment'!$R$12:$R$100,FALSE),1)," ;"),""))</f>
        <v/>
      </c>
      <c r="AK79" s="9" t="str">
        <f>IF($G79=0,"",IFERROR(CONCATENATE(INDEX('Risk assessment'!$B$12:$B$100,MATCH(CONCATENATE(Feuil1!$C79,"-",Feuil1!$B79,"-",Feuil1!AK$1),'Risk assessment'!$R$12:$R$100,FALSE),1)," ;"),""))</f>
        <v/>
      </c>
      <c r="AL79" s="9" t="str">
        <f>IF($G79=0,"",IFERROR(CONCATENATE(INDEX('Risk assessment'!$B$12:$B$100,MATCH(CONCATENATE(Feuil1!$C79,"-",Feuil1!$B79,"-",Feuil1!AL$1),'Risk assessment'!$R$12:$R$100,FALSE),1)," ;"),""))</f>
        <v/>
      </c>
      <c r="AM79" s="9" t="str">
        <f>IF($G79=0,"",IFERROR(CONCATENATE(INDEX('Risk assessment'!$B$12:$B$100,MATCH(CONCATENATE(Feuil1!$C79,"-",Feuil1!$B79,"-",Feuil1!AM$1),'Risk assessment'!$R$12:$R$100,FALSE),1)," ;"),""))</f>
        <v/>
      </c>
      <c r="AN79" s="9" t="str">
        <f>IF($G79=0,"",IFERROR(CONCATENATE(INDEX('Risk assessment'!$B$12:$B$100,MATCH(CONCATENATE(Feuil1!$C79,"-",Feuil1!$B79,"-",Feuil1!AN$1),'Risk assessment'!$R$12:$R$100,FALSE),1)," ;"),""))</f>
        <v/>
      </c>
      <c r="AO79" s="9" t="str">
        <f>IF($G79=0,"",IFERROR(CONCATENATE(INDEX('Risk assessment'!$B$12:$B$100,MATCH(CONCATENATE(Feuil1!$C79,"-",Feuil1!$B79,"-",Feuil1!AO$1),'Risk assessment'!$R$12:$R$100,FALSE),1)," ;"),""))</f>
        <v/>
      </c>
      <c r="AP79" s="9" t="str">
        <f>IF($G79=0,"",IFERROR(CONCATENATE(INDEX('Risk assessment'!$B$12:$B$100,MATCH(CONCATENATE(Feuil1!$C79,"-",Feuil1!$B79,"-",Feuil1!AP$1),'Risk assessment'!$R$12:$R$100,FALSE),1)," ;"),""))</f>
        <v/>
      </c>
      <c r="AQ79" s="9" t="str">
        <f>IF($G79=0,"",IFERROR(CONCATENATE(INDEX('Risk assessment'!$B$12:$B$100,MATCH(CONCATENATE(Feuil1!$C79,"-",Feuil1!$B79,"-",Feuil1!AQ$1),'Risk assessment'!$R$12:$R$100,FALSE),1)," ;"),""))</f>
        <v/>
      </c>
      <c r="AR79" s="9" t="str">
        <f>IF($G79=0,"",IFERROR(CONCATENATE(INDEX('Risk assessment'!$B$12:$B$100,MATCH(CONCATENATE(Feuil1!$C79,"-",Feuil1!$B79,"-",Feuil1!AR$1),'Risk assessment'!$R$12:$R$100,FALSE),1)," ;"),""))</f>
        <v/>
      </c>
      <c r="AS79" s="9" t="str">
        <f>IF($G79=0,"",IFERROR(CONCATENATE(INDEX('Risk assessment'!$B$12:$B$100,MATCH(CONCATENATE(Feuil1!$C79,"-",Feuil1!$B79,"-",Feuil1!AS$1),'Risk assessment'!$R$12:$R$100,FALSE),1)," ;"),""))</f>
        <v/>
      </c>
      <c r="AT79" s="9" t="str">
        <f>IF($G79=0,"",IFERROR(CONCATENATE(INDEX('Risk assessment'!$B$12:$B$100,MATCH(CONCATENATE(Feuil1!$C79,"-",Feuil1!$B79,"-",Feuil1!AT$1),'Risk assessment'!$R$12:$R$100,FALSE),1)," ;"),""))</f>
        <v/>
      </c>
      <c r="AU79" s="9" t="str">
        <f>IF($G79=0,"",IFERROR(CONCATENATE(INDEX('Risk assessment'!$B$12:$B$100,MATCH(CONCATENATE(Feuil1!$C79,"-",Feuil1!$B79,"-",Feuil1!AU$1),'Risk assessment'!$R$12:$R$100,FALSE),1)," ;"),""))</f>
        <v/>
      </c>
      <c r="AV79" s="9" t="str">
        <f>IF($G79=0,"",IFERROR(CONCATENATE(INDEX('Risk assessment'!$B$12:$B$100,MATCH(CONCATENATE(Feuil1!$C79,"-",Feuil1!$B79,"-",Feuil1!AV$1),'Risk assessment'!$R$12:$R$100,FALSE),1)," ;"),""))</f>
        <v/>
      </c>
      <c r="AW79" s="9" t="str">
        <f>IF($G79=0,"",IFERROR(CONCATENATE(INDEX('Risk assessment'!$B$12:$B$100,MATCH(CONCATENATE(Feuil1!$C79,"-",Feuil1!$B79,"-",Feuil1!AW$1),'Risk assessment'!$R$12:$R$100,FALSE),1)," ;"),""))</f>
        <v/>
      </c>
      <c r="AX79" s="9" t="str">
        <f>IF($G79=0,"",IFERROR(CONCATENATE(INDEX('Risk assessment'!$B$12:$B$100,MATCH(CONCATENATE(Feuil1!$C79,"-",Feuil1!$B79,"-",Feuil1!AX$1),'Risk assessment'!$R$12:$R$100,FALSE),1)," ;"),""))</f>
        <v/>
      </c>
      <c r="AY79" s="9" t="str">
        <f>IF($G79=0,"",IFERROR(CONCATENATE(INDEX('Risk assessment'!$B$12:$B$100,MATCH(CONCATENATE(Feuil1!$C79,"-",Feuil1!$B79,"-",Feuil1!AY$1),'Risk assessment'!$R$12:$R$100,FALSE),1)," ;"),""))</f>
        <v/>
      </c>
      <c r="AZ79" s="9" t="str">
        <f>IF($G79=0,"",IFERROR(CONCATENATE(INDEX('Risk assessment'!$B$12:$B$100,MATCH(CONCATENATE(Feuil1!$C79,"-",Feuil1!$B79,"-",Feuil1!AZ$1),'Risk assessment'!$R$12:$R$100,FALSE),1)," ;"),""))</f>
        <v/>
      </c>
      <c r="BA79" s="9" t="str">
        <f>IF($G79=0,"",IFERROR(CONCATENATE(INDEX('Risk assessment'!$B$12:$B$100,MATCH(CONCATENATE(Feuil1!$C79,"-",Feuil1!$B79,"-",Feuil1!BA$1),'Risk assessment'!$R$12:$R$100,FALSE),1)," ;"),""))</f>
        <v/>
      </c>
      <c r="BB79" s="9" t="str">
        <f>IF($G79=0,"",IFERROR(CONCATENATE(INDEX('Risk assessment'!$B$12:$B$100,MATCH(CONCATENATE(Feuil1!$C79,"-",Feuil1!$B79,"-",Feuil1!BB$1),'Risk assessment'!$R$12:$R$100,FALSE),1)," ;"),""))</f>
        <v/>
      </c>
      <c r="BC79" s="9" t="str">
        <f>IF($G79=0,"",IFERROR(CONCATENATE(INDEX('Risk assessment'!$B$12:$B$100,MATCH(CONCATENATE(Feuil1!$C79,"-",Feuil1!$B79,"-",Feuil1!BC$1),'Risk assessment'!$R$12:$R$100,FALSE),1)," ;"),""))</f>
        <v/>
      </c>
      <c r="BD79" s="9" t="str">
        <f>IF($G79=0,"",IFERROR(CONCATENATE(INDEX('Risk assessment'!$B$12:$B$100,MATCH(CONCATENATE(Feuil1!$C79,"-",Feuil1!$B79,"-",Feuil1!BD$1),'Risk assessment'!$R$12:$R$100,FALSE),1)," ;"),""))</f>
        <v/>
      </c>
      <c r="BE79" s="9" t="str">
        <f>IF($G79=0,"",IFERROR(CONCATENATE(INDEX('Risk assessment'!$B$12:$B$100,MATCH(CONCATENATE(Feuil1!$C79,"-",Feuil1!$B79,"-",Feuil1!BE$1),'Risk assessment'!$R$12:$R$100,FALSE),1)," ;"),""))</f>
        <v/>
      </c>
      <c r="BF79" s="9" t="str">
        <f>IF($G79=0,"",IFERROR(CONCATENATE(INDEX('Risk assessment'!$B$12:$B$100,MATCH(CONCATENATE(Feuil1!$C79,"-",Feuil1!$B79,"-",Feuil1!BF$1),'Risk assessment'!$R$12:$R$100,FALSE),1)," ;"),""))</f>
        <v/>
      </c>
      <c r="BG79" s="9" t="str">
        <f>IF($G79=0,"",IFERROR(CONCATENATE(INDEX('Risk assessment'!$B$12:$B$100,MATCH(CONCATENATE(Feuil1!$C79,"-",Feuil1!$B79,"-",Feuil1!BG$1),'Risk assessment'!$R$12:$R$100,FALSE),1)," ;"),""))</f>
        <v/>
      </c>
      <c r="BH79" s="9" t="str">
        <f>IF($G79=0,"",IFERROR(CONCATENATE(INDEX('Risk assessment'!$B$12:$B$100,MATCH(CONCATENATE(Feuil1!$C79,"-",Feuil1!$B79,"-",Feuil1!BH$1),'Risk assessment'!$R$12:$R$100,FALSE),1)," ;"),""))</f>
        <v/>
      </c>
      <c r="BI79" s="9" t="str">
        <f>IF($G79=0,"",IFERROR(CONCATENATE(INDEX('Risk assessment'!$B$12:$B$100,MATCH(CONCATENATE(Feuil1!$C79,"-",Feuil1!$B79,"-",Feuil1!BI$1),'Risk assessment'!$R$12:$R$100,FALSE),1)," ;"),""))</f>
        <v/>
      </c>
      <c r="BJ79" s="9" t="str">
        <f>IF($G79=0,"",IFERROR(CONCATENATE(INDEX('Risk assessment'!$B$12:$B$100,MATCH(CONCATENATE(Feuil1!$C79,"-",Feuil1!$B79,"-",Feuil1!BJ$1),'Risk assessment'!$R$12:$R$100,FALSE),1)," ;"),""))</f>
        <v/>
      </c>
      <c r="BK79" s="9" t="str">
        <f>IF($G79=0,"",IFERROR(CONCATENATE(INDEX('Risk assessment'!$B$12:$B$100,MATCH(CONCATENATE(Feuil1!$C79,"-",Feuil1!$B79,"-",Feuil1!BK$1),'Risk assessment'!$R$12:$R$100,FALSE),1)," ;"),""))</f>
        <v/>
      </c>
      <c r="BL79" s="9" t="str">
        <f>IF($G79=0,"",IFERROR(CONCATENATE(INDEX('Risk assessment'!$B$12:$B$100,MATCH(CONCATENATE(Feuil1!$C79,"-",Feuil1!$B79,"-",Feuil1!BL$1),'Risk assessment'!$R$12:$R$100,FALSE),1)," ;"),""))</f>
        <v/>
      </c>
      <c r="BM79" s="9" t="str">
        <f>IF($G79=0,"",IFERROR(CONCATENATE(INDEX('Risk assessment'!$B$12:$B$100,MATCH(CONCATENATE(Feuil1!$C79,"-",Feuil1!$B79,"-",Feuil1!BM$1),'Risk assessment'!$R$12:$R$100,FALSE),1)," ;"),""))</f>
        <v/>
      </c>
      <c r="BN79" s="9" t="str">
        <f>IF($G79=0,"",IFERROR(CONCATENATE(INDEX('Risk assessment'!$B$12:$B$100,MATCH(CONCATENATE(Feuil1!$C79,"-",Feuil1!$B79,"-",Feuil1!BN$1),'Risk assessment'!$R$12:$R$100,FALSE),1)," ;"),""))</f>
        <v/>
      </c>
      <c r="BO79" s="9" t="str">
        <f>IF($G79=0,"",IFERROR(CONCATENATE(INDEX('Risk assessment'!$B$12:$B$100,MATCH(CONCATENATE(Feuil1!$C79,"-",Feuil1!$B79,"-",Feuil1!BO$1),'Risk assessment'!$R$12:$R$100,FALSE),1)," ;"),""))</f>
        <v/>
      </c>
      <c r="BP79" s="9" t="str">
        <f>IF($G79=0,"",IFERROR(CONCATENATE(INDEX('Risk assessment'!$B$12:$B$100,MATCH(CONCATENATE(Feuil1!$C79,"-",Feuil1!$B79,"-",Feuil1!BP$1),'Risk assessment'!$R$12:$R$100,FALSE),1)," ;"),""))</f>
        <v/>
      </c>
      <c r="BQ79" s="9" t="str">
        <f>IF($G79=0,"",IFERROR(CONCATENATE(INDEX('Risk assessment'!$B$12:$B$100,MATCH(CONCATENATE(Feuil1!$C79,"-",Feuil1!$B79,"-",Feuil1!BQ$1),'Risk assessment'!$R$12:$R$100,FALSE),1)," ;"),""))</f>
        <v/>
      </c>
      <c r="BR79" s="9" t="str">
        <f>IF($G79=0,"",IFERROR(INDEX('Risk assessment'!$B$12:$B$100,MATCH(CONCATENATE(Feuil1!$C79,Feuil1!$B79,Feuil1!BR$1),'Risk assessment'!$R$12:$R$100,FALSE),1),""))</f>
        <v/>
      </c>
      <c r="BS79" s="9" t="str">
        <f>IF($G79=0,"",IFERROR(INDEX('Risk assessment'!$B$12:$B$100,MATCH(CONCATENATE(Feuil1!$C79,Feuil1!$B79,Feuil1!BS$1),'Risk assessment'!$R$12:$R$100,FALSE),1),""))</f>
        <v/>
      </c>
      <c r="BT79" s="9" t="str">
        <f>IF($G79=0,"",IFERROR(INDEX('Risk assessment'!$B$12:$B$100,MATCH(CONCATENATE(Feuil1!$C79,Feuil1!$B79,Feuil1!BT$1),'Risk assessment'!$R$12:$R$100,FALSE),1),""))</f>
        <v/>
      </c>
      <c r="BU79" s="9" t="str">
        <f>IF($G79=0,"",IFERROR(INDEX('Risk assessment'!$B$12:$B$100,MATCH(CONCATENATE(Feuil1!$C79,Feuil1!$B79,Feuil1!BU$1),'Risk assessment'!$R$12:$R$100,FALSE),1),""))</f>
        <v/>
      </c>
      <c r="BV79" s="9" t="str">
        <f>IF($G79=0,"",IFERROR(INDEX('Risk assessment'!$B$12:$B$100,MATCH(CONCATENATE(Feuil1!$C79,Feuil1!$B79,Feuil1!BV$1),'Risk assessment'!$R$12:$R$100,FALSE),1),""))</f>
        <v/>
      </c>
      <c r="BW79" s="9" t="str">
        <f>IF($G79=0,"",IFERROR(INDEX('Risk assessment'!$B$12:$B$100,MATCH(CONCATENATE(Feuil1!$C79,Feuil1!$B79,Feuil1!BW$1),'Risk assessment'!$R$12:$R$100,FALSE),1),""))</f>
        <v/>
      </c>
      <c r="BX79" s="9" t="str">
        <f>IF($G79=0,"",IFERROR(INDEX('Risk assessment'!$B$12:$B$100,MATCH(CONCATENATE(Feuil1!$C79,Feuil1!$B79,Feuil1!BX$1),'Risk assessment'!$R$12:$R$100,FALSE),1),""))</f>
        <v/>
      </c>
      <c r="BY79" s="9" t="str">
        <f>IF($G79=0,"",IFERROR(INDEX('Risk assessment'!$B$12:$B$100,MATCH(CONCATENATE(Feuil1!$C79,Feuil1!$B79,Feuil1!BY$1),'Risk assessment'!$R$12:$R$100,FALSE),1),""))</f>
        <v/>
      </c>
      <c r="BZ79" s="9" t="str">
        <f>IF($G79=0,"",IFERROR(INDEX('Risk assessment'!$B$12:$B$100,MATCH(CONCATENATE(Feuil1!$C79,Feuil1!$B79,Feuil1!BZ$1),'Risk assessment'!$R$12:$R$100,FALSE),1),""))</f>
        <v/>
      </c>
      <c r="CA79" s="9" t="str">
        <f>IF($G79=0,"",IFERROR(INDEX('Risk assessment'!$B$12:$B$100,MATCH(CONCATENATE(Feuil1!$C79,Feuil1!$B79,Feuil1!CA$1),'Risk assessment'!$R$12:$R$100,FALSE),1),""))</f>
        <v/>
      </c>
      <c r="CB79" s="9" t="str">
        <f>IF($G79=0,"",IFERROR(INDEX('Risk assessment'!$B$12:$B$100,MATCH(CONCATENATE(Feuil1!$C79,Feuil1!$B79,Feuil1!CB$1),'Risk assessment'!$R$12:$R$100,FALSE),1),""))</f>
        <v/>
      </c>
      <c r="CC79" s="9" t="str">
        <f>IF($G79=0,"",IFERROR(INDEX('Risk assessment'!$B$12:$B$100,MATCH(CONCATENATE(Feuil1!$C79,Feuil1!$B79,Feuil1!CC$1),'Risk assessment'!$R$12:$R$100,FALSE),1),""))</f>
        <v/>
      </c>
      <c r="CD79" s="9" t="str">
        <f>IF($G79=0,"",IFERROR(INDEX('Risk assessment'!$B$12:$B$100,MATCH(CONCATENATE(Feuil1!$C79,Feuil1!$B79,Feuil1!CD$1),'Risk assessment'!$R$12:$R$100,FALSE),1),""))</f>
        <v/>
      </c>
      <c r="CE79" s="9" t="str">
        <f>IF($G79=0,"",IFERROR(INDEX('Risk assessment'!$B$12:$B$100,MATCH(CONCATENATE(Feuil1!$C79,Feuil1!$B79,Feuil1!CE$1),'Risk assessment'!$R$12:$R$100,FALSE),1),""))</f>
        <v/>
      </c>
      <c r="CF79" s="9" t="str">
        <f>IF($G79=0,"",IFERROR(INDEX('Risk assessment'!$B$12:$B$100,MATCH(CONCATENATE(Feuil1!$C79,Feuil1!$B79,Feuil1!CF$1),'Risk assessment'!$R$12:$R$100,FALSE),1),""))</f>
        <v/>
      </c>
      <c r="CG79" s="9" t="str">
        <f>IF($G79=0,"",IFERROR(INDEX('Risk assessment'!$B$12:$B$100,MATCH(CONCATENATE(Feuil1!$C79,Feuil1!$B79,Feuil1!CG$1),'Risk assessment'!$R$12:$R$100,FALSE),1),""))</f>
        <v/>
      </c>
      <c r="CH79" s="9" t="str">
        <f>IF($G79=0,"",IFERROR(INDEX('Risk assessment'!$B$12:$B$100,MATCH(CONCATENATE(Feuil1!$C79,Feuil1!$B79,Feuil1!CH$1),'Risk assessment'!$R$12:$R$100,FALSE),1),""))</f>
        <v/>
      </c>
      <c r="CI79" s="9" t="str">
        <f>IF($G79=0,"",IFERROR(INDEX('Risk assessment'!$B$12:$B$100,MATCH(CONCATENATE(Feuil1!$C79,Feuil1!$B79,Feuil1!CI$1),'Risk assessment'!$R$12:$R$100,FALSE),1),""))</f>
        <v/>
      </c>
      <c r="CJ79" s="9" t="str">
        <f>IF($G79=0,"",IFERROR(INDEX('Risk assessment'!$B$12:$B$100,MATCH(CONCATENATE(Feuil1!$C79,Feuil1!$B79,Feuil1!CJ$1),'Risk assessment'!$R$12:$R$100,FALSE),1),""))</f>
        <v/>
      </c>
      <c r="CK79" s="9" t="str">
        <f>IF($G79=0,"",IFERROR(INDEX('Risk assessment'!$B$12:$B$100,MATCH(CONCATENATE(Feuil1!$C79,Feuil1!$B79,Feuil1!CK$1),'Risk assessment'!$R$12:$R$100,FALSE),1),""))</f>
        <v/>
      </c>
      <c r="CL79" s="9" t="str">
        <f>IF($G79=0,"",IFERROR(INDEX('Risk assessment'!$B$12:$B$100,MATCH(CONCATENATE(Feuil1!$C79,Feuil1!$B79,Feuil1!CL$1),'Risk assessment'!$R$12:$R$100,FALSE),1),""))</f>
        <v/>
      </c>
      <c r="CM79" s="9" t="str">
        <f>IF($G79=0,"",IFERROR(INDEX('Risk assessment'!$B$12:$B$100,MATCH(CONCATENATE(Feuil1!$C79,Feuil1!$B79,Feuil1!CM$1),'Risk assessment'!$R$12:$R$100,FALSE),1),""))</f>
        <v/>
      </c>
      <c r="CN79" s="9" t="str">
        <f>IF($G79=0,"",IFERROR(INDEX('Risk assessment'!$B$12:$B$100,MATCH(CONCATENATE(Feuil1!$C79,Feuil1!$B79,Feuil1!CN$1),'Risk assessment'!$R$12:$R$100,FALSE),1),""))</f>
        <v/>
      </c>
      <c r="CO79" s="9" t="str">
        <f>IF($G79=0,"",IFERROR(INDEX('Risk assessment'!$B$12:$B$100,MATCH(CONCATENATE(Feuil1!$C79,Feuil1!$B79,Feuil1!CO$1),'Risk assessment'!$R$12:$R$100,FALSE),1),""))</f>
        <v/>
      </c>
      <c r="CP79" s="9" t="str">
        <f>IF($G79=0,"",IFERROR(INDEX('Risk assessment'!$B$12:$B$100,MATCH(CONCATENATE(Feuil1!$C79,Feuil1!$B79,Feuil1!CP$1),'Risk assessment'!$R$12:$R$100,FALSE),1),""))</f>
        <v/>
      </c>
      <c r="CQ79" s="9" t="str">
        <f>IF($G79=0,"",IFERROR(INDEX('Risk assessment'!$B$12:$B$100,MATCH(CONCATENATE(Feuil1!$C79,Feuil1!$B79,Feuil1!CQ$1),'Risk assessment'!$R$12:$R$100,FALSE),1),""))</f>
        <v/>
      </c>
      <c r="CR79" s="9" t="str">
        <f>IF($G79=0,"",IFERROR(INDEX('Risk assessment'!$B$12:$B$100,MATCH(CONCATENATE(Feuil1!$C79,Feuil1!$B79,Feuil1!CR$1),'Risk assessment'!$R$12:$R$100,FALSE),1),""))</f>
        <v/>
      </c>
      <c r="CS79" s="9" t="str">
        <f>IF($G79=0,"",IFERROR(INDEX('Risk assessment'!$B$12:$B$100,MATCH(CONCATENATE(Feuil1!$C79,Feuil1!$B79,Feuil1!CS$1),'Risk assessment'!$R$12:$R$100,FALSE),1),""))</f>
        <v/>
      </c>
      <c r="CT79" s="9" t="str">
        <f>IF($G79=0,"",IFERROR(INDEX('Risk assessment'!$B$12:$B$100,MATCH(CONCATENATE(Feuil1!$C79,Feuil1!$B79,Feuil1!CT$1),'Risk assessment'!$R$12:$R$100,FALSE),1),""))</f>
        <v/>
      </c>
      <c r="CU79" s="9" t="str">
        <f>IF($G79=0,"",IFERROR(INDEX('Risk assessment'!$B$12:$B$100,MATCH(CONCATENATE(Feuil1!$C79,Feuil1!$B79,Feuil1!CU$1),'Risk assessment'!$R$12:$R$100,FALSE),1),""))</f>
        <v/>
      </c>
      <c r="CV79" s="9" t="str">
        <f>IF($G79=0,"",IFERROR(INDEX('Risk assessment'!$B$12:$B$100,MATCH(CONCATENATE(Feuil1!$C79,Feuil1!$B79,Feuil1!CV$1),'Risk assessment'!$R$12:$R$100,FALSE),1),""))</f>
        <v/>
      </c>
      <c r="CW79" s="9" t="str">
        <f>IF($G79=0,"",IFERROR(INDEX('Risk assessment'!$B$12:$B$100,MATCH(CONCATENATE(Feuil1!$C79,Feuil1!$B79,Feuil1!CW$1),'Risk assessment'!$R$12:$R$100,FALSE),1),""))</f>
        <v/>
      </c>
      <c r="CX79" s="9" t="str">
        <f>IF($G79=0,"",IFERROR(INDEX('Risk assessment'!$B$12:$B$100,MATCH(CONCATENATE(Feuil1!$C79,Feuil1!$B79,Feuil1!CX$1),'Risk assessment'!$R$12:$R$100,FALSE),1),""))</f>
        <v/>
      </c>
      <c r="CY79" s="9" t="str">
        <f>IF($G79=0,"",IFERROR(INDEX('Risk assessment'!$B$12:$B$100,MATCH(CONCATENATE(Feuil1!$C79,Feuil1!$B79,Feuil1!CY$1),'Risk assessment'!$R$12:$R$100,FALSE),1),""))</f>
        <v/>
      </c>
      <c r="CZ79" s="9" t="str">
        <f>IF($G79=0,"",IFERROR(INDEX('Risk assessment'!$B$12:$B$100,MATCH(CONCATENATE(Feuil1!$C79,Feuil1!$B79,Feuil1!CZ$1),'Risk assessment'!$R$12:$R$100,FALSE),1),""))</f>
        <v/>
      </c>
      <c r="DA79" s="9" t="str">
        <f>IF($G79=0,"",IFERROR(INDEX('Risk assessment'!$B$12:$B$100,MATCH(CONCATENATE(Feuil1!$C79,Feuil1!$B79,Feuil1!DA$1),'Risk assessment'!$R$12:$R$100,FALSE),1),""))</f>
        <v/>
      </c>
      <c r="DB79" s="9" t="str">
        <f>IF($G79=0,"",IFERROR(INDEX('Risk assessment'!$B$12:$B$100,MATCH(CONCATENATE(Feuil1!$C79,Feuil1!$B79,Feuil1!DB$1),'Risk assessment'!$R$12:$R$100,FALSE),1),""))</f>
        <v/>
      </c>
      <c r="DC79" s="9" t="str">
        <f>IF($G79=0,"",IFERROR(INDEX('Risk assessment'!$B$12:$B$100,MATCH(CONCATENATE(Feuil1!$C79,Feuil1!$B79,Feuil1!DC$1),'Risk assessment'!$R$12:$R$100,FALSE),1),""))</f>
        <v/>
      </c>
      <c r="DD79" s="9" t="str">
        <f>IF($G79=0,"",IFERROR(INDEX('Risk assessment'!$B$12:$B$100,MATCH(CONCATENATE(Feuil1!$C79,Feuil1!$B79,Feuil1!DD$1),'Risk assessment'!$R$12:$R$100,FALSE),1),""))</f>
        <v/>
      </c>
      <c r="DE79" s="9" t="str">
        <f>IF($G79=0,"",IFERROR(INDEX('Risk assessment'!$B$12:$B$100,MATCH(CONCATENATE(Feuil1!$C79,Feuil1!$B79,Feuil1!DE$1),'Risk assessment'!$R$12:$R$100,FALSE),1),""))</f>
        <v/>
      </c>
      <c r="DF79" s="9" t="str">
        <f>IF($G79=0,"",IFERROR(INDEX('Risk assessment'!$B$12:$B$100,MATCH(CONCATENATE(Feuil1!$C79,Feuil1!$B79,Feuil1!DF$1),'Risk assessment'!$R$12:$R$100,FALSE),1),""))</f>
        <v/>
      </c>
      <c r="DG79" s="9" t="str">
        <f>IF($G79=0,"",IFERROR(INDEX('Risk assessment'!$B$12:$B$100,MATCH(CONCATENATE(Feuil1!$C79,Feuil1!$B79,Feuil1!DG$1),'Risk assessment'!$R$12:$R$100,FALSE),1),""))</f>
        <v/>
      </c>
      <c r="DH79" s="9" t="str">
        <f>IF($G79=0,"",IFERROR(INDEX('Risk assessment'!$B$12:$B$100,MATCH(CONCATENATE(Feuil1!$C79,Feuil1!$B79,Feuil1!DH$1),'Risk assessment'!$R$12:$R$100,FALSE),1),""))</f>
        <v/>
      </c>
      <c r="DI79" s="9" t="str">
        <f>IF($G79=0,"",IFERROR(INDEX('Risk assessment'!$B$12:$B$100,MATCH(CONCATENATE(Feuil1!$C79,Feuil1!$B79,Feuil1!DI$1),'Risk assessment'!$R$12:$R$100,FALSE),1),""))</f>
        <v/>
      </c>
      <c r="DJ79" s="9" t="str">
        <f>IF($G79=0,"",IFERROR(INDEX('Risk assessment'!$B$12:$B$100,MATCH(CONCATENATE(Feuil1!$C79,Feuil1!$B79,Feuil1!DJ$1),'Risk assessment'!$R$12:$R$100,FALSE),1),""))</f>
        <v/>
      </c>
      <c r="DK79" s="9" t="str">
        <f>IF($G79=0,"",IFERROR(INDEX('Risk assessment'!$B$12:$B$100,MATCH(CONCATENATE(Feuil1!$C79,Feuil1!$B79,Feuil1!DK$1),'Risk assessment'!$R$12:$R$100,FALSE),1),""))</f>
        <v/>
      </c>
    </row>
    <row r="80" spans="2:115" x14ac:dyDescent="0.25">
      <c r="B80" s="9">
        <f>IF(B79+1&lt;='Rating table'!D$11,B79+1,1)</f>
        <v>9</v>
      </c>
      <c r="C80" s="9" t="str">
        <f>IFERROR(IF(IF(B80=1,C79+1,C79)&lt;='Rating table'!H$11,IF(B80=1,C79+1,C79),""),"")</f>
        <v/>
      </c>
      <c r="D80" s="9" t="str">
        <f t="shared" si="3"/>
        <v/>
      </c>
      <c r="E80" s="9" t="str">
        <f t="shared" si="4"/>
        <v/>
      </c>
      <c r="F80" s="9" t="str">
        <f t="shared" si="5"/>
        <v/>
      </c>
      <c r="G80" s="9">
        <f>COUNTIFS('Risk assessment'!D$12:D$100,Feuil1!C80,'Risk assessment'!E$12:E$100,B80)</f>
        <v>0</v>
      </c>
      <c r="H80" s="9" t="str">
        <f>IF($G80=0,"",IFERROR(CONCATENATE(INDEX('Risk assessment'!$B$12:$B$100,MATCH(CONCATENATE(Feuil1!$C80,"-",Feuil1!$B80,"-",Feuil1!H$1),'Risk assessment'!$R$12:$R$100,FALSE),1)," ;"),""))</f>
        <v/>
      </c>
      <c r="I80" s="9" t="str">
        <f>IF($G80=0,"",IFERROR(CONCATENATE(INDEX('Risk assessment'!$B$12:$B$100,MATCH(CONCATENATE(Feuil1!$C80,"-",Feuil1!$B80,"-",Feuil1!I$1),'Risk assessment'!$R$12:$R$100,FALSE),1)," ;"),""))</f>
        <v/>
      </c>
      <c r="J80" s="9" t="str">
        <f>IF($G80=0,"",IFERROR(CONCATENATE(INDEX('Risk assessment'!$B$12:$B$100,MATCH(CONCATENATE(Feuil1!$C80,"-",Feuil1!$B80,"-",Feuil1!J$1),'Risk assessment'!$R$12:$R$100,FALSE),1)," ;"),""))</f>
        <v/>
      </c>
      <c r="K80" s="9" t="str">
        <f>IF($G80=0,"",IFERROR(CONCATENATE(INDEX('Risk assessment'!$B$12:$B$100,MATCH(CONCATENATE(Feuil1!$C80,"-",Feuil1!$B80,"-",Feuil1!K$1),'Risk assessment'!$R$12:$R$100,FALSE),1)," ;"),""))</f>
        <v/>
      </c>
      <c r="L80" s="9" t="str">
        <f>IF($G80=0,"",IFERROR(CONCATENATE(INDEX('Risk assessment'!$B$12:$B$100,MATCH(CONCATENATE(Feuil1!$C80,"-",Feuil1!$B80,"-",Feuil1!L$1),'Risk assessment'!$R$12:$R$100,FALSE),1)," ;"),""))</f>
        <v/>
      </c>
      <c r="M80" s="9" t="str">
        <f>IF($G80=0,"",IFERROR(CONCATENATE(INDEX('Risk assessment'!$B$12:$B$100,MATCH(CONCATENATE(Feuil1!$C80,"-",Feuil1!$B80,"-",Feuil1!M$1),'Risk assessment'!$R$12:$R$100,FALSE),1)," ;"),""))</f>
        <v/>
      </c>
      <c r="N80" s="9" t="str">
        <f>IF($G80=0,"",IFERROR(CONCATENATE(INDEX('Risk assessment'!$B$12:$B$100,MATCH(CONCATENATE(Feuil1!$C80,"-",Feuil1!$B80,"-",Feuil1!N$1),'Risk assessment'!$R$12:$R$100,FALSE),1)," ;"),""))</f>
        <v/>
      </c>
      <c r="O80" s="9" t="str">
        <f>IF($G80=0,"",IFERROR(CONCATENATE(INDEX('Risk assessment'!$B$12:$B$100,MATCH(CONCATENATE(Feuil1!$C80,"-",Feuil1!$B80,"-",Feuil1!O$1),'Risk assessment'!$R$12:$R$100,FALSE),1)," ;"),""))</f>
        <v/>
      </c>
      <c r="P80" s="9" t="str">
        <f>IF($G80=0,"",IFERROR(CONCATENATE(INDEX('Risk assessment'!$B$12:$B$100,MATCH(CONCATENATE(Feuil1!$C80,"-",Feuil1!$B80,"-",Feuil1!P$1),'Risk assessment'!$R$12:$R$100,FALSE),1)," ;"),""))</f>
        <v/>
      </c>
      <c r="Q80" s="9" t="str">
        <f>IF($G80=0,"",IFERROR(CONCATENATE(INDEX('Risk assessment'!$B$12:$B$100,MATCH(CONCATENATE(Feuil1!$C80,"-",Feuil1!$B80,"-",Feuil1!Q$1),'Risk assessment'!$R$12:$R$100,FALSE),1)," ;"),""))</f>
        <v/>
      </c>
      <c r="R80" s="9" t="str">
        <f>IF($G80=0,"",IFERROR(CONCATENATE(INDEX('Risk assessment'!$B$12:$B$100,MATCH(CONCATENATE(Feuil1!$C80,"-",Feuil1!$B80,"-",Feuil1!R$1),'Risk assessment'!$R$12:$R$100,FALSE),1)," ;"),""))</f>
        <v/>
      </c>
      <c r="S80" s="9" t="str">
        <f>IF($G80=0,"",IFERROR(CONCATENATE(INDEX('Risk assessment'!$B$12:$B$100,MATCH(CONCATENATE(Feuil1!$C80,"-",Feuil1!$B80,"-",Feuil1!S$1),'Risk assessment'!$R$12:$R$100,FALSE),1)," ;"),""))</f>
        <v/>
      </c>
      <c r="T80" s="9" t="str">
        <f>IF($G80=0,"",IFERROR(CONCATENATE(INDEX('Risk assessment'!$B$12:$B$100,MATCH(CONCATENATE(Feuil1!$C80,"-",Feuil1!$B80,"-",Feuil1!T$1),'Risk assessment'!$R$12:$R$100,FALSE),1)," ;"),""))</f>
        <v/>
      </c>
      <c r="U80" s="9" t="str">
        <f>IF($G80=0,"",IFERROR(CONCATENATE(INDEX('Risk assessment'!$B$12:$B$100,MATCH(CONCATENATE(Feuil1!$C80,"-",Feuil1!$B80,"-",Feuil1!U$1),'Risk assessment'!$R$12:$R$100,FALSE),1)," ;"),""))</f>
        <v/>
      </c>
      <c r="V80" s="9" t="str">
        <f>IF($G80=0,"",IFERROR(CONCATENATE(INDEX('Risk assessment'!$B$12:$B$100,MATCH(CONCATENATE(Feuil1!$C80,"-",Feuil1!$B80,"-",Feuil1!V$1),'Risk assessment'!$R$12:$R$100,FALSE),1)," ;"),""))</f>
        <v/>
      </c>
      <c r="W80" s="9" t="str">
        <f>IF($G80=0,"",IFERROR(CONCATENATE(INDEX('Risk assessment'!$B$12:$B$100,MATCH(CONCATENATE(Feuil1!$C80,"-",Feuil1!$B80,"-",Feuil1!W$1),'Risk assessment'!$R$12:$R$100,FALSE),1)," ;"),""))</f>
        <v/>
      </c>
      <c r="X80" s="9" t="str">
        <f>IF($G80=0,"",IFERROR(CONCATENATE(INDEX('Risk assessment'!$B$12:$B$100,MATCH(CONCATENATE(Feuil1!$C80,"-",Feuil1!$B80,"-",Feuil1!X$1),'Risk assessment'!$R$12:$R$100,FALSE),1)," ;"),""))</f>
        <v/>
      </c>
      <c r="Y80" s="9" t="str">
        <f>IF($G80=0,"",IFERROR(CONCATENATE(INDEX('Risk assessment'!$B$12:$B$100,MATCH(CONCATENATE(Feuil1!$C80,"-",Feuil1!$B80,"-",Feuil1!Y$1),'Risk assessment'!$R$12:$R$100,FALSE),1)," ;"),""))</f>
        <v/>
      </c>
      <c r="Z80" s="9" t="str">
        <f>IF($G80=0,"",IFERROR(CONCATENATE(INDEX('Risk assessment'!$B$12:$B$100,MATCH(CONCATENATE(Feuil1!$C80,"-",Feuil1!$B80,"-",Feuil1!Z$1),'Risk assessment'!$R$12:$R$100,FALSE),1)," ;"),""))</f>
        <v/>
      </c>
      <c r="AA80" s="9" t="str">
        <f>IF($G80=0,"",IFERROR(CONCATENATE(INDEX('Risk assessment'!$B$12:$B$100,MATCH(CONCATENATE(Feuil1!$C80,"-",Feuil1!$B80,"-",Feuil1!AA$1),'Risk assessment'!$R$12:$R$100,FALSE),1)," ;"),""))</f>
        <v/>
      </c>
      <c r="AB80" s="9" t="str">
        <f>IF($G80=0,"",IFERROR(CONCATENATE(INDEX('Risk assessment'!$B$12:$B$100,MATCH(CONCATENATE(Feuil1!$C80,"-",Feuil1!$B80,"-",Feuil1!AB$1),'Risk assessment'!$R$12:$R$100,FALSE),1)," ;"),""))</f>
        <v/>
      </c>
      <c r="AC80" s="9" t="str">
        <f>IF($G80=0,"",IFERROR(CONCATENATE(INDEX('Risk assessment'!$B$12:$B$100,MATCH(CONCATENATE(Feuil1!$C80,"-",Feuil1!$B80,"-",Feuil1!AC$1),'Risk assessment'!$R$12:$R$100,FALSE),1)," ;"),""))</f>
        <v/>
      </c>
      <c r="AD80" s="9" t="str">
        <f>IF($G80=0,"",IFERROR(CONCATENATE(INDEX('Risk assessment'!$B$12:$B$100,MATCH(CONCATENATE(Feuil1!$C80,"-",Feuil1!$B80,"-",Feuil1!AD$1),'Risk assessment'!$R$12:$R$100,FALSE),1)," ;"),""))</f>
        <v/>
      </c>
      <c r="AE80" s="9" t="str">
        <f>IF($G80=0,"",IFERROR(CONCATENATE(INDEX('Risk assessment'!$B$12:$B$100,MATCH(CONCATENATE(Feuil1!$C80,"-",Feuil1!$B80,"-",Feuil1!AE$1),'Risk assessment'!$R$12:$R$100,FALSE),1)," ;"),""))</f>
        <v/>
      </c>
      <c r="AF80" s="9" t="str">
        <f>IF($G80=0,"",IFERROR(CONCATENATE(INDEX('Risk assessment'!$B$12:$B$100,MATCH(CONCATENATE(Feuil1!$C80,"-",Feuil1!$B80,"-",Feuil1!AF$1),'Risk assessment'!$R$12:$R$100,FALSE),1)," ;"),""))</f>
        <v/>
      </c>
      <c r="AG80" s="9" t="str">
        <f>IF($G80=0,"",IFERROR(CONCATENATE(INDEX('Risk assessment'!$B$12:$B$100,MATCH(CONCATENATE(Feuil1!$C80,"-",Feuil1!$B80,"-",Feuil1!AG$1),'Risk assessment'!$R$12:$R$100,FALSE),1)," ;"),""))</f>
        <v/>
      </c>
      <c r="AH80" s="9" t="str">
        <f>IF($G80=0,"",IFERROR(CONCATENATE(INDEX('Risk assessment'!$B$12:$B$100,MATCH(CONCATENATE(Feuil1!$C80,"-",Feuil1!$B80,"-",Feuil1!AH$1),'Risk assessment'!$R$12:$R$100,FALSE),1)," ;"),""))</f>
        <v/>
      </c>
      <c r="AI80" s="9" t="str">
        <f>IF($G80=0,"",IFERROR(CONCATENATE(INDEX('Risk assessment'!$B$12:$B$100,MATCH(CONCATENATE(Feuil1!$C80,"-",Feuil1!$B80,"-",Feuil1!AI$1),'Risk assessment'!$R$12:$R$100,FALSE),1)," ;"),""))</f>
        <v/>
      </c>
      <c r="AJ80" s="9" t="str">
        <f>IF($G80=0,"",IFERROR(CONCATENATE(INDEX('Risk assessment'!$B$12:$B$100,MATCH(CONCATENATE(Feuil1!$C80,"-",Feuil1!$B80,"-",Feuil1!AJ$1),'Risk assessment'!$R$12:$R$100,FALSE),1)," ;"),""))</f>
        <v/>
      </c>
      <c r="AK80" s="9" t="str">
        <f>IF($G80=0,"",IFERROR(CONCATENATE(INDEX('Risk assessment'!$B$12:$B$100,MATCH(CONCATENATE(Feuil1!$C80,"-",Feuil1!$B80,"-",Feuil1!AK$1),'Risk assessment'!$R$12:$R$100,FALSE),1)," ;"),""))</f>
        <v/>
      </c>
      <c r="AL80" s="9" t="str">
        <f>IF($G80=0,"",IFERROR(CONCATENATE(INDEX('Risk assessment'!$B$12:$B$100,MATCH(CONCATENATE(Feuil1!$C80,"-",Feuil1!$B80,"-",Feuil1!AL$1),'Risk assessment'!$R$12:$R$100,FALSE),1)," ;"),""))</f>
        <v/>
      </c>
      <c r="AM80" s="9" t="str">
        <f>IF($G80=0,"",IFERROR(CONCATENATE(INDEX('Risk assessment'!$B$12:$B$100,MATCH(CONCATENATE(Feuil1!$C80,"-",Feuil1!$B80,"-",Feuil1!AM$1),'Risk assessment'!$R$12:$R$100,FALSE),1)," ;"),""))</f>
        <v/>
      </c>
      <c r="AN80" s="9" t="str">
        <f>IF($G80=0,"",IFERROR(CONCATENATE(INDEX('Risk assessment'!$B$12:$B$100,MATCH(CONCATENATE(Feuil1!$C80,"-",Feuil1!$B80,"-",Feuil1!AN$1),'Risk assessment'!$R$12:$R$100,FALSE),1)," ;"),""))</f>
        <v/>
      </c>
      <c r="AO80" s="9" t="str">
        <f>IF($G80=0,"",IFERROR(CONCATENATE(INDEX('Risk assessment'!$B$12:$B$100,MATCH(CONCATENATE(Feuil1!$C80,"-",Feuil1!$B80,"-",Feuil1!AO$1),'Risk assessment'!$R$12:$R$100,FALSE),1)," ;"),""))</f>
        <v/>
      </c>
      <c r="AP80" s="9" t="str">
        <f>IF($G80=0,"",IFERROR(CONCATENATE(INDEX('Risk assessment'!$B$12:$B$100,MATCH(CONCATENATE(Feuil1!$C80,"-",Feuil1!$B80,"-",Feuil1!AP$1),'Risk assessment'!$R$12:$R$100,FALSE),1)," ;"),""))</f>
        <v/>
      </c>
      <c r="AQ80" s="9" t="str">
        <f>IF($G80=0,"",IFERROR(CONCATENATE(INDEX('Risk assessment'!$B$12:$B$100,MATCH(CONCATENATE(Feuil1!$C80,"-",Feuil1!$B80,"-",Feuil1!AQ$1),'Risk assessment'!$R$12:$R$100,FALSE),1)," ;"),""))</f>
        <v/>
      </c>
      <c r="AR80" s="9" t="str">
        <f>IF($G80=0,"",IFERROR(CONCATENATE(INDEX('Risk assessment'!$B$12:$B$100,MATCH(CONCATENATE(Feuil1!$C80,"-",Feuil1!$B80,"-",Feuil1!AR$1),'Risk assessment'!$R$12:$R$100,FALSE),1)," ;"),""))</f>
        <v/>
      </c>
      <c r="AS80" s="9" t="str">
        <f>IF($G80=0,"",IFERROR(CONCATENATE(INDEX('Risk assessment'!$B$12:$B$100,MATCH(CONCATENATE(Feuil1!$C80,"-",Feuil1!$B80,"-",Feuil1!AS$1),'Risk assessment'!$R$12:$R$100,FALSE),1)," ;"),""))</f>
        <v/>
      </c>
      <c r="AT80" s="9" t="str">
        <f>IF($G80=0,"",IFERROR(CONCATENATE(INDEX('Risk assessment'!$B$12:$B$100,MATCH(CONCATENATE(Feuil1!$C80,"-",Feuil1!$B80,"-",Feuil1!AT$1),'Risk assessment'!$R$12:$R$100,FALSE),1)," ;"),""))</f>
        <v/>
      </c>
      <c r="AU80" s="9" t="str">
        <f>IF($G80=0,"",IFERROR(CONCATENATE(INDEX('Risk assessment'!$B$12:$B$100,MATCH(CONCATENATE(Feuil1!$C80,"-",Feuil1!$B80,"-",Feuil1!AU$1),'Risk assessment'!$R$12:$R$100,FALSE),1)," ;"),""))</f>
        <v/>
      </c>
      <c r="AV80" s="9" t="str">
        <f>IF($G80=0,"",IFERROR(CONCATENATE(INDEX('Risk assessment'!$B$12:$B$100,MATCH(CONCATENATE(Feuil1!$C80,"-",Feuil1!$B80,"-",Feuil1!AV$1),'Risk assessment'!$R$12:$R$100,FALSE),1)," ;"),""))</f>
        <v/>
      </c>
      <c r="AW80" s="9" t="str">
        <f>IF($G80=0,"",IFERROR(CONCATENATE(INDEX('Risk assessment'!$B$12:$B$100,MATCH(CONCATENATE(Feuil1!$C80,"-",Feuil1!$B80,"-",Feuil1!AW$1),'Risk assessment'!$R$12:$R$100,FALSE),1)," ;"),""))</f>
        <v/>
      </c>
      <c r="AX80" s="9" t="str">
        <f>IF($G80=0,"",IFERROR(CONCATENATE(INDEX('Risk assessment'!$B$12:$B$100,MATCH(CONCATENATE(Feuil1!$C80,"-",Feuil1!$B80,"-",Feuil1!AX$1),'Risk assessment'!$R$12:$R$100,FALSE),1)," ;"),""))</f>
        <v/>
      </c>
      <c r="AY80" s="9" t="str">
        <f>IF($G80=0,"",IFERROR(CONCATENATE(INDEX('Risk assessment'!$B$12:$B$100,MATCH(CONCATENATE(Feuil1!$C80,"-",Feuil1!$B80,"-",Feuil1!AY$1),'Risk assessment'!$R$12:$R$100,FALSE),1)," ;"),""))</f>
        <v/>
      </c>
      <c r="AZ80" s="9" t="str">
        <f>IF($G80=0,"",IFERROR(CONCATENATE(INDEX('Risk assessment'!$B$12:$B$100,MATCH(CONCATENATE(Feuil1!$C80,"-",Feuil1!$B80,"-",Feuil1!AZ$1),'Risk assessment'!$R$12:$R$100,FALSE),1)," ;"),""))</f>
        <v/>
      </c>
      <c r="BA80" s="9" t="str">
        <f>IF($G80=0,"",IFERROR(CONCATENATE(INDEX('Risk assessment'!$B$12:$B$100,MATCH(CONCATENATE(Feuil1!$C80,"-",Feuil1!$B80,"-",Feuil1!BA$1),'Risk assessment'!$R$12:$R$100,FALSE),1)," ;"),""))</f>
        <v/>
      </c>
      <c r="BB80" s="9" t="str">
        <f>IF($G80=0,"",IFERROR(CONCATENATE(INDEX('Risk assessment'!$B$12:$B$100,MATCH(CONCATENATE(Feuil1!$C80,"-",Feuil1!$B80,"-",Feuil1!BB$1),'Risk assessment'!$R$12:$R$100,FALSE),1)," ;"),""))</f>
        <v/>
      </c>
      <c r="BC80" s="9" t="str">
        <f>IF($G80=0,"",IFERROR(CONCATENATE(INDEX('Risk assessment'!$B$12:$B$100,MATCH(CONCATENATE(Feuil1!$C80,"-",Feuil1!$B80,"-",Feuil1!BC$1),'Risk assessment'!$R$12:$R$100,FALSE),1)," ;"),""))</f>
        <v/>
      </c>
      <c r="BD80" s="9" t="str">
        <f>IF($G80=0,"",IFERROR(CONCATENATE(INDEX('Risk assessment'!$B$12:$B$100,MATCH(CONCATENATE(Feuil1!$C80,"-",Feuil1!$B80,"-",Feuil1!BD$1),'Risk assessment'!$R$12:$R$100,FALSE),1)," ;"),""))</f>
        <v/>
      </c>
      <c r="BE80" s="9" t="str">
        <f>IF($G80=0,"",IFERROR(CONCATENATE(INDEX('Risk assessment'!$B$12:$B$100,MATCH(CONCATENATE(Feuil1!$C80,"-",Feuil1!$B80,"-",Feuil1!BE$1),'Risk assessment'!$R$12:$R$100,FALSE),1)," ;"),""))</f>
        <v/>
      </c>
      <c r="BF80" s="9" t="str">
        <f>IF($G80=0,"",IFERROR(CONCATENATE(INDEX('Risk assessment'!$B$12:$B$100,MATCH(CONCATENATE(Feuil1!$C80,"-",Feuil1!$B80,"-",Feuil1!BF$1),'Risk assessment'!$R$12:$R$100,FALSE),1)," ;"),""))</f>
        <v/>
      </c>
      <c r="BG80" s="9" t="str">
        <f>IF($G80=0,"",IFERROR(CONCATENATE(INDEX('Risk assessment'!$B$12:$B$100,MATCH(CONCATENATE(Feuil1!$C80,"-",Feuil1!$B80,"-",Feuil1!BG$1),'Risk assessment'!$R$12:$R$100,FALSE),1)," ;"),""))</f>
        <v/>
      </c>
      <c r="BH80" s="9" t="str">
        <f>IF($G80=0,"",IFERROR(CONCATENATE(INDEX('Risk assessment'!$B$12:$B$100,MATCH(CONCATENATE(Feuil1!$C80,"-",Feuil1!$B80,"-",Feuil1!BH$1),'Risk assessment'!$R$12:$R$100,FALSE),1)," ;"),""))</f>
        <v/>
      </c>
      <c r="BI80" s="9" t="str">
        <f>IF($G80=0,"",IFERROR(CONCATENATE(INDEX('Risk assessment'!$B$12:$B$100,MATCH(CONCATENATE(Feuil1!$C80,"-",Feuil1!$B80,"-",Feuil1!BI$1),'Risk assessment'!$R$12:$R$100,FALSE),1)," ;"),""))</f>
        <v/>
      </c>
      <c r="BJ80" s="9" t="str">
        <f>IF($G80=0,"",IFERROR(CONCATENATE(INDEX('Risk assessment'!$B$12:$B$100,MATCH(CONCATENATE(Feuil1!$C80,"-",Feuil1!$B80,"-",Feuil1!BJ$1),'Risk assessment'!$R$12:$R$100,FALSE),1)," ;"),""))</f>
        <v/>
      </c>
      <c r="BK80" s="9" t="str">
        <f>IF($G80=0,"",IFERROR(CONCATENATE(INDEX('Risk assessment'!$B$12:$B$100,MATCH(CONCATENATE(Feuil1!$C80,"-",Feuil1!$B80,"-",Feuil1!BK$1),'Risk assessment'!$R$12:$R$100,FALSE),1)," ;"),""))</f>
        <v/>
      </c>
      <c r="BL80" s="9" t="str">
        <f>IF($G80=0,"",IFERROR(CONCATENATE(INDEX('Risk assessment'!$B$12:$B$100,MATCH(CONCATENATE(Feuil1!$C80,"-",Feuil1!$B80,"-",Feuil1!BL$1),'Risk assessment'!$R$12:$R$100,FALSE),1)," ;"),""))</f>
        <v/>
      </c>
      <c r="BM80" s="9" t="str">
        <f>IF($G80=0,"",IFERROR(CONCATENATE(INDEX('Risk assessment'!$B$12:$B$100,MATCH(CONCATENATE(Feuil1!$C80,"-",Feuil1!$B80,"-",Feuil1!BM$1),'Risk assessment'!$R$12:$R$100,FALSE),1)," ;"),""))</f>
        <v/>
      </c>
      <c r="BN80" s="9" t="str">
        <f>IF($G80=0,"",IFERROR(CONCATENATE(INDEX('Risk assessment'!$B$12:$B$100,MATCH(CONCATENATE(Feuil1!$C80,"-",Feuil1!$B80,"-",Feuil1!BN$1),'Risk assessment'!$R$12:$R$100,FALSE),1)," ;"),""))</f>
        <v/>
      </c>
      <c r="BO80" s="9" t="str">
        <f>IF($G80=0,"",IFERROR(CONCATENATE(INDEX('Risk assessment'!$B$12:$B$100,MATCH(CONCATENATE(Feuil1!$C80,"-",Feuil1!$B80,"-",Feuil1!BO$1),'Risk assessment'!$R$12:$R$100,FALSE),1)," ;"),""))</f>
        <v/>
      </c>
      <c r="BP80" s="9" t="str">
        <f>IF($G80=0,"",IFERROR(CONCATENATE(INDEX('Risk assessment'!$B$12:$B$100,MATCH(CONCATENATE(Feuil1!$C80,"-",Feuil1!$B80,"-",Feuil1!BP$1),'Risk assessment'!$R$12:$R$100,FALSE),1)," ;"),""))</f>
        <v/>
      </c>
      <c r="BQ80" s="9" t="str">
        <f>IF($G80=0,"",IFERROR(CONCATENATE(INDEX('Risk assessment'!$B$12:$B$100,MATCH(CONCATENATE(Feuil1!$C80,"-",Feuil1!$B80,"-",Feuil1!BQ$1),'Risk assessment'!$R$12:$R$100,FALSE),1)," ;"),""))</f>
        <v/>
      </c>
      <c r="BR80" s="9" t="str">
        <f>IF($G80=0,"",IFERROR(INDEX('Risk assessment'!$B$12:$B$100,MATCH(CONCATENATE(Feuil1!$C80,Feuil1!$B80,Feuil1!BR$1),'Risk assessment'!$R$12:$R$100,FALSE),1),""))</f>
        <v/>
      </c>
      <c r="BS80" s="9" t="str">
        <f>IF($G80=0,"",IFERROR(INDEX('Risk assessment'!$B$12:$B$100,MATCH(CONCATENATE(Feuil1!$C80,Feuil1!$B80,Feuil1!BS$1),'Risk assessment'!$R$12:$R$100,FALSE),1),""))</f>
        <v/>
      </c>
      <c r="BT80" s="9" t="str">
        <f>IF($G80=0,"",IFERROR(INDEX('Risk assessment'!$B$12:$B$100,MATCH(CONCATENATE(Feuil1!$C80,Feuil1!$B80,Feuil1!BT$1),'Risk assessment'!$R$12:$R$100,FALSE),1),""))</f>
        <v/>
      </c>
      <c r="BU80" s="9" t="str">
        <f>IF($G80=0,"",IFERROR(INDEX('Risk assessment'!$B$12:$B$100,MATCH(CONCATENATE(Feuil1!$C80,Feuil1!$B80,Feuil1!BU$1),'Risk assessment'!$R$12:$R$100,FALSE),1),""))</f>
        <v/>
      </c>
      <c r="BV80" s="9" t="str">
        <f>IF($G80=0,"",IFERROR(INDEX('Risk assessment'!$B$12:$B$100,MATCH(CONCATENATE(Feuil1!$C80,Feuil1!$B80,Feuil1!BV$1),'Risk assessment'!$R$12:$R$100,FALSE),1),""))</f>
        <v/>
      </c>
      <c r="BW80" s="9" t="str">
        <f>IF($G80=0,"",IFERROR(INDEX('Risk assessment'!$B$12:$B$100,MATCH(CONCATENATE(Feuil1!$C80,Feuil1!$B80,Feuil1!BW$1),'Risk assessment'!$R$12:$R$100,FALSE),1),""))</f>
        <v/>
      </c>
      <c r="BX80" s="9" t="str">
        <f>IF($G80=0,"",IFERROR(INDEX('Risk assessment'!$B$12:$B$100,MATCH(CONCATENATE(Feuil1!$C80,Feuil1!$B80,Feuil1!BX$1),'Risk assessment'!$R$12:$R$100,FALSE),1),""))</f>
        <v/>
      </c>
      <c r="BY80" s="9" t="str">
        <f>IF($G80=0,"",IFERROR(INDEX('Risk assessment'!$B$12:$B$100,MATCH(CONCATENATE(Feuil1!$C80,Feuil1!$B80,Feuil1!BY$1),'Risk assessment'!$R$12:$R$100,FALSE),1),""))</f>
        <v/>
      </c>
      <c r="BZ80" s="9" t="str">
        <f>IF($G80=0,"",IFERROR(INDEX('Risk assessment'!$B$12:$B$100,MATCH(CONCATENATE(Feuil1!$C80,Feuil1!$B80,Feuil1!BZ$1),'Risk assessment'!$R$12:$R$100,FALSE),1),""))</f>
        <v/>
      </c>
      <c r="CA80" s="9" t="str">
        <f>IF($G80=0,"",IFERROR(INDEX('Risk assessment'!$B$12:$B$100,MATCH(CONCATENATE(Feuil1!$C80,Feuil1!$B80,Feuil1!CA$1),'Risk assessment'!$R$12:$R$100,FALSE),1),""))</f>
        <v/>
      </c>
      <c r="CB80" s="9" t="str">
        <f>IF($G80=0,"",IFERROR(INDEX('Risk assessment'!$B$12:$B$100,MATCH(CONCATENATE(Feuil1!$C80,Feuil1!$B80,Feuil1!CB$1),'Risk assessment'!$R$12:$R$100,FALSE),1),""))</f>
        <v/>
      </c>
      <c r="CC80" s="9" t="str">
        <f>IF($G80=0,"",IFERROR(INDEX('Risk assessment'!$B$12:$B$100,MATCH(CONCATENATE(Feuil1!$C80,Feuil1!$B80,Feuil1!CC$1),'Risk assessment'!$R$12:$R$100,FALSE),1),""))</f>
        <v/>
      </c>
      <c r="CD80" s="9" t="str">
        <f>IF($G80=0,"",IFERROR(INDEX('Risk assessment'!$B$12:$B$100,MATCH(CONCATENATE(Feuil1!$C80,Feuil1!$B80,Feuil1!CD$1),'Risk assessment'!$R$12:$R$100,FALSE),1),""))</f>
        <v/>
      </c>
      <c r="CE80" s="9" t="str">
        <f>IF($G80=0,"",IFERROR(INDEX('Risk assessment'!$B$12:$B$100,MATCH(CONCATENATE(Feuil1!$C80,Feuil1!$B80,Feuil1!CE$1),'Risk assessment'!$R$12:$R$100,FALSE),1),""))</f>
        <v/>
      </c>
      <c r="CF80" s="9" t="str">
        <f>IF($G80=0,"",IFERROR(INDEX('Risk assessment'!$B$12:$B$100,MATCH(CONCATENATE(Feuil1!$C80,Feuil1!$B80,Feuil1!CF$1),'Risk assessment'!$R$12:$R$100,FALSE),1),""))</f>
        <v/>
      </c>
      <c r="CG80" s="9" t="str">
        <f>IF($G80=0,"",IFERROR(INDEX('Risk assessment'!$B$12:$B$100,MATCH(CONCATENATE(Feuil1!$C80,Feuil1!$B80,Feuil1!CG$1),'Risk assessment'!$R$12:$R$100,FALSE),1),""))</f>
        <v/>
      </c>
      <c r="CH80" s="9" t="str">
        <f>IF($G80=0,"",IFERROR(INDEX('Risk assessment'!$B$12:$B$100,MATCH(CONCATENATE(Feuil1!$C80,Feuil1!$B80,Feuil1!CH$1),'Risk assessment'!$R$12:$R$100,FALSE),1),""))</f>
        <v/>
      </c>
      <c r="CI80" s="9" t="str">
        <f>IF($G80=0,"",IFERROR(INDEX('Risk assessment'!$B$12:$B$100,MATCH(CONCATENATE(Feuil1!$C80,Feuil1!$B80,Feuil1!CI$1),'Risk assessment'!$R$12:$R$100,FALSE),1),""))</f>
        <v/>
      </c>
      <c r="CJ80" s="9" t="str">
        <f>IF($G80=0,"",IFERROR(INDEX('Risk assessment'!$B$12:$B$100,MATCH(CONCATENATE(Feuil1!$C80,Feuil1!$B80,Feuil1!CJ$1),'Risk assessment'!$R$12:$R$100,FALSE),1),""))</f>
        <v/>
      </c>
      <c r="CK80" s="9" t="str">
        <f>IF($G80=0,"",IFERROR(INDEX('Risk assessment'!$B$12:$B$100,MATCH(CONCATENATE(Feuil1!$C80,Feuil1!$B80,Feuil1!CK$1),'Risk assessment'!$R$12:$R$100,FALSE),1),""))</f>
        <v/>
      </c>
      <c r="CL80" s="9" t="str">
        <f>IF($G80=0,"",IFERROR(INDEX('Risk assessment'!$B$12:$B$100,MATCH(CONCATENATE(Feuil1!$C80,Feuil1!$B80,Feuil1!CL$1),'Risk assessment'!$R$12:$R$100,FALSE),1),""))</f>
        <v/>
      </c>
      <c r="CM80" s="9" t="str">
        <f>IF($G80=0,"",IFERROR(INDEX('Risk assessment'!$B$12:$B$100,MATCH(CONCATENATE(Feuil1!$C80,Feuil1!$B80,Feuil1!CM$1),'Risk assessment'!$R$12:$R$100,FALSE),1),""))</f>
        <v/>
      </c>
      <c r="CN80" s="9" t="str">
        <f>IF($G80=0,"",IFERROR(INDEX('Risk assessment'!$B$12:$B$100,MATCH(CONCATENATE(Feuil1!$C80,Feuil1!$B80,Feuil1!CN$1),'Risk assessment'!$R$12:$R$100,FALSE),1),""))</f>
        <v/>
      </c>
      <c r="CO80" s="9" t="str">
        <f>IF($G80=0,"",IFERROR(INDEX('Risk assessment'!$B$12:$B$100,MATCH(CONCATENATE(Feuil1!$C80,Feuil1!$B80,Feuil1!CO$1),'Risk assessment'!$R$12:$R$100,FALSE),1),""))</f>
        <v/>
      </c>
      <c r="CP80" s="9" t="str">
        <f>IF($G80=0,"",IFERROR(INDEX('Risk assessment'!$B$12:$B$100,MATCH(CONCATENATE(Feuil1!$C80,Feuil1!$B80,Feuil1!CP$1),'Risk assessment'!$R$12:$R$100,FALSE),1),""))</f>
        <v/>
      </c>
      <c r="CQ80" s="9" t="str">
        <f>IF($G80=0,"",IFERROR(INDEX('Risk assessment'!$B$12:$B$100,MATCH(CONCATENATE(Feuil1!$C80,Feuil1!$B80,Feuil1!CQ$1),'Risk assessment'!$R$12:$R$100,FALSE),1),""))</f>
        <v/>
      </c>
      <c r="CR80" s="9" t="str">
        <f>IF($G80=0,"",IFERROR(INDEX('Risk assessment'!$B$12:$B$100,MATCH(CONCATENATE(Feuil1!$C80,Feuil1!$B80,Feuil1!CR$1),'Risk assessment'!$R$12:$R$100,FALSE),1),""))</f>
        <v/>
      </c>
      <c r="CS80" s="9" t="str">
        <f>IF($G80=0,"",IFERROR(INDEX('Risk assessment'!$B$12:$B$100,MATCH(CONCATENATE(Feuil1!$C80,Feuil1!$B80,Feuil1!CS$1),'Risk assessment'!$R$12:$R$100,FALSE),1),""))</f>
        <v/>
      </c>
      <c r="CT80" s="9" t="str">
        <f>IF($G80=0,"",IFERROR(INDEX('Risk assessment'!$B$12:$B$100,MATCH(CONCATENATE(Feuil1!$C80,Feuil1!$B80,Feuil1!CT$1),'Risk assessment'!$R$12:$R$100,FALSE),1),""))</f>
        <v/>
      </c>
      <c r="CU80" s="9" t="str">
        <f>IF($G80=0,"",IFERROR(INDEX('Risk assessment'!$B$12:$B$100,MATCH(CONCATENATE(Feuil1!$C80,Feuil1!$B80,Feuil1!CU$1),'Risk assessment'!$R$12:$R$100,FALSE),1),""))</f>
        <v/>
      </c>
      <c r="CV80" s="9" t="str">
        <f>IF($G80=0,"",IFERROR(INDEX('Risk assessment'!$B$12:$B$100,MATCH(CONCATENATE(Feuil1!$C80,Feuil1!$B80,Feuil1!CV$1),'Risk assessment'!$R$12:$R$100,FALSE),1),""))</f>
        <v/>
      </c>
      <c r="CW80" s="9" t="str">
        <f>IF($G80=0,"",IFERROR(INDEX('Risk assessment'!$B$12:$B$100,MATCH(CONCATENATE(Feuil1!$C80,Feuil1!$B80,Feuil1!CW$1),'Risk assessment'!$R$12:$R$100,FALSE),1),""))</f>
        <v/>
      </c>
      <c r="CX80" s="9" t="str">
        <f>IF($G80=0,"",IFERROR(INDEX('Risk assessment'!$B$12:$B$100,MATCH(CONCATENATE(Feuil1!$C80,Feuil1!$B80,Feuil1!CX$1),'Risk assessment'!$R$12:$R$100,FALSE),1),""))</f>
        <v/>
      </c>
      <c r="CY80" s="9" t="str">
        <f>IF($G80=0,"",IFERROR(INDEX('Risk assessment'!$B$12:$B$100,MATCH(CONCATENATE(Feuil1!$C80,Feuil1!$B80,Feuil1!CY$1),'Risk assessment'!$R$12:$R$100,FALSE),1),""))</f>
        <v/>
      </c>
      <c r="CZ80" s="9" t="str">
        <f>IF($G80=0,"",IFERROR(INDEX('Risk assessment'!$B$12:$B$100,MATCH(CONCATENATE(Feuil1!$C80,Feuil1!$B80,Feuil1!CZ$1),'Risk assessment'!$R$12:$R$100,FALSE),1),""))</f>
        <v/>
      </c>
      <c r="DA80" s="9" t="str">
        <f>IF($G80=0,"",IFERROR(INDEX('Risk assessment'!$B$12:$B$100,MATCH(CONCATENATE(Feuil1!$C80,Feuil1!$B80,Feuil1!DA$1),'Risk assessment'!$R$12:$R$100,FALSE),1),""))</f>
        <v/>
      </c>
      <c r="DB80" s="9" t="str">
        <f>IF($G80=0,"",IFERROR(INDEX('Risk assessment'!$B$12:$B$100,MATCH(CONCATENATE(Feuil1!$C80,Feuil1!$B80,Feuil1!DB$1),'Risk assessment'!$R$12:$R$100,FALSE),1),""))</f>
        <v/>
      </c>
      <c r="DC80" s="9" t="str">
        <f>IF($G80=0,"",IFERROR(INDEX('Risk assessment'!$B$12:$B$100,MATCH(CONCATENATE(Feuil1!$C80,Feuil1!$B80,Feuil1!DC$1),'Risk assessment'!$R$12:$R$100,FALSE),1),""))</f>
        <v/>
      </c>
      <c r="DD80" s="9" t="str">
        <f>IF($G80=0,"",IFERROR(INDEX('Risk assessment'!$B$12:$B$100,MATCH(CONCATENATE(Feuil1!$C80,Feuil1!$B80,Feuil1!DD$1),'Risk assessment'!$R$12:$R$100,FALSE),1),""))</f>
        <v/>
      </c>
      <c r="DE80" s="9" t="str">
        <f>IF($G80=0,"",IFERROR(INDEX('Risk assessment'!$B$12:$B$100,MATCH(CONCATENATE(Feuil1!$C80,Feuil1!$B80,Feuil1!DE$1),'Risk assessment'!$R$12:$R$100,FALSE),1),""))</f>
        <v/>
      </c>
      <c r="DF80" s="9" t="str">
        <f>IF($G80=0,"",IFERROR(INDEX('Risk assessment'!$B$12:$B$100,MATCH(CONCATENATE(Feuil1!$C80,Feuil1!$B80,Feuil1!DF$1),'Risk assessment'!$R$12:$R$100,FALSE),1),""))</f>
        <v/>
      </c>
      <c r="DG80" s="9" t="str">
        <f>IF($G80=0,"",IFERROR(INDEX('Risk assessment'!$B$12:$B$100,MATCH(CONCATENATE(Feuil1!$C80,Feuil1!$B80,Feuil1!DG$1),'Risk assessment'!$R$12:$R$100,FALSE),1),""))</f>
        <v/>
      </c>
      <c r="DH80" s="9" t="str">
        <f>IF($G80=0,"",IFERROR(INDEX('Risk assessment'!$B$12:$B$100,MATCH(CONCATENATE(Feuil1!$C80,Feuil1!$B80,Feuil1!DH$1),'Risk assessment'!$R$12:$R$100,FALSE),1),""))</f>
        <v/>
      </c>
      <c r="DI80" s="9" t="str">
        <f>IF($G80=0,"",IFERROR(INDEX('Risk assessment'!$B$12:$B$100,MATCH(CONCATENATE(Feuil1!$C80,Feuil1!$B80,Feuil1!DI$1),'Risk assessment'!$R$12:$R$100,FALSE),1),""))</f>
        <v/>
      </c>
      <c r="DJ80" s="9" t="str">
        <f>IF($G80=0,"",IFERROR(INDEX('Risk assessment'!$B$12:$B$100,MATCH(CONCATENATE(Feuil1!$C80,Feuil1!$B80,Feuil1!DJ$1),'Risk assessment'!$R$12:$R$100,FALSE),1),""))</f>
        <v/>
      </c>
      <c r="DK80" s="9" t="str">
        <f>IF($G80=0,"",IFERROR(INDEX('Risk assessment'!$B$12:$B$100,MATCH(CONCATENATE(Feuil1!$C80,Feuil1!$B80,Feuil1!DK$1),'Risk assessment'!$R$12:$R$100,FALSE),1),""))</f>
        <v/>
      </c>
    </row>
    <row r="81" spans="2:115" x14ac:dyDescent="0.25">
      <c r="B81" s="9">
        <f>IF(B80+1&lt;='Rating table'!D$11,B80+1,1)</f>
        <v>10</v>
      </c>
      <c r="C81" s="9" t="str">
        <f>IFERROR(IF(IF(B81=1,C80+1,C80)&lt;='Rating table'!H$11,IF(B81=1,C80+1,C80),""),"")</f>
        <v/>
      </c>
      <c r="D81" s="9" t="str">
        <f t="shared" si="3"/>
        <v/>
      </c>
      <c r="E81" s="9" t="str">
        <f t="shared" si="4"/>
        <v/>
      </c>
      <c r="F81" s="9" t="str">
        <f t="shared" si="5"/>
        <v/>
      </c>
      <c r="G81" s="9">
        <f>COUNTIFS('Risk assessment'!D$12:D$100,Feuil1!C81,'Risk assessment'!E$12:E$100,B81)</f>
        <v>0</v>
      </c>
      <c r="H81" s="9" t="str">
        <f>IF($G81=0,"",IFERROR(CONCATENATE(INDEX('Risk assessment'!$B$12:$B$100,MATCH(CONCATENATE(Feuil1!$C81,"-",Feuil1!$B81,"-",Feuil1!H$1),'Risk assessment'!$R$12:$R$100,FALSE),1)," ;"),""))</f>
        <v/>
      </c>
      <c r="I81" s="9" t="str">
        <f>IF($G81=0,"",IFERROR(CONCATENATE(INDEX('Risk assessment'!$B$12:$B$100,MATCH(CONCATENATE(Feuil1!$C81,"-",Feuil1!$B81,"-",Feuil1!I$1),'Risk assessment'!$R$12:$R$100,FALSE),1)," ;"),""))</f>
        <v/>
      </c>
      <c r="J81" s="9" t="str">
        <f>IF($G81=0,"",IFERROR(CONCATENATE(INDEX('Risk assessment'!$B$12:$B$100,MATCH(CONCATENATE(Feuil1!$C81,"-",Feuil1!$B81,"-",Feuil1!J$1),'Risk assessment'!$R$12:$R$100,FALSE),1)," ;"),""))</f>
        <v/>
      </c>
      <c r="K81" s="9" t="str">
        <f>IF($G81=0,"",IFERROR(CONCATENATE(INDEX('Risk assessment'!$B$12:$B$100,MATCH(CONCATENATE(Feuil1!$C81,"-",Feuil1!$B81,"-",Feuil1!K$1),'Risk assessment'!$R$12:$R$100,FALSE),1)," ;"),""))</f>
        <v/>
      </c>
      <c r="L81" s="9" t="str">
        <f>IF($G81=0,"",IFERROR(CONCATENATE(INDEX('Risk assessment'!$B$12:$B$100,MATCH(CONCATENATE(Feuil1!$C81,"-",Feuil1!$B81,"-",Feuil1!L$1),'Risk assessment'!$R$12:$R$100,FALSE),1)," ;"),""))</f>
        <v/>
      </c>
      <c r="M81" s="9" t="str">
        <f>IF($G81=0,"",IFERROR(CONCATENATE(INDEX('Risk assessment'!$B$12:$B$100,MATCH(CONCATENATE(Feuil1!$C81,"-",Feuil1!$B81,"-",Feuil1!M$1),'Risk assessment'!$R$12:$R$100,FALSE),1)," ;"),""))</f>
        <v/>
      </c>
      <c r="N81" s="9" t="str">
        <f>IF($G81=0,"",IFERROR(CONCATENATE(INDEX('Risk assessment'!$B$12:$B$100,MATCH(CONCATENATE(Feuil1!$C81,"-",Feuil1!$B81,"-",Feuil1!N$1),'Risk assessment'!$R$12:$R$100,FALSE),1)," ;"),""))</f>
        <v/>
      </c>
      <c r="O81" s="9" t="str">
        <f>IF($G81=0,"",IFERROR(CONCATENATE(INDEX('Risk assessment'!$B$12:$B$100,MATCH(CONCATENATE(Feuil1!$C81,"-",Feuil1!$B81,"-",Feuil1!O$1),'Risk assessment'!$R$12:$R$100,FALSE),1)," ;"),""))</f>
        <v/>
      </c>
      <c r="P81" s="9" t="str">
        <f>IF($G81=0,"",IFERROR(CONCATENATE(INDEX('Risk assessment'!$B$12:$B$100,MATCH(CONCATENATE(Feuil1!$C81,"-",Feuil1!$B81,"-",Feuil1!P$1),'Risk assessment'!$R$12:$R$100,FALSE),1)," ;"),""))</f>
        <v/>
      </c>
      <c r="Q81" s="9" t="str">
        <f>IF($G81=0,"",IFERROR(CONCATENATE(INDEX('Risk assessment'!$B$12:$B$100,MATCH(CONCATENATE(Feuil1!$C81,"-",Feuil1!$B81,"-",Feuil1!Q$1),'Risk assessment'!$R$12:$R$100,FALSE),1)," ;"),""))</f>
        <v/>
      </c>
      <c r="R81" s="9" t="str">
        <f>IF($G81=0,"",IFERROR(CONCATENATE(INDEX('Risk assessment'!$B$12:$B$100,MATCH(CONCATENATE(Feuil1!$C81,"-",Feuil1!$B81,"-",Feuil1!R$1),'Risk assessment'!$R$12:$R$100,FALSE),1)," ;"),""))</f>
        <v/>
      </c>
      <c r="S81" s="9" t="str">
        <f>IF($G81=0,"",IFERROR(CONCATENATE(INDEX('Risk assessment'!$B$12:$B$100,MATCH(CONCATENATE(Feuil1!$C81,"-",Feuil1!$B81,"-",Feuil1!S$1),'Risk assessment'!$R$12:$R$100,FALSE),1)," ;"),""))</f>
        <v/>
      </c>
      <c r="T81" s="9" t="str">
        <f>IF($G81=0,"",IFERROR(CONCATENATE(INDEX('Risk assessment'!$B$12:$B$100,MATCH(CONCATENATE(Feuil1!$C81,"-",Feuil1!$B81,"-",Feuil1!T$1),'Risk assessment'!$R$12:$R$100,FALSE),1)," ;"),""))</f>
        <v/>
      </c>
      <c r="U81" s="9" t="str">
        <f>IF($G81=0,"",IFERROR(CONCATENATE(INDEX('Risk assessment'!$B$12:$B$100,MATCH(CONCATENATE(Feuil1!$C81,"-",Feuil1!$B81,"-",Feuil1!U$1),'Risk assessment'!$R$12:$R$100,FALSE),1)," ;"),""))</f>
        <v/>
      </c>
      <c r="V81" s="9" t="str">
        <f>IF($G81=0,"",IFERROR(CONCATENATE(INDEX('Risk assessment'!$B$12:$B$100,MATCH(CONCATENATE(Feuil1!$C81,"-",Feuil1!$B81,"-",Feuil1!V$1),'Risk assessment'!$R$12:$R$100,FALSE),1)," ;"),""))</f>
        <v/>
      </c>
      <c r="W81" s="9" t="str">
        <f>IF($G81=0,"",IFERROR(CONCATENATE(INDEX('Risk assessment'!$B$12:$B$100,MATCH(CONCATENATE(Feuil1!$C81,"-",Feuil1!$B81,"-",Feuil1!W$1),'Risk assessment'!$R$12:$R$100,FALSE),1)," ;"),""))</f>
        <v/>
      </c>
      <c r="X81" s="9" t="str">
        <f>IF($G81=0,"",IFERROR(CONCATENATE(INDEX('Risk assessment'!$B$12:$B$100,MATCH(CONCATENATE(Feuil1!$C81,"-",Feuil1!$B81,"-",Feuil1!X$1),'Risk assessment'!$R$12:$R$100,FALSE),1)," ;"),""))</f>
        <v/>
      </c>
      <c r="Y81" s="9" t="str">
        <f>IF($G81=0,"",IFERROR(CONCATENATE(INDEX('Risk assessment'!$B$12:$B$100,MATCH(CONCATENATE(Feuil1!$C81,"-",Feuil1!$B81,"-",Feuil1!Y$1),'Risk assessment'!$R$12:$R$100,FALSE),1)," ;"),""))</f>
        <v/>
      </c>
      <c r="Z81" s="9" t="str">
        <f>IF($G81=0,"",IFERROR(CONCATENATE(INDEX('Risk assessment'!$B$12:$B$100,MATCH(CONCATENATE(Feuil1!$C81,"-",Feuil1!$B81,"-",Feuil1!Z$1),'Risk assessment'!$R$12:$R$100,FALSE),1)," ;"),""))</f>
        <v/>
      </c>
      <c r="AA81" s="9" t="str">
        <f>IF($G81=0,"",IFERROR(CONCATENATE(INDEX('Risk assessment'!$B$12:$B$100,MATCH(CONCATENATE(Feuil1!$C81,"-",Feuil1!$B81,"-",Feuil1!AA$1),'Risk assessment'!$R$12:$R$100,FALSE),1)," ;"),""))</f>
        <v/>
      </c>
      <c r="AB81" s="9" t="str">
        <f>IF($G81=0,"",IFERROR(CONCATENATE(INDEX('Risk assessment'!$B$12:$B$100,MATCH(CONCATENATE(Feuil1!$C81,"-",Feuil1!$B81,"-",Feuil1!AB$1),'Risk assessment'!$R$12:$R$100,FALSE),1)," ;"),""))</f>
        <v/>
      </c>
      <c r="AC81" s="9" t="str">
        <f>IF($G81=0,"",IFERROR(CONCATENATE(INDEX('Risk assessment'!$B$12:$B$100,MATCH(CONCATENATE(Feuil1!$C81,"-",Feuil1!$B81,"-",Feuil1!AC$1),'Risk assessment'!$R$12:$R$100,FALSE),1)," ;"),""))</f>
        <v/>
      </c>
      <c r="AD81" s="9" t="str">
        <f>IF($G81=0,"",IFERROR(CONCATENATE(INDEX('Risk assessment'!$B$12:$B$100,MATCH(CONCATENATE(Feuil1!$C81,"-",Feuil1!$B81,"-",Feuil1!AD$1),'Risk assessment'!$R$12:$R$100,FALSE),1)," ;"),""))</f>
        <v/>
      </c>
      <c r="AE81" s="9" t="str">
        <f>IF($G81=0,"",IFERROR(CONCATENATE(INDEX('Risk assessment'!$B$12:$B$100,MATCH(CONCATENATE(Feuil1!$C81,"-",Feuil1!$B81,"-",Feuil1!AE$1),'Risk assessment'!$R$12:$R$100,FALSE),1)," ;"),""))</f>
        <v/>
      </c>
      <c r="AF81" s="9" t="str">
        <f>IF($G81=0,"",IFERROR(CONCATENATE(INDEX('Risk assessment'!$B$12:$B$100,MATCH(CONCATENATE(Feuil1!$C81,"-",Feuil1!$B81,"-",Feuil1!AF$1),'Risk assessment'!$R$12:$R$100,FALSE),1)," ;"),""))</f>
        <v/>
      </c>
      <c r="AG81" s="9" t="str">
        <f>IF($G81=0,"",IFERROR(CONCATENATE(INDEX('Risk assessment'!$B$12:$B$100,MATCH(CONCATENATE(Feuil1!$C81,"-",Feuil1!$B81,"-",Feuil1!AG$1),'Risk assessment'!$R$12:$R$100,FALSE),1)," ;"),""))</f>
        <v/>
      </c>
      <c r="AH81" s="9" t="str">
        <f>IF($G81=0,"",IFERROR(CONCATENATE(INDEX('Risk assessment'!$B$12:$B$100,MATCH(CONCATENATE(Feuil1!$C81,"-",Feuil1!$B81,"-",Feuil1!AH$1),'Risk assessment'!$R$12:$R$100,FALSE),1)," ;"),""))</f>
        <v/>
      </c>
      <c r="AI81" s="9" t="str">
        <f>IF($G81=0,"",IFERROR(CONCATENATE(INDEX('Risk assessment'!$B$12:$B$100,MATCH(CONCATENATE(Feuil1!$C81,"-",Feuil1!$B81,"-",Feuil1!AI$1),'Risk assessment'!$R$12:$R$100,FALSE),1)," ;"),""))</f>
        <v/>
      </c>
      <c r="AJ81" s="9" t="str">
        <f>IF($G81=0,"",IFERROR(CONCATENATE(INDEX('Risk assessment'!$B$12:$B$100,MATCH(CONCATENATE(Feuil1!$C81,"-",Feuil1!$B81,"-",Feuil1!AJ$1),'Risk assessment'!$R$12:$R$100,FALSE),1)," ;"),""))</f>
        <v/>
      </c>
      <c r="AK81" s="9" t="str">
        <f>IF($G81=0,"",IFERROR(CONCATENATE(INDEX('Risk assessment'!$B$12:$B$100,MATCH(CONCATENATE(Feuil1!$C81,"-",Feuil1!$B81,"-",Feuil1!AK$1),'Risk assessment'!$R$12:$R$100,FALSE),1)," ;"),""))</f>
        <v/>
      </c>
      <c r="AL81" s="9" t="str">
        <f>IF($G81=0,"",IFERROR(CONCATENATE(INDEX('Risk assessment'!$B$12:$B$100,MATCH(CONCATENATE(Feuil1!$C81,"-",Feuil1!$B81,"-",Feuil1!AL$1),'Risk assessment'!$R$12:$R$100,FALSE),1)," ;"),""))</f>
        <v/>
      </c>
      <c r="AM81" s="9" t="str">
        <f>IF($G81=0,"",IFERROR(CONCATENATE(INDEX('Risk assessment'!$B$12:$B$100,MATCH(CONCATENATE(Feuil1!$C81,"-",Feuil1!$B81,"-",Feuil1!AM$1),'Risk assessment'!$R$12:$R$100,FALSE),1)," ;"),""))</f>
        <v/>
      </c>
      <c r="AN81" s="9" t="str">
        <f>IF($G81=0,"",IFERROR(CONCATENATE(INDEX('Risk assessment'!$B$12:$B$100,MATCH(CONCATENATE(Feuil1!$C81,"-",Feuil1!$B81,"-",Feuil1!AN$1),'Risk assessment'!$R$12:$R$100,FALSE),1)," ;"),""))</f>
        <v/>
      </c>
      <c r="AO81" s="9" t="str">
        <f>IF($G81=0,"",IFERROR(CONCATENATE(INDEX('Risk assessment'!$B$12:$B$100,MATCH(CONCATENATE(Feuil1!$C81,"-",Feuil1!$B81,"-",Feuil1!AO$1),'Risk assessment'!$R$12:$R$100,FALSE),1)," ;"),""))</f>
        <v/>
      </c>
      <c r="AP81" s="9" t="str">
        <f>IF($G81=0,"",IFERROR(CONCATENATE(INDEX('Risk assessment'!$B$12:$B$100,MATCH(CONCATENATE(Feuil1!$C81,"-",Feuil1!$B81,"-",Feuil1!AP$1),'Risk assessment'!$R$12:$R$100,FALSE),1)," ;"),""))</f>
        <v/>
      </c>
      <c r="AQ81" s="9" t="str">
        <f>IF($G81=0,"",IFERROR(CONCATENATE(INDEX('Risk assessment'!$B$12:$B$100,MATCH(CONCATENATE(Feuil1!$C81,"-",Feuil1!$B81,"-",Feuil1!AQ$1),'Risk assessment'!$R$12:$R$100,FALSE),1)," ;"),""))</f>
        <v/>
      </c>
      <c r="AR81" s="9" t="str">
        <f>IF($G81=0,"",IFERROR(CONCATENATE(INDEX('Risk assessment'!$B$12:$B$100,MATCH(CONCATENATE(Feuil1!$C81,"-",Feuil1!$B81,"-",Feuil1!AR$1),'Risk assessment'!$R$12:$R$100,FALSE),1)," ;"),""))</f>
        <v/>
      </c>
      <c r="AS81" s="9" t="str">
        <f>IF($G81=0,"",IFERROR(CONCATENATE(INDEX('Risk assessment'!$B$12:$B$100,MATCH(CONCATENATE(Feuil1!$C81,"-",Feuil1!$B81,"-",Feuil1!AS$1),'Risk assessment'!$R$12:$R$100,FALSE),1)," ;"),""))</f>
        <v/>
      </c>
      <c r="AT81" s="9" t="str">
        <f>IF($G81=0,"",IFERROR(CONCATENATE(INDEX('Risk assessment'!$B$12:$B$100,MATCH(CONCATENATE(Feuil1!$C81,"-",Feuil1!$B81,"-",Feuil1!AT$1),'Risk assessment'!$R$12:$R$100,FALSE),1)," ;"),""))</f>
        <v/>
      </c>
      <c r="AU81" s="9" t="str">
        <f>IF($G81=0,"",IFERROR(CONCATENATE(INDEX('Risk assessment'!$B$12:$B$100,MATCH(CONCATENATE(Feuil1!$C81,"-",Feuil1!$B81,"-",Feuil1!AU$1),'Risk assessment'!$R$12:$R$100,FALSE),1)," ;"),""))</f>
        <v/>
      </c>
      <c r="AV81" s="9" t="str">
        <f>IF($G81=0,"",IFERROR(CONCATENATE(INDEX('Risk assessment'!$B$12:$B$100,MATCH(CONCATENATE(Feuil1!$C81,"-",Feuil1!$B81,"-",Feuil1!AV$1),'Risk assessment'!$R$12:$R$100,FALSE),1)," ;"),""))</f>
        <v/>
      </c>
      <c r="AW81" s="9" t="str">
        <f>IF($G81=0,"",IFERROR(CONCATENATE(INDEX('Risk assessment'!$B$12:$B$100,MATCH(CONCATENATE(Feuil1!$C81,"-",Feuil1!$B81,"-",Feuil1!AW$1),'Risk assessment'!$R$12:$R$100,FALSE),1)," ;"),""))</f>
        <v/>
      </c>
      <c r="AX81" s="9" t="str">
        <f>IF($G81=0,"",IFERROR(CONCATENATE(INDEX('Risk assessment'!$B$12:$B$100,MATCH(CONCATENATE(Feuil1!$C81,"-",Feuil1!$B81,"-",Feuil1!AX$1),'Risk assessment'!$R$12:$R$100,FALSE),1)," ;"),""))</f>
        <v/>
      </c>
      <c r="AY81" s="9" t="str">
        <f>IF($G81=0,"",IFERROR(CONCATENATE(INDEX('Risk assessment'!$B$12:$B$100,MATCH(CONCATENATE(Feuil1!$C81,"-",Feuil1!$B81,"-",Feuil1!AY$1),'Risk assessment'!$R$12:$R$100,FALSE),1)," ;"),""))</f>
        <v/>
      </c>
      <c r="AZ81" s="9" t="str">
        <f>IF($G81=0,"",IFERROR(CONCATENATE(INDEX('Risk assessment'!$B$12:$B$100,MATCH(CONCATENATE(Feuil1!$C81,"-",Feuil1!$B81,"-",Feuil1!AZ$1),'Risk assessment'!$R$12:$R$100,FALSE),1)," ;"),""))</f>
        <v/>
      </c>
      <c r="BA81" s="9" t="str">
        <f>IF($G81=0,"",IFERROR(CONCATENATE(INDEX('Risk assessment'!$B$12:$B$100,MATCH(CONCATENATE(Feuil1!$C81,"-",Feuil1!$B81,"-",Feuil1!BA$1),'Risk assessment'!$R$12:$R$100,FALSE),1)," ;"),""))</f>
        <v/>
      </c>
      <c r="BB81" s="9" t="str">
        <f>IF($G81=0,"",IFERROR(CONCATENATE(INDEX('Risk assessment'!$B$12:$B$100,MATCH(CONCATENATE(Feuil1!$C81,"-",Feuil1!$B81,"-",Feuil1!BB$1),'Risk assessment'!$R$12:$R$100,FALSE),1)," ;"),""))</f>
        <v/>
      </c>
      <c r="BC81" s="9" t="str">
        <f>IF($G81=0,"",IFERROR(CONCATENATE(INDEX('Risk assessment'!$B$12:$B$100,MATCH(CONCATENATE(Feuil1!$C81,"-",Feuil1!$B81,"-",Feuil1!BC$1),'Risk assessment'!$R$12:$R$100,FALSE),1)," ;"),""))</f>
        <v/>
      </c>
      <c r="BD81" s="9" t="str">
        <f>IF($G81=0,"",IFERROR(CONCATENATE(INDEX('Risk assessment'!$B$12:$B$100,MATCH(CONCATENATE(Feuil1!$C81,"-",Feuil1!$B81,"-",Feuil1!BD$1),'Risk assessment'!$R$12:$R$100,FALSE),1)," ;"),""))</f>
        <v/>
      </c>
      <c r="BE81" s="9" t="str">
        <f>IF($G81=0,"",IFERROR(CONCATENATE(INDEX('Risk assessment'!$B$12:$B$100,MATCH(CONCATENATE(Feuil1!$C81,"-",Feuil1!$B81,"-",Feuil1!BE$1),'Risk assessment'!$R$12:$R$100,FALSE),1)," ;"),""))</f>
        <v/>
      </c>
      <c r="BF81" s="9" t="str">
        <f>IF($G81=0,"",IFERROR(CONCATENATE(INDEX('Risk assessment'!$B$12:$B$100,MATCH(CONCATENATE(Feuil1!$C81,"-",Feuil1!$B81,"-",Feuil1!BF$1),'Risk assessment'!$R$12:$R$100,FALSE),1)," ;"),""))</f>
        <v/>
      </c>
      <c r="BG81" s="9" t="str">
        <f>IF($G81=0,"",IFERROR(CONCATENATE(INDEX('Risk assessment'!$B$12:$B$100,MATCH(CONCATENATE(Feuil1!$C81,"-",Feuil1!$B81,"-",Feuil1!BG$1),'Risk assessment'!$R$12:$R$100,FALSE),1)," ;"),""))</f>
        <v/>
      </c>
      <c r="BH81" s="9" t="str">
        <f>IF($G81=0,"",IFERROR(CONCATENATE(INDEX('Risk assessment'!$B$12:$B$100,MATCH(CONCATENATE(Feuil1!$C81,"-",Feuil1!$B81,"-",Feuil1!BH$1),'Risk assessment'!$R$12:$R$100,FALSE),1)," ;"),""))</f>
        <v/>
      </c>
      <c r="BI81" s="9" t="str">
        <f>IF($G81=0,"",IFERROR(CONCATENATE(INDEX('Risk assessment'!$B$12:$B$100,MATCH(CONCATENATE(Feuil1!$C81,"-",Feuil1!$B81,"-",Feuil1!BI$1),'Risk assessment'!$R$12:$R$100,FALSE),1)," ;"),""))</f>
        <v/>
      </c>
      <c r="BJ81" s="9" t="str">
        <f>IF($G81=0,"",IFERROR(CONCATENATE(INDEX('Risk assessment'!$B$12:$B$100,MATCH(CONCATENATE(Feuil1!$C81,"-",Feuil1!$B81,"-",Feuil1!BJ$1),'Risk assessment'!$R$12:$R$100,FALSE),1)," ;"),""))</f>
        <v/>
      </c>
      <c r="BK81" s="9" t="str">
        <f>IF($G81=0,"",IFERROR(CONCATENATE(INDEX('Risk assessment'!$B$12:$B$100,MATCH(CONCATENATE(Feuil1!$C81,"-",Feuil1!$B81,"-",Feuil1!BK$1),'Risk assessment'!$R$12:$R$100,FALSE),1)," ;"),""))</f>
        <v/>
      </c>
      <c r="BL81" s="9" t="str">
        <f>IF($G81=0,"",IFERROR(CONCATENATE(INDEX('Risk assessment'!$B$12:$B$100,MATCH(CONCATENATE(Feuil1!$C81,"-",Feuil1!$B81,"-",Feuil1!BL$1),'Risk assessment'!$R$12:$R$100,FALSE),1)," ;"),""))</f>
        <v/>
      </c>
      <c r="BM81" s="9" t="str">
        <f>IF($G81=0,"",IFERROR(CONCATENATE(INDEX('Risk assessment'!$B$12:$B$100,MATCH(CONCATENATE(Feuil1!$C81,"-",Feuil1!$B81,"-",Feuil1!BM$1),'Risk assessment'!$R$12:$R$100,FALSE),1)," ;"),""))</f>
        <v/>
      </c>
      <c r="BN81" s="9" t="str">
        <f>IF($G81=0,"",IFERROR(CONCATENATE(INDEX('Risk assessment'!$B$12:$B$100,MATCH(CONCATENATE(Feuil1!$C81,"-",Feuil1!$B81,"-",Feuil1!BN$1),'Risk assessment'!$R$12:$R$100,FALSE),1)," ;"),""))</f>
        <v/>
      </c>
      <c r="BO81" s="9" t="str">
        <f>IF($G81=0,"",IFERROR(CONCATENATE(INDEX('Risk assessment'!$B$12:$B$100,MATCH(CONCATENATE(Feuil1!$C81,"-",Feuil1!$B81,"-",Feuil1!BO$1),'Risk assessment'!$R$12:$R$100,FALSE),1)," ;"),""))</f>
        <v/>
      </c>
      <c r="BP81" s="9" t="str">
        <f>IF($G81=0,"",IFERROR(CONCATENATE(INDEX('Risk assessment'!$B$12:$B$100,MATCH(CONCATENATE(Feuil1!$C81,"-",Feuil1!$B81,"-",Feuil1!BP$1),'Risk assessment'!$R$12:$R$100,FALSE),1)," ;"),""))</f>
        <v/>
      </c>
      <c r="BQ81" s="9" t="str">
        <f>IF($G81=0,"",IFERROR(CONCATENATE(INDEX('Risk assessment'!$B$12:$B$100,MATCH(CONCATENATE(Feuil1!$C81,"-",Feuil1!$B81,"-",Feuil1!BQ$1),'Risk assessment'!$R$12:$R$100,FALSE),1)," ;"),""))</f>
        <v/>
      </c>
      <c r="BR81" s="9" t="str">
        <f>IF($G81=0,"",IFERROR(INDEX('Risk assessment'!$B$12:$B$100,MATCH(CONCATENATE(Feuil1!$C81,Feuil1!$B81,Feuil1!BR$1),'Risk assessment'!$R$12:$R$100,FALSE),1),""))</f>
        <v/>
      </c>
      <c r="BS81" s="9" t="str">
        <f>IF($G81=0,"",IFERROR(INDEX('Risk assessment'!$B$12:$B$100,MATCH(CONCATENATE(Feuil1!$C81,Feuil1!$B81,Feuil1!BS$1),'Risk assessment'!$R$12:$R$100,FALSE),1),""))</f>
        <v/>
      </c>
      <c r="BT81" s="9" t="str">
        <f>IF($G81=0,"",IFERROR(INDEX('Risk assessment'!$B$12:$B$100,MATCH(CONCATENATE(Feuil1!$C81,Feuil1!$B81,Feuil1!BT$1),'Risk assessment'!$R$12:$R$100,FALSE),1),""))</f>
        <v/>
      </c>
      <c r="BU81" s="9" t="str">
        <f>IF($G81=0,"",IFERROR(INDEX('Risk assessment'!$B$12:$B$100,MATCH(CONCATENATE(Feuil1!$C81,Feuil1!$B81,Feuil1!BU$1),'Risk assessment'!$R$12:$R$100,FALSE),1),""))</f>
        <v/>
      </c>
      <c r="BV81" s="9" t="str">
        <f>IF($G81=0,"",IFERROR(INDEX('Risk assessment'!$B$12:$B$100,MATCH(CONCATENATE(Feuil1!$C81,Feuil1!$B81,Feuil1!BV$1),'Risk assessment'!$R$12:$R$100,FALSE),1),""))</f>
        <v/>
      </c>
      <c r="BW81" s="9" t="str">
        <f>IF($G81=0,"",IFERROR(INDEX('Risk assessment'!$B$12:$B$100,MATCH(CONCATENATE(Feuil1!$C81,Feuil1!$B81,Feuil1!BW$1),'Risk assessment'!$R$12:$R$100,FALSE),1),""))</f>
        <v/>
      </c>
      <c r="BX81" s="9" t="str">
        <f>IF($G81=0,"",IFERROR(INDEX('Risk assessment'!$B$12:$B$100,MATCH(CONCATENATE(Feuil1!$C81,Feuil1!$B81,Feuil1!BX$1),'Risk assessment'!$R$12:$R$100,FALSE),1),""))</f>
        <v/>
      </c>
      <c r="BY81" s="9" t="str">
        <f>IF($G81=0,"",IFERROR(INDEX('Risk assessment'!$B$12:$B$100,MATCH(CONCATENATE(Feuil1!$C81,Feuil1!$B81,Feuil1!BY$1),'Risk assessment'!$R$12:$R$100,FALSE),1),""))</f>
        <v/>
      </c>
      <c r="BZ81" s="9" t="str">
        <f>IF($G81=0,"",IFERROR(INDEX('Risk assessment'!$B$12:$B$100,MATCH(CONCATENATE(Feuil1!$C81,Feuil1!$B81,Feuil1!BZ$1),'Risk assessment'!$R$12:$R$100,FALSE),1),""))</f>
        <v/>
      </c>
      <c r="CA81" s="9" t="str">
        <f>IF($G81=0,"",IFERROR(INDEX('Risk assessment'!$B$12:$B$100,MATCH(CONCATENATE(Feuil1!$C81,Feuil1!$B81,Feuil1!CA$1),'Risk assessment'!$R$12:$R$100,FALSE),1),""))</f>
        <v/>
      </c>
      <c r="CB81" s="9" t="str">
        <f>IF($G81=0,"",IFERROR(INDEX('Risk assessment'!$B$12:$B$100,MATCH(CONCATENATE(Feuil1!$C81,Feuil1!$B81,Feuil1!CB$1),'Risk assessment'!$R$12:$R$100,FALSE),1),""))</f>
        <v/>
      </c>
      <c r="CC81" s="9" t="str">
        <f>IF($G81=0,"",IFERROR(INDEX('Risk assessment'!$B$12:$B$100,MATCH(CONCATENATE(Feuil1!$C81,Feuil1!$B81,Feuil1!CC$1),'Risk assessment'!$R$12:$R$100,FALSE),1),""))</f>
        <v/>
      </c>
      <c r="CD81" s="9" t="str">
        <f>IF($G81=0,"",IFERROR(INDEX('Risk assessment'!$B$12:$B$100,MATCH(CONCATENATE(Feuil1!$C81,Feuil1!$B81,Feuil1!CD$1),'Risk assessment'!$R$12:$R$100,FALSE),1),""))</f>
        <v/>
      </c>
      <c r="CE81" s="9" t="str">
        <f>IF($G81=0,"",IFERROR(INDEX('Risk assessment'!$B$12:$B$100,MATCH(CONCATENATE(Feuil1!$C81,Feuil1!$B81,Feuil1!CE$1),'Risk assessment'!$R$12:$R$100,FALSE),1),""))</f>
        <v/>
      </c>
      <c r="CF81" s="9" t="str">
        <f>IF($G81=0,"",IFERROR(INDEX('Risk assessment'!$B$12:$B$100,MATCH(CONCATENATE(Feuil1!$C81,Feuil1!$B81,Feuil1!CF$1),'Risk assessment'!$R$12:$R$100,FALSE),1),""))</f>
        <v/>
      </c>
      <c r="CG81" s="9" t="str">
        <f>IF($G81=0,"",IFERROR(INDEX('Risk assessment'!$B$12:$B$100,MATCH(CONCATENATE(Feuil1!$C81,Feuil1!$B81,Feuil1!CG$1),'Risk assessment'!$R$12:$R$100,FALSE),1),""))</f>
        <v/>
      </c>
      <c r="CH81" s="9" t="str">
        <f>IF($G81=0,"",IFERROR(INDEX('Risk assessment'!$B$12:$B$100,MATCH(CONCATENATE(Feuil1!$C81,Feuil1!$B81,Feuil1!CH$1),'Risk assessment'!$R$12:$R$100,FALSE),1),""))</f>
        <v/>
      </c>
      <c r="CI81" s="9" t="str">
        <f>IF($G81=0,"",IFERROR(INDEX('Risk assessment'!$B$12:$B$100,MATCH(CONCATENATE(Feuil1!$C81,Feuil1!$B81,Feuil1!CI$1),'Risk assessment'!$R$12:$R$100,FALSE),1),""))</f>
        <v/>
      </c>
      <c r="CJ81" s="9" t="str">
        <f>IF($G81=0,"",IFERROR(INDEX('Risk assessment'!$B$12:$B$100,MATCH(CONCATENATE(Feuil1!$C81,Feuil1!$B81,Feuil1!CJ$1),'Risk assessment'!$R$12:$R$100,FALSE),1),""))</f>
        <v/>
      </c>
      <c r="CK81" s="9" t="str">
        <f>IF($G81=0,"",IFERROR(INDEX('Risk assessment'!$B$12:$B$100,MATCH(CONCATENATE(Feuil1!$C81,Feuil1!$B81,Feuil1!CK$1),'Risk assessment'!$R$12:$R$100,FALSE),1),""))</f>
        <v/>
      </c>
      <c r="CL81" s="9" t="str">
        <f>IF($G81=0,"",IFERROR(INDEX('Risk assessment'!$B$12:$B$100,MATCH(CONCATENATE(Feuil1!$C81,Feuil1!$B81,Feuil1!CL$1),'Risk assessment'!$R$12:$R$100,FALSE),1),""))</f>
        <v/>
      </c>
      <c r="CM81" s="9" t="str">
        <f>IF($G81=0,"",IFERROR(INDEX('Risk assessment'!$B$12:$B$100,MATCH(CONCATENATE(Feuil1!$C81,Feuil1!$B81,Feuil1!CM$1),'Risk assessment'!$R$12:$R$100,FALSE),1),""))</f>
        <v/>
      </c>
      <c r="CN81" s="9" t="str">
        <f>IF($G81=0,"",IFERROR(INDEX('Risk assessment'!$B$12:$B$100,MATCH(CONCATENATE(Feuil1!$C81,Feuil1!$B81,Feuil1!CN$1),'Risk assessment'!$R$12:$R$100,FALSE),1),""))</f>
        <v/>
      </c>
      <c r="CO81" s="9" t="str">
        <f>IF($G81=0,"",IFERROR(INDEX('Risk assessment'!$B$12:$B$100,MATCH(CONCATENATE(Feuil1!$C81,Feuil1!$B81,Feuil1!CO$1),'Risk assessment'!$R$12:$R$100,FALSE),1),""))</f>
        <v/>
      </c>
      <c r="CP81" s="9" t="str">
        <f>IF($G81=0,"",IFERROR(INDEX('Risk assessment'!$B$12:$B$100,MATCH(CONCATENATE(Feuil1!$C81,Feuil1!$B81,Feuil1!CP$1),'Risk assessment'!$R$12:$R$100,FALSE),1),""))</f>
        <v/>
      </c>
      <c r="CQ81" s="9" t="str">
        <f>IF($G81=0,"",IFERROR(INDEX('Risk assessment'!$B$12:$B$100,MATCH(CONCATENATE(Feuil1!$C81,Feuil1!$B81,Feuil1!CQ$1),'Risk assessment'!$R$12:$R$100,FALSE),1),""))</f>
        <v/>
      </c>
      <c r="CR81" s="9" t="str">
        <f>IF($G81=0,"",IFERROR(INDEX('Risk assessment'!$B$12:$B$100,MATCH(CONCATENATE(Feuil1!$C81,Feuil1!$B81,Feuil1!CR$1),'Risk assessment'!$R$12:$R$100,FALSE),1),""))</f>
        <v/>
      </c>
      <c r="CS81" s="9" t="str">
        <f>IF($G81=0,"",IFERROR(INDEX('Risk assessment'!$B$12:$B$100,MATCH(CONCATENATE(Feuil1!$C81,Feuil1!$B81,Feuil1!CS$1),'Risk assessment'!$R$12:$R$100,FALSE),1),""))</f>
        <v/>
      </c>
      <c r="CT81" s="9" t="str">
        <f>IF($G81=0,"",IFERROR(INDEX('Risk assessment'!$B$12:$B$100,MATCH(CONCATENATE(Feuil1!$C81,Feuil1!$B81,Feuil1!CT$1),'Risk assessment'!$R$12:$R$100,FALSE),1),""))</f>
        <v/>
      </c>
      <c r="CU81" s="9" t="str">
        <f>IF($G81=0,"",IFERROR(INDEX('Risk assessment'!$B$12:$B$100,MATCH(CONCATENATE(Feuil1!$C81,Feuil1!$B81,Feuil1!CU$1),'Risk assessment'!$R$12:$R$100,FALSE),1),""))</f>
        <v/>
      </c>
      <c r="CV81" s="9" t="str">
        <f>IF($G81=0,"",IFERROR(INDEX('Risk assessment'!$B$12:$B$100,MATCH(CONCATENATE(Feuil1!$C81,Feuil1!$B81,Feuil1!CV$1),'Risk assessment'!$R$12:$R$100,FALSE),1),""))</f>
        <v/>
      </c>
      <c r="CW81" s="9" t="str">
        <f>IF($G81=0,"",IFERROR(INDEX('Risk assessment'!$B$12:$B$100,MATCH(CONCATENATE(Feuil1!$C81,Feuil1!$B81,Feuil1!CW$1),'Risk assessment'!$R$12:$R$100,FALSE),1),""))</f>
        <v/>
      </c>
      <c r="CX81" s="9" t="str">
        <f>IF($G81=0,"",IFERROR(INDEX('Risk assessment'!$B$12:$B$100,MATCH(CONCATENATE(Feuil1!$C81,Feuil1!$B81,Feuil1!CX$1),'Risk assessment'!$R$12:$R$100,FALSE),1),""))</f>
        <v/>
      </c>
      <c r="CY81" s="9" t="str">
        <f>IF($G81=0,"",IFERROR(INDEX('Risk assessment'!$B$12:$B$100,MATCH(CONCATENATE(Feuil1!$C81,Feuil1!$B81,Feuil1!CY$1),'Risk assessment'!$R$12:$R$100,FALSE),1),""))</f>
        <v/>
      </c>
      <c r="CZ81" s="9" t="str">
        <f>IF($G81=0,"",IFERROR(INDEX('Risk assessment'!$B$12:$B$100,MATCH(CONCATENATE(Feuil1!$C81,Feuil1!$B81,Feuil1!CZ$1),'Risk assessment'!$R$12:$R$100,FALSE),1),""))</f>
        <v/>
      </c>
      <c r="DA81" s="9" t="str">
        <f>IF($G81=0,"",IFERROR(INDEX('Risk assessment'!$B$12:$B$100,MATCH(CONCATENATE(Feuil1!$C81,Feuil1!$B81,Feuil1!DA$1),'Risk assessment'!$R$12:$R$100,FALSE),1),""))</f>
        <v/>
      </c>
      <c r="DB81" s="9" t="str">
        <f>IF($G81=0,"",IFERROR(INDEX('Risk assessment'!$B$12:$B$100,MATCH(CONCATENATE(Feuil1!$C81,Feuil1!$B81,Feuil1!DB$1),'Risk assessment'!$R$12:$R$100,FALSE),1),""))</f>
        <v/>
      </c>
      <c r="DC81" s="9" t="str">
        <f>IF($G81=0,"",IFERROR(INDEX('Risk assessment'!$B$12:$B$100,MATCH(CONCATENATE(Feuil1!$C81,Feuil1!$B81,Feuil1!DC$1),'Risk assessment'!$R$12:$R$100,FALSE),1),""))</f>
        <v/>
      </c>
      <c r="DD81" s="9" t="str">
        <f>IF($G81=0,"",IFERROR(INDEX('Risk assessment'!$B$12:$B$100,MATCH(CONCATENATE(Feuil1!$C81,Feuil1!$B81,Feuil1!DD$1),'Risk assessment'!$R$12:$R$100,FALSE),1),""))</f>
        <v/>
      </c>
      <c r="DE81" s="9" t="str">
        <f>IF($G81=0,"",IFERROR(INDEX('Risk assessment'!$B$12:$B$100,MATCH(CONCATENATE(Feuil1!$C81,Feuil1!$B81,Feuil1!DE$1),'Risk assessment'!$R$12:$R$100,FALSE),1),""))</f>
        <v/>
      </c>
      <c r="DF81" s="9" t="str">
        <f>IF($G81=0,"",IFERROR(INDEX('Risk assessment'!$B$12:$B$100,MATCH(CONCATENATE(Feuil1!$C81,Feuil1!$B81,Feuil1!DF$1),'Risk assessment'!$R$12:$R$100,FALSE),1),""))</f>
        <v/>
      </c>
      <c r="DG81" s="9" t="str">
        <f>IF($G81=0,"",IFERROR(INDEX('Risk assessment'!$B$12:$B$100,MATCH(CONCATENATE(Feuil1!$C81,Feuil1!$B81,Feuil1!DG$1),'Risk assessment'!$R$12:$R$100,FALSE),1),""))</f>
        <v/>
      </c>
      <c r="DH81" s="9" t="str">
        <f>IF($G81=0,"",IFERROR(INDEX('Risk assessment'!$B$12:$B$100,MATCH(CONCATENATE(Feuil1!$C81,Feuil1!$B81,Feuil1!DH$1),'Risk assessment'!$R$12:$R$100,FALSE),1),""))</f>
        <v/>
      </c>
      <c r="DI81" s="9" t="str">
        <f>IF($G81=0,"",IFERROR(INDEX('Risk assessment'!$B$12:$B$100,MATCH(CONCATENATE(Feuil1!$C81,Feuil1!$B81,Feuil1!DI$1),'Risk assessment'!$R$12:$R$100,FALSE),1),""))</f>
        <v/>
      </c>
      <c r="DJ81" s="9" t="str">
        <f>IF($G81=0,"",IFERROR(INDEX('Risk assessment'!$B$12:$B$100,MATCH(CONCATENATE(Feuil1!$C81,Feuil1!$B81,Feuil1!DJ$1),'Risk assessment'!$R$12:$R$100,FALSE),1),""))</f>
        <v/>
      </c>
      <c r="DK81" s="9" t="str">
        <f>IF($G81=0,"",IFERROR(INDEX('Risk assessment'!$B$12:$B$100,MATCH(CONCATENATE(Feuil1!$C81,Feuil1!$B81,Feuil1!DK$1),'Risk assessment'!$R$12:$R$100,FALSE),1),""))</f>
        <v/>
      </c>
    </row>
    <row r="82" spans="2:115" x14ac:dyDescent="0.25">
      <c r="B82" s="9">
        <f>IF(B81+1&lt;='Rating table'!D$11,B81+1,1)</f>
        <v>1</v>
      </c>
      <c r="C82" s="9" t="str">
        <f>IFERROR(IF(IF(B82=1,C81+1,C81)&lt;='Rating table'!H$11,IF(B82=1,C81+1,C81),""),"")</f>
        <v/>
      </c>
      <c r="D82" s="9" t="str">
        <f t="shared" si="3"/>
        <v/>
      </c>
      <c r="E82" s="9" t="str">
        <f t="shared" si="4"/>
        <v/>
      </c>
      <c r="F82" s="9" t="str">
        <f t="shared" si="5"/>
        <v/>
      </c>
      <c r="G82" s="9">
        <f>COUNTIFS('Risk assessment'!D$12:D$100,Feuil1!C82,'Risk assessment'!E$12:E$100,B82)</f>
        <v>0</v>
      </c>
      <c r="H82" s="9" t="str">
        <f>IF($G82=0,"",IFERROR(CONCATENATE(INDEX('Risk assessment'!$B$12:$B$100,MATCH(CONCATENATE(Feuil1!$C82,"-",Feuil1!$B82,"-",Feuil1!H$1),'Risk assessment'!$R$12:$R$100,FALSE),1)," ;"),""))</f>
        <v/>
      </c>
      <c r="I82" s="9" t="str">
        <f>IF($G82=0,"",IFERROR(CONCATENATE(INDEX('Risk assessment'!$B$12:$B$100,MATCH(CONCATENATE(Feuil1!$C82,"-",Feuil1!$B82,"-",Feuil1!I$1),'Risk assessment'!$R$12:$R$100,FALSE),1)," ;"),""))</f>
        <v/>
      </c>
      <c r="J82" s="9" t="str">
        <f>IF($G82=0,"",IFERROR(CONCATENATE(INDEX('Risk assessment'!$B$12:$B$100,MATCH(CONCATENATE(Feuil1!$C82,"-",Feuil1!$B82,"-",Feuil1!J$1),'Risk assessment'!$R$12:$R$100,FALSE),1)," ;"),""))</f>
        <v/>
      </c>
      <c r="K82" s="9" t="str">
        <f>IF($G82=0,"",IFERROR(CONCATENATE(INDEX('Risk assessment'!$B$12:$B$100,MATCH(CONCATENATE(Feuil1!$C82,"-",Feuil1!$B82,"-",Feuil1!K$1),'Risk assessment'!$R$12:$R$100,FALSE),1)," ;"),""))</f>
        <v/>
      </c>
      <c r="L82" s="9" t="str">
        <f>IF($G82=0,"",IFERROR(CONCATENATE(INDEX('Risk assessment'!$B$12:$B$100,MATCH(CONCATENATE(Feuil1!$C82,"-",Feuil1!$B82,"-",Feuil1!L$1),'Risk assessment'!$R$12:$R$100,FALSE),1)," ;"),""))</f>
        <v/>
      </c>
      <c r="M82" s="9" t="str">
        <f>IF($G82=0,"",IFERROR(CONCATENATE(INDEX('Risk assessment'!$B$12:$B$100,MATCH(CONCATENATE(Feuil1!$C82,"-",Feuil1!$B82,"-",Feuil1!M$1),'Risk assessment'!$R$12:$R$100,FALSE),1)," ;"),""))</f>
        <v/>
      </c>
      <c r="N82" s="9" t="str">
        <f>IF($G82=0,"",IFERROR(CONCATENATE(INDEX('Risk assessment'!$B$12:$B$100,MATCH(CONCATENATE(Feuil1!$C82,"-",Feuil1!$B82,"-",Feuil1!N$1),'Risk assessment'!$R$12:$R$100,FALSE),1)," ;"),""))</f>
        <v/>
      </c>
      <c r="O82" s="9" t="str">
        <f>IF($G82=0,"",IFERROR(CONCATENATE(INDEX('Risk assessment'!$B$12:$B$100,MATCH(CONCATENATE(Feuil1!$C82,"-",Feuil1!$B82,"-",Feuil1!O$1),'Risk assessment'!$R$12:$R$100,FALSE),1)," ;"),""))</f>
        <v/>
      </c>
      <c r="P82" s="9" t="str">
        <f>IF($G82=0,"",IFERROR(CONCATENATE(INDEX('Risk assessment'!$B$12:$B$100,MATCH(CONCATENATE(Feuil1!$C82,"-",Feuil1!$B82,"-",Feuil1!P$1),'Risk assessment'!$R$12:$R$100,FALSE),1)," ;"),""))</f>
        <v/>
      </c>
      <c r="Q82" s="9" t="str">
        <f>IF($G82=0,"",IFERROR(CONCATENATE(INDEX('Risk assessment'!$B$12:$B$100,MATCH(CONCATENATE(Feuil1!$C82,"-",Feuil1!$B82,"-",Feuil1!Q$1),'Risk assessment'!$R$12:$R$100,FALSE),1)," ;"),""))</f>
        <v/>
      </c>
      <c r="R82" s="9" t="str">
        <f>IF($G82=0,"",IFERROR(CONCATENATE(INDEX('Risk assessment'!$B$12:$B$100,MATCH(CONCATENATE(Feuil1!$C82,"-",Feuil1!$B82,"-",Feuil1!R$1),'Risk assessment'!$R$12:$R$100,FALSE),1)," ;"),""))</f>
        <v/>
      </c>
      <c r="S82" s="9" t="str">
        <f>IF($G82=0,"",IFERROR(CONCATENATE(INDEX('Risk assessment'!$B$12:$B$100,MATCH(CONCATENATE(Feuil1!$C82,"-",Feuil1!$B82,"-",Feuil1!S$1),'Risk assessment'!$R$12:$R$100,FALSE),1)," ;"),""))</f>
        <v/>
      </c>
      <c r="T82" s="9" t="str">
        <f>IF($G82=0,"",IFERROR(CONCATENATE(INDEX('Risk assessment'!$B$12:$B$100,MATCH(CONCATENATE(Feuil1!$C82,"-",Feuil1!$B82,"-",Feuil1!T$1),'Risk assessment'!$R$12:$R$100,FALSE),1)," ;"),""))</f>
        <v/>
      </c>
      <c r="U82" s="9" t="str">
        <f>IF($G82=0,"",IFERROR(CONCATENATE(INDEX('Risk assessment'!$B$12:$B$100,MATCH(CONCATENATE(Feuil1!$C82,"-",Feuil1!$B82,"-",Feuil1!U$1),'Risk assessment'!$R$12:$R$100,FALSE),1)," ;"),""))</f>
        <v/>
      </c>
      <c r="V82" s="9" t="str">
        <f>IF($G82=0,"",IFERROR(CONCATENATE(INDEX('Risk assessment'!$B$12:$B$100,MATCH(CONCATENATE(Feuil1!$C82,"-",Feuil1!$B82,"-",Feuil1!V$1),'Risk assessment'!$R$12:$R$100,FALSE),1)," ;"),""))</f>
        <v/>
      </c>
      <c r="W82" s="9" t="str">
        <f>IF($G82=0,"",IFERROR(CONCATENATE(INDEX('Risk assessment'!$B$12:$B$100,MATCH(CONCATENATE(Feuil1!$C82,"-",Feuil1!$B82,"-",Feuil1!W$1),'Risk assessment'!$R$12:$R$100,FALSE),1)," ;"),""))</f>
        <v/>
      </c>
      <c r="X82" s="9" t="str">
        <f>IF($G82=0,"",IFERROR(CONCATENATE(INDEX('Risk assessment'!$B$12:$B$100,MATCH(CONCATENATE(Feuil1!$C82,"-",Feuil1!$B82,"-",Feuil1!X$1),'Risk assessment'!$R$12:$R$100,FALSE),1)," ;"),""))</f>
        <v/>
      </c>
      <c r="Y82" s="9" t="str">
        <f>IF($G82=0,"",IFERROR(CONCATENATE(INDEX('Risk assessment'!$B$12:$B$100,MATCH(CONCATENATE(Feuil1!$C82,"-",Feuil1!$B82,"-",Feuil1!Y$1),'Risk assessment'!$R$12:$R$100,FALSE),1)," ;"),""))</f>
        <v/>
      </c>
      <c r="Z82" s="9" t="str">
        <f>IF($G82=0,"",IFERROR(CONCATENATE(INDEX('Risk assessment'!$B$12:$B$100,MATCH(CONCATENATE(Feuil1!$C82,"-",Feuil1!$B82,"-",Feuil1!Z$1),'Risk assessment'!$R$12:$R$100,FALSE),1)," ;"),""))</f>
        <v/>
      </c>
      <c r="AA82" s="9" t="str">
        <f>IF($G82=0,"",IFERROR(CONCATENATE(INDEX('Risk assessment'!$B$12:$B$100,MATCH(CONCATENATE(Feuil1!$C82,"-",Feuil1!$B82,"-",Feuil1!AA$1),'Risk assessment'!$R$12:$R$100,FALSE),1)," ;"),""))</f>
        <v/>
      </c>
      <c r="AB82" s="9" t="str">
        <f>IF($G82=0,"",IFERROR(CONCATENATE(INDEX('Risk assessment'!$B$12:$B$100,MATCH(CONCATENATE(Feuil1!$C82,"-",Feuil1!$B82,"-",Feuil1!AB$1),'Risk assessment'!$R$12:$R$100,FALSE),1)," ;"),""))</f>
        <v/>
      </c>
      <c r="AC82" s="9" t="str">
        <f>IF($G82=0,"",IFERROR(CONCATENATE(INDEX('Risk assessment'!$B$12:$B$100,MATCH(CONCATENATE(Feuil1!$C82,"-",Feuil1!$B82,"-",Feuil1!AC$1),'Risk assessment'!$R$12:$R$100,FALSE),1)," ;"),""))</f>
        <v/>
      </c>
      <c r="AD82" s="9" t="str">
        <f>IF($G82=0,"",IFERROR(CONCATENATE(INDEX('Risk assessment'!$B$12:$B$100,MATCH(CONCATENATE(Feuil1!$C82,"-",Feuil1!$B82,"-",Feuil1!AD$1),'Risk assessment'!$R$12:$R$100,FALSE),1)," ;"),""))</f>
        <v/>
      </c>
      <c r="AE82" s="9" t="str">
        <f>IF($G82=0,"",IFERROR(CONCATENATE(INDEX('Risk assessment'!$B$12:$B$100,MATCH(CONCATENATE(Feuil1!$C82,"-",Feuil1!$B82,"-",Feuil1!AE$1),'Risk assessment'!$R$12:$R$100,FALSE),1)," ;"),""))</f>
        <v/>
      </c>
      <c r="AF82" s="9" t="str">
        <f>IF($G82=0,"",IFERROR(CONCATENATE(INDEX('Risk assessment'!$B$12:$B$100,MATCH(CONCATENATE(Feuil1!$C82,"-",Feuil1!$B82,"-",Feuil1!AF$1),'Risk assessment'!$R$12:$R$100,FALSE),1)," ;"),""))</f>
        <v/>
      </c>
      <c r="AG82" s="9" t="str">
        <f>IF($G82=0,"",IFERROR(CONCATENATE(INDEX('Risk assessment'!$B$12:$B$100,MATCH(CONCATENATE(Feuil1!$C82,"-",Feuil1!$B82,"-",Feuil1!AG$1),'Risk assessment'!$R$12:$R$100,FALSE),1)," ;"),""))</f>
        <v/>
      </c>
      <c r="AH82" s="9" t="str">
        <f>IF($G82=0,"",IFERROR(CONCATENATE(INDEX('Risk assessment'!$B$12:$B$100,MATCH(CONCATENATE(Feuil1!$C82,"-",Feuil1!$B82,"-",Feuil1!AH$1),'Risk assessment'!$R$12:$R$100,FALSE),1)," ;"),""))</f>
        <v/>
      </c>
      <c r="AI82" s="9" t="str">
        <f>IF($G82=0,"",IFERROR(CONCATENATE(INDEX('Risk assessment'!$B$12:$B$100,MATCH(CONCATENATE(Feuil1!$C82,"-",Feuil1!$B82,"-",Feuil1!AI$1),'Risk assessment'!$R$12:$R$100,FALSE),1)," ;"),""))</f>
        <v/>
      </c>
      <c r="AJ82" s="9" t="str">
        <f>IF($G82=0,"",IFERROR(CONCATENATE(INDEX('Risk assessment'!$B$12:$B$100,MATCH(CONCATENATE(Feuil1!$C82,"-",Feuil1!$B82,"-",Feuil1!AJ$1),'Risk assessment'!$R$12:$R$100,FALSE),1)," ;"),""))</f>
        <v/>
      </c>
      <c r="AK82" s="9" t="str">
        <f>IF($G82=0,"",IFERROR(CONCATENATE(INDEX('Risk assessment'!$B$12:$B$100,MATCH(CONCATENATE(Feuil1!$C82,"-",Feuil1!$B82,"-",Feuil1!AK$1),'Risk assessment'!$R$12:$R$100,FALSE),1)," ;"),""))</f>
        <v/>
      </c>
      <c r="AL82" s="9" t="str">
        <f>IF($G82=0,"",IFERROR(CONCATENATE(INDEX('Risk assessment'!$B$12:$B$100,MATCH(CONCATENATE(Feuil1!$C82,"-",Feuil1!$B82,"-",Feuil1!AL$1),'Risk assessment'!$R$12:$R$100,FALSE),1)," ;"),""))</f>
        <v/>
      </c>
      <c r="AM82" s="9" t="str">
        <f>IF($G82=0,"",IFERROR(CONCATENATE(INDEX('Risk assessment'!$B$12:$B$100,MATCH(CONCATENATE(Feuil1!$C82,"-",Feuil1!$B82,"-",Feuil1!AM$1),'Risk assessment'!$R$12:$R$100,FALSE),1)," ;"),""))</f>
        <v/>
      </c>
      <c r="AN82" s="9" t="str">
        <f>IF($G82=0,"",IFERROR(CONCATENATE(INDEX('Risk assessment'!$B$12:$B$100,MATCH(CONCATENATE(Feuil1!$C82,"-",Feuil1!$B82,"-",Feuil1!AN$1),'Risk assessment'!$R$12:$R$100,FALSE),1)," ;"),""))</f>
        <v/>
      </c>
      <c r="AO82" s="9" t="str">
        <f>IF($G82=0,"",IFERROR(CONCATENATE(INDEX('Risk assessment'!$B$12:$B$100,MATCH(CONCATENATE(Feuil1!$C82,"-",Feuil1!$B82,"-",Feuil1!AO$1),'Risk assessment'!$R$12:$R$100,FALSE),1)," ;"),""))</f>
        <v/>
      </c>
      <c r="AP82" s="9" t="str">
        <f>IF($G82=0,"",IFERROR(CONCATENATE(INDEX('Risk assessment'!$B$12:$B$100,MATCH(CONCATENATE(Feuil1!$C82,"-",Feuil1!$B82,"-",Feuil1!AP$1),'Risk assessment'!$R$12:$R$100,FALSE),1)," ;"),""))</f>
        <v/>
      </c>
      <c r="AQ82" s="9" t="str">
        <f>IF($G82=0,"",IFERROR(CONCATENATE(INDEX('Risk assessment'!$B$12:$B$100,MATCH(CONCATENATE(Feuil1!$C82,"-",Feuil1!$B82,"-",Feuil1!AQ$1),'Risk assessment'!$R$12:$R$100,FALSE),1)," ;"),""))</f>
        <v/>
      </c>
      <c r="AR82" s="9" t="str">
        <f>IF($G82=0,"",IFERROR(CONCATENATE(INDEX('Risk assessment'!$B$12:$B$100,MATCH(CONCATENATE(Feuil1!$C82,"-",Feuil1!$B82,"-",Feuil1!AR$1),'Risk assessment'!$R$12:$R$100,FALSE),1)," ;"),""))</f>
        <v/>
      </c>
      <c r="AS82" s="9" t="str">
        <f>IF($G82=0,"",IFERROR(CONCATENATE(INDEX('Risk assessment'!$B$12:$B$100,MATCH(CONCATENATE(Feuil1!$C82,"-",Feuil1!$B82,"-",Feuil1!AS$1),'Risk assessment'!$R$12:$R$100,FALSE),1)," ;"),""))</f>
        <v/>
      </c>
      <c r="AT82" s="9" t="str">
        <f>IF($G82=0,"",IFERROR(CONCATENATE(INDEX('Risk assessment'!$B$12:$B$100,MATCH(CONCATENATE(Feuil1!$C82,"-",Feuil1!$B82,"-",Feuil1!AT$1),'Risk assessment'!$R$12:$R$100,FALSE),1)," ;"),""))</f>
        <v/>
      </c>
      <c r="AU82" s="9" t="str">
        <f>IF($G82=0,"",IFERROR(CONCATENATE(INDEX('Risk assessment'!$B$12:$B$100,MATCH(CONCATENATE(Feuil1!$C82,"-",Feuil1!$B82,"-",Feuil1!AU$1),'Risk assessment'!$R$12:$R$100,FALSE),1)," ;"),""))</f>
        <v/>
      </c>
      <c r="AV82" s="9" t="str">
        <f>IF($G82=0,"",IFERROR(CONCATENATE(INDEX('Risk assessment'!$B$12:$B$100,MATCH(CONCATENATE(Feuil1!$C82,"-",Feuil1!$B82,"-",Feuil1!AV$1),'Risk assessment'!$R$12:$R$100,FALSE),1)," ;"),""))</f>
        <v/>
      </c>
      <c r="AW82" s="9" t="str">
        <f>IF($G82=0,"",IFERROR(CONCATENATE(INDEX('Risk assessment'!$B$12:$B$100,MATCH(CONCATENATE(Feuil1!$C82,"-",Feuil1!$B82,"-",Feuil1!AW$1),'Risk assessment'!$R$12:$R$100,FALSE),1)," ;"),""))</f>
        <v/>
      </c>
      <c r="AX82" s="9" t="str">
        <f>IF($G82=0,"",IFERROR(CONCATENATE(INDEX('Risk assessment'!$B$12:$B$100,MATCH(CONCATENATE(Feuil1!$C82,"-",Feuil1!$B82,"-",Feuil1!AX$1),'Risk assessment'!$R$12:$R$100,FALSE),1)," ;"),""))</f>
        <v/>
      </c>
      <c r="AY82" s="9" t="str">
        <f>IF($G82=0,"",IFERROR(CONCATENATE(INDEX('Risk assessment'!$B$12:$B$100,MATCH(CONCATENATE(Feuil1!$C82,"-",Feuil1!$B82,"-",Feuil1!AY$1),'Risk assessment'!$R$12:$R$100,FALSE),1)," ;"),""))</f>
        <v/>
      </c>
      <c r="AZ82" s="9" t="str">
        <f>IF($G82=0,"",IFERROR(CONCATENATE(INDEX('Risk assessment'!$B$12:$B$100,MATCH(CONCATENATE(Feuil1!$C82,"-",Feuil1!$B82,"-",Feuil1!AZ$1),'Risk assessment'!$R$12:$R$100,FALSE),1)," ;"),""))</f>
        <v/>
      </c>
      <c r="BA82" s="9" t="str">
        <f>IF($G82=0,"",IFERROR(CONCATENATE(INDEX('Risk assessment'!$B$12:$B$100,MATCH(CONCATENATE(Feuil1!$C82,"-",Feuil1!$B82,"-",Feuil1!BA$1),'Risk assessment'!$R$12:$R$100,FALSE),1)," ;"),""))</f>
        <v/>
      </c>
      <c r="BB82" s="9" t="str">
        <f>IF($G82=0,"",IFERROR(CONCATENATE(INDEX('Risk assessment'!$B$12:$B$100,MATCH(CONCATENATE(Feuil1!$C82,"-",Feuil1!$B82,"-",Feuil1!BB$1),'Risk assessment'!$R$12:$R$100,FALSE),1)," ;"),""))</f>
        <v/>
      </c>
      <c r="BC82" s="9" t="str">
        <f>IF($G82=0,"",IFERROR(CONCATENATE(INDEX('Risk assessment'!$B$12:$B$100,MATCH(CONCATENATE(Feuil1!$C82,"-",Feuil1!$B82,"-",Feuil1!BC$1),'Risk assessment'!$R$12:$R$100,FALSE),1)," ;"),""))</f>
        <v/>
      </c>
      <c r="BD82" s="9" t="str">
        <f>IF($G82=0,"",IFERROR(CONCATENATE(INDEX('Risk assessment'!$B$12:$B$100,MATCH(CONCATENATE(Feuil1!$C82,"-",Feuil1!$B82,"-",Feuil1!BD$1),'Risk assessment'!$R$12:$R$100,FALSE),1)," ;"),""))</f>
        <v/>
      </c>
      <c r="BE82" s="9" t="str">
        <f>IF($G82=0,"",IFERROR(CONCATENATE(INDEX('Risk assessment'!$B$12:$B$100,MATCH(CONCATENATE(Feuil1!$C82,"-",Feuil1!$B82,"-",Feuil1!BE$1),'Risk assessment'!$R$12:$R$100,FALSE),1)," ;"),""))</f>
        <v/>
      </c>
      <c r="BF82" s="9" t="str">
        <f>IF($G82=0,"",IFERROR(CONCATENATE(INDEX('Risk assessment'!$B$12:$B$100,MATCH(CONCATENATE(Feuil1!$C82,"-",Feuil1!$B82,"-",Feuil1!BF$1),'Risk assessment'!$R$12:$R$100,FALSE),1)," ;"),""))</f>
        <v/>
      </c>
      <c r="BG82" s="9" t="str">
        <f>IF($G82=0,"",IFERROR(CONCATENATE(INDEX('Risk assessment'!$B$12:$B$100,MATCH(CONCATENATE(Feuil1!$C82,"-",Feuil1!$B82,"-",Feuil1!BG$1),'Risk assessment'!$R$12:$R$100,FALSE),1)," ;"),""))</f>
        <v/>
      </c>
      <c r="BH82" s="9" t="str">
        <f>IF($G82=0,"",IFERROR(CONCATENATE(INDEX('Risk assessment'!$B$12:$B$100,MATCH(CONCATENATE(Feuil1!$C82,"-",Feuil1!$B82,"-",Feuil1!BH$1),'Risk assessment'!$R$12:$R$100,FALSE),1)," ;"),""))</f>
        <v/>
      </c>
      <c r="BI82" s="9" t="str">
        <f>IF($G82=0,"",IFERROR(CONCATENATE(INDEX('Risk assessment'!$B$12:$B$100,MATCH(CONCATENATE(Feuil1!$C82,"-",Feuil1!$B82,"-",Feuil1!BI$1),'Risk assessment'!$R$12:$R$100,FALSE),1)," ;"),""))</f>
        <v/>
      </c>
      <c r="BJ82" s="9" t="str">
        <f>IF($G82=0,"",IFERROR(CONCATENATE(INDEX('Risk assessment'!$B$12:$B$100,MATCH(CONCATENATE(Feuil1!$C82,"-",Feuil1!$B82,"-",Feuil1!BJ$1),'Risk assessment'!$R$12:$R$100,FALSE),1)," ;"),""))</f>
        <v/>
      </c>
      <c r="BK82" s="9" t="str">
        <f>IF($G82=0,"",IFERROR(CONCATENATE(INDEX('Risk assessment'!$B$12:$B$100,MATCH(CONCATENATE(Feuil1!$C82,"-",Feuil1!$B82,"-",Feuil1!BK$1),'Risk assessment'!$R$12:$R$100,FALSE),1)," ;"),""))</f>
        <v/>
      </c>
      <c r="BL82" s="9" t="str">
        <f>IF($G82=0,"",IFERROR(CONCATENATE(INDEX('Risk assessment'!$B$12:$B$100,MATCH(CONCATENATE(Feuil1!$C82,"-",Feuil1!$B82,"-",Feuil1!BL$1),'Risk assessment'!$R$12:$R$100,FALSE),1)," ;"),""))</f>
        <v/>
      </c>
      <c r="BM82" s="9" t="str">
        <f>IF($G82=0,"",IFERROR(CONCATENATE(INDEX('Risk assessment'!$B$12:$B$100,MATCH(CONCATENATE(Feuil1!$C82,"-",Feuil1!$B82,"-",Feuil1!BM$1),'Risk assessment'!$R$12:$R$100,FALSE),1)," ;"),""))</f>
        <v/>
      </c>
      <c r="BN82" s="9" t="str">
        <f>IF($G82=0,"",IFERROR(CONCATENATE(INDEX('Risk assessment'!$B$12:$B$100,MATCH(CONCATENATE(Feuil1!$C82,"-",Feuil1!$B82,"-",Feuil1!BN$1),'Risk assessment'!$R$12:$R$100,FALSE),1)," ;"),""))</f>
        <v/>
      </c>
      <c r="BO82" s="9" t="str">
        <f>IF($G82=0,"",IFERROR(CONCATENATE(INDEX('Risk assessment'!$B$12:$B$100,MATCH(CONCATENATE(Feuil1!$C82,"-",Feuil1!$B82,"-",Feuil1!BO$1),'Risk assessment'!$R$12:$R$100,FALSE),1)," ;"),""))</f>
        <v/>
      </c>
      <c r="BP82" s="9" t="str">
        <f>IF($G82=0,"",IFERROR(CONCATENATE(INDEX('Risk assessment'!$B$12:$B$100,MATCH(CONCATENATE(Feuil1!$C82,"-",Feuil1!$B82,"-",Feuil1!BP$1),'Risk assessment'!$R$12:$R$100,FALSE),1)," ;"),""))</f>
        <v/>
      </c>
      <c r="BQ82" s="9" t="str">
        <f>IF($G82=0,"",IFERROR(CONCATENATE(INDEX('Risk assessment'!$B$12:$B$100,MATCH(CONCATENATE(Feuil1!$C82,"-",Feuil1!$B82,"-",Feuil1!BQ$1),'Risk assessment'!$R$12:$R$100,FALSE),1)," ;"),""))</f>
        <v/>
      </c>
      <c r="BR82" s="9" t="str">
        <f>IF($G82=0,"",IFERROR(INDEX('Risk assessment'!$B$12:$B$100,MATCH(CONCATENATE(Feuil1!$C82,Feuil1!$B82,Feuil1!BR$1),'Risk assessment'!$R$12:$R$100,FALSE),1),""))</f>
        <v/>
      </c>
      <c r="BS82" s="9" t="str">
        <f>IF($G82=0,"",IFERROR(INDEX('Risk assessment'!$B$12:$B$100,MATCH(CONCATENATE(Feuil1!$C82,Feuil1!$B82,Feuil1!BS$1),'Risk assessment'!$R$12:$R$100,FALSE),1),""))</f>
        <v/>
      </c>
      <c r="BT82" s="9" t="str">
        <f>IF($G82=0,"",IFERROR(INDEX('Risk assessment'!$B$12:$B$100,MATCH(CONCATENATE(Feuil1!$C82,Feuil1!$B82,Feuil1!BT$1),'Risk assessment'!$R$12:$R$100,FALSE),1),""))</f>
        <v/>
      </c>
      <c r="BU82" s="9" t="str">
        <f>IF($G82=0,"",IFERROR(INDEX('Risk assessment'!$B$12:$B$100,MATCH(CONCATENATE(Feuil1!$C82,Feuil1!$B82,Feuil1!BU$1),'Risk assessment'!$R$12:$R$100,FALSE),1),""))</f>
        <v/>
      </c>
      <c r="BV82" s="9" t="str">
        <f>IF($G82=0,"",IFERROR(INDEX('Risk assessment'!$B$12:$B$100,MATCH(CONCATENATE(Feuil1!$C82,Feuil1!$B82,Feuil1!BV$1),'Risk assessment'!$R$12:$R$100,FALSE),1),""))</f>
        <v/>
      </c>
      <c r="BW82" s="9" t="str">
        <f>IF($G82=0,"",IFERROR(INDEX('Risk assessment'!$B$12:$B$100,MATCH(CONCATENATE(Feuil1!$C82,Feuil1!$B82,Feuil1!BW$1),'Risk assessment'!$R$12:$R$100,FALSE),1),""))</f>
        <v/>
      </c>
      <c r="BX82" s="9" t="str">
        <f>IF($G82=0,"",IFERROR(INDEX('Risk assessment'!$B$12:$B$100,MATCH(CONCATENATE(Feuil1!$C82,Feuil1!$B82,Feuil1!BX$1),'Risk assessment'!$R$12:$R$100,FALSE),1),""))</f>
        <v/>
      </c>
      <c r="BY82" s="9" t="str">
        <f>IF($G82=0,"",IFERROR(INDEX('Risk assessment'!$B$12:$B$100,MATCH(CONCATENATE(Feuil1!$C82,Feuil1!$B82,Feuil1!BY$1),'Risk assessment'!$R$12:$R$100,FALSE),1),""))</f>
        <v/>
      </c>
      <c r="BZ82" s="9" t="str">
        <f>IF($G82=0,"",IFERROR(INDEX('Risk assessment'!$B$12:$B$100,MATCH(CONCATENATE(Feuil1!$C82,Feuil1!$B82,Feuil1!BZ$1),'Risk assessment'!$R$12:$R$100,FALSE),1),""))</f>
        <v/>
      </c>
      <c r="CA82" s="9" t="str">
        <f>IF($G82=0,"",IFERROR(INDEX('Risk assessment'!$B$12:$B$100,MATCH(CONCATENATE(Feuil1!$C82,Feuil1!$B82,Feuil1!CA$1),'Risk assessment'!$R$12:$R$100,FALSE),1),""))</f>
        <v/>
      </c>
      <c r="CB82" s="9" t="str">
        <f>IF($G82=0,"",IFERROR(INDEX('Risk assessment'!$B$12:$B$100,MATCH(CONCATENATE(Feuil1!$C82,Feuil1!$B82,Feuil1!CB$1),'Risk assessment'!$R$12:$R$100,FALSE),1),""))</f>
        <v/>
      </c>
      <c r="CC82" s="9" t="str">
        <f>IF($G82=0,"",IFERROR(INDEX('Risk assessment'!$B$12:$B$100,MATCH(CONCATENATE(Feuil1!$C82,Feuil1!$B82,Feuil1!CC$1),'Risk assessment'!$R$12:$R$100,FALSE),1),""))</f>
        <v/>
      </c>
      <c r="CD82" s="9" t="str">
        <f>IF($G82=0,"",IFERROR(INDEX('Risk assessment'!$B$12:$B$100,MATCH(CONCATENATE(Feuil1!$C82,Feuil1!$B82,Feuil1!CD$1),'Risk assessment'!$R$12:$R$100,FALSE),1),""))</f>
        <v/>
      </c>
      <c r="CE82" s="9" t="str">
        <f>IF($G82=0,"",IFERROR(INDEX('Risk assessment'!$B$12:$B$100,MATCH(CONCATENATE(Feuil1!$C82,Feuil1!$B82,Feuil1!CE$1),'Risk assessment'!$R$12:$R$100,FALSE),1),""))</f>
        <v/>
      </c>
      <c r="CF82" s="9" t="str">
        <f>IF($G82=0,"",IFERROR(INDEX('Risk assessment'!$B$12:$B$100,MATCH(CONCATENATE(Feuil1!$C82,Feuil1!$B82,Feuil1!CF$1),'Risk assessment'!$R$12:$R$100,FALSE),1),""))</f>
        <v/>
      </c>
      <c r="CG82" s="9" t="str">
        <f>IF($G82=0,"",IFERROR(INDEX('Risk assessment'!$B$12:$B$100,MATCH(CONCATENATE(Feuil1!$C82,Feuil1!$B82,Feuil1!CG$1),'Risk assessment'!$R$12:$R$100,FALSE),1),""))</f>
        <v/>
      </c>
      <c r="CH82" s="9" t="str">
        <f>IF($G82=0,"",IFERROR(INDEX('Risk assessment'!$B$12:$B$100,MATCH(CONCATENATE(Feuil1!$C82,Feuil1!$B82,Feuil1!CH$1),'Risk assessment'!$R$12:$R$100,FALSE),1),""))</f>
        <v/>
      </c>
      <c r="CI82" s="9" t="str">
        <f>IF($G82=0,"",IFERROR(INDEX('Risk assessment'!$B$12:$B$100,MATCH(CONCATENATE(Feuil1!$C82,Feuil1!$B82,Feuil1!CI$1),'Risk assessment'!$R$12:$R$100,FALSE),1),""))</f>
        <v/>
      </c>
      <c r="CJ82" s="9" t="str">
        <f>IF($G82=0,"",IFERROR(INDEX('Risk assessment'!$B$12:$B$100,MATCH(CONCATENATE(Feuil1!$C82,Feuil1!$B82,Feuil1!CJ$1),'Risk assessment'!$R$12:$R$100,FALSE),1),""))</f>
        <v/>
      </c>
      <c r="CK82" s="9" t="str">
        <f>IF($G82=0,"",IFERROR(INDEX('Risk assessment'!$B$12:$B$100,MATCH(CONCATENATE(Feuil1!$C82,Feuil1!$B82,Feuil1!CK$1),'Risk assessment'!$R$12:$R$100,FALSE),1),""))</f>
        <v/>
      </c>
      <c r="CL82" s="9" t="str">
        <f>IF($G82=0,"",IFERROR(INDEX('Risk assessment'!$B$12:$B$100,MATCH(CONCATENATE(Feuil1!$C82,Feuil1!$B82,Feuil1!CL$1),'Risk assessment'!$R$12:$R$100,FALSE),1),""))</f>
        <v/>
      </c>
      <c r="CM82" s="9" t="str">
        <f>IF($G82=0,"",IFERROR(INDEX('Risk assessment'!$B$12:$B$100,MATCH(CONCATENATE(Feuil1!$C82,Feuil1!$B82,Feuil1!CM$1),'Risk assessment'!$R$12:$R$100,FALSE),1),""))</f>
        <v/>
      </c>
      <c r="CN82" s="9" t="str">
        <f>IF($G82=0,"",IFERROR(INDEX('Risk assessment'!$B$12:$B$100,MATCH(CONCATENATE(Feuil1!$C82,Feuil1!$B82,Feuil1!CN$1),'Risk assessment'!$R$12:$R$100,FALSE),1),""))</f>
        <v/>
      </c>
      <c r="CO82" s="9" t="str">
        <f>IF($G82=0,"",IFERROR(INDEX('Risk assessment'!$B$12:$B$100,MATCH(CONCATENATE(Feuil1!$C82,Feuil1!$B82,Feuil1!CO$1),'Risk assessment'!$R$12:$R$100,FALSE),1),""))</f>
        <v/>
      </c>
      <c r="CP82" s="9" t="str">
        <f>IF($G82=0,"",IFERROR(INDEX('Risk assessment'!$B$12:$B$100,MATCH(CONCATENATE(Feuil1!$C82,Feuil1!$B82,Feuil1!CP$1),'Risk assessment'!$R$12:$R$100,FALSE),1),""))</f>
        <v/>
      </c>
      <c r="CQ82" s="9" t="str">
        <f>IF($G82=0,"",IFERROR(INDEX('Risk assessment'!$B$12:$B$100,MATCH(CONCATENATE(Feuil1!$C82,Feuil1!$B82,Feuil1!CQ$1),'Risk assessment'!$R$12:$R$100,FALSE),1),""))</f>
        <v/>
      </c>
      <c r="CR82" s="9" t="str">
        <f>IF($G82=0,"",IFERROR(INDEX('Risk assessment'!$B$12:$B$100,MATCH(CONCATENATE(Feuil1!$C82,Feuil1!$B82,Feuil1!CR$1),'Risk assessment'!$R$12:$R$100,FALSE),1),""))</f>
        <v/>
      </c>
      <c r="CS82" s="9" t="str">
        <f>IF($G82=0,"",IFERROR(INDEX('Risk assessment'!$B$12:$B$100,MATCH(CONCATENATE(Feuil1!$C82,Feuil1!$B82,Feuil1!CS$1),'Risk assessment'!$R$12:$R$100,FALSE),1),""))</f>
        <v/>
      </c>
      <c r="CT82" s="9" t="str">
        <f>IF($G82=0,"",IFERROR(INDEX('Risk assessment'!$B$12:$B$100,MATCH(CONCATENATE(Feuil1!$C82,Feuil1!$B82,Feuil1!CT$1),'Risk assessment'!$R$12:$R$100,FALSE),1),""))</f>
        <v/>
      </c>
      <c r="CU82" s="9" t="str">
        <f>IF($G82=0,"",IFERROR(INDEX('Risk assessment'!$B$12:$B$100,MATCH(CONCATENATE(Feuil1!$C82,Feuil1!$B82,Feuil1!CU$1),'Risk assessment'!$R$12:$R$100,FALSE),1),""))</f>
        <v/>
      </c>
      <c r="CV82" s="9" t="str">
        <f>IF($G82=0,"",IFERROR(INDEX('Risk assessment'!$B$12:$B$100,MATCH(CONCATENATE(Feuil1!$C82,Feuil1!$B82,Feuil1!CV$1),'Risk assessment'!$R$12:$R$100,FALSE),1),""))</f>
        <v/>
      </c>
      <c r="CW82" s="9" t="str">
        <f>IF($G82=0,"",IFERROR(INDEX('Risk assessment'!$B$12:$B$100,MATCH(CONCATENATE(Feuil1!$C82,Feuil1!$B82,Feuil1!CW$1),'Risk assessment'!$R$12:$R$100,FALSE),1),""))</f>
        <v/>
      </c>
      <c r="CX82" s="9" t="str">
        <f>IF($G82=0,"",IFERROR(INDEX('Risk assessment'!$B$12:$B$100,MATCH(CONCATENATE(Feuil1!$C82,Feuil1!$B82,Feuil1!CX$1),'Risk assessment'!$R$12:$R$100,FALSE),1),""))</f>
        <v/>
      </c>
      <c r="CY82" s="9" t="str">
        <f>IF($G82=0,"",IFERROR(INDEX('Risk assessment'!$B$12:$B$100,MATCH(CONCATENATE(Feuil1!$C82,Feuil1!$B82,Feuil1!CY$1),'Risk assessment'!$R$12:$R$100,FALSE),1),""))</f>
        <v/>
      </c>
      <c r="CZ82" s="9" t="str">
        <f>IF($G82=0,"",IFERROR(INDEX('Risk assessment'!$B$12:$B$100,MATCH(CONCATENATE(Feuil1!$C82,Feuil1!$B82,Feuil1!CZ$1),'Risk assessment'!$R$12:$R$100,FALSE),1),""))</f>
        <v/>
      </c>
      <c r="DA82" s="9" t="str">
        <f>IF($G82=0,"",IFERROR(INDEX('Risk assessment'!$B$12:$B$100,MATCH(CONCATENATE(Feuil1!$C82,Feuil1!$B82,Feuil1!DA$1),'Risk assessment'!$R$12:$R$100,FALSE),1),""))</f>
        <v/>
      </c>
      <c r="DB82" s="9" t="str">
        <f>IF($G82=0,"",IFERROR(INDEX('Risk assessment'!$B$12:$B$100,MATCH(CONCATENATE(Feuil1!$C82,Feuil1!$B82,Feuil1!DB$1),'Risk assessment'!$R$12:$R$100,FALSE),1),""))</f>
        <v/>
      </c>
      <c r="DC82" s="9" t="str">
        <f>IF($G82=0,"",IFERROR(INDEX('Risk assessment'!$B$12:$B$100,MATCH(CONCATENATE(Feuil1!$C82,Feuil1!$B82,Feuil1!DC$1),'Risk assessment'!$R$12:$R$100,FALSE),1),""))</f>
        <v/>
      </c>
      <c r="DD82" s="9" t="str">
        <f>IF($G82=0,"",IFERROR(INDEX('Risk assessment'!$B$12:$B$100,MATCH(CONCATENATE(Feuil1!$C82,Feuil1!$B82,Feuil1!DD$1),'Risk assessment'!$R$12:$R$100,FALSE),1),""))</f>
        <v/>
      </c>
      <c r="DE82" s="9" t="str">
        <f>IF($G82=0,"",IFERROR(INDEX('Risk assessment'!$B$12:$B$100,MATCH(CONCATENATE(Feuil1!$C82,Feuil1!$B82,Feuil1!DE$1),'Risk assessment'!$R$12:$R$100,FALSE),1),""))</f>
        <v/>
      </c>
      <c r="DF82" s="9" t="str">
        <f>IF($G82=0,"",IFERROR(INDEX('Risk assessment'!$B$12:$B$100,MATCH(CONCATENATE(Feuil1!$C82,Feuil1!$B82,Feuil1!DF$1),'Risk assessment'!$R$12:$R$100,FALSE),1),""))</f>
        <v/>
      </c>
      <c r="DG82" s="9" t="str">
        <f>IF($G82=0,"",IFERROR(INDEX('Risk assessment'!$B$12:$B$100,MATCH(CONCATENATE(Feuil1!$C82,Feuil1!$B82,Feuil1!DG$1),'Risk assessment'!$R$12:$R$100,FALSE),1),""))</f>
        <v/>
      </c>
      <c r="DH82" s="9" t="str">
        <f>IF($G82=0,"",IFERROR(INDEX('Risk assessment'!$B$12:$B$100,MATCH(CONCATENATE(Feuil1!$C82,Feuil1!$B82,Feuil1!DH$1),'Risk assessment'!$R$12:$R$100,FALSE),1),""))</f>
        <v/>
      </c>
      <c r="DI82" s="9" t="str">
        <f>IF($G82=0,"",IFERROR(INDEX('Risk assessment'!$B$12:$B$100,MATCH(CONCATENATE(Feuil1!$C82,Feuil1!$B82,Feuil1!DI$1),'Risk assessment'!$R$12:$R$100,FALSE),1),""))</f>
        <v/>
      </c>
      <c r="DJ82" s="9" t="str">
        <f>IF($G82=0,"",IFERROR(INDEX('Risk assessment'!$B$12:$B$100,MATCH(CONCATENATE(Feuil1!$C82,Feuil1!$B82,Feuil1!DJ$1),'Risk assessment'!$R$12:$R$100,FALSE),1),""))</f>
        <v/>
      </c>
      <c r="DK82" s="9" t="str">
        <f>IF($G82=0,"",IFERROR(INDEX('Risk assessment'!$B$12:$B$100,MATCH(CONCATENATE(Feuil1!$C82,Feuil1!$B82,Feuil1!DK$1),'Risk assessment'!$R$12:$R$100,FALSE),1),""))</f>
        <v/>
      </c>
    </row>
    <row r="83" spans="2:115" x14ac:dyDescent="0.25">
      <c r="B83" s="9">
        <f>IF(B82+1&lt;='Rating table'!D$11,B82+1,1)</f>
        <v>2</v>
      </c>
      <c r="C83" s="9" t="str">
        <f>IFERROR(IF(IF(B83=1,C82+1,C82)&lt;='Rating table'!H$11,IF(B83=1,C82+1,C82),""),"")</f>
        <v/>
      </c>
      <c r="D83" s="9" t="str">
        <f t="shared" si="3"/>
        <v/>
      </c>
      <c r="E83" s="9" t="str">
        <f t="shared" si="4"/>
        <v/>
      </c>
      <c r="F83" s="9" t="str">
        <f t="shared" si="5"/>
        <v/>
      </c>
      <c r="G83" s="9">
        <f>COUNTIFS('Risk assessment'!D$12:D$100,Feuil1!C83,'Risk assessment'!E$12:E$100,B83)</f>
        <v>0</v>
      </c>
      <c r="H83" s="9" t="str">
        <f>IF($G83=0,"",IFERROR(CONCATENATE(INDEX('Risk assessment'!$B$12:$B$100,MATCH(CONCATENATE(Feuil1!$C83,"-",Feuil1!$B83,"-",Feuil1!H$1),'Risk assessment'!$R$12:$R$100,FALSE),1)," ;"),""))</f>
        <v/>
      </c>
      <c r="I83" s="9" t="str">
        <f>IF($G83=0,"",IFERROR(CONCATENATE(INDEX('Risk assessment'!$B$12:$B$100,MATCH(CONCATENATE(Feuil1!$C83,"-",Feuil1!$B83,"-",Feuil1!I$1),'Risk assessment'!$R$12:$R$100,FALSE),1)," ;"),""))</f>
        <v/>
      </c>
      <c r="J83" s="9" t="str">
        <f>IF($G83=0,"",IFERROR(CONCATENATE(INDEX('Risk assessment'!$B$12:$B$100,MATCH(CONCATENATE(Feuil1!$C83,"-",Feuil1!$B83,"-",Feuil1!J$1),'Risk assessment'!$R$12:$R$100,FALSE),1)," ;"),""))</f>
        <v/>
      </c>
      <c r="K83" s="9" t="str">
        <f>IF($G83=0,"",IFERROR(CONCATENATE(INDEX('Risk assessment'!$B$12:$B$100,MATCH(CONCATENATE(Feuil1!$C83,"-",Feuil1!$B83,"-",Feuil1!K$1),'Risk assessment'!$R$12:$R$100,FALSE),1)," ;"),""))</f>
        <v/>
      </c>
      <c r="L83" s="9" t="str">
        <f>IF($G83=0,"",IFERROR(CONCATENATE(INDEX('Risk assessment'!$B$12:$B$100,MATCH(CONCATENATE(Feuil1!$C83,"-",Feuil1!$B83,"-",Feuil1!L$1),'Risk assessment'!$R$12:$R$100,FALSE),1)," ;"),""))</f>
        <v/>
      </c>
      <c r="M83" s="9" t="str">
        <f>IF($G83=0,"",IFERROR(CONCATENATE(INDEX('Risk assessment'!$B$12:$B$100,MATCH(CONCATENATE(Feuil1!$C83,"-",Feuil1!$B83,"-",Feuil1!M$1),'Risk assessment'!$R$12:$R$100,FALSE),1)," ;"),""))</f>
        <v/>
      </c>
      <c r="N83" s="9" t="str">
        <f>IF($G83=0,"",IFERROR(CONCATENATE(INDEX('Risk assessment'!$B$12:$B$100,MATCH(CONCATENATE(Feuil1!$C83,"-",Feuil1!$B83,"-",Feuil1!N$1),'Risk assessment'!$R$12:$R$100,FALSE),1)," ;"),""))</f>
        <v/>
      </c>
      <c r="O83" s="9" t="str">
        <f>IF($G83=0,"",IFERROR(CONCATENATE(INDEX('Risk assessment'!$B$12:$B$100,MATCH(CONCATENATE(Feuil1!$C83,"-",Feuil1!$B83,"-",Feuil1!O$1),'Risk assessment'!$R$12:$R$100,FALSE),1)," ;"),""))</f>
        <v/>
      </c>
      <c r="P83" s="9" t="str">
        <f>IF($G83=0,"",IFERROR(CONCATENATE(INDEX('Risk assessment'!$B$12:$B$100,MATCH(CONCATENATE(Feuil1!$C83,"-",Feuil1!$B83,"-",Feuil1!P$1),'Risk assessment'!$R$12:$R$100,FALSE),1)," ;"),""))</f>
        <v/>
      </c>
      <c r="Q83" s="9" t="str">
        <f>IF($G83=0,"",IFERROR(CONCATENATE(INDEX('Risk assessment'!$B$12:$B$100,MATCH(CONCATENATE(Feuil1!$C83,"-",Feuil1!$B83,"-",Feuil1!Q$1),'Risk assessment'!$R$12:$R$100,FALSE),1)," ;"),""))</f>
        <v/>
      </c>
      <c r="R83" s="9" t="str">
        <f>IF($G83=0,"",IFERROR(CONCATENATE(INDEX('Risk assessment'!$B$12:$B$100,MATCH(CONCATENATE(Feuil1!$C83,"-",Feuil1!$B83,"-",Feuil1!R$1),'Risk assessment'!$R$12:$R$100,FALSE),1)," ;"),""))</f>
        <v/>
      </c>
      <c r="S83" s="9" t="str">
        <f>IF($G83=0,"",IFERROR(CONCATENATE(INDEX('Risk assessment'!$B$12:$B$100,MATCH(CONCATENATE(Feuil1!$C83,"-",Feuil1!$B83,"-",Feuil1!S$1),'Risk assessment'!$R$12:$R$100,FALSE),1)," ;"),""))</f>
        <v/>
      </c>
      <c r="T83" s="9" t="str">
        <f>IF($G83=0,"",IFERROR(CONCATENATE(INDEX('Risk assessment'!$B$12:$B$100,MATCH(CONCATENATE(Feuil1!$C83,"-",Feuil1!$B83,"-",Feuil1!T$1),'Risk assessment'!$R$12:$R$100,FALSE),1)," ;"),""))</f>
        <v/>
      </c>
      <c r="U83" s="9" t="str">
        <f>IF($G83=0,"",IFERROR(CONCATENATE(INDEX('Risk assessment'!$B$12:$B$100,MATCH(CONCATENATE(Feuil1!$C83,"-",Feuil1!$B83,"-",Feuil1!U$1),'Risk assessment'!$R$12:$R$100,FALSE),1)," ;"),""))</f>
        <v/>
      </c>
      <c r="V83" s="9" t="str">
        <f>IF($G83=0,"",IFERROR(CONCATENATE(INDEX('Risk assessment'!$B$12:$B$100,MATCH(CONCATENATE(Feuil1!$C83,"-",Feuil1!$B83,"-",Feuil1!V$1),'Risk assessment'!$R$12:$R$100,FALSE),1)," ;"),""))</f>
        <v/>
      </c>
      <c r="W83" s="9" t="str">
        <f>IF($G83=0,"",IFERROR(CONCATENATE(INDEX('Risk assessment'!$B$12:$B$100,MATCH(CONCATENATE(Feuil1!$C83,"-",Feuil1!$B83,"-",Feuil1!W$1),'Risk assessment'!$R$12:$R$100,FALSE),1)," ;"),""))</f>
        <v/>
      </c>
      <c r="X83" s="9" t="str">
        <f>IF($G83=0,"",IFERROR(CONCATENATE(INDEX('Risk assessment'!$B$12:$B$100,MATCH(CONCATENATE(Feuil1!$C83,"-",Feuil1!$B83,"-",Feuil1!X$1),'Risk assessment'!$R$12:$R$100,FALSE),1)," ;"),""))</f>
        <v/>
      </c>
      <c r="Y83" s="9" t="str">
        <f>IF($G83=0,"",IFERROR(CONCATENATE(INDEX('Risk assessment'!$B$12:$B$100,MATCH(CONCATENATE(Feuil1!$C83,"-",Feuil1!$B83,"-",Feuil1!Y$1),'Risk assessment'!$R$12:$R$100,FALSE),1)," ;"),""))</f>
        <v/>
      </c>
      <c r="Z83" s="9" t="str">
        <f>IF($G83=0,"",IFERROR(CONCATENATE(INDEX('Risk assessment'!$B$12:$B$100,MATCH(CONCATENATE(Feuil1!$C83,"-",Feuil1!$B83,"-",Feuil1!Z$1),'Risk assessment'!$R$12:$R$100,FALSE),1)," ;"),""))</f>
        <v/>
      </c>
      <c r="AA83" s="9" t="str">
        <f>IF($G83=0,"",IFERROR(CONCATENATE(INDEX('Risk assessment'!$B$12:$B$100,MATCH(CONCATENATE(Feuil1!$C83,"-",Feuil1!$B83,"-",Feuil1!AA$1),'Risk assessment'!$R$12:$R$100,FALSE),1)," ;"),""))</f>
        <v/>
      </c>
      <c r="AB83" s="9" t="str">
        <f>IF($G83=0,"",IFERROR(CONCATENATE(INDEX('Risk assessment'!$B$12:$B$100,MATCH(CONCATENATE(Feuil1!$C83,"-",Feuil1!$B83,"-",Feuil1!AB$1),'Risk assessment'!$R$12:$R$100,FALSE),1)," ;"),""))</f>
        <v/>
      </c>
      <c r="AC83" s="9" t="str">
        <f>IF($G83=0,"",IFERROR(CONCATENATE(INDEX('Risk assessment'!$B$12:$B$100,MATCH(CONCATENATE(Feuil1!$C83,"-",Feuil1!$B83,"-",Feuil1!AC$1),'Risk assessment'!$R$12:$R$100,FALSE),1)," ;"),""))</f>
        <v/>
      </c>
      <c r="AD83" s="9" t="str">
        <f>IF($G83=0,"",IFERROR(CONCATENATE(INDEX('Risk assessment'!$B$12:$B$100,MATCH(CONCATENATE(Feuil1!$C83,"-",Feuil1!$B83,"-",Feuil1!AD$1),'Risk assessment'!$R$12:$R$100,FALSE),1)," ;"),""))</f>
        <v/>
      </c>
      <c r="AE83" s="9" t="str">
        <f>IF($G83=0,"",IFERROR(CONCATENATE(INDEX('Risk assessment'!$B$12:$B$100,MATCH(CONCATENATE(Feuil1!$C83,"-",Feuil1!$B83,"-",Feuil1!AE$1),'Risk assessment'!$R$12:$R$100,FALSE),1)," ;"),""))</f>
        <v/>
      </c>
      <c r="AF83" s="9" t="str">
        <f>IF($G83=0,"",IFERROR(CONCATENATE(INDEX('Risk assessment'!$B$12:$B$100,MATCH(CONCATENATE(Feuil1!$C83,"-",Feuil1!$B83,"-",Feuil1!AF$1),'Risk assessment'!$R$12:$R$100,FALSE),1)," ;"),""))</f>
        <v/>
      </c>
      <c r="AG83" s="9" t="str">
        <f>IF($G83=0,"",IFERROR(CONCATENATE(INDEX('Risk assessment'!$B$12:$B$100,MATCH(CONCATENATE(Feuil1!$C83,"-",Feuil1!$B83,"-",Feuil1!AG$1),'Risk assessment'!$R$12:$R$100,FALSE),1)," ;"),""))</f>
        <v/>
      </c>
      <c r="AH83" s="9" t="str">
        <f>IF($G83=0,"",IFERROR(CONCATENATE(INDEX('Risk assessment'!$B$12:$B$100,MATCH(CONCATENATE(Feuil1!$C83,"-",Feuil1!$B83,"-",Feuil1!AH$1),'Risk assessment'!$R$12:$R$100,FALSE),1)," ;"),""))</f>
        <v/>
      </c>
      <c r="AI83" s="9" t="str">
        <f>IF($G83=0,"",IFERROR(CONCATENATE(INDEX('Risk assessment'!$B$12:$B$100,MATCH(CONCATENATE(Feuil1!$C83,"-",Feuil1!$B83,"-",Feuil1!AI$1),'Risk assessment'!$R$12:$R$100,FALSE),1)," ;"),""))</f>
        <v/>
      </c>
      <c r="AJ83" s="9" t="str">
        <f>IF($G83=0,"",IFERROR(CONCATENATE(INDEX('Risk assessment'!$B$12:$B$100,MATCH(CONCATENATE(Feuil1!$C83,"-",Feuil1!$B83,"-",Feuil1!AJ$1),'Risk assessment'!$R$12:$R$100,FALSE),1)," ;"),""))</f>
        <v/>
      </c>
      <c r="AK83" s="9" t="str">
        <f>IF($G83=0,"",IFERROR(CONCATENATE(INDEX('Risk assessment'!$B$12:$B$100,MATCH(CONCATENATE(Feuil1!$C83,"-",Feuil1!$B83,"-",Feuil1!AK$1),'Risk assessment'!$R$12:$R$100,FALSE),1)," ;"),""))</f>
        <v/>
      </c>
      <c r="AL83" s="9" t="str">
        <f>IF($G83=0,"",IFERROR(CONCATENATE(INDEX('Risk assessment'!$B$12:$B$100,MATCH(CONCATENATE(Feuil1!$C83,"-",Feuil1!$B83,"-",Feuil1!AL$1),'Risk assessment'!$R$12:$R$100,FALSE),1)," ;"),""))</f>
        <v/>
      </c>
      <c r="AM83" s="9" t="str">
        <f>IF($G83=0,"",IFERROR(CONCATENATE(INDEX('Risk assessment'!$B$12:$B$100,MATCH(CONCATENATE(Feuil1!$C83,"-",Feuil1!$B83,"-",Feuil1!AM$1),'Risk assessment'!$R$12:$R$100,FALSE),1)," ;"),""))</f>
        <v/>
      </c>
      <c r="AN83" s="9" t="str">
        <f>IF($G83=0,"",IFERROR(CONCATENATE(INDEX('Risk assessment'!$B$12:$B$100,MATCH(CONCATENATE(Feuil1!$C83,"-",Feuil1!$B83,"-",Feuil1!AN$1),'Risk assessment'!$R$12:$R$100,FALSE),1)," ;"),""))</f>
        <v/>
      </c>
      <c r="AO83" s="9" t="str">
        <f>IF($G83=0,"",IFERROR(CONCATENATE(INDEX('Risk assessment'!$B$12:$B$100,MATCH(CONCATENATE(Feuil1!$C83,"-",Feuil1!$B83,"-",Feuil1!AO$1),'Risk assessment'!$R$12:$R$100,FALSE),1)," ;"),""))</f>
        <v/>
      </c>
      <c r="AP83" s="9" t="str">
        <f>IF($G83=0,"",IFERROR(CONCATENATE(INDEX('Risk assessment'!$B$12:$B$100,MATCH(CONCATENATE(Feuil1!$C83,"-",Feuil1!$B83,"-",Feuil1!AP$1),'Risk assessment'!$R$12:$R$100,FALSE),1)," ;"),""))</f>
        <v/>
      </c>
      <c r="AQ83" s="9" t="str">
        <f>IF($G83=0,"",IFERROR(CONCATENATE(INDEX('Risk assessment'!$B$12:$B$100,MATCH(CONCATENATE(Feuil1!$C83,"-",Feuil1!$B83,"-",Feuil1!AQ$1),'Risk assessment'!$R$12:$R$100,FALSE),1)," ;"),""))</f>
        <v/>
      </c>
      <c r="AR83" s="9" t="str">
        <f>IF($G83=0,"",IFERROR(CONCATENATE(INDEX('Risk assessment'!$B$12:$B$100,MATCH(CONCATENATE(Feuil1!$C83,"-",Feuil1!$B83,"-",Feuil1!AR$1),'Risk assessment'!$R$12:$R$100,FALSE),1)," ;"),""))</f>
        <v/>
      </c>
      <c r="AS83" s="9" t="str">
        <f>IF($G83=0,"",IFERROR(CONCATENATE(INDEX('Risk assessment'!$B$12:$B$100,MATCH(CONCATENATE(Feuil1!$C83,"-",Feuil1!$B83,"-",Feuil1!AS$1),'Risk assessment'!$R$12:$R$100,FALSE),1)," ;"),""))</f>
        <v/>
      </c>
      <c r="AT83" s="9" t="str">
        <f>IF($G83=0,"",IFERROR(CONCATENATE(INDEX('Risk assessment'!$B$12:$B$100,MATCH(CONCATENATE(Feuil1!$C83,"-",Feuil1!$B83,"-",Feuil1!AT$1),'Risk assessment'!$R$12:$R$100,FALSE),1)," ;"),""))</f>
        <v/>
      </c>
      <c r="AU83" s="9" t="str">
        <f>IF($G83=0,"",IFERROR(CONCATENATE(INDEX('Risk assessment'!$B$12:$B$100,MATCH(CONCATENATE(Feuil1!$C83,"-",Feuil1!$B83,"-",Feuil1!AU$1),'Risk assessment'!$R$12:$R$100,FALSE),1)," ;"),""))</f>
        <v/>
      </c>
      <c r="AV83" s="9" t="str">
        <f>IF($G83=0,"",IFERROR(CONCATENATE(INDEX('Risk assessment'!$B$12:$B$100,MATCH(CONCATENATE(Feuil1!$C83,"-",Feuil1!$B83,"-",Feuil1!AV$1),'Risk assessment'!$R$12:$R$100,FALSE),1)," ;"),""))</f>
        <v/>
      </c>
      <c r="AW83" s="9" t="str">
        <f>IF($G83=0,"",IFERROR(CONCATENATE(INDEX('Risk assessment'!$B$12:$B$100,MATCH(CONCATENATE(Feuil1!$C83,"-",Feuil1!$B83,"-",Feuil1!AW$1),'Risk assessment'!$R$12:$R$100,FALSE),1)," ;"),""))</f>
        <v/>
      </c>
      <c r="AX83" s="9" t="str">
        <f>IF($G83=0,"",IFERROR(CONCATENATE(INDEX('Risk assessment'!$B$12:$B$100,MATCH(CONCATENATE(Feuil1!$C83,"-",Feuil1!$B83,"-",Feuil1!AX$1),'Risk assessment'!$R$12:$R$100,FALSE),1)," ;"),""))</f>
        <v/>
      </c>
      <c r="AY83" s="9" t="str">
        <f>IF($G83=0,"",IFERROR(CONCATENATE(INDEX('Risk assessment'!$B$12:$B$100,MATCH(CONCATENATE(Feuil1!$C83,"-",Feuil1!$B83,"-",Feuil1!AY$1),'Risk assessment'!$R$12:$R$100,FALSE),1)," ;"),""))</f>
        <v/>
      </c>
      <c r="AZ83" s="9" t="str">
        <f>IF($G83=0,"",IFERROR(CONCATENATE(INDEX('Risk assessment'!$B$12:$B$100,MATCH(CONCATENATE(Feuil1!$C83,"-",Feuil1!$B83,"-",Feuil1!AZ$1),'Risk assessment'!$R$12:$R$100,FALSE),1)," ;"),""))</f>
        <v/>
      </c>
      <c r="BA83" s="9" t="str">
        <f>IF($G83=0,"",IFERROR(CONCATENATE(INDEX('Risk assessment'!$B$12:$B$100,MATCH(CONCATENATE(Feuil1!$C83,"-",Feuil1!$B83,"-",Feuil1!BA$1),'Risk assessment'!$R$12:$R$100,FALSE),1)," ;"),""))</f>
        <v/>
      </c>
      <c r="BB83" s="9" t="str">
        <f>IF($G83=0,"",IFERROR(CONCATENATE(INDEX('Risk assessment'!$B$12:$B$100,MATCH(CONCATENATE(Feuil1!$C83,"-",Feuil1!$B83,"-",Feuil1!BB$1),'Risk assessment'!$R$12:$R$100,FALSE),1)," ;"),""))</f>
        <v/>
      </c>
      <c r="BC83" s="9" t="str">
        <f>IF($G83=0,"",IFERROR(CONCATENATE(INDEX('Risk assessment'!$B$12:$B$100,MATCH(CONCATENATE(Feuil1!$C83,"-",Feuil1!$B83,"-",Feuil1!BC$1),'Risk assessment'!$R$12:$R$100,FALSE),1)," ;"),""))</f>
        <v/>
      </c>
      <c r="BD83" s="9" t="str">
        <f>IF($G83=0,"",IFERROR(CONCATENATE(INDEX('Risk assessment'!$B$12:$B$100,MATCH(CONCATENATE(Feuil1!$C83,"-",Feuil1!$B83,"-",Feuil1!BD$1),'Risk assessment'!$R$12:$R$100,FALSE),1)," ;"),""))</f>
        <v/>
      </c>
      <c r="BE83" s="9" t="str">
        <f>IF($G83=0,"",IFERROR(CONCATENATE(INDEX('Risk assessment'!$B$12:$B$100,MATCH(CONCATENATE(Feuil1!$C83,"-",Feuil1!$B83,"-",Feuil1!BE$1),'Risk assessment'!$R$12:$R$100,FALSE),1)," ;"),""))</f>
        <v/>
      </c>
      <c r="BF83" s="9" t="str">
        <f>IF($G83=0,"",IFERROR(CONCATENATE(INDEX('Risk assessment'!$B$12:$B$100,MATCH(CONCATENATE(Feuil1!$C83,"-",Feuil1!$B83,"-",Feuil1!BF$1),'Risk assessment'!$R$12:$R$100,FALSE),1)," ;"),""))</f>
        <v/>
      </c>
      <c r="BG83" s="9" t="str">
        <f>IF($G83=0,"",IFERROR(CONCATENATE(INDEX('Risk assessment'!$B$12:$B$100,MATCH(CONCATENATE(Feuil1!$C83,"-",Feuil1!$B83,"-",Feuil1!BG$1),'Risk assessment'!$R$12:$R$100,FALSE),1)," ;"),""))</f>
        <v/>
      </c>
      <c r="BH83" s="9" t="str">
        <f>IF($G83=0,"",IFERROR(CONCATENATE(INDEX('Risk assessment'!$B$12:$B$100,MATCH(CONCATENATE(Feuil1!$C83,"-",Feuil1!$B83,"-",Feuil1!BH$1),'Risk assessment'!$R$12:$R$100,FALSE),1)," ;"),""))</f>
        <v/>
      </c>
      <c r="BI83" s="9" t="str">
        <f>IF($G83=0,"",IFERROR(CONCATENATE(INDEX('Risk assessment'!$B$12:$B$100,MATCH(CONCATENATE(Feuil1!$C83,"-",Feuil1!$B83,"-",Feuil1!BI$1),'Risk assessment'!$R$12:$R$100,FALSE),1)," ;"),""))</f>
        <v/>
      </c>
      <c r="BJ83" s="9" t="str">
        <f>IF($G83=0,"",IFERROR(CONCATENATE(INDEX('Risk assessment'!$B$12:$B$100,MATCH(CONCATENATE(Feuil1!$C83,"-",Feuil1!$B83,"-",Feuil1!BJ$1),'Risk assessment'!$R$12:$R$100,FALSE),1)," ;"),""))</f>
        <v/>
      </c>
      <c r="BK83" s="9" t="str">
        <f>IF($G83=0,"",IFERROR(CONCATENATE(INDEX('Risk assessment'!$B$12:$B$100,MATCH(CONCATENATE(Feuil1!$C83,"-",Feuil1!$B83,"-",Feuil1!BK$1),'Risk assessment'!$R$12:$R$100,FALSE),1)," ;"),""))</f>
        <v/>
      </c>
      <c r="BL83" s="9" t="str">
        <f>IF($G83=0,"",IFERROR(CONCATENATE(INDEX('Risk assessment'!$B$12:$B$100,MATCH(CONCATENATE(Feuil1!$C83,"-",Feuil1!$B83,"-",Feuil1!BL$1),'Risk assessment'!$R$12:$R$100,FALSE),1)," ;"),""))</f>
        <v/>
      </c>
      <c r="BM83" s="9" t="str">
        <f>IF($G83=0,"",IFERROR(CONCATENATE(INDEX('Risk assessment'!$B$12:$B$100,MATCH(CONCATENATE(Feuil1!$C83,"-",Feuil1!$B83,"-",Feuil1!BM$1),'Risk assessment'!$R$12:$R$100,FALSE),1)," ;"),""))</f>
        <v/>
      </c>
      <c r="BN83" s="9" t="str">
        <f>IF($G83=0,"",IFERROR(CONCATENATE(INDEX('Risk assessment'!$B$12:$B$100,MATCH(CONCATENATE(Feuil1!$C83,"-",Feuil1!$B83,"-",Feuil1!BN$1),'Risk assessment'!$R$12:$R$100,FALSE),1)," ;"),""))</f>
        <v/>
      </c>
      <c r="BO83" s="9" t="str">
        <f>IF($G83=0,"",IFERROR(CONCATENATE(INDEX('Risk assessment'!$B$12:$B$100,MATCH(CONCATENATE(Feuil1!$C83,"-",Feuil1!$B83,"-",Feuil1!BO$1),'Risk assessment'!$R$12:$R$100,FALSE),1)," ;"),""))</f>
        <v/>
      </c>
      <c r="BP83" s="9" t="str">
        <f>IF($G83=0,"",IFERROR(CONCATENATE(INDEX('Risk assessment'!$B$12:$B$100,MATCH(CONCATENATE(Feuil1!$C83,"-",Feuil1!$B83,"-",Feuil1!BP$1),'Risk assessment'!$R$12:$R$100,FALSE),1)," ;"),""))</f>
        <v/>
      </c>
      <c r="BQ83" s="9" t="str">
        <f>IF($G83=0,"",IFERROR(CONCATENATE(INDEX('Risk assessment'!$B$12:$B$100,MATCH(CONCATENATE(Feuil1!$C83,"-",Feuil1!$B83,"-",Feuil1!BQ$1),'Risk assessment'!$R$12:$R$100,FALSE),1)," ;"),""))</f>
        <v/>
      </c>
      <c r="BR83" s="9" t="str">
        <f>IF($G83=0,"",IFERROR(INDEX('Risk assessment'!$B$12:$B$100,MATCH(CONCATENATE(Feuil1!$C83,Feuil1!$B83,Feuil1!BR$1),'Risk assessment'!$R$12:$R$100,FALSE),1),""))</f>
        <v/>
      </c>
      <c r="BS83" s="9" t="str">
        <f>IF($G83=0,"",IFERROR(INDEX('Risk assessment'!$B$12:$B$100,MATCH(CONCATENATE(Feuil1!$C83,Feuil1!$B83,Feuil1!BS$1),'Risk assessment'!$R$12:$R$100,FALSE),1),""))</f>
        <v/>
      </c>
      <c r="BT83" s="9" t="str">
        <f>IF($G83=0,"",IFERROR(INDEX('Risk assessment'!$B$12:$B$100,MATCH(CONCATENATE(Feuil1!$C83,Feuil1!$B83,Feuil1!BT$1),'Risk assessment'!$R$12:$R$100,FALSE),1),""))</f>
        <v/>
      </c>
      <c r="BU83" s="9" t="str">
        <f>IF($G83=0,"",IFERROR(INDEX('Risk assessment'!$B$12:$B$100,MATCH(CONCATENATE(Feuil1!$C83,Feuil1!$B83,Feuil1!BU$1),'Risk assessment'!$R$12:$R$100,FALSE),1),""))</f>
        <v/>
      </c>
      <c r="BV83" s="9" t="str">
        <f>IF($G83=0,"",IFERROR(INDEX('Risk assessment'!$B$12:$B$100,MATCH(CONCATENATE(Feuil1!$C83,Feuil1!$B83,Feuil1!BV$1),'Risk assessment'!$R$12:$R$100,FALSE),1),""))</f>
        <v/>
      </c>
      <c r="BW83" s="9" t="str">
        <f>IF($G83=0,"",IFERROR(INDEX('Risk assessment'!$B$12:$B$100,MATCH(CONCATENATE(Feuil1!$C83,Feuil1!$B83,Feuil1!BW$1),'Risk assessment'!$R$12:$R$100,FALSE),1),""))</f>
        <v/>
      </c>
      <c r="BX83" s="9" t="str">
        <f>IF($G83=0,"",IFERROR(INDEX('Risk assessment'!$B$12:$B$100,MATCH(CONCATENATE(Feuil1!$C83,Feuil1!$B83,Feuil1!BX$1),'Risk assessment'!$R$12:$R$100,FALSE),1),""))</f>
        <v/>
      </c>
      <c r="BY83" s="9" t="str">
        <f>IF($G83=0,"",IFERROR(INDEX('Risk assessment'!$B$12:$B$100,MATCH(CONCATENATE(Feuil1!$C83,Feuil1!$B83,Feuil1!BY$1),'Risk assessment'!$R$12:$R$100,FALSE),1),""))</f>
        <v/>
      </c>
      <c r="BZ83" s="9" t="str">
        <f>IF($G83=0,"",IFERROR(INDEX('Risk assessment'!$B$12:$B$100,MATCH(CONCATENATE(Feuil1!$C83,Feuil1!$B83,Feuil1!BZ$1),'Risk assessment'!$R$12:$R$100,FALSE),1),""))</f>
        <v/>
      </c>
      <c r="CA83" s="9" t="str">
        <f>IF($G83=0,"",IFERROR(INDEX('Risk assessment'!$B$12:$B$100,MATCH(CONCATENATE(Feuil1!$C83,Feuil1!$B83,Feuil1!CA$1),'Risk assessment'!$R$12:$R$100,FALSE),1),""))</f>
        <v/>
      </c>
      <c r="CB83" s="9" t="str">
        <f>IF($G83=0,"",IFERROR(INDEX('Risk assessment'!$B$12:$B$100,MATCH(CONCATENATE(Feuil1!$C83,Feuil1!$B83,Feuil1!CB$1),'Risk assessment'!$R$12:$R$100,FALSE),1),""))</f>
        <v/>
      </c>
      <c r="CC83" s="9" t="str">
        <f>IF($G83=0,"",IFERROR(INDEX('Risk assessment'!$B$12:$B$100,MATCH(CONCATENATE(Feuil1!$C83,Feuil1!$B83,Feuil1!CC$1),'Risk assessment'!$R$12:$R$100,FALSE),1),""))</f>
        <v/>
      </c>
      <c r="CD83" s="9" t="str">
        <f>IF($G83=0,"",IFERROR(INDEX('Risk assessment'!$B$12:$B$100,MATCH(CONCATENATE(Feuil1!$C83,Feuil1!$B83,Feuil1!CD$1),'Risk assessment'!$R$12:$R$100,FALSE),1),""))</f>
        <v/>
      </c>
      <c r="CE83" s="9" t="str">
        <f>IF($G83=0,"",IFERROR(INDEX('Risk assessment'!$B$12:$B$100,MATCH(CONCATENATE(Feuil1!$C83,Feuil1!$B83,Feuil1!CE$1),'Risk assessment'!$R$12:$R$100,FALSE),1),""))</f>
        <v/>
      </c>
      <c r="CF83" s="9" t="str">
        <f>IF($G83=0,"",IFERROR(INDEX('Risk assessment'!$B$12:$B$100,MATCH(CONCATENATE(Feuil1!$C83,Feuil1!$B83,Feuil1!CF$1),'Risk assessment'!$R$12:$R$100,FALSE),1),""))</f>
        <v/>
      </c>
      <c r="CG83" s="9" t="str">
        <f>IF($G83=0,"",IFERROR(INDEX('Risk assessment'!$B$12:$B$100,MATCH(CONCATENATE(Feuil1!$C83,Feuil1!$B83,Feuil1!CG$1),'Risk assessment'!$R$12:$R$100,FALSE),1),""))</f>
        <v/>
      </c>
      <c r="CH83" s="9" t="str">
        <f>IF($G83=0,"",IFERROR(INDEX('Risk assessment'!$B$12:$B$100,MATCH(CONCATENATE(Feuil1!$C83,Feuil1!$B83,Feuil1!CH$1),'Risk assessment'!$R$12:$R$100,FALSE),1),""))</f>
        <v/>
      </c>
      <c r="CI83" s="9" t="str">
        <f>IF($G83=0,"",IFERROR(INDEX('Risk assessment'!$B$12:$B$100,MATCH(CONCATENATE(Feuil1!$C83,Feuil1!$B83,Feuil1!CI$1),'Risk assessment'!$R$12:$R$100,FALSE),1),""))</f>
        <v/>
      </c>
      <c r="CJ83" s="9" t="str">
        <f>IF($G83=0,"",IFERROR(INDEX('Risk assessment'!$B$12:$B$100,MATCH(CONCATENATE(Feuil1!$C83,Feuil1!$B83,Feuil1!CJ$1),'Risk assessment'!$R$12:$R$100,FALSE),1),""))</f>
        <v/>
      </c>
      <c r="CK83" s="9" t="str">
        <f>IF($G83=0,"",IFERROR(INDEX('Risk assessment'!$B$12:$B$100,MATCH(CONCATENATE(Feuil1!$C83,Feuil1!$B83,Feuil1!CK$1),'Risk assessment'!$R$12:$R$100,FALSE),1),""))</f>
        <v/>
      </c>
      <c r="CL83" s="9" t="str">
        <f>IF($G83=0,"",IFERROR(INDEX('Risk assessment'!$B$12:$B$100,MATCH(CONCATENATE(Feuil1!$C83,Feuil1!$B83,Feuil1!CL$1),'Risk assessment'!$R$12:$R$100,FALSE),1),""))</f>
        <v/>
      </c>
      <c r="CM83" s="9" t="str">
        <f>IF($G83=0,"",IFERROR(INDEX('Risk assessment'!$B$12:$B$100,MATCH(CONCATENATE(Feuil1!$C83,Feuil1!$B83,Feuil1!CM$1),'Risk assessment'!$R$12:$R$100,FALSE),1),""))</f>
        <v/>
      </c>
      <c r="CN83" s="9" t="str">
        <f>IF($G83=0,"",IFERROR(INDEX('Risk assessment'!$B$12:$B$100,MATCH(CONCATENATE(Feuil1!$C83,Feuil1!$B83,Feuil1!CN$1),'Risk assessment'!$R$12:$R$100,FALSE),1),""))</f>
        <v/>
      </c>
      <c r="CO83" s="9" t="str">
        <f>IF($G83=0,"",IFERROR(INDEX('Risk assessment'!$B$12:$B$100,MATCH(CONCATENATE(Feuil1!$C83,Feuil1!$B83,Feuil1!CO$1),'Risk assessment'!$R$12:$R$100,FALSE),1),""))</f>
        <v/>
      </c>
      <c r="CP83" s="9" t="str">
        <f>IF($G83=0,"",IFERROR(INDEX('Risk assessment'!$B$12:$B$100,MATCH(CONCATENATE(Feuil1!$C83,Feuil1!$B83,Feuil1!CP$1),'Risk assessment'!$R$12:$R$100,FALSE),1),""))</f>
        <v/>
      </c>
      <c r="CQ83" s="9" t="str">
        <f>IF($G83=0,"",IFERROR(INDEX('Risk assessment'!$B$12:$B$100,MATCH(CONCATENATE(Feuil1!$C83,Feuil1!$B83,Feuil1!CQ$1),'Risk assessment'!$R$12:$R$100,FALSE),1),""))</f>
        <v/>
      </c>
      <c r="CR83" s="9" t="str">
        <f>IF($G83=0,"",IFERROR(INDEX('Risk assessment'!$B$12:$B$100,MATCH(CONCATENATE(Feuil1!$C83,Feuil1!$B83,Feuil1!CR$1),'Risk assessment'!$R$12:$R$100,FALSE),1),""))</f>
        <v/>
      </c>
      <c r="CS83" s="9" t="str">
        <f>IF($G83=0,"",IFERROR(INDEX('Risk assessment'!$B$12:$B$100,MATCH(CONCATENATE(Feuil1!$C83,Feuil1!$B83,Feuil1!CS$1),'Risk assessment'!$R$12:$R$100,FALSE),1),""))</f>
        <v/>
      </c>
      <c r="CT83" s="9" t="str">
        <f>IF($G83=0,"",IFERROR(INDEX('Risk assessment'!$B$12:$B$100,MATCH(CONCATENATE(Feuil1!$C83,Feuil1!$B83,Feuil1!CT$1),'Risk assessment'!$R$12:$R$100,FALSE),1),""))</f>
        <v/>
      </c>
      <c r="CU83" s="9" t="str">
        <f>IF($G83=0,"",IFERROR(INDEX('Risk assessment'!$B$12:$B$100,MATCH(CONCATENATE(Feuil1!$C83,Feuil1!$B83,Feuil1!CU$1),'Risk assessment'!$R$12:$R$100,FALSE),1),""))</f>
        <v/>
      </c>
      <c r="CV83" s="9" t="str">
        <f>IF($G83=0,"",IFERROR(INDEX('Risk assessment'!$B$12:$B$100,MATCH(CONCATENATE(Feuil1!$C83,Feuil1!$B83,Feuil1!CV$1),'Risk assessment'!$R$12:$R$100,FALSE),1),""))</f>
        <v/>
      </c>
      <c r="CW83" s="9" t="str">
        <f>IF($G83=0,"",IFERROR(INDEX('Risk assessment'!$B$12:$B$100,MATCH(CONCATENATE(Feuil1!$C83,Feuil1!$B83,Feuil1!CW$1),'Risk assessment'!$R$12:$R$100,FALSE),1),""))</f>
        <v/>
      </c>
      <c r="CX83" s="9" t="str">
        <f>IF($G83=0,"",IFERROR(INDEX('Risk assessment'!$B$12:$B$100,MATCH(CONCATENATE(Feuil1!$C83,Feuil1!$B83,Feuil1!CX$1),'Risk assessment'!$R$12:$R$100,FALSE),1),""))</f>
        <v/>
      </c>
      <c r="CY83" s="9" t="str">
        <f>IF($G83=0,"",IFERROR(INDEX('Risk assessment'!$B$12:$B$100,MATCH(CONCATENATE(Feuil1!$C83,Feuil1!$B83,Feuil1!CY$1),'Risk assessment'!$R$12:$R$100,FALSE),1),""))</f>
        <v/>
      </c>
      <c r="CZ83" s="9" t="str">
        <f>IF($G83=0,"",IFERROR(INDEX('Risk assessment'!$B$12:$B$100,MATCH(CONCATENATE(Feuil1!$C83,Feuil1!$B83,Feuil1!CZ$1),'Risk assessment'!$R$12:$R$100,FALSE),1),""))</f>
        <v/>
      </c>
      <c r="DA83" s="9" t="str">
        <f>IF($G83=0,"",IFERROR(INDEX('Risk assessment'!$B$12:$B$100,MATCH(CONCATENATE(Feuil1!$C83,Feuil1!$B83,Feuil1!DA$1),'Risk assessment'!$R$12:$R$100,FALSE),1),""))</f>
        <v/>
      </c>
      <c r="DB83" s="9" t="str">
        <f>IF($G83=0,"",IFERROR(INDEX('Risk assessment'!$B$12:$B$100,MATCH(CONCATENATE(Feuil1!$C83,Feuil1!$B83,Feuil1!DB$1),'Risk assessment'!$R$12:$R$100,FALSE),1),""))</f>
        <v/>
      </c>
      <c r="DC83" s="9" t="str">
        <f>IF($G83=0,"",IFERROR(INDEX('Risk assessment'!$B$12:$B$100,MATCH(CONCATENATE(Feuil1!$C83,Feuil1!$B83,Feuil1!DC$1),'Risk assessment'!$R$12:$R$100,FALSE),1),""))</f>
        <v/>
      </c>
      <c r="DD83" s="9" t="str">
        <f>IF($G83=0,"",IFERROR(INDEX('Risk assessment'!$B$12:$B$100,MATCH(CONCATENATE(Feuil1!$C83,Feuil1!$B83,Feuil1!DD$1),'Risk assessment'!$R$12:$R$100,FALSE),1),""))</f>
        <v/>
      </c>
      <c r="DE83" s="9" t="str">
        <f>IF($G83=0,"",IFERROR(INDEX('Risk assessment'!$B$12:$B$100,MATCH(CONCATENATE(Feuil1!$C83,Feuil1!$B83,Feuil1!DE$1),'Risk assessment'!$R$12:$R$100,FALSE),1),""))</f>
        <v/>
      </c>
      <c r="DF83" s="9" t="str">
        <f>IF($G83=0,"",IFERROR(INDEX('Risk assessment'!$B$12:$B$100,MATCH(CONCATENATE(Feuil1!$C83,Feuil1!$B83,Feuil1!DF$1),'Risk assessment'!$R$12:$R$100,FALSE),1),""))</f>
        <v/>
      </c>
      <c r="DG83" s="9" t="str">
        <f>IF($G83=0,"",IFERROR(INDEX('Risk assessment'!$B$12:$B$100,MATCH(CONCATENATE(Feuil1!$C83,Feuil1!$B83,Feuil1!DG$1),'Risk assessment'!$R$12:$R$100,FALSE),1),""))</f>
        <v/>
      </c>
      <c r="DH83" s="9" t="str">
        <f>IF($G83=0,"",IFERROR(INDEX('Risk assessment'!$B$12:$B$100,MATCH(CONCATENATE(Feuil1!$C83,Feuil1!$B83,Feuil1!DH$1),'Risk assessment'!$R$12:$R$100,FALSE),1),""))</f>
        <v/>
      </c>
      <c r="DI83" s="9" t="str">
        <f>IF($G83=0,"",IFERROR(INDEX('Risk assessment'!$B$12:$B$100,MATCH(CONCATENATE(Feuil1!$C83,Feuil1!$B83,Feuil1!DI$1),'Risk assessment'!$R$12:$R$100,FALSE),1),""))</f>
        <v/>
      </c>
      <c r="DJ83" s="9" t="str">
        <f>IF($G83=0,"",IFERROR(INDEX('Risk assessment'!$B$12:$B$100,MATCH(CONCATENATE(Feuil1!$C83,Feuil1!$B83,Feuil1!DJ$1),'Risk assessment'!$R$12:$R$100,FALSE),1),""))</f>
        <v/>
      </c>
      <c r="DK83" s="9" t="str">
        <f>IF($G83=0,"",IFERROR(INDEX('Risk assessment'!$B$12:$B$100,MATCH(CONCATENATE(Feuil1!$C83,Feuil1!$B83,Feuil1!DK$1),'Risk assessment'!$R$12:$R$100,FALSE),1),""))</f>
        <v/>
      </c>
    </row>
    <row r="84" spans="2:115" x14ac:dyDescent="0.25">
      <c r="B84" s="9">
        <f>IF(B83+1&lt;='Rating table'!D$11,B83+1,1)</f>
        <v>3</v>
      </c>
      <c r="C84" s="9" t="str">
        <f>IFERROR(IF(IF(B84=1,C83+1,C83)&lt;='Rating table'!H$11,IF(B84=1,C83+1,C83),""),"")</f>
        <v/>
      </c>
      <c r="D84" s="9" t="str">
        <f t="shared" si="3"/>
        <v/>
      </c>
      <c r="E84" s="9" t="str">
        <f t="shared" si="4"/>
        <v/>
      </c>
      <c r="F84" s="9" t="str">
        <f t="shared" si="5"/>
        <v/>
      </c>
      <c r="G84" s="9">
        <f>COUNTIFS('Risk assessment'!D$12:D$100,Feuil1!C84,'Risk assessment'!E$12:E$100,B84)</f>
        <v>0</v>
      </c>
      <c r="H84" s="9" t="str">
        <f>IF($G84=0,"",IFERROR(CONCATENATE(INDEX('Risk assessment'!$B$12:$B$100,MATCH(CONCATENATE(Feuil1!$C84,"-",Feuil1!$B84,"-",Feuil1!H$1),'Risk assessment'!$R$12:$R$100,FALSE),1)," ;"),""))</f>
        <v/>
      </c>
      <c r="I84" s="9" t="str">
        <f>IF($G84=0,"",IFERROR(CONCATENATE(INDEX('Risk assessment'!$B$12:$B$100,MATCH(CONCATENATE(Feuil1!$C84,"-",Feuil1!$B84,"-",Feuil1!I$1),'Risk assessment'!$R$12:$R$100,FALSE),1)," ;"),""))</f>
        <v/>
      </c>
      <c r="J84" s="9" t="str">
        <f>IF($G84=0,"",IFERROR(CONCATENATE(INDEX('Risk assessment'!$B$12:$B$100,MATCH(CONCATENATE(Feuil1!$C84,"-",Feuil1!$B84,"-",Feuil1!J$1),'Risk assessment'!$R$12:$R$100,FALSE),1)," ;"),""))</f>
        <v/>
      </c>
      <c r="K84" s="9" t="str">
        <f>IF($G84=0,"",IFERROR(CONCATENATE(INDEX('Risk assessment'!$B$12:$B$100,MATCH(CONCATENATE(Feuil1!$C84,"-",Feuil1!$B84,"-",Feuil1!K$1),'Risk assessment'!$R$12:$R$100,FALSE),1)," ;"),""))</f>
        <v/>
      </c>
      <c r="L84" s="9" t="str">
        <f>IF($G84=0,"",IFERROR(CONCATENATE(INDEX('Risk assessment'!$B$12:$B$100,MATCH(CONCATENATE(Feuil1!$C84,"-",Feuil1!$B84,"-",Feuil1!L$1),'Risk assessment'!$R$12:$R$100,FALSE),1)," ;"),""))</f>
        <v/>
      </c>
      <c r="M84" s="9" t="str">
        <f>IF($G84=0,"",IFERROR(CONCATENATE(INDEX('Risk assessment'!$B$12:$B$100,MATCH(CONCATENATE(Feuil1!$C84,"-",Feuil1!$B84,"-",Feuil1!M$1),'Risk assessment'!$R$12:$R$100,FALSE),1)," ;"),""))</f>
        <v/>
      </c>
      <c r="N84" s="9" t="str">
        <f>IF($G84=0,"",IFERROR(CONCATENATE(INDEX('Risk assessment'!$B$12:$B$100,MATCH(CONCATENATE(Feuil1!$C84,"-",Feuil1!$B84,"-",Feuil1!N$1),'Risk assessment'!$R$12:$R$100,FALSE),1)," ;"),""))</f>
        <v/>
      </c>
      <c r="O84" s="9" t="str">
        <f>IF($G84=0,"",IFERROR(CONCATENATE(INDEX('Risk assessment'!$B$12:$B$100,MATCH(CONCATENATE(Feuil1!$C84,"-",Feuil1!$B84,"-",Feuil1!O$1),'Risk assessment'!$R$12:$R$100,FALSE),1)," ;"),""))</f>
        <v/>
      </c>
      <c r="P84" s="9" t="str">
        <f>IF($G84=0,"",IFERROR(CONCATENATE(INDEX('Risk assessment'!$B$12:$B$100,MATCH(CONCATENATE(Feuil1!$C84,"-",Feuil1!$B84,"-",Feuil1!P$1),'Risk assessment'!$R$12:$R$100,FALSE),1)," ;"),""))</f>
        <v/>
      </c>
      <c r="Q84" s="9" t="str">
        <f>IF($G84=0,"",IFERROR(CONCATENATE(INDEX('Risk assessment'!$B$12:$B$100,MATCH(CONCATENATE(Feuil1!$C84,"-",Feuil1!$B84,"-",Feuil1!Q$1),'Risk assessment'!$R$12:$R$100,FALSE),1)," ;"),""))</f>
        <v/>
      </c>
      <c r="R84" s="9" t="str">
        <f>IF($G84=0,"",IFERROR(CONCATENATE(INDEX('Risk assessment'!$B$12:$B$100,MATCH(CONCATENATE(Feuil1!$C84,"-",Feuil1!$B84,"-",Feuil1!R$1),'Risk assessment'!$R$12:$R$100,FALSE),1)," ;"),""))</f>
        <v/>
      </c>
      <c r="S84" s="9" t="str">
        <f>IF($G84=0,"",IFERROR(CONCATENATE(INDEX('Risk assessment'!$B$12:$B$100,MATCH(CONCATENATE(Feuil1!$C84,"-",Feuil1!$B84,"-",Feuil1!S$1),'Risk assessment'!$R$12:$R$100,FALSE),1)," ;"),""))</f>
        <v/>
      </c>
      <c r="T84" s="9" t="str">
        <f>IF($G84=0,"",IFERROR(CONCATENATE(INDEX('Risk assessment'!$B$12:$B$100,MATCH(CONCATENATE(Feuil1!$C84,"-",Feuil1!$B84,"-",Feuil1!T$1),'Risk assessment'!$R$12:$R$100,FALSE),1)," ;"),""))</f>
        <v/>
      </c>
      <c r="U84" s="9" t="str">
        <f>IF($G84=0,"",IFERROR(CONCATENATE(INDEX('Risk assessment'!$B$12:$B$100,MATCH(CONCATENATE(Feuil1!$C84,"-",Feuil1!$B84,"-",Feuil1!U$1),'Risk assessment'!$R$12:$R$100,FALSE),1)," ;"),""))</f>
        <v/>
      </c>
      <c r="V84" s="9" t="str">
        <f>IF($G84=0,"",IFERROR(CONCATENATE(INDEX('Risk assessment'!$B$12:$B$100,MATCH(CONCATENATE(Feuil1!$C84,"-",Feuil1!$B84,"-",Feuil1!V$1),'Risk assessment'!$R$12:$R$100,FALSE),1)," ;"),""))</f>
        <v/>
      </c>
      <c r="W84" s="9" t="str">
        <f>IF($G84=0,"",IFERROR(CONCATENATE(INDEX('Risk assessment'!$B$12:$B$100,MATCH(CONCATENATE(Feuil1!$C84,"-",Feuil1!$B84,"-",Feuil1!W$1),'Risk assessment'!$R$12:$R$100,FALSE),1)," ;"),""))</f>
        <v/>
      </c>
      <c r="X84" s="9" t="str">
        <f>IF($G84=0,"",IFERROR(CONCATENATE(INDEX('Risk assessment'!$B$12:$B$100,MATCH(CONCATENATE(Feuil1!$C84,"-",Feuil1!$B84,"-",Feuil1!X$1),'Risk assessment'!$R$12:$R$100,FALSE),1)," ;"),""))</f>
        <v/>
      </c>
      <c r="Y84" s="9" t="str">
        <f>IF($G84=0,"",IFERROR(CONCATENATE(INDEX('Risk assessment'!$B$12:$B$100,MATCH(CONCATENATE(Feuil1!$C84,"-",Feuil1!$B84,"-",Feuil1!Y$1),'Risk assessment'!$R$12:$R$100,FALSE),1)," ;"),""))</f>
        <v/>
      </c>
      <c r="Z84" s="9" t="str">
        <f>IF($G84=0,"",IFERROR(CONCATENATE(INDEX('Risk assessment'!$B$12:$B$100,MATCH(CONCATENATE(Feuil1!$C84,"-",Feuil1!$B84,"-",Feuil1!Z$1),'Risk assessment'!$R$12:$R$100,FALSE),1)," ;"),""))</f>
        <v/>
      </c>
      <c r="AA84" s="9" t="str">
        <f>IF($G84=0,"",IFERROR(CONCATENATE(INDEX('Risk assessment'!$B$12:$B$100,MATCH(CONCATENATE(Feuil1!$C84,"-",Feuil1!$B84,"-",Feuil1!AA$1),'Risk assessment'!$R$12:$R$100,FALSE),1)," ;"),""))</f>
        <v/>
      </c>
      <c r="AB84" s="9" t="str">
        <f>IF($G84=0,"",IFERROR(CONCATENATE(INDEX('Risk assessment'!$B$12:$B$100,MATCH(CONCATENATE(Feuil1!$C84,"-",Feuil1!$B84,"-",Feuil1!AB$1),'Risk assessment'!$R$12:$R$100,FALSE),1)," ;"),""))</f>
        <v/>
      </c>
      <c r="AC84" s="9" t="str">
        <f>IF($G84=0,"",IFERROR(CONCATENATE(INDEX('Risk assessment'!$B$12:$B$100,MATCH(CONCATENATE(Feuil1!$C84,"-",Feuil1!$B84,"-",Feuil1!AC$1),'Risk assessment'!$R$12:$R$100,FALSE),1)," ;"),""))</f>
        <v/>
      </c>
      <c r="AD84" s="9" t="str">
        <f>IF($G84=0,"",IFERROR(CONCATENATE(INDEX('Risk assessment'!$B$12:$B$100,MATCH(CONCATENATE(Feuil1!$C84,"-",Feuil1!$B84,"-",Feuil1!AD$1),'Risk assessment'!$R$12:$R$100,FALSE),1)," ;"),""))</f>
        <v/>
      </c>
      <c r="AE84" s="9" t="str">
        <f>IF($G84=0,"",IFERROR(CONCATENATE(INDEX('Risk assessment'!$B$12:$B$100,MATCH(CONCATENATE(Feuil1!$C84,"-",Feuil1!$B84,"-",Feuil1!AE$1),'Risk assessment'!$R$12:$R$100,FALSE),1)," ;"),""))</f>
        <v/>
      </c>
      <c r="AF84" s="9" t="str">
        <f>IF($G84=0,"",IFERROR(CONCATENATE(INDEX('Risk assessment'!$B$12:$B$100,MATCH(CONCATENATE(Feuil1!$C84,"-",Feuil1!$B84,"-",Feuil1!AF$1),'Risk assessment'!$R$12:$R$100,FALSE),1)," ;"),""))</f>
        <v/>
      </c>
      <c r="AG84" s="9" t="str">
        <f>IF($G84=0,"",IFERROR(CONCATENATE(INDEX('Risk assessment'!$B$12:$B$100,MATCH(CONCATENATE(Feuil1!$C84,"-",Feuil1!$B84,"-",Feuil1!AG$1),'Risk assessment'!$R$12:$R$100,FALSE),1)," ;"),""))</f>
        <v/>
      </c>
      <c r="AH84" s="9" t="str">
        <f>IF($G84=0,"",IFERROR(CONCATENATE(INDEX('Risk assessment'!$B$12:$B$100,MATCH(CONCATENATE(Feuil1!$C84,"-",Feuil1!$B84,"-",Feuil1!AH$1),'Risk assessment'!$R$12:$R$100,FALSE),1)," ;"),""))</f>
        <v/>
      </c>
      <c r="AI84" s="9" t="str">
        <f>IF($G84=0,"",IFERROR(CONCATENATE(INDEX('Risk assessment'!$B$12:$B$100,MATCH(CONCATENATE(Feuil1!$C84,"-",Feuil1!$B84,"-",Feuil1!AI$1),'Risk assessment'!$R$12:$R$100,FALSE),1)," ;"),""))</f>
        <v/>
      </c>
      <c r="AJ84" s="9" t="str">
        <f>IF($G84=0,"",IFERROR(CONCATENATE(INDEX('Risk assessment'!$B$12:$B$100,MATCH(CONCATENATE(Feuil1!$C84,"-",Feuil1!$B84,"-",Feuil1!AJ$1),'Risk assessment'!$R$12:$R$100,FALSE),1)," ;"),""))</f>
        <v/>
      </c>
      <c r="AK84" s="9" t="str">
        <f>IF($G84=0,"",IFERROR(CONCATENATE(INDEX('Risk assessment'!$B$12:$B$100,MATCH(CONCATENATE(Feuil1!$C84,"-",Feuil1!$B84,"-",Feuil1!AK$1),'Risk assessment'!$R$12:$R$100,FALSE),1)," ;"),""))</f>
        <v/>
      </c>
      <c r="AL84" s="9" t="str">
        <f>IF($G84=0,"",IFERROR(CONCATENATE(INDEX('Risk assessment'!$B$12:$B$100,MATCH(CONCATENATE(Feuil1!$C84,"-",Feuil1!$B84,"-",Feuil1!AL$1),'Risk assessment'!$R$12:$R$100,FALSE),1)," ;"),""))</f>
        <v/>
      </c>
      <c r="AM84" s="9" t="str">
        <f>IF($G84=0,"",IFERROR(CONCATENATE(INDEX('Risk assessment'!$B$12:$B$100,MATCH(CONCATENATE(Feuil1!$C84,"-",Feuil1!$B84,"-",Feuil1!AM$1),'Risk assessment'!$R$12:$R$100,FALSE),1)," ;"),""))</f>
        <v/>
      </c>
      <c r="AN84" s="9" t="str">
        <f>IF($G84=0,"",IFERROR(CONCATENATE(INDEX('Risk assessment'!$B$12:$B$100,MATCH(CONCATENATE(Feuil1!$C84,"-",Feuil1!$B84,"-",Feuil1!AN$1),'Risk assessment'!$R$12:$R$100,FALSE),1)," ;"),""))</f>
        <v/>
      </c>
      <c r="AO84" s="9" t="str">
        <f>IF($G84=0,"",IFERROR(CONCATENATE(INDEX('Risk assessment'!$B$12:$B$100,MATCH(CONCATENATE(Feuil1!$C84,"-",Feuil1!$B84,"-",Feuil1!AO$1),'Risk assessment'!$R$12:$R$100,FALSE),1)," ;"),""))</f>
        <v/>
      </c>
      <c r="AP84" s="9" t="str">
        <f>IF($G84=0,"",IFERROR(CONCATENATE(INDEX('Risk assessment'!$B$12:$B$100,MATCH(CONCATENATE(Feuil1!$C84,"-",Feuil1!$B84,"-",Feuil1!AP$1),'Risk assessment'!$R$12:$R$100,FALSE),1)," ;"),""))</f>
        <v/>
      </c>
      <c r="AQ84" s="9" t="str">
        <f>IF($G84=0,"",IFERROR(CONCATENATE(INDEX('Risk assessment'!$B$12:$B$100,MATCH(CONCATENATE(Feuil1!$C84,"-",Feuil1!$B84,"-",Feuil1!AQ$1),'Risk assessment'!$R$12:$R$100,FALSE),1)," ;"),""))</f>
        <v/>
      </c>
      <c r="AR84" s="9" t="str">
        <f>IF($G84=0,"",IFERROR(CONCATENATE(INDEX('Risk assessment'!$B$12:$B$100,MATCH(CONCATENATE(Feuil1!$C84,"-",Feuil1!$B84,"-",Feuil1!AR$1),'Risk assessment'!$R$12:$R$100,FALSE),1)," ;"),""))</f>
        <v/>
      </c>
      <c r="AS84" s="9" t="str">
        <f>IF($G84=0,"",IFERROR(CONCATENATE(INDEX('Risk assessment'!$B$12:$B$100,MATCH(CONCATENATE(Feuil1!$C84,"-",Feuil1!$B84,"-",Feuil1!AS$1),'Risk assessment'!$R$12:$R$100,FALSE),1)," ;"),""))</f>
        <v/>
      </c>
      <c r="AT84" s="9" t="str">
        <f>IF($G84=0,"",IFERROR(CONCATENATE(INDEX('Risk assessment'!$B$12:$B$100,MATCH(CONCATENATE(Feuil1!$C84,"-",Feuil1!$B84,"-",Feuil1!AT$1),'Risk assessment'!$R$12:$R$100,FALSE),1)," ;"),""))</f>
        <v/>
      </c>
      <c r="AU84" s="9" t="str">
        <f>IF($G84=0,"",IFERROR(CONCATENATE(INDEX('Risk assessment'!$B$12:$B$100,MATCH(CONCATENATE(Feuil1!$C84,"-",Feuil1!$B84,"-",Feuil1!AU$1),'Risk assessment'!$R$12:$R$100,FALSE),1)," ;"),""))</f>
        <v/>
      </c>
      <c r="AV84" s="9" t="str">
        <f>IF($G84=0,"",IFERROR(CONCATENATE(INDEX('Risk assessment'!$B$12:$B$100,MATCH(CONCATENATE(Feuil1!$C84,"-",Feuil1!$B84,"-",Feuil1!AV$1),'Risk assessment'!$R$12:$R$100,FALSE),1)," ;"),""))</f>
        <v/>
      </c>
      <c r="AW84" s="9" t="str">
        <f>IF($G84=0,"",IFERROR(CONCATENATE(INDEX('Risk assessment'!$B$12:$B$100,MATCH(CONCATENATE(Feuil1!$C84,"-",Feuil1!$B84,"-",Feuil1!AW$1),'Risk assessment'!$R$12:$R$100,FALSE),1)," ;"),""))</f>
        <v/>
      </c>
      <c r="AX84" s="9" t="str">
        <f>IF($G84=0,"",IFERROR(CONCATENATE(INDEX('Risk assessment'!$B$12:$B$100,MATCH(CONCATENATE(Feuil1!$C84,"-",Feuil1!$B84,"-",Feuil1!AX$1),'Risk assessment'!$R$12:$R$100,FALSE),1)," ;"),""))</f>
        <v/>
      </c>
      <c r="AY84" s="9" t="str">
        <f>IF($G84=0,"",IFERROR(CONCATENATE(INDEX('Risk assessment'!$B$12:$B$100,MATCH(CONCATENATE(Feuil1!$C84,"-",Feuil1!$B84,"-",Feuil1!AY$1),'Risk assessment'!$R$12:$R$100,FALSE),1)," ;"),""))</f>
        <v/>
      </c>
      <c r="AZ84" s="9" t="str">
        <f>IF($G84=0,"",IFERROR(CONCATENATE(INDEX('Risk assessment'!$B$12:$B$100,MATCH(CONCATENATE(Feuil1!$C84,"-",Feuil1!$B84,"-",Feuil1!AZ$1),'Risk assessment'!$R$12:$R$100,FALSE),1)," ;"),""))</f>
        <v/>
      </c>
      <c r="BA84" s="9" t="str">
        <f>IF($G84=0,"",IFERROR(CONCATENATE(INDEX('Risk assessment'!$B$12:$B$100,MATCH(CONCATENATE(Feuil1!$C84,"-",Feuil1!$B84,"-",Feuil1!BA$1),'Risk assessment'!$R$12:$R$100,FALSE),1)," ;"),""))</f>
        <v/>
      </c>
      <c r="BB84" s="9" t="str">
        <f>IF($G84=0,"",IFERROR(CONCATENATE(INDEX('Risk assessment'!$B$12:$B$100,MATCH(CONCATENATE(Feuil1!$C84,"-",Feuil1!$B84,"-",Feuil1!BB$1),'Risk assessment'!$R$12:$R$100,FALSE),1)," ;"),""))</f>
        <v/>
      </c>
      <c r="BC84" s="9" t="str">
        <f>IF($G84=0,"",IFERROR(CONCATENATE(INDEX('Risk assessment'!$B$12:$B$100,MATCH(CONCATENATE(Feuil1!$C84,"-",Feuil1!$B84,"-",Feuil1!BC$1),'Risk assessment'!$R$12:$R$100,FALSE),1)," ;"),""))</f>
        <v/>
      </c>
      <c r="BD84" s="9" t="str">
        <f>IF($G84=0,"",IFERROR(CONCATENATE(INDEX('Risk assessment'!$B$12:$B$100,MATCH(CONCATENATE(Feuil1!$C84,"-",Feuil1!$B84,"-",Feuil1!BD$1),'Risk assessment'!$R$12:$R$100,FALSE),1)," ;"),""))</f>
        <v/>
      </c>
      <c r="BE84" s="9" t="str">
        <f>IF($G84=0,"",IFERROR(CONCATENATE(INDEX('Risk assessment'!$B$12:$B$100,MATCH(CONCATENATE(Feuil1!$C84,"-",Feuil1!$B84,"-",Feuil1!BE$1),'Risk assessment'!$R$12:$R$100,FALSE),1)," ;"),""))</f>
        <v/>
      </c>
      <c r="BF84" s="9" t="str">
        <f>IF($G84=0,"",IFERROR(CONCATENATE(INDEX('Risk assessment'!$B$12:$B$100,MATCH(CONCATENATE(Feuil1!$C84,"-",Feuil1!$B84,"-",Feuil1!BF$1),'Risk assessment'!$R$12:$R$100,FALSE),1)," ;"),""))</f>
        <v/>
      </c>
      <c r="BG84" s="9" t="str">
        <f>IF($G84=0,"",IFERROR(CONCATENATE(INDEX('Risk assessment'!$B$12:$B$100,MATCH(CONCATENATE(Feuil1!$C84,"-",Feuil1!$B84,"-",Feuil1!BG$1),'Risk assessment'!$R$12:$R$100,FALSE),1)," ;"),""))</f>
        <v/>
      </c>
      <c r="BH84" s="9" t="str">
        <f>IF($G84=0,"",IFERROR(CONCATENATE(INDEX('Risk assessment'!$B$12:$B$100,MATCH(CONCATENATE(Feuil1!$C84,"-",Feuil1!$B84,"-",Feuil1!BH$1),'Risk assessment'!$R$12:$R$100,FALSE),1)," ;"),""))</f>
        <v/>
      </c>
      <c r="BI84" s="9" t="str">
        <f>IF($G84=0,"",IFERROR(CONCATENATE(INDEX('Risk assessment'!$B$12:$B$100,MATCH(CONCATENATE(Feuil1!$C84,"-",Feuil1!$B84,"-",Feuil1!BI$1),'Risk assessment'!$R$12:$R$100,FALSE),1)," ;"),""))</f>
        <v/>
      </c>
      <c r="BJ84" s="9" t="str">
        <f>IF($G84=0,"",IFERROR(CONCATENATE(INDEX('Risk assessment'!$B$12:$B$100,MATCH(CONCATENATE(Feuil1!$C84,"-",Feuil1!$B84,"-",Feuil1!BJ$1),'Risk assessment'!$R$12:$R$100,FALSE),1)," ;"),""))</f>
        <v/>
      </c>
      <c r="BK84" s="9" t="str">
        <f>IF($G84=0,"",IFERROR(CONCATENATE(INDEX('Risk assessment'!$B$12:$B$100,MATCH(CONCATENATE(Feuil1!$C84,"-",Feuil1!$B84,"-",Feuil1!BK$1),'Risk assessment'!$R$12:$R$100,FALSE),1)," ;"),""))</f>
        <v/>
      </c>
      <c r="BL84" s="9" t="str">
        <f>IF($G84=0,"",IFERROR(CONCATENATE(INDEX('Risk assessment'!$B$12:$B$100,MATCH(CONCATENATE(Feuil1!$C84,"-",Feuil1!$B84,"-",Feuil1!BL$1),'Risk assessment'!$R$12:$R$100,FALSE),1)," ;"),""))</f>
        <v/>
      </c>
      <c r="BM84" s="9" t="str">
        <f>IF($G84=0,"",IFERROR(CONCATENATE(INDEX('Risk assessment'!$B$12:$B$100,MATCH(CONCATENATE(Feuil1!$C84,"-",Feuil1!$B84,"-",Feuil1!BM$1),'Risk assessment'!$R$12:$R$100,FALSE),1)," ;"),""))</f>
        <v/>
      </c>
      <c r="BN84" s="9" t="str">
        <f>IF($G84=0,"",IFERROR(CONCATENATE(INDEX('Risk assessment'!$B$12:$B$100,MATCH(CONCATENATE(Feuil1!$C84,"-",Feuil1!$B84,"-",Feuil1!BN$1),'Risk assessment'!$R$12:$R$100,FALSE),1)," ;"),""))</f>
        <v/>
      </c>
      <c r="BO84" s="9" t="str">
        <f>IF($G84=0,"",IFERROR(CONCATENATE(INDEX('Risk assessment'!$B$12:$B$100,MATCH(CONCATENATE(Feuil1!$C84,"-",Feuil1!$B84,"-",Feuil1!BO$1),'Risk assessment'!$R$12:$R$100,FALSE),1)," ;"),""))</f>
        <v/>
      </c>
      <c r="BP84" s="9" t="str">
        <f>IF($G84=0,"",IFERROR(CONCATENATE(INDEX('Risk assessment'!$B$12:$B$100,MATCH(CONCATENATE(Feuil1!$C84,"-",Feuil1!$B84,"-",Feuil1!BP$1),'Risk assessment'!$R$12:$R$100,FALSE),1)," ;"),""))</f>
        <v/>
      </c>
      <c r="BQ84" s="9" t="str">
        <f>IF($G84=0,"",IFERROR(CONCATENATE(INDEX('Risk assessment'!$B$12:$B$100,MATCH(CONCATENATE(Feuil1!$C84,"-",Feuil1!$B84,"-",Feuil1!BQ$1),'Risk assessment'!$R$12:$R$100,FALSE),1)," ;"),""))</f>
        <v/>
      </c>
      <c r="BR84" s="9" t="str">
        <f>IF($G84=0,"",IFERROR(INDEX('Risk assessment'!$B$12:$B$100,MATCH(CONCATENATE(Feuil1!$C84,Feuil1!$B84,Feuil1!BR$1),'Risk assessment'!$R$12:$R$100,FALSE),1),""))</f>
        <v/>
      </c>
      <c r="BS84" s="9" t="str">
        <f>IF($G84=0,"",IFERROR(INDEX('Risk assessment'!$B$12:$B$100,MATCH(CONCATENATE(Feuil1!$C84,Feuil1!$B84,Feuil1!BS$1),'Risk assessment'!$R$12:$R$100,FALSE),1),""))</f>
        <v/>
      </c>
      <c r="BT84" s="9" t="str">
        <f>IF($G84=0,"",IFERROR(INDEX('Risk assessment'!$B$12:$B$100,MATCH(CONCATENATE(Feuil1!$C84,Feuil1!$B84,Feuil1!BT$1),'Risk assessment'!$R$12:$R$100,FALSE),1),""))</f>
        <v/>
      </c>
      <c r="BU84" s="9" t="str">
        <f>IF($G84=0,"",IFERROR(INDEX('Risk assessment'!$B$12:$B$100,MATCH(CONCATENATE(Feuil1!$C84,Feuil1!$B84,Feuil1!BU$1),'Risk assessment'!$R$12:$R$100,FALSE),1),""))</f>
        <v/>
      </c>
      <c r="BV84" s="9" t="str">
        <f>IF($G84=0,"",IFERROR(INDEX('Risk assessment'!$B$12:$B$100,MATCH(CONCATENATE(Feuil1!$C84,Feuil1!$B84,Feuil1!BV$1),'Risk assessment'!$R$12:$R$100,FALSE),1),""))</f>
        <v/>
      </c>
      <c r="BW84" s="9" t="str">
        <f>IF($G84=0,"",IFERROR(INDEX('Risk assessment'!$B$12:$B$100,MATCH(CONCATENATE(Feuil1!$C84,Feuil1!$B84,Feuil1!BW$1),'Risk assessment'!$R$12:$R$100,FALSE),1),""))</f>
        <v/>
      </c>
      <c r="BX84" s="9" t="str">
        <f>IF($G84=0,"",IFERROR(INDEX('Risk assessment'!$B$12:$B$100,MATCH(CONCATENATE(Feuil1!$C84,Feuil1!$B84,Feuil1!BX$1),'Risk assessment'!$R$12:$R$100,FALSE),1),""))</f>
        <v/>
      </c>
      <c r="BY84" s="9" t="str">
        <f>IF($G84=0,"",IFERROR(INDEX('Risk assessment'!$B$12:$B$100,MATCH(CONCATENATE(Feuil1!$C84,Feuil1!$B84,Feuil1!BY$1),'Risk assessment'!$R$12:$R$100,FALSE),1),""))</f>
        <v/>
      </c>
      <c r="BZ84" s="9" t="str">
        <f>IF($G84=0,"",IFERROR(INDEX('Risk assessment'!$B$12:$B$100,MATCH(CONCATENATE(Feuil1!$C84,Feuil1!$B84,Feuil1!BZ$1),'Risk assessment'!$R$12:$R$100,FALSE),1),""))</f>
        <v/>
      </c>
      <c r="CA84" s="9" t="str">
        <f>IF($G84=0,"",IFERROR(INDEX('Risk assessment'!$B$12:$B$100,MATCH(CONCATENATE(Feuil1!$C84,Feuil1!$B84,Feuil1!CA$1),'Risk assessment'!$R$12:$R$100,FALSE),1),""))</f>
        <v/>
      </c>
      <c r="CB84" s="9" t="str">
        <f>IF($G84=0,"",IFERROR(INDEX('Risk assessment'!$B$12:$B$100,MATCH(CONCATENATE(Feuil1!$C84,Feuil1!$B84,Feuil1!CB$1),'Risk assessment'!$R$12:$R$100,FALSE),1),""))</f>
        <v/>
      </c>
      <c r="CC84" s="9" t="str">
        <f>IF($G84=0,"",IFERROR(INDEX('Risk assessment'!$B$12:$B$100,MATCH(CONCATENATE(Feuil1!$C84,Feuil1!$B84,Feuil1!CC$1),'Risk assessment'!$R$12:$R$100,FALSE),1),""))</f>
        <v/>
      </c>
      <c r="CD84" s="9" t="str">
        <f>IF($G84=0,"",IFERROR(INDEX('Risk assessment'!$B$12:$B$100,MATCH(CONCATENATE(Feuil1!$C84,Feuil1!$B84,Feuil1!CD$1),'Risk assessment'!$R$12:$R$100,FALSE),1),""))</f>
        <v/>
      </c>
      <c r="CE84" s="9" t="str">
        <f>IF($G84=0,"",IFERROR(INDEX('Risk assessment'!$B$12:$B$100,MATCH(CONCATENATE(Feuil1!$C84,Feuil1!$B84,Feuil1!CE$1),'Risk assessment'!$R$12:$R$100,FALSE),1),""))</f>
        <v/>
      </c>
      <c r="CF84" s="9" t="str">
        <f>IF($G84=0,"",IFERROR(INDEX('Risk assessment'!$B$12:$B$100,MATCH(CONCATENATE(Feuil1!$C84,Feuil1!$B84,Feuil1!CF$1),'Risk assessment'!$R$12:$R$100,FALSE),1),""))</f>
        <v/>
      </c>
      <c r="CG84" s="9" t="str">
        <f>IF($G84=0,"",IFERROR(INDEX('Risk assessment'!$B$12:$B$100,MATCH(CONCATENATE(Feuil1!$C84,Feuil1!$B84,Feuil1!CG$1),'Risk assessment'!$R$12:$R$100,FALSE),1),""))</f>
        <v/>
      </c>
      <c r="CH84" s="9" t="str">
        <f>IF($G84=0,"",IFERROR(INDEX('Risk assessment'!$B$12:$B$100,MATCH(CONCATENATE(Feuil1!$C84,Feuil1!$B84,Feuil1!CH$1),'Risk assessment'!$R$12:$R$100,FALSE),1),""))</f>
        <v/>
      </c>
      <c r="CI84" s="9" t="str">
        <f>IF($G84=0,"",IFERROR(INDEX('Risk assessment'!$B$12:$B$100,MATCH(CONCATENATE(Feuil1!$C84,Feuil1!$B84,Feuil1!CI$1),'Risk assessment'!$R$12:$R$100,FALSE),1),""))</f>
        <v/>
      </c>
      <c r="CJ84" s="9" t="str">
        <f>IF($G84=0,"",IFERROR(INDEX('Risk assessment'!$B$12:$B$100,MATCH(CONCATENATE(Feuil1!$C84,Feuil1!$B84,Feuil1!CJ$1),'Risk assessment'!$R$12:$R$100,FALSE),1),""))</f>
        <v/>
      </c>
      <c r="CK84" s="9" t="str">
        <f>IF($G84=0,"",IFERROR(INDEX('Risk assessment'!$B$12:$B$100,MATCH(CONCATENATE(Feuil1!$C84,Feuil1!$B84,Feuil1!CK$1),'Risk assessment'!$R$12:$R$100,FALSE),1),""))</f>
        <v/>
      </c>
      <c r="CL84" s="9" t="str">
        <f>IF($G84=0,"",IFERROR(INDEX('Risk assessment'!$B$12:$B$100,MATCH(CONCATENATE(Feuil1!$C84,Feuil1!$B84,Feuil1!CL$1),'Risk assessment'!$R$12:$R$100,FALSE),1),""))</f>
        <v/>
      </c>
      <c r="CM84" s="9" t="str">
        <f>IF($G84=0,"",IFERROR(INDEX('Risk assessment'!$B$12:$B$100,MATCH(CONCATENATE(Feuil1!$C84,Feuil1!$B84,Feuil1!CM$1),'Risk assessment'!$R$12:$R$100,FALSE),1),""))</f>
        <v/>
      </c>
      <c r="CN84" s="9" t="str">
        <f>IF($G84=0,"",IFERROR(INDEX('Risk assessment'!$B$12:$B$100,MATCH(CONCATENATE(Feuil1!$C84,Feuil1!$B84,Feuil1!CN$1),'Risk assessment'!$R$12:$R$100,FALSE),1),""))</f>
        <v/>
      </c>
      <c r="CO84" s="9" t="str">
        <f>IF($G84=0,"",IFERROR(INDEX('Risk assessment'!$B$12:$B$100,MATCH(CONCATENATE(Feuil1!$C84,Feuil1!$B84,Feuil1!CO$1),'Risk assessment'!$R$12:$R$100,FALSE),1),""))</f>
        <v/>
      </c>
      <c r="CP84" s="9" t="str">
        <f>IF($G84=0,"",IFERROR(INDEX('Risk assessment'!$B$12:$B$100,MATCH(CONCATENATE(Feuil1!$C84,Feuil1!$B84,Feuil1!CP$1),'Risk assessment'!$R$12:$R$100,FALSE),1),""))</f>
        <v/>
      </c>
      <c r="CQ84" s="9" t="str">
        <f>IF($G84=0,"",IFERROR(INDEX('Risk assessment'!$B$12:$B$100,MATCH(CONCATENATE(Feuil1!$C84,Feuil1!$B84,Feuil1!CQ$1),'Risk assessment'!$R$12:$R$100,FALSE),1),""))</f>
        <v/>
      </c>
      <c r="CR84" s="9" t="str">
        <f>IF($G84=0,"",IFERROR(INDEX('Risk assessment'!$B$12:$B$100,MATCH(CONCATENATE(Feuil1!$C84,Feuil1!$B84,Feuil1!CR$1),'Risk assessment'!$R$12:$R$100,FALSE),1),""))</f>
        <v/>
      </c>
      <c r="CS84" s="9" t="str">
        <f>IF($G84=0,"",IFERROR(INDEX('Risk assessment'!$B$12:$B$100,MATCH(CONCATENATE(Feuil1!$C84,Feuil1!$B84,Feuil1!CS$1),'Risk assessment'!$R$12:$R$100,FALSE),1),""))</f>
        <v/>
      </c>
      <c r="CT84" s="9" t="str">
        <f>IF($G84=0,"",IFERROR(INDEX('Risk assessment'!$B$12:$B$100,MATCH(CONCATENATE(Feuil1!$C84,Feuil1!$B84,Feuil1!CT$1),'Risk assessment'!$R$12:$R$100,FALSE),1),""))</f>
        <v/>
      </c>
      <c r="CU84" s="9" t="str">
        <f>IF($G84=0,"",IFERROR(INDEX('Risk assessment'!$B$12:$B$100,MATCH(CONCATENATE(Feuil1!$C84,Feuil1!$B84,Feuil1!CU$1),'Risk assessment'!$R$12:$R$100,FALSE),1),""))</f>
        <v/>
      </c>
      <c r="CV84" s="9" t="str">
        <f>IF($G84=0,"",IFERROR(INDEX('Risk assessment'!$B$12:$B$100,MATCH(CONCATENATE(Feuil1!$C84,Feuil1!$B84,Feuil1!CV$1),'Risk assessment'!$R$12:$R$100,FALSE),1),""))</f>
        <v/>
      </c>
      <c r="CW84" s="9" t="str">
        <f>IF($G84=0,"",IFERROR(INDEX('Risk assessment'!$B$12:$B$100,MATCH(CONCATENATE(Feuil1!$C84,Feuil1!$B84,Feuil1!CW$1),'Risk assessment'!$R$12:$R$100,FALSE),1),""))</f>
        <v/>
      </c>
      <c r="CX84" s="9" t="str">
        <f>IF($G84=0,"",IFERROR(INDEX('Risk assessment'!$B$12:$B$100,MATCH(CONCATENATE(Feuil1!$C84,Feuil1!$B84,Feuil1!CX$1),'Risk assessment'!$R$12:$R$100,FALSE),1),""))</f>
        <v/>
      </c>
      <c r="CY84" s="9" t="str">
        <f>IF($G84=0,"",IFERROR(INDEX('Risk assessment'!$B$12:$B$100,MATCH(CONCATENATE(Feuil1!$C84,Feuil1!$B84,Feuil1!CY$1),'Risk assessment'!$R$12:$R$100,FALSE),1),""))</f>
        <v/>
      </c>
      <c r="CZ84" s="9" t="str">
        <f>IF($G84=0,"",IFERROR(INDEX('Risk assessment'!$B$12:$B$100,MATCH(CONCATENATE(Feuil1!$C84,Feuil1!$B84,Feuil1!CZ$1),'Risk assessment'!$R$12:$R$100,FALSE),1),""))</f>
        <v/>
      </c>
      <c r="DA84" s="9" t="str">
        <f>IF($G84=0,"",IFERROR(INDEX('Risk assessment'!$B$12:$B$100,MATCH(CONCATENATE(Feuil1!$C84,Feuil1!$B84,Feuil1!DA$1),'Risk assessment'!$R$12:$R$100,FALSE),1),""))</f>
        <v/>
      </c>
      <c r="DB84" s="9" t="str">
        <f>IF($G84=0,"",IFERROR(INDEX('Risk assessment'!$B$12:$B$100,MATCH(CONCATENATE(Feuil1!$C84,Feuil1!$B84,Feuil1!DB$1),'Risk assessment'!$R$12:$R$100,FALSE),1),""))</f>
        <v/>
      </c>
      <c r="DC84" s="9" t="str">
        <f>IF($G84=0,"",IFERROR(INDEX('Risk assessment'!$B$12:$B$100,MATCH(CONCATENATE(Feuil1!$C84,Feuil1!$B84,Feuil1!DC$1),'Risk assessment'!$R$12:$R$100,FALSE),1),""))</f>
        <v/>
      </c>
      <c r="DD84" s="9" t="str">
        <f>IF($G84=0,"",IFERROR(INDEX('Risk assessment'!$B$12:$B$100,MATCH(CONCATENATE(Feuil1!$C84,Feuil1!$B84,Feuil1!DD$1),'Risk assessment'!$R$12:$R$100,FALSE),1),""))</f>
        <v/>
      </c>
      <c r="DE84" s="9" t="str">
        <f>IF($G84=0,"",IFERROR(INDEX('Risk assessment'!$B$12:$B$100,MATCH(CONCATENATE(Feuil1!$C84,Feuil1!$B84,Feuil1!DE$1),'Risk assessment'!$R$12:$R$100,FALSE),1),""))</f>
        <v/>
      </c>
      <c r="DF84" s="9" t="str">
        <f>IF($G84=0,"",IFERROR(INDEX('Risk assessment'!$B$12:$B$100,MATCH(CONCATENATE(Feuil1!$C84,Feuil1!$B84,Feuil1!DF$1),'Risk assessment'!$R$12:$R$100,FALSE),1),""))</f>
        <v/>
      </c>
      <c r="DG84" s="9" t="str">
        <f>IF($G84=0,"",IFERROR(INDEX('Risk assessment'!$B$12:$B$100,MATCH(CONCATENATE(Feuil1!$C84,Feuil1!$B84,Feuil1!DG$1),'Risk assessment'!$R$12:$R$100,FALSE),1),""))</f>
        <v/>
      </c>
      <c r="DH84" s="9" t="str">
        <f>IF($G84=0,"",IFERROR(INDEX('Risk assessment'!$B$12:$B$100,MATCH(CONCATENATE(Feuil1!$C84,Feuil1!$B84,Feuil1!DH$1),'Risk assessment'!$R$12:$R$100,FALSE),1),""))</f>
        <v/>
      </c>
      <c r="DI84" s="9" t="str">
        <f>IF($G84=0,"",IFERROR(INDEX('Risk assessment'!$B$12:$B$100,MATCH(CONCATENATE(Feuil1!$C84,Feuil1!$B84,Feuil1!DI$1),'Risk assessment'!$R$12:$R$100,FALSE),1),""))</f>
        <v/>
      </c>
      <c r="DJ84" s="9" t="str">
        <f>IF($G84=0,"",IFERROR(INDEX('Risk assessment'!$B$12:$B$100,MATCH(CONCATENATE(Feuil1!$C84,Feuil1!$B84,Feuil1!DJ$1),'Risk assessment'!$R$12:$R$100,FALSE),1),""))</f>
        <v/>
      </c>
      <c r="DK84" s="9" t="str">
        <f>IF($G84=0,"",IFERROR(INDEX('Risk assessment'!$B$12:$B$100,MATCH(CONCATENATE(Feuil1!$C84,Feuil1!$B84,Feuil1!DK$1),'Risk assessment'!$R$12:$R$100,FALSE),1),""))</f>
        <v/>
      </c>
    </row>
    <row r="85" spans="2:115" x14ac:dyDescent="0.25">
      <c r="B85" s="9">
        <f>IF(B84+1&lt;='Rating table'!D$11,B84+1,1)</f>
        <v>4</v>
      </c>
      <c r="C85" s="9" t="str">
        <f>IFERROR(IF(IF(B85=1,C84+1,C84)&lt;='Rating table'!H$11,IF(B85=1,C84+1,C84),""),"")</f>
        <v/>
      </c>
      <c r="D85" s="9" t="str">
        <f t="shared" si="3"/>
        <v/>
      </c>
      <c r="E85" s="9" t="str">
        <f t="shared" si="4"/>
        <v/>
      </c>
      <c r="F85" s="9" t="str">
        <f t="shared" si="5"/>
        <v/>
      </c>
      <c r="G85" s="9">
        <f>COUNTIFS('Risk assessment'!D$12:D$100,Feuil1!C85,'Risk assessment'!E$12:E$100,B85)</f>
        <v>0</v>
      </c>
      <c r="H85" s="9" t="str">
        <f>IF($G85=0,"",IFERROR(CONCATENATE(INDEX('Risk assessment'!$B$12:$B$100,MATCH(CONCATENATE(Feuil1!$C85,"-",Feuil1!$B85,"-",Feuil1!H$1),'Risk assessment'!$R$12:$R$100,FALSE),1)," ;"),""))</f>
        <v/>
      </c>
      <c r="I85" s="9" t="str">
        <f>IF($G85=0,"",IFERROR(CONCATENATE(INDEX('Risk assessment'!$B$12:$B$100,MATCH(CONCATENATE(Feuil1!$C85,"-",Feuil1!$B85,"-",Feuil1!I$1),'Risk assessment'!$R$12:$R$100,FALSE),1)," ;"),""))</f>
        <v/>
      </c>
      <c r="J85" s="9" t="str">
        <f>IF($G85=0,"",IFERROR(CONCATENATE(INDEX('Risk assessment'!$B$12:$B$100,MATCH(CONCATENATE(Feuil1!$C85,"-",Feuil1!$B85,"-",Feuil1!J$1),'Risk assessment'!$R$12:$R$100,FALSE),1)," ;"),""))</f>
        <v/>
      </c>
      <c r="K85" s="9" t="str">
        <f>IF($G85=0,"",IFERROR(CONCATENATE(INDEX('Risk assessment'!$B$12:$B$100,MATCH(CONCATENATE(Feuil1!$C85,"-",Feuil1!$B85,"-",Feuil1!K$1),'Risk assessment'!$R$12:$R$100,FALSE),1)," ;"),""))</f>
        <v/>
      </c>
      <c r="L85" s="9" t="str">
        <f>IF($G85=0,"",IFERROR(CONCATENATE(INDEX('Risk assessment'!$B$12:$B$100,MATCH(CONCATENATE(Feuil1!$C85,"-",Feuil1!$B85,"-",Feuil1!L$1),'Risk assessment'!$R$12:$R$100,FALSE),1)," ;"),""))</f>
        <v/>
      </c>
      <c r="M85" s="9" t="str">
        <f>IF($G85=0,"",IFERROR(CONCATENATE(INDEX('Risk assessment'!$B$12:$B$100,MATCH(CONCATENATE(Feuil1!$C85,"-",Feuil1!$B85,"-",Feuil1!M$1),'Risk assessment'!$R$12:$R$100,FALSE),1)," ;"),""))</f>
        <v/>
      </c>
      <c r="N85" s="9" t="str">
        <f>IF($G85=0,"",IFERROR(CONCATENATE(INDEX('Risk assessment'!$B$12:$B$100,MATCH(CONCATENATE(Feuil1!$C85,"-",Feuil1!$B85,"-",Feuil1!N$1),'Risk assessment'!$R$12:$R$100,FALSE),1)," ;"),""))</f>
        <v/>
      </c>
      <c r="O85" s="9" t="str">
        <f>IF($G85=0,"",IFERROR(CONCATENATE(INDEX('Risk assessment'!$B$12:$B$100,MATCH(CONCATENATE(Feuil1!$C85,"-",Feuil1!$B85,"-",Feuil1!O$1),'Risk assessment'!$R$12:$R$100,FALSE),1)," ;"),""))</f>
        <v/>
      </c>
      <c r="P85" s="9" t="str">
        <f>IF($G85=0,"",IFERROR(CONCATENATE(INDEX('Risk assessment'!$B$12:$B$100,MATCH(CONCATENATE(Feuil1!$C85,"-",Feuil1!$B85,"-",Feuil1!P$1),'Risk assessment'!$R$12:$R$100,FALSE),1)," ;"),""))</f>
        <v/>
      </c>
      <c r="Q85" s="9" t="str">
        <f>IF($G85=0,"",IFERROR(CONCATENATE(INDEX('Risk assessment'!$B$12:$B$100,MATCH(CONCATENATE(Feuil1!$C85,"-",Feuil1!$B85,"-",Feuil1!Q$1),'Risk assessment'!$R$12:$R$100,FALSE),1)," ;"),""))</f>
        <v/>
      </c>
      <c r="R85" s="9" t="str">
        <f>IF($G85=0,"",IFERROR(CONCATENATE(INDEX('Risk assessment'!$B$12:$B$100,MATCH(CONCATENATE(Feuil1!$C85,"-",Feuil1!$B85,"-",Feuil1!R$1),'Risk assessment'!$R$12:$R$100,FALSE),1)," ;"),""))</f>
        <v/>
      </c>
      <c r="S85" s="9" t="str">
        <f>IF($G85=0,"",IFERROR(CONCATENATE(INDEX('Risk assessment'!$B$12:$B$100,MATCH(CONCATENATE(Feuil1!$C85,"-",Feuil1!$B85,"-",Feuil1!S$1),'Risk assessment'!$R$12:$R$100,FALSE),1)," ;"),""))</f>
        <v/>
      </c>
      <c r="T85" s="9" t="str">
        <f>IF($G85=0,"",IFERROR(CONCATENATE(INDEX('Risk assessment'!$B$12:$B$100,MATCH(CONCATENATE(Feuil1!$C85,"-",Feuil1!$B85,"-",Feuil1!T$1),'Risk assessment'!$R$12:$R$100,FALSE),1)," ;"),""))</f>
        <v/>
      </c>
      <c r="U85" s="9" t="str">
        <f>IF($G85=0,"",IFERROR(CONCATENATE(INDEX('Risk assessment'!$B$12:$B$100,MATCH(CONCATENATE(Feuil1!$C85,"-",Feuil1!$B85,"-",Feuil1!U$1),'Risk assessment'!$R$12:$R$100,FALSE),1)," ;"),""))</f>
        <v/>
      </c>
      <c r="V85" s="9" t="str">
        <f>IF($G85=0,"",IFERROR(CONCATENATE(INDEX('Risk assessment'!$B$12:$B$100,MATCH(CONCATENATE(Feuil1!$C85,"-",Feuil1!$B85,"-",Feuil1!V$1),'Risk assessment'!$R$12:$R$100,FALSE),1)," ;"),""))</f>
        <v/>
      </c>
      <c r="W85" s="9" t="str">
        <f>IF($G85=0,"",IFERROR(CONCATENATE(INDEX('Risk assessment'!$B$12:$B$100,MATCH(CONCATENATE(Feuil1!$C85,"-",Feuil1!$B85,"-",Feuil1!W$1),'Risk assessment'!$R$12:$R$100,FALSE),1)," ;"),""))</f>
        <v/>
      </c>
      <c r="X85" s="9" t="str">
        <f>IF($G85=0,"",IFERROR(CONCATENATE(INDEX('Risk assessment'!$B$12:$B$100,MATCH(CONCATENATE(Feuil1!$C85,"-",Feuil1!$B85,"-",Feuil1!X$1),'Risk assessment'!$R$12:$R$100,FALSE),1)," ;"),""))</f>
        <v/>
      </c>
      <c r="Y85" s="9" t="str">
        <f>IF($G85=0,"",IFERROR(CONCATENATE(INDEX('Risk assessment'!$B$12:$B$100,MATCH(CONCATENATE(Feuil1!$C85,"-",Feuil1!$B85,"-",Feuil1!Y$1),'Risk assessment'!$R$12:$R$100,FALSE),1)," ;"),""))</f>
        <v/>
      </c>
      <c r="Z85" s="9" t="str">
        <f>IF($G85=0,"",IFERROR(CONCATENATE(INDEX('Risk assessment'!$B$12:$B$100,MATCH(CONCATENATE(Feuil1!$C85,"-",Feuil1!$B85,"-",Feuil1!Z$1),'Risk assessment'!$R$12:$R$100,FALSE),1)," ;"),""))</f>
        <v/>
      </c>
      <c r="AA85" s="9" t="str">
        <f>IF($G85=0,"",IFERROR(CONCATENATE(INDEX('Risk assessment'!$B$12:$B$100,MATCH(CONCATENATE(Feuil1!$C85,"-",Feuil1!$B85,"-",Feuil1!AA$1),'Risk assessment'!$R$12:$R$100,FALSE),1)," ;"),""))</f>
        <v/>
      </c>
      <c r="AB85" s="9" t="str">
        <f>IF($G85=0,"",IFERROR(CONCATENATE(INDEX('Risk assessment'!$B$12:$B$100,MATCH(CONCATENATE(Feuil1!$C85,"-",Feuil1!$B85,"-",Feuil1!AB$1),'Risk assessment'!$R$12:$R$100,FALSE),1)," ;"),""))</f>
        <v/>
      </c>
      <c r="AC85" s="9" t="str">
        <f>IF($G85=0,"",IFERROR(CONCATENATE(INDEX('Risk assessment'!$B$12:$B$100,MATCH(CONCATENATE(Feuil1!$C85,"-",Feuil1!$B85,"-",Feuil1!AC$1),'Risk assessment'!$R$12:$R$100,FALSE),1)," ;"),""))</f>
        <v/>
      </c>
      <c r="AD85" s="9" t="str">
        <f>IF($G85=0,"",IFERROR(CONCATENATE(INDEX('Risk assessment'!$B$12:$B$100,MATCH(CONCATENATE(Feuil1!$C85,"-",Feuil1!$B85,"-",Feuil1!AD$1),'Risk assessment'!$R$12:$R$100,FALSE),1)," ;"),""))</f>
        <v/>
      </c>
      <c r="AE85" s="9" t="str">
        <f>IF($G85=0,"",IFERROR(CONCATENATE(INDEX('Risk assessment'!$B$12:$B$100,MATCH(CONCATENATE(Feuil1!$C85,"-",Feuil1!$B85,"-",Feuil1!AE$1),'Risk assessment'!$R$12:$R$100,FALSE),1)," ;"),""))</f>
        <v/>
      </c>
      <c r="AF85" s="9" t="str">
        <f>IF($G85=0,"",IFERROR(CONCATENATE(INDEX('Risk assessment'!$B$12:$B$100,MATCH(CONCATENATE(Feuil1!$C85,"-",Feuil1!$B85,"-",Feuil1!AF$1),'Risk assessment'!$R$12:$R$100,FALSE),1)," ;"),""))</f>
        <v/>
      </c>
      <c r="AG85" s="9" t="str">
        <f>IF($G85=0,"",IFERROR(CONCATENATE(INDEX('Risk assessment'!$B$12:$B$100,MATCH(CONCATENATE(Feuil1!$C85,"-",Feuil1!$B85,"-",Feuil1!AG$1),'Risk assessment'!$R$12:$R$100,FALSE),1)," ;"),""))</f>
        <v/>
      </c>
      <c r="AH85" s="9" t="str">
        <f>IF($G85=0,"",IFERROR(CONCATENATE(INDEX('Risk assessment'!$B$12:$B$100,MATCH(CONCATENATE(Feuil1!$C85,"-",Feuil1!$B85,"-",Feuil1!AH$1),'Risk assessment'!$R$12:$R$100,FALSE),1)," ;"),""))</f>
        <v/>
      </c>
      <c r="AI85" s="9" t="str">
        <f>IF($G85=0,"",IFERROR(CONCATENATE(INDEX('Risk assessment'!$B$12:$B$100,MATCH(CONCATENATE(Feuil1!$C85,"-",Feuil1!$B85,"-",Feuil1!AI$1),'Risk assessment'!$R$12:$R$100,FALSE),1)," ;"),""))</f>
        <v/>
      </c>
      <c r="AJ85" s="9" t="str">
        <f>IF($G85=0,"",IFERROR(CONCATENATE(INDEX('Risk assessment'!$B$12:$B$100,MATCH(CONCATENATE(Feuil1!$C85,"-",Feuil1!$B85,"-",Feuil1!AJ$1),'Risk assessment'!$R$12:$R$100,FALSE),1)," ;"),""))</f>
        <v/>
      </c>
      <c r="AK85" s="9" t="str">
        <f>IF($G85=0,"",IFERROR(CONCATENATE(INDEX('Risk assessment'!$B$12:$B$100,MATCH(CONCATENATE(Feuil1!$C85,"-",Feuil1!$B85,"-",Feuil1!AK$1),'Risk assessment'!$R$12:$R$100,FALSE),1)," ;"),""))</f>
        <v/>
      </c>
      <c r="AL85" s="9" t="str">
        <f>IF($G85=0,"",IFERROR(CONCATENATE(INDEX('Risk assessment'!$B$12:$B$100,MATCH(CONCATENATE(Feuil1!$C85,"-",Feuil1!$B85,"-",Feuil1!AL$1),'Risk assessment'!$R$12:$R$100,FALSE),1)," ;"),""))</f>
        <v/>
      </c>
      <c r="AM85" s="9" t="str">
        <f>IF($G85=0,"",IFERROR(CONCATENATE(INDEX('Risk assessment'!$B$12:$B$100,MATCH(CONCATENATE(Feuil1!$C85,"-",Feuil1!$B85,"-",Feuil1!AM$1),'Risk assessment'!$R$12:$R$100,FALSE),1)," ;"),""))</f>
        <v/>
      </c>
      <c r="AN85" s="9" t="str">
        <f>IF($G85=0,"",IFERROR(CONCATENATE(INDEX('Risk assessment'!$B$12:$B$100,MATCH(CONCATENATE(Feuil1!$C85,"-",Feuil1!$B85,"-",Feuil1!AN$1),'Risk assessment'!$R$12:$R$100,FALSE),1)," ;"),""))</f>
        <v/>
      </c>
      <c r="AO85" s="9" t="str">
        <f>IF($G85=0,"",IFERROR(CONCATENATE(INDEX('Risk assessment'!$B$12:$B$100,MATCH(CONCATENATE(Feuil1!$C85,"-",Feuil1!$B85,"-",Feuil1!AO$1),'Risk assessment'!$R$12:$R$100,FALSE),1)," ;"),""))</f>
        <v/>
      </c>
      <c r="AP85" s="9" t="str">
        <f>IF($G85=0,"",IFERROR(CONCATENATE(INDEX('Risk assessment'!$B$12:$B$100,MATCH(CONCATENATE(Feuil1!$C85,"-",Feuil1!$B85,"-",Feuil1!AP$1),'Risk assessment'!$R$12:$R$100,FALSE),1)," ;"),""))</f>
        <v/>
      </c>
      <c r="AQ85" s="9" t="str">
        <f>IF($G85=0,"",IFERROR(CONCATENATE(INDEX('Risk assessment'!$B$12:$B$100,MATCH(CONCATENATE(Feuil1!$C85,"-",Feuil1!$B85,"-",Feuil1!AQ$1),'Risk assessment'!$R$12:$R$100,FALSE),1)," ;"),""))</f>
        <v/>
      </c>
      <c r="AR85" s="9" t="str">
        <f>IF($G85=0,"",IFERROR(CONCATENATE(INDEX('Risk assessment'!$B$12:$B$100,MATCH(CONCATENATE(Feuil1!$C85,"-",Feuil1!$B85,"-",Feuil1!AR$1),'Risk assessment'!$R$12:$R$100,FALSE),1)," ;"),""))</f>
        <v/>
      </c>
      <c r="AS85" s="9" t="str">
        <f>IF($G85=0,"",IFERROR(CONCATENATE(INDEX('Risk assessment'!$B$12:$B$100,MATCH(CONCATENATE(Feuil1!$C85,"-",Feuil1!$B85,"-",Feuil1!AS$1),'Risk assessment'!$R$12:$R$100,FALSE),1)," ;"),""))</f>
        <v/>
      </c>
      <c r="AT85" s="9" t="str">
        <f>IF($G85=0,"",IFERROR(CONCATENATE(INDEX('Risk assessment'!$B$12:$B$100,MATCH(CONCATENATE(Feuil1!$C85,"-",Feuil1!$B85,"-",Feuil1!AT$1),'Risk assessment'!$R$12:$R$100,FALSE),1)," ;"),""))</f>
        <v/>
      </c>
      <c r="AU85" s="9" t="str">
        <f>IF($G85=0,"",IFERROR(CONCATENATE(INDEX('Risk assessment'!$B$12:$B$100,MATCH(CONCATENATE(Feuil1!$C85,"-",Feuil1!$B85,"-",Feuil1!AU$1),'Risk assessment'!$R$12:$R$100,FALSE),1)," ;"),""))</f>
        <v/>
      </c>
      <c r="AV85" s="9" t="str">
        <f>IF($G85=0,"",IFERROR(CONCATENATE(INDEX('Risk assessment'!$B$12:$B$100,MATCH(CONCATENATE(Feuil1!$C85,"-",Feuil1!$B85,"-",Feuil1!AV$1),'Risk assessment'!$R$12:$R$100,FALSE),1)," ;"),""))</f>
        <v/>
      </c>
      <c r="AW85" s="9" t="str">
        <f>IF($G85=0,"",IFERROR(CONCATENATE(INDEX('Risk assessment'!$B$12:$B$100,MATCH(CONCATENATE(Feuil1!$C85,"-",Feuil1!$B85,"-",Feuil1!AW$1),'Risk assessment'!$R$12:$R$100,FALSE),1)," ;"),""))</f>
        <v/>
      </c>
      <c r="AX85" s="9" t="str">
        <f>IF($G85=0,"",IFERROR(CONCATENATE(INDEX('Risk assessment'!$B$12:$B$100,MATCH(CONCATENATE(Feuil1!$C85,"-",Feuil1!$B85,"-",Feuil1!AX$1),'Risk assessment'!$R$12:$R$100,FALSE),1)," ;"),""))</f>
        <v/>
      </c>
      <c r="AY85" s="9" t="str">
        <f>IF($G85=0,"",IFERROR(CONCATENATE(INDEX('Risk assessment'!$B$12:$B$100,MATCH(CONCATENATE(Feuil1!$C85,"-",Feuil1!$B85,"-",Feuil1!AY$1),'Risk assessment'!$R$12:$R$100,FALSE),1)," ;"),""))</f>
        <v/>
      </c>
      <c r="AZ85" s="9" t="str">
        <f>IF($G85=0,"",IFERROR(CONCATENATE(INDEX('Risk assessment'!$B$12:$B$100,MATCH(CONCATENATE(Feuil1!$C85,"-",Feuil1!$B85,"-",Feuil1!AZ$1),'Risk assessment'!$R$12:$R$100,FALSE),1)," ;"),""))</f>
        <v/>
      </c>
      <c r="BA85" s="9" t="str">
        <f>IF($G85=0,"",IFERROR(CONCATENATE(INDEX('Risk assessment'!$B$12:$B$100,MATCH(CONCATENATE(Feuil1!$C85,"-",Feuil1!$B85,"-",Feuil1!BA$1),'Risk assessment'!$R$12:$R$100,FALSE),1)," ;"),""))</f>
        <v/>
      </c>
      <c r="BB85" s="9" t="str">
        <f>IF($G85=0,"",IFERROR(CONCATENATE(INDEX('Risk assessment'!$B$12:$B$100,MATCH(CONCATENATE(Feuil1!$C85,"-",Feuil1!$B85,"-",Feuil1!BB$1),'Risk assessment'!$R$12:$R$100,FALSE),1)," ;"),""))</f>
        <v/>
      </c>
      <c r="BC85" s="9" t="str">
        <f>IF($G85=0,"",IFERROR(CONCATENATE(INDEX('Risk assessment'!$B$12:$B$100,MATCH(CONCATENATE(Feuil1!$C85,"-",Feuil1!$B85,"-",Feuil1!BC$1),'Risk assessment'!$R$12:$R$100,FALSE),1)," ;"),""))</f>
        <v/>
      </c>
      <c r="BD85" s="9" t="str">
        <f>IF($G85=0,"",IFERROR(CONCATENATE(INDEX('Risk assessment'!$B$12:$B$100,MATCH(CONCATENATE(Feuil1!$C85,"-",Feuil1!$B85,"-",Feuil1!BD$1),'Risk assessment'!$R$12:$R$100,FALSE),1)," ;"),""))</f>
        <v/>
      </c>
      <c r="BE85" s="9" t="str">
        <f>IF($G85=0,"",IFERROR(CONCATENATE(INDEX('Risk assessment'!$B$12:$B$100,MATCH(CONCATENATE(Feuil1!$C85,"-",Feuil1!$B85,"-",Feuil1!BE$1),'Risk assessment'!$R$12:$R$100,FALSE),1)," ;"),""))</f>
        <v/>
      </c>
      <c r="BF85" s="9" t="str">
        <f>IF($G85=0,"",IFERROR(CONCATENATE(INDEX('Risk assessment'!$B$12:$B$100,MATCH(CONCATENATE(Feuil1!$C85,"-",Feuil1!$B85,"-",Feuil1!BF$1),'Risk assessment'!$R$12:$R$100,FALSE),1)," ;"),""))</f>
        <v/>
      </c>
      <c r="BG85" s="9" t="str">
        <f>IF($G85=0,"",IFERROR(CONCATENATE(INDEX('Risk assessment'!$B$12:$B$100,MATCH(CONCATENATE(Feuil1!$C85,"-",Feuil1!$B85,"-",Feuil1!BG$1),'Risk assessment'!$R$12:$R$100,FALSE),1)," ;"),""))</f>
        <v/>
      </c>
      <c r="BH85" s="9" t="str">
        <f>IF($G85=0,"",IFERROR(CONCATENATE(INDEX('Risk assessment'!$B$12:$B$100,MATCH(CONCATENATE(Feuil1!$C85,"-",Feuil1!$B85,"-",Feuil1!BH$1),'Risk assessment'!$R$12:$R$100,FALSE),1)," ;"),""))</f>
        <v/>
      </c>
      <c r="BI85" s="9" t="str">
        <f>IF($G85=0,"",IFERROR(CONCATENATE(INDEX('Risk assessment'!$B$12:$B$100,MATCH(CONCATENATE(Feuil1!$C85,"-",Feuil1!$B85,"-",Feuil1!BI$1),'Risk assessment'!$R$12:$R$100,FALSE),1)," ;"),""))</f>
        <v/>
      </c>
      <c r="BJ85" s="9" t="str">
        <f>IF($G85=0,"",IFERROR(CONCATENATE(INDEX('Risk assessment'!$B$12:$B$100,MATCH(CONCATENATE(Feuil1!$C85,"-",Feuil1!$B85,"-",Feuil1!BJ$1),'Risk assessment'!$R$12:$R$100,FALSE),1)," ;"),""))</f>
        <v/>
      </c>
      <c r="BK85" s="9" t="str">
        <f>IF($G85=0,"",IFERROR(CONCATENATE(INDEX('Risk assessment'!$B$12:$B$100,MATCH(CONCATENATE(Feuil1!$C85,"-",Feuil1!$B85,"-",Feuil1!BK$1),'Risk assessment'!$R$12:$R$100,FALSE),1)," ;"),""))</f>
        <v/>
      </c>
      <c r="BL85" s="9" t="str">
        <f>IF($G85=0,"",IFERROR(CONCATENATE(INDEX('Risk assessment'!$B$12:$B$100,MATCH(CONCATENATE(Feuil1!$C85,"-",Feuil1!$B85,"-",Feuil1!BL$1),'Risk assessment'!$R$12:$R$100,FALSE),1)," ;"),""))</f>
        <v/>
      </c>
      <c r="BM85" s="9" t="str">
        <f>IF($G85=0,"",IFERROR(CONCATENATE(INDEX('Risk assessment'!$B$12:$B$100,MATCH(CONCATENATE(Feuil1!$C85,"-",Feuil1!$B85,"-",Feuil1!BM$1),'Risk assessment'!$R$12:$R$100,FALSE),1)," ;"),""))</f>
        <v/>
      </c>
      <c r="BN85" s="9" t="str">
        <f>IF($G85=0,"",IFERROR(CONCATENATE(INDEX('Risk assessment'!$B$12:$B$100,MATCH(CONCATENATE(Feuil1!$C85,"-",Feuil1!$B85,"-",Feuil1!BN$1),'Risk assessment'!$R$12:$R$100,FALSE),1)," ;"),""))</f>
        <v/>
      </c>
      <c r="BO85" s="9" t="str">
        <f>IF($G85=0,"",IFERROR(CONCATENATE(INDEX('Risk assessment'!$B$12:$B$100,MATCH(CONCATENATE(Feuil1!$C85,"-",Feuil1!$B85,"-",Feuil1!BO$1),'Risk assessment'!$R$12:$R$100,FALSE),1)," ;"),""))</f>
        <v/>
      </c>
      <c r="BP85" s="9" t="str">
        <f>IF($G85=0,"",IFERROR(CONCATENATE(INDEX('Risk assessment'!$B$12:$B$100,MATCH(CONCATENATE(Feuil1!$C85,"-",Feuil1!$B85,"-",Feuil1!BP$1),'Risk assessment'!$R$12:$R$100,FALSE),1)," ;"),""))</f>
        <v/>
      </c>
      <c r="BQ85" s="9" t="str">
        <f>IF($G85=0,"",IFERROR(CONCATENATE(INDEX('Risk assessment'!$B$12:$B$100,MATCH(CONCATENATE(Feuil1!$C85,"-",Feuil1!$B85,"-",Feuil1!BQ$1),'Risk assessment'!$R$12:$R$100,FALSE),1)," ;"),""))</f>
        <v/>
      </c>
      <c r="BR85" s="9" t="str">
        <f>IF($G85=0,"",IFERROR(INDEX('Risk assessment'!$B$12:$B$100,MATCH(CONCATENATE(Feuil1!$C85,Feuil1!$B85,Feuil1!BR$1),'Risk assessment'!$R$12:$R$100,FALSE),1),""))</f>
        <v/>
      </c>
      <c r="BS85" s="9" t="str">
        <f>IF($G85=0,"",IFERROR(INDEX('Risk assessment'!$B$12:$B$100,MATCH(CONCATENATE(Feuil1!$C85,Feuil1!$B85,Feuil1!BS$1),'Risk assessment'!$R$12:$R$100,FALSE),1),""))</f>
        <v/>
      </c>
      <c r="BT85" s="9" t="str">
        <f>IF($G85=0,"",IFERROR(INDEX('Risk assessment'!$B$12:$B$100,MATCH(CONCATENATE(Feuil1!$C85,Feuil1!$B85,Feuil1!BT$1),'Risk assessment'!$R$12:$R$100,FALSE),1),""))</f>
        <v/>
      </c>
      <c r="BU85" s="9" t="str">
        <f>IF($G85=0,"",IFERROR(INDEX('Risk assessment'!$B$12:$B$100,MATCH(CONCATENATE(Feuil1!$C85,Feuil1!$B85,Feuil1!BU$1),'Risk assessment'!$R$12:$R$100,FALSE),1),""))</f>
        <v/>
      </c>
      <c r="BV85" s="9" t="str">
        <f>IF($G85=0,"",IFERROR(INDEX('Risk assessment'!$B$12:$B$100,MATCH(CONCATENATE(Feuil1!$C85,Feuil1!$B85,Feuil1!BV$1),'Risk assessment'!$R$12:$R$100,FALSE),1),""))</f>
        <v/>
      </c>
      <c r="BW85" s="9" t="str">
        <f>IF($G85=0,"",IFERROR(INDEX('Risk assessment'!$B$12:$B$100,MATCH(CONCATENATE(Feuil1!$C85,Feuil1!$B85,Feuil1!BW$1),'Risk assessment'!$R$12:$R$100,FALSE),1),""))</f>
        <v/>
      </c>
      <c r="BX85" s="9" t="str">
        <f>IF($G85=0,"",IFERROR(INDEX('Risk assessment'!$B$12:$B$100,MATCH(CONCATENATE(Feuil1!$C85,Feuil1!$B85,Feuil1!BX$1),'Risk assessment'!$R$12:$R$100,FALSE),1),""))</f>
        <v/>
      </c>
      <c r="BY85" s="9" t="str">
        <f>IF($G85=0,"",IFERROR(INDEX('Risk assessment'!$B$12:$B$100,MATCH(CONCATENATE(Feuil1!$C85,Feuil1!$B85,Feuil1!BY$1),'Risk assessment'!$R$12:$R$100,FALSE),1),""))</f>
        <v/>
      </c>
      <c r="BZ85" s="9" t="str">
        <f>IF($G85=0,"",IFERROR(INDEX('Risk assessment'!$B$12:$B$100,MATCH(CONCATENATE(Feuil1!$C85,Feuil1!$B85,Feuil1!BZ$1),'Risk assessment'!$R$12:$R$100,FALSE),1),""))</f>
        <v/>
      </c>
      <c r="CA85" s="9" t="str">
        <f>IF($G85=0,"",IFERROR(INDEX('Risk assessment'!$B$12:$B$100,MATCH(CONCATENATE(Feuil1!$C85,Feuil1!$B85,Feuil1!CA$1),'Risk assessment'!$R$12:$R$100,FALSE),1),""))</f>
        <v/>
      </c>
      <c r="CB85" s="9" t="str">
        <f>IF($G85=0,"",IFERROR(INDEX('Risk assessment'!$B$12:$B$100,MATCH(CONCATENATE(Feuil1!$C85,Feuil1!$B85,Feuil1!CB$1),'Risk assessment'!$R$12:$R$100,FALSE),1),""))</f>
        <v/>
      </c>
      <c r="CC85" s="9" t="str">
        <f>IF($G85=0,"",IFERROR(INDEX('Risk assessment'!$B$12:$B$100,MATCH(CONCATENATE(Feuil1!$C85,Feuil1!$B85,Feuil1!CC$1),'Risk assessment'!$R$12:$R$100,FALSE),1),""))</f>
        <v/>
      </c>
      <c r="CD85" s="9" t="str">
        <f>IF($G85=0,"",IFERROR(INDEX('Risk assessment'!$B$12:$B$100,MATCH(CONCATENATE(Feuil1!$C85,Feuil1!$B85,Feuil1!CD$1),'Risk assessment'!$R$12:$R$100,FALSE),1),""))</f>
        <v/>
      </c>
      <c r="CE85" s="9" t="str">
        <f>IF($G85=0,"",IFERROR(INDEX('Risk assessment'!$B$12:$B$100,MATCH(CONCATENATE(Feuil1!$C85,Feuil1!$B85,Feuil1!CE$1),'Risk assessment'!$R$12:$R$100,FALSE),1),""))</f>
        <v/>
      </c>
      <c r="CF85" s="9" t="str">
        <f>IF($G85=0,"",IFERROR(INDEX('Risk assessment'!$B$12:$B$100,MATCH(CONCATENATE(Feuil1!$C85,Feuil1!$B85,Feuil1!CF$1),'Risk assessment'!$R$12:$R$100,FALSE),1),""))</f>
        <v/>
      </c>
      <c r="CG85" s="9" t="str">
        <f>IF($G85=0,"",IFERROR(INDEX('Risk assessment'!$B$12:$B$100,MATCH(CONCATENATE(Feuil1!$C85,Feuil1!$B85,Feuil1!CG$1),'Risk assessment'!$R$12:$R$100,FALSE),1),""))</f>
        <v/>
      </c>
      <c r="CH85" s="9" t="str">
        <f>IF($G85=0,"",IFERROR(INDEX('Risk assessment'!$B$12:$B$100,MATCH(CONCATENATE(Feuil1!$C85,Feuil1!$B85,Feuil1!CH$1),'Risk assessment'!$R$12:$R$100,FALSE),1),""))</f>
        <v/>
      </c>
      <c r="CI85" s="9" t="str">
        <f>IF($G85=0,"",IFERROR(INDEX('Risk assessment'!$B$12:$B$100,MATCH(CONCATENATE(Feuil1!$C85,Feuil1!$B85,Feuil1!CI$1),'Risk assessment'!$R$12:$R$100,FALSE),1),""))</f>
        <v/>
      </c>
      <c r="CJ85" s="9" t="str">
        <f>IF($G85=0,"",IFERROR(INDEX('Risk assessment'!$B$12:$B$100,MATCH(CONCATENATE(Feuil1!$C85,Feuil1!$B85,Feuil1!CJ$1),'Risk assessment'!$R$12:$R$100,FALSE),1),""))</f>
        <v/>
      </c>
      <c r="CK85" s="9" t="str">
        <f>IF($G85=0,"",IFERROR(INDEX('Risk assessment'!$B$12:$B$100,MATCH(CONCATENATE(Feuil1!$C85,Feuil1!$B85,Feuil1!CK$1),'Risk assessment'!$R$12:$R$100,FALSE),1),""))</f>
        <v/>
      </c>
      <c r="CL85" s="9" t="str">
        <f>IF($G85=0,"",IFERROR(INDEX('Risk assessment'!$B$12:$B$100,MATCH(CONCATENATE(Feuil1!$C85,Feuil1!$B85,Feuil1!CL$1),'Risk assessment'!$R$12:$R$100,FALSE),1),""))</f>
        <v/>
      </c>
      <c r="CM85" s="9" t="str">
        <f>IF($G85=0,"",IFERROR(INDEX('Risk assessment'!$B$12:$B$100,MATCH(CONCATENATE(Feuil1!$C85,Feuil1!$B85,Feuil1!CM$1),'Risk assessment'!$R$12:$R$100,FALSE),1),""))</f>
        <v/>
      </c>
      <c r="CN85" s="9" t="str">
        <f>IF($G85=0,"",IFERROR(INDEX('Risk assessment'!$B$12:$B$100,MATCH(CONCATENATE(Feuil1!$C85,Feuil1!$B85,Feuil1!CN$1),'Risk assessment'!$R$12:$R$100,FALSE),1),""))</f>
        <v/>
      </c>
      <c r="CO85" s="9" t="str">
        <f>IF($G85=0,"",IFERROR(INDEX('Risk assessment'!$B$12:$B$100,MATCH(CONCATENATE(Feuil1!$C85,Feuil1!$B85,Feuil1!CO$1),'Risk assessment'!$R$12:$R$100,FALSE),1),""))</f>
        <v/>
      </c>
      <c r="CP85" s="9" t="str">
        <f>IF($G85=0,"",IFERROR(INDEX('Risk assessment'!$B$12:$B$100,MATCH(CONCATENATE(Feuil1!$C85,Feuil1!$B85,Feuil1!CP$1),'Risk assessment'!$R$12:$R$100,FALSE),1),""))</f>
        <v/>
      </c>
      <c r="CQ85" s="9" t="str">
        <f>IF($G85=0,"",IFERROR(INDEX('Risk assessment'!$B$12:$B$100,MATCH(CONCATENATE(Feuil1!$C85,Feuil1!$B85,Feuil1!CQ$1),'Risk assessment'!$R$12:$R$100,FALSE),1),""))</f>
        <v/>
      </c>
      <c r="CR85" s="9" t="str">
        <f>IF($G85=0,"",IFERROR(INDEX('Risk assessment'!$B$12:$B$100,MATCH(CONCATENATE(Feuil1!$C85,Feuil1!$B85,Feuil1!CR$1),'Risk assessment'!$R$12:$R$100,FALSE),1),""))</f>
        <v/>
      </c>
      <c r="CS85" s="9" t="str">
        <f>IF($G85=0,"",IFERROR(INDEX('Risk assessment'!$B$12:$B$100,MATCH(CONCATENATE(Feuil1!$C85,Feuil1!$B85,Feuil1!CS$1),'Risk assessment'!$R$12:$R$100,FALSE),1),""))</f>
        <v/>
      </c>
      <c r="CT85" s="9" t="str">
        <f>IF($G85=0,"",IFERROR(INDEX('Risk assessment'!$B$12:$B$100,MATCH(CONCATENATE(Feuil1!$C85,Feuil1!$B85,Feuil1!CT$1),'Risk assessment'!$R$12:$R$100,FALSE),1),""))</f>
        <v/>
      </c>
      <c r="CU85" s="9" t="str">
        <f>IF($G85=0,"",IFERROR(INDEX('Risk assessment'!$B$12:$B$100,MATCH(CONCATENATE(Feuil1!$C85,Feuil1!$B85,Feuil1!CU$1),'Risk assessment'!$R$12:$R$100,FALSE),1),""))</f>
        <v/>
      </c>
      <c r="CV85" s="9" t="str">
        <f>IF($G85=0,"",IFERROR(INDEX('Risk assessment'!$B$12:$B$100,MATCH(CONCATENATE(Feuil1!$C85,Feuil1!$B85,Feuil1!CV$1),'Risk assessment'!$R$12:$R$100,FALSE),1),""))</f>
        <v/>
      </c>
      <c r="CW85" s="9" t="str">
        <f>IF($G85=0,"",IFERROR(INDEX('Risk assessment'!$B$12:$B$100,MATCH(CONCATENATE(Feuil1!$C85,Feuil1!$B85,Feuil1!CW$1),'Risk assessment'!$R$12:$R$100,FALSE),1),""))</f>
        <v/>
      </c>
      <c r="CX85" s="9" t="str">
        <f>IF($G85=0,"",IFERROR(INDEX('Risk assessment'!$B$12:$B$100,MATCH(CONCATENATE(Feuil1!$C85,Feuil1!$B85,Feuil1!CX$1),'Risk assessment'!$R$12:$R$100,FALSE),1),""))</f>
        <v/>
      </c>
      <c r="CY85" s="9" t="str">
        <f>IF($G85=0,"",IFERROR(INDEX('Risk assessment'!$B$12:$B$100,MATCH(CONCATENATE(Feuil1!$C85,Feuil1!$B85,Feuil1!CY$1),'Risk assessment'!$R$12:$R$100,FALSE),1),""))</f>
        <v/>
      </c>
      <c r="CZ85" s="9" t="str">
        <f>IF($G85=0,"",IFERROR(INDEX('Risk assessment'!$B$12:$B$100,MATCH(CONCATENATE(Feuil1!$C85,Feuil1!$B85,Feuil1!CZ$1),'Risk assessment'!$R$12:$R$100,FALSE),1),""))</f>
        <v/>
      </c>
      <c r="DA85" s="9" t="str">
        <f>IF($G85=0,"",IFERROR(INDEX('Risk assessment'!$B$12:$B$100,MATCH(CONCATENATE(Feuil1!$C85,Feuil1!$B85,Feuil1!DA$1),'Risk assessment'!$R$12:$R$100,FALSE),1),""))</f>
        <v/>
      </c>
      <c r="DB85" s="9" t="str">
        <f>IF($G85=0,"",IFERROR(INDEX('Risk assessment'!$B$12:$B$100,MATCH(CONCATENATE(Feuil1!$C85,Feuil1!$B85,Feuil1!DB$1),'Risk assessment'!$R$12:$R$100,FALSE),1),""))</f>
        <v/>
      </c>
      <c r="DC85" s="9" t="str">
        <f>IF($G85=0,"",IFERROR(INDEX('Risk assessment'!$B$12:$B$100,MATCH(CONCATENATE(Feuil1!$C85,Feuil1!$B85,Feuil1!DC$1),'Risk assessment'!$R$12:$R$100,FALSE),1),""))</f>
        <v/>
      </c>
      <c r="DD85" s="9" t="str">
        <f>IF($G85=0,"",IFERROR(INDEX('Risk assessment'!$B$12:$B$100,MATCH(CONCATENATE(Feuil1!$C85,Feuil1!$B85,Feuil1!DD$1),'Risk assessment'!$R$12:$R$100,FALSE),1),""))</f>
        <v/>
      </c>
      <c r="DE85" s="9" t="str">
        <f>IF($G85=0,"",IFERROR(INDEX('Risk assessment'!$B$12:$B$100,MATCH(CONCATENATE(Feuil1!$C85,Feuil1!$B85,Feuil1!DE$1),'Risk assessment'!$R$12:$R$100,FALSE),1),""))</f>
        <v/>
      </c>
      <c r="DF85" s="9" t="str">
        <f>IF($G85=0,"",IFERROR(INDEX('Risk assessment'!$B$12:$B$100,MATCH(CONCATENATE(Feuil1!$C85,Feuil1!$B85,Feuil1!DF$1),'Risk assessment'!$R$12:$R$100,FALSE),1),""))</f>
        <v/>
      </c>
      <c r="DG85" s="9" t="str">
        <f>IF($G85=0,"",IFERROR(INDEX('Risk assessment'!$B$12:$B$100,MATCH(CONCATENATE(Feuil1!$C85,Feuil1!$B85,Feuil1!DG$1),'Risk assessment'!$R$12:$R$100,FALSE),1),""))</f>
        <v/>
      </c>
      <c r="DH85" s="9" t="str">
        <f>IF($G85=0,"",IFERROR(INDEX('Risk assessment'!$B$12:$B$100,MATCH(CONCATENATE(Feuil1!$C85,Feuil1!$B85,Feuil1!DH$1),'Risk assessment'!$R$12:$R$100,FALSE),1),""))</f>
        <v/>
      </c>
      <c r="DI85" s="9" t="str">
        <f>IF($G85=0,"",IFERROR(INDEX('Risk assessment'!$B$12:$B$100,MATCH(CONCATENATE(Feuil1!$C85,Feuil1!$B85,Feuil1!DI$1),'Risk assessment'!$R$12:$R$100,FALSE),1),""))</f>
        <v/>
      </c>
      <c r="DJ85" s="9" t="str">
        <f>IF($G85=0,"",IFERROR(INDEX('Risk assessment'!$B$12:$B$100,MATCH(CONCATENATE(Feuil1!$C85,Feuil1!$B85,Feuil1!DJ$1),'Risk assessment'!$R$12:$R$100,FALSE),1),""))</f>
        <v/>
      </c>
      <c r="DK85" s="9" t="str">
        <f>IF($G85=0,"",IFERROR(INDEX('Risk assessment'!$B$12:$B$100,MATCH(CONCATENATE(Feuil1!$C85,Feuil1!$B85,Feuil1!DK$1),'Risk assessment'!$R$12:$R$100,FALSE),1),""))</f>
        <v/>
      </c>
    </row>
    <row r="86" spans="2:115" x14ac:dyDescent="0.25">
      <c r="B86" s="9">
        <f>IF(B85+1&lt;='Rating table'!D$11,B85+1,1)</f>
        <v>5</v>
      </c>
      <c r="C86" s="9" t="str">
        <f>IFERROR(IF(IF(B86=1,C85+1,C85)&lt;='Rating table'!H$11,IF(B86=1,C85+1,C85),""),"")</f>
        <v/>
      </c>
      <c r="D86" s="9" t="str">
        <f t="shared" si="3"/>
        <v/>
      </c>
      <c r="E86" s="9" t="str">
        <f t="shared" si="4"/>
        <v/>
      </c>
      <c r="F86" s="9" t="str">
        <f t="shared" si="5"/>
        <v/>
      </c>
      <c r="G86" s="9">
        <f>COUNTIFS('Risk assessment'!D$12:D$100,Feuil1!C86,'Risk assessment'!E$12:E$100,B86)</f>
        <v>0</v>
      </c>
      <c r="H86" s="9" t="str">
        <f>IF($G86=0,"",IFERROR(CONCATENATE(INDEX('Risk assessment'!$B$12:$B$100,MATCH(CONCATENATE(Feuil1!$C86,"-",Feuil1!$B86,"-",Feuil1!H$1),'Risk assessment'!$R$12:$R$100,FALSE),1)," ;"),""))</f>
        <v/>
      </c>
      <c r="I86" s="9" t="str">
        <f>IF($G86=0,"",IFERROR(CONCATENATE(INDEX('Risk assessment'!$B$12:$B$100,MATCH(CONCATENATE(Feuil1!$C86,"-",Feuil1!$B86,"-",Feuil1!I$1),'Risk assessment'!$R$12:$R$100,FALSE),1)," ;"),""))</f>
        <v/>
      </c>
      <c r="J86" s="9" t="str">
        <f>IF($G86=0,"",IFERROR(CONCATENATE(INDEX('Risk assessment'!$B$12:$B$100,MATCH(CONCATENATE(Feuil1!$C86,"-",Feuil1!$B86,"-",Feuil1!J$1),'Risk assessment'!$R$12:$R$100,FALSE),1)," ;"),""))</f>
        <v/>
      </c>
      <c r="K86" s="9" t="str">
        <f>IF($G86=0,"",IFERROR(CONCATENATE(INDEX('Risk assessment'!$B$12:$B$100,MATCH(CONCATENATE(Feuil1!$C86,"-",Feuil1!$B86,"-",Feuil1!K$1),'Risk assessment'!$R$12:$R$100,FALSE),1)," ;"),""))</f>
        <v/>
      </c>
      <c r="L86" s="9" t="str">
        <f>IF($G86=0,"",IFERROR(CONCATENATE(INDEX('Risk assessment'!$B$12:$B$100,MATCH(CONCATENATE(Feuil1!$C86,"-",Feuil1!$B86,"-",Feuil1!L$1),'Risk assessment'!$R$12:$R$100,FALSE),1)," ;"),""))</f>
        <v/>
      </c>
      <c r="M86" s="9" t="str">
        <f>IF($G86=0,"",IFERROR(CONCATENATE(INDEX('Risk assessment'!$B$12:$B$100,MATCH(CONCATENATE(Feuil1!$C86,"-",Feuil1!$B86,"-",Feuil1!M$1),'Risk assessment'!$R$12:$R$100,FALSE),1)," ;"),""))</f>
        <v/>
      </c>
      <c r="N86" s="9" t="str">
        <f>IF($G86=0,"",IFERROR(CONCATENATE(INDEX('Risk assessment'!$B$12:$B$100,MATCH(CONCATENATE(Feuil1!$C86,"-",Feuil1!$B86,"-",Feuil1!N$1),'Risk assessment'!$R$12:$R$100,FALSE),1)," ;"),""))</f>
        <v/>
      </c>
      <c r="O86" s="9" t="str">
        <f>IF($G86=0,"",IFERROR(CONCATENATE(INDEX('Risk assessment'!$B$12:$B$100,MATCH(CONCATENATE(Feuil1!$C86,"-",Feuil1!$B86,"-",Feuil1!O$1),'Risk assessment'!$R$12:$R$100,FALSE),1)," ;"),""))</f>
        <v/>
      </c>
      <c r="P86" s="9" t="str">
        <f>IF($G86=0,"",IFERROR(CONCATENATE(INDEX('Risk assessment'!$B$12:$B$100,MATCH(CONCATENATE(Feuil1!$C86,"-",Feuil1!$B86,"-",Feuil1!P$1),'Risk assessment'!$R$12:$R$100,FALSE),1)," ;"),""))</f>
        <v/>
      </c>
      <c r="Q86" s="9" t="str">
        <f>IF($G86=0,"",IFERROR(CONCATENATE(INDEX('Risk assessment'!$B$12:$B$100,MATCH(CONCATENATE(Feuil1!$C86,"-",Feuil1!$B86,"-",Feuil1!Q$1),'Risk assessment'!$R$12:$R$100,FALSE),1)," ;"),""))</f>
        <v/>
      </c>
      <c r="R86" s="9" t="str">
        <f>IF($G86=0,"",IFERROR(CONCATENATE(INDEX('Risk assessment'!$B$12:$B$100,MATCH(CONCATENATE(Feuil1!$C86,"-",Feuil1!$B86,"-",Feuil1!R$1),'Risk assessment'!$R$12:$R$100,FALSE),1)," ;"),""))</f>
        <v/>
      </c>
      <c r="S86" s="9" t="str">
        <f>IF($G86=0,"",IFERROR(CONCATENATE(INDEX('Risk assessment'!$B$12:$B$100,MATCH(CONCATENATE(Feuil1!$C86,"-",Feuil1!$B86,"-",Feuil1!S$1),'Risk assessment'!$R$12:$R$100,FALSE),1)," ;"),""))</f>
        <v/>
      </c>
      <c r="T86" s="9" t="str">
        <f>IF($G86=0,"",IFERROR(CONCATENATE(INDEX('Risk assessment'!$B$12:$B$100,MATCH(CONCATENATE(Feuil1!$C86,"-",Feuil1!$B86,"-",Feuil1!T$1),'Risk assessment'!$R$12:$R$100,FALSE),1)," ;"),""))</f>
        <v/>
      </c>
      <c r="U86" s="9" t="str">
        <f>IF($G86=0,"",IFERROR(CONCATENATE(INDEX('Risk assessment'!$B$12:$B$100,MATCH(CONCATENATE(Feuil1!$C86,"-",Feuil1!$B86,"-",Feuil1!U$1),'Risk assessment'!$R$12:$R$100,FALSE),1)," ;"),""))</f>
        <v/>
      </c>
      <c r="V86" s="9" t="str">
        <f>IF($G86=0,"",IFERROR(CONCATENATE(INDEX('Risk assessment'!$B$12:$B$100,MATCH(CONCATENATE(Feuil1!$C86,"-",Feuil1!$B86,"-",Feuil1!V$1),'Risk assessment'!$R$12:$R$100,FALSE),1)," ;"),""))</f>
        <v/>
      </c>
      <c r="W86" s="9" t="str">
        <f>IF($G86=0,"",IFERROR(CONCATENATE(INDEX('Risk assessment'!$B$12:$B$100,MATCH(CONCATENATE(Feuil1!$C86,"-",Feuil1!$B86,"-",Feuil1!W$1),'Risk assessment'!$R$12:$R$100,FALSE),1)," ;"),""))</f>
        <v/>
      </c>
      <c r="X86" s="9" t="str">
        <f>IF($G86=0,"",IFERROR(CONCATENATE(INDEX('Risk assessment'!$B$12:$B$100,MATCH(CONCATENATE(Feuil1!$C86,"-",Feuil1!$B86,"-",Feuil1!X$1),'Risk assessment'!$R$12:$R$100,FALSE),1)," ;"),""))</f>
        <v/>
      </c>
      <c r="Y86" s="9" t="str">
        <f>IF($G86=0,"",IFERROR(CONCATENATE(INDEX('Risk assessment'!$B$12:$B$100,MATCH(CONCATENATE(Feuil1!$C86,"-",Feuil1!$B86,"-",Feuil1!Y$1),'Risk assessment'!$R$12:$R$100,FALSE),1)," ;"),""))</f>
        <v/>
      </c>
      <c r="Z86" s="9" t="str">
        <f>IF($G86=0,"",IFERROR(CONCATENATE(INDEX('Risk assessment'!$B$12:$B$100,MATCH(CONCATENATE(Feuil1!$C86,"-",Feuil1!$B86,"-",Feuil1!Z$1),'Risk assessment'!$R$12:$R$100,FALSE),1)," ;"),""))</f>
        <v/>
      </c>
      <c r="AA86" s="9" t="str">
        <f>IF($G86=0,"",IFERROR(CONCATENATE(INDEX('Risk assessment'!$B$12:$B$100,MATCH(CONCATENATE(Feuil1!$C86,"-",Feuil1!$B86,"-",Feuil1!AA$1),'Risk assessment'!$R$12:$R$100,FALSE),1)," ;"),""))</f>
        <v/>
      </c>
      <c r="AB86" s="9" t="str">
        <f>IF($G86=0,"",IFERROR(CONCATENATE(INDEX('Risk assessment'!$B$12:$B$100,MATCH(CONCATENATE(Feuil1!$C86,"-",Feuil1!$B86,"-",Feuil1!AB$1),'Risk assessment'!$R$12:$R$100,FALSE),1)," ;"),""))</f>
        <v/>
      </c>
      <c r="AC86" s="9" t="str">
        <f>IF($G86=0,"",IFERROR(CONCATENATE(INDEX('Risk assessment'!$B$12:$B$100,MATCH(CONCATENATE(Feuil1!$C86,"-",Feuil1!$B86,"-",Feuil1!AC$1),'Risk assessment'!$R$12:$R$100,FALSE),1)," ;"),""))</f>
        <v/>
      </c>
      <c r="AD86" s="9" t="str">
        <f>IF($G86=0,"",IFERROR(CONCATENATE(INDEX('Risk assessment'!$B$12:$B$100,MATCH(CONCATENATE(Feuil1!$C86,"-",Feuil1!$B86,"-",Feuil1!AD$1),'Risk assessment'!$R$12:$R$100,FALSE),1)," ;"),""))</f>
        <v/>
      </c>
      <c r="AE86" s="9" t="str">
        <f>IF($G86=0,"",IFERROR(CONCATENATE(INDEX('Risk assessment'!$B$12:$B$100,MATCH(CONCATENATE(Feuil1!$C86,"-",Feuil1!$B86,"-",Feuil1!AE$1),'Risk assessment'!$R$12:$R$100,FALSE),1)," ;"),""))</f>
        <v/>
      </c>
      <c r="AF86" s="9" t="str">
        <f>IF($G86=0,"",IFERROR(CONCATENATE(INDEX('Risk assessment'!$B$12:$B$100,MATCH(CONCATENATE(Feuil1!$C86,"-",Feuil1!$B86,"-",Feuil1!AF$1),'Risk assessment'!$R$12:$R$100,FALSE),1)," ;"),""))</f>
        <v/>
      </c>
      <c r="AG86" s="9" t="str">
        <f>IF($G86=0,"",IFERROR(CONCATENATE(INDEX('Risk assessment'!$B$12:$B$100,MATCH(CONCATENATE(Feuil1!$C86,"-",Feuil1!$B86,"-",Feuil1!AG$1),'Risk assessment'!$R$12:$R$100,FALSE),1)," ;"),""))</f>
        <v/>
      </c>
      <c r="AH86" s="9" t="str">
        <f>IF($G86=0,"",IFERROR(CONCATENATE(INDEX('Risk assessment'!$B$12:$B$100,MATCH(CONCATENATE(Feuil1!$C86,"-",Feuil1!$B86,"-",Feuil1!AH$1),'Risk assessment'!$R$12:$R$100,FALSE),1)," ;"),""))</f>
        <v/>
      </c>
      <c r="AI86" s="9" t="str">
        <f>IF($G86=0,"",IFERROR(CONCATENATE(INDEX('Risk assessment'!$B$12:$B$100,MATCH(CONCATENATE(Feuil1!$C86,"-",Feuil1!$B86,"-",Feuil1!AI$1),'Risk assessment'!$R$12:$R$100,FALSE),1)," ;"),""))</f>
        <v/>
      </c>
      <c r="AJ86" s="9" t="str">
        <f>IF($G86=0,"",IFERROR(CONCATENATE(INDEX('Risk assessment'!$B$12:$B$100,MATCH(CONCATENATE(Feuil1!$C86,"-",Feuil1!$B86,"-",Feuil1!AJ$1),'Risk assessment'!$R$12:$R$100,FALSE),1)," ;"),""))</f>
        <v/>
      </c>
      <c r="AK86" s="9" t="str">
        <f>IF($G86=0,"",IFERROR(CONCATENATE(INDEX('Risk assessment'!$B$12:$B$100,MATCH(CONCATENATE(Feuil1!$C86,"-",Feuil1!$B86,"-",Feuil1!AK$1),'Risk assessment'!$R$12:$R$100,FALSE),1)," ;"),""))</f>
        <v/>
      </c>
      <c r="AL86" s="9" t="str">
        <f>IF($G86=0,"",IFERROR(CONCATENATE(INDEX('Risk assessment'!$B$12:$B$100,MATCH(CONCATENATE(Feuil1!$C86,"-",Feuil1!$B86,"-",Feuil1!AL$1),'Risk assessment'!$R$12:$R$100,FALSE),1)," ;"),""))</f>
        <v/>
      </c>
      <c r="AM86" s="9" t="str">
        <f>IF($G86=0,"",IFERROR(CONCATENATE(INDEX('Risk assessment'!$B$12:$B$100,MATCH(CONCATENATE(Feuil1!$C86,"-",Feuil1!$B86,"-",Feuil1!AM$1),'Risk assessment'!$R$12:$R$100,FALSE),1)," ;"),""))</f>
        <v/>
      </c>
      <c r="AN86" s="9" t="str">
        <f>IF($G86=0,"",IFERROR(CONCATENATE(INDEX('Risk assessment'!$B$12:$B$100,MATCH(CONCATENATE(Feuil1!$C86,"-",Feuil1!$B86,"-",Feuil1!AN$1),'Risk assessment'!$R$12:$R$100,FALSE),1)," ;"),""))</f>
        <v/>
      </c>
      <c r="AO86" s="9" t="str">
        <f>IF($G86=0,"",IFERROR(CONCATENATE(INDEX('Risk assessment'!$B$12:$B$100,MATCH(CONCATENATE(Feuil1!$C86,"-",Feuil1!$B86,"-",Feuil1!AO$1),'Risk assessment'!$R$12:$R$100,FALSE),1)," ;"),""))</f>
        <v/>
      </c>
      <c r="AP86" s="9" t="str">
        <f>IF($G86=0,"",IFERROR(CONCATENATE(INDEX('Risk assessment'!$B$12:$B$100,MATCH(CONCATENATE(Feuil1!$C86,"-",Feuil1!$B86,"-",Feuil1!AP$1),'Risk assessment'!$R$12:$R$100,FALSE),1)," ;"),""))</f>
        <v/>
      </c>
      <c r="AQ86" s="9" t="str">
        <f>IF($G86=0,"",IFERROR(CONCATENATE(INDEX('Risk assessment'!$B$12:$B$100,MATCH(CONCATENATE(Feuil1!$C86,"-",Feuil1!$B86,"-",Feuil1!AQ$1),'Risk assessment'!$R$12:$R$100,FALSE),1)," ;"),""))</f>
        <v/>
      </c>
      <c r="AR86" s="9" t="str">
        <f>IF($G86=0,"",IFERROR(CONCATENATE(INDEX('Risk assessment'!$B$12:$B$100,MATCH(CONCATENATE(Feuil1!$C86,"-",Feuil1!$B86,"-",Feuil1!AR$1),'Risk assessment'!$R$12:$R$100,FALSE),1)," ;"),""))</f>
        <v/>
      </c>
      <c r="AS86" s="9" t="str">
        <f>IF($G86=0,"",IFERROR(CONCATENATE(INDEX('Risk assessment'!$B$12:$B$100,MATCH(CONCATENATE(Feuil1!$C86,"-",Feuil1!$B86,"-",Feuil1!AS$1),'Risk assessment'!$R$12:$R$100,FALSE),1)," ;"),""))</f>
        <v/>
      </c>
      <c r="AT86" s="9" t="str">
        <f>IF($G86=0,"",IFERROR(CONCATENATE(INDEX('Risk assessment'!$B$12:$B$100,MATCH(CONCATENATE(Feuil1!$C86,"-",Feuil1!$B86,"-",Feuil1!AT$1),'Risk assessment'!$R$12:$R$100,FALSE),1)," ;"),""))</f>
        <v/>
      </c>
      <c r="AU86" s="9" t="str">
        <f>IF($G86=0,"",IFERROR(CONCATENATE(INDEX('Risk assessment'!$B$12:$B$100,MATCH(CONCATENATE(Feuil1!$C86,"-",Feuil1!$B86,"-",Feuil1!AU$1),'Risk assessment'!$R$12:$R$100,FALSE),1)," ;"),""))</f>
        <v/>
      </c>
      <c r="AV86" s="9" t="str">
        <f>IF($G86=0,"",IFERROR(CONCATENATE(INDEX('Risk assessment'!$B$12:$B$100,MATCH(CONCATENATE(Feuil1!$C86,"-",Feuil1!$B86,"-",Feuil1!AV$1),'Risk assessment'!$R$12:$R$100,FALSE),1)," ;"),""))</f>
        <v/>
      </c>
      <c r="AW86" s="9" t="str">
        <f>IF($G86=0,"",IFERROR(CONCATENATE(INDEX('Risk assessment'!$B$12:$B$100,MATCH(CONCATENATE(Feuil1!$C86,"-",Feuil1!$B86,"-",Feuil1!AW$1),'Risk assessment'!$R$12:$R$100,FALSE),1)," ;"),""))</f>
        <v/>
      </c>
      <c r="AX86" s="9" t="str">
        <f>IF($G86=0,"",IFERROR(CONCATENATE(INDEX('Risk assessment'!$B$12:$B$100,MATCH(CONCATENATE(Feuil1!$C86,"-",Feuil1!$B86,"-",Feuil1!AX$1),'Risk assessment'!$R$12:$R$100,FALSE),1)," ;"),""))</f>
        <v/>
      </c>
      <c r="AY86" s="9" t="str">
        <f>IF($G86=0,"",IFERROR(CONCATENATE(INDEX('Risk assessment'!$B$12:$B$100,MATCH(CONCATENATE(Feuil1!$C86,"-",Feuil1!$B86,"-",Feuil1!AY$1),'Risk assessment'!$R$12:$R$100,FALSE),1)," ;"),""))</f>
        <v/>
      </c>
      <c r="AZ86" s="9" t="str">
        <f>IF($G86=0,"",IFERROR(CONCATENATE(INDEX('Risk assessment'!$B$12:$B$100,MATCH(CONCATENATE(Feuil1!$C86,"-",Feuil1!$B86,"-",Feuil1!AZ$1),'Risk assessment'!$R$12:$R$100,FALSE),1)," ;"),""))</f>
        <v/>
      </c>
      <c r="BA86" s="9" t="str">
        <f>IF($G86=0,"",IFERROR(CONCATENATE(INDEX('Risk assessment'!$B$12:$B$100,MATCH(CONCATENATE(Feuil1!$C86,"-",Feuil1!$B86,"-",Feuil1!BA$1),'Risk assessment'!$R$12:$R$100,FALSE),1)," ;"),""))</f>
        <v/>
      </c>
      <c r="BB86" s="9" t="str">
        <f>IF($G86=0,"",IFERROR(CONCATENATE(INDEX('Risk assessment'!$B$12:$B$100,MATCH(CONCATENATE(Feuil1!$C86,"-",Feuil1!$B86,"-",Feuil1!BB$1),'Risk assessment'!$R$12:$R$100,FALSE),1)," ;"),""))</f>
        <v/>
      </c>
      <c r="BC86" s="9" t="str">
        <f>IF($G86=0,"",IFERROR(CONCATENATE(INDEX('Risk assessment'!$B$12:$B$100,MATCH(CONCATENATE(Feuil1!$C86,"-",Feuil1!$B86,"-",Feuil1!BC$1),'Risk assessment'!$R$12:$R$100,FALSE),1)," ;"),""))</f>
        <v/>
      </c>
      <c r="BD86" s="9" t="str">
        <f>IF($G86=0,"",IFERROR(CONCATENATE(INDEX('Risk assessment'!$B$12:$B$100,MATCH(CONCATENATE(Feuil1!$C86,"-",Feuil1!$B86,"-",Feuil1!BD$1),'Risk assessment'!$R$12:$R$100,FALSE),1)," ;"),""))</f>
        <v/>
      </c>
      <c r="BE86" s="9" t="str">
        <f>IF($G86=0,"",IFERROR(CONCATENATE(INDEX('Risk assessment'!$B$12:$B$100,MATCH(CONCATENATE(Feuil1!$C86,"-",Feuil1!$B86,"-",Feuil1!BE$1),'Risk assessment'!$R$12:$R$100,FALSE),1)," ;"),""))</f>
        <v/>
      </c>
      <c r="BF86" s="9" t="str">
        <f>IF($G86=0,"",IFERROR(CONCATENATE(INDEX('Risk assessment'!$B$12:$B$100,MATCH(CONCATENATE(Feuil1!$C86,"-",Feuil1!$B86,"-",Feuil1!BF$1),'Risk assessment'!$R$12:$R$100,FALSE),1)," ;"),""))</f>
        <v/>
      </c>
      <c r="BG86" s="9" t="str">
        <f>IF($G86=0,"",IFERROR(CONCATENATE(INDEX('Risk assessment'!$B$12:$B$100,MATCH(CONCATENATE(Feuil1!$C86,"-",Feuil1!$B86,"-",Feuil1!BG$1),'Risk assessment'!$R$12:$R$100,FALSE),1)," ;"),""))</f>
        <v/>
      </c>
      <c r="BH86" s="9" t="str">
        <f>IF($G86=0,"",IFERROR(CONCATENATE(INDEX('Risk assessment'!$B$12:$B$100,MATCH(CONCATENATE(Feuil1!$C86,"-",Feuil1!$B86,"-",Feuil1!BH$1),'Risk assessment'!$R$12:$R$100,FALSE),1)," ;"),""))</f>
        <v/>
      </c>
      <c r="BI86" s="9" t="str">
        <f>IF($G86=0,"",IFERROR(CONCATENATE(INDEX('Risk assessment'!$B$12:$B$100,MATCH(CONCATENATE(Feuil1!$C86,"-",Feuil1!$B86,"-",Feuil1!BI$1),'Risk assessment'!$R$12:$R$100,FALSE),1)," ;"),""))</f>
        <v/>
      </c>
      <c r="BJ86" s="9" t="str">
        <f>IF($G86=0,"",IFERROR(CONCATENATE(INDEX('Risk assessment'!$B$12:$B$100,MATCH(CONCATENATE(Feuil1!$C86,"-",Feuil1!$B86,"-",Feuil1!BJ$1),'Risk assessment'!$R$12:$R$100,FALSE),1)," ;"),""))</f>
        <v/>
      </c>
      <c r="BK86" s="9" t="str">
        <f>IF($G86=0,"",IFERROR(CONCATENATE(INDEX('Risk assessment'!$B$12:$B$100,MATCH(CONCATENATE(Feuil1!$C86,"-",Feuil1!$B86,"-",Feuil1!BK$1),'Risk assessment'!$R$12:$R$100,FALSE),1)," ;"),""))</f>
        <v/>
      </c>
      <c r="BL86" s="9" t="str">
        <f>IF($G86=0,"",IFERROR(CONCATENATE(INDEX('Risk assessment'!$B$12:$B$100,MATCH(CONCATENATE(Feuil1!$C86,"-",Feuil1!$B86,"-",Feuil1!BL$1),'Risk assessment'!$R$12:$R$100,FALSE),1)," ;"),""))</f>
        <v/>
      </c>
      <c r="BM86" s="9" t="str">
        <f>IF($G86=0,"",IFERROR(CONCATENATE(INDEX('Risk assessment'!$B$12:$B$100,MATCH(CONCATENATE(Feuil1!$C86,"-",Feuil1!$B86,"-",Feuil1!BM$1),'Risk assessment'!$R$12:$R$100,FALSE),1)," ;"),""))</f>
        <v/>
      </c>
      <c r="BN86" s="9" t="str">
        <f>IF($G86=0,"",IFERROR(CONCATENATE(INDEX('Risk assessment'!$B$12:$B$100,MATCH(CONCATENATE(Feuil1!$C86,"-",Feuil1!$B86,"-",Feuil1!BN$1),'Risk assessment'!$R$12:$R$100,FALSE),1)," ;"),""))</f>
        <v/>
      </c>
      <c r="BO86" s="9" t="str">
        <f>IF($G86=0,"",IFERROR(CONCATENATE(INDEX('Risk assessment'!$B$12:$B$100,MATCH(CONCATENATE(Feuil1!$C86,"-",Feuil1!$B86,"-",Feuil1!BO$1),'Risk assessment'!$R$12:$R$100,FALSE),1)," ;"),""))</f>
        <v/>
      </c>
      <c r="BP86" s="9" t="str">
        <f>IF($G86=0,"",IFERROR(CONCATENATE(INDEX('Risk assessment'!$B$12:$B$100,MATCH(CONCATENATE(Feuil1!$C86,"-",Feuil1!$B86,"-",Feuil1!BP$1),'Risk assessment'!$R$12:$R$100,FALSE),1)," ;"),""))</f>
        <v/>
      </c>
      <c r="BQ86" s="9" t="str">
        <f>IF($G86=0,"",IFERROR(CONCATENATE(INDEX('Risk assessment'!$B$12:$B$100,MATCH(CONCATENATE(Feuil1!$C86,"-",Feuil1!$B86,"-",Feuil1!BQ$1),'Risk assessment'!$R$12:$R$100,FALSE),1)," ;"),""))</f>
        <v/>
      </c>
      <c r="BR86" s="9" t="str">
        <f>IF($G86=0,"",IFERROR(INDEX('Risk assessment'!$B$12:$B$100,MATCH(CONCATENATE(Feuil1!$C86,Feuil1!$B86,Feuil1!BR$1),'Risk assessment'!$R$12:$R$100,FALSE),1),""))</f>
        <v/>
      </c>
      <c r="BS86" s="9" t="str">
        <f>IF($G86=0,"",IFERROR(INDEX('Risk assessment'!$B$12:$B$100,MATCH(CONCATENATE(Feuil1!$C86,Feuil1!$B86,Feuil1!BS$1),'Risk assessment'!$R$12:$R$100,FALSE),1),""))</f>
        <v/>
      </c>
      <c r="BT86" s="9" t="str">
        <f>IF($G86=0,"",IFERROR(INDEX('Risk assessment'!$B$12:$B$100,MATCH(CONCATENATE(Feuil1!$C86,Feuil1!$B86,Feuil1!BT$1),'Risk assessment'!$R$12:$R$100,FALSE),1),""))</f>
        <v/>
      </c>
      <c r="BU86" s="9" t="str">
        <f>IF($G86=0,"",IFERROR(INDEX('Risk assessment'!$B$12:$B$100,MATCH(CONCATENATE(Feuil1!$C86,Feuil1!$B86,Feuil1!BU$1),'Risk assessment'!$R$12:$R$100,FALSE),1),""))</f>
        <v/>
      </c>
      <c r="BV86" s="9" t="str">
        <f>IF($G86=0,"",IFERROR(INDEX('Risk assessment'!$B$12:$B$100,MATCH(CONCATENATE(Feuil1!$C86,Feuil1!$B86,Feuil1!BV$1),'Risk assessment'!$R$12:$R$100,FALSE),1),""))</f>
        <v/>
      </c>
      <c r="BW86" s="9" t="str">
        <f>IF($G86=0,"",IFERROR(INDEX('Risk assessment'!$B$12:$B$100,MATCH(CONCATENATE(Feuil1!$C86,Feuil1!$B86,Feuil1!BW$1),'Risk assessment'!$R$12:$R$100,FALSE),1),""))</f>
        <v/>
      </c>
      <c r="BX86" s="9" t="str">
        <f>IF($G86=0,"",IFERROR(INDEX('Risk assessment'!$B$12:$B$100,MATCH(CONCATENATE(Feuil1!$C86,Feuil1!$B86,Feuil1!BX$1),'Risk assessment'!$R$12:$R$100,FALSE),1),""))</f>
        <v/>
      </c>
      <c r="BY86" s="9" t="str">
        <f>IF($G86=0,"",IFERROR(INDEX('Risk assessment'!$B$12:$B$100,MATCH(CONCATENATE(Feuil1!$C86,Feuil1!$B86,Feuil1!BY$1),'Risk assessment'!$R$12:$R$100,FALSE),1),""))</f>
        <v/>
      </c>
      <c r="BZ86" s="9" t="str">
        <f>IF($G86=0,"",IFERROR(INDEX('Risk assessment'!$B$12:$B$100,MATCH(CONCATENATE(Feuil1!$C86,Feuil1!$B86,Feuil1!BZ$1),'Risk assessment'!$R$12:$R$100,FALSE),1),""))</f>
        <v/>
      </c>
      <c r="CA86" s="9" t="str">
        <f>IF($G86=0,"",IFERROR(INDEX('Risk assessment'!$B$12:$B$100,MATCH(CONCATENATE(Feuil1!$C86,Feuil1!$B86,Feuil1!CA$1),'Risk assessment'!$R$12:$R$100,FALSE),1),""))</f>
        <v/>
      </c>
      <c r="CB86" s="9" t="str">
        <f>IF($G86=0,"",IFERROR(INDEX('Risk assessment'!$B$12:$B$100,MATCH(CONCATENATE(Feuil1!$C86,Feuil1!$B86,Feuil1!CB$1),'Risk assessment'!$R$12:$R$100,FALSE),1),""))</f>
        <v/>
      </c>
      <c r="CC86" s="9" t="str">
        <f>IF($G86=0,"",IFERROR(INDEX('Risk assessment'!$B$12:$B$100,MATCH(CONCATENATE(Feuil1!$C86,Feuil1!$B86,Feuil1!CC$1),'Risk assessment'!$R$12:$R$100,FALSE),1),""))</f>
        <v/>
      </c>
      <c r="CD86" s="9" t="str">
        <f>IF($G86=0,"",IFERROR(INDEX('Risk assessment'!$B$12:$B$100,MATCH(CONCATENATE(Feuil1!$C86,Feuil1!$B86,Feuil1!CD$1),'Risk assessment'!$R$12:$R$100,FALSE),1),""))</f>
        <v/>
      </c>
      <c r="CE86" s="9" t="str">
        <f>IF($G86=0,"",IFERROR(INDEX('Risk assessment'!$B$12:$B$100,MATCH(CONCATENATE(Feuil1!$C86,Feuil1!$B86,Feuil1!CE$1),'Risk assessment'!$R$12:$R$100,FALSE),1),""))</f>
        <v/>
      </c>
      <c r="CF86" s="9" t="str">
        <f>IF($G86=0,"",IFERROR(INDEX('Risk assessment'!$B$12:$B$100,MATCH(CONCATENATE(Feuil1!$C86,Feuil1!$B86,Feuil1!CF$1),'Risk assessment'!$R$12:$R$100,FALSE),1),""))</f>
        <v/>
      </c>
      <c r="CG86" s="9" t="str">
        <f>IF($G86=0,"",IFERROR(INDEX('Risk assessment'!$B$12:$B$100,MATCH(CONCATENATE(Feuil1!$C86,Feuil1!$B86,Feuil1!CG$1),'Risk assessment'!$R$12:$R$100,FALSE),1),""))</f>
        <v/>
      </c>
      <c r="CH86" s="9" t="str">
        <f>IF($G86=0,"",IFERROR(INDEX('Risk assessment'!$B$12:$B$100,MATCH(CONCATENATE(Feuil1!$C86,Feuil1!$B86,Feuil1!CH$1),'Risk assessment'!$R$12:$R$100,FALSE),1),""))</f>
        <v/>
      </c>
      <c r="CI86" s="9" t="str">
        <f>IF($G86=0,"",IFERROR(INDEX('Risk assessment'!$B$12:$B$100,MATCH(CONCATENATE(Feuil1!$C86,Feuil1!$B86,Feuil1!CI$1),'Risk assessment'!$R$12:$R$100,FALSE),1),""))</f>
        <v/>
      </c>
      <c r="CJ86" s="9" t="str">
        <f>IF($G86=0,"",IFERROR(INDEX('Risk assessment'!$B$12:$B$100,MATCH(CONCATENATE(Feuil1!$C86,Feuil1!$B86,Feuil1!CJ$1),'Risk assessment'!$R$12:$R$100,FALSE),1),""))</f>
        <v/>
      </c>
      <c r="CK86" s="9" t="str">
        <f>IF($G86=0,"",IFERROR(INDEX('Risk assessment'!$B$12:$B$100,MATCH(CONCATENATE(Feuil1!$C86,Feuil1!$B86,Feuil1!CK$1),'Risk assessment'!$R$12:$R$100,FALSE),1),""))</f>
        <v/>
      </c>
      <c r="CL86" s="9" t="str">
        <f>IF($G86=0,"",IFERROR(INDEX('Risk assessment'!$B$12:$B$100,MATCH(CONCATENATE(Feuil1!$C86,Feuil1!$B86,Feuil1!CL$1),'Risk assessment'!$R$12:$R$100,FALSE),1),""))</f>
        <v/>
      </c>
      <c r="CM86" s="9" t="str">
        <f>IF($G86=0,"",IFERROR(INDEX('Risk assessment'!$B$12:$B$100,MATCH(CONCATENATE(Feuil1!$C86,Feuil1!$B86,Feuil1!CM$1),'Risk assessment'!$R$12:$R$100,FALSE),1),""))</f>
        <v/>
      </c>
      <c r="CN86" s="9" t="str">
        <f>IF($G86=0,"",IFERROR(INDEX('Risk assessment'!$B$12:$B$100,MATCH(CONCATENATE(Feuil1!$C86,Feuil1!$B86,Feuil1!CN$1),'Risk assessment'!$R$12:$R$100,FALSE),1),""))</f>
        <v/>
      </c>
      <c r="CO86" s="9" t="str">
        <f>IF($G86=0,"",IFERROR(INDEX('Risk assessment'!$B$12:$B$100,MATCH(CONCATENATE(Feuil1!$C86,Feuil1!$B86,Feuil1!CO$1),'Risk assessment'!$R$12:$R$100,FALSE),1),""))</f>
        <v/>
      </c>
      <c r="CP86" s="9" t="str">
        <f>IF($G86=0,"",IFERROR(INDEX('Risk assessment'!$B$12:$B$100,MATCH(CONCATENATE(Feuil1!$C86,Feuil1!$B86,Feuil1!CP$1),'Risk assessment'!$R$12:$R$100,FALSE),1),""))</f>
        <v/>
      </c>
      <c r="CQ86" s="9" t="str">
        <f>IF($G86=0,"",IFERROR(INDEX('Risk assessment'!$B$12:$B$100,MATCH(CONCATENATE(Feuil1!$C86,Feuil1!$B86,Feuil1!CQ$1),'Risk assessment'!$R$12:$R$100,FALSE),1),""))</f>
        <v/>
      </c>
      <c r="CR86" s="9" t="str">
        <f>IF($G86=0,"",IFERROR(INDEX('Risk assessment'!$B$12:$B$100,MATCH(CONCATENATE(Feuil1!$C86,Feuil1!$B86,Feuil1!CR$1),'Risk assessment'!$R$12:$R$100,FALSE),1),""))</f>
        <v/>
      </c>
      <c r="CS86" s="9" t="str">
        <f>IF($G86=0,"",IFERROR(INDEX('Risk assessment'!$B$12:$B$100,MATCH(CONCATENATE(Feuil1!$C86,Feuil1!$B86,Feuil1!CS$1),'Risk assessment'!$R$12:$R$100,FALSE),1),""))</f>
        <v/>
      </c>
      <c r="CT86" s="9" t="str">
        <f>IF($G86=0,"",IFERROR(INDEX('Risk assessment'!$B$12:$B$100,MATCH(CONCATENATE(Feuil1!$C86,Feuil1!$B86,Feuil1!CT$1),'Risk assessment'!$R$12:$R$100,FALSE),1),""))</f>
        <v/>
      </c>
      <c r="CU86" s="9" t="str">
        <f>IF($G86=0,"",IFERROR(INDEX('Risk assessment'!$B$12:$B$100,MATCH(CONCATENATE(Feuil1!$C86,Feuil1!$B86,Feuil1!CU$1),'Risk assessment'!$R$12:$R$100,FALSE),1),""))</f>
        <v/>
      </c>
      <c r="CV86" s="9" t="str">
        <f>IF($G86=0,"",IFERROR(INDEX('Risk assessment'!$B$12:$B$100,MATCH(CONCATENATE(Feuil1!$C86,Feuil1!$B86,Feuil1!CV$1),'Risk assessment'!$R$12:$R$100,FALSE),1),""))</f>
        <v/>
      </c>
      <c r="CW86" s="9" t="str">
        <f>IF($G86=0,"",IFERROR(INDEX('Risk assessment'!$B$12:$B$100,MATCH(CONCATENATE(Feuil1!$C86,Feuil1!$B86,Feuil1!CW$1),'Risk assessment'!$R$12:$R$100,FALSE),1),""))</f>
        <v/>
      </c>
      <c r="CX86" s="9" t="str">
        <f>IF($G86=0,"",IFERROR(INDEX('Risk assessment'!$B$12:$B$100,MATCH(CONCATENATE(Feuil1!$C86,Feuil1!$B86,Feuil1!CX$1),'Risk assessment'!$R$12:$R$100,FALSE),1),""))</f>
        <v/>
      </c>
      <c r="CY86" s="9" t="str">
        <f>IF($G86=0,"",IFERROR(INDEX('Risk assessment'!$B$12:$B$100,MATCH(CONCATENATE(Feuil1!$C86,Feuil1!$B86,Feuil1!CY$1),'Risk assessment'!$R$12:$R$100,FALSE),1),""))</f>
        <v/>
      </c>
      <c r="CZ86" s="9" t="str">
        <f>IF($G86=0,"",IFERROR(INDEX('Risk assessment'!$B$12:$B$100,MATCH(CONCATENATE(Feuil1!$C86,Feuil1!$B86,Feuil1!CZ$1),'Risk assessment'!$R$12:$R$100,FALSE),1),""))</f>
        <v/>
      </c>
      <c r="DA86" s="9" t="str">
        <f>IF($G86=0,"",IFERROR(INDEX('Risk assessment'!$B$12:$B$100,MATCH(CONCATENATE(Feuil1!$C86,Feuil1!$B86,Feuil1!DA$1),'Risk assessment'!$R$12:$R$100,FALSE),1),""))</f>
        <v/>
      </c>
      <c r="DB86" s="9" t="str">
        <f>IF($G86=0,"",IFERROR(INDEX('Risk assessment'!$B$12:$B$100,MATCH(CONCATENATE(Feuil1!$C86,Feuil1!$B86,Feuil1!DB$1),'Risk assessment'!$R$12:$R$100,FALSE),1),""))</f>
        <v/>
      </c>
      <c r="DC86" s="9" t="str">
        <f>IF($G86=0,"",IFERROR(INDEX('Risk assessment'!$B$12:$B$100,MATCH(CONCATENATE(Feuil1!$C86,Feuil1!$B86,Feuil1!DC$1),'Risk assessment'!$R$12:$R$100,FALSE),1),""))</f>
        <v/>
      </c>
      <c r="DD86" s="9" t="str">
        <f>IF($G86=0,"",IFERROR(INDEX('Risk assessment'!$B$12:$B$100,MATCH(CONCATENATE(Feuil1!$C86,Feuil1!$B86,Feuil1!DD$1),'Risk assessment'!$R$12:$R$100,FALSE),1),""))</f>
        <v/>
      </c>
      <c r="DE86" s="9" t="str">
        <f>IF($G86=0,"",IFERROR(INDEX('Risk assessment'!$B$12:$B$100,MATCH(CONCATENATE(Feuil1!$C86,Feuil1!$B86,Feuil1!DE$1),'Risk assessment'!$R$12:$R$100,FALSE),1),""))</f>
        <v/>
      </c>
      <c r="DF86" s="9" t="str">
        <f>IF($G86=0,"",IFERROR(INDEX('Risk assessment'!$B$12:$B$100,MATCH(CONCATENATE(Feuil1!$C86,Feuil1!$B86,Feuil1!DF$1),'Risk assessment'!$R$12:$R$100,FALSE),1),""))</f>
        <v/>
      </c>
      <c r="DG86" s="9" t="str">
        <f>IF($G86=0,"",IFERROR(INDEX('Risk assessment'!$B$12:$B$100,MATCH(CONCATENATE(Feuil1!$C86,Feuil1!$B86,Feuil1!DG$1),'Risk assessment'!$R$12:$R$100,FALSE),1),""))</f>
        <v/>
      </c>
      <c r="DH86" s="9" t="str">
        <f>IF($G86=0,"",IFERROR(INDEX('Risk assessment'!$B$12:$B$100,MATCH(CONCATENATE(Feuil1!$C86,Feuil1!$B86,Feuil1!DH$1),'Risk assessment'!$R$12:$R$100,FALSE),1),""))</f>
        <v/>
      </c>
      <c r="DI86" s="9" t="str">
        <f>IF($G86=0,"",IFERROR(INDEX('Risk assessment'!$B$12:$B$100,MATCH(CONCATENATE(Feuil1!$C86,Feuil1!$B86,Feuil1!DI$1),'Risk assessment'!$R$12:$R$100,FALSE),1),""))</f>
        <v/>
      </c>
      <c r="DJ86" s="9" t="str">
        <f>IF($G86=0,"",IFERROR(INDEX('Risk assessment'!$B$12:$B$100,MATCH(CONCATENATE(Feuil1!$C86,Feuil1!$B86,Feuil1!DJ$1),'Risk assessment'!$R$12:$R$100,FALSE),1),""))</f>
        <v/>
      </c>
      <c r="DK86" s="9" t="str">
        <f>IF($G86=0,"",IFERROR(INDEX('Risk assessment'!$B$12:$B$100,MATCH(CONCATENATE(Feuil1!$C86,Feuil1!$B86,Feuil1!DK$1),'Risk assessment'!$R$12:$R$100,FALSE),1),""))</f>
        <v/>
      </c>
    </row>
    <row r="87" spans="2:115" x14ac:dyDescent="0.25">
      <c r="B87" s="9">
        <f>IF(B86+1&lt;='Rating table'!D$11,B86+1,1)</f>
        <v>6</v>
      </c>
      <c r="C87" s="9" t="str">
        <f>IFERROR(IF(IF(B87=1,C86+1,C86)&lt;='Rating table'!H$11,IF(B87=1,C86+1,C86),""),"")</f>
        <v/>
      </c>
      <c r="D87" s="9" t="str">
        <f t="shared" si="3"/>
        <v/>
      </c>
      <c r="E87" s="9" t="str">
        <f t="shared" si="4"/>
        <v/>
      </c>
      <c r="F87" s="9" t="str">
        <f t="shared" si="5"/>
        <v/>
      </c>
      <c r="G87" s="9">
        <f>COUNTIFS('Risk assessment'!D$12:D$100,Feuil1!C87,'Risk assessment'!E$12:E$100,B87)</f>
        <v>0</v>
      </c>
      <c r="H87" s="9" t="str">
        <f>IF($G87=0,"",IFERROR(CONCATENATE(INDEX('Risk assessment'!$B$12:$B$100,MATCH(CONCATENATE(Feuil1!$C87,"-",Feuil1!$B87,"-",Feuil1!H$1),'Risk assessment'!$R$12:$R$100,FALSE),1)," ;"),""))</f>
        <v/>
      </c>
      <c r="I87" s="9" t="str">
        <f>IF($G87=0,"",IFERROR(CONCATENATE(INDEX('Risk assessment'!$B$12:$B$100,MATCH(CONCATENATE(Feuil1!$C87,"-",Feuil1!$B87,"-",Feuil1!I$1),'Risk assessment'!$R$12:$R$100,FALSE),1)," ;"),""))</f>
        <v/>
      </c>
      <c r="J87" s="9" t="str">
        <f>IF($G87=0,"",IFERROR(CONCATENATE(INDEX('Risk assessment'!$B$12:$B$100,MATCH(CONCATENATE(Feuil1!$C87,"-",Feuil1!$B87,"-",Feuil1!J$1),'Risk assessment'!$R$12:$R$100,FALSE),1)," ;"),""))</f>
        <v/>
      </c>
      <c r="K87" s="9" t="str">
        <f>IF($G87=0,"",IFERROR(CONCATENATE(INDEX('Risk assessment'!$B$12:$B$100,MATCH(CONCATENATE(Feuil1!$C87,"-",Feuil1!$B87,"-",Feuil1!K$1),'Risk assessment'!$R$12:$R$100,FALSE),1)," ;"),""))</f>
        <v/>
      </c>
      <c r="L87" s="9" t="str">
        <f>IF($G87=0,"",IFERROR(CONCATENATE(INDEX('Risk assessment'!$B$12:$B$100,MATCH(CONCATENATE(Feuil1!$C87,"-",Feuil1!$B87,"-",Feuil1!L$1),'Risk assessment'!$R$12:$R$100,FALSE),1)," ;"),""))</f>
        <v/>
      </c>
      <c r="M87" s="9" t="str">
        <f>IF($G87=0,"",IFERROR(CONCATENATE(INDEX('Risk assessment'!$B$12:$B$100,MATCH(CONCATENATE(Feuil1!$C87,"-",Feuil1!$B87,"-",Feuil1!M$1),'Risk assessment'!$R$12:$R$100,FALSE),1)," ;"),""))</f>
        <v/>
      </c>
      <c r="N87" s="9" t="str">
        <f>IF($G87=0,"",IFERROR(CONCATENATE(INDEX('Risk assessment'!$B$12:$B$100,MATCH(CONCATENATE(Feuil1!$C87,"-",Feuil1!$B87,"-",Feuil1!N$1),'Risk assessment'!$R$12:$R$100,FALSE),1)," ;"),""))</f>
        <v/>
      </c>
      <c r="O87" s="9" t="str">
        <f>IF($G87=0,"",IFERROR(CONCATENATE(INDEX('Risk assessment'!$B$12:$B$100,MATCH(CONCATENATE(Feuil1!$C87,"-",Feuil1!$B87,"-",Feuil1!O$1),'Risk assessment'!$R$12:$R$100,FALSE),1)," ;"),""))</f>
        <v/>
      </c>
      <c r="P87" s="9" t="str">
        <f>IF($G87=0,"",IFERROR(CONCATENATE(INDEX('Risk assessment'!$B$12:$B$100,MATCH(CONCATENATE(Feuil1!$C87,"-",Feuil1!$B87,"-",Feuil1!P$1),'Risk assessment'!$R$12:$R$100,FALSE),1)," ;"),""))</f>
        <v/>
      </c>
      <c r="Q87" s="9" t="str">
        <f>IF($G87=0,"",IFERROR(CONCATENATE(INDEX('Risk assessment'!$B$12:$B$100,MATCH(CONCATENATE(Feuil1!$C87,"-",Feuil1!$B87,"-",Feuil1!Q$1),'Risk assessment'!$R$12:$R$100,FALSE),1)," ;"),""))</f>
        <v/>
      </c>
      <c r="R87" s="9" t="str">
        <f>IF($G87=0,"",IFERROR(CONCATENATE(INDEX('Risk assessment'!$B$12:$B$100,MATCH(CONCATENATE(Feuil1!$C87,"-",Feuil1!$B87,"-",Feuil1!R$1),'Risk assessment'!$R$12:$R$100,FALSE),1)," ;"),""))</f>
        <v/>
      </c>
      <c r="S87" s="9" t="str">
        <f>IF($G87=0,"",IFERROR(CONCATENATE(INDEX('Risk assessment'!$B$12:$B$100,MATCH(CONCATENATE(Feuil1!$C87,"-",Feuil1!$B87,"-",Feuil1!S$1),'Risk assessment'!$R$12:$R$100,FALSE),1)," ;"),""))</f>
        <v/>
      </c>
      <c r="T87" s="9" t="str">
        <f>IF($G87=0,"",IFERROR(CONCATENATE(INDEX('Risk assessment'!$B$12:$B$100,MATCH(CONCATENATE(Feuil1!$C87,"-",Feuil1!$B87,"-",Feuil1!T$1),'Risk assessment'!$R$12:$R$100,FALSE),1)," ;"),""))</f>
        <v/>
      </c>
      <c r="U87" s="9" t="str">
        <f>IF($G87=0,"",IFERROR(CONCATENATE(INDEX('Risk assessment'!$B$12:$B$100,MATCH(CONCATENATE(Feuil1!$C87,"-",Feuil1!$B87,"-",Feuil1!U$1),'Risk assessment'!$R$12:$R$100,FALSE),1)," ;"),""))</f>
        <v/>
      </c>
      <c r="V87" s="9" t="str">
        <f>IF($G87=0,"",IFERROR(CONCATENATE(INDEX('Risk assessment'!$B$12:$B$100,MATCH(CONCATENATE(Feuil1!$C87,"-",Feuil1!$B87,"-",Feuil1!V$1),'Risk assessment'!$R$12:$R$100,FALSE),1)," ;"),""))</f>
        <v/>
      </c>
      <c r="W87" s="9" t="str">
        <f>IF($G87=0,"",IFERROR(CONCATENATE(INDEX('Risk assessment'!$B$12:$B$100,MATCH(CONCATENATE(Feuil1!$C87,"-",Feuil1!$B87,"-",Feuil1!W$1),'Risk assessment'!$R$12:$R$100,FALSE),1)," ;"),""))</f>
        <v/>
      </c>
      <c r="X87" s="9" t="str">
        <f>IF($G87=0,"",IFERROR(CONCATENATE(INDEX('Risk assessment'!$B$12:$B$100,MATCH(CONCATENATE(Feuil1!$C87,"-",Feuil1!$B87,"-",Feuil1!X$1),'Risk assessment'!$R$12:$R$100,FALSE),1)," ;"),""))</f>
        <v/>
      </c>
      <c r="Y87" s="9" t="str">
        <f>IF($G87=0,"",IFERROR(CONCATENATE(INDEX('Risk assessment'!$B$12:$B$100,MATCH(CONCATENATE(Feuil1!$C87,"-",Feuil1!$B87,"-",Feuil1!Y$1),'Risk assessment'!$R$12:$R$100,FALSE),1)," ;"),""))</f>
        <v/>
      </c>
      <c r="Z87" s="9" t="str">
        <f>IF($G87=0,"",IFERROR(CONCATENATE(INDEX('Risk assessment'!$B$12:$B$100,MATCH(CONCATENATE(Feuil1!$C87,"-",Feuil1!$B87,"-",Feuil1!Z$1),'Risk assessment'!$R$12:$R$100,FALSE),1)," ;"),""))</f>
        <v/>
      </c>
      <c r="AA87" s="9" t="str">
        <f>IF($G87=0,"",IFERROR(CONCATENATE(INDEX('Risk assessment'!$B$12:$B$100,MATCH(CONCATENATE(Feuil1!$C87,"-",Feuil1!$B87,"-",Feuil1!AA$1),'Risk assessment'!$R$12:$R$100,FALSE),1)," ;"),""))</f>
        <v/>
      </c>
      <c r="AB87" s="9" t="str">
        <f>IF($G87=0,"",IFERROR(CONCATENATE(INDEX('Risk assessment'!$B$12:$B$100,MATCH(CONCATENATE(Feuil1!$C87,"-",Feuil1!$B87,"-",Feuil1!AB$1),'Risk assessment'!$R$12:$R$100,FALSE),1)," ;"),""))</f>
        <v/>
      </c>
      <c r="AC87" s="9" t="str">
        <f>IF($G87=0,"",IFERROR(CONCATENATE(INDEX('Risk assessment'!$B$12:$B$100,MATCH(CONCATENATE(Feuil1!$C87,"-",Feuil1!$B87,"-",Feuil1!AC$1),'Risk assessment'!$R$12:$R$100,FALSE),1)," ;"),""))</f>
        <v/>
      </c>
      <c r="AD87" s="9" t="str">
        <f>IF($G87=0,"",IFERROR(CONCATENATE(INDEX('Risk assessment'!$B$12:$B$100,MATCH(CONCATENATE(Feuil1!$C87,"-",Feuil1!$B87,"-",Feuil1!AD$1),'Risk assessment'!$R$12:$R$100,FALSE),1)," ;"),""))</f>
        <v/>
      </c>
      <c r="AE87" s="9" t="str">
        <f>IF($G87=0,"",IFERROR(CONCATENATE(INDEX('Risk assessment'!$B$12:$B$100,MATCH(CONCATENATE(Feuil1!$C87,"-",Feuil1!$B87,"-",Feuil1!AE$1),'Risk assessment'!$R$12:$R$100,FALSE),1)," ;"),""))</f>
        <v/>
      </c>
      <c r="AF87" s="9" t="str">
        <f>IF($G87=0,"",IFERROR(CONCATENATE(INDEX('Risk assessment'!$B$12:$B$100,MATCH(CONCATENATE(Feuil1!$C87,"-",Feuil1!$B87,"-",Feuil1!AF$1),'Risk assessment'!$R$12:$R$100,FALSE),1)," ;"),""))</f>
        <v/>
      </c>
      <c r="AG87" s="9" t="str">
        <f>IF($G87=0,"",IFERROR(CONCATENATE(INDEX('Risk assessment'!$B$12:$B$100,MATCH(CONCATENATE(Feuil1!$C87,"-",Feuil1!$B87,"-",Feuil1!AG$1),'Risk assessment'!$R$12:$R$100,FALSE),1)," ;"),""))</f>
        <v/>
      </c>
      <c r="AH87" s="9" t="str">
        <f>IF($G87=0,"",IFERROR(CONCATENATE(INDEX('Risk assessment'!$B$12:$B$100,MATCH(CONCATENATE(Feuil1!$C87,"-",Feuil1!$B87,"-",Feuil1!AH$1),'Risk assessment'!$R$12:$R$100,FALSE),1)," ;"),""))</f>
        <v/>
      </c>
      <c r="AI87" s="9" t="str">
        <f>IF($G87=0,"",IFERROR(CONCATENATE(INDEX('Risk assessment'!$B$12:$B$100,MATCH(CONCATENATE(Feuil1!$C87,"-",Feuil1!$B87,"-",Feuil1!AI$1),'Risk assessment'!$R$12:$R$100,FALSE),1)," ;"),""))</f>
        <v/>
      </c>
      <c r="AJ87" s="9" t="str">
        <f>IF($G87=0,"",IFERROR(CONCATENATE(INDEX('Risk assessment'!$B$12:$B$100,MATCH(CONCATENATE(Feuil1!$C87,"-",Feuil1!$B87,"-",Feuil1!AJ$1),'Risk assessment'!$R$12:$R$100,FALSE),1)," ;"),""))</f>
        <v/>
      </c>
      <c r="AK87" s="9" t="str">
        <f>IF($G87=0,"",IFERROR(CONCATENATE(INDEX('Risk assessment'!$B$12:$B$100,MATCH(CONCATENATE(Feuil1!$C87,"-",Feuil1!$B87,"-",Feuil1!AK$1),'Risk assessment'!$R$12:$R$100,FALSE),1)," ;"),""))</f>
        <v/>
      </c>
      <c r="AL87" s="9" t="str">
        <f>IF($G87=0,"",IFERROR(CONCATENATE(INDEX('Risk assessment'!$B$12:$B$100,MATCH(CONCATENATE(Feuil1!$C87,"-",Feuil1!$B87,"-",Feuil1!AL$1),'Risk assessment'!$R$12:$R$100,FALSE),1)," ;"),""))</f>
        <v/>
      </c>
      <c r="AM87" s="9" t="str">
        <f>IF($G87=0,"",IFERROR(CONCATENATE(INDEX('Risk assessment'!$B$12:$B$100,MATCH(CONCATENATE(Feuil1!$C87,"-",Feuil1!$B87,"-",Feuil1!AM$1),'Risk assessment'!$R$12:$R$100,FALSE),1)," ;"),""))</f>
        <v/>
      </c>
      <c r="AN87" s="9" t="str">
        <f>IF($G87=0,"",IFERROR(CONCATENATE(INDEX('Risk assessment'!$B$12:$B$100,MATCH(CONCATENATE(Feuil1!$C87,"-",Feuil1!$B87,"-",Feuil1!AN$1),'Risk assessment'!$R$12:$R$100,FALSE),1)," ;"),""))</f>
        <v/>
      </c>
      <c r="AO87" s="9" t="str">
        <f>IF($G87=0,"",IFERROR(CONCATENATE(INDEX('Risk assessment'!$B$12:$B$100,MATCH(CONCATENATE(Feuil1!$C87,"-",Feuil1!$B87,"-",Feuil1!AO$1),'Risk assessment'!$R$12:$R$100,FALSE),1)," ;"),""))</f>
        <v/>
      </c>
      <c r="AP87" s="9" t="str">
        <f>IF($G87=0,"",IFERROR(CONCATENATE(INDEX('Risk assessment'!$B$12:$B$100,MATCH(CONCATENATE(Feuil1!$C87,"-",Feuil1!$B87,"-",Feuil1!AP$1),'Risk assessment'!$R$12:$R$100,FALSE),1)," ;"),""))</f>
        <v/>
      </c>
      <c r="AQ87" s="9" t="str">
        <f>IF($G87=0,"",IFERROR(CONCATENATE(INDEX('Risk assessment'!$B$12:$B$100,MATCH(CONCATENATE(Feuil1!$C87,"-",Feuil1!$B87,"-",Feuil1!AQ$1),'Risk assessment'!$R$12:$R$100,FALSE),1)," ;"),""))</f>
        <v/>
      </c>
      <c r="AR87" s="9" t="str">
        <f>IF($G87=0,"",IFERROR(CONCATENATE(INDEX('Risk assessment'!$B$12:$B$100,MATCH(CONCATENATE(Feuil1!$C87,"-",Feuil1!$B87,"-",Feuil1!AR$1),'Risk assessment'!$R$12:$R$100,FALSE),1)," ;"),""))</f>
        <v/>
      </c>
      <c r="AS87" s="9" t="str">
        <f>IF($G87=0,"",IFERROR(CONCATENATE(INDEX('Risk assessment'!$B$12:$B$100,MATCH(CONCATENATE(Feuil1!$C87,"-",Feuil1!$B87,"-",Feuil1!AS$1),'Risk assessment'!$R$12:$R$100,FALSE),1)," ;"),""))</f>
        <v/>
      </c>
      <c r="AT87" s="9" t="str">
        <f>IF($G87=0,"",IFERROR(CONCATENATE(INDEX('Risk assessment'!$B$12:$B$100,MATCH(CONCATENATE(Feuil1!$C87,"-",Feuil1!$B87,"-",Feuil1!AT$1),'Risk assessment'!$R$12:$R$100,FALSE),1)," ;"),""))</f>
        <v/>
      </c>
      <c r="AU87" s="9" t="str">
        <f>IF($G87=0,"",IFERROR(CONCATENATE(INDEX('Risk assessment'!$B$12:$B$100,MATCH(CONCATENATE(Feuil1!$C87,"-",Feuil1!$B87,"-",Feuil1!AU$1),'Risk assessment'!$R$12:$R$100,FALSE),1)," ;"),""))</f>
        <v/>
      </c>
      <c r="AV87" s="9" t="str">
        <f>IF($G87=0,"",IFERROR(CONCATENATE(INDEX('Risk assessment'!$B$12:$B$100,MATCH(CONCATENATE(Feuil1!$C87,"-",Feuil1!$B87,"-",Feuil1!AV$1),'Risk assessment'!$R$12:$R$100,FALSE),1)," ;"),""))</f>
        <v/>
      </c>
      <c r="AW87" s="9" t="str">
        <f>IF($G87=0,"",IFERROR(CONCATENATE(INDEX('Risk assessment'!$B$12:$B$100,MATCH(CONCATENATE(Feuil1!$C87,"-",Feuil1!$B87,"-",Feuil1!AW$1),'Risk assessment'!$R$12:$R$100,FALSE),1)," ;"),""))</f>
        <v/>
      </c>
      <c r="AX87" s="9" t="str">
        <f>IF($G87=0,"",IFERROR(CONCATENATE(INDEX('Risk assessment'!$B$12:$B$100,MATCH(CONCATENATE(Feuil1!$C87,"-",Feuil1!$B87,"-",Feuil1!AX$1),'Risk assessment'!$R$12:$R$100,FALSE),1)," ;"),""))</f>
        <v/>
      </c>
      <c r="AY87" s="9" t="str">
        <f>IF($G87=0,"",IFERROR(CONCATENATE(INDEX('Risk assessment'!$B$12:$B$100,MATCH(CONCATENATE(Feuil1!$C87,"-",Feuil1!$B87,"-",Feuil1!AY$1),'Risk assessment'!$R$12:$R$100,FALSE),1)," ;"),""))</f>
        <v/>
      </c>
      <c r="AZ87" s="9" t="str">
        <f>IF($G87=0,"",IFERROR(CONCATENATE(INDEX('Risk assessment'!$B$12:$B$100,MATCH(CONCATENATE(Feuil1!$C87,"-",Feuil1!$B87,"-",Feuil1!AZ$1),'Risk assessment'!$R$12:$R$100,FALSE),1)," ;"),""))</f>
        <v/>
      </c>
      <c r="BA87" s="9" t="str">
        <f>IF($G87=0,"",IFERROR(CONCATENATE(INDEX('Risk assessment'!$B$12:$B$100,MATCH(CONCATENATE(Feuil1!$C87,"-",Feuil1!$B87,"-",Feuil1!BA$1),'Risk assessment'!$R$12:$R$100,FALSE),1)," ;"),""))</f>
        <v/>
      </c>
      <c r="BB87" s="9" t="str">
        <f>IF($G87=0,"",IFERROR(CONCATENATE(INDEX('Risk assessment'!$B$12:$B$100,MATCH(CONCATENATE(Feuil1!$C87,"-",Feuil1!$B87,"-",Feuil1!BB$1),'Risk assessment'!$R$12:$R$100,FALSE),1)," ;"),""))</f>
        <v/>
      </c>
      <c r="BC87" s="9" t="str">
        <f>IF($G87=0,"",IFERROR(CONCATENATE(INDEX('Risk assessment'!$B$12:$B$100,MATCH(CONCATENATE(Feuil1!$C87,"-",Feuil1!$B87,"-",Feuil1!BC$1),'Risk assessment'!$R$12:$R$100,FALSE),1)," ;"),""))</f>
        <v/>
      </c>
      <c r="BD87" s="9" t="str">
        <f>IF($G87=0,"",IFERROR(CONCATENATE(INDEX('Risk assessment'!$B$12:$B$100,MATCH(CONCATENATE(Feuil1!$C87,"-",Feuil1!$B87,"-",Feuil1!BD$1),'Risk assessment'!$R$12:$R$100,FALSE),1)," ;"),""))</f>
        <v/>
      </c>
      <c r="BE87" s="9" t="str">
        <f>IF($G87=0,"",IFERROR(CONCATENATE(INDEX('Risk assessment'!$B$12:$B$100,MATCH(CONCATENATE(Feuil1!$C87,"-",Feuil1!$B87,"-",Feuil1!BE$1),'Risk assessment'!$R$12:$R$100,FALSE),1)," ;"),""))</f>
        <v/>
      </c>
      <c r="BF87" s="9" t="str">
        <f>IF($G87=0,"",IFERROR(CONCATENATE(INDEX('Risk assessment'!$B$12:$B$100,MATCH(CONCATENATE(Feuil1!$C87,"-",Feuil1!$B87,"-",Feuil1!BF$1),'Risk assessment'!$R$12:$R$100,FALSE),1)," ;"),""))</f>
        <v/>
      </c>
      <c r="BG87" s="9" t="str">
        <f>IF($G87=0,"",IFERROR(CONCATENATE(INDEX('Risk assessment'!$B$12:$B$100,MATCH(CONCATENATE(Feuil1!$C87,"-",Feuil1!$B87,"-",Feuil1!BG$1),'Risk assessment'!$R$12:$R$100,FALSE),1)," ;"),""))</f>
        <v/>
      </c>
      <c r="BH87" s="9" t="str">
        <f>IF($G87=0,"",IFERROR(CONCATENATE(INDEX('Risk assessment'!$B$12:$B$100,MATCH(CONCATENATE(Feuil1!$C87,"-",Feuil1!$B87,"-",Feuil1!BH$1),'Risk assessment'!$R$12:$R$100,FALSE),1)," ;"),""))</f>
        <v/>
      </c>
      <c r="BI87" s="9" t="str">
        <f>IF($G87=0,"",IFERROR(CONCATENATE(INDEX('Risk assessment'!$B$12:$B$100,MATCH(CONCATENATE(Feuil1!$C87,"-",Feuil1!$B87,"-",Feuil1!BI$1),'Risk assessment'!$R$12:$R$100,FALSE),1)," ;"),""))</f>
        <v/>
      </c>
      <c r="BJ87" s="9" t="str">
        <f>IF($G87=0,"",IFERROR(CONCATENATE(INDEX('Risk assessment'!$B$12:$B$100,MATCH(CONCATENATE(Feuil1!$C87,"-",Feuil1!$B87,"-",Feuil1!BJ$1),'Risk assessment'!$R$12:$R$100,FALSE),1)," ;"),""))</f>
        <v/>
      </c>
      <c r="BK87" s="9" t="str">
        <f>IF($G87=0,"",IFERROR(CONCATENATE(INDEX('Risk assessment'!$B$12:$B$100,MATCH(CONCATENATE(Feuil1!$C87,"-",Feuil1!$B87,"-",Feuil1!BK$1),'Risk assessment'!$R$12:$R$100,FALSE),1)," ;"),""))</f>
        <v/>
      </c>
      <c r="BL87" s="9" t="str">
        <f>IF($G87=0,"",IFERROR(CONCATENATE(INDEX('Risk assessment'!$B$12:$B$100,MATCH(CONCATENATE(Feuil1!$C87,"-",Feuil1!$B87,"-",Feuil1!BL$1),'Risk assessment'!$R$12:$R$100,FALSE),1)," ;"),""))</f>
        <v/>
      </c>
      <c r="BM87" s="9" t="str">
        <f>IF($G87=0,"",IFERROR(CONCATENATE(INDEX('Risk assessment'!$B$12:$B$100,MATCH(CONCATENATE(Feuil1!$C87,"-",Feuil1!$B87,"-",Feuil1!BM$1),'Risk assessment'!$R$12:$R$100,FALSE),1)," ;"),""))</f>
        <v/>
      </c>
      <c r="BN87" s="9" t="str">
        <f>IF($G87=0,"",IFERROR(CONCATENATE(INDEX('Risk assessment'!$B$12:$B$100,MATCH(CONCATENATE(Feuil1!$C87,"-",Feuil1!$B87,"-",Feuil1!BN$1),'Risk assessment'!$R$12:$R$100,FALSE),1)," ;"),""))</f>
        <v/>
      </c>
      <c r="BO87" s="9" t="str">
        <f>IF($G87=0,"",IFERROR(CONCATENATE(INDEX('Risk assessment'!$B$12:$B$100,MATCH(CONCATENATE(Feuil1!$C87,"-",Feuil1!$B87,"-",Feuil1!BO$1),'Risk assessment'!$R$12:$R$100,FALSE),1)," ;"),""))</f>
        <v/>
      </c>
      <c r="BP87" s="9" t="str">
        <f>IF($G87=0,"",IFERROR(CONCATENATE(INDEX('Risk assessment'!$B$12:$B$100,MATCH(CONCATENATE(Feuil1!$C87,"-",Feuil1!$B87,"-",Feuil1!BP$1),'Risk assessment'!$R$12:$R$100,FALSE),1)," ;"),""))</f>
        <v/>
      </c>
      <c r="BQ87" s="9" t="str">
        <f>IF($G87=0,"",IFERROR(CONCATENATE(INDEX('Risk assessment'!$B$12:$B$100,MATCH(CONCATENATE(Feuil1!$C87,"-",Feuil1!$B87,"-",Feuil1!BQ$1),'Risk assessment'!$R$12:$R$100,FALSE),1)," ;"),""))</f>
        <v/>
      </c>
      <c r="BR87" s="9" t="str">
        <f>IF($G87=0,"",IFERROR(INDEX('Risk assessment'!$B$12:$B$100,MATCH(CONCATENATE(Feuil1!$C87,Feuil1!$B87,Feuil1!BR$1),'Risk assessment'!$R$12:$R$100,FALSE),1),""))</f>
        <v/>
      </c>
      <c r="BS87" s="9" t="str">
        <f>IF($G87=0,"",IFERROR(INDEX('Risk assessment'!$B$12:$B$100,MATCH(CONCATENATE(Feuil1!$C87,Feuil1!$B87,Feuil1!BS$1),'Risk assessment'!$R$12:$R$100,FALSE),1),""))</f>
        <v/>
      </c>
      <c r="BT87" s="9" t="str">
        <f>IF($G87=0,"",IFERROR(INDEX('Risk assessment'!$B$12:$B$100,MATCH(CONCATENATE(Feuil1!$C87,Feuil1!$B87,Feuil1!BT$1),'Risk assessment'!$R$12:$R$100,FALSE),1),""))</f>
        <v/>
      </c>
      <c r="BU87" s="9" t="str">
        <f>IF($G87=0,"",IFERROR(INDEX('Risk assessment'!$B$12:$B$100,MATCH(CONCATENATE(Feuil1!$C87,Feuil1!$B87,Feuil1!BU$1),'Risk assessment'!$R$12:$R$100,FALSE),1),""))</f>
        <v/>
      </c>
      <c r="BV87" s="9" t="str">
        <f>IF($G87=0,"",IFERROR(INDEX('Risk assessment'!$B$12:$B$100,MATCH(CONCATENATE(Feuil1!$C87,Feuil1!$B87,Feuil1!BV$1),'Risk assessment'!$R$12:$R$100,FALSE),1),""))</f>
        <v/>
      </c>
      <c r="BW87" s="9" t="str">
        <f>IF($G87=0,"",IFERROR(INDEX('Risk assessment'!$B$12:$B$100,MATCH(CONCATENATE(Feuil1!$C87,Feuil1!$B87,Feuil1!BW$1),'Risk assessment'!$R$12:$R$100,FALSE),1),""))</f>
        <v/>
      </c>
      <c r="BX87" s="9" t="str">
        <f>IF($G87=0,"",IFERROR(INDEX('Risk assessment'!$B$12:$B$100,MATCH(CONCATENATE(Feuil1!$C87,Feuil1!$B87,Feuil1!BX$1),'Risk assessment'!$R$12:$R$100,FALSE),1),""))</f>
        <v/>
      </c>
      <c r="BY87" s="9" t="str">
        <f>IF($G87=0,"",IFERROR(INDEX('Risk assessment'!$B$12:$B$100,MATCH(CONCATENATE(Feuil1!$C87,Feuil1!$B87,Feuil1!BY$1),'Risk assessment'!$R$12:$R$100,FALSE),1),""))</f>
        <v/>
      </c>
      <c r="BZ87" s="9" t="str">
        <f>IF($G87=0,"",IFERROR(INDEX('Risk assessment'!$B$12:$B$100,MATCH(CONCATENATE(Feuil1!$C87,Feuil1!$B87,Feuil1!BZ$1),'Risk assessment'!$R$12:$R$100,FALSE),1),""))</f>
        <v/>
      </c>
      <c r="CA87" s="9" t="str">
        <f>IF($G87=0,"",IFERROR(INDEX('Risk assessment'!$B$12:$B$100,MATCH(CONCATENATE(Feuil1!$C87,Feuil1!$B87,Feuil1!CA$1),'Risk assessment'!$R$12:$R$100,FALSE),1),""))</f>
        <v/>
      </c>
      <c r="CB87" s="9" t="str">
        <f>IF($G87=0,"",IFERROR(INDEX('Risk assessment'!$B$12:$B$100,MATCH(CONCATENATE(Feuil1!$C87,Feuil1!$B87,Feuil1!CB$1),'Risk assessment'!$R$12:$R$100,FALSE),1),""))</f>
        <v/>
      </c>
      <c r="CC87" s="9" t="str">
        <f>IF($G87=0,"",IFERROR(INDEX('Risk assessment'!$B$12:$B$100,MATCH(CONCATENATE(Feuil1!$C87,Feuil1!$B87,Feuil1!CC$1),'Risk assessment'!$R$12:$R$100,FALSE),1),""))</f>
        <v/>
      </c>
      <c r="CD87" s="9" t="str">
        <f>IF($G87=0,"",IFERROR(INDEX('Risk assessment'!$B$12:$B$100,MATCH(CONCATENATE(Feuil1!$C87,Feuil1!$B87,Feuil1!CD$1),'Risk assessment'!$R$12:$R$100,FALSE),1),""))</f>
        <v/>
      </c>
      <c r="CE87" s="9" t="str">
        <f>IF($G87=0,"",IFERROR(INDEX('Risk assessment'!$B$12:$B$100,MATCH(CONCATENATE(Feuil1!$C87,Feuil1!$B87,Feuil1!CE$1),'Risk assessment'!$R$12:$R$100,FALSE),1),""))</f>
        <v/>
      </c>
      <c r="CF87" s="9" t="str">
        <f>IF($G87=0,"",IFERROR(INDEX('Risk assessment'!$B$12:$B$100,MATCH(CONCATENATE(Feuil1!$C87,Feuil1!$B87,Feuil1!CF$1),'Risk assessment'!$R$12:$R$100,FALSE),1),""))</f>
        <v/>
      </c>
      <c r="CG87" s="9" t="str">
        <f>IF($G87=0,"",IFERROR(INDEX('Risk assessment'!$B$12:$B$100,MATCH(CONCATENATE(Feuil1!$C87,Feuil1!$B87,Feuil1!CG$1),'Risk assessment'!$R$12:$R$100,FALSE),1),""))</f>
        <v/>
      </c>
      <c r="CH87" s="9" t="str">
        <f>IF($G87=0,"",IFERROR(INDEX('Risk assessment'!$B$12:$B$100,MATCH(CONCATENATE(Feuil1!$C87,Feuil1!$B87,Feuil1!CH$1),'Risk assessment'!$R$12:$R$100,FALSE),1),""))</f>
        <v/>
      </c>
      <c r="CI87" s="9" t="str">
        <f>IF($G87=0,"",IFERROR(INDEX('Risk assessment'!$B$12:$B$100,MATCH(CONCATENATE(Feuil1!$C87,Feuil1!$B87,Feuil1!CI$1),'Risk assessment'!$R$12:$R$100,FALSE),1),""))</f>
        <v/>
      </c>
      <c r="CJ87" s="9" t="str">
        <f>IF($G87=0,"",IFERROR(INDEX('Risk assessment'!$B$12:$B$100,MATCH(CONCATENATE(Feuil1!$C87,Feuil1!$B87,Feuil1!CJ$1),'Risk assessment'!$R$12:$R$100,FALSE),1),""))</f>
        <v/>
      </c>
      <c r="CK87" s="9" t="str">
        <f>IF($G87=0,"",IFERROR(INDEX('Risk assessment'!$B$12:$B$100,MATCH(CONCATENATE(Feuil1!$C87,Feuil1!$B87,Feuil1!CK$1),'Risk assessment'!$R$12:$R$100,FALSE),1),""))</f>
        <v/>
      </c>
      <c r="CL87" s="9" t="str">
        <f>IF($G87=0,"",IFERROR(INDEX('Risk assessment'!$B$12:$B$100,MATCH(CONCATENATE(Feuil1!$C87,Feuil1!$B87,Feuil1!CL$1),'Risk assessment'!$R$12:$R$100,FALSE),1),""))</f>
        <v/>
      </c>
      <c r="CM87" s="9" t="str">
        <f>IF($G87=0,"",IFERROR(INDEX('Risk assessment'!$B$12:$B$100,MATCH(CONCATENATE(Feuil1!$C87,Feuil1!$B87,Feuil1!CM$1),'Risk assessment'!$R$12:$R$100,FALSE),1),""))</f>
        <v/>
      </c>
      <c r="CN87" s="9" t="str">
        <f>IF($G87=0,"",IFERROR(INDEX('Risk assessment'!$B$12:$B$100,MATCH(CONCATENATE(Feuil1!$C87,Feuil1!$B87,Feuil1!CN$1),'Risk assessment'!$R$12:$R$100,FALSE),1),""))</f>
        <v/>
      </c>
      <c r="CO87" s="9" t="str">
        <f>IF($G87=0,"",IFERROR(INDEX('Risk assessment'!$B$12:$B$100,MATCH(CONCATENATE(Feuil1!$C87,Feuil1!$B87,Feuil1!CO$1),'Risk assessment'!$R$12:$R$100,FALSE),1),""))</f>
        <v/>
      </c>
      <c r="CP87" s="9" t="str">
        <f>IF($G87=0,"",IFERROR(INDEX('Risk assessment'!$B$12:$B$100,MATCH(CONCATENATE(Feuil1!$C87,Feuil1!$B87,Feuil1!CP$1),'Risk assessment'!$R$12:$R$100,FALSE),1),""))</f>
        <v/>
      </c>
      <c r="CQ87" s="9" t="str">
        <f>IF($G87=0,"",IFERROR(INDEX('Risk assessment'!$B$12:$B$100,MATCH(CONCATENATE(Feuil1!$C87,Feuil1!$B87,Feuil1!CQ$1),'Risk assessment'!$R$12:$R$100,FALSE),1),""))</f>
        <v/>
      </c>
      <c r="CR87" s="9" t="str">
        <f>IF($G87=0,"",IFERROR(INDEX('Risk assessment'!$B$12:$B$100,MATCH(CONCATENATE(Feuil1!$C87,Feuil1!$B87,Feuil1!CR$1),'Risk assessment'!$R$12:$R$100,FALSE),1),""))</f>
        <v/>
      </c>
      <c r="CS87" s="9" t="str">
        <f>IF($G87=0,"",IFERROR(INDEX('Risk assessment'!$B$12:$B$100,MATCH(CONCATENATE(Feuil1!$C87,Feuil1!$B87,Feuil1!CS$1),'Risk assessment'!$R$12:$R$100,FALSE),1),""))</f>
        <v/>
      </c>
      <c r="CT87" s="9" t="str">
        <f>IF($G87=0,"",IFERROR(INDEX('Risk assessment'!$B$12:$B$100,MATCH(CONCATENATE(Feuil1!$C87,Feuil1!$B87,Feuil1!CT$1),'Risk assessment'!$R$12:$R$100,FALSE),1),""))</f>
        <v/>
      </c>
      <c r="CU87" s="9" t="str">
        <f>IF($G87=0,"",IFERROR(INDEX('Risk assessment'!$B$12:$B$100,MATCH(CONCATENATE(Feuil1!$C87,Feuil1!$B87,Feuil1!CU$1),'Risk assessment'!$R$12:$R$100,FALSE),1),""))</f>
        <v/>
      </c>
      <c r="CV87" s="9" t="str">
        <f>IF($G87=0,"",IFERROR(INDEX('Risk assessment'!$B$12:$B$100,MATCH(CONCATENATE(Feuil1!$C87,Feuil1!$B87,Feuil1!CV$1),'Risk assessment'!$R$12:$R$100,FALSE),1),""))</f>
        <v/>
      </c>
      <c r="CW87" s="9" t="str">
        <f>IF($G87=0,"",IFERROR(INDEX('Risk assessment'!$B$12:$B$100,MATCH(CONCATENATE(Feuil1!$C87,Feuil1!$B87,Feuil1!CW$1),'Risk assessment'!$R$12:$R$100,FALSE),1),""))</f>
        <v/>
      </c>
      <c r="CX87" s="9" t="str">
        <f>IF($G87=0,"",IFERROR(INDEX('Risk assessment'!$B$12:$B$100,MATCH(CONCATENATE(Feuil1!$C87,Feuil1!$B87,Feuil1!CX$1),'Risk assessment'!$R$12:$R$100,FALSE),1),""))</f>
        <v/>
      </c>
      <c r="CY87" s="9" t="str">
        <f>IF($G87=0,"",IFERROR(INDEX('Risk assessment'!$B$12:$B$100,MATCH(CONCATENATE(Feuil1!$C87,Feuil1!$B87,Feuil1!CY$1),'Risk assessment'!$R$12:$R$100,FALSE),1),""))</f>
        <v/>
      </c>
      <c r="CZ87" s="9" t="str">
        <f>IF($G87=0,"",IFERROR(INDEX('Risk assessment'!$B$12:$B$100,MATCH(CONCATENATE(Feuil1!$C87,Feuil1!$B87,Feuil1!CZ$1),'Risk assessment'!$R$12:$R$100,FALSE),1),""))</f>
        <v/>
      </c>
      <c r="DA87" s="9" t="str">
        <f>IF($G87=0,"",IFERROR(INDEX('Risk assessment'!$B$12:$B$100,MATCH(CONCATENATE(Feuil1!$C87,Feuil1!$B87,Feuil1!DA$1),'Risk assessment'!$R$12:$R$100,FALSE),1),""))</f>
        <v/>
      </c>
      <c r="DB87" s="9" t="str">
        <f>IF($G87=0,"",IFERROR(INDEX('Risk assessment'!$B$12:$B$100,MATCH(CONCATENATE(Feuil1!$C87,Feuil1!$B87,Feuil1!DB$1),'Risk assessment'!$R$12:$R$100,FALSE),1),""))</f>
        <v/>
      </c>
      <c r="DC87" s="9" t="str">
        <f>IF($G87=0,"",IFERROR(INDEX('Risk assessment'!$B$12:$B$100,MATCH(CONCATENATE(Feuil1!$C87,Feuil1!$B87,Feuil1!DC$1),'Risk assessment'!$R$12:$R$100,FALSE),1),""))</f>
        <v/>
      </c>
      <c r="DD87" s="9" t="str">
        <f>IF($G87=0,"",IFERROR(INDEX('Risk assessment'!$B$12:$B$100,MATCH(CONCATENATE(Feuil1!$C87,Feuil1!$B87,Feuil1!DD$1),'Risk assessment'!$R$12:$R$100,FALSE),1),""))</f>
        <v/>
      </c>
      <c r="DE87" s="9" t="str">
        <f>IF($G87=0,"",IFERROR(INDEX('Risk assessment'!$B$12:$B$100,MATCH(CONCATENATE(Feuil1!$C87,Feuil1!$B87,Feuil1!DE$1),'Risk assessment'!$R$12:$R$100,FALSE),1),""))</f>
        <v/>
      </c>
      <c r="DF87" s="9" t="str">
        <f>IF($G87=0,"",IFERROR(INDEX('Risk assessment'!$B$12:$B$100,MATCH(CONCATENATE(Feuil1!$C87,Feuil1!$B87,Feuil1!DF$1),'Risk assessment'!$R$12:$R$100,FALSE),1),""))</f>
        <v/>
      </c>
      <c r="DG87" s="9" t="str">
        <f>IF($G87=0,"",IFERROR(INDEX('Risk assessment'!$B$12:$B$100,MATCH(CONCATENATE(Feuil1!$C87,Feuil1!$B87,Feuil1!DG$1),'Risk assessment'!$R$12:$R$100,FALSE),1),""))</f>
        <v/>
      </c>
      <c r="DH87" s="9" t="str">
        <f>IF($G87=0,"",IFERROR(INDEX('Risk assessment'!$B$12:$B$100,MATCH(CONCATENATE(Feuil1!$C87,Feuil1!$B87,Feuil1!DH$1),'Risk assessment'!$R$12:$R$100,FALSE),1),""))</f>
        <v/>
      </c>
      <c r="DI87" s="9" t="str">
        <f>IF($G87=0,"",IFERROR(INDEX('Risk assessment'!$B$12:$B$100,MATCH(CONCATENATE(Feuil1!$C87,Feuil1!$B87,Feuil1!DI$1),'Risk assessment'!$R$12:$R$100,FALSE),1),""))</f>
        <v/>
      </c>
      <c r="DJ87" s="9" t="str">
        <f>IF($G87=0,"",IFERROR(INDEX('Risk assessment'!$B$12:$B$100,MATCH(CONCATENATE(Feuil1!$C87,Feuil1!$B87,Feuil1!DJ$1),'Risk assessment'!$R$12:$R$100,FALSE),1),""))</f>
        <v/>
      </c>
      <c r="DK87" s="9" t="str">
        <f>IF($G87=0,"",IFERROR(INDEX('Risk assessment'!$B$12:$B$100,MATCH(CONCATENATE(Feuil1!$C87,Feuil1!$B87,Feuil1!DK$1),'Risk assessment'!$R$12:$R$100,FALSE),1),""))</f>
        <v/>
      </c>
    </row>
    <row r="88" spans="2:115" x14ac:dyDescent="0.25">
      <c r="B88" s="9">
        <f>IF(B87+1&lt;='Rating table'!D$11,B87+1,1)</f>
        <v>7</v>
      </c>
      <c r="C88" s="9" t="str">
        <f>IFERROR(IF(IF(B88=1,C87+1,C87)&lt;='Rating table'!H$11,IF(B88=1,C87+1,C87),""),"")</f>
        <v/>
      </c>
      <c r="D88" s="9" t="str">
        <f t="shared" si="3"/>
        <v/>
      </c>
      <c r="E88" s="9" t="str">
        <f t="shared" si="4"/>
        <v/>
      </c>
      <c r="F88" s="9" t="str">
        <f t="shared" si="5"/>
        <v/>
      </c>
      <c r="G88" s="9">
        <f>COUNTIFS('Risk assessment'!D$12:D$100,Feuil1!C88,'Risk assessment'!E$12:E$100,B88)</f>
        <v>0</v>
      </c>
      <c r="H88" s="9" t="str">
        <f>IF($G88=0,"",IFERROR(CONCATENATE(INDEX('Risk assessment'!$B$12:$B$100,MATCH(CONCATENATE(Feuil1!$C88,"-",Feuil1!$B88,"-",Feuil1!H$1),'Risk assessment'!$R$12:$R$100,FALSE),1)," ;"),""))</f>
        <v/>
      </c>
      <c r="I88" s="9" t="str">
        <f>IF($G88=0,"",IFERROR(CONCATENATE(INDEX('Risk assessment'!$B$12:$B$100,MATCH(CONCATENATE(Feuil1!$C88,"-",Feuil1!$B88,"-",Feuil1!I$1),'Risk assessment'!$R$12:$R$100,FALSE),1)," ;"),""))</f>
        <v/>
      </c>
      <c r="J88" s="9" t="str">
        <f>IF($G88=0,"",IFERROR(CONCATENATE(INDEX('Risk assessment'!$B$12:$B$100,MATCH(CONCATENATE(Feuil1!$C88,"-",Feuil1!$B88,"-",Feuil1!J$1),'Risk assessment'!$R$12:$R$100,FALSE),1)," ;"),""))</f>
        <v/>
      </c>
      <c r="K88" s="9" t="str">
        <f>IF($G88=0,"",IFERROR(CONCATENATE(INDEX('Risk assessment'!$B$12:$B$100,MATCH(CONCATENATE(Feuil1!$C88,"-",Feuil1!$B88,"-",Feuil1!K$1),'Risk assessment'!$R$12:$R$100,FALSE),1)," ;"),""))</f>
        <v/>
      </c>
      <c r="L88" s="9" t="str">
        <f>IF($G88=0,"",IFERROR(CONCATENATE(INDEX('Risk assessment'!$B$12:$B$100,MATCH(CONCATENATE(Feuil1!$C88,"-",Feuil1!$B88,"-",Feuil1!L$1),'Risk assessment'!$R$12:$R$100,FALSE),1)," ;"),""))</f>
        <v/>
      </c>
      <c r="M88" s="9" t="str">
        <f>IF($G88=0,"",IFERROR(CONCATENATE(INDEX('Risk assessment'!$B$12:$B$100,MATCH(CONCATENATE(Feuil1!$C88,"-",Feuil1!$B88,"-",Feuil1!M$1),'Risk assessment'!$R$12:$R$100,FALSE),1)," ;"),""))</f>
        <v/>
      </c>
      <c r="N88" s="9" t="str">
        <f>IF($G88=0,"",IFERROR(CONCATENATE(INDEX('Risk assessment'!$B$12:$B$100,MATCH(CONCATENATE(Feuil1!$C88,"-",Feuil1!$B88,"-",Feuil1!N$1),'Risk assessment'!$R$12:$R$100,FALSE),1)," ;"),""))</f>
        <v/>
      </c>
      <c r="O88" s="9" t="str">
        <f>IF($G88=0,"",IFERROR(CONCATENATE(INDEX('Risk assessment'!$B$12:$B$100,MATCH(CONCATENATE(Feuil1!$C88,"-",Feuil1!$B88,"-",Feuil1!O$1),'Risk assessment'!$R$12:$R$100,FALSE),1)," ;"),""))</f>
        <v/>
      </c>
      <c r="P88" s="9" t="str">
        <f>IF($G88=0,"",IFERROR(CONCATENATE(INDEX('Risk assessment'!$B$12:$B$100,MATCH(CONCATENATE(Feuil1!$C88,"-",Feuil1!$B88,"-",Feuil1!P$1),'Risk assessment'!$R$12:$R$100,FALSE),1)," ;"),""))</f>
        <v/>
      </c>
      <c r="Q88" s="9" t="str">
        <f>IF($G88=0,"",IFERROR(CONCATENATE(INDEX('Risk assessment'!$B$12:$B$100,MATCH(CONCATENATE(Feuil1!$C88,"-",Feuil1!$B88,"-",Feuil1!Q$1),'Risk assessment'!$R$12:$R$100,FALSE),1)," ;"),""))</f>
        <v/>
      </c>
      <c r="R88" s="9" t="str">
        <f>IF($G88=0,"",IFERROR(CONCATENATE(INDEX('Risk assessment'!$B$12:$B$100,MATCH(CONCATENATE(Feuil1!$C88,"-",Feuil1!$B88,"-",Feuil1!R$1),'Risk assessment'!$R$12:$R$100,FALSE),1)," ;"),""))</f>
        <v/>
      </c>
      <c r="S88" s="9" t="str">
        <f>IF($G88=0,"",IFERROR(CONCATENATE(INDEX('Risk assessment'!$B$12:$B$100,MATCH(CONCATENATE(Feuil1!$C88,"-",Feuil1!$B88,"-",Feuil1!S$1),'Risk assessment'!$R$12:$R$100,FALSE),1)," ;"),""))</f>
        <v/>
      </c>
      <c r="T88" s="9" t="str">
        <f>IF($G88=0,"",IFERROR(CONCATENATE(INDEX('Risk assessment'!$B$12:$B$100,MATCH(CONCATENATE(Feuil1!$C88,"-",Feuil1!$B88,"-",Feuil1!T$1),'Risk assessment'!$R$12:$R$100,FALSE),1)," ;"),""))</f>
        <v/>
      </c>
      <c r="U88" s="9" t="str">
        <f>IF($G88=0,"",IFERROR(CONCATENATE(INDEX('Risk assessment'!$B$12:$B$100,MATCH(CONCATENATE(Feuil1!$C88,"-",Feuil1!$B88,"-",Feuil1!U$1),'Risk assessment'!$R$12:$R$100,FALSE),1)," ;"),""))</f>
        <v/>
      </c>
      <c r="V88" s="9" t="str">
        <f>IF($G88=0,"",IFERROR(CONCATENATE(INDEX('Risk assessment'!$B$12:$B$100,MATCH(CONCATENATE(Feuil1!$C88,"-",Feuil1!$B88,"-",Feuil1!V$1),'Risk assessment'!$R$12:$R$100,FALSE),1)," ;"),""))</f>
        <v/>
      </c>
      <c r="W88" s="9" t="str">
        <f>IF($G88=0,"",IFERROR(CONCATENATE(INDEX('Risk assessment'!$B$12:$B$100,MATCH(CONCATENATE(Feuil1!$C88,"-",Feuil1!$B88,"-",Feuil1!W$1),'Risk assessment'!$R$12:$R$100,FALSE),1)," ;"),""))</f>
        <v/>
      </c>
      <c r="X88" s="9" t="str">
        <f>IF($G88=0,"",IFERROR(CONCATENATE(INDEX('Risk assessment'!$B$12:$B$100,MATCH(CONCATENATE(Feuil1!$C88,"-",Feuil1!$B88,"-",Feuil1!X$1),'Risk assessment'!$R$12:$R$100,FALSE),1)," ;"),""))</f>
        <v/>
      </c>
      <c r="Y88" s="9" t="str">
        <f>IF($G88=0,"",IFERROR(CONCATENATE(INDEX('Risk assessment'!$B$12:$B$100,MATCH(CONCATENATE(Feuil1!$C88,"-",Feuil1!$B88,"-",Feuil1!Y$1),'Risk assessment'!$R$12:$R$100,FALSE),1)," ;"),""))</f>
        <v/>
      </c>
      <c r="Z88" s="9" t="str">
        <f>IF($G88=0,"",IFERROR(CONCATENATE(INDEX('Risk assessment'!$B$12:$B$100,MATCH(CONCATENATE(Feuil1!$C88,"-",Feuil1!$B88,"-",Feuil1!Z$1),'Risk assessment'!$R$12:$R$100,FALSE),1)," ;"),""))</f>
        <v/>
      </c>
      <c r="AA88" s="9" t="str">
        <f>IF($G88=0,"",IFERROR(CONCATENATE(INDEX('Risk assessment'!$B$12:$B$100,MATCH(CONCATENATE(Feuil1!$C88,"-",Feuil1!$B88,"-",Feuil1!AA$1),'Risk assessment'!$R$12:$R$100,FALSE),1)," ;"),""))</f>
        <v/>
      </c>
      <c r="AB88" s="9" t="str">
        <f>IF($G88=0,"",IFERROR(CONCATENATE(INDEX('Risk assessment'!$B$12:$B$100,MATCH(CONCATENATE(Feuil1!$C88,"-",Feuil1!$B88,"-",Feuil1!AB$1),'Risk assessment'!$R$12:$R$100,FALSE),1)," ;"),""))</f>
        <v/>
      </c>
      <c r="AC88" s="9" t="str">
        <f>IF($G88=0,"",IFERROR(CONCATENATE(INDEX('Risk assessment'!$B$12:$B$100,MATCH(CONCATENATE(Feuil1!$C88,"-",Feuil1!$B88,"-",Feuil1!AC$1),'Risk assessment'!$R$12:$R$100,FALSE),1)," ;"),""))</f>
        <v/>
      </c>
      <c r="AD88" s="9" t="str">
        <f>IF($G88=0,"",IFERROR(CONCATENATE(INDEX('Risk assessment'!$B$12:$B$100,MATCH(CONCATENATE(Feuil1!$C88,"-",Feuil1!$B88,"-",Feuil1!AD$1),'Risk assessment'!$R$12:$R$100,FALSE),1)," ;"),""))</f>
        <v/>
      </c>
      <c r="AE88" s="9" t="str">
        <f>IF($G88=0,"",IFERROR(CONCATENATE(INDEX('Risk assessment'!$B$12:$B$100,MATCH(CONCATENATE(Feuil1!$C88,"-",Feuil1!$B88,"-",Feuil1!AE$1),'Risk assessment'!$R$12:$R$100,FALSE),1)," ;"),""))</f>
        <v/>
      </c>
      <c r="AF88" s="9" t="str">
        <f>IF($G88=0,"",IFERROR(CONCATENATE(INDEX('Risk assessment'!$B$12:$B$100,MATCH(CONCATENATE(Feuil1!$C88,"-",Feuil1!$B88,"-",Feuil1!AF$1),'Risk assessment'!$R$12:$R$100,FALSE),1)," ;"),""))</f>
        <v/>
      </c>
      <c r="AG88" s="9" t="str">
        <f>IF($G88=0,"",IFERROR(CONCATENATE(INDEX('Risk assessment'!$B$12:$B$100,MATCH(CONCATENATE(Feuil1!$C88,"-",Feuil1!$B88,"-",Feuil1!AG$1),'Risk assessment'!$R$12:$R$100,FALSE),1)," ;"),""))</f>
        <v/>
      </c>
      <c r="AH88" s="9" t="str">
        <f>IF($G88=0,"",IFERROR(CONCATENATE(INDEX('Risk assessment'!$B$12:$B$100,MATCH(CONCATENATE(Feuil1!$C88,"-",Feuil1!$B88,"-",Feuil1!AH$1),'Risk assessment'!$R$12:$R$100,FALSE),1)," ;"),""))</f>
        <v/>
      </c>
      <c r="AI88" s="9" t="str">
        <f>IF($G88=0,"",IFERROR(CONCATENATE(INDEX('Risk assessment'!$B$12:$B$100,MATCH(CONCATENATE(Feuil1!$C88,"-",Feuil1!$B88,"-",Feuil1!AI$1),'Risk assessment'!$R$12:$R$100,FALSE),1)," ;"),""))</f>
        <v/>
      </c>
      <c r="AJ88" s="9" t="str">
        <f>IF($G88=0,"",IFERROR(CONCATENATE(INDEX('Risk assessment'!$B$12:$B$100,MATCH(CONCATENATE(Feuil1!$C88,"-",Feuil1!$B88,"-",Feuil1!AJ$1),'Risk assessment'!$R$12:$R$100,FALSE),1)," ;"),""))</f>
        <v/>
      </c>
      <c r="AK88" s="9" t="str">
        <f>IF($G88=0,"",IFERROR(CONCATENATE(INDEX('Risk assessment'!$B$12:$B$100,MATCH(CONCATENATE(Feuil1!$C88,"-",Feuil1!$B88,"-",Feuil1!AK$1),'Risk assessment'!$R$12:$R$100,FALSE),1)," ;"),""))</f>
        <v/>
      </c>
      <c r="AL88" s="9" t="str">
        <f>IF($G88=0,"",IFERROR(CONCATENATE(INDEX('Risk assessment'!$B$12:$B$100,MATCH(CONCATENATE(Feuil1!$C88,"-",Feuil1!$B88,"-",Feuil1!AL$1),'Risk assessment'!$R$12:$R$100,FALSE),1)," ;"),""))</f>
        <v/>
      </c>
      <c r="AM88" s="9" t="str">
        <f>IF($G88=0,"",IFERROR(CONCATENATE(INDEX('Risk assessment'!$B$12:$B$100,MATCH(CONCATENATE(Feuil1!$C88,"-",Feuil1!$B88,"-",Feuil1!AM$1),'Risk assessment'!$R$12:$R$100,FALSE),1)," ;"),""))</f>
        <v/>
      </c>
      <c r="AN88" s="9" t="str">
        <f>IF($G88=0,"",IFERROR(CONCATENATE(INDEX('Risk assessment'!$B$12:$B$100,MATCH(CONCATENATE(Feuil1!$C88,"-",Feuil1!$B88,"-",Feuil1!AN$1),'Risk assessment'!$R$12:$R$100,FALSE),1)," ;"),""))</f>
        <v/>
      </c>
      <c r="AO88" s="9" t="str">
        <f>IF($G88=0,"",IFERROR(CONCATENATE(INDEX('Risk assessment'!$B$12:$B$100,MATCH(CONCATENATE(Feuil1!$C88,"-",Feuil1!$B88,"-",Feuil1!AO$1),'Risk assessment'!$R$12:$R$100,FALSE),1)," ;"),""))</f>
        <v/>
      </c>
      <c r="AP88" s="9" t="str">
        <f>IF($G88=0,"",IFERROR(CONCATENATE(INDEX('Risk assessment'!$B$12:$B$100,MATCH(CONCATENATE(Feuil1!$C88,"-",Feuil1!$B88,"-",Feuil1!AP$1),'Risk assessment'!$R$12:$R$100,FALSE),1)," ;"),""))</f>
        <v/>
      </c>
      <c r="AQ88" s="9" t="str">
        <f>IF($G88=0,"",IFERROR(CONCATENATE(INDEX('Risk assessment'!$B$12:$B$100,MATCH(CONCATENATE(Feuil1!$C88,"-",Feuil1!$B88,"-",Feuil1!AQ$1),'Risk assessment'!$R$12:$R$100,FALSE),1)," ;"),""))</f>
        <v/>
      </c>
      <c r="AR88" s="9" t="str">
        <f>IF($G88=0,"",IFERROR(CONCATENATE(INDEX('Risk assessment'!$B$12:$B$100,MATCH(CONCATENATE(Feuil1!$C88,"-",Feuil1!$B88,"-",Feuil1!AR$1),'Risk assessment'!$R$12:$R$100,FALSE),1)," ;"),""))</f>
        <v/>
      </c>
      <c r="AS88" s="9" t="str">
        <f>IF($G88=0,"",IFERROR(CONCATENATE(INDEX('Risk assessment'!$B$12:$B$100,MATCH(CONCATENATE(Feuil1!$C88,"-",Feuil1!$B88,"-",Feuil1!AS$1),'Risk assessment'!$R$12:$R$100,FALSE),1)," ;"),""))</f>
        <v/>
      </c>
      <c r="AT88" s="9" t="str">
        <f>IF($G88=0,"",IFERROR(CONCATENATE(INDEX('Risk assessment'!$B$12:$B$100,MATCH(CONCATENATE(Feuil1!$C88,"-",Feuil1!$B88,"-",Feuil1!AT$1),'Risk assessment'!$R$12:$R$100,FALSE),1)," ;"),""))</f>
        <v/>
      </c>
      <c r="AU88" s="9" t="str">
        <f>IF($G88=0,"",IFERROR(CONCATENATE(INDEX('Risk assessment'!$B$12:$B$100,MATCH(CONCATENATE(Feuil1!$C88,"-",Feuil1!$B88,"-",Feuil1!AU$1),'Risk assessment'!$R$12:$R$100,FALSE),1)," ;"),""))</f>
        <v/>
      </c>
      <c r="AV88" s="9" t="str">
        <f>IF($G88=0,"",IFERROR(CONCATENATE(INDEX('Risk assessment'!$B$12:$B$100,MATCH(CONCATENATE(Feuil1!$C88,"-",Feuil1!$B88,"-",Feuil1!AV$1),'Risk assessment'!$R$12:$R$100,FALSE),1)," ;"),""))</f>
        <v/>
      </c>
      <c r="AW88" s="9" t="str">
        <f>IF($G88=0,"",IFERROR(CONCATENATE(INDEX('Risk assessment'!$B$12:$B$100,MATCH(CONCATENATE(Feuil1!$C88,"-",Feuil1!$B88,"-",Feuil1!AW$1),'Risk assessment'!$R$12:$R$100,FALSE),1)," ;"),""))</f>
        <v/>
      </c>
      <c r="AX88" s="9" t="str">
        <f>IF($G88=0,"",IFERROR(CONCATENATE(INDEX('Risk assessment'!$B$12:$B$100,MATCH(CONCATENATE(Feuil1!$C88,"-",Feuil1!$B88,"-",Feuil1!AX$1),'Risk assessment'!$R$12:$R$100,FALSE),1)," ;"),""))</f>
        <v/>
      </c>
      <c r="AY88" s="9" t="str">
        <f>IF($G88=0,"",IFERROR(CONCATENATE(INDEX('Risk assessment'!$B$12:$B$100,MATCH(CONCATENATE(Feuil1!$C88,"-",Feuil1!$B88,"-",Feuil1!AY$1),'Risk assessment'!$R$12:$R$100,FALSE),1)," ;"),""))</f>
        <v/>
      </c>
      <c r="AZ88" s="9" t="str">
        <f>IF($G88=0,"",IFERROR(CONCATENATE(INDEX('Risk assessment'!$B$12:$B$100,MATCH(CONCATENATE(Feuil1!$C88,"-",Feuil1!$B88,"-",Feuil1!AZ$1),'Risk assessment'!$R$12:$R$100,FALSE),1)," ;"),""))</f>
        <v/>
      </c>
      <c r="BA88" s="9" t="str">
        <f>IF($G88=0,"",IFERROR(CONCATENATE(INDEX('Risk assessment'!$B$12:$B$100,MATCH(CONCATENATE(Feuil1!$C88,"-",Feuil1!$B88,"-",Feuil1!BA$1),'Risk assessment'!$R$12:$R$100,FALSE),1)," ;"),""))</f>
        <v/>
      </c>
      <c r="BB88" s="9" t="str">
        <f>IF($G88=0,"",IFERROR(CONCATENATE(INDEX('Risk assessment'!$B$12:$B$100,MATCH(CONCATENATE(Feuil1!$C88,"-",Feuil1!$B88,"-",Feuil1!BB$1),'Risk assessment'!$R$12:$R$100,FALSE),1)," ;"),""))</f>
        <v/>
      </c>
      <c r="BC88" s="9" t="str">
        <f>IF($G88=0,"",IFERROR(CONCATENATE(INDEX('Risk assessment'!$B$12:$B$100,MATCH(CONCATENATE(Feuil1!$C88,"-",Feuil1!$B88,"-",Feuil1!BC$1),'Risk assessment'!$R$12:$R$100,FALSE),1)," ;"),""))</f>
        <v/>
      </c>
      <c r="BD88" s="9" t="str">
        <f>IF($G88=0,"",IFERROR(CONCATENATE(INDEX('Risk assessment'!$B$12:$B$100,MATCH(CONCATENATE(Feuil1!$C88,"-",Feuil1!$B88,"-",Feuil1!BD$1),'Risk assessment'!$R$12:$R$100,FALSE),1)," ;"),""))</f>
        <v/>
      </c>
      <c r="BE88" s="9" t="str">
        <f>IF($G88=0,"",IFERROR(CONCATENATE(INDEX('Risk assessment'!$B$12:$B$100,MATCH(CONCATENATE(Feuil1!$C88,"-",Feuil1!$B88,"-",Feuil1!BE$1),'Risk assessment'!$R$12:$R$100,FALSE),1)," ;"),""))</f>
        <v/>
      </c>
      <c r="BF88" s="9" t="str">
        <f>IF($G88=0,"",IFERROR(CONCATENATE(INDEX('Risk assessment'!$B$12:$B$100,MATCH(CONCATENATE(Feuil1!$C88,"-",Feuil1!$B88,"-",Feuil1!BF$1),'Risk assessment'!$R$12:$R$100,FALSE),1)," ;"),""))</f>
        <v/>
      </c>
      <c r="BG88" s="9" t="str">
        <f>IF($G88=0,"",IFERROR(CONCATENATE(INDEX('Risk assessment'!$B$12:$B$100,MATCH(CONCATENATE(Feuil1!$C88,"-",Feuil1!$B88,"-",Feuil1!BG$1),'Risk assessment'!$R$12:$R$100,FALSE),1)," ;"),""))</f>
        <v/>
      </c>
      <c r="BH88" s="9" t="str">
        <f>IF($G88=0,"",IFERROR(CONCATENATE(INDEX('Risk assessment'!$B$12:$B$100,MATCH(CONCATENATE(Feuil1!$C88,"-",Feuil1!$B88,"-",Feuil1!BH$1),'Risk assessment'!$R$12:$R$100,FALSE),1)," ;"),""))</f>
        <v/>
      </c>
      <c r="BI88" s="9" t="str">
        <f>IF($G88=0,"",IFERROR(CONCATENATE(INDEX('Risk assessment'!$B$12:$B$100,MATCH(CONCATENATE(Feuil1!$C88,"-",Feuil1!$B88,"-",Feuil1!BI$1),'Risk assessment'!$R$12:$R$100,FALSE),1)," ;"),""))</f>
        <v/>
      </c>
      <c r="BJ88" s="9" t="str">
        <f>IF($G88=0,"",IFERROR(CONCATENATE(INDEX('Risk assessment'!$B$12:$B$100,MATCH(CONCATENATE(Feuil1!$C88,"-",Feuil1!$B88,"-",Feuil1!BJ$1),'Risk assessment'!$R$12:$R$100,FALSE),1)," ;"),""))</f>
        <v/>
      </c>
      <c r="BK88" s="9" t="str">
        <f>IF($G88=0,"",IFERROR(CONCATENATE(INDEX('Risk assessment'!$B$12:$B$100,MATCH(CONCATENATE(Feuil1!$C88,"-",Feuil1!$B88,"-",Feuil1!BK$1),'Risk assessment'!$R$12:$R$100,FALSE),1)," ;"),""))</f>
        <v/>
      </c>
      <c r="BL88" s="9" t="str">
        <f>IF($G88=0,"",IFERROR(CONCATENATE(INDEX('Risk assessment'!$B$12:$B$100,MATCH(CONCATENATE(Feuil1!$C88,"-",Feuil1!$B88,"-",Feuil1!BL$1),'Risk assessment'!$R$12:$R$100,FALSE),1)," ;"),""))</f>
        <v/>
      </c>
      <c r="BM88" s="9" t="str">
        <f>IF($G88=0,"",IFERROR(CONCATENATE(INDEX('Risk assessment'!$B$12:$B$100,MATCH(CONCATENATE(Feuil1!$C88,"-",Feuil1!$B88,"-",Feuil1!BM$1),'Risk assessment'!$R$12:$R$100,FALSE),1)," ;"),""))</f>
        <v/>
      </c>
      <c r="BN88" s="9" t="str">
        <f>IF($G88=0,"",IFERROR(CONCATENATE(INDEX('Risk assessment'!$B$12:$B$100,MATCH(CONCATENATE(Feuil1!$C88,"-",Feuil1!$B88,"-",Feuil1!BN$1),'Risk assessment'!$R$12:$R$100,FALSE),1)," ;"),""))</f>
        <v/>
      </c>
      <c r="BO88" s="9" t="str">
        <f>IF($G88=0,"",IFERROR(CONCATENATE(INDEX('Risk assessment'!$B$12:$B$100,MATCH(CONCATENATE(Feuil1!$C88,"-",Feuil1!$B88,"-",Feuil1!BO$1),'Risk assessment'!$R$12:$R$100,FALSE),1)," ;"),""))</f>
        <v/>
      </c>
      <c r="BP88" s="9" t="str">
        <f>IF($G88=0,"",IFERROR(CONCATENATE(INDEX('Risk assessment'!$B$12:$B$100,MATCH(CONCATENATE(Feuil1!$C88,"-",Feuil1!$B88,"-",Feuil1!BP$1),'Risk assessment'!$R$12:$R$100,FALSE),1)," ;"),""))</f>
        <v/>
      </c>
      <c r="BQ88" s="9" t="str">
        <f>IF($G88=0,"",IFERROR(CONCATENATE(INDEX('Risk assessment'!$B$12:$B$100,MATCH(CONCATENATE(Feuil1!$C88,"-",Feuil1!$B88,"-",Feuil1!BQ$1),'Risk assessment'!$R$12:$R$100,FALSE),1)," ;"),""))</f>
        <v/>
      </c>
      <c r="BR88" s="9" t="str">
        <f>IF($G88=0,"",IFERROR(INDEX('Risk assessment'!$B$12:$B$100,MATCH(CONCATENATE(Feuil1!$C88,Feuil1!$B88,Feuil1!BR$1),'Risk assessment'!$R$12:$R$100,FALSE),1),""))</f>
        <v/>
      </c>
      <c r="BS88" s="9" t="str">
        <f>IF($G88=0,"",IFERROR(INDEX('Risk assessment'!$B$12:$B$100,MATCH(CONCATENATE(Feuil1!$C88,Feuil1!$B88,Feuil1!BS$1),'Risk assessment'!$R$12:$R$100,FALSE),1),""))</f>
        <v/>
      </c>
      <c r="BT88" s="9" t="str">
        <f>IF($G88=0,"",IFERROR(INDEX('Risk assessment'!$B$12:$B$100,MATCH(CONCATENATE(Feuil1!$C88,Feuil1!$B88,Feuil1!BT$1),'Risk assessment'!$R$12:$R$100,FALSE),1),""))</f>
        <v/>
      </c>
      <c r="BU88" s="9" t="str">
        <f>IF($G88=0,"",IFERROR(INDEX('Risk assessment'!$B$12:$B$100,MATCH(CONCATENATE(Feuil1!$C88,Feuil1!$B88,Feuil1!BU$1),'Risk assessment'!$R$12:$R$100,FALSE),1),""))</f>
        <v/>
      </c>
      <c r="BV88" s="9" t="str">
        <f>IF($G88=0,"",IFERROR(INDEX('Risk assessment'!$B$12:$B$100,MATCH(CONCATENATE(Feuil1!$C88,Feuil1!$B88,Feuil1!BV$1),'Risk assessment'!$R$12:$R$100,FALSE),1),""))</f>
        <v/>
      </c>
      <c r="BW88" s="9" t="str">
        <f>IF($G88=0,"",IFERROR(INDEX('Risk assessment'!$B$12:$B$100,MATCH(CONCATENATE(Feuil1!$C88,Feuil1!$B88,Feuil1!BW$1),'Risk assessment'!$R$12:$R$100,FALSE),1),""))</f>
        <v/>
      </c>
      <c r="BX88" s="9" t="str">
        <f>IF($G88=0,"",IFERROR(INDEX('Risk assessment'!$B$12:$B$100,MATCH(CONCATENATE(Feuil1!$C88,Feuil1!$B88,Feuil1!BX$1),'Risk assessment'!$R$12:$R$100,FALSE),1),""))</f>
        <v/>
      </c>
      <c r="BY88" s="9" t="str">
        <f>IF($G88=0,"",IFERROR(INDEX('Risk assessment'!$B$12:$B$100,MATCH(CONCATENATE(Feuil1!$C88,Feuil1!$B88,Feuil1!BY$1),'Risk assessment'!$R$12:$R$100,FALSE),1),""))</f>
        <v/>
      </c>
      <c r="BZ88" s="9" t="str">
        <f>IF($G88=0,"",IFERROR(INDEX('Risk assessment'!$B$12:$B$100,MATCH(CONCATENATE(Feuil1!$C88,Feuil1!$B88,Feuil1!BZ$1),'Risk assessment'!$R$12:$R$100,FALSE),1),""))</f>
        <v/>
      </c>
      <c r="CA88" s="9" t="str">
        <f>IF($G88=0,"",IFERROR(INDEX('Risk assessment'!$B$12:$B$100,MATCH(CONCATENATE(Feuil1!$C88,Feuil1!$B88,Feuil1!CA$1),'Risk assessment'!$R$12:$R$100,FALSE),1),""))</f>
        <v/>
      </c>
      <c r="CB88" s="9" t="str">
        <f>IF($G88=0,"",IFERROR(INDEX('Risk assessment'!$B$12:$B$100,MATCH(CONCATENATE(Feuil1!$C88,Feuil1!$B88,Feuil1!CB$1),'Risk assessment'!$R$12:$R$100,FALSE),1),""))</f>
        <v/>
      </c>
      <c r="CC88" s="9" t="str">
        <f>IF($G88=0,"",IFERROR(INDEX('Risk assessment'!$B$12:$B$100,MATCH(CONCATENATE(Feuil1!$C88,Feuil1!$B88,Feuil1!CC$1),'Risk assessment'!$R$12:$R$100,FALSE),1),""))</f>
        <v/>
      </c>
      <c r="CD88" s="9" t="str">
        <f>IF($G88=0,"",IFERROR(INDEX('Risk assessment'!$B$12:$B$100,MATCH(CONCATENATE(Feuil1!$C88,Feuil1!$B88,Feuil1!CD$1),'Risk assessment'!$R$12:$R$100,FALSE),1),""))</f>
        <v/>
      </c>
      <c r="CE88" s="9" t="str">
        <f>IF($G88=0,"",IFERROR(INDEX('Risk assessment'!$B$12:$B$100,MATCH(CONCATENATE(Feuil1!$C88,Feuil1!$B88,Feuil1!CE$1),'Risk assessment'!$R$12:$R$100,FALSE),1),""))</f>
        <v/>
      </c>
      <c r="CF88" s="9" t="str">
        <f>IF($G88=0,"",IFERROR(INDEX('Risk assessment'!$B$12:$B$100,MATCH(CONCATENATE(Feuil1!$C88,Feuil1!$B88,Feuil1!CF$1),'Risk assessment'!$R$12:$R$100,FALSE),1),""))</f>
        <v/>
      </c>
      <c r="CG88" s="9" t="str">
        <f>IF($G88=0,"",IFERROR(INDEX('Risk assessment'!$B$12:$B$100,MATCH(CONCATENATE(Feuil1!$C88,Feuil1!$B88,Feuil1!CG$1),'Risk assessment'!$R$12:$R$100,FALSE),1),""))</f>
        <v/>
      </c>
      <c r="CH88" s="9" t="str">
        <f>IF($G88=0,"",IFERROR(INDEX('Risk assessment'!$B$12:$B$100,MATCH(CONCATENATE(Feuil1!$C88,Feuil1!$B88,Feuil1!CH$1),'Risk assessment'!$R$12:$R$100,FALSE),1),""))</f>
        <v/>
      </c>
      <c r="CI88" s="9" t="str">
        <f>IF($G88=0,"",IFERROR(INDEX('Risk assessment'!$B$12:$B$100,MATCH(CONCATENATE(Feuil1!$C88,Feuil1!$B88,Feuil1!CI$1),'Risk assessment'!$R$12:$R$100,FALSE),1),""))</f>
        <v/>
      </c>
      <c r="CJ88" s="9" t="str">
        <f>IF($G88=0,"",IFERROR(INDEX('Risk assessment'!$B$12:$B$100,MATCH(CONCATENATE(Feuil1!$C88,Feuil1!$B88,Feuil1!CJ$1),'Risk assessment'!$R$12:$R$100,FALSE),1),""))</f>
        <v/>
      </c>
      <c r="CK88" s="9" t="str">
        <f>IF($G88=0,"",IFERROR(INDEX('Risk assessment'!$B$12:$B$100,MATCH(CONCATENATE(Feuil1!$C88,Feuil1!$B88,Feuil1!CK$1),'Risk assessment'!$R$12:$R$100,FALSE),1),""))</f>
        <v/>
      </c>
      <c r="CL88" s="9" t="str">
        <f>IF($G88=0,"",IFERROR(INDEX('Risk assessment'!$B$12:$B$100,MATCH(CONCATENATE(Feuil1!$C88,Feuil1!$B88,Feuil1!CL$1),'Risk assessment'!$R$12:$R$100,FALSE),1),""))</f>
        <v/>
      </c>
      <c r="CM88" s="9" t="str">
        <f>IF($G88=0,"",IFERROR(INDEX('Risk assessment'!$B$12:$B$100,MATCH(CONCATENATE(Feuil1!$C88,Feuil1!$B88,Feuil1!CM$1),'Risk assessment'!$R$12:$R$100,FALSE),1),""))</f>
        <v/>
      </c>
      <c r="CN88" s="9" t="str">
        <f>IF($G88=0,"",IFERROR(INDEX('Risk assessment'!$B$12:$B$100,MATCH(CONCATENATE(Feuil1!$C88,Feuil1!$B88,Feuil1!CN$1),'Risk assessment'!$R$12:$R$100,FALSE),1),""))</f>
        <v/>
      </c>
      <c r="CO88" s="9" t="str">
        <f>IF($G88=0,"",IFERROR(INDEX('Risk assessment'!$B$12:$B$100,MATCH(CONCATENATE(Feuil1!$C88,Feuil1!$B88,Feuil1!CO$1),'Risk assessment'!$R$12:$R$100,FALSE),1),""))</f>
        <v/>
      </c>
      <c r="CP88" s="9" t="str">
        <f>IF($G88=0,"",IFERROR(INDEX('Risk assessment'!$B$12:$B$100,MATCH(CONCATENATE(Feuil1!$C88,Feuil1!$B88,Feuil1!CP$1),'Risk assessment'!$R$12:$R$100,FALSE),1),""))</f>
        <v/>
      </c>
      <c r="CQ88" s="9" t="str">
        <f>IF($G88=0,"",IFERROR(INDEX('Risk assessment'!$B$12:$B$100,MATCH(CONCATENATE(Feuil1!$C88,Feuil1!$B88,Feuil1!CQ$1),'Risk assessment'!$R$12:$R$100,FALSE),1),""))</f>
        <v/>
      </c>
      <c r="CR88" s="9" t="str">
        <f>IF($G88=0,"",IFERROR(INDEX('Risk assessment'!$B$12:$B$100,MATCH(CONCATENATE(Feuil1!$C88,Feuil1!$B88,Feuil1!CR$1),'Risk assessment'!$R$12:$R$100,FALSE),1),""))</f>
        <v/>
      </c>
      <c r="CS88" s="9" t="str">
        <f>IF($G88=0,"",IFERROR(INDEX('Risk assessment'!$B$12:$B$100,MATCH(CONCATENATE(Feuil1!$C88,Feuil1!$B88,Feuil1!CS$1),'Risk assessment'!$R$12:$R$100,FALSE),1),""))</f>
        <v/>
      </c>
      <c r="CT88" s="9" t="str">
        <f>IF($G88=0,"",IFERROR(INDEX('Risk assessment'!$B$12:$B$100,MATCH(CONCATENATE(Feuil1!$C88,Feuil1!$B88,Feuil1!CT$1),'Risk assessment'!$R$12:$R$100,FALSE),1),""))</f>
        <v/>
      </c>
      <c r="CU88" s="9" t="str">
        <f>IF($G88=0,"",IFERROR(INDEX('Risk assessment'!$B$12:$B$100,MATCH(CONCATENATE(Feuil1!$C88,Feuil1!$B88,Feuil1!CU$1),'Risk assessment'!$R$12:$R$100,FALSE),1),""))</f>
        <v/>
      </c>
      <c r="CV88" s="9" t="str">
        <f>IF($G88=0,"",IFERROR(INDEX('Risk assessment'!$B$12:$B$100,MATCH(CONCATENATE(Feuil1!$C88,Feuil1!$B88,Feuil1!CV$1),'Risk assessment'!$R$12:$R$100,FALSE),1),""))</f>
        <v/>
      </c>
      <c r="CW88" s="9" t="str">
        <f>IF($G88=0,"",IFERROR(INDEX('Risk assessment'!$B$12:$B$100,MATCH(CONCATENATE(Feuil1!$C88,Feuil1!$B88,Feuil1!CW$1),'Risk assessment'!$R$12:$R$100,FALSE),1),""))</f>
        <v/>
      </c>
      <c r="CX88" s="9" t="str">
        <f>IF($G88=0,"",IFERROR(INDEX('Risk assessment'!$B$12:$B$100,MATCH(CONCATENATE(Feuil1!$C88,Feuil1!$B88,Feuil1!CX$1),'Risk assessment'!$R$12:$R$100,FALSE),1),""))</f>
        <v/>
      </c>
      <c r="CY88" s="9" t="str">
        <f>IF($G88=0,"",IFERROR(INDEX('Risk assessment'!$B$12:$B$100,MATCH(CONCATENATE(Feuil1!$C88,Feuil1!$B88,Feuil1!CY$1),'Risk assessment'!$R$12:$R$100,FALSE),1),""))</f>
        <v/>
      </c>
      <c r="CZ88" s="9" t="str">
        <f>IF($G88=0,"",IFERROR(INDEX('Risk assessment'!$B$12:$B$100,MATCH(CONCATENATE(Feuil1!$C88,Feuil1!$B88,Feuil1!CZ$1),'Risk assessment'!$R$12:$R$100,FALSE),1),""))</f>
        <v/>
      </c>
      <c r="DA88" s="9" t="str">
        <f>IF($G88=0,"",IFERROR(INDEX('Risk assessment'!$B$12:$B$100,MATCH(CONCATENATE(Feuil1!$C88,Feuil1!$B88,Feuil1!DA$1),'Risk assessment'!$R$12:$R$100,FALSE),1),""))</f>
        <v/>
      </c>
      <c r="DB88" s="9" t="str">
        <f>IF($G88=0,"",IFERROR(INDEX('Risk assessment'!$B$12:$B$100,MATCH(CONCATENATE(Feuil1!$C88,Feuil1!$B88,Feuil1!DB$1),'Risk assessment'!$R$12:$R$100,FALSE),1),""))</f>
        <v/>
      </c>
      <c r="DC88" s="9" t="str">
        <f>IF($G88=0,"",IFERROR(INDEX('Risk assessment'!$B$12:$B$100,MATCH(CONCATENATE(Feuil1!$C88,Feuil1!$B88,Feuil1!DC$1),'Risk assessment'!$R$12:$R$100,FALSE),1),""))</f>
        <v/>
      </c>
      <c r="DD88" s="9" t="str">
        <f>IF($G88=0,"",IFERROR(INDEX('Risk assessment'!$B$12:$B$100,MATCH(CONCATENATE(Feuil1!$C88,Feuil1!$B88,Feuil1!DD$1),'Risk assessment'!$R$12:$R$100,FALSE),1),""))</f>
        <v/>
      </c>
      <c r="DE88" s="9" t="str">
        <f>IF($G88=0,"",IFERROR(INDEX('Risk assessment'!$B$12:$B$100,MATCH(CONCATENATE(Feuil1!$C88,Feuil1!$B88,Feuil1!DE$1),'Risk assessment'!$R$12:$R$100,FALSE),1),""))</f>
        <v/>
      </c>
      <c r="DF88" s="9" t="str">
        <f>IF($G88=0,"",IFERROR(INDEX('Risk assessment'!$B$12:$B$100,MATCH(CONCATENATE(Feuil1!$C88,Feuil1!$B88,Feuil1!DF$1),'Risk assessment'!$R$12:$R$100,FALSE),1),""))</f>
        <v/>
      </c>
      <c r="DG88" s="9" t="str">
        <f>IF($G88=0,"",IFERROR(INDEX('Risk assessment'!$B$12:$B$100,MATCH(CONCATENATE(Feuil1!$C88,Feuil1!$B88,Feuil1!DG$1),'Risk assessment'!$R$12:$R$100,FALSE),1),""))</f>
        <v/>
      </c>
      <c r="DH88" s="9" t="str">
        <f>IF($G88=0,"",IFERROR(INDEX('Risk assessment'!$B$12:$B$100,MATCH(CONCATENATE(Feuil1!$C88,Feuil1!$B88,Feuil1!DH$1),'Risk assessment'!$R$12:$R$100,FALSE),1),""))</f>
        <v/>
      </c>
      <c r="DI88" s="9" t="str">
        <f>IF($G88=0,"",IFERROR(INDEX('Risk assessment'!$B$12:$B$100,MATCH(CONCATENATE(Feuil1!$C88,Feuil1!$B88,Feuil1!DI$1),'Risk assessment'!$R$12:$R$100,FALSE),1),""))</f>
        <v/>
      </c>
      <c r="DJ88" s="9" t="str">
        <f>IF($G88=0,"",IFERROR(INDEX('Risk assessment'!$B$12:$B$100,MATCH(CONCATENATE(Feuil1!$C88,Feuil1!$B88,Feuil1!DJ$1),'Risk assessment'!$R$12:$R$100,FALSE),1),""))</f>
        <v/>
      </c>
      <c r="DK88" s="9" t="str">
        <f>IF($G88=0,"",IFERROR(INDEX('Risk assessment'!$B$12:$B$100,MATCH(CONCATENATE(Feuil1!$C88,Feuil1!$B88,Feuil1!DK$1),'Risk assessment'!$R$12:$R$100,FALSE),1),""))</f>
        <v/>
      </c>
    </row>
    <row r="89" spans="2:115" x14ac:dyDescent="0.25">
      <c r="B89" s="9">
        <f>IF(B88+1&lt;='Rating table'!D$11,B88+1,1)</f>
        <v>8</v>
      </c>
      <c r="C89" s="9" t="str">
        <f>IFERROR(IF(IF(B89=1,C88+1,C88)&lt;='Rating table'!H$11,IF(B89=1,C88+1,C88),""),"")</f>
        <v/>
      </c>
      <c r="D89" s="9" t="str">
        <f t="shared" si="3"/>
        <v/>
      </c>
      <c r="E89" s="9" t="str">
        <f t="shared" si="4"/>
        <v/>
      </c>
      <c r="F89" s="9" t="str">
        <f t="shared" si="5"/>
        <v/>
      </c>
      <c r="G89" s="9">
        <f>COUNTIFS('Risk assessment'!D$12:D$100,Feuil1!C89,'Risk assessment'!E$12:E$100,B89)</f>
        <v>0</v>
      </c>
      <c r="H89" s="9" t="str">
        <f>IF($G89=0,"",IFERROR(CONCATENATE(INDEX('Risk assessment'!$B$12:$B$100,MATCH(CONCATENATE(Feuil1!$C89,"-",Feuil1!$B89,"-",Feuil1!H$1),'Risk assessment'!$R$12:$R$100,FALSE),1)," ;"),""))</f>
        <v/>
      </c>
      <c r="I89" s="9" t="str">
        <f>IF($G89=0,"",IFERROR(CONCATENATE(INDEX('Risk assessment'!$B$12:$B$100,MATCH(CONCATENATE(Feuil1!$C89,"-",Feuil1!$B89,"-",Feuil1!I$1),'Risk assessment'!$R$12:$R$100,FALSE),1)," ;"),""))</f>
        <v/>
      </c>
      <c r="J89" s="9" t="str">
        <f>IF($G89=0,"",IFERROR(CONCATENATE(INDEX('Risk assessment'!$B$12:$B$100,MATCH(CONCATENATE(Feuil1!$C89,"-",Feuil1!$B89,"-",Feuil1!J$1),'Risk assessment'!$R$12:$R$100,FALSE),1)," ;"),""))</f>
        <v/>
      </c>
      <c r="K89" s="9" t="str">
        <f>IF($G89=0,"",IFERROR(CONCATENATE(INDEX('Risk assessment'!$B$12:$B$100,MATCH(CONCATENATE(Feuil1!$C89,"-",Feuil1!$B89,"-",Feuil1!K$1),'Risk assessment'!$R$12:$R$100,FALSE),1)," ;"),""))</f>
        <v/>
      </c>
      <c r="L89" s="9" t="str">
        <f>IF($G89=0,"",IFERROR(CONCATENATE(INDEX('Risk assessment'!$B$12:$B$100,MATCH(CONCATENATE(Feuil1!$C89,"-",Feuil1!$B89,"-",Feuil1!L$1),'Risk assessment'!$R$12:$R$100,FALSE),1)," ;"),""))</f>
        <v/>
      </c>
      <c r="M89" s="9" t="str">
        <f>IF($G89=0,"",IFERROR(CONCATENATE(INDEX('Risk assessment'!$B$12:$B$100,MATCH(CONCATENATE(Feuil1!$C89,"-",Feuil1!$B89,"-",Feuil1!M$1),'Risk assessment'!$R$12:$R$100,FALSE),1)," ;"),""))</f>
        <v/>
      </c>
      <c r="N89" s="9" t="str">
        <f>IF($G89=0,"",IFERROR(CONCATENATE(INDEX('Risk assessment'!$B$12:$B$100,MATCH(CONCATENATE(Feuil1!$C89,"-",Feuil1!$B89,"-",Feuil1!N$1),'Risk assessment'!$R$12:$R$100,FALSE),1)," ;"),""))</f>
        <v/>
      </c>
      <c r="O89" s="9" t="str">
        <f>IF($G89=0,"",IFERROR(CONCATENATE(INDEX('Risk assessment'!$B$12:$B$100,MATCH(CONCATENATE(Feuil1!$C89,"-",Feuil1!$B89,"-",Feuil1!O$1),'Risk assessment'!$R$12:$R$100,FALSE),1)," ;"),""))</f>
        <v/>
      </c>
      <c r="P89" s="9" t="str">
        <f>IF($G89=0,"",IFERROR(CONCATENATE(INDEX('Risk assessment'!$B$12:$B$100,MATCH(CONCATENATE(Feuil1!$C89,"-",Feuil1!$B89,"-",Feuil1!P$1),'Risk assessment'!$R$12:$R$100,FALSE),1)," ;"),""))</f>
        <v/>
      </c>
      <c r="Q89" s="9" t="str">
        <f>IF($G89=0,"",IFERROR(CONCATENATE(INDEX('Risk assessment'!$B$12:$B$100,MATCH(CONCATENATE(Feuil1!$C89,"-",Feuil1!$B89,"-",Feuil1!Q$1),'Risk assessment'!$R$12:$R$100,FALSE),1)," ;"),""))</f>
        <v/>
      </c>
      <c r="R89" s="9" t="str">
        <f>IF($G89=0,"",IFERROR(CONCATENATE(INDEX('Risk assessment'!$B$12:$B$100,MATCH(CONCATENATE(Feuil1!$C89,"-",Feuil1!$B89,"-",Feuil1!R$1),'Risk assessment'!$R$12:$R$100,FALSE),1)," ;"),""))</f>
        <v/>
      </c>
      <c r="S89" s="9" t="str">
        <f>IF($G89=0,"",IFERROR(CONCATENATE(INDEX('Risk assessment'!$B$12:$B$100,MATCH(CONCATENATE(Feuil1!$C89,"-",Feuil1!$B89,"-",Feuil1!S$1),'Risk assessment'!$R$12:$R$100,FALSE),1)," ;"),""))</f>
        <v/>
      </c>
      <c r="T89" s="9" t="str">
        <f>IF($G89=0,"",IFERROR(CONCATENATE(INDEX('Risk assessment'!$B$12:$B$100,MATCH(CONCATENATE(Feuil1!$C89,"-",Feuil1!$B89,"-",Feuil1!T$1),'Risk assessment'!$R$12:$R$100,FALSE),1)," ;"),""))</f>
        <v/>
      </c>
      <c r="U89" s="9" t="str">
        <f>IF($G89=0,"",IFERROR(CONCATENATE(INDEX('Risk assessment'!$B$12:$B$100,MATCH(CONCATENATE(Feuil1!$C89,"-",Feuil1!$B89,"-",Feuil1!U$1),'Risk assessment'!$R$12:$R$100,FALSE),1)," ;"),""))</f>
        <v/>
      </c>
      <c r="V89" s="9" t="str">
        <f>IF($G89=0,"",IFERROR(CONCATENATE(INDEX('Risk assessment'!$B$12:$B$100,MATCH(CONCATENATE(Feuil1!$C89,"-",Feuil1!$B89,"-",Feuil1!V$1),'Risk assessment'!$R$12:$R$100,FALSE),1)," ;"),""))</f>
        <v/>
      </c>
      <c r="W89" s="9" t="str">
        <f>IF($G89=0,"",IFERROR(CONCATENATE(INDEX('Risk assessment'!$B$12:$B$100,MATCH(CONCATENATE(Feuil1!$C89,"-",Feuil1!$B89,"-",Feuil1!W$1),'Risk assessment'!$R$12:$R$100,FALSE),1)," ;"),""))</f>
        <v/>
      </c>
      <c r="X89" s="9" t="str">
        <f>IF($G89=0,"",IFERROR(CONCATENATE(INDEX('Risk assessment'!$B$12:$B$100,MATCH(CONCATENATE(Feuil1!$C89,"-",Feuil1!$B89,"-",Feuil1!X$1),'Risk assessment'!$R$12:$R$100,FALSE),1)," ;"),""))</f>
        <v/>
      </c>
      <c r="Y89" s="9" t="str">
        <f>IF($G89=0,"",IFERROR(CONCATENATE(INDEX('Risk assessment'!$B$12:$B$100,MATCH(CONCATENATE(Feuil1!$C89,"-",Feuil1!$B89,"-",Feuil1!Y$1),'Risk assessment'!$R$12:$R$100,FALSE),1)," ;"),""))</f>
        <v/>
      </c>
      <c r="Z89" s="9" t="str">
        <f>IF($G89=0,"",IFERROR(CONCATENATE(INDEX('Risk assessment'!$B$12:$B$100,MATCH(CONCATENATE(Feuil1!$C89,"-",Feuil1!$B89,"-",Feuil1!Z$1),'Risk assessment'!$R$12:$R$100,FALSE),1)," ;"),""))</f>
        <v/>
      </c>
      <c r="AA89" s="9" t="str">
        <f>IF($G89=0,"",IFERROR(CONCATENATE(INDEX('Risk assessment'!$B$12:$B$100,MATCH(CONCATENATE(Feuil1!$C89,"-",Feuil1!$B89,"-",Feuil1!AA$1),'Risk assessment'!$R$12:$R$100,FALSE),1)," ;"),""))</f>
        <v/>
      </c>
      <c r="AB89" s="9" t="str">
        <f>IF($G89=0,"",IFERROR(CONCATENATE(INDEX('Risk assessment'!$B$12:$B$100,MATCH(CONCATENATE(Feuil1!$C89,"-",Feuil1!$B89,"-",Feuil1!AB$1),'Risk assessment'!$R$12:$R$100,FALSE),1)," ;"),""))</f>
        <v/>
      </c>
      <c r="AC89" s="9" t="str">
        <f>IF($G89=0,"",IFERROR(CONCATENATE(INDEX('Risk assessment'!$B$12:$B$100,MATCH(CONCATENATE(Feuil1!$C89,"-",Feuil1!$B89,"-",Feuil1!AC$1),'Risk assessment'!$R$12:$R$100,FALSE),1)," ;"),""))</f>
        <v/>
      </c>
      <c r="AD89" s="9" t="str">
        <f>IF($G89=0,"",IFERROR(CONCATENATE(INDEX('Risk assessment'!$B$12:$B$100,MATCH(CONCATENATE(Feuil1!$C89,"-",Feuil1!$B89,"-",Feuil1!AD$1),'Risk assessment'!$R$12:$R$100,FALSE),1)," ;"),""))</f>
        <v/>
      </c>
      <c r="AE89" s="9" t="str">
        <f>IF($G89=0,"",IFERROR(CONCATENATE(INDEX('Risk assessment'!$B$12:$B$100,MATCH(CONCATENATE(Feuil1!$C89,"-",Feuil1!$B89,"-",Feuil1!AE$1),'Risk assessment'!$R$12:$R$100,FALSE),1)," ;"),""))</f>
        <v/>
      </c>
      <c r="AF89" s="9" t="str">
        <f>IF($G89=0,"",IFERROR(CONCATENATE(INDEX('Risk assessment'!$B$12:$B$100,MATCH(CONCATENATE(Feuil1!$C89,"-",Feuil1!$B89,"-",Feuil1!AF$1),'Risk assessment'!$R$12:$R$100,FALSE),1)," ;"),""))</f>
        <v/>
      </c>
      <c r="AG89" s="9" t="str">
        <f>IF($G89=0,"",IFERROR(CONCATENATE(INDEX('Risk assessment'!$B$12:$B$100,MATCH(CONCATENATE(Feuil1!$C89,"-",Feuil1!$B89,"-",Feuil1!AG$1),'Risk assessment'!$R$12:$R$100,FALSE),1)," ;"),""))</f>
        <v/>
      </c>
      <c r="AH89" s="9" t="str">
        <f>IF($G89=0,"",IFERROR(CONCATENATE(INDEX('Risk assessment'!$B$12:$B$100,MATCH(CONCATENATE(Feuil1!$C89,"-",Feuil1!$B89,"-",Feuil1!AH$1),'Risk assessment'!$R$12:$R$100,FALSE),1)," ;"),""))</f>
        <v/>
      </c>
      <c r="AI89" s="9" t="str">
        <f>IF($G89=0,"",IFERROR(CONCATENATE(INDEX('Risk assessment'!$B$12:$B$100,MATCH(CONCATENATE(Feuil1!$C89,"-",Feuil1!$B89,"-",Feuil1!AI$1),'Risk assessment'!$R$12:$R$100,FALSE),1)," ;"),""))</f>
        <v/>
      </c>
      <c r="AJ89" s="9" t="str">
        <f>IF($G89=0,"",IFERROR(CONCATENATE(INDEX('Risk assessment'!$B$12:$B$100,MATCH(CONCATENATE(Feuil1!$C89,"-",Feuil1!$B89,"-",Feuil1!AJ$1),'Risk assessment'!$R$12:$R$100,FALSE),1)," ;"),""))</f>
        <v/>
      </c>
      <c r="AK89" s="9" t="str">
        <f>IF($G89=0,"",IFERROR(CONCATENATE(INDEX('Risk assessment'!$B$12:$B$100,MATCH(CONCATENATE(Feuil1!$C89,"-",Feuil1!$B89,"-",Feuil1!AK$1),'Risk assessment'!$R$12:$R$100,FALSE),1)," ;"),""))</f>
        <v/>
      </c>
      <c r="AL89" s="9" t="str">
        <f>IF($G89=0,"",IFERROR(CONCATENATE(INDEX('Risk assessment'!$B$12:$B$100,MATCH(CONCATENATE(Feuil1!$C89,"-",Feuil1!$B89,"-",Feuil1!AL$1),'Risk assessment'!$R$12:$R$100,FALSE),1)," ;"),""))</f>
        <v/>
      </c>
      <c r="AM89" s="9" t="str">
        <f>IF($G89=0,"",IFERROR(CONCATENATE(INDEX('Risk assessment'!$B$12:$B$100,MATCH(CONCATENATE(Feuil1!$C89,"-",Feuil1!$B89,"-",Feuil1!AM$1),'Risk assessment'!$R$12:$R$100,FALSE),1)," ;"),""))</f>
        <v/>
      </c>
      <c r="AN89" s="9" t="str">
        <f>IF($G89=0,"",IFERROR(CONCATENATE(INDEX('Risk assessment'!$B$12:$B$100,MATCH(CONCATENATE(Feuil1!$C89,"-",Feuil1!$B89,"-",Feuil1!AN$1),'Risk assessment'!$R$12:$R$100,FALSE),1)," ;"),""))</f>
        <v/>
      </c>
      <c r="AO89" s="9" t="str">
        <f>IF($G89=0,"",IFERROR(CONCATENATE(INDEX('Risk assessment'!$B$12:$B$100,MATCH(CONCATENATE(Feuil1!$C89,"-",Feuil1!$B89,"-",Feuil1!AO$1),'Risk assessment'!$R$12:$R$100,FALSE),1)," ;"),""))</f>
        <v/>
      </c>
      <c r="AP89" s="9" t="str">
        <f>IF($G89=0,"",IFERROR(CONCATENATE(INDEX('Risk assessment'!$B$12:$B$100,MATCH(CONCATENATE(Feuil1!$C89,"-",Feuil1!$B89,"-",Feuil1!AP$1),'Risk assessment'!$R$12:$R$100,FALSE),1)," ;"),""))</f>
        <v/>
      </c>
      <c r="AQ89" s="9" t="str">
        <f>IF($G89=0,"",IFERROR(CONCATENATE(INDEX('Risk assessment'!$B$12:$B$100,MATCH(CONCATENATE(Feuil1!$C89,"-",Feuil1!$B89,"-",Feuil1!AQ$1),'Risk assessment'!$R$12:$R$100,FALSE),1)," ;"),""))</f>
        <v/>
      </c>
      <c r="AR89" s="9" t="str">
        <f>IF($G89=0,"",IFERROR(CONCATENATE(INDEX('Risk assessment'!$B$12:$B$100,MATCH(CONCATENATE(Feuil1!$C89,"-",Feuil1!$B89,"-",Feuil1!AR$1),'Risk assessment'!$R$12:$R$100,FALSE),1)," ;"),""))</f>
        <v/>
      </c>
      <c r="AS89" s="9" t="str">
        <f>IF($G89=0,"",IFERROR(CONCATENATE(INDEX('Risk assessment'!$B$12:$B$100,MATCH(CONCATENATE(Feuil1!$C89,"-",Feuil1!$B89,"-",Feuil1!AS$1),'Risk assessment'!$R$12:$R$100,FALSE),1)," ;"),""))</f>
        <v/>
      </c>
      <c r="AT89" s="9" t="str">
        <f>IF($G89=0,"",IFERROR(CONCATENATE(INDEX('Risk assessment'!$B$12:$B$100,MATCH(CONCATENATE(Feuil1!$C89,"-",Feuil1!$B89,"-",Feuil1!AT$1),'Risk assessment'!$R$12:$R$100,FALSE),1)," ;"),""))</f>
        <v/>
      </c>
      <c r="AU89" s="9" t="str">
        <f>IF($G89=0,"",IFERROR(CONCATENATE(INDEX('Risk assessment'!$B$12:$B$100,MATCH(CONCATENATE(Feuil1!$C89,"-",Feuil1!$B89,"-",Feuil1!AU$1),'Risk assessment'!$R$12:$R$100,FALSE),1)," ;"),""))</f>
        <v/>
      </c>
      <c r="AV89" s="9" t="str">
        <f>IF($G89=0,"",IFERROR(CONCATENATE(INDEX('Risk assessment'!$B$12:$B$100,MATCH(CONCATENATE(Feuil1!$C89,"-",Feuil1!$B89,"-",Feuil1!AV$1),'Risk assessment'!$R$12:$R$100,FALSE),1)," ;"),""))</f>
        <v/>
      </c>
      <c r="AW89" s="9" t="str">
        <f>IF($G89=0,"",IFERROR(CONCATENATE(INDEX('Risk assessment'!$B$12:$B$100,MATCH(CONCATENATE(Feuil1!$C89,"-",Feuil1!$B89,"-",Feuil1!AW$1),'Risk assessment'!$R$12:$R$100,FALSE),1)," ;"),""))</f>
        <v/>
      </c>
      <c r="AX89" s="9" t="str">
        <f>IF($G89=0,"",IFERROR(CONCATENATE(INDEX('Risk assessment'!$B$12:$B$100,MATCH(CONCATENATE(Feuil1!$C89,"-",Feuil1!$B89,"-",Feuil1!AX$1),'Risk assessment'!$R$12:$R$100,FALSE),1)," ;"),""))</f>
        <v/>
      </c>
      <c r="AY89" s="9" t="str">
        <f>IF($G89=0,"",IFERROR(CONCATENATE(INDEX('Risk assessment'!$B$12:$B$100,MATCH(CONCATENATE(Feuil1!$C89,"-",Feuil1!$B89,"-",Feuil1!AY$1),'Risk assessment'!$R$12:$R$100,FALSE),1)," ;"),""))</f>
        <v/>
      </c>
      <c r="AZ89" s="9" t="str">
        <f>IF($G89=0,"",IFERROR(CONCATENATE(INDEX('Risk assessment'!$B$12:$B$100,MATCH(CONCATENATE(Feuil1!$C89,"-",Feuil1!$B89,"-",Feuil1!AZ$1),'Risk assessment'!$R$12:$R$100,FALSE),1)," ;"),""))</f>
        <v/>
      </c>
      <c r="BA89" s="9" t="str">
        <f>IF($G89=0,"",IFERROR(CONCATENATE(INDEX('Risk assessment'!$B$12:$B$100,MATCH(CONCATENATE(Feuil1!$C89,"-",Feuil1!$B89,"-",Feuil1!BA$1),'Risk assessment'!$R$12:$R$100,FALSE),1)," ;"),""))</f>
        <v/>
      </c>
      <c r="BB89" s="9" t="str">
        <f>IF($G89=0,"",IFERROR(CONCATENATE(INDEX('Risk assessment'!$B$12:$B$100,MATCH(CONCATENATE(Feuil1!$C89,"-",Feuil1!$B89,"-",Feuil1!BB$1),'Risk assessment'!$R$12:$R$100,FALSE),1)," ;"),""))</f>
        <v/>
      </c>
      <c r="BC89" s="9" t="str">
        <f>IF($G89=0,"",IFERROR(CONCATENATE(INDEX('Risk assessment'!$B$12:$B$100,MATCH(CONCATENATE(Feuil1!$C89,"-",Feuil1!$B89,"-",Feuil1!BC$1),'Risk assessment'!$R$12:$R$100,FALSE),1)," ;"),""))</f>
        <v/>
      </c>
      <c r="BD89" s="9" t="str">
        <f>IF($G89=0,"",IFERROR(CONCATENATE(INDEX('Risk assessment'!$B$12:$B$100,MATCH(CONCATENATE(Feuil1!$C89,"-",Feuil1!$B89,"-",Feuil1!BD$1),'Risk assessment'!$R$12:$R$100,FALSE),1)," ;"),""))</f>
        <v/>
      </c>
      <c r="BE89" s="9" t="str">
        <f>IF($G89=0,"",IFERROR(CONCATENATE(INDEX('Risk assessment'!$B$12:$B$100,MATCH(CONCATENATE(Feuil1!$C89,"-",Feuil1!$B89,"-",Feuil1!BE$1),'Risk assessment'!$R$12:$R$100,FALSE),1)," ;"),""))</f>
        <v/>
      </c>
      <c r="BF89" s="9" t="str">
        <f>IF($G89=0,"",IFERROR(CONCATENATE(INDEX('Risk assessment'!$B$12:$B$100,MATCH(CONCATENATE(Feuil1!$C89,"-",Feuil1!$B89,"-",Feuil1!BF$1),'Risk assessment'!$R$12:$R$100,FALSE),1)," ;"),""))</f>
        <v/>
      </c>
      <c r="BG89" s="9" t="str">
        <f>IF($G89=0,"",IFERROR(CONCATENATE(INDEX('Risk assessment'!$B$12:$B$100,MATCH(CONCATENATE(Feuil1!$C89,"-",Feuil1!$B89,"-",Feuil1!BG$1),'Risk assessment'!$R$12:$R$100,FALSE),1)," ;"),""))</f>
        <v/>
      </c>
      <c r="BH89" s="9" t="str">
        <f>IF($G89=0,"",IFERROR(CONCATENATE(INDEX('Risk assessment'!$B$12:$B$100,MATCH(CONCATENATE(Feuil1!$C89,"-",Feuil1!$B89,"-",Feuil1!BH$1),'Risk assessment'!$R$12:$R$100,FALSE),1)," ;"),""))</f>
        <v/>
      </c>
      <c r="BI89" s="9" t="str">
        <f>IF($G89=0,"",IFERROR(CONCATENATE(INDEX('Risk assessment'!$B$12:$B$100,MATCH(CONCATENATE(Feuil1!$C89,"-",Feuil1!$B89,"-",Feuil1!BI$1),'Risk assessment'!$R$12:$R$100,FALSE),1)," ;"),""))</f>
        <v/>
      </c>
      <c r="BJ89" s="9" t="str">
        <f>IF($G89=0,"",IFERROR(CONCATENATE(INDEX('Risk assessment'!$B$12:$B$100,MATCH(CONCATENATE(Feuil1!$C89,"-",Feuil1!$B89,"-",Feuil1!BJ$1),'Risk assessment'!$R$12:$R$100,FALSE),1)," ;"),""))</f>
        <v/>
      </c>
      <c r="BK89" s="9" t="str">
        <f>IF($G89=0,"",IFERROR(CONCATENATE(INDEX('Risk assessment'!$B$12:$B$100,MATCH(CONCATENATE(Feuil1!$C89,"-",Feuil1!$B89,"-",Feuil1!BK$1),'Risk assessment'!$R$12:$R$100,FALSE),1)," ;"),""))</f>
        <v/>
      </c>
      <c r="BL89" s="9" t="str">
        <f>IF($G89=0,"",IFERROR(CONCATENATE(INDEX('Risk assessment'!$B$12:$B$100,MATCH(CONCATENATE(Feuil1!$C89,"-",Feuil1!$B89,"-",Feuil1!BL$1),'Risk assessment'!$R$12:$R$100,FALSE),1)," ;"),""))</f>
        <v/>
      </c>
      <c r="BM89" s="9" t="str">
        <f>IF($G89=0,"",IFERROR(CONCATENATE(INDEX('Risk assessment'!$B$12:$B$100,MATCH(CONCATENATE(Feuil1!$C89,"-",Feuil1!$B89,"-",Feuil1!BM$1),'Risk assessment'!$R$12:$R$100,FALSE),1)," ;"),""))</f>
        <v/>
      </c>
      <c r="BN89" s="9" t="str">
        <f>IF($G89=0,"",IFERROR(CONCATENATE(INDEX('Risk assessment'!$B$12:$B$100,MATCH(CONCATENATE(Feuil1!$C89,"-",Feuil1!$B89,"-",Feuil1!BN$1),'Risk assessment'!$R$12:$R$100,FALSE),1)," ;"),""))</f>
        <v/>
      </c>
      <c r="BO89" s="9" t="str">
        <f>IF($G89=0,"",IFERROR(CONCATENATE(INDEX('Risk assessment'!$B$12:$B$100,MATCH(CONCATENATE(Feuil1!$C89,"-",Feuil1!$B89,"-",Feuil1!BO$1),'Risk assessment'!$R$12:$R$100,FALSE),1)," ;"),""))</f>
        <v/>
      </c>
      <c r="BP89" s="9" t="str">
        <f>IF($G89=0,"",IFERROR(CONCATENATE(INDEX('Risk assessment'!$B$12:$B$100,MATCH(CONCATENATE(Feuil1!$C89,"-",Feuil1!$B89,"-",Feuil1!BP$1),'Risk assessment'!$R$12:$R$100,FALSE),1)," ;"),""))</f>
        <v/>
      </c>
      <c r="BQ89" s="9" t="str">
        <f>IF($G89=0,"",IFERROR(CONCATENATE(INDEX('Risk assessment'!$B$12:$B$100,MATCH(CONCATENATE(Feuil1!$C89,"-",Feuil1!$B89,"-",Feuil1!BQ$1),'Risk assessment'!$R$12:$R$100,FALSE),1)," ;"),""))</f>
        <v/>
      </c>
      <c r="BR89" s="9" t="str">
        <f>IF($G89=0,"",IFERROR(INDEX('Risk assessment'!$B$12:$B$100,MATCH(CONCATENATE(Feuil1!$C89,Feuil1!$B89,Feuil1!BR$1),'Risk assessment'!$R$12:$R$100,FALSE),1),""))</f>
        <v/>
      </c>
      <c r="BS89" s="9" t="str">
        <f>IF($G89=0,"",IFERROR(INDEX('Risk assessment'!$B$12:$B$100,MATCH(CONCATENATE(Feuil1!$C89,Feuil1!$B89,Feuil1!BS$1),'Risk assessment'!$R$12:$R$100,FALSE),1),""))</f>
        <v/>
      </c>
      <c r="BT89" s="9" t="str">
        <f>IF($G89=0,"",IFERROR(INDEX('Risk assessment'!$B$12:$B$100,MATCH(CONCATENATE(Feuil1!$C89,Feuil1!$B89,Feuil1!BT$1),'Risk assessment'!$R$12:$R$100,FALSE),1),""))</f>
        <v/>
      </c>
      <c r="BU89" s="9" t="str">
        <f>IF($G89=0,"",IFERROR(INDEX('Risk assessment'!$B$12:$B$100,MATCH(CONCATENATE(Feuil1!$C89,Feuil1!$B89,Feuil1!BU$1),'Risk assessment'!$R$12:$R$100,FALSE),1),""))</f>
        <v/>
      </c>
      <c r="BV89" s="9" t="str">
        <f>IF($G89=0,"",IFERROR(INDEX('Risk assessment'!$B$12:$B$100,MATCH(CONCATENATE(Feuil1!$C89,Feuil1!$B89,Feuil1!BV$1),'Risk assessment'!$R$12:$R$100,FALSE),1),""))</f>
        <v/>
      </c>
      <c r="BW89" s="9" t="str">
        <f>IF($G89=0,"",IFERROR(INDEX('Risk assessment'!$B$12:$B$100,MATCH(CONCATENATE(Feuil1!$C89,Feuil1!$B89,Feuil1!BW$1),'Risk assessment'!$R$12:$R$100,FALSE),1),""))</f>
        <v/>
      </c>
      <c r="BX89" s="9" t="str">
        <f>IF($G89=0,"",IFERROR(INDEX('Risk assessment'!$B$12:$B$100,MATCH(CONCATENATE(Feuil1!$C89,Feuil1!$B89,Feuil1!BX$1),'Risk assessment'!$R$12:$R$100,FALSE),1),""))</f>
        <v/>
      </c>
      <c r="BY89" s="9" t="str">
        <f>IF($G89=0,"",IFERROR(INDEX('Risk assessment'!$B$12:$B$100,MATCH(CONCATENATE(Feuil1!$C89,Feuil1!$B89,Feuil1!BY$1),'Risk assessment'!$R$12:$R$100,FALSE),1),""))</f>
        <v/>
      </c>
      <c r="BZ89" s="9" t="str">
        <f>IF($G89=0,"",IFERROR(INDEX('Risk assessment'!$B$12:$B$100,MATCH(CONCATENATE(Feuil1!$C89,Feuil1!$B89,Feuil1!BZ$1),'Risk assessment'!$R$12:$R$100,FALSE),1),""))</f>
        <v/>
      </c>
      <c r="CA89" s="9" t="str">
        <f>IF($G89=0,"",IFERROR(INDEX('Risk assessment'!$B$12:$B$100,MATCH(CONCATENATE(Feuil1!$C89,Feuil1!$B89,Feuil1!CA$1),'Risk assessment'!$R$12:$R$100,FALSE),1),""))</f>
        <v/>
      </c>
      <c r="CB89" s="9" t="str">
        <f>IF($G89=0,"",IFERROR(INDEX('Risk assessment'!$B$12:$B$100,MATCH(CONCATENATE(Feuil1!$C89,Feuil1!$B89,Feuil1!CB$1),'Risk assessment'!$R$12:$R$100,FALSE),1),""))</f>
        <v/>
      </c>
      <c r="CC89" s="9" t="str">
        <f>IF($G89=0,"",IFERROR(INDEX('Risk assessment'!$B$12:$B$100,MATCH(CONCATENATE(Feuil1!$C89,Feuil1!$B89,Feuil1!CC$1),'Risk assessment'!$R$12:$R$100,FALSE),1),""))</f>
        <v/>
      </c>
      <c r="CD89" s="9" t="str">
        <f>IF($G89=0,"",IFERROR(INDEX('Risk assessment'!$B$12:$B$100,MATCH(CONCATENATE(Feuil1!$C89,Feuil1!$B89,Feuil1!CD$1),'Risk assessment'!$R$12:$R$100,FALSE),1),""))</f>
        <v/>
      </c>
      <c r="CE89" s="9" t="str">
        <f>IF($G89=0,"",IFERROR(INDEX('Risk assessment'!$B$12:$B$100,MATCH(CONCATENATE(Feuil1!$C89,Feuil1!$B89,Feuil1!CE$1),'Risk assessment'!$R$12:$R$100,FALSE),1),""))</f>
        <v/>
      </c>
      <c r="CF89" s="9" t="str">
        <f>IF($G89=0,"",IFERROR(INDEX('Risk assessment'!$B$12:$B$100,MATCH(CONCATENATE(Feuil1!$C89,Feuil1!$B89,Feuil1!CF$1),'Risk assessment'!$R$12:$R$100,FALSE),1),""))</f>
        <v/>
      </c>
      <c r="CG89" s="9" t="str">
        <f>IF($G89=0,"",IFERROR(INDEX('Risk assessment'!$B$12:$B$100,MATCH(CONCATENATE(Feuil1!$C89,Feuil1!$B89,Feuil1!CG$1),'Risk assessment'!$R$12:$R$100,FALSE),1),""))</f>
        <v/>
      </c>
      <c r="CH89" s="9" t="str">
        <f>IF($G89=0,"",IFERROR(INDEX('Risk assessment'!$B$12:$B$100,MATCH(CONCATENATE(Feuil1!$C89,Feuil1!$B89,Feuil1!CH$1),'Risk assessment'!$R$12:$R$100,FALSE),1),""))</f>
        <v/>
      </c>
      <c r="CI89" s="9" t="str">
        <f>IF($G89=0,"",IFERROR(INDEX('Risk assessment'!$B$12:$B$100,MATCH(CONCATENATE(Feuil1!$C89,Feuil1!$B89,Feuil1!CI$1),'Risk assessment'!$R$12:$R$100,FALSE),1),""))</f>
        <v/>
      </c>
      <c r="CJ89" s="9" t="str">
        <f>IF($G89=0,"",IFERROR(INDEX('Risk assessment'!$B$12:$B$100,MATCH(CONCATENATE(Feuil1!$C89,Feuil1!$B89,Feuil1!CJ$1),'Risk assessment'!$R$12:$R$100,FALSE),1),""))</f>
        <v/>
      </c>
      <c r="CK89" s="9" t="str">
        <f>IF($G89=0,"",IFERROR(INDEX('Risk assessment'!$B$12:$B$100,MATCH(CONCATENATE(Feuil1!$C89,Feuil1!$B89,Feuil1!CK$1),'Risk assessment'!$R$12:$R$100,FALSE),1),""))</f>
        <v/>
      </c>
      <c r="CL89" s="9" t="str">
        <f>IF($G89=0,"",IFERROR(INDEX('Risk assessment'!$B$12:$B$100,MATCH(CONCATENATE(Feuil1!$C89,Feuil1!$B89,Feuil1!CL$1),'Risk assessment'!$R$12:$R$100,FALSE),1),""))</f>
        <v/>
      </c>
      <c r="CM89" s="9" t="str">
        <f>IF($G89=0,"",IFERROR(INDEX('Risk assessment'!$B$12:$B$100,MATCH(CONCATENATE(Feuil1!$C89,Feuil1!$B89,Feuil1!CM$1),'Risk assessment'!$R$12:$R$100,FALSE),1),""))</f>
        <v/>
      </c>
      <c r="CN89" s="9" t="str">
        <f>IF($G89=0,"",IFERROR(INDEX('Risk assessment'!$B$12:$B$100,MATCH(CONCATENATE(Feuil1!$C89,Feuil1!$B89,Feuil1!CN$1),'Risk assessment'!$R$12:$R$100,FALSE),1),""))</f>
        <v/>
      </c>
      <c r="CO89" s="9" t="str">
        <f>IF($G89=0,"",IFERROR(INDEX('Risk assessment'!$B$12:$B$100,MATCH(CONCATENATE(Feuil1!$C89,Feuil1!$B89,Feuil1!CO$1),'Risk assessment'!$R$12:$R$100,FALSE),1),""))</f>
        <v/>
      </c>
      <c r="CP89" s="9" t="str">
        <f>IF($G89=0,"",IFERROR(INDEX('Risk assessment'!$B$12:$B$100,MATCH(CONCATENATE(Feuil1!$C89,Feuil1!$B89,Feuil1!CP$1),'Risk assessment'!$R$12:$R$100,FALSE),1),""))</f>
        <v/>
      </c>
      <c r="CQ89" s="9" t="str">
        <f>IF($G89=0,"",IFERROR(INDEX('Risk assessment'!$B$12:$B$100,MATCH(CONCATENATE(Feuil1!$C89,Feuil1!$B89,Feuil1!CQ$1),'Risk assessment'!$R$12:$R$100,FALSE),1),""))</f>
        <v/>
      </c>
      <c r="CR89" s="9" t="str">
        <f>IF($G89=0,"",IFERROR(INDEX('Risk assessment'!$B$12:$B$100,MATCH(CONCATENATE(Feuil1!$C89,Feuil1!$B89,Feuil1!CR$1),'Risk assessment'!$R$12:$R$100,FALSE),1),""))</f>
        <v/>
      </c>
      <c r="CS89" s="9" t="str">
        <f>IF($G89=0,"",IFERROR(INDEX('Risk assessment'!$B$12:$B$100,MATCH(CONCATENATE(Feuil1!$C89,Feuil1!$B89,Feuil1!CS$1),'Risk assessment'!$R$12:$R$100,FALSE),1),""))</f>
        <v/>
      </c>
      <c r="CT89" s="9" t="str">
        <f>IF($G89=0,"",IFERROR(INDEX('Risk assessment'!$B$12:$B$100,MATCH(CONCATENATE(Feuil1!$C89,Feuil1!$B89,Feuil1!CT$1),'Risk assessment'!$R$12:$R$100,FALSE),1),""))</f>
        <v/>
      </c>
      <c r="CU89" s="9" t="str">
        <f>IF($G89=0,"",IFERROR(INDEX('Risk assessment'!$B$12:$B$100,MATCH(CONCATENATE(Feuil1!$C89,Feuil1!$B89,Feuil1!CU$1),'Risk assessment'!$R$12:$R$100,FALSE),1),""))</f>
        <v/>
      </c>
      <c r="CV89" s="9" t="str">
        <f>IF($G89=0,"",IFERROR(INDEX('Risk assessment'!$B$12:$B$100,MATCH(CONCATENATE(Feuil1!$C89,Feuil1!$B89,Feuil1!CV$1),'Risk assessment'!$R$12:$R$100,FALSE),1),""))</f>
        <v/>
      </c>
      <c r="CW89" s="9" t="str">
        <f>IF($G89=0,"",IFERROR(INDEX('Risk assessment'!$B$12:$B$100,MATCH(CONCATENATE(Feuil1!$C89,Feuil1!$B89,Feuil1!CW$1),'Risk assessment'!$R$12:$R$100,FALSE),1),""))</f>
        <v/>
      </c>
      <c r="CX89" s="9" t="str">
        <f>IF($G89=0,"",IFERROR(INDEX('Risk assessment'!$B$12:$B$100,MATCH(CONCATENATE(Feuil1!$C89,Feuil1!$B89,Feuil1!CX$1),'Risk assessment'!$R$12:$R$100,FALSE),1),""))</f>
        <v/>
      </c>
      <c r="CY89" s="9" t="str">
        <f>IF($G89=0,"",IFERROR(INDEX('Risk assessment'!$B$12:$B$100,MATCH(CONCATENATE(Feuil1!$C89,Feuil1!$B89,Feuil1!CY$1),'Risk assessment'!$R$12:$R$100,FALSE),1),""))</f>
        <v/>
      </c>
      <c r="CZ89" s="9" t="str">
        <f>IF($G89=0,"",IFERROR(INDEX('Risk assessment'!$B$12:$B$100,MATCH(CONCATENATE(Feuil1!$C89,Feuil1!$B89,Feuil1!CZ$1),'Risk assessment'!$R$12:$R$100,FALSE),1),""))</f>
        <v/>
      </c>
      <c r="DA89" s="9" t="str">
        <f>IF($G89=0,"",IFERROR(INDEX('Risk assessment'!$B$12:$B$100,MATCH(CONCATENATE(Feuil1!$C89,Feuil1!$B89,Feuil1!DA$1),'Risk assessment'!$R$12:$R$100,FALSE),1),""))</f>
        <v/>
      </c>
      <c r="DB89" s="9" t="str">
        <f>IF($G89=0,"",IFERROR(INDEX('Risk assessment'!$B$12:$B$100,MATCH(CONCATENATE(Feuil1!$C89,Feuil1!$B89,Feuil1!DB$1),'Risk assessment'!$R$12:$R$100,FALSE),1),""))</f>
        <v/>
      </c>
      <c r="DC89" s="9" t="str">
        <f>IF($G89=0,"",IFERROR(INDEX('Risk assessment'!$B$12:$B$100,MATCH(CONCATENATE(Feuil1!$C89,Feuil1!$B89,Feuil1!DC$1),'Risk assessment'!$R$12:$R$100,FALSE),1),""))</f>
        <v/>
      </c>
      <c r="DD89" s="9" t="str">
        <f>IF($G89=0,"",IFERROR(INDEX('Risk assessment'!$B$12:$B$100,MATCH(CONCATENATE(Feuil1!$C89,Feuil1!$B89,Feuil1!DD$1),'Risk assessment'!$R$12:$R$100,FALSE),1),""))</f>
        <v/>
      </c>
      <c r="DE89" s="9" t="str">
        <f>IF($G89=0,"",IFERROR(INDEX('Risk assessment'!$B$12:$B$100,MATCH(CONCATENATE(Feuil1!$C89,Feuil1!$B89,Feuil1!DE$1),'Risk assessment'!$R$12:$R$100,FALSE),1),""))</f>
        <v/>
      </c>
      <c r="DF89" s="9" t="str">
        <f>IF($G89=0,"",IFERROR(INDEX('Risk assessment'!$B$12:$B$100,MATCH(CONCATENATE(Feuil1!$C89,Feuil1!$B89,Feuil1!DF$1),'Risk assessment'!$R$12:$R$100,FALSE),1),""))</f>
        <v/>
      </c>
      <c r="DG89" s="9" t="str">
        <f>IF($G89=0,"",IFERROR(INDEX('Risk assessment'!$B$12:$B$100,MATCH(CONCATENATE(Feuil1!$C89,Feuil1!$B89,Feuil1!DG$1),'Risk assessment'!$R$12:$R$100,FALSE),1),""))</f>
        <v/>
      </c>
      <c r="DH89" s="9" t="str">
        <f>IF($G89=0,"",IFERROR(INDEX('Risk assessment'!$B$12:$B$100,MATCH(CONCATENATE(Feuil1!$C89,Feuil1!$B89,Feuil1!DH$1),'Risk assessment'!$R$12:$R$100,FALSE),1),""))</f>
        <v/>
      </c>
      <c r="DI89" s="9" t="str">
        <f>IF($G89=0,"",IFERROR(INDEX('Risk assessment'!$B$12:$B$100,MATCH(CONCATENATE(Feuil1!$C89,Feuil1!$B89,Feuil1!DI$1),'Risk assessment'!$R$12:$R$100,FALSE),1),""))</f>
        <v/>
      </c>
      <c r="DJ89" s="9" t="str">
        <f>IF($G89=0,"",IFERROR(INDEX('Risk assessment'!$B$12:$B$100,MATCH(CONCATENATE(Feuil1!$C89,Feuil1!$B89,Feuil1!DJ$1),'Risk assessment'!$R$12:$R$100,FALSE),1),""))</f>
        <v/>
      </c>
      <c r="DK89" s="9" t="str">
        <f>IF($G89=0,"",IFERROR(INDEX('Risk assessment'!$B$12:$B$100,MATCH(CONCATENATE(Feuil1!$C89,Feuil1!$B89,Feuil1!DK$1),'Risk assessment'!$R$12:$R$100,FALSE),1),""))</f>
        <v/>
      </c>
    </row>
    <row r="90" spans="2:115" x14ac:dyDescent="0.25">
      <c r="B90" s="9">
        <f>IF(B89+1&lt;='Rating table'!D$11,B89+1,1)</f>
        <v>9</v>
      </c>
      <c r="C90" s="9" t="str">
        <f>IFERROR(IF(IF(B90=1,C89+1,C89)&lt;='Rating table'!H$11,IF(B90=1,C89+1,C89),""),"")</f>
        <v/>
      </c>
      <c r="D90" s="9" t="str">
        <f t="shared" si="3"/>
        <v/>
      </c>
      <c r="E90" s="9" t="str">
        <f t="shared" si="4"/>
        <v/>
      </c>
      <c r="F90" s="9" t="str">
        <f t="shared" si="5"/>
        <v/>
      </c>
      <c r="G90" s="9">
        <f>COUNTIFS('Risk assessment'!D$12:D$100,Feuil1!C90,'Risk assessment'!E$12:E$100,B90)</f>
        <v>0</v>
      </c>
      <c r="H90" s="9" t="str">
        <f>IF($G90=0,"",IFERROR(CONCATENATE(INDEX('Risk assessment'!$B$12:$B$100,MATCH(CONCATENATE(Feuil1!$C90,"-",Feuil1!$B90,"-",Feuil1!H$1),'Risk assessment'!$R$12:$R$100,FALSE),1)," ;"),""))</f>
        <v/>
      </c>
      <c r="I90" s="9" t="str">
        <f>IF($G90=0,"",IFERROR(CONCATENATE(INDEX('Risk assessment'!$B$12:$B$100,MATCH(CONCATENATE(Feuil1!$C90,"-",Feuil1!$B90,"-",Feuil1!I$1),'Risk assessment'!$R$12:$R$100,FALSE),1)," ;"),""))</f>
        <v/>
      </c>
      <c r="J90" s="9" t="str">
        <f>IF($G90=0,"",IFERROR(CONCATENATE(INDEX('Risk assessment'!$B$12:$B$100,MATCH(CONCATENATE(Feuil1!$C90,"-",Feuil1!$B90,"-",Feuil1!J$1),'Risk assessment'!$R$12:$R$100,FALSE),1)," ;"),""))</f>
        <v/>
      </c>
      <c r="K90" s="9" t="str">
        <f>IF($G90=0,"",IFERROR(CONCATENATE(INDEX('Risk assessment'!$B$12:$B$100,MATCH(CONCATENATE(Feuil1!$C90,"-",Feuil1!$B90,"-",Feuil1!K$1),'Risk assessment'!$R$12:$R$100,FALSE),1)," ;"),""))</f>
        <v/>
      </c>
      <c r="L90" s="9" t="str">
        <f>IF($G90=0,"",IFERROR(CONCATENATE(INDEX('Risk assessment'!$B$12:$B$100,MATCH(CONCATENATE(Feuil1!$C90,"-",Feuil1!$B90,"-",Feuil1!L$1),'Risk assessment'!$R$12:$R$100,FALSE),1)," ;"),""))</f>
        <v/>
      </c>
      <c r="M90" s="9" t="str">
        <f>IF($G90=0,"",IFERROR(CONCATENATE(INDEX('Risk assessment'!$B$12:$B$100,MATCH(CONCATENATE(Feuil1!$C90,"-",Feuil1!$B90,"-",Feuil1!M$1),'Risk assessment'!$R$12:$R$100,FALSE),1)," ;"),""))</f>
        <v/>
      </c>
      <c r="N90" s="9" t="str">
        <f>IF($G90=0,"",IFERROR(CONCATENATE(INDEX('Risk assessment'!$B$12:$B$100,MATCH(CONCATENATE(Feuil1!$C90,"-",Feuil1!$B90,"-",Feuil1!N$1),'Risk assessment'!$R$12:$R$100,FALSE),1)," ;"),""))</f>
        <v/>
      </c>
      <c r="O90" s="9" t="str">
        <f>IF($G90=0,"",IFERROR(CONCATENATE(INDEX('Risk assessment'!$B$12:$B$100,MATCH(CONCATENATE(Feuil1!$C90,"-",Feuil1!$B90,"-",Feuil1!O$1),'Risk assessment'!$R$12:$R$100,FALSE),1)," ;"),""))</f>
        <v/>
      </c>
      <c r="P90" s="9" t="str">
        <f>IF($G90=0,"",IFERROR(CONCATENATE(INDEX('Risk assessment'!$B$12:$B$100,MATCH(CONCATENATE(Feuil1!$C90,"-",Feuil1!$B90,"-",Feuil1!P$1),'Risk assessment'!$R$12:$R$100,FALSE),1)," ;"),""))</f>
        <v/>
      </c>
      <c r="Q90" s="9" t="str">
        <f>IF($G90=0,"",IFERROR(CONCATENATE(INDEX('Risk assessment'!$B$12:$B$100,MATCH(CONCATENATE(Feuil1!$C90,"-",Feuil1!$B90,"-",Feuil1!Q$1),'Risk assessment'!$R$12:$R$100,FALSE),1)," ;"),""))</f>
        <v/>
      </c>
      <c r="R90" s="9" t="str">
        <f>IF($G90=0,"",IFERROR(CONCATENATE(INDEX('Risk assessment'!$B$12:$B$100,MATCH(CONCATENATE(Feuil1!$C90,"-",Feuil1!$B90,"-",Feuil1!R$1),'Risk assessment'!$R$12:$R$100,FALSE),1)," ;"),""))</f>
        <v/>
      </c>
      <c r="S90" s="9" t="str">
        <f>IF($G90=0,"",IFERROR(CONCATENATE(INDEX('Risk assessment'!$B$12:$B$100,MATCH(CONCATENATE(Feuil1!$C90,"-",Feuil1!$B90,"-",Feuil1!S$1),'Risk assessment'!$R$12:$R$100,FALSE),1)," ;"),""))</f>
        <v/>
      </c>
      <c r="T90" s="9" t="str">
        <f>IF($G90=0,"",IFERROR(CONCATENATE(INDEX('Risk assessment'!$B$12:$B$100,MATCH(CONCATENATE(Feuil1!$C90,"-",Feuil1!$B90,"-",Feuil1!T$1),'Risk assessment'!$R$12:$R$100,FALSE),1)," ;"),""))</f>
        <v/>
      </c>
      <c r="U90" s="9" t="str">
        <f>IF($G90=0,"",IFERROR(CONCATENATE(INDEX('Risk assessment'!$B$12:$B$100,MATCH(CONCATENATE(Feuil1!$C90,"-",Feuil1!$B90,"-",Feuil1!U$1),'Risk assessment'!$R$12:$R$100,FALSE),1)," ;"),""))</f>
        <v/>
      </c>
      <c r="V90" s="9" t="str">
        <f>IF($G90=0,"",IFERROR(CONCATENATE(INDEX('Risk assessment'!$B$12:$B$100,MATCH(CONCATENATE(Feuil1!$C90,"-",Feuil1!$B90,"-",Feuil1!V$1),'Risk assessment'!$R$12:$R$100,FALSE),1)," ;"),""))</f>
        <v/>
      </c>
      <c r="W90" s="9" t="str">
        <f>IF($G90=0,"",IFERROR(CONCATENATE(INDEX('Risk assessment'!$B$12:$B$100,MATCH(CONCATENATE(Feuil1!$C90,"-",Feuil1!$B90,"-",Feuil1!W$1),'Risk assessment'!$R$12:$R$100,FALSE),1)," ;"),""))</f>
        <v/>
      </c>
      <c r="X90" s="9" t="str">
        <f>IF($G90=0,"",IFERROR(CONCATENATE(INDEX('Risk assessment'!$B$12:$B$100,MATCH(CONCATENATE(Feuil1!$C90,"-",Feuil1!$B90,"-",Feuil1!X$1),'Risk assessment'!$R$12:$R$100,FALSE),1)," ;"),""))</f>
        <v/>
      </c>
      <c r="Y90" s="9" t="str">
        <f>IF($G90=0,"",IFERROR(CONCATENATE(INDEX('Risk assessment'!$B$12:$B$100,MATCH(CONCATENATE(Feuil1!$C90,"-",Feuil1!$B90,"-",Feuil1!Y$1),'Risk assessment'!$R$12:$R$100,FALSE),1)," ;"),""))</f>
        <v/>
      </c>
      <c r="Z90" s="9" t="str">
        <f>IF($G90=0,"",IFERROR(CONCATENATE(INDEX('Risk assessment'!$B$12:$B$100,MATCH(CONCATENATE(Feuil1!$C90,"-",Feuil1!$B90,"-",Feuil1!Z$1),'Risk assessment'!$R$12:$R$100,FALSE),1)," ;"),""))</f>
        <v/>
      </c>
      <c r="AA90" s="9" t="str">
        <f>IF($G90=0,"",IFERROR(CONCATENATE(INDEX('Risk assessment'!$B$12:$B$100,MATCH(CONCATENATE(Feuil1!$C90,"-",Feuil1!$B90,"-",Feuil1!AA$1),'Risk assessment'!$R$12:$R$100,FALSE),1)," ;"),""))</f>
        <v/>
      </c>
      <c r="AB90" s="9" t="str">
        <f>IF($G90=0,"",IFERROR(CONCATENATE(INDEX('Risk assessment'!$B$12:$B$100,MATCH(CONCATENATE(Feuil1!$C90,"-",Feuil1!$B90,"-",Feuil1!AB$1),'Risk assessment'!$R$12:$R$100,FALSE),1)," ;"),""))</f>
        <v/>
      </c>
      <c r="AC90" s="9" t="str">
        <f>IF($G90=0,"",IFERROR(CONCATENATE(INDEX('Risk assessment'!$B$12:$B$100,MATCH(CONCATENATE(Feuil1!$C90,"-",Feuil1!$B90,"-",Feuil1!AC$1),'Risk assessment'!$R$12:$R$100,FALSE),1)," ;"),""))</f>
        <v/>
      </c>
      <c r="AD90" s="9" t="str">
        <f>IF($G90=0,"",IFERROR(CONCATENATE(INDEX('Risk assessment'!$B$12:$B$100,MATCH(CONCATENATE(Feuil1!$C90,"-",Feuil1!$B90,"-",Feuil1!AD$1),'Risk assessment'!$R$12:$R$100,FALSE),1)," ;"),""))</f>
        <v/>
      </c>
      <c r="AE90" s="9" t="str">
        <f>IF($G90=0,"",IFERROR(CONCATENATE(INDEX('Risk assessment'!$B$12:$B$100,MATCH(CONCATENATE(Feuil1!$C90,"-",Feuil1!$B90,"-",Feuil1!AE$1),'Risk assessment'!$R$12:$R$100,FALSE),1)," ;"),""))</f>
        <v/>
      </c>
      <c r="AF90" s="9" t="str">
        <f>IF($G90=0,"",IFERROR(CONCATENATE(INDEX('Risk assessment'!$B$12:$B$100,MATCH(CONCATENATE(Feuil1!$C90,"-",Feuil1!$B90,"-",Feuil1!AF$1),'Risk assessment'!$R$12:$R$100,FALSE),1)," ;"),""))</f>
        <v/>
      </c>
      <c r="AG90" s="9" t="str">
        <f>IF($G90=0,"",IFERROR(CONCATENATE(INDEX('Risk assessment'!$B$12:$B$100,MATCH(CONCATENATE(Feuil1!$C90,"-",Feuil1!$B90,"-",Feuil1!AG$1),'Risk assessment'!$R$12:$R$100,FALSE),1)," ;"),""))</f>
        <v/>
      </c>
      <c r="AH90" s="9" t="str">
        <f>IF($G90=0,"",IFERROR(CONCATENATE(INDEX('Risk assessment'!$B$12:$B$100,MATCH(CONCATENATE(Feuil1!$C90,"-",Feuil1!$B90,"-",Feuil1!AH$1),'Risk assessment'!$R$12:$R$100,FALSE),1)," ;"),""))</f>
        <v/>
      </c>
      <c r="AI90" s="9" t="str">
        <f>IF($G90=0,"",IFERROR(CONCATENATE(INDEX('Risk assessment'!$B$12:$B$100,MATCH(CONCATENATE(Feuil1!$C90,"-",Feuil1!$B90,"-",Feuil1!AI$1),'Risk assessment'!$R$12:$R$100,FALSE),1)," ;"),""))</f>
        <v/>
      </c>
      <c r="AJ90" s="9" t="str">
        <f>IF($G90=0,"",IFERROR(CONCATENATE(INDEX('Risk assessment'!$B$12:$B$100,MATCH(CONCATENATE(Feuil1!$C90,"-",Feuil1!$B90,"-",Feuil1!AJ$1),'Risk assessment'!$R$12:$R$100,FALSE),1)," ;"),""))</f>
        <v/>
      </c>
      <c r="AK90" s="9" t="str">
        <f>IF($G90=0,"",IFERROR(CONCATENATE(INDEX('Risk assessment'!$B$12:$B$100,MATCH(CONCATENATE(Feuil1!$C90,"-",Feuil1!$B90,"-",Feuil1!AK$1),'Risk assessment'!$R$12:$R$100,FALSE),1)," ;"),""))</f>
        <v/>
      </c>
      <c r="AL90" s="9" t="str">
        <f>IF($G90=0,"",IFERROR(CONCATENATE(INDEX('Risk assessment'!$B$12:$B$100,MATCH(CONCATENATE(Feuil1!$C90,"-",Feuil1!$B90,"-",Feuil1!AL$1),'Risk assessment'!$R$12:$R$100,FALSE),1)," ;"),""))</f>
        <v/>
      </c>
      <c r="AM90" s="9" t="str">
        <f>IF($G90=0,"",IFERROR(CONCATENATE(INDEX('Risk assessment'!$B$12:$B$100,MATCH(CONCATENATE(Feuil1!$C90,"-",Feuil1!$B90,"-",Feuil1!AM$1),'Risk assessment'!$R$12:$R$100,FALSE),1)," ;"),""))</f>
        <v/>
      </c>
      <c r="AN90" s="9" t="str">
        <f>IF($G90=0,"",IFERROR(CONCATENATE(INDEX('Risk assessment'!$B$12:$B$100,MATCH(CONCATENATE(Feuil1!$C90,"-",Feuil1!$B90,"-",Feuil1!AN$1),'Risk assessment'!$R$12:$R$100,FALSE),1)," ;"),""))</f>
        <v/>
      </c>
      <c r="AO90" s="9" t="str">
        <f>IF($G90=0,"",IFERROR(CONCATENATE(INDEX('Risk assessment'!$B$12:$B$100,MATCH(CONCATENATE(Feuil1!$C90,"-",Feuil1!$B90,"-",Feuil1!AO$1),'Risk assessment'!$R$12:$R$100,FALSE),1)," ;"),""))</f>
        <v/>
      </c>
      <c r="AP90" s="9" t="str">
        <f>IF($G90=0,"",IFERROR(CONCATENATE(INDEX('Risk assessment'!$B$12:$B$100,MATCH(CONCATENATE(Feuil1!$C90,"-",Feuil1!$B90,"-",Feuil1!AP$1),'Risk assessment'!$R$12:$R$100,FALSE),1)," ;"),""))</f>
        <v/>
      </c>
      <c r="AQ90" s="9" t="str">
        <f>IF($G90=0,"",IFERROR(CONCATENATE(INDEX('Risk assessment'!$B$12:$B$100,MATCH(CONCATENATE(Feuil1!$C90,"-",Feuil1!$B90,"-",Feuil1!AQ$1),'Risk assessment'!$R$12:$R$100,FALSE),1)," ;"),""))</f>
        <v/>
      </c>
      <c r="AR90" s="9" t="str">
        <f>IF($G90=0,"",IFERROR(CONCATENATE(INDEX('Risk assessment'!$B$12:$B$100,MATCH(CONCATENATE(Feuil1!$C90,"-",Feuil1!$B90,"-",Feuil1!AR$1),'Risk assessment'!$R$12:$R$100,FALSE),1)," ;"),""))</f>
        <v/>
      </c>
      <c r="AS90" s="9" t="str">
        <f>IF($G90=0,"",IFERROR(CONCATENATE(INDEX('Risk assessment'!$B$12:$B$100,MATCH(CONCATENATE(Feuil1!$C90,"-",Feuil1!$B90,"-",Feuil1!AS$1),'Risk assessment'!$R$12:$R$100,FALSE),1)," ;"),""))</f>
        <v/>
      </c>
      <c r="AT90" s="9" t="str">
        <f>IF($G90=0,"",IFERROR(CONCATENATE(INDEX('Risk assessment'!$B$12:$B$100,MATCH(CONCATENATE(Feuil1!$C90,"-",Feuil1!$B90,"-",Feuil1!AT$1),'Risk assessment'!$R$12:$R$100,FALSE),1)," ;"),""))</f>
        <v/>
      </c>
      <c r="AU90" s="9" t="str">
        <f>IF($G90=0,"",IFERROR(CONCATENATE(INDEX('Risk assessment'!$B$12:$B$100,MATCH(CONCATENATE(Feuil1!$C90,"-",Feuil1!$B90,"-",Feuil1!AU$1),'Risk assessment'!$R$12:$R$100,FALSE),1)," ;"),""))</f>
        <v/>
      </c>
      <c r="AV90" s="9" t="str">
        <f>IF($G90=0,"",IFERROR(CONCATENATE(INDEX('Risk assessment'!$B$12:$B$100,MATCH(CONCATENATE(Feuil1!$C90,"-",Feuil1!$B90,"-",Feuil1!AV$1),'Risk assessment'!$R$12:$R$100,FALSE),1)," ;"),""))</f>
        <v/>
      </c>
      <c r="AW90" s="9" t="str">
        <f>IF($G90=0,"",IFERROR(CONCATENATE(INDEX('Risk assessment'!$B$12:$B$100,MATCH(CONCATENATE(Feuil1!$C90,"-",Feuil1!$B90,"-",Feuil1!AW$1),'Risk assessment'!$R$12:$R$100,FALSE),1)," ;"),""))</f>
        <v/>
      </c>
      <c r="AX90" s="9" t="str">
        <f>IF($G90=0,"",IFERROR(CONCATENATE(INDEX('Risk assessment'!$B$12:$B$100,MATCH(CONCATENATE(Feuil1!$C90,"-",Feuil1!$B90,"-",Feuil1!AX$1),'Risk assessment'!$R$12:$R$100,FALSE),1)," ;"),""))</f>
        <v/>
      </c>
      <c r="AY90" s="9" t="str">
        <f>IF($G90=0,"",IFERROR(CONCATENATE(INDEX('Risk assessment'!$B$12:$B$100,MATCH(CONCATENATE(Feuil1!$C90,"-",Feuil1!$B90,"-",Feuil1!AY$1),'Risk assessment'!$R$12:$R$100,FALSE),1)," ;"),""))</f>
        <v/>
      </c>
      <c r="AZ90" s="9" t="str">
        <f>IF($G90=0,"",IFERROR(CONCATENATE(INDEX('Risk assessment'!$B$12:$B$100,MATCH(CONCATENATE(Feuil1!$C90,"-",Feuil1!$B90,"-",Feuil1!AZ$1),'Risk assessment'!$R$12:$R$100,FALSE),1)," ;"),""))</f>
        <v/>
      </c>
      <c r="BA90" s="9" t="str">
        <f>IF($G90=0,"",IFERROR(CONCATENATE(INDEX('Risk assessment'!$B$12:$B$100,MATCH(CONCATENATE(Feuil1!$C90,"-",Feuil1!$B90,"-",Feuil1!BA$1),'Risk assessment'!$R$12:$R$100,FALSE),1)," ;"),""))</f>
        <v/>
      </c>
      <c r="BB90" s="9" t="str">
        <f>IF($G90=0,"",IFERROR(CONCATENATE(INDEX('Risk assessment'!$B$12:$B$100,MATCH(CONCATENATE(Feuil1!$C90,"-",Feuil1!$B90,"-",Feuil1!BB$1),'Risk assessment'!$R$12:$R$100,FALSE),1)," ;"),""))</f>
        <v/>
      </c>
      <c r="BC90" s="9" t="str">
        <f>IF($G90=0,"",IFERROR(CONCATENATE(INDEX('Risk assessment'!$B$12:$B$100,MATCH(CONCATENATE(Feuil1!$C90,"-",Feuil1!$B90,"-",Feuil1!BC$1),'Risk assessment'!$R$12:$R$100,FALSE),1)," ;"),""))</f>
        <v/>
      </c>
      <c r="BD90" s="9" t="str">
        <f>IF($G90=0,"",IFERROR(CONCATENATE(INDEX('Risk assessment'!$B$12:$B$100,MATCH(CONCATENATE(Feuil1!$C90,"-",Feuil1!$B90,"-",Feuil1!BD$1),'Risk assessment'!$R$12:$R$100,FALSE),1)," ;"),""))</f>
        <v/>
      </c>
      <c r="BE90" s="9" t="str">
        <f>IF($G90=0,"",IFERROR(CONCATENATE(INDEX('Risk assessment'!$B$12:$B$100,MATCH(CONCATENATE(Feuil1!$C90,"-",Feuil1!$B90,"-",Feuil1!BE$1),'Risk assessment'!$R$12:$R$100,FALSE),1)," ;"),""))</f>
        <v/>
      </c>
      <c r="BF90" s="9" t="str">
        <f>IF($G90=0,"",IFERROR(CONCATENATE(INDEX('Risk assessment'!$B$12:$B$100,MATCH(CONCATENATE(Feuil1!$C90,"-",Feuil1!$B90,"-",Feuil1!BF$1),'Risk assessment'!$R$12:$R$100,FALSE),1)," ;"),""))</f>
        <v/>
      </c>
      <c r="BG90" s="9" t="str">
        <f>IF($G90=0,"",IFERROR(CONCATENATE(INDEX('Risk assessment'!$B$12:$B$100,MATCH(CONCATENATE(Feuil1!$C90,"-",Feuil1!$B90,"-",Feuil1!BG$1),'Risk assessment'!$R$12:$R$100,FALSE),1)," ;"),""))</f>
        <v/>
      </c>
      <c r="BH90" s="9" t="str">
        <f>IF($G90=0,"",IFERROR(CONCATENATE(INDEX('Risk assessment'!$B$12:$B$100,MATCH(CONCATENATE(Feuil1!$C90,"-",Feuil1!$B90,"-",Feuil1!BH$1),'Risk assessment'!$R$12:$R$100,FALSE),1)," ;"),""))</f>
        <v/>
      </c>
      <c r="BI90" s="9" t="str">
        <f>IF($G90=0,"",IFERROR(CONCATENATE(INDEX('Risk assessment'!$B$12:$B$100,MATCH(CONCATENATE(Feuil1!$C90,"-",Feuil1!$B90,"-",Feuil1!BI$1),'Risk assessment'!$R$12:$R$100,FALSE),1)," ;"),""))</f>
        <v/>
      </c>
      <c r="BJ90" s="9" t="str">
        <f>IF($G90=0,"",IFERROR(CONCATENATE(INDEX('Risk assessment'!$B$12:$B$100,MATCH(CONCATENATE(Feuil1!$C90,"-",Feuil1!$B90,"-",Feuil1!BJ$1),'Risk assessment'!$R$12:$R$100,FALSE),1)," ;"),""))</f>
        <v/>
      </c>
      <c r="BK90" s="9" t="str">
        <f>IF($G90=0,"",IFERROR(CONCATENATE(INDEX('Risk assessment'!$B$12:$B$100,MATCH(CONCATENATE(Feuil1!$C90,"-",Feuil1!$B90,"-",Feuil1!BK$1),'Risk assessment'!$R$12:$R$100,FALSE),1)," ;"),""))</f>
        <v/>
      </c>
      <c r="BL90" s="9" t="str">
        <f>IF($G90=0,"",IFERROR(CONCATENATE(INDEX('Risk assessment'!$B$12:$B$100,MATCH(CONCATENATE(Feuil1!$C90,"-",Feuil1!$B90,"-",Feuil1!BL$1),'Risk assessment'!$R$12:$R$100,FALSE),1)," ;"),""))</f>
        <v/>
      </c>
      <c r="BM90" s="9" t="str">
        <f>IF($G90=0,"",IFERROR(CONCATENATE(INDEX('Risk assessment'!$B$12:$B$100,MATCH(CONCATENATE(Feuil1!$C90,"-",Feuil1!$B90,"-",Feuil1!BM$1),'Risk assessment'!$R$12:$R$100,FALSE),1)," ;"),""))</f>
        <v/>
      </c>
      <c r="BN90" s="9" t="str">
        <f>IF($G90=0,"",IFERROR(CONCATENATE(INDEX('Risk assessment'!$B$12:$B$100,MATCH(CONCATENATE(Feuil1!$C90,"-",Feuil1!$B90,"-",Feuil1!BN$1),'Risk assessment'!$R$12:$R$100,FALSE),1)," ;"),""))</f>
        <v/>
      </c>
      <c r="BO90" s="9" t="str">
        <f>IF($G90=0,"",IFERROR(CONCATENATE(INDEX('Risk assessment'!$B$12:$B$100,MATCH(CONCATENATE(Feuil1!$C90,"-",Feuil1!$B90,"-",Feuil1!BO$1),'Risk assessment'!$R$12:$R$100,FALSE),1)," ;"),""))</f>
        <v/>
      </c>
      <c r="BP90" s="9" t="str">
        <f>IF($G90=0,"",IFERROR(CONCATENATE(INDEX('Risk assessment'!$B$12:$B$100,MATCH(CONCATENATE(Feuil1!$C90,"-",Feuil1!$B90,"-",Feuil1!BP$1),'Risk assessment'!$R$12:$R$100,FALSE),1)," ;"),""))</f>
        <v/>
      </c>
      <c r="BQ90" s="9" t="str">
        <f>IF($G90=0,"",IFERROR(CONCATENATE(INDEX('Risk assessment'!$B$12:$B$100,MATCH(CONCATENATE(Feuil1!$C90,"-",Feuil1!$B90,"-",Feuil1!BQ$1),'Risk assessment'!$R$12:$R$100,FALSE),1)," ;"),""))</f>
        <v/>
      </c>
      <c r="BR90" s="9" t="str">
        <f>IF($G90=0,"",IFERROR(INDEX('Risk assessment'!$B$12:$B$100,MATCH(CONCATENATE(Feuil1!$C90,Feuil1!$B90,Feuil1!BR$1),'Risk assessment'!$R$12:$R$100,FALSE),1),""))</f>
        <v/>
      </c>
      <c r="BS90" s="9" t="str">
        <f>IF($G90=0,"",IFERROR(INDEX('Risk assessment'!$B$12:$B$100,MATCH(CONCATENATE(Feuil1!$C90,Feuil1!$B90,Feuil1!BS$1),'Risk assessment'!$R$12:$R$100,FALSE),1),""))</f>
        <v/>
      </c>
      <c r="BT90" s="9" t="str">
        <f>IF($G90=0,"",IFERROR(INDEX('Risk assessment'!$B$12:$B$100,MATCH(CONCATENATE(Feuil1!$C90,Feuil1!$B90,Feuil1!BT$1),'Risk assessment'!$R$12:$R$100,FALSE),1),""))</f>
        <v/>
      </c>
      <c r="BU90" s="9" t="str">
        <f>IF($G90=0,"",IFERROR(INDEX('Risk assessment'!$B$12:$B$100,MATCH(CONCATENATE(Feuil1!$C90,Feuil1!$B90,Feuil1!BU$1),'Risk assessment'!$R$12:$R$100,FALSE),1),""))</f>
        <v/>
      </c>
      <c r="BV90" s="9" t="str">
        <f>IF($G90=0,"",IFERROR(INDEX('Risk assessment'!$B$12:$B$100,MATCH(CONCATENATE(Feuil1!$C90,Feuil1!$B90,Feuil1!BV$1),'Risk assessment'!$R$12:$R$100,FALSE),1),""))</f>
        <v/>
      </c>
      <c r="BW90" s="9" t="str">
        <f>IF($G90=0,"",IFERROR(INDEX('Risk assessment'!$B$12:$B$100,MATCH(CONCATENATE(Feuil1!$C90,Feuil1!$B90,Feuil1!BW$1),'Risk assessment'!$R$12:$R$100,FALSE),1),""))</f>
        <v/>
      </c>
      <c r="BX90" s="9" t="str">
        <f>IF($G90=0,"",IFERROR(INDEX('Risk assessment'!$B$12:$B$100,MATCH(CONCATENATE(Feuil1!$C90,Feuil1!$B90,Feuil1!BX$1),'Risk assessment'!$R$12:$R$100,FALSE),1),""))</f>
        <v/>
      </c>
      <c r="BY90" s="9" t="str">
        <f>IF($G90=0,"",IFERROR(INDEX('Risk assessment'!$B$12:$B$100,MATCH(CONCATENATE(Feuil1!$C90,Feuil1!$B90,Feuil1!BY$1),'Risk assessment'!$R$12:$R$100,FALSE),1),""))</f>
        <v/>
      </c>
      <c r="BZ90" s="9" t="str">
        <f>IF($G90=0,"",IFERROR(INDEX('Risk assessment'!$B$12:$B$100,MATCH(CONCATENATE(Feuil1!$C90,Feuil1!$B90,Feuil1!BZ$1),'Risk assessment'!$R$12:$R$100,FALSE),1),""))</f>
        <v/>
      </c>
      <c r="CA90" s="9" t="str">
        <f>IF($G90=0,"",IFERROR(INDEX('Risk assessment'!$B$12:$B$100,MATCH(CONCATENATE(Feuil1!$C90,Feuil1!$B90,Feuil1!CA$1),'Risk assessment'!$R$12:$R$100,FALSE),1),""))</f>
        <v/>
      </c>
      <c r="CB90" s="9" t="str">
        <f>IF($G90=0,"",IFERROR(INDEX('Risk assessment'!$B$12:$B$100,MATCH(CONCATENATE(Feuil1!$C90,Feuil1!$B90,Feuil1!CB$1),'Risk assessment'!$R$12:$R$100,FALSE),1),""))</f>
        <v/>
      </c>
      <c r="CC90" s="9" t="str">
        <f>IF($G90=0,"",IFERROR(INDEX('Risk assessment'!$B$12:$B$100,MATCH(CONCATENATE(Feuil1!$C90,Feuil1!$B90,Feuil1!CC$1),'Risk assessment'!$R$12:$R$100,FALSE),1),""))</f>
        <v/>
      </c>
      <c r="CD90" s="9" t="str">
        <f>IF($G90=0,"",IFERROR(INDEX('Risk assessment'!$B$12:$B$100,MATCH(CONCATENATE(Feuil1!$C90,Feuil1!$B90,Feuil1!CD$1),'Risk assessment'!$R$12:$R$100,FALSE),1),""))</f>
        <v/>
      </c>
      <c r="CE90" s="9" t="str">
        <f>IF($G90=0,"",IFERROR(INDEX('Risk assessment'!$B$12:$B$100,MATCH(CONCATENATE(Feuil1!$C90,Feuil1!$B90,Feuil1!CE$1),'Risk assessment'!$R$12:$R$100,FALSE),1),""))</f>
        <v/>
      </c>
      <c r="CF90" s="9" t="str">
        <f>IF($G90=0,"",IFERROR(INDEX('Risk assessment'!$B$12:$B$100,MATCH(CONCATENATE(Feuil1!$C90,Feuil1!$B90,Feuil1!CF$1),'Risk assessment'!$R$12:$R$100,FALSE),1),""))</f>
        <v/>
      </c>
      <c r="CG90" s="9" t="str">
        <f>IF($G90=0,"",IFERROR(INDEX('Risk assessment'!$B$12:$B$100,MATCH(CONCATENATE(Feuil1!$C90,Feuil1!$B90,Feuil1!CG$1),'Risk assessment'!$R$12:$R$100,FALSE),1),""))</f>
        <v/>
      </c>
      <c r="CH90" s="9" t="str">
        <f>IF($G90=0,"",IFERROR(INDEX('Risk assessment'!$B$12:$B$100,MATCH(CONCATENATE(Feuil1!$C90,Feuil1!$B90,Feuil1!CH$1),'Risk assessment'!$R$12:$R$100,FALSE),1),""))</f>
        <v/>
      </c>
      <c r="CI90" s="9" t="str">
        <f>IF($G90=0,"",IFERROR(INDEX('Risk assessment'!$B$12:$B$100,MATCH(CONCATENATE(Feuil1!$C90,Feuil1!$B90,Feuil1!CI$1),'Risk assessment'!$R$12:$R$100,FALSE),1),""))</f>
        <v/>
      </c>
      <c r="CJ90" s="9" t="str">
        <f>IF($G90=0,"",IFERROR(INDEX('Risk assessment'!$B$12:$B$100,MATCH(CONCATENATE(Feuil1!$C90,Feuil1!$B90,Feuil1!CJ$1),'Risk assessment'!$R$12:$R$100,FALSE),1),""))</f>
        <v/>
      </c>
      <c r="CK90" s="9" t="str">
        <f>IF($G90=0,"",IFERROR(INDEX('Risk assessment'!$B$12:$B$100,MATCH(CONCATENATE(Feuil1!$C90,Feuil1!$B90,Feuil1!CK$1),'Risk assessment'!$R$12:$R$100,FALSE),1),""))</f>
        <v/>
      </c>
      <c r="CL90" s="9" t="str">
        <f>IF($G90=0,"",IFERROR(INDEX('Risk assessment'!$B$12:$B$100,MATCH(CONCATENATE(Feuil1!$C90,Feuil1!$B90,Feuil1!CL$1),'Risk assessment'!$R$12:$R$100,FALSE),1),""))</f>
        <v/>
      </c>
      <c r="CM90" s="9" t="str">
        <f>IF($G90=0,"",IFERROR(INDEX('Risk assessment'!$B$12:$B$100,MATCH(CONCATENATE(Feuil1!$C90,Feuil1!$B90,Feuil1!CM$1),'Risk assessment'!$R$12:$R$100,FALSE),1),""))</f>
        <v/>
      </c>
      <c r="CN90" s="9" t="str">
        <f>IF($G90=0,"",IFERROR(INDEX('Risk assessment'!$B$12:$B$100,MATCH(CONCATENATE(Feuil1!$C90,Feuil1!$B90,Feuil1!CN$1),'Risk assessment'!$R$12:$R$100,FALSE),1),""))</f>
        <v/>
      </c>
      <c r="CO90" s="9" t="str">
        <f>IF($G90=0,"",IFERROR(INDEX('Risk assessment'!$B$12:$B$100,MATCH(CONCATENATE(Feuil1!$C90,Feuil1!$B90,Feuil1!CO$1),'Risk assessment'!$R$12:$R$100,FALSE),1),""))</f>
        <v/>
      </c>
      <c r="CP90" s="9" t="str">
        <f>IF($G90=0,"",IFERROR(INDEX('Risk assessment'!$B$12:$B$100,MATCH(CONCATENATE(Feuil1!$C90,Feuil1!$B90,Feuil1!CP$1),'Risk assessment'!$R$12:$R$100,FALSE),1),""))</f>
        <v/>
      </c>
      <c r="CQ90" s="9" t="str">
        <f>IF($G90=0,"",IFERROR(INDEX('Risk assessment'!$B$12:$B$100,MATCH(CONCATENATE(Feuil1!$C90,Feuil1!$B90,Feuil1!CQ$1),'Risk assessment'!$R$12:$R$100,FALSE),1),""))</f>
        <v/>
      </c>
      <c r="CR90" s="9" t="str">
        <f>IF($G90=0,"",IFERROR(INDEX('Risk assessment'!$B$12:$B$100,MATCH(CONCATENATE(Feuil1!$C90,Feuil1!$B90,Feuil1!CR$1),'Risk assessment'!$R$12:$R$100,FALSE),1),""))</f>
        <v/>
      </c>
      <c r="CS90" s="9" t="str">
        <f>IF($G90=0,"",IFERROR(INDEX('Risk assessment'!$B$12:$B$100,MATCH(CONCATENATE(Feuil1!$C90,Feuil1!$B90,Feuil1!CS$1),'Risk assessment'!$R$12:$R$100,FALSE),1),""))</f>
        <v/>
      </c>
      <c r="CT90" s="9" t="str">
        <f>IF($G90=0,"",IFERROR(INDEX('Risk assessment'!$B$12:$B$100,MATCH(CONCATENATE(Feuil1!$C90,Feuil1!$B90,Feuil1!CT$1),'Risk assessment'!$R$12:$R$100,FALSE),1),""))</f>
        <v/>
      </c>
      <c r="CU90" s="9" t="str">
        <f>IF($G90=0,"",IFERROR(INDEX('Risk assessment'!$B$12:$B$100,MATCH(CONCATENATE(Feuil1!$C90,Feuil1!$B90,Feuil1!CU$1),'Risk assessment'!$R$12:$R$100,FALSE),1),""))</f>
        <v/>
      </c>
      <c r="CV90" s="9" t="str">
        <f>IF($G90=0,"",IFERROR(INDEX('Risk assessment'!$B$12:$B$100,MATCH(CONCATENATE(Feuil1!$C90,Feuil1!$B90,Feuil1!CV$1),'Risk assessment'!$R$12:$R$100,FALSE),1),""))</f>
        <v/>
      </c>
      <c r="CW90" s="9" t="str">
        <f>IF($G90=0,"",IFERROR(INDEX('Risk assessment'!$B$12:$B$100,MATCH(CONCATENATE(Feuil1!$C90,Feuil1!$B90,Feuil1!CW$1),'Risk assessment'!$R$12:$R$100,FALSE),1),""))</f>
        <v/>
      </c>
      <c r="CX90" s="9" t="str">
        <f>IF($G90=0,"",IFERROR(INDEX('Risk assessment'!$B$12:$B$100,MATCH(CONCATENATE(Feuil1!$C90,Feuil1!$B90,Feuil1!CX$1),'Risk assessment'!$R$12:$R$100,FALSE),1),""))</f>
        <v/>
      </c>
      <c r="CY90" s="9" t="str">
        <f>IF($G90=0,"",IFERROR(INDEX('Risk assessment'!$B$12:$B$100,MATCH(CONCATENATE(Feuil1!$C90,Feuil1!$B90,Feuil1!CY$1),'Risk assessment'!$R$12:$R$100,FALSE),1),""))</f>
        <v/>
      </c>
      <c r="CZ90" s="9" t="str">
        <f>IF($G90=0,"",IFERROR(INDEX('Risk assessment'!$B$12:$B$100,MATCH(CONCATENATE(Feuil1!$C90,Feuil1!$B90,Feuil1!CZ$1),'Risk assessment'!$R$12:$R$100,FALSE),1),""))</f>
        <v/>
      </c>
      <c r="DA90" s="9" t="str">
        <f>IF($G90=0,"",IFERROR(INDEX('Risk assessment'!$B$12:$B$100,MATCH(CONCATENATE(Feuil1!$C90,Feuil1!$B90,Feuil1!DA$1),'Risk assessment'!$R$12:$R$100,FALSE),1),""))</f>
        <v/>
      </c>
      <c r="DB90" s="9" t="str">
        <f>IF($G90=0,"",IFERROR(INDEX('Risk assessment'!$B$12:$B$100,MATCH(CONCATENATE(Feuil1!$C90,Feuil1!$B90,Feuil1!DB$1),'Risk assessment'!$R$12:$R$100,FALSE),1),""))</f>
        <v/>
      </c>
      <c r="DC90" s="9" t="str">
        <f>IF($G90=0,"",IFERROR(INDEX('Risk assessment'!$B$12:$B$100,MATCH(CONCATENATE(Feuil1!$C90,Feuil1!$B90,Feuil1!DC$1),'Risk assessment'!$R$12:$R$100,FALSE),1),""))</f>
        <v/>
      </c>
      <c r="DD90" s="9" t="str">
        <f>IF($G90=0,"",IFERROR(INDEX('Risk assessment'!$B$12:$B$100,MATCH(CONCATENATE(Feuil1!$C90,Feuil1!$B90,Feuil1!DD$1),'Risk assessment'!$R$12:$R$100,FALSE),1),""))</f>
        <v/>
      </c>
      <c r="DE90" s="9" t="str">
        <f>IF($G90=0,"",IFERROR(INDEX('Risk assessment'!$B$12:$B$100,MATCH(CONCATENATE(Feuil1!$C90,Feuil1!$B90,Feuil1!DE$1),'Risk assessment'!$R$12:$R$100,FALSE),1),""))</f>
        <v/>
      </c>
      <c r="DF90" s="9" t="str">
        <f>IF($G90=0,"",IFERROR(INDEX('Risk assessment'!$B$12:$B$100,MATCH(CONCATENATE(Feuil1!$C90,Feuil1!$B90,Feuil1!DF$1),'Risk assessment'!$R$12:$R$100,FALSE),1),""))</f>
        <v/>
      </c>
      <c r="DG90" s="9" t="str">
        <f>IF($G90=0,"",IFERROR(INDEX('Risk assessment'!$B$12:$B$100,MATCH(CONCATENATE(Feuil1!$C90,Feuil1!$B90,Feuil1!DG$1),'Risk assessment'!$R$12:$R$100,FALSE),1),""))</f>
        <v/>
      </c>
      <c r="DH90" s="9" t="str">
        <f>IF($G90=0,"",IFERROR(INDEX('Risk assessment'!$B$12:$B$100,MATCH(CONCATENATE(Feuil1!$C90,Feuil1!$B90,Feuil1!DH$1),'Risk assessment'!$R$12:$R$100,FALSE),1),""))</f>
        <v/>
      </c>
      <c r="DI90" s="9" t="str">
        <f>IF($G90=0,"",IFERROR(INDEX('Risk assessment'!$B$12:$B$100,MATCH(CONCATENATE(Feuil1!$C90,Feuil1!$B90,Feuil1!DI$1),'Risk assessment'!$R$12:$R$100,FALSE),1),""))</f>
        <v/>
      </c>
      <c r="DJ90" s="9" t="str">
        <f>IF($G90=0,"",IFERROR(INDEX('Risk assessment'!$B$12:$B$100,MATCH(CONCATENATE(Feuil1!$C90,Feuil1!$B90,Feuil1!DJ$1),'Risk assessment'!$R$12:$R$100,FALSE),1),""))</f>
        <v/>
      </c>
      <c r="DK90" s="9" t="str">
        <f>IF($G90=0,"",IFERROR(INDEX('Risk assessment'!$B$12:$B$100,MATCH(CONCATENATE(Feuil1!$C90,Feuil1!$B90,Feuil1!DK$1),'Risk assessment'!$R$12:$R$100,FALSE),1),""))</f>
        <v/>
      </c>
    </row>
    <row r="91" spans="2:115" x14ac:dyDescent="0.25">
      <c r="B91" s="9">
        <f>IF(B90+1&lt;='Rating table'!D$11,B90+1,1)</f>
        <v>10</v>
      </c>
      <c r="C91" s="9" t="str">
        <f>IFERROR(IF(IF(B91=1,C90+1,C90)&lt;='Rating table'!H$11,IF(B91=1,C90+1,C90),""),"")</f>
        <v/>
      </c>
      <c r="D91" s="9" t="str">
        <f t="shared" si="3"/>
        <v/>
      </c>
      <c r="E91" s="9" t="str">
        <f t="shared" si="4"/>
        <v/>
      </c>
      <c r="F91" s="9" t="str">
        <f t="shared" si="5"/>
        <v/>
      </c>
      <c r="G91" s="9">
        <f>COUNTIFS('Risk assessment'!D$12:D$100,Feuil1!C91,'Risk assessment'!E$12:E$100,B91)</f>
        <v>0</v>
      </c>
      <c r="H91" s="9" t="str">
        <f>IF($G91=0,"",IFERROR(CONCATENATE(INDEX('Risk assessment'!$B$12:$B$100,MATCH(CONCATENATE(Feuil1!$C91,"-",Feuil1!$B91,"-",Feuil1!H$1),'Risk assessment'!$R$12:$R$100,FALSE),1)," ;"),""))</f>
        <v/>
      </c>
      <c r="I91" s="9" t="str">
        <f>IF($G91=0,"",IFERROR(CONCATENATE(INDEX('Risk assessment'!$B$12:$B$100,MATCH(CONCATENATE(Feuil1!$C91,"-",Feuil1!$B91,"-",Feuil1!I$1),'Risk assessment'!$R$12:$R$100,FALSE),1)," ;"),""))</f>
        <v/>
      </c>
      <c r="J91" s="9" t="str">
        <f>IF($G91=0,"",IFERROR(CONCATENATE(INDEX('Risk assessment'!$B$12:$B$100,MATCH(CONCATENATE(Feuil1!$C91,"-",Feuil1!$B91,"-",Feuil1!J$1),'Risk assessment'!$R$12:$R$100,FALSE),1)," ;"),""))</f>
        <v/>
      </c>
      <c r="K91" s="9" t="str">
        <f>IF($G91=0,"",IFERROR(CONCATENATE(INDEX('Risk assessment'!$B$12:$B$100,MATCH(CONCATENATE(Feuil1!$C91,"-",Feuil1!$B91,"-",Feuil1!K$1),'Risk assessment'!$R$12:$R$100,FALSE),1)," ;"),""))</f>
        <v/>
      </c>
      <c r="L91" s="9" t="str">
        <f>IF($G91=0,"",IFERROR(CONCATENATE(INDEX('Risk assessment'!$B$12:$B$100,MATCH(CONCATENATE(Feuil1!$C91,"-",Feuil1!$B91,"-",Feuil1!L$1),'Risk assessment'!$R$12:$R$100,FALSE),1)," ;"),""))</f>
        <v/>
      </c>
      <c r="M91" s="9" t="str">
        <f>IF($G91=0,"",IFERROR(CONCATENATE(INDEX('Risk assessment'!$B$12:$B$100,MATCH(CONCATENATE(Feuil1!$C91,"-",Feuil1!$B91,"-",Feuil1!M$1),'Risk assessment'!$R$12:$R$100,FALSE),1)," ;"),""))</f>
        <v/>
      </c>
      <c r="N91" s="9" t="str">
        <f>IF($G91=0,"",IFERROR(CONCATENATE(INDEX('Risk assessment'!$B$12:$B$100,MATCH(CONCATENATE(Feuil1!$C91,"-",Feuil1!$B91,"-",Feuil1!N$1),'Risk assessment'!$R$12:$R$100,FALSE),1)," ;"),""))</f>
        <v/>
      </c>
      <c r="O91" s="9" t="str">
        <f>IF($G91=0,"",IFERROR(CONCATENATE(INDEX('Risk assessment'!$B$12:$B$100,MATCH(CONCATENATE(Feuil1!$C91,"-",Feuil1!$B91,"-",Feuil1!O$1),'Risk assessment'!$R$12:$R$100,FALSE),1)," ;"),""))</f>
        <v/>
      </c>
      <c r="P91" s="9" t="str">
        <f>IF($G91=0,"",IFERROR(CONCATENATE(INDEX('Risk assessment'!$B$12:$B$100,MATCH(CONCATENATE(Feuil1!$C91,"-",Feuil1!$B91,"-",Feuil1!P$1),'Risk assessment'!$R$12:$R$100,FALSE),1)," ;"),""))</f>
        <v/>
      </c>
      <c r="Q91" s="9" t="str">
        <f>IF($G91=0,"",IFERROR(CONCATENATE(INDEX('Risk assessment'!$B$12:$B$100,MATCH(CONCATENATE(Feuil1!$C91,"-",Feuil1!$B91,"-",Feuil1!Q$1),'Risk assessment'!$R$12:$R$100,FALSE),1)," ;"),""))</f>
        <v/>
      </c>
      <c r="R91" s="9" t="str">
        <f>IF($G91=0,"",IFERROR(CONCATENATE(INDEX('Risk assessment'!$B$12:$B$100,MATCH(CONCATENATE(Feuil1!$C91,"-",Feuil1!$B91,"-",Feuil1!R$1),'Risk assessment'!$R$12:$R$100,FALSE),1)," ;"),""))</f>
        <v/>
      </c>
      <c r="S91" s="9" t="str">
        <f>IF($G91=0,"",IFERROR(CONCATENATE(INDEX('Risk assessment'!$B$12:$B$100,MATCH(CONCATENATE(Feuil1!$C91,"-",Feuil1!$B91,"-",Feuil1!S$1),'Risk assessment'!$R$12:$R$100,FALSE),1)," ;"),""))</f>
        <v/>
      </c>
      <c r="T91" s="9" t="str">
        <f>IF($G91=0,"",IFERROR(CONCATENATE(INDEX('Risk assessment'!$B$12:$B$100,MATCH(CONCATENATE(Feuil1!$C91,"-",Feuil1!$B91,"-",Feuil1!T$1),'Risk assessment'!$R$12:$R$100,FALSE),1)," ;"),""))</f>
        <v/>
      </c>
      <c r="U91" s="9" t="str">
        <f>IF($G91=0,"",IFERROR(CONCATENATE(INDEX('Risk assessment'!$B$12:$B$100,MATCH(CONCATENATE(Feuil1!$C91,"-",Feuil1!$B91,"-",Feuil1!U$1),'Risk assessment'!$R$12:$R$100,FALSE),1)," ;"),""))</f>
        <v/>
      </c>
      <c r="V91" s="9" t="str">
        <f>IF($G91=0,"",IFERROR(CONCATENATE(INDEX('Risk assessment'!$B$12:$B$100,MATCH(CONCATENATE(Feuil1!$C91,"-",Feuil1!$B91,"-",Feuil1!V$1),'Risk assessment'!$R$12:$R$100,FALSE),1)," ;"),""))</f>
        <v/>
      </c>
      <c r="W91" s="9" t="str">
        <f>IF($G91=0,"",IFERROR(CONCATENATE(INDEX('Risk assessment'!$B$12:$B$100,MATCH(CONCATENATE(Feuil1!$C91,"-",Feuil1!$B91,"-",Feuil1!W$1),'Risk assessment'!$R$12:$R$100,FALSE),1)," ;"),""))</f>
        <v/>
      </c>
      <c r="X91" s="9" t="str">
        <f>IF($G91=0,"",IFERROR(CONCATENATE(INDEX('Risk assessment'!$B$12:$B$100,MATCH(CONCATENATE(Feuil1!$C91,"-",Feuil1!$B91,"-",Feuil1!X$1),'Risk assessment'!$R$12:$R$100,FALSE),1)," ;"),""))</f>
        <v/>
      </c>
      <c r="Y91" s="9" t="str">
        <f>IF($G91=0,"",IFERROR(CONCATENATE(INDEX('Risk assessment'!$B$12:$B$100,MATCH(CONCATENATE(Feuil1!$C91,"-",Feuil1!$B91,"-",Feuil1!Y$1),'Risk assessment'!$R$12:$R$100,FALSE),1)," ;"),""))</f>
        <v/>
      </c>
      <c r="Z91" s="9" t="str">
        <f>IF($G91=0,"",IFERROR(CONCATENATE(INDEX('Risk assessment'!$B$12:$B$100,MATCH(CONCATENATE(Feuil1!$C91,"-",Feuil1!$B91,"-",Feuil1!Z$1),'Risk assessment'!$R$12:$R$100,FALSE),1)," ;"),""))</f>
        <v/>
      </c>
      <c r="AA91" s="9" t="str">
        <f>IF($G91=0,"",IFERROR(CONCATENATE(INDEX('Risk assessment'!$B$12:$B$100,MATCH(CONCATENATE(Feuil1!$C91,"-",Feuil1!$B91,"-",Feuil1!AA$1),'Risk assessment'!$R$12:$R$100,FALSE),1)," ;"),""))</f>
        <v/>
      </c>
      <c r="AB91" s="9" t="str">
        <f>IF($G91=0,"",IFERROR(CONCATENATE(INDEX('Risk assessment'!$B$12:$B$100,MATCH(CONCATENATE(Feuil1!$C91,"-",Feuil1!$B91,"-",Feuil1!AB$1),'Risk assessment'!$R$12:$R$100,FALSE),1)," ;"),""))</f>
        <v/>
      </c>
      <c r="AC91" s="9" t="str">
        <f>IF($G91=0,"",IFERROR(CONCATENATE(INDEX('Risk assessment'!$B$12:$B$100,MATCH(CONCATENATE(Feuil1!$C91,"-",Feuil1!$B91,"-",Feuil1!AC$1),'Risk assessment'!$R$12:$R$100,FALSE),1)," ;"),""))</f>
        <v/>
      </c>
      <c r="AD91" s="9" t="str">
        <f>IF($G91=0,"",IFERROR(CONCATENATE(INDEX('Risk assessment'!$B$12:$B$100,MATCH(CONCATENATE(Feuil1!$C91,"-",Feuil1!$B91,"-",Feuil1!AD$1),'Risk assessment'!$R$12:$R$100,FALSE),1)," ;"),""))</f>
        <v/>
      </c>
      <c r="AE91" s="9" t="str">
        <f>IF($G91=0,"",IFERROR(CONCATENATE(INDEX('Risk assessment'!$B$12:$B$100,MATCH(CONCATENATE(Feuil1!$C91,"-",Feuil1!$B91,"-",Feuil1!AE$1),'Risk assessment'!$R$12:$R$100,FALSE),1)," ;"),""))</f>
        <v/>
      </c>
      <c r="AF91" s="9" t="str">
        <f>IF($G91=0,"",IFERROR(CONCATENATE(INDEX('Risk assessment'!$B$12:$B$100,MATCH(CONCATENATE(Feuil1!$C91,"-",Feuil1!$B91,"-",Feuil1!AF$1),'Risk assessment'!$R$12:$R$100,FALSE),1)," ;"),""))</f>
        <v/>
      </c>
      <c r="AG91" s="9" t="str">
        <f>IF($G91=0,"",IFERROR(CONCATENATE(INDEX('Risk assessment'!$B$12:$B$100,MATCH(CONCATENATE(Feuil1!$C91,"-",Feuil1!$B91,"-",Feuil1!AG$1),'Risk assessment'!$R$12:$R$100,FALSE),1)," ;"),""))</f>
        <v/>
      </c>
      <c r="AH91" s="9" t="str">
        <f>IF($G91=0,"",IFERROR(CONCATENATE(INDEX('Risk assessment'!$B$12:$B$100,MATCH(CONCATENATE(Feuil1!$C91,"-",Feuil1!$B91,"-",Feuil1!AH$1),'Risk assessment'!$R$12:$R$100,FALSE),1)," ;"),""))</f>
        <v/>
      </c>
      <c r="AI91" s="9" t="str">
        <f>IF($G91=0,"",IFERROR(CONCATENATE(INDEX('Risk assessment'!$B$12:$B$100,MATCH(CONCATENATE(Feuil1!$C91,"-",Feuil1!$B91,"-",Feuil1!AI$1),'Risk assessment'!$R$12:$R$100,FALSE),1)," ;"),""))</f>
        <v/>
      </c>
      <c r="AJ91" s="9" t="str">
        <f>IF($G91=0,"",IFERROR(CONCATENATE(INDEX('Risk assessment'!$B$12:$B$100,MATCH(CONCATENATE(Feuil1!$C91,"-",Feuil1!$B91,"-",Feuil1!AJ$1),'Risk assessment'!$R$12:$R$100,FALSE),1)," ;"),""))</f>
        <v/>
      </c>
      <c r="AK91" s="9" t="str">
        <f>IF($G91=0,"",IFERROR(CONCATENATE(INDEX('Risk assessment'!$B$12:$B$100,MATCH(CONCATENATE(Feuil1!$C91,"-",Feuil1!$B91,"-",Feuil1!AK$1),'Risk assessment'!$R$12:$R$100,FALSE),1)," ;"),""))</f>
        <v/>
      </c>
      <c r="AL91" s="9" t="str">
        <f>IF($G91=0,"",IFERROR(CONCATENATE(INDEX('Risk assessment'!$B$12:$B$100,MATCH(CONCATENATE(Feuil1!$C91,"-",Feuil1!$B91,"-",Feuil1!AL$1),'Risk assessment'!$R$12:$R$100,FALSE),1)," ;"),""))</f>
        <v/>
      </c>
      <c r="AM91" s="9" t="str">
        <f>IF($G91=0,"",IFERROR(CONCATENATE(INDEX('Risk assessment'!$B$12:$B$100,MATCH(CONCATENATE(Feuil1!$C91,"-",Feuil1!$B91,"-",Feuil1!AM$1),'Risk assessment'!$R$12:$R$100,FALSE),1)," ;"),""))</f>
        <v/>
      </c>
      <c r="AN91" s="9" t="str">
        <f>IF($G91=0,"",IFERROR(CONCATENATE(INDEX('Risk assessment'!$B$12:$B$100,MATCH(CONCATENATE(Feuil1!$C91,"-",Feuil1!$B91,"-",Feuil1!AN$1),'Risk assessment'!$R$12:$R$100,FALSE),1)," ;"),""))</f>
        <v/>
      </c>
      <c r="AO91" s="9" t="str">
        <f>IF($G91=0,"",IFERROR(CONCATENATE(INDEX('Risk assessment'!$B$12:$B$100,MATCH(CONCATENATE(Feuil1!$C91,"-",Feuil1!$B91,"-",Feuil1!AO$1),'Risk assessment'!$R$12:$R$100,FALSE),1)," ;"),""))</f>
        <v/>
      </c>
      <c r="AP91" s="9" t="str">
        <f>IF($G91=0,"",IFERROR(CONCATENATE(INDEX('Risk assessment'!$B$12:$B$100,MATCH(CONCATENATE(Feuil1!$C91,"-",Feuil1!$B91,"-",Feuil1!AP$1),'Risk assessment'!$R$12:$R$100,FALSE),1)," ;"),""))</f>
        <v/>
      </c>
      <c r="AQ91" s="9" t="str">
        <f>IF($G91=0,"",IFERROR(CONCATENATE(INDEX('Risk assessment'!$B$12:$B$100,MATCH(CONCATENATE(Feuil1!$C91,"-",Feuil1!$B91,"-",Feuil1!AQ$1),'Risk assessment'!$R$12:$R$100,FALSE),1)," ;"),""))</f>
        <v/>
      </c>
      <c r="AR91" s="9" t="str">
        <f>IF($G91=0,"",IFERROR(CONCATENATE(INDEX('Risk assessment'!$B$12:$B$100,MATCH(CONCATENATE(Feuil1!$C91,"-",Feuil1!$B91,"-",Feuil1!AR$1),'Risk assessment'!$R$12:$R$100,FALSE),1)," ;"),""))</f>
        <v/>
      </c>
      <c r="AS91" s="9" t="str">
        <f>IF($G91=0,"",IFERROR(CONCATENATE(INDEX('Risk assessment'!$B$12:$B$100,MATCH(CONCATENATE(Feuil1!$C91,"-",Feuil1!$B91,"-",Feuil1!AS$1),'Risk assessment'!$R$12:$R$100,FALSE),1)," ;"),""))</f>
        <v/>
      </c>
      <c r="AT91" s="9" t="str">
        <f>IF($G91=0,"",IFERROR(CONCATENATE(INDEX('Risk assessment'!$B$12:$B$100,MATCH(CONCATENATE(Feuil1!$C91,"-",Feuil1!$B91,"-",Feuil1!AT$1),'Risk assessment'!$R$12:$R$100,FALSE),1)," ;"),""))</f>
        <v/>
      </c>
      <c r="AU91" s="9" t="str">
        <f>IF($G91=0,"",IFERROR(CONCATENATE(INDEX('Risk assessment'!$B$12:$B$100,MATCH(CONCATENATE(Feuil1!$C91,"-",Feuil1!$B91,"-",Feuil1!AU$1),'Risk assessment'!$R$12:$R$100,FALSE),1)," ;"),""))</f>
        <v/>
      </c>
      <c r="AV91" s="9" t="str">
        <f>IF($G91=0,"",IFERROR(CONCATENATE(INDEX('Risk assessment'!$B$12:$B$100,MATCH(CONCATENATE(Feuil1!$C91,"-",Feuil1!$B91,"-",Feuil1!AV$1),'Risk assessment'!$R$12:$R$100,FALSE),1)," ;"),""))</f>
        <v/>
      </c>
      <c r="AW91" s="9" t="str">
        <f>IF($G91=0,"",IFERROR(CONCATENATE(INDEX('Risk assessment'!$B$12:$B$100,MATCH(CONCATENATE(Feuil1!$C91,"-",Feuil1!$B91,"-",Feuil1!AW$1),'Risk assessment'!$R$12:$R$100,FALSE),1)," ;"),""))</f>
        <v/>
      </c>
      <c r="AX91" s="9" t="str">
        <f>IF($G91=0,"",IFERROR(CONCATENATE(INDEX('Risk assessment'!$B$12:$B$100,MATCH(CONCATENATE(Feuil1!$C91,"-",Feuil1!$B91,"-",Feuil1!AX$1),'Risk assessment'!$R$12:$R$100,FALSE),1)," ;"),""))</f>
        <v/>
      </c>
      <c r="AY91" s="9" t="str">
        <f>IF($G91=0,"",IFERROR(CONCATENATE(INDEX('Risk assessment'!$B$12:$B$100,MATCH(CONCATENATE(Feuil1!$C91,"-",Feuil1!$B91,"-",Feuil1!AY$1),'Risk assessment'!$R$12:$R$100,FALSE),1)," ;"),""))</f>
        <v/>
      </c>
      <c r="AZ91" s="9" t="str">
        <f>IF($G91=0,"",IFERROR(CONCATENATE(INDEX('Risk assessment'!$B$12:$B$100,MATCH(CONCATENATE(Feuil1!$C91,"-",Feuil1!$B91,"-",Feuil1!AZ$1),'Risk assessment'!$R$12:$R$100,FALSE),1)," ;"),""))</f>
        <v/>
      </c>
      <c r="BA91" s="9" t="str">
        <f>IF($G91=0,"",IFERROR(CONCATENATE(INDEX('Risk assessment'!$B$12:$B$100,MATCH(CONCATENATE(Feuil1!$C91,"-",Feuil1!$B91,"-",Feuil1!BA$1),'Risk assessment'!$R$12:$R$100,FALSE),1)," ;"),""))</f>
        <v/>
      </c>
      <c r="BB91" s="9" t="str">
        <f>IF($G91=0,"",IFERROR(CONCATENATE(INDEX('Risk assessment'!$B$12:$B$100,MATCH(CONCATENATE(Feuil1!$C91,"-",Feuil1!$B91,"-",Feuil1!BB$1),'Risk assessment'!$R$12:$R$100,FALSE),1)," ;"),""))</f>
        <v/>
      </c>
      <c r="BC91" s="9" t="str">
        <f>IF($G91=0,"",IFERROR(CONCATENATE(INDEX('Risk assessment'!$B$12:$B$100,MATCH(CONCATENATE(Feuil1!$C91,"-",Feuil1!$B91,"-",Feuil1!BC$1),'Risk assessment'!$R$12:$R$100,FALSE),1)," ;"),""))</f>
        <v/>
      </c>
      <c r="BD91" s="9" t="str">
        <f>IF($G91=0,"",IFERROR(CONCATENATE(INDEX('Risk assessment'!$B$12:$B$100,MATCH(CONCATENATE(Feuil1!$C91,"-",Feuil1!$B91,"-",Feuil1!BD$1),'Risk assessment'!$R$12:$R$100,FALSE),1)," ;"),""))</f>
        <v/>
      </c>
      <c r="BE91" s="9" t="str">
        <f>IF($G91=0,"",IFERROR(CONCATENATE(INDEX('Risk assessment'!$B$12:$B$100,MATCH(CONCATENATE(Feuil1!$C91,"-",Feuil1!$B91,"-",Feuil1!BE$1),'Risk assessment'!$R$12:$R$100,FALSE),1)," ;"),""))</f>
        <v/>
      </c>
      <c r="BF91" s="9" t="str">
        <f>IF($G91=0,"",IFERROR(CONCATENATE(INDEX('Risk assessment'!$B$12:$B$100,MATCH(CONCATENATE(Feuil1!$C91,"-",Feuil1!$B91,"-",Feuil1!BF$1),'Risk assessment'!$R$12:$R$100,FALSE),1)," ;"),""))</f>
        <v/>
      </c>
      <c r="BG91" s="9" t="str">
        <f>IF($G91=0,"",IFERROR(CONCATENATE(INDEX('Risk assessment'!$B$12:$B$100,MATCH(CONCATENATE(Feuil1!$C91,"-",Feuil1!$B91,"-",Feuil1!BG$1),'Risk assessment'!$R$12:$R$100,FALSE),1)," ;"),""))</f>
        <v/>
      </c>
      <c r="BH91" s="9" t="str">
        <f>IF($G91=0,"",IFERROR(CONCATENATE(INDEX('Risk assessment'!$B$12:$B$100,MATCH(CONCATENATE(Feuil1!$C91,"-",Feuil1!$B91,"-",Feuil1!BH$1),'Risk assessment'!$R$12:$R$100,FALSE),1)," ;"),""))</f>
        <v/>
      </c>
      <c r="BI91" s="9" t="str">
        <f>IF($G91=0,"",IFERROR(CONCATENATE(INDEX('Risk assessment'!$B$12:$B$100,MATCH(CONCATENATE(Feuil1!$C91,"-",Feuil1!$B91,"-",Feuil1!BI$1),'Risk assessment'!$R$12:$R$100,FALSE),1)," ;"),""))</f>
        <v/>
      </c>
      <c r="BJ91" s="9" t="str">
        <f>IF($G91=0,"",IFERROR(CONCATENATE(INDEX('Risk assessment'!$B$12:$B$100,MATCH(CONCATENATE(Feuil1!$C91,"-",Feuil1!$B91,"-",Feuil1!BJ$1),'Risk assessment'!$R$12:$R$100,FALSE),1)," ;"),""))</f>
        <v/>
      </c>
      <c r="BK91" s="9" t="str">
        <f>IF($G91=0,"",IFERROR(CONCATENATE(INDEX('Risk assessment'!$B$12:$B$100,MATCH(CONCATENATE(Feuil1!$C91,"-",Feuil1!$B91,"-",Feuil1!BK$1),'Risk assessment'!$R$12:$R$100,FALSE),1)," ;"),""))</f>
        <v/>
      </c>
      <c r="BL91" s="9" t="str">
        <f>IF($G91=0,"",IFERROR(CONCATENATE(INDEX('Risk assessment'!$B$12:$B$100,MATCH(CONCATENATE(Feuil1!$C91,"-",Feuil1!$B91,"-",Feuil1!BL$1),'Risk assessment'!$R$12:$R$100,FALSE),1)," ;"),""))</f>
        <v/>
      </c>
      <c r="BM91" s="9" t="str">
        <f>IF($G91=0,"",IFERROR(CONCATENATE(INDEX('Risk assessment'!$B$12:$B$100,MATCH(CONCATENATE(Feuil1!$C91,"-",Feuil1!$B91,"-",Feuil1!BM$1),'Risk assessment'!$R$12:$R$100,FALSE),1)," ;"),""))</f>
        <v/>
      </c>
      <c r="BN91" s="9" t="str">
        <f>IF($G91=0,"",IFERROR(CONCATENATE(INDEX('Risk assessment'!$B$12:$B$100,MATCH(CONCATENATE(Feuil1!$C91,"-",Feuil1!$B91,"-",Feuil1!BN$1),'Risk assessment'!$R$12:$R$100,FALSE),1)," ;"),""))</f>
        <v/>
      </c>
      <c r="BO91" s="9" t="str">
        <f>IF($G91=0,"",IFERROR(CONCATENATE(INDEX('Risk assessment'!$B$12:$B$100,MATCH(CONCATENATE(Feuil1!$C91,"-",Feuil1!$B91,"-",Feuil1!BO$1),'Risk assessment'!$R$12:$R$100,FALSE),1)," ;"),""))</f>
        <v/>
      </c>
      <c r="BP91" s="9" t="str">
        <f>IF($G91=0,"",IFERROR(CONCATENATE(INDEX('Risk assessment'!$B$12:$B$100,MATCH(CONCATENATE(Feuil1!$C91,"-",Feuil1!$B91,"-",Feuil1!BP$1),'Risk assessment'!$R$12:$R$100,FALSE),1)," ;"),""))</f>
        <v/>
      </c>
      <c r="BQ91" s="9" t="str">
        <f>IF($G91=0,"",IFERROR(CONCATENATE(INDEX('Risk assessment'!$B$12:$B$100,MATCH(CONCATENATE(Feuil1!$C91,"-",Feuil1!$B91,"-",Feuil1!BQ$1),'Risk assessment'!$R$12:$R$100,FALSE),1)," ;"),""))</f>
        <v/>
      </c>
      <c r="BR91" s="9" t="str">
        <f>IF($G91=0,"",IFERROR(INDEX('Risk assessment'!$B$12:$B$100,MATCH(CONCATENATE(Feuil1!$C91,Feuil1!$B91,Feuil1!BR$1),'Risk assessment'!$R$12:$R$100,FALSE),1),""))</f>
        <v/>
      </c>
      <c r="BS91" s="9" t="str">
        <f>IF($G91=0,"",IFERROR(INDEX('Risk assessment'!$B$12:$B$100,MATCH(CONCATENATE(Feuil1!$C91,Feuil1!$B91,Feuil1!BS$1),'Risk assessment'!$R$12:$R$100,FALSE),1),""))</f>
        <v/>
      </c>
      <c r="BT91" s="9" t="str">
        <f>IF($G91=0,"",IFERROR(INDEX('Risk assessment'!$B$12:$B$100,MATCH(CONCATENATE(Feuil1!$C91,Feuil1!$B91,Feuil1!BT$1),'Risk assessment'!$R$12:$R$100,FALSE),1),""))</f>
        <v/>
      </c>
      <c r="BU91" s="9" t="str">
        <f>IF($G91=0,"",IFERROR(INDEX('Risk assessment'!$B$12:$B$100,MATCH(CONCATENATE(Feuil1!$C91,Feuil1!$B91,Feuil1!BU$1),'Risk assessment'!$R$12:$R$100,FALSE),1),""))</f>
        <v/>
      </c>
      <c r="BV91" s="9" t="str">
        <f>IF($G91=0,"",IFERROR(INDEX('Risk assessment'!$B$12:$B$100,MATCH(CONCATENATE(Feuil1!$C91,Feuil1!$B91,Feuil1!BV$1),'Risk assessment'!$R$12:$R$100,FALSE),1),""))</f>
        <v/>
      </c>
      <c r="BW91" s="9" t="str">
        <f>IF($G91=0,"",IFERROR(INDEX('Risk assessment'!$B$12:$B$100,MATCH(CONCATENATE(Feuil1!$C91,Feuil1!$B91,Feuil1!BW$1),'Risk assessment'!$R$12:$R$100,FALSE),1),""))</f>
        <v/>
      </c>
      <c r="BX91" s="9" t="str">
        <f>IF($G91=0,"",IFERROR(INDEX('Risk assessment'!$B$12:$B$100,MATCH(CONCATENATE(Feuil1!$C91,Feuil1!$B91,Feuil1!BX$1),'Risk assessment'!$R$12:$R$100,FALSE),1),""))</f>
        <v/>
      </c>
      <c r="BY91" s="9" t="str">
        <f>IF($G91=0,"",IFERROR(INDEX('Risk assessment'!$B$12:$B$100,MATCH(CONCATENATE(Feuil1!$C91,Feuil1!$B91,Feuil1!BY$1),'Risk assessment'!$R$12:$R$100,FALSE),1),""))</f>
        <v/>
      </c>
      <c r="BZ91" s="9" t="str">
        <f>IF($G91=0,"",IFERROR(INDEX('Risk assessment'!$B$12:$B$100,MATCH(CONCATENATE(Feuil1!$C91,Feuil1!$B91,Feuil1!BZ$1),'Risk assessment'!$R$12:$R$100,FALSE),1),""))</f>
        <v/>
      </c>
      <c r="CA91" s="9" t="str">
        <f>IF($G91=0,"",IFERROR(INDEX('Risk assessment'!$B$12:$B$100,MATCH(CONCATENATE(Feuil1!$C91,Feuil1!$B91,Feuil1!CA$1),'Risk assessment'!$R$12:$R$100,FALSE),1),""))</f>
        <v/>
      </c>
      <c r="CB91" s="9" t="str">
        <f>IF($G91=0,"",IFERROR(INDEX('Risk assessment'!$B$12:$B$100,MATCH(CONCATENATE(Feuil1!$C91,Feuil1!$B91,Feuil1!CB$1),'Risk assessment'!$R$12:$R$100,FALSE),1),""))</f>
        <v/>
      </c>
      <c r="CC91" s="9" t="str">
        <f>IF($G91=0,"",IFERROR(INDEX('Risk assessment'!$B$12:$B$100,MATCH(CONCATENATE(Feuil1!$C91,Feuil1!$B91,Feuil1!CC$1),'Risk assessment'!$R$12:$R$100,FALSE),1),""))</f>
        <v/>
      </c>
      <c r="CD91" s="9" t="str">
        <f>IF($G91=0,"",IFERROR(INDEX('Risk assessment'!$B$12:$B$100,MATCH(CONCATENATE(Feuil1!$C91,Feuil1!$B91,Feuil1!CD$1),'Risk assessment'!$R$12:$R$100,FALSE),1),""))</f>
        <v/>
      </c>
      <c r="CE91" s="9" t="str">
        <f>IF($G91=0,"",IFERROR(INDEX('Risk assessment'!$B$12:$B$100,MATCH(CONCATENATE(Feuil1!$C91,Feuil1!$B91,Feuil1!CE$1),'Risk assessment'!$R$12:$R$100,FALSE),1),""))</f>
        <v/>
      </c>
      <c r="CF91" s="9" t="str">
        <f>IF($G91=0,"",IFERROR(INDEX('Risk assessment'!$B$12:$B$100,MATCH(CONCATENATE(Feuil1!$C91,Feuil1!$B91,Feuil1!CF$1),'Risk assessment'!$R$12:$R$100,FALSE),1),""))</f>
        <v/>
      </c>
      <c r="CG91" s="9" t="str">
        <f>IF($G91=0,"",IFERROR(INDEX('Risk assessment'!$B$12:$B$100,MATCH(CONCATENATE(Feuil1!$C91,Feuil1!$B91,Feuil1!CG$1),'Risk assessment'!$R$12:$R$100,FALSE),1),""))</f>
        <v/>
      </c>
      <c r="CH91" s="9" t="str">
        <f>IF($G91=0,"",IFERROR(INDEX('Risk assessment'!$B$12:$B$100,MATCH(CONCATENATE(Feuil1!$C91,Feuil1!$B91,Feuil1!CH$1),'Risk assessment'!$R$12:$R$100,FALSE),1),""))</f>
        <v/>
      </c>
      <c r="CI91" s="9" t="str">
        <f>IF($G91=0,"",IFERROR(INDEX('Risk assessment'!$B$12:$B$100,MATCH(CONCATENATE(Feuil1!$C91,Feuil1!$B91,Feuil1!CI$1),'Risk assessment'!$R$12:$R$100,FALSE),1),""))</f>
        <v/>
      </c>
      <c r="CJ91" s="9" t="str">
        <f>IF($G91=0,"",IFERROR(INDEX('Risk assessment'!$B$12:$B$100,MATCH(CONCATENATE(Feuil1!$C91,Feuil1!$B91,Feuil1!CJ$1),'Risk assessment'!$R$12:$R$100,FALSE),1),""))</f>
        <v/>
      </c>
      <c r="CK91" s="9" t="str">
        <f>IF($G91=0,"",IFERROR(INDEX('Risk assessment'!$B$12:$B$100,MATCH(CONCATENATE(Feuil1!$C91,Feuil1!$B91,Feuil1!CK$1),'Risk assessment'!$R$12:$R$100,FALSE),1),""))</f>
        <v/>
      </c>
      <c r="CL91" s="9" t="str">
        <f>IF($G91=0,"",IFERROR(INDEX('Risk assessment'!$B$12:$B$100,MATCH(CONCATENATE(Feuil1!$C91,Feuil1!$B91,Feuil1!CL$1),'Risk assessment'!$R$12:$R$100,FALSE),1),""))</f>
        <v/>
      </c>
      <c r="CM91" s="9" t="str">
        <f>IF($G91=0,"",IFERROR(INDEX('Risk assessment'!$B$12:$B$100,MATCH(CONCATENATE(Feuil1!$C91,Feuil1!$B91,Feuil1!CM$1),'Risk assessment'!$R$12:$R$100,FALSE),1),""))</f>
        <v/>
      </c>
      <c r="CN91" s="9" t="str">
        <f>IF($G91=0,"",IFERROR(INDEX('Risk assessment'!$B$12:$B$100,MATCH(CONCATENATE(Feuil1!$C91,Feuil1!$B91,Feuil1!CN$1),'Risk assessment'!$R$12:$R$100,FALSE),1),""))</f>
        <v/>
      </c>
      <c r="CO91" s="9" t="str">
        <f>IF($G91=0,"",IFERROR(INDEX('Risk assessment'!$B$12:$B$100,MATCH(CONCATENATE(Feuil1!$C91,Feuil1!$B91,Feuil1!CO$1),'Risk assessment'!$R$12:$R$100,FALSE),1),""))</f>
        <v/>
      </c>
      <c r="CP91" s="9" t="str">
        <f>IF($G91=0,"",IFERROR(INDEX('Risk assessment'!$B$12:$B$100,MATCH(CONCATENATE(Feuil1!$C91,Feuil1!$B91,Feuil1!CP$1),'Risk assessment'!$R$12:$R$100,FALSE),1),""))</f>
        <v/>
      </c>
      <c r="CQ91" s="9" t="str">
        <f>IF($G91=0,"",IFERROR(INDEX('Risk assessment'!$B$12:$B$100,MATCH(CONCATENATE(Feuil1!$C91,Feuil1!$B91,Feuil1!CQ$1),'Risk assessment'!$R$12:$R$100,FALSE),1),""))</f>
        <v/>
      </c>
      <c r="CR91" s="9" t="str">
        <f>IF($G91=0,"",IFERROR(INDEX('Risk assessment'!$B$12:$B$100,MATCH(CONCATENATE(Feuil1!$C91,Feuil1!$B91,Feuil1!CR$1),'Risk assessment'!$R$12:$R$100,FALSE),1),""))</f>
        <v/>
      </c>
      <c r="CS91" s="9" t="str">
        <f>IF($G91=0,"",IFERROR(INDEX('Risk assessment'!$B$12:$B$100,MATCH(CONCATENATE(Feuil1!$C91,Feuil1!$B91,Feuil1!CS$1),'Risk assessment'!$R$12:$R$100,FALSE),1),""))</f>
        <v/>
      </c>
      <c r="CT91" s="9" t="str">
        <f>IF($G91=0,"",IFERROR(INDEX('Risk assessment'!$B$12:$B$100,MATCH(CONCATENATE(Feuil1!$C91,Feuil1!$B91,Feuil1!CT$1),'Risk assessment'!$R$12:$R$100,FALSE),1),""))</f>
        <v/>
      </c>
      <c r="CU91" s="9" t="str">
        <f>IF($G91=0,"",IFERROR(INDEX('Risk assessment'!$B$12:$B$100,MATCH(CONCATENATE(Feuil1!$C91,Feuil1!$B91,Feuil1!CU$1),'Risk assessment'!$R$12:$R$100,FALSE),1),""))</f>
        <v/>
      </c>
      <c r="CV91" s="9" t="str">
        <f>IF($G91=0,"",IFERROR(INDEX('Risk assessment'!$B$12:$B$100,MATCH(CONCATENATE(Feuil1!$C91,Feuil1!$B91,Feuil1!CV$1),'Risk assessment'!$R$12:$R$100,FALSE),1),""))</f>
        <v/>
      </c>
      <c r="CW91" s="9" t="str">
        <f>IF($G91=0,"",IFERROR(INDEX('Risk assessment'!$B$12:$B$100,MATCH(CONCATENATE(Feuil1!$C91,Feuil1!$B91,Feuil1!CW$1),'Risk assessment'!$R$12:$R$100,FALSE),1),""))</f>
        <v/>
      </c>
      <c r="CX91" s="9" t="str">
        <f>IF($G91=0,"",IFERROR(INDEX('Risk assessment'!$B$12:$B$100,MATCH(CONCATENATE(Feuil1!$C91,Feuil1!$B91,Feuil1!CX$1),'Risk assessment'!$R$12:$R$100,FALSE),1),""))</f>
        <v/>
      </c>
      <c r="CY91" s="9" t="str">
        <f>IF($G91=0,"",IFERROR(INDEX('Risk assessment'!$B$12:$B$100,MATCH(CONCATENATE(Feuil1!$C91,Feuil1!$B91,Feuil1!CY$1),'Risk assessment'!$R$12:$R$100,FALSE),1),""))</f>
        <v/>
      </c>
      <c r="CZ91" s="9" t="str">
        <f>IF($G91=0,"",IFERROR(INDEX('Risk assessment'!$B$12:$B$100,MATCH(CONCATENATE(Feuil1!$C91,Feuil1!$B91,Feuil1!CZ$1),'Risk assessment'!$R$12:$R$100,FALSE),1),""))</f>
        <v/>
      </c>
      <c r="DA91" s="9" t="str">
        <f>IF($G91=0,"",IFERROR(INDEX('Risk assessment'!$B$12:$B$100,MATCH(CONCATENATE(Feuil1!$C91,Feuil1!$B91,Feuil1!DA$1),'Risk assessment'!$R$12:$R$100,FALSE),1),""))</f>
        <v/>
      </c>
      <c r="DB91" s="9" t="str">
        <f>IF($G91=0,"",IFERROR(INDEX('Risk assessment'!$B$12:$B$100,MATCH(CONCATENATE(Feuil1!$C91,Feuil1!$B91,Feuil1!DB$1),'Risk assessment'!$R$12:$R$100,FALSE),1),""))</f>
        <v/>
      </c>
      <c r="DC91" s="9" t="str">
        <f>IF($G91=0,"",IFERROR(INDEX('Risk assessment'!$B$12:$B$100,MATCH(CONCATENATE(Feuil1!$C91,Feuil1!$B91,Feuil1!DC$1),'Risk assessment'!$R$12:$R$100,FALSE),1),""))</f>
        <v/>
      </c>
      <c r="DD91" s="9" t="str">
        <f>IF($G91=0,"",IFERROR(INDEX('Risk assessment'!$B$12:$B$100,MATCH(CONCATENATE(Feuil1!$C91,Feuil1!$B91,Feuil1!DD$1),'Risk assessment'!$R$12:$R$100,FALSE),1),""))</f>
        <v/>
      </c>
      <c r="DE91" s="9" t="str">
        <f>IF($G91=0,"",IFERROR(INDEX('Risk assessment'!$B$12:$B$100,MATCH(CONCATENATE(Feuil1!$C91,Feuil1!$B91,Feuil1!DE$1),'Risk assessment'!$R$12:$R$100,FALSE),1),""))</f>
        <v/>
      </c>
      <c r="DF91" s="9" t="str">
        <f>IF($G91=0,"",IFERROR(INDEX('Risk assessment'!$B$12:$B$100,MATCH(CONCATENATE(Feuil1!$C91,Feuil1!$B91,Feuil1!DF$1),'Risk assessment'!$R$12:$R$100,FALSE),1),""))</f>
        <v/>
      </c>
      <c r="DG91" s="9" t="str">
        <f>IF($G91=0,"",IFERROR(INDEX('Risk assessment'!$B$12:$B$100,MATCH(CONCATENATE(Feuil1!$C91,Feuil1!$B91,Feuil1!DG$1),'Risk assessment'!$R$12:$R$100,FALSE),1),""))</f>
        <v/>
      </c>
      <c r="DH91" s="9" t="str">
        <f>IF($G91=0,"",IFERROR(INDEX('Risk assessment'!$B$12:$B$100,MATCH(CONCATENATE(Feuil1!$C91,Feuil1!$B91,Feuil1!DH$1),'Risk assessment'!$R$12:$R$100,FALSE),1),""))</f>
        <v/>
      </c>
      <c r="DI91" s="9" t="str">
        <f>IF($G91=0,"",IFERROR(INDEX('Risk assessment'!$B$12:$B$100,MATCH(CONCATENATE(Feuil1!$C91,Feuil1!$B91,Feuil1!DI$1),'Risk assessment'!$R$12:$R$100,FALSE),1),""))</f>
        <v/>
      </c>
      <c r="DJ91" s="9" t="str">
        <f>IF($G91=0,"",IFERROR(INDEX('Risk assessment'!$B$12:$B$100,MATCH(CONCATENATE(Feuil1!$C91,Feuil1!$B91,Feuil1!DJ$1),'Risk assessment'!$R$12:$R$100,FALSE),1),""))</f>
        <v/>
      </c>
      <c r="DK91" s="9" t="str">
        <f>IF($G91=0,"",IFERROR(INDEX('Risk assessment'!$B$12:$B$100,MATCH(CONCATENATE(Feuil1!$C91,Feuil1!$B91,Feuil1!DK$1),'Risk assessment'!$R$12:$R$100,FALSE),1),""))</f>
        <v/>
      </c>
    </row>
    <row r="92" spans="2:115" x14ac:dyDescent="0.25">
      <c r="B92" s="9">
        <f>IF(B91+1&lt;='Rating table'!D$11,B91+1,1)</f>
        <v>1</v>
      </c>
      <c r="C92" s="9" t="str">
        <f>IFERROR(IF(IF(B92=1,C91+1,C91)&lt;='Rating table'!H$11,IF(B92=1,C91+1,C91),""),"")</f>
        <v/>
      </c>
      <c r="D92" s="9" t="str">
        <f t="shared" si="3"/>
        <v/>
      </c>
      <c r="E92" s="9" t="str">
        <f t="shared" si="4"/>
        <v/>
      </c>
      <c r="F92" s="9" t="str">
        <f t="shared" si="5"/>
        <v/>
      </c>
      <c r="G92" s="9">
        <f>COUNTIFS('Risk assessment'!D$12:D$100,Feuil1!C92,'Risk assessment'!E$12:E$100,B92)</f>
        <v>0</v>
      </c>
      <c r="H92" s="9" t="str">
        <f>IF($G92=0,"",IFERROR(CONCATENATE(INDEX('Risk assessment'!$B$12:$B$100,MATCH(CONCATENATE(Feuil1!$C92,"-",Feuil1!$B92,"-",Feuil1!H$1),'Risk assessment'!$R$12:$R$100,FALSE),1)," ;"),""))</f>
        <v/>
      </c>
      <c r="I92" s="9" t="str">
        <f>IF($G92=0,"",IFERROR(CONCATENATE(INDEX('Risk assessment'!$B$12:$B$100,MATCH(CONCATENATE(Feuil1!$C92,"-",Feuil1!$B92,"-",Feuil1!I$1),'Risk assessment'!$R$12:$R$100,FALSE),1)," ;"),""))</f>
        <v/>
      </c>
      <c r="J92" s="9" t="str">
        <f>IF($G92=0,"",IFERROR(CONCATENATE(INDEX('Risk assessment'!$B$12:$B$100,MATCH(CONCATENATE(Feuil1!$C92,"-",Feuil1!$B92,"-",Feuil1!J$1),'Risk assessment'!$R$12:$R$100,FALSE),1)," ;"),""))</f>
        <v/>
      </c>
      <c r="K92" s="9" t="str">
        <f>IF($G92=0,"",IFERROR(CONCATENATE(INDEX('Risk assessment'!$B$12:$B$100,MATCH(CONCATENATE(Feuil1!$C92,"-",Feuil1!$B92,"-",Feuil1!K$1),'Risk assessment'!$R$12:$R$100,FALSE),1)," ;"),""))</f>
        <v/>
      </c>
      <c r="L92" s="9" t="str">
        <f>IF($G92=0,"",IFERROR(CONCATENATE(INDEX('Risk assessment'!$B$12:$B$100,MATCH(CONCATENATE(Feuil1!$C92,"-",Feuil1!$B92,"-",Feuil1!L$1),'Risk assessment'!$R$12:$R$100,FALSE),1)," ;"),""))</f>
        <v/>
      </c>
      <c r="M92" s="9" t="str">
        <f>IF($G92=0,"",IFERROR(CONCATENATE(INDEX('Risk assessment'!$B$12:$B$100,MATCH(CONCATENATE(Feuil1!$C92,"-",Feuil1!$B92,"-",Feuil1!M$1),'Risk assessment'!$R$12:$R$100,FALSE),1)," ;"),""))</f>
        <v/>
      </c>
      <c r="N92" s="9" t="str">
        <f>IF($G92=0,"",IFERROR(CONCATENATE(INDEX('Risk assessment'!$B$12:$B$100,MATCH(CONCATENATE(Feuil1!$C92,"-",Feuil1!$B92,"-",Feuil1!N$1),'Risk assessment'!$R$12:$R$100,FALSE),1)," ;"),""))</f>
        <v/>
      </c>
      <c r="O92" s="9" t="str">
        <f>IF($G92=0,"",IFERROR(CONCATENATE(INDEX('Risk assessment'!$B$12:$B$100,MATCH(CONCATENATE(Feuil1!$C92,"-",Feuil1!$B92,"-",Feuil1!O$1),'Risk assessment'!$R$12:$R$100,FALSE),1)," ;"),""))</f>
        <v/>
      </c>
      <c r="P92" s="9" t="str">
        <f>IF($G92=0,"",IFERROR(CONCATENATE(INDEX('Risk assessment'!$B$12:$B$100,MATCH(CONCATENATE(Feuil1!$C92,"-",Feuil1!$B92,"-",Feuil1!P$1),'Risk assessment'!$R$12:$R$100,FALSE),1)," ;"),""))</f>
        <v/>
      </c>
      <c r="Q92" s="9" t="str">
        <f>IF($G92=0,"",IFERROR(CONCATENATE(INDEX('Risk assessment'!$B$12:$B$100,MATCH(CONCATENATE(Feuil1!$C92,"-",Feuil1!$B92,"-",Feuil1!Q$1),'Risk assessment'!$R$12:$R$100,FALSE),1)," ;"),""))</f>
        <v/>
      </c>
      <c r="R92" s="9" t="str">
        <f>IF($G92=0,"",IFERROR(CONCATENATE(INDEX('Risk assessment'!$B$12:$B$100,MATCH(CONCATENATE(Feuil1!$C92,"-",Feuil1!$B92,"-",Feuil1!R$1),'Risk assessment'!$R$12:$R$100,FALSE),1)," ;"),""))</f>
        <v/>
      </c>
      <c r="S92" s="9" t="str">
        <f>IF($G92=0,"",IFERROR(CONCATENATE(INDEX('Risk assessment'!$B$12:$B$100,MATCH(CONCATENATE(Feuil1!$C92,"-",Feuil1!$B92,"-",Feuil1!S$1),'Risk assessment'!$R$12:$R$100,FALSE),1)," ;"),""))</f>
        <v/>
      </c>
      <c r="T92" s="9" t="str">
        <f>IF($G92=0,"",IFERROR(CONCATENATE(INDEX('Risk assessment'!$B$12:$B$100,MATCH(CONCATENATE(Feuil1!$C92,"-",Feuil1!$B92,"-",Feuil1!T$1),'Risk assessment'!$R$12:$R$100,FALSE),1)," ;"),""))</f>
        <v/>
      </c>
      <c r="U92" s="9" t="str">
        <f>IF($G92=0,"",IFERROR(CONCATENATE(INDEX('Risk assessment'!$B$12:$B$100,MATCH(CONCATENATE(Feuil1!$C92,"-",Feuil1!$B92,"-",Feuil1!U$1),'Risk assessment'!$R$12:$R$100,FALSE),1)," ;"),""))</f>
        <v/>
      </c>
      <c r="V92" s="9" t="str">
        <f>IF($G92=0,"",IFERROR(CONCATENATE(INDEX('Risk assessment'!$B$12:$B$100,MATCH(CONCATENATE(Feuil1!$C92,"-",Feuil1!$B92,"-",Feuil1!V$1),'Risk assessment'!$R$12:$R$100,FALSE),1)," ;"),""))</f>
        <v/>
      </c>
      <c r="W92" s="9" t="str">
        <f>IF($G92=0,"",IFERROR(CONCATENATE(INDEX('Risk assessment'!$B$12:$B$100,MATCH(CONCATENATE(Feuil1!$C92,"-",Feuil1!$B92,"-",Feuil1!W$1),'Risk assessment'!$R$12:$R$100,FALSE),1)," ;"),""))</f>
        <v/>
      </c>
      <c r="X92" s="9" t="str">
        <f>IF($G92=0,"",IFERROR(CONCATENATE(INDEX('Risk assessment'!$B$12:$B$100,MATCH(CONCATENATE(Feuil1!$C92,"-",Feuil1!$B92,"-",Feuil1!X$1),'Risk assessment'!$R$12:$R$100,FALSE),1)," ;"),""))</f>
        <v/>
      </c>
      <c r="Y92" s="9" t="str">
        <f>IF($G92=0,"",IFERROR(CONCATENATE(INDEX('Risk assessment'!$B$12:$B$100,MATCH(CONCATENATE(Feuil1!$C92,"-",Feuil1!$B92,"-",Feuil1!Y$1),'Risk assessment'!$R$12:$R$100,FALSE),1)," ;"),""))</f>
        <v/>
      </c>
      <c r="Z92" s="9" t="str">
        <f>IF($G92=0,"",IFERROR(CONCATENATE(INDEX('Risk assessment'!$B$12:$B$100,MATCH(CONCATENATE(Feuil1!$C92,"-",Feuil1!$B92,"-",Feuil1!Z$1),'Risk assessment'!$R$12:$R$100,FALSE),1)," ;"),""))</f>
        <v/>
      </c>
      <c r="AA92" s="9" t="str">
        <f>IF($G92=0,"",IFERROR(CONCATENATE(INDEX('Risk assessment'!$B$12:$B$100,MATCH(CONCATENATE(Feuil1!$C92,"-",Feuil1!$B92,"-",Feuil1!AA$1),'Risk assessment'!$R$12:$R$100,FALSE),1)," ;"),""))</f>
        <v/>
      </c>
      <c r="AB92" s="9" t="str">
        <f>IF($G92=0,"",IFERROR(CONCATENATE(INDEX('Risk assessment'!$B$12:$B$100,MATCH(CONCATENATE(Feuil1!$C92,"-",Feuil1!$B92,"-",Feuil1!AB$1),'Risk assessment'!$R$12:$R$100,FALSE),1)," ;"),""))</f>
        <v/>
      </c>
      <c r="AC92" s="9" t="str">
        <f>IF($G92=0,"",IFERROR(CONCATENATE(INDEX('Risk assessment'!$B$12:$B$100,MATCH(CONCATENATE(Feuil1!$C92,"-",Feuil1!$B92,"-",Feuil1!AC$1),'Risk assessment'!$R$12:$R$100,FALSE),1)," ;"),""))</f>
        <v/>
      </c>
      <c r="AD92" s="9" t="str">
        <f>IF($G92=0,"",IFERROR(CONCATENATE(INDEX('Risk assessment'!$B$12:$B$100,MATCH(CONCATENATE(Feuil1!$C92,"-",Feuil1!$B92,"-",Feuil1!AD$1),'Risk assessment'!$R$12:$R$100,FALSE),1)," ;"),""))</f>
        <v/>
      </c>
      <c r="AE92" s="9" t="str">
        <f>IF($G92=0,"",IFERROR(CONCATENATE(INDEX('Risk assessment'!$B$12:$B$100,MATCH(CONCATENATE(Feuil1!$C92,"-",Feuil1!$B92,"-",Feuil1!AE$1),'Risk assessment'!$R$12:$R$100,FALSE),1)," ;"),""))</f>
        <v/>
      </c>
      <c r="AF92" s="9" t="str">
        <f>IF($G92=0,"",IFERROR(CONCATENATE(INDEX('Risk assessment'!$B$12:$B$100,MATCH(CONCATENATE(Feuil1!$C92,"-",Feuil1!$B92,"-",Feuil1!AF$1),'Risk assessment'!$R$12:$R$100,FALSE),1)," ;"),""))</f>
        <v/>
      </c>
      <c r="AG92" s="9" t="str">
        <f>IF($G92=0,"",IFERROR(CONCATENATE(INDEX('Risk assessment'!$B$12:$B$100,MATCH(CONCATENATE(Feuil1!$C92,"-",Feuil1!$B92,"-",Feuil1!AG$1),'Risk assessment'!$R$12:$R$100,FALSE),1)," ;"),""))</f>
        <v/>
      </c>
      <c r="AH92" s="9" t="str">
        <f>IF($G92=0,"",IFERROR(CONCATENATE(INDEX('Risk assessment'!$B$12:$B$100,MATCH(CONCATENATE(Feuil1!$C92,"-",Feuil1!$B92,"-",Feuil1!AH$1),'Risk assessment'!$R$12:$R$100,FALSE),1)," ;"),""))</f>
        <v/>
      </c>
      <c r="AI92" s="9" t="str">
        <f>IF($G92=0,"",IFERROR(CONCATENATE(INDEX('Risk assessment'!$B$12:$B$100,MATCH(CONCATENATE(Feuil1!$C92,"-",Feuil1!$B92,"-",Feuil1!AI$1),'Risk assessment'!$R$12:$R$100,FALSE),1)," ;"),""))</f>
        <v/>
      </c>
      <c r="AJ92" s="9" t="str">
        <f>IF($G92=0,"",IFERROR(CONCATENATE(INDEX('Risk assessment'!$B$12:$B$100,MATCH(CONCATENATE(Feuil1!$C92,"-",Feuil1!$B92,"-",Feuil1!AJ$1),'Risk assessment'!$R$12:$R$100,FALSE),1)," ;"),""))</f>
        <v/>
      </c>
      <c r="AK92" s="9" t="str">
        <f>IF($G92=0,"",IFERROR(CONCATENATE(INDEX('Risk assessment'!$B$12:$B$100,MATCH(CONCATENATE(Feuil1!$C92,"-",Feuil1!$B92,"-",Feuil1!AK$1),'Risk assessment'!$R$12:$R$100,FALSE),1)," ;"),""))</f>
        <v/>
      </c>
      <c r="AL92" s="9" t="str">
        <f>IF($G92=0,"",IFERROR(CONCATENATE(INDEX('Risk assessment'!$B$12:$B$100,MATCH(CONCATENATE(Feuil1!$C92,"-",Feuil1!$B92,"-",Feuil1!AL$1),'Risk assessment'!$R$12:$R$100,FALSE),1)," ;"),""))</f>
        <v/>
      </c>
      <c r="AM92" s="9" t="str">
        <f>IF($G92=0,"",IFERROR(CONCATENATE(INDEX('Risk assessment'!$B$12:$B$100,MATCH(CONCATENATE(Feuil1!$C92,"-",Feuil1!$B92,"-",Feuil1!AM$1),'Risk assessment'!$R$12:$R$100,FALSE),1)," ;"),""))</f>
        <v/>
      </c>
      <c r="AN92" s="9" t="str">
        <f>IF($G92=0,"",IFERROR(CONCATENATE(INDEX('Risk assessment'!$B$12:$B$100,MATCH(CONCATENATE(Feuil1!$C92,"-",Feuil1!$B92,"-",Feuil1!AN$1),'Risk assessment'!$R$12:$R$100,FALSE),1)," ;"),""))</f>
        <v/>
      </c>
      <c r="AO92" s="9" t="str">
        <f>IF($G92=0,"",IFERROR(CONCATENATE(INDEX('Risk assessment'!$B$12:$B$100,MATCH(CONCATENATE(Feuil1!$C92,"-",Feuil1!$B92,"-",Feuil1!AO$1),'Risk assessment'!$R$12:$R$100,FALSE),1)," ;"),""))</f>
        <v/>
      </c>
      <c r="AP92" s="9" t="str">
        <f>IF($G92=0,"",IFERROR(CONCATENATE(INDEX('Risk assessment'!$B$12:$B$100,MATCH(CONCATENATE(Feuil1!$C92,"-",Feuil1!$B92,"-",Feuil1!AP$1),'Risk assessment'!$R$12:$R$100,FALSE),1)," ;"),""))</f>
        <v/>
      </c>
      <c r="AQ92" s="9" t="str">
        <f>IF($G92=0,"",IFERROR(CONCATENATE(INDEX('Risk assessment'!$B$12:$B$100,MATCH(CONCATENATE(Feuil1!$C92,"-",Feuil1!$B92,"-",Feuil1!AQ$1),'Risk assessment'!$R$12:$R$100,FALSE),1)," ;"),""))</f>
        <v/>
      </c>
      <c r="AR92" s="9" t="str">
        <f>IF($G92=0,"",IFERROR(CONCATENATE(INDEX('Risk assessment'!$B$12:$B$100,MATCH(CONCATENATE(Feuil1!$C92,"-",Feuil1!$B92,"-",Feuil1!AR$1),'Risk assessment'!$R$12:$R$100,FALSE),1)," ;"),""))</f>
        <v/>
      </c>
      <c r="AS92" s="9" t="str">
        <f>IF($G92=0,"",IFERROR(CONCATENATE(INDEX('Risk assessment'!$B$12:$B$100,MATCH(CONCATENATE(Feuil1!$C92,"-",Feuil1!$B92,"-",Feuil1!AS$1),'Risk assessment'!$R$12:$R$100,FALSE),1)," ;"),""))</f>
        <v/>
      </c>
      <c r="AT92" s="9" t="str">
        <f>IF($G92=0,"",IFERROR(CONCATENATE(INDEX('Risk assessment'!$B$12:$B$100,MATCH(CONCATENATE(Feuil1!$C92,"-",Feuil1!$B92,"-",Feuil1!AT$1),'Risk assessment'!$R$12:$R$100,FALSE),1)," ;"),""))</f>
        <v/>
      </c>
      <c r="AU92" s="9" t="str">
        <f>IF($G92=0,"",IFERROR(CONCATENATE(INDEX('Risk assessment'!$B$12:$B$100,MATCH(CONCATENATE(Feuil1!$C92,"-",Feuil1!$B92,"-",Feuil1!AU$1),'Risk assessment'!$R$12:$R$100,FALSE),1)," ;"),""))</f>
        <v/>
      </c>
      <c r="AV92" s="9" t="str">
        <f>IF($G92=0,"",IFERROR(CONCATENATE(INDEX('Risk assessment'!$B$12:$B$100,MATCH(CONCATENATE(Feuil1!$C92,"-",Feuil1!$B92,"-",Feuil1!AV$1),'Risk assessment'!$R$12:$R$100,FALSE),1)," ;"),""))</f>
        <v/>
      </c>
      <c r="AW92" s="9" t="str">
        <f>IF($G92=0,"",IFERROR(CONCATENATE(INDEX('Risk assessment'!$B$12:$B$100,MATCH(CONCATENATE(Feuil1!$C92,"-",Feuil1!$B92,"-",Feuil1!AW$1),'Risk assessment'!$R$12:$R$100,FALSE),1)," ;"),""))</f>
        <v/>
      </c>
      <c r="AX92" s="9" t="str">
        <f>IF($G92=0,"",IFERROR(CONCATENATE(INDEX('Risk assessment'!$B$12:$B$100,MATCH(CONCATENATE(Feuil1!$C92,"-",Feuil1!$B92,"-",Feuil1!AX$1),'Risk assessment'!$R$12:$R$100,FALSE),1)," ;"),""))</f>
        <v/>
      </c>
      <c r="AY92" s="9" t="str">
        <f>IF($G92=0,"",IFERROR(CONCATENATE(INDEX('Risk assessment'!$B$12:$B$100,MATCH(CONCATENATE(Feuil1!$C92,"-",Feuil1!$B92,"-",Feuil1!AY$1),'Risk assessment'!$R$12:$R$100,FALSE),1)," ;"),""))</f>
        <v/>
      </c>
      <c r="AZ92" s="9" t="str">
        <f>IF($G92=0,"",IFERROR(CONCATENATE(INDEX('Risk assessment'!$B$12:$B$100,MATCH(CONCATENATE(Feuil1!$C92,"-",Feuil1!$B92,"-",Feuil1!AZ$1),'Risk assessment'!$R$12:$R$100,FALSE),1)," ;"),""))</f>
        <v/>
      </c>
      <c r="BA92" s="9" t="str">
        <f>IF($G92=0,"",IFERROR(CONCATENATE(INDEX('Risk assessment'!$B$12:$B$100,MATCH(CONCATENATE(Feuil1!$C92,"-",Feuil1!$B92,"-",Feuil1!BA$1),'Risk assessment'!$R$12:$R$100,FALSE),1)," ;"),""))</f>
        <v/>
      </c>
      <c r="BB92" s="9" t="str">
        <f>IF($G92=0,"",IFERROR(CONCATENATE(INDEX('Risk assessment'!$B$12:$B$100,MATCH(CONCATENATE(Feuil1!$C92,"-",Feuil1!$B92,"-",Feuil1!BB$1),'Risk assessment'!$R$12:$R$100,FALSE),1)," ;"),""))</f>
        <v/>
      </c>
      <c r="BC92" s="9" t="str">
        <f>IF($G92=0,"",IFERROR(CONCATENATE(INDEX('Risk assessment'!$B$12:$B$100,MATCH(CONCATENATE(Feuil1!$C92,"-",Feuil1!$B92,"-",Feuil1!BC$1),'Risk assessment'!$R$12:$R$100,FALSE),1)," ;"),""))</f>
        <v/>
      </c>
      <c r="BD92" s="9" t="str">
        <f>IF($G92=0,"",IFERROR(CONCATENATE(INDEX('Risk assessment'!$B$12:$B$100,MATCH(CONCATENATE(Feuil1!$C92,"-",Feuil1!$B92,"-",Feuil1!BD$1),'Risk assessment'!$R$12:$R$100,FALSE),1)," ;"),""))</f>
        <v/>
      </c>
      <c r="BE92" s="9" t="str">
        <f>IF($G92=0,"",IFERROR(CONCATENATE(INDEX('Risk assessment'!$B$12:$B$100,MATCH(CONCATENATE(Feuil1!$C92,"-",Feuil1!$B92,"-",Feuil1!BE$1),'Risk assessment'!$R$12:$R$100,FALSE),1)," ;"),""))</f>
        <v/>
      </c>
      <c r="BF92" s="9" t="str">
        <f>IF($G92=0,"",IFERROR(CONCATENATE(INDEX('Risk assessment'!$B$12:$B$100,MATCH(CONCATENATE(Feuil1!$C92,"-",Feuil1!$B92,"-",Feuil1!BF$1),'Risk assessment'!$R$12:$R$100,FALSE),1)," ;"),""))</f>
        <v/>
      </c>
      <c r="BG92" s="9" t="str">
        <f>IF($G92=0,"",IFERROR(CONCATENATE(INDEX('Risk assessment'!$B$12:$B$100,MATCH(CONCATENATE(Feuil1!$C92,"-",Feuil1!$B92,"-",Feuil1!BG$1),'Risk assessment'!$R$12:$R$100,FALSE),1)," ;"),""))</f>
        <v/>
      </c>
      <c r="BH92" s="9" t="str">
        <f>IF($G92=0,"",IFERROR(CONCATENATE(INDEX('Risk assessment'!$B$12:$B$100,MATCH(CONCATENATE(Feuil1!$C92,"-",Feuil1!$B92,"-",Feuil1!BH$1),'Risk assessment'!$R$12:$R$100,FALSE),1)," ;"),""))</f>
        <v/>
      </c>
      <c r="BI92" s="9" t="str">
        <f>IF($G92=0,"",IFERROR(CONCATENATE(INDEX('Risk assessment'!$B$12:$B$100,MATCH(CONCATENATE(Feuil1!$C92,"-",Feuil1!$B92,"-",Feuil1!BI$1),'Risk assessment'!$R$12:$R$100,FALSE),1)," ;"),""))</f>
        <v/>
      </c>
      <c r="BJ92" s="9" t="str">
        <f>IF($G92=0,"",IFERROR(CONCATENATE(INDEX('Risk assessment'!$B$12:$B$100,MATCH(CONCATENATE(Feuil1!$C92,"-",Feuil1!$B92,"-",Feuil1!BJ$1),'Risk assessment'!$R$12:$R$100,FALSE),1)," ;"),""))</f>
        <v/>
      </c>
      <c r="BK92" s="9" t="str">
        <f>IF($G92=0,"",IFERROR(CONCATENATE(INDEX('Risk assessment'!$B$12:$B$100,MATCH(CONCATENATE(Feuil1!$C92,"-",Feuil1!$B92,"-",Feuil1!BK$1),'Risk assessment'!$R$12:$R$100,FALSE),1)," ;"),""))</f>
        <v/>
      </c>
      <c r="BL92" s="9" t="str">
        <f>IF($G92=0,"",IFERROR(CONCATENATE(INDEX('Risk assessment'!$B$12:$B$100,MATCH(CONCATENATE(Feuil1!$C92,"-",Feuil1!$B92,"-",Feuil1!BL$1),'Risk assessment'!$R$12:$R$100,FALSE),1)," ;"),""))</f>
        <v/>
      </c>
      <c r="BM92" s="9" t="str">
        <f>IF($G92=0,"",IFERROR(CONCATENATE(INDEX('Risk assessment'!$B$12:$B$100,MATCH(CONCATENATE(Feuil1!$C92,"-",Feuil1!$B92,"-",Feuil1!BM$1),'Risk assessment'!$R$12:$R$100,FALSE),1)," ;"),""))</f>
        <v/>
      </c>
      <c r="BN92" s="9" t="str">
        <f>IF($G92=0,"",IFERROR(CONCATENATE(INDEX('Risk assessment'!$B$12:$B$100,MATCH(CONCATENATE(Feuil1!$C92,"-",Feuil1!$B92,"-",Feuil1!BN$1),'Risk assessment'!$R$12:$R$100,FALSE),1)," ;"),""))</f>
        <v/>
      </c>
      <c r="BO92" s="9" t="str">
        <f>IF($G92=0,"",IFERROR(CONCATENATE(INDEX('Risk assessment'!$B$12:$B$100,MATCH(CONCATENATE(Feuil1!$C92,"-",Feuil1!$B92,"-",Feuil1!BO$1),'Risk assessment'!$R$12:$R$100,FALSE),1)," ;"),""))</f>
        <v/>
      </c>
      <c r="BP92" s="9" t="str">
        <f>IF($G92=0,"",IFERROR(CONCATENATE(INDEX('Risk assessment'!$B$12:$B$100,MATCH(CONCATENATE(Feuil1!$C92,"-",Feuil1!$B92,"-",Feuil1!BP$1),'Risk assessment'!$R$12:$R$100,FALSE),1)," ;"),""))</f>
        <v/>
      </c>
      <c r="BQ92" s="9" t="str">
        <f>IF($G92=0,"",IFERROR(CONCATENATE(INDEX('Risk assessment'!$B$12:$B$100,MATCH(CONCATENATE(Feuil1!$C92,"-",Feuil1!$B92,"-",Feuil1!BQ$1),'Risk assessment'!$R$12:$R$100,FALSE),1)," ;"),""))</f>
        <v/>
      </c>
      <c r="BR92" s="9" t="str">
        <f>IF($G92=0,"",IFERROR(INDEX('Risk assessment'!$B$12:$B$100,MATCH(CONCATENATE(Feuil1!$C92,Feuil1!$B92,Feuil1!BR$1),'Risk assessment'!$R$12:$R$100,FALSE),1),""))</f>
        <v/>
      </c>
      <c r="BS92" s="9" t="str">
        <f>IF($G92=0,"",IFERROR(INDEX('Risk assessment'!$B$12:$B$100,MATCH(CONCATENATE(Feuil1!$C92,Feuil1!$B92,Feuil1!BS$1),'Risk assessment'!$R$12:$R$100,FALSE),1),""))</f>
        <v/>
      </c>
      <c r="BT92" s="9" t="str">
        <f>IF($G92=0,"",IFERROR(INDEX('Risk assessment'!$B$12:$B$100,MATCH(CONCATENATE(Feuil1!$C92,Feuil1!$B92,Feuil1!BT$1),'Risk assessment'!$R$12:$R$100,FALSE),1),""))</f>
        <v/>
      </c>
      <c r="BU92" s="9" t="str">
        <f>IF($G92=0,"",IFERROR(INDEX('Risk assessment'!$B$12:$B$100,MATCH(CONCATENATE(Feuil1!$C92,Feuil1!$B92,Feuil1!BU$1),'Risk assessment'!$R$12:$R$100,FALSE),1),""))</f>
        <v/>
      </c>
      <c r="BV92" s="9" t="str">
        <f>IF($G92=0,"",IFERROR(INDEX('Risk assessment'!$B$12:$B$100,MATCH(CONCATENATE(Feuil1!$C92,Feuil1!$B92,Feuil1!BV$1),'Risk assessment'!$R$12:$R$100,FALSE),1),""))</f>
        <v/>
      </c>
      <c r="BW92" s="9" t="str">
        <f>IF($G92=0,"",IFERROR(INDEX('Risk assessment'!$B$12:$B$100,MATCH(CONCATENATE(Feuil1!$C92,Feuil1!$B92,Feuil1!BW$1),'Risk assessment'!$R$12:$R$100,FALSE),1),""))</f>
        <v/>
      </c>
      <c r="BX92" s="9" t="str">
        <f>IF($G92=0,"",IFERROR(INDEX('Risk assessment'!$B$12:$B$100,MATCH(CONCATENATE(Feuil1!$C92,Feuil1!$B92,Feuil1!BX$1),'Risk assessment'!$R$12:$R$100,FALSE),1),""))</f>
        <v/>
      </c>
      <c r="BY92" s="9" t="str">
        <f>IF($G92=0,"",IFERROR(INDEX('Risk assessment'!$B$12:$B$100,MATCH(CONCATENATE(Feuil1!$C92,Feuil1!$B92,Feuil1!BY$1),'Risk assessment'!$R$12:$R$100,FALSE),1),""))</f>
        <v/>
      </c>
      <c r="BZ92" s="9" t="str">
        <f>IF($G92=0,"",IFERROR(INDEX('Risk assessment'!$B$12:$B$100,MATCH(CONCATENATE(Feuil1!$C92,Feuil1!$B92,Feuil1!BZ$1),'Risk assessment'!$R$12:$R$100,FALSE),1),""))</f>
        <v/>
      </c>
      <c r="CA92" s="9" t="str">
        <f>IF($G92=0,"",IFERROR(INDEX('Risk assessment'!$B$12:$B$100,MATCH(CONCATENATE(Feuil1!$C92,Feuil1!$B92,Feuil1!CA$1),'Risk assessment'!$R$12:$R$100,FALSE),1),""))</f>
        <v/>
      </c>
      <c r="CB92" s="9" t="str">
        <f>IF($G92=0,"",IFERROR(INDEX('Risk assessment'!$B$12:$B$100,MATCH(CONCATENATE(Feuil1!$C92,Feuil1!$B92,Feuil1!CB$1),'Risk assessment'!$R$12:$R$100,FALSE),1),""))</f>
        <v/>
      </c>
      <c r="CC92" s="9" t="str">
        <f>IF($G92=0,"",IFERROR(INDEX('Risk assessment'!$B$12:$B$100,MATCH(CONCATENATE(Feuil1!$C92,Feuil1!$B92,Feuil1!CC$1),'Risk assessment'!$R$12:$R$100,FALSE),1),""))</f>
        <v/>
      </c>
      <c r="CD92" s="9" t="str">
        <f>IF($G92=0,"",IFERROR(INDEX('Risk assessment'!$B$12:$B$100,MATCH(CONCATENATE(Feuil1!$C92,Feuil1!$B92,Feuil1!CD$1),'Risk assessment'!$R$12:$R$100,FALSE),1),""))</f>
        <v/>
      </c>
      <c r="CE92" s="9" t="str">
        <f>IF($G92=0,"",IFERROR(INDEX('Risk assessment'!$B$12:$B$100,MATCH(CONCATENATE(Feuil1!$C92,Feuil1!$B92,Feuil1!CE$1),'Risk assessment'!$R$12:$R$100,FALSE),1),""))</f>
        <v/>
      </c>
      <c r="CF92" s="9" t="str">
        <f>IF($G92=0,"",IFERROR(INDEX('Risk assessment'!$B$12:$B$100,MATCH(CONCATENATE(Feuil1!$C92,Feuil1!$B92,Feuil1!CF$1),'Risk assessment'!$R$12:$R$100,FALSE),1),""))</f>
        <v/>
      </c>
      <c r="CG92" s="9" t="str">
        <f>IF($G92=0,"",IFERROR(INDEX('Risk assessment'!$B$12:$B$100,MATCH(CONCATENATE(Feuil1!$C92,Feuil1!$B92,Feuil1!CG$1),'Risk assessment'!$R$12:$R$100,FALSE),1),""))</f>
        <v/>
      </c>
      <c r="CH92" s="9" t="str">
        <f>IF($G92=0,"",IFERROR(INDEX('Risk assessment'!$B$12:$B$100,MATCH(CONCATENATE(Feuil1!$C92,Feuil1!$B92,Feuil1!CH$1),'Risk assessment'!$R$12:$R$100,FALSE),1),""))</f>
        <v/>
      </c>
      <c r="CI92" s="9" t="str">
        <f>IF($G92=0,"",IFERROR(INDEX('Risk assessment'!$B$12:$B$100,MATCH(CONCATENATE(Feuil1!$C92,Feuil1!$B92,Feuil1!CI$1),'Risk assessment'!$R$12:$R$100,FALSE),1),""))</f>
        <v/>
      </c>
      <c r="CJ92" s="9" t="str">
        <f>IF($G92=0,"",IFERROR(INDEX('Risk assessment'!$B$12:$B$100,MATCH(CONCATENATE(Feuil1!$C92,Feuil1!$B92,Feuil1!CJ$1),'Risk assessment'!$R$12:$R$100,FALSE),1),""))</f>
        <v/>
      </c>
      <c r="CK92" s="9" t="str">
        <f>IF($G92=0,"",IFERROR(INDEX('Risk assessment'!$B$12:$B$100,MATCH(CONCATENATE(Feuil1!$C92,Feuil1!$B92,Feuil1!CK$1),'Risk assessment'!$R$12:$R$100,FALSE),1),""))</f>
        <v/>
      </c>
      <c r="CL92" s="9" t="str">
        <f>IF($G92=0,"",IFERROR(INDEX('Risk assessment'!$B$12:$B$100,MATCH(CONCATENATE(Feuil1!$C92,Feuil1!$B92,Feuil1!CL$1),'Risk assessment'!$R$12:$R$100,FALSE),1),""))</f>
        <v/>
      </c>
      <c r="CM92" s="9" t="str">
        <f>IF($G92=0,"",IFERROR(INDEX('Risk assessment'!$B$12:$B$100,MATCH(CONCATENATE(Feuil1!$C92,Feuil1!$B92,Feuil1!CM$1),'Risk assessment'!$R$12:$R$100,FALSE),1),""))</f>
        <v/>
      </c>
      <c r="CN92" s="9" t="str">
        <f>IF($G92=0,"",IFERROR(INDEX('Risk assessment'!$B$12:$B$100,MATCH(CONCATENATE(Feuil1!$C92,Feuil1!$B92,Feuil1!CN$1),'Risk assessment'!$R$12:$R$100,FALSE),1),""))</f>
        <v/>
      </c>
      <c r="CO92" s="9" t="str">
        <f>IF($G92=0,"",IFERROR(INDEX('Risk assessment'!$B$12:$B$100,MATCH(CONCATENATE(Feuil1!$C92,Feuil1!$B92,Feuil1!CO$1),'Risk assessment'!$R$12:$R$100,FALSE),1),""))</f>
        <v/>
      </c>
      <c r="CP92" s="9" t="str">
        <f>IF($G92=0,"",IFERROR(INDEX('Risk assessment'!$B$12:$B$100,MATCH(CONCATENATE(Feuil1!$C92,Feuil1!$B92,Feuil1!CP$1),'Risk assessment'!$R$12:$R$100,FALSE),1),""))</f>
        <v/>
      </c>
      <c r="CQ92" s="9" t="str">
        <f>IF($G92=0,"",IFERROR(INDEX('Risk assessment'!$B$12:$B$100,MATCH(CONCATENATE(Feuil1!$C92,Feuil1!$B92,Feuil1!CQ$1),'Risk assessment'!$R$12:$R$100,FALSE),1),""))</f>
        <v/>
      </c>
      <c r="CR92" s="9" t="str">
        <f>IF($G92=0,"",IFERROR(INDEX('Risk assessment'!$B$12:$B$100,MATCH(CONCATENATE(Feuil1!$C92,Feuil1!$B92,Feuil1!CR$1),'Risk assessment'!$R$12:$R$100,FALSE),1),""))</f>
        <v/>
      </c>
      <c r="CS92" s="9" t="str">
        <f>IF($G92=0,"",IFERROR(INDEX('Risk assessment'!$B$12:$B$100,MATCH(CONCATENATE(Feuil1!$C92,Feuil1!$B92,Feuil1!CS$1),'Risk assessment'!$R$12:$R$100,FALSE),1),""))</f>
        <v/>
      </c>
      <c r="CT92" s="9" t="str">
        <f>IF($G92=0,"",IFERROR(INDEX('Risk assessment'!$B$12:$B$100,MATCH(CONCATENATE(Feuil1!$C92,Feuil1!$B92,Feuil1!CT$1),'Risk assessment'!$R$12:$R$100,FALSE),1),""))</f>
        <v/>
      </c>
      <c r="CU92" s="9" t="str">
        <f>IF($G92=0,"",IFERROR(INDEX('Risk assessment'!$B$12:$B$100,MATCH(CONCATENATE(Feuil1!$C92,Feuil1!$B92,Feuil1!CU$1),'Risk assessment'!$R$12:$R$100,FALSE),1),""))</f>
        <v/>
      </c>
      <c r="CV92" s="9" t="str">
        <f>IF($G92=0,"",IFERROR(INDEX('Risk assessment'!$B$12:$B$100,MATCH(CONCATENATE(Feuil1!$C92,Feuil1!$B92,Feuil1!CV$1),'Risk assessment'!$R$12:$R$100,FALSE),1),""))</f>
        <v/>
      </c>
      <c r="CW92" s="9" t="str">
        <f>IF($G92=0,"",IFERROR(INDEX('Risk assessment'!$B$12:$B$100,MATCH(CONCATENATE(Feuil1!$C92,Feuil1!$B92,Feuil1!CW$1),'Risk assessment'!$R$12:$R$100,FALSE),1),""))</f>
        <v/>
      </c>
      <c r="CX92" s="9" t="str">
        <f>IF($G92=0,"",IFERROR(INDEX('Risk assessment'!$B$12:$B$100,MATCH(CONCATENATE(Feuil1!$C92,Feuil1!$B92,Feuil1!CX$1),'Risk assessment'!$R$12:$R$100,FALSE),1),""))</f>
        <v/>
      </c>
      <c r="CY92" s="9" t="str">
        <f>IF($G92=0,"",IFERROR(INDEX('Risk assessment'!$B$12:$B$100,MATCH(CONCATENATE(Feuil1!$C92,Feuil1!$B92,Feuil1!CY$1),'Risk assessment'!$R$12:$R$100,FALSE),1),""))</f>
        <v/>
      </c>
      <c r="CZ92" s="9" t="str">
        <f>IF($G92=0,"",IFERROR(INDEX('Risk assessment'!$B$12:$B$100,MATCH(CONCATENATE(Feuil1!$C92,Feuil1!$B92,Feuil1!CZ$1),'Risk assessment'!$R$12:$R$100,FALSE),1),""))</f>
        <v/>
      </c>
      <c r="DA92" s="9" t="str">
        <f>IF($G92=0,"",IFERROR(INDEX('Risk assessment'!$B$12:$B$100,MATCH(CONCATENATE(Feuil1!$C92,Feuil1!$B92,Feuil1!DA$1),'Risk assessment'!$R$12:$R$100,FALSE),1),""))</f>
        <v/>
      </c>
      <c r="DB92" s="9" t="str">
        <f>IF($G92=0,"",IFERROR(INDEX('Risk assessment'!$B$12:$B$100,MATCH(CONCATENATE(Feuil1!$C92,Feuil1!$B92,Feuil1!DB$1),'Risk assessment'!$R$12:$R$100,FALSE),1),""))</f>
        <v/>
      </c>
      <c r="DC92" s="9" t="str">
        <f>IF($G92=0,"",IFERROR(INDEX('Risk assessment'!$B$12:$B$100,MATCH(CONCATENATE(Feuil1!$C92,Feuil1!$B92,Feuil1!DC$1),'Risk assessment'!$R$12:$R$100,FALSE),1),""))</f>
        <v/>
      </c>
      <c r="DD92" s="9" t="str">
        <f>IF($G92=0,"",IFERROR(INDEX('Risk assessment'!$B$12:$B$100,MATCH(CONCATENATE(Feuil1!$C92,Feuil1!$B92,Feuil1!DD$1),'Risk assessment'!$R$12:$R$100,FALSE),1),""))</f>
        <v/>
      </c>
      <c r="DE92" s="9" t="str">
        <f>IF($G92=0,"",IFERROR(INDEX('Risk assessment'!$B$12:$B$100,MATCH(CONCATENATE(Feuil1!$C92,Feuil1!$B92,Feuil1!DE$1),'Risk assessment'!$R$12:$R$100,FALSE),1),""))</f>
        <v/>
      </c>
      <c r="DF92" s="9" t="str">
        <f>IF($G92=0,"",IFERROR(INDEX('Risk assessment'!$B$12:$B$100,MATCH(CONCATENATE(Feuil1!$C92,Feuil1!$B92,Feuil1!DF$1),'Risk assessment'!$R$12:$R$100,FALSE),1),""))</f>
        <v/>
      </c>
      <c r="DG92" s="9" t="str">
        <f>IF($G92=0,"",IFERROR(INDEX('Risk assessment'!$B$12:$B$100,MATCH(CONCATENATE(Feuil1!$C92,Feuil1!$B92,Feuil1!DG$1),'Risk assessment'!$R$12:$R$100,FALSE),1),""))</f>
        <v/>
      </c>
      <c r="DH92" s="9" t="str">
        <f>IF($G92=0,"",IFERROR(INDEX('Risk assessment'!$B$12:$B$100,MATCH(CONCATENATE(Feuil1!$C92,Feuil1!$B92,Feuil1!DH$1),'Risk assessment'!$R$12:$R$100,FALSE),1),""))</f>
        <v/>
      </c>
      <c r="DI92" s="9" t="str">
        <f>IF($G92=0,"",IFERROR(INDEX('Risk assessment'!$B$12:$B$100,MATCH(CONCATENATE(Feuil1!$C92,Feuil1!$B92,Feuil1!DI$1),'Risk assessment'!$R$12:$R$100,FALSE),1),""))</f>
        <v/>
      </c>
      <c r="DJ92" s="9" t="str">
        <f>IF($G92=0,"",IFERROR(INDEX('Risk assessment'!$B$12:$B$100,MATCH(CONCATENATE(Feuil1!$C92,Feuil1!$B92,Feuil1!DJ$1),'Risk assessment'!$R$12:$R$100,FALSE),1),""))</f>
        <v/>
      </c>
      <c r="DK92" s="9" t="str">
        <f>IF($G92=0,"",IFERROR(INDEX('Risk assessment'!$B$12:$B$100,MATCH(CONCATENATE(Feuil1!$C92,Feuil1!$B92,Feuil1!DK$1),'Risk assessment'!$R$12:$R$100,FALSE),1),""))</f>
        <v/>
      </c>
    </row>
    <row r="93" spans="2:115" x14ac:dyDescent="0.25">
      <c r="B93" s="9">
        <f>IF(B92+1&lt;='Rating table'!D$11,B92+1,1)</f>
        <v>2</v>
      </c>
      <c r="C93" s="9" t="str">
        <f>IFERROR(IF(IF(B93=1,C92+1,C92)&lt;='Rating table'!H$11,IF(B93=1,C92+1,C92),""),"")</f>
        <v/>
      </c>
      <c r="D93" s="9" t="str">
        <f t="shared" si="3"/>
        <v/>
      </c>
      <c r="E93" s="9" t="str">
        <f t="shared" si="4"/>
        <v/>
      </c>
      <c r="F93" s="9" t="str">
        <f t="shared" si="5"/>
        <v/>
      </c>
      <c r="G93" s="9">
        <f>COUNTIFS('Risk assessment'!D$12:D$100,Feuil1!C93,'Risk assessment'!E$12:E$100,B93)</f>
        <v>0</v>
      </c>
      <c r="H93" s="9" t="str">
        <f>IF($G93=0,"",IFERROR(CONCATENATE(INDEX('Risk assessment'!$B$12:$B$100,MATCH(CONCATENATE(Feuil1!$C93,"-",Feuil1!$B93,"-",Feuil1!H$1),'Risk assessment'!$R$12:$R$100,FALSE),1)," ;"),""))</f>
        <v/>
      </c>
      <c r="I93" s="9" t="str">
        <f>IF($G93=0,"",IFERROR(CONCATENATE(INDEX('Risk assessment'!$B$12:$B$100,MATCH(CONCATENATE(Feuil1!$C93,"-",Feuil1!$B93,"-",Feuil1!I$1),'Risk assessment'!$R$12:$R$100,FALSE),1)," ;"),""))</f>
        <v/>
      </c>
      <c r="J93" s="9" t="str">
        <f>IF($G93=0,"",IFERROR(CONCATENATE(INDEX('Risk assessment'!$B$12:$B$100,MATCH(CONCATENATE(Feuil1!$C93,"-",Feuil1!$B93,"-",Feuil1!J$1),'Risk assessment'!$R$12:$R$100,FALSE),1)," ;"),""))</f>
        <v/>
      </c>
      <c r="K93" s="9" t="str">
        <f>IF($G93=0,"",IFERROR(CONCATENATE(INDEX('Risk assessment'!$B$12:$B$100,MATCH(CONCATENATE(Feuil1!$C93,"-",Feuil1!$B93,"-",Feuil1!K$1),'Risk assessment'!$R$12:$R$100,FALSE),1)," ;"),""))</f>
        <v/>
      </c>
      <c r="L93" s="9" t="str">
        <f>IF($G93=0,"",IFERROR(CONCATENATE(INDEX('Risk assessment'!$B$12:$B$100,MATCH(CONCATENATE(Feuil1!$C93,"-",Feuil1!$B93,"-",Feuil1!L$1),'Risk assessment'!$R$12:$R$100,FALSE),1)," ;"),""))</f>
        <v/>
      </c>
      <c r="M93" s="9" t="str">
        <f>IF($G93=0,"",IFERROR(CONCATENATE(INDEX('Risk assessment'!$B$12:$B$100,MATCH(CONCATENATE(Feuil1!$C93,"-",Feuil1!$B93,"-",Feuil1!M$1),'Risk assessment'!$R$12:$R$100,FALSE),1)," ;"),""))</f>
        <v/>
      </c>
      <c r="N93" s="9" t="str">
        <f>IF($G93=0,"",IFERROR(CONCATENATE(INDEX('Risk assessment'!$B$12:$B$100,MATCH(CONCATENATE(Feuil1!$C93,"-",Feuil1!$B93,"-",Feuil1!N$1),'Risk assessment'!$R$12:$R$100,FALSE),1)," ;"),""))</f>
        <v/>
      </c>
      <c r="O93" s="9" t="str">
        <f>IF($G93=0,"",IFERROR(CONCATENATE(INDEX('Risk assessment'!$B$12:$B$100,MATCH(CONCATENATE(Feuil1!$C93,"-",Feuil1!$B93,"-",Feuil1!O$1),'Risk assessment'!$R$12:$R$100,FALSE),1)," ;"),""))</f>
        <v/>
      </c>
      <c r="P93" s="9" t="str">
        <f>IF($G93=0,"",IFERROR(CONCATENATE(INDEX('Risk assessment'!$B$12:$B$100,MATCH(CONCATENATE(Feuil1!$C93,"-",Feuil1!$B93,"-",Feuil1!P$1),'Risk assessment'!$R$12:$R$100,FALSE),1)," ;"),""))</f>
        <v/>
      </c>
      <c r="Q93" s="9" t="str">
        <f>IF($G93=0,"",IFERROR(CONCATENATE(INDEX('Risk assessment'!$B$12:$B$100,MATCH(CONCATENATE(Feuil1!$C93,"-",Feuil1!$B93,"-",Feuil1!Q$1),'Risk assessment'!$R$12:$R$100,FALSE),1)," ;"),""))</f>
        <v/>
      </c>
      <c r="R93" s="9" t="str">
        <f>IF($G93=0,"",IFERROR(CONCATENATE(INDEX('Risk assessment'!$B$12:$B$100,MATCH(CONCATENATE(Feuil1!$C93,"-",Feuil1!$B93,"-",Feuil1!R$1),'Risk assessment'!$R$12:$R$100,FALSE),1)," ;"),""))</f>
        <v/>
      </c>
      <c r="S93" s="9" t="str">
        <f>IF($G93=0,"",IFERROR(CONCATENATE(INDEX('Risk assessment'!$B$12:$B$100,MATCH(CONCATENATE(Feuil1!$C93,"-",Feuil1!$B93,"-",Feuil1!S$1),'Risk assessment'!$R$12:$R$100,FALSE),1)," ;"),""))</f>
        <v/>
      </c>
      <c r="T93" s="9" t="str">
        <f>IF($G93=0,"",IFERROR(CONCATENATE(INDEX('Risk assessment'!$B$12:$B$100,MATCH(CONCATENATE(Feuil1!$C93,"-",Feuil1!$B93,"-",Feuil1!T$1),'Risk assessment'!$R$12:$R$100,FALSE),1)," ;"),""))</f>
        <v/>
      </c>
      <c r="U93" s="9" t="str">
        <f>IF($G93=0,"",IFERROR(CONCATENATE(INDEX('Risk assessment'!$B$12:$B$100,MATCH(CONCATENATE(Feuil1!$C93,"-",Feuil1!$B93,"-",Feuil1!U$1),'Risk assessment'!$R$12:$R$100,FALSE),1)," ;"),""))</f>
        <v/>
      </c>
      <c r="V93" s="9" t="str">
        <f>IF($G93=0,"",IFERROR(CONCATENATE(INDEX('Risk assessment'!$B$12:$B$100,MATCH(CONCATENATE(Feuil1!$C93,"-",Feuil1!$B93,"-",Feuil1!V$1),'Risk assessment'!$R$12:$R$100,FALSE),1)," ;"),""))</f>
        <v/>
      </c>
      <c r="W93" s="9" t="str">
        <f>IF($G93=0,"",IFERROR(CONCATENATE(INDEX('Risk assessment'!$B$12:$B$100,MATCH(CONCATENATE(Feuil1!$C93,"-",Feuil1!$B93,"-",Feuil1!W$1),'Risk assessment'!$R$12:$R$100,FALSE),1)," ;"),""))</f>
        <v/>
      </c>
      <c r="X93" s="9" t="str">
        <f>IF($G93=0,"",IFERROR(CONCATENATE(INDEX('Risk assessment'!$B$12:$B$100,MATCH(CONCATENATE(Feuil1!$C93,"-",Feuil1!$B93,"-",Feuil1!X$1),'Risk assessment'!$R$12:$R$100,FALSE),1)," ;"),""))</f>
        <v/>
      </c>
      <c r="Y93" s="9" t="str">
        <f>IF($G93=0,"",IFERROR(CONCATENATE(INDEX('Risk assessment'!$B$12:$B$100,MATCH(CONCATENATE(Feuil1!$C93,"-",Feuil1!$B93,"-",Feuil1!Y$1),'Risk assessment'!$R$12:$R$100,FALSE),1)," ;"),""))</f>
        <v/>
      </c>
      <c r="Z93" s="9" t="str">
        <f>IF($G93=0,"",IFERROR(CONCATENATE(INDEX('Risk assessment'!$B$12:$B$100,MATCH(CONCATENATE(Feuil1!$C93,"-",Feuil1!$B93,"-",Feuil1!Z$1),'Risk assessment'!$R$12:$R$100,FALSE),1)," ;"),""))</f>
        <v/>
      </c>
      <c r="AA93" s="9" t="str">
        <f>IF($G93=0,"",IFERROR(CONCATENATE(INDEX('Risk assessment'!$B$12:$B$100,MATCH(CONCATENATE(Feuil1!$C93,"-",Feuil1!$B93,"-",Feuil1!AA$1),'Risk assessment'!$R$12:$R$100,FALSE),1)," ;"),""))</f>
        <v/>
      </c>
      <c r="AB93" s="9" t="str">
        <f>IF($G93=0,"",IFERROR(CONCATENATE(INDEX('Risk assessment'!$B$12:$B$100,MATCH(CONCATENATE(Feuil1!$C93,"-",Feuil1!$B93,"-",Feuil1!AB$1),'Risk assessment'!$R$12:$R$100,FALSE),1)," ;"),""))</f>
        <v/>
      </c>
      <c r="AC93" s="9" t="str">
        <f>IF($G93=0,"",IFERROR(CONCATENATE(INDEX('Risk assessment'!$B$12:$B$100,MATCH(CONCATENATE(Feuil1!$C93,"-",Feuil1!$B93,"-",Feuil1!AC$1),'Risk assessment'!$R$12:$R$100,FALSE),1)," ;"),""))</f>
        <v/>
      </c>
      <c r="AD93" s="9" t="str">
        <f>IF($G93=0,"",IFERROR(CONCATENATE(INDEX('Risk assessment'!$B$12:$B$100,MATCH(CONCATENATE(Feuil1!$C93,"-",Feuil1!$B93,"-",Feuil1!AD$1),'Risk assessment'!$R$12:$R$100,FALSE),1)," ;"),""))</f>
        <v/>
      </c>
      <c r="AE93" s="9" t="str">
        <f>IF($G93=0,"",IFERROR(CONCATENATE(INDEX('Risk assessment'!$B$12:$B$100,MATCH(CONCATENATE(Feuil1!$C93,"-",Feuil1!$B93,"-",Feuil1!AE$1),'Risk assessment'!$R$12:$R$100,FALSE),1)," ;"),""))</f>
        <v/>
      </c>
      <c r="AF93" s="9" t="str">
        <f>IF($G93=0,"",IFERROR(CONCATENATE(INDEX('Risk assessment'!$B$12:$B$100,MATCH(CONCATENATE(Feuil1!$C93,"-",Feuil1!$B93,"-",Feuil1!AF$1),'Risk assessment'!$R$12:$R$100,FALSE),1)," ;"),""))</f>
        <v/>
      </c>
      <c r="AG93" s="9" t="str">
        <f>IF($G93=0,"",IFERROR(CONCATENATE(INDEX('Risk assessment'!$B$12:$B$100,MATCH(CONCATENATE(Feuil1!$C93,"-",Feuil1!$B93,"-",Feuil1!AG$1),'Risk assessment'!$R$12:$R$100,FALSE),1)," ;"),""))</f>
        <v/>
      </c>
      <c r="AH93" s="9" t="str">
        <f>IF($G93=0,"",IFERROR(CONCATENATE(INDEX('Risk assessment'!$B$12:$B$100,MATCH(CONCATENATE(Feuil1!$C93,"-",Feuil1!$B93,"-",Feuil1!AH$1),'Risk assessment'!$R$12:$R$100,FALSE),1)," ;"),""))</f>
        <v/>
      </c>
      <c r="AI93" s="9" t="str">
        <f>IF($G93=0,"",IFERROR(CONCATENATE(INDEX('Risk assessment'!$B$12:$B$100,MATCH(CONCATENATE(Feuil1!$C93,"-",Feuil1!$B93,"-",Feuil1!AI$1),'Risk assessment'!$R$12:$R$100,FALSE),1)," ;"),""))</f>
        <v/>
      </c>
      <c r="AJ93" s="9" t="str">
        <f>IF($G93=0,"",IFERROR(CONCATENATE(INDEX('Risk assessment'!$B$12:$B$100,MATCH(CONCATENATE(Feuil1!$C93,"-",Feuil1!$B93,"-",Feuil1!AJ$1),'Risk assessment'!$R$12:$R$100,FALSE),1)," ;"),""))</f>
        <v/>
      </c>
      <c r="AK93" s="9" t="str">
        <f>IF($G93=0,"",IFERROR(CONCATENATE(INDEX('Risk assessment'!$B$12:$B$100,MATCH(CONCATENATE(Feuil1!$C93,"-",Feuil1!$B93,"-",Feuil1!AK$1),'Risk assessment'!$R$12:$R$100,FALSE),1)," ;"),""))</f>
        <v/>
      </c>
      <c r="AL93" s="9" t="str">
        <f>IF($G93=0,"",IFERROR(CONCATENATE(INDEX('Risk assessment'!$B$12:$B$100,MATCH(CONCATENATE(Feuil1!$C93,"-",Feuil1!$B93,"-",Feuil1!AL$1),'Risk assessment'!$R$12:$R$100,FALSE),1)," ;"),""))</f>
        <v/>
      </c>
      <c r="AM93" s="9" t="str">
        <f>IF($G93=0,"",IFERROR(CONCATENATE(INDEX('Risk assessment'!$B$12:$B$100,MATCH(CONCATENATE(Feuil1!$C93,"-",Feuil1!$B93,"-",Feuil1!AM$1),'Risk assessment'!$R$12:$R$100,FALSE),1)," ;"),""))</f>
        <v/>
      </c>
      <c r="AN93" s="9" t="str">
        <f>IF($G93=0,"",IFERROR(CONCATENATE(INDEX('Risk assessment'!$B$12:$B$100,MATCH(CONCATENATE(Feuil1!$C93,"-",Feuil1!$B93,"-",Feuil1!AN$1),'Risk assessment'!$R$12:$R$100,FALSE),1)," ;"),""))</f>
        <v/>
      </c>
      <c r="AO93" s="9" t="str">
        <f>IF($G93=0,"",IFERROR(CONCATENATE(INDEX('Risk assessment'!$B$12:$B$100,MATCH(CONCATENATE(Feuil1!$C93,"-",Feuil1!$B93,"-",Feuil1!AO$1),'Risk assessment'!$R$12:$R$100,FALSE),1)," ;"),""))</f>
        <v/>
      </c>
      <c r="AP93" s="9" t="str">
        <f>IF($G93=0,"",IFERROR(CONCATENATE(INDEX('Risk assessment'!$B$12:$B$100,MATCH(CONCATENATE(Feuil1!$C93,"-",Feuil1!$B93,"-",Feuil1!AP$1),'Risk assessment'!$R$12:$R$100,FALSE),1)," ;"),""))</f>
        <v/>
      </c>
      <c r="AQ93" s="9" t="str">
        <f>IF($G93=0,"",IFERROR(CONCATENATE(INDEX('Risk assessment'!$B$12:$B$100,MATCH(CONCATENATE(Feuil1!$C93,"-",Feuil1!$B93,"-",Feuil1!AQ$1),'Risk assessment'!$R$12:$R$100,FALSE),1)," ;"),""))</f>
        <v/>
      </c>
      <c r="AR93" s="9" t="str">
        <f>IF($G93=0,"",IFERROR(CONCATENATE(INDEX('Risk assessment'!$B$12:$B$100,MATCH(CONCATENATE(Feuil1!$C93,"-",Feuil1!$B93,"-",Feuil1!AR$1),'Risk assessment'!$R$12:$R$100,FALSE),1)," ;"),""))</f>
        <v/>
      </c>
      <c r="AS93" s="9" t="str">
        <f>IF($G93=0,"",IFERROR(CONCATENATE(INDEX('Risk assessment'!$B$12:$B$100,MATCH(CONCATENATE(Feuil1!$C93,"-",Feuil1!$B93,"-",Feuil1!AS$1),'Risk assessment'!$R$12:$R$100,FALSE),1)," ;"),""))</f>
        <v/>
      </c>
      <c r="AT93" s="9" t="str">
        <f>IF($G93=0,"",IFERROR(CONCATENATE(INDEX('Risk assessment'!$B$12:$B$100,MATCH(CONCATENATE(Feuil1!$C93,"-",Feuil1!$B93,"-",Feuil1!AT$1),'Risk assessment'!$R$12:$R$100,FALSE),1)," ;"),""))</f>
        <v/>
      </c>
      <c r="AU93" s="9" t="str">
        <f>IF($G93=0,"",IFERROR(CONCATENATE(INDEX('Risk assessment'!$B$12:$B$100,MATCH(CONCATENATE(Feuil1!$C93,"-",Feuil1!$B93,"-",Feuil1!AU$1),'Risk assessment'!$R$12:$R$100,FALSE),1)," ;"),""))</f>
        <v/>
      </c>
      <c r="AV93" s="9" t="str">
        <f>IF($G93=0,"",IFERROR(CONCATENATE(INDEX('Risk assessment'!$B$12:$B$100,MATCH(CONCATENATE(Feuil1!$C93,"-",Feuil1!$B93,"-",Feuil1!AV$1),'Risk assessment'!$R$12:$R$100,FALSE),1)," ;"),""))</f>
        <v/>
      </c>
      <c r="AW93" s="9" t="str">
        <f>IF($G93=0,"",IFERROR(CONCATENATE(INDEX('Risk assessment'!$B$12:$B$100,MATCH(CONCATENATE(Feuil1!$C93,"-",Feuil1!$B93,"-",Feuil1!AW$1),'Risk assessment'!$R$12:$R$100,FALSE),1)," ;"),""))</f>
        <v/>
      </c>
      <c r="AX93" s="9" t="str">
        <f>IF($G93=0,"",IFERROR(CONCATENATE(INDEX('Risk assessment'!$B$12:$B$100,MATCH(CONCATENATE(Feuil1!$C93,"-",Feuil1!$B93,"-",Feuil1!AX$1),'Risk assessment'!$R$12:$R$100,FALSE),1)," ;"),""))</f>
        <v/>
      </c>
      <c r="AY93" s="9" t="str">
        <f>IF($G93=0,"",IFERROR(CONCATENATE(INDEX('Risk assessment'!$B$12:$B$100,MATCH(CONCATENATE(Feuil1!$C93,"-",Feuil1!$B93,"-",Feuil1!AY$1),'Risk assessment'!$R$12:$R$100,FALSE),1)," ;"),""))</f>
        <v/>
      </c>
      <c r="AZ93" s="9" t="str">
        <f>IF($G93=0,"",IFERROR(CONCATENATE(INDEX('Risk assessment'!$B$12:$B$100,MATCH(CONCATENATE(Feuil1!$C93,"-",Feuil1!$B93,"-",Feuil1!AZ$1),'Risk assessment'!$R$12:$R$100,FALSE),1)," ;"),""))</f>
        <v/>
      </c>
      <c r="BA93" s="9" t="str">
        <f>IF($G93=0,"",IFERROR(CONCATENATE(INDEX('Risk assessment'!$B$12:$B$100,MATCH(CONCATENATE(Feuil1!$C93,"-",Feuil1!$B93,"-",Feuil1!BA$1),'Risk assessment'!$R$12:$R$100,FALSE),1)," ;"),""))</f>
        <v/>
      </c>
      <c r="BB93" s="9" t="str">
        <f>IF($G93=0,"",IFERROR(CONCATENATE(INDEX('Risk assessment'!$B$12:$B$100,MATCH(CONCATENATE(Feuil1!$C93,"-",Feuil1!$B93,"-",Feuil1!BB$1),'Risk assessment'!$R$12:$R$100,FALSE),1)," ;"),""))</f>
        <v/>
      </c>
      <c r="BC93" s="9" t="str">
        <f>IF($G93=0,"",IFERROR(CONCATENATE(INDEX('Risk assessment'!$B$12:$B$100,MATCH(CONCATENATE(Feuil1!$C93,"-",Feuil1!$B93,"-",Feuil1!BC$1),'Risk assessment'!$R$12:$R$100,FALSE),1)," ;"),""))</f>
        <v/>
      </c>
      <c r="BD93" s="9" t="str">
        <f>IF($G93=0,"",IFERROR(CONCATENATE(INDEX('Risk assessment'!$B$12:$B$100,MATCH(CONCATENATE(Feuil1!$C93,"-",Feuil1!$B93,"-",Feuil1!BD$1),'Risk assessment'!$R$12:$R$100,FALSE),1)," ;"),""))</f>
        <v/>
      </c>
      <c r="BE93" s="9" t="str">
        <f>IF($G93=0,"",IFERROR(CONCATENATE(INDEX('Risk assessment'!$B$12:$B$100,MATCH(CONCATENATE(Feuil1!$C93,"-",Feuil1!$B93,"-",Feuil1!BE$1),'Risk assessment'!$R$12:$R$100,FALSE),1)," ;"),""))</f>
        <v/>
      </c>
      <c r="BF93" s="9" t="str">
        <f>IF($G93=0,"",IFERROR(CONCATENATE(INDEX('Risk assessment'!$B$12:$B$100,MATCH(CONCATENATE(Feuil1!$C93,"-",Feuil1!$B93,"-",Feuil1!BF$1),'Risk assessment'!$R$12:$R$100,FALSE),1)," ;"),""))</f>
        <v/>
      </c>
      <c r="BG93" s="9" t="str">
        <f>IF($G93=0,"",IFERROR(CONCATENATE(INDEX('Risk assessment'!$B$12:$B$100,MATCH(CONCATENATE(Feuil1!$C93,"-",Feuil1!$B93,"-",Feuil1!BG$1),'Risk assessment'!$R$12:$R$100,FALSE),1)," ;"),""))</f>
        <v/>
      </c>
      <c r="BH93" s="9" t="str">
        <f>IF($G93=0,"",IFERROR(CONCATENATE(INDEX('Risk assessment'!$B$12:$B$100,MATCH(CONCATENATE(Feuil1!$C93,"-",Feuil1!$B93,"-",Feuil1!BH$1),'Risk assessment'!$R$12:$R$100,FALSE),1)," ;"),""))</f>
        <v/>
      </c>
      <c r="BI93" s="9" t="str">
        <f>IF($G93=0,"",IFERROR(CONCATENATE(INDEX('Risk assessment'!$B$12:$B$100,MATCH(CONCATENATE(Feuil1!$C93,"-",Feuil1!$B93,"-",Feuil1!BI$1),'Risk assessment'!$R$12:$R$100,FALSE),1)," ;"),""))</f>
        <v/>
      </c>
      <c r="BJ93" s="9" t="str">
        <f>IF($G93=0,"",IFERROR(CONCATENATE(INDEX('Risk assessment'!$B$12:$B$100,MATCH(CONCATENATE(Feuil1!$C93,"-",Feuil1!$B93,"-",Feuil1!BJ$1),'Risk assessment'!$R$12:$R$100,FALSE),1)," ;"),""))</f>
        <v/>
      </c>
      <c r="BK93" s="9" t="str">
        <f>IF($G93=0,"",IFERROR(CONCATENATE(INDEX('Risk assessment'!$B$12:$B$100,MATCH(CONCATENATE(Feuil1!$C93,"-",Feuil1!$B93,"-",Feuil1!BK$1),'Risk assessment'!$R$12:$R$100,FALSE),1)," ;"),""))</f>
        <v/>
      </c>
      <c r="BL93" s="9" t="str">
        <f>IF($G93=0,"",IFERROR(CONCATENATE(INDEX('Risk assessment'!$B$12:$B$100,MATCH(CONCATENATE(Feuil1!$C93,"-",Feuil1!$B93,"-",Feuil1!BL$1),'Risk assessment'!$R$12:$R$100,FALSE),1)," ;"),""))</f>
        <v/>
      </c>
      <c r="BM93" s="9" t="str">
        <f>IF($G93=0,"",IFERROR(CONCATENATE(INDEX('Risk assessment'!$B$12:$B$100,MATCH(CONCATENATE(Feuil1!$C93,"-",Feuil1!$B93,"-",Feuil1!BM$1),'Risk assessment'!$R$12:$R$100,FALSE),1)," ;"),""))</f>
        <v/>
      </c>
      <c r="BN93" s="9" t="str">
        <f>IF($G93=0,"",IFERROR(CONCATENATE(INDEX('Risk assessment'!$B$12:$B$100,MATCH(CONCATENATE(Feuil1!$C93,"-",Feuil1!$B93,"-",Feuil1!BN$1),'Risk assessment'!$R$12:$R$100,FALSE),1)," ;"),""))</f>
        <v/>
      </c>
      <c r="BO93" s="9" t="str">
        <f>IF($G93=0,"",IFERROR(CONCATENATE(INDEX('Risk assessment'!$B$12:$B$100,MATCH(CONCATENATE(Feuil1!$C93,"-",Feuil1!$B93,"-",Feuil1!BO$1),'Risk assessment'!$R$12:$R$100,FALSE),1)," ;"),""))</f>
        <v/>
      </c>
      <c r="BP93" s="9" t="str">
        <f>IF($G93=0,"",IFERROR(CONCATENATE(INDEX('Risk assessment'!$B$12:$B$100,MATCH(CONCATENATE(Feuil1!$C93,"-",Feuil1!$B93,"-",Feuil1!BP$1),'Risk assessment'!$R$12:$R$100,FALSE),1)," ;"),""))</f>
        <v/>
      </c>
      <c r="BQ93" s="9" t="str">
        <f>IF($G93=0,"",IFERROR(CONCATENATE(INDEX('Risk assessment'!$B$12:$B$100,MATCH(CONCATENATE(Feuil1!$C93,"-",Feuil1!$B93,"-",Feuil1!BQ$1),'Risk assessment'!$R$12:$R$100,FALSE),1)," ;"),""))</f>
        <v/>
      </c>
      <c r="BR93" s="9" t="str">
        <f>IF($G93=0,"",IFERROR(INDEX('Risk assessment'!$B$12:$B$100,MATCH(CONCATENATE(Feuil1!$C93,Feuil1!$B93,Feuil1!BR$1),'Risk assessment'!$R$12:$R$100,FALSE),1),""))</f>
        <v/>
      </c>
      <c r="BS93" s="9" t="str">
        <f>IF($G93=0,"",IFERROR(INDEX('Risk assessment'!$B$12:$B$100,MATCH(CONCATENATE(Feuil1!$C93,Feuil1!$B93,Feuil1!BS$1),'Risk assessment'!$R$12:$R$100,FALSE),1),""))</f>
        <v/>
      </c>
      <c r="BT93" s="9" t="str">
        <f>IF($G93=0,"",IFERROR(INDEX('Risk assessment'!$B$12:$B$100,MATCH(CONCATENATE(Feuil1!$C93,Feuil1!$B93,Feuil1!BT$1),'Risk assessment'!$R$12:$R$100,FALSE),1),""))</f>
        <v/>
      </c>
      <c r="BU93" s="9" t="str">
        <f>IF($G93=0,"",IFERROR(INDEX('Risk assessment'!$B$12:$B$100,MATCH(CONCATENATE(Feuil1!$C93,Feuil1!$B93,Feuil1!BU$1),'Risk assessment'!$R$12:$R$100,FALSE),1),""))</f>
        <v/>
      </c>
      <c r="BV93" s="9" t="str">
        <f>IF($G93=0,"",IFERROR(INDEX('Risk assessment'!$B$12:$B$100,MATCH(CONCATENATE(Feuil1!$C93,Feuil1!$B93,Feuil1!BV$1),'Risk assessment'!$R$12:$R$100,FALSE),1),""))</f>
        <v/>
      </c>
      <c r="BW93" s="9" t="str">
        <f>IF($G93=0,"",IFERROR(INDEX('Risk assessment'!$B$12:$B$100,MATCH(CONCATENATE(Feuil1!$C93,Feuil1!$B93,Feuil1!BW$1),'Risk assessment'!$R$12:$R$100,FALSE),1),""))</f>
        <v/>
      </c>
      <c r="BX93" s="9" t="str">
        <f>IF($G93=0,"",IFERROR(INDEX('Risk assessment'!$B$12:$B$100,MATCH(CONCATENATE(Feuil1!$C93,Feuil1!$B93,Feuil1!BX$1),'Risk assessment'!$R$12:$R$100,FALSE),1),""))</f>
        <v/>
      </c>
      <c r="BY93" s="9" t="str">
        <f>IF($G93=0,"",IFERROR(INDEX('Risk assessment'!$B$12:$B$100,MATCH(CONCATENATE(Feuil1!$C93,Feuil1!$B93,Feuil1!BY$1),'Risk assessment'!$R$12:$R$100,FALSE),1),""))</f>
        <v/>
      </c>
      <c r="BZ93" s="9" t="str">
        <f>IF($G93=0,"",IFERROR(INDEX('Risk assessment'!$B$12:$B$100,MATCH(CONCATENATE(Feuil1!$C93,Feuil1!$B93,Feuil1!BZ$1),'Risk assessment'!$R$12:$R$100,FALSE),1),""))</f>
        <v/>
      </c>
      <c r="CA93" s="9" t="str">
        <f>IF($G93=0,"",IFERROR(INDEX('Risk assessment'!$B$12:$B$100,MATCH(CONCATENATE(Feuil1!$C93,Feuil1!$B93,Feuil1!CA$1),'Risk assessment'!$R$12:$R$100,FALSE),1),""))</f>
        <v/>
      </c>
      <c r="CB93" s="9" t="str">
        <f>IF($G93=0,"",IFERROR(INDEX('Risk assessment'!$B$12:$B$100,MATCH(CONCATENATE(Feuil1!$C93,Feuil1!$B93,Feuil1!CB$1),'Risk assessment'!$R$12:$R$100,FALSE),1),""))</f>
        <v/>
      </c>
      <c r="CC93" s="9" t="str">
        <f>IF($G93=0,"",IFERROR(INDEX('Risk assessment'!$B$12:$B$100,MATCH(CONCATENATE(Feuil1!$C93,Feuil1!$B93,Feuil1!CC$1),'Risk assessment'!$R$12:$R$100,FALSE),1),""))</f>
        <v/>
      </c>
      <c r="CD93" s="9" t="str">
        <f>IF($G93=0,"",IFERROR(INDEX('Risk assessment'!$B$12:$B$100,MATCH(CONCATENATE(Feuil1!$C93,Feuil1!$B93,Feuil1!CD$1),'Risk assessment'!$R$12:$R$100,FALSE),1),""))</f>
        <v/>
      </c>
      <c r="CE93" s="9" t="str">
        <f>IF($G93=0,"",IFERROR(INDEX('Risk assessment'!$B$12:$B$100,MATCH(CONCATENATE(Feuil1!$C93,Feuil1!$B93,Feuil1!CE$1),'Risk assessment'!$R$12:$R$100,FALSE),1),""))</f>
        <v/>
      </c>
      <c r="CF93" s="9" t="str">
        <f>IF($G93=0,"",IFERROR(INDEX('Risk assessment'!$B$12:$B$100,MATCH(CONCATENATE(Feuil1!$C93,Feuil1!$B93,Feuil1!CF$1),'Risk assessment'!$R$12:$R$100,FALSE),1),""))</f>
        <v/>
      </c>
      <c r="CG93" s="9" t="str">
        <f>IF($G93=0,"",IFERROR(INDEX('Risk assessment'!$B$12:$B$100,MATCH(CONCATENATE(Feuil1!$C93,Feuil1!$B93,Feuil1!CG$1),'Risk assessment'!$R$12:$R$100,FALSE),1),""))</f>
        <v/>
      </c>
      <c r="CH93" s="9" t="str">
        <f>IF($G93=0,"",IFERROR(INDEX('Risk assessment'!$B$12:$B$100,MATCH(CONCATENATE(Feuil1!$C93,Feuil1!$B93,Feuil1!CH$1),'Risk assessment'!$R$12:$R$100,FALSE),1),""))</f>
        <v/>
      </c>
      <c r="CI93" s="9" t="str">
        <f>IF($G93=0,"",IFERROR(INDEX('Risk assessment'!$B$12:$B$100,MATCH(CONCATENATE(Feuil1!$C93,Feuil1!$B93,Feuil1!CI$1),'Risk assessment'!$R$12:$R$100,FALSE),1),""))</f>
        <v/>
      </c>
      <c r="CJ93" s="9" t="str">
        <f>IF($G93=0,"",IFERROR(INDEX('Risk assessment'!$B$12:$B$100,MATCH(CONCATENATE(Feuil1!$C93,Feuil1!$B93,Feuil1!CJ$1),'Risk assessment'!$R$12:$R$100,FALSE),1),""))</f>
        <v/>
      </c>
      <c r="CK93" s="9" t="str">
        <f>IF($G93=0,"",IFERROR(INDEX('Risk assessment'!$B$12:$B$100,MATCH(CONCATENATE(Feuil1!$C93,Feuil1!$B93,Feuil1!CK$1),'Risk assessment'!$R$12:$R$100,FALSE),1),""))</f>
        <v/>
      </c>
      <c r="CL93" s="9" t="str">
        <f>IF($G93=0,"",IFERROR(INDEX('Risk assessment'!$B$12:$B$100,MATCH(CONCATENATE(Feuil1!$C93,Feuil1!$B93,Feuil1!CL$1),'Risk assessment'!$R$12:$R$100,FALSE),1),""))</f>
        <v/>
      </c>
      <c r="CM93" s="9" t="str">
        <f>IF($G93=0,"",IFERROR(INDEX('Risk assessment'!$B$12:$B$100,MATCH(CONCATENATE(Feuil1!$C93,Feuil1!$B93,Feuil1!CM$1),'Risk assessment'!$R$12:$R$100,FALSE),1),""))</f>
        <v/>
      </c>
      <c r="CN93" s="9" t="str">
        <f>IF($G93=0,"",IFERROR(INDEX('Risk assessment'!$B$12:$B$100,MATCH(CONCATENATE(Feuil1!$C93,Feuil1!$B93,Feuil1!CN$1),'Risk assessment'!$R$12:$R$100,FALSE),1),""))</f>
        <v/>
      </c>
      <c r="CO93" s="9" t="str">
        <f>IF($G93=0,"",IFERROR(INDEX('Risk assessment'!$B$12:$B$100,MATCH(CONCATENATE(Feuil1!$C93,Feuil1!$B93,Feuil1!CO$1),'Risk assessment'!$R$12:$R$100,FALSE),1),""))</f>
        <v/>
      </c>
      <c r="CP93" s="9" t="str">
        <f>IF($G93=0,"",IFERROR(INDEX('Risk assessment'!$B$12:$B$100,MATCH(CONCATENATE(Feuil1!$C93,Feuil1!$B93,Feuil1!CP$1),'Risk assessment'!$R$12:$R$100,FALSE),1),""))</f>
        <v/>
      </c>
      <c r="CQ93" s="9" t="str">
        <f>IF($G93=0,"",IFERROR(INDEX('Risk assessment'!$B$12:$B$100,MATCH(CONCATENATE(Feuil1!$C93,Feuil1!$B93,Feuil1!CQ$1),'Risk assessment'!$R$12:$R$100,FALSE),1),""))</f>
        <v/>
      </c>
      <c r="CR93" s="9" t="str">
        <f>IF($G93=0,"",IFERROR(INDEX('Risk assessment'!$B$12:$B$100,MATCH(CONCATENATE(Feuil1!$C93,Feuil1!$B93,Feuil1!CR$1),'Risk assessment'!$R$12:$R$100,FALSE),1),""))</f>
        <v/>
      </c>
      <c r="CS93" s="9" t="str">
        <f>IF($G93=0,"",IFERROR(INDEX('Risk assessment'!$B$12:$B$100,MATCH(CONCATENATE(Feuil1!$C93,Feuil1!$B93,Feuil1!CS$1),'Risk assessment'!$R$12:$R$100,FALSE),1),""))</f>
        <v/>
      </c>
      <c r="CT93" s="9" t="str">
        <f>IF($G93=0,"",IFERROR(INDEX('Risk assessment'!$B$12:$B$100,MATCH(CONCATENATE(Feuil1!$C93,Feuil1!$B93,Feuil1!CT$1),'Risk assessment'!$R$12:$R$100,FALSE),1),""))</f>
        <v/>
      </c>
      <c r="CU93" s="9" t="str">
        <f>IF($G93=0,"",IFERROR(INDEX('Risk assessment'!$B$12:$B$100,MATCH(CONCATENATE(Feuil1!$C93,Feuil1!$B93,Feuil1!CU$1),'Risk assessment'!$R$12:$R$100,FALSE),1),""))</f>
        <v/>
      </c>
      <c r="CV93" s="9" t="str">
        <f>IF($G93=0,"",IFERROR(INDEX('Risk assessment'!$B$12:$B$100,MATCH(CONCATENATE(Feuil1!$C93,Feuil1!$B93,Feuil1!CV$1),'Risk assessment'!$R$12:$R$100,FALSE),1),""))</f>
        <v/>
      </c>
      <c r="CW93" s="9" t="str">
        <f>IF($G93=0,"",IFERROR(INDEX('Risk assessment'!$B$12:$B$100,MATCH(CONCATENATE(Feuil1!$C93,Feuil1!$B93,Feuil1!CW$1),'Risk assessment'!$R$12:$R$100,FALSE),1),""))</f>
        <v/>
      </c>
      <c r="CX93" s="9" t="str">
        <f>IF($G93=0,"",IFERROR(INDEX('Risk assessment'!$B$12:$B$100,MATCH(CONCATENATE(Feuil1!$C93,Feuil1!$B93,Feuil1!CX$1),'Risk assessment'!$R$12:$R$100,FALSE),1),""))</f>
        <v/>
      </c>
      <c r="CY93" s="9" t="str">
        <f>IF($G93=0,"",IFERROR(INDEX('Risk assessment'!$B$12:$B$100,MATCH(CONCATENATE(Feuil1!$C93,Feuil1!$B93,Feuil1!CY$1),'Risk assessment'!$R$12:$R$100,FALSE),1),""))</f>
        <v/>
      </c>
      <c r="CZ93" s="9" t="str">
        <f>IF($G93=0,"",IFERROR(INDEX('Risk assessment'!$B$12:$B$100,MATCH(CONCATENATE(Feuil1!$C93,Feuil1!$B93,Feuil1!CZ$1),'Risk assessment'!$R$12:$R$100,FALSE),1),""))</f>
        <v/>
      </c>
      <c r="DA93" s="9" t="str">
        <f>IF($G93=0,"",IFERROR(INDEX('Risk assessment'!$B$12:$B$100,MATCH(CONCATENATE(Feuil1!$C93,Feuil1!$B93,Feuil1!DA$1),'Risk assessment'!$R$12:$R$100,FALSE),1),""))</f>
        <v/>
      </c>
      <c r="DB93" s="9" t="str">
        <f>IF($G93=0,"",IFERROR(INDEX('Risk assessment'!$B$12:$B$100,MATCH(CONCATENATE(Feuil1!$C93,Feuil1!$B93,Feuil1!DB$1),'Risk assessment'!$R$12:$R$100,FALSE),1),""))</f>
        <v/>
      </c>
      <c r="DC93" s="9" t="str">
        <f>IF($G93=0,"",IFERROR(INDEX('Risk assessment'!$B$12:$B$100,MATCH(CONCATENATE(Feuil1!$C93,Feuil1!$B93,Feuil1!DC$1),'Risk assessment'!$R$12:$R$100,FALSE),1),""))</f>
        <v/>
      </c>
      <c r="DD93" s="9" t="str">
        <f>IF($G93=0,"",IFERROR(INDEX('Risk assessment'!$B$12:$B$100,MATCH(CONCATENATE(Feuil1!$C93,Feuil1!$B93,Feuil1!DD$1),'Risk assessment'!$R$12:$R$100,FALSE),1),""))</f>
        <v/>
      </c>
      <c r="DE93" s="9" t="str">
        <f>IF($G93=0,"",IFERROR(INDEX('Risk assessment'!$B$12:$B$100,MATCH(CONCATENATE(Feuil1!$C93,Feuil1!$B93,Feuil1!DE$1),'Risk assessment'!$R$12:$R$100,FALSE),1),""))</f>
        <v/>
      </c>
      <c r="DF93" s="9" t="str">
        <f>IF($G93=0,"",IFERROR(INDEX('Risk assessment'!$B$12:$B$100,MATCH(CONCATENATE(Feuil1!$C93,Feuil1!$B93,Feuil1!DF$1),'Risk assessment'!$R$12:$R$100,FALSE),1),""))</f>
        <v/>
      </c>
      <c r="DG93" s="9" t="str">
        <f>IF($G93=0,"",IFERROR(INDEX('Risk assessment'!$B$12:$B$100,MATCH(CONCATENATE(Feuil1!$C93,Feuil1!$B93,Feuil1!DG$1),'Risk assessment'!$R$12:$R$100,FALSE),1),""))</f>
        <v/>
      </c>
      <c r="DH93" s="9" t="str">
        <f>IF($G93=0,"",IFERROR(INDEX('Risk assessment'!$B$12:$B$100,MATCH(CONCATENATE(Feuil1!$C93,Feuil1!$B93,Feuil1!DH$1),'Risk assessment'!$R$12:$R$100,FALSE),1),""))</f>
        <v/>
      </c>
      <c r="DI93" s="9" t="str">
        <f>IF($G93=0,"",IFERROR(INDEX('Risk assessment'!$B$12:$B$100,MATCH(CONCATENATE(Feuil1!$C93,Feuil1!$B93,Feuil1!DI$1),'Risk assessment'!$R$12:$R$100,FALSE),1),""))</f>
        <v/>
      </c>
      <c r="DJ93" s="9" t="str">
        <f>IF($G93=0,"",IFERROR(INDEX('Risk assessment'!$B$12:$B$100,MATCH(CONCATENATE(Feuil1!$C93,Feuil1!$B93,Feuil1!DJ$1),'Risk assessment'!$R$12:$R$100,FALSE),1),""))</f>
        <v/>
      </c>
      <c r="DK93" s="9" t="str">
        <f>IF($G93=0,"",IFERROR(INDEX('Risk assessment'!$B$12:$B$100,MATCH(CONCATENATE(Feuil1!$C93,Feuil1!$B93,Feuil1!DK$1),'Risk assessment'!$R$12:$R$100,FALSE),1),""))</f>
        <v/>
      </c>
    </row>
    <row r="94" spans="2:115" x14ac:dyDescent="0.25">
      <c r="B94" s="9">
        <f>IF(B93+1&lt;='Rating table'!D$11,B93+1,1)</f>
        <v>3</v>
      </c>
      <c r="C94" s="9" t="str">
        <f>IFERROR(IF(IF(B94=1,C93+1,C93)&lt;='Rating table'!H$11,IF(B94=1,C93+1,C93),""),"")</f>
        <v/>
      </c>
      <c r="D94" s="9" t="str">
        <f t="shared" si="3"/>
        <v/>
      </c>
      <c r="E94" s="9" t="str">
        <f t="shared" si="4"/>
        <v/>
      </c>
      <c r="F94" s="9" t="str">
        <f t="shared" si="5"/>
        <v/>
      </c>
      <c r="G94" s="9">
        <f>COUNTIFS('Risk assessment'!D$12:D$100,Feuil1!C94,'Risk assessment'!E$12:E$100,B94)</f>
        <v>0</v>
      </c>
      <c r="H94" s="9" t="str">
        <f>IF($G94=0,"",IFERROR(CONCATENATE(INDEX('Risk assessment'!$B$12:$B$100,MATCH(CONCATENATE(Feuil1!$C94,"-",Feuil1!$B94,"-",Feuil1!H$1),'Risk assessment'!$R$12:$R$100,FALSE),1)," ;"),""))</f>
        <v/>
      </c>
      <c r="I94" s="9" t="str">
        <f>IF($G94=0,"",IFERROR(CONCATENATE(INDEX('Risk assessment'!$B$12:$B$100,MATCH(CONCATENATE(Feuil1!$C94,"-",Feuil1!$B94,"-",Feuil1!I$1),'Risk assessment'!$R$12:$R$100,FALSE),1)," ;"),""))</f>
        <v/>
      </c>
      <c r="J94" s="9" t="str">
        <f>IF($G94=0,"",IFERROR(CONCATENATE(INDEX('Risk assessment'!$B$12:$B$100,MATCH(CONCATENATE(Feuil1!$C94,"-",Feuil1!$B94,"-",Feuil1!J$1),'Risk assessment'!$R$12:$R$100,FALSE),1)," ;"),""))</f>
        <v/>
      </c>
      <c r="K94" s="9" t="str">
        <f>IF($G94=0,"",IFERROR(CONCATENATE(INDEX('Risk assessment'!$B$12:$B$100,MATCH(CONCATENATE(Feuil1!$C94,"-",Feuil1!$B94,"-",Feuil1!K$1),'Risk assessment'!$R$12:$R$100,FALSE),1)," ;"),""))</f>
        <v/>
      </c>
      <c r="L94" s="9" t="str">
        <f>IF($G94=0,"",IFERROR(CONCATENATE(INDEX('Risk assessment'!$B$12:$B$100,MATCH(CONCATENATE(Feuil1!$C94,"-",Feuil1!$B94,"-",Feuil1!L$1),'Risk assessment'!$R$12:$R$100,FALSE),1)," ;"),""))</f>
        <v/>
      </c>
      <c r="M94" s="9" t="str">
        <f>IF($G94=0,"",IFERROR(CONCATENATE(INDEX('Risk assessment'!$B$12:$B$100,MATCH(CONCATENATE(Feuil1!$C94,"-",Feuil1!$B94,"-",Feuil1!M$1),'Risk assessment'!$R$12:$R$100,FALSE),1)," ;"),""))</f>
        <v/>
      </c>
      <c r="N94" s="9" t="str">
        <f>IF($G94=0,"",IFERROR(CONCATENATE(INDEX('Risk assessment'!$B$12:$B$100,MATCH(CONCATENATE(Feuil1!$C94,"-",Feuil1!$B94,"-",Feuil1!N$1),'Risk assessment'!$R$12:$R$100,FALSE),1)," ;"),""))</f>
        <v/>
      </c>
      <c r="O94" s="9" t="str">
        <f>IF($G94=0,"",IFERROR(CONCATENATE(INDEX('Risk assessment'!$B$12:$B$100,MATCH(CONCATENATE(Feuil1!$C94,"-",Feuil1!$B94,"-",Feuil1!O$1),'Risk assessment'!$R$12:$R$100,FALSE),1)," ;"),""))</f>
        <v/>
      </c>
      <c r="P94" s="9" t="str">
        <f>IF($G94=0,"",IFERROR(CONCATENATE(INDEX('Risk assessment'!$B$12:$B$100,MATCH(CONCATENATE(Feuil1!$C94,"-",Feuil1!$B94,"-",Feuil1!P$1),'Risk assessment'!$R$12:$R$100,FALSE),1)," ;"),""))</f>
        <v/>
      </c>
      <c r="Q94" s="9" t="str">
        <f>IF($G94=0,"",IFERROR(CONCATENATE(INDEX('Risk assessment'!$B$12:$B$100,MATCH(CONCATENATE(Feuil1!$C94,"-",Feuil1!$B94,"-",Feuil1!Q$1),'Risk assessment'!$R$12:$R$100,FALSE),1)," ;"),""))</f>
        <v/>
      </c>
      <c r="R94" s="9" t="str">
        <f>IF($G94=0,"",IFERROR(CONCATENATE(INDEX('Risk assessment'!$B$12:$B$100,MATCH(CONCATENATE(Feuil1!$C94,"-",Feuil1!$B94,"-",Feuil1!R$1),'Risk assessment'!$R$12:$R$100,FALSE),1)," ;"),""))</f>
        <v/>
      </c>
      <c r="S94" s="9" t="str">
        <f>IF($G94=0,"",IFERROR(CONCATENATE(INDEX('Risk assessment'!$B$12:$B$100,MATCH(CONCATENATE(Feuil1!$C94,"-",Feuil1!$B94,"-",Feuil1!S$1),'Risk assessment'!$R$12:$R$100,FALSE),1)," ;"),""))</f>
        <v/>
      </c>
      <c r="T94" s="9" t="str">
        <f>IF($G94=0,"",IFERROR(CONCATENATE(INDEX('Risk assessment'!$B$12:$B$100,MATCH(CONCATENATE(Feuil1!$C94,"-",Feuil1!$B94,"-",Feuil1!T$1),'Risk assessment'!$R$12:$R$100,FALSE),1)," ;"),""))</f>
        <v/>
      </c>
      <c r="U94" s="9" t="str">
        <f>IF($G94=0,"",IFERROR(CONCATENATE(INDEX('Risk assessment'!$B$12:$B$100,MATCH(CONCATENATE(Feuil1!$C94,"-",Feuil1!$B94,"-",Feuil1!U$1),'Risk assessment'!$R$12:$R$100,FALSE),1)," ;"),""))</f>
        <v/>
      </c>
      <c r="V94" s="9" t="str">
        <f>IF($G94=0,"",IFERROR(CONCATENATE(INDEX('Risk assessment'!$B$12:$B$100,MATCH(CONCATENATE(Feuil1!$C94,"-",Feuil1!$B94,"-",Feuil1!V$1),'Risk assessment'!$R$12:$R$100,FALSE),1)," ;"),""))</f>
        <v/>
      </c>
      <c r="W94" s="9" t="str">
        <f>IF($G94=0,"",IFERROR(CONCATENATE(INDEX('Risk assessment'!$B$12:$B$100,MATCH(CONCATENATE(Feuil1!$C94,"-",Feuil1!$B94,"-",Feuil1!W$1),'Risk assessment'!$R$12:$R$100,FALSE),1)," ;"),""))</f>
        <v/>
      </c>
      <c r="X94" s="9" t="str">
        <f>IF($G94=0,"",IFERROR(CONCATENATE(INDEX('Risk assessment'!$B$12:$B$100,MATCH(CONCATENATE(Feuil1!$C94,"-",Feuil1!$B94,"-",Feuil1!X$1),'Risk assessment'!$R$12:$R$100,FALSE),1)," ;"),""))</f>
        <v/>
      </c>
      <c r="Y94" s="9" t="str">
        <f>IF($G94=0,"",IFERROR(CONCATENATE(INDEX('Risk assessment'!$B$12:$B$100,MATCH(CONCATENATE(Feuil1!$C94,"-",Feuil1!$B94,"-",Feuil1!Y$1),'Risk assessment'!$R$12:$R$100,FALSE),1)," ;"),""))</f>
        <v/>
      </c>
      <c r="Z94" s="9" t="str">
        <f>IF($G94=0,"",IFERROR(CONCATENATE(INDEX('Risk assessment'!$B$12:$B$100,MATCH(CONCATENATE(Feuil1!$C94,"-",Feuil1!$B94,"-",Feuil1!Z$1),'Risk assessment'!$R$12:$R$100,FALSE),1)," ;"),""))</f>
        <v/>
      </c>
      <c r="AA94" s="9" t="str">
        <f>IF($G94=0,"",IFERROR(CONCATENATE(INDEX('Risk assessment'!$B$12:$B$100,MATCH(CONCATENATE(Feuil1!$C94,"-",Feuil1!$B94,"-",Feuil1!AA$1),'Risk assessment'!$R$12:$R$100,FALSE),1)," ;"),""))</f>
        <v/>
      </c>
      <c r="AB94" s="9" t="str">
        <f>IF($G94=0,"",IFERROR(CONCATENATE(INDEX('Risk assessment'!$B$12:$B$100,MATCH(CONCATENATE(Feuil1!$C94,"-",Feuil1!$B94,"-",Feuil1!AB$1),'Risk assessment'!$R$12:$R$100,FALSE),1)," ;"),""))</f>
        <v/>
      </c>
      <c r="AC94" s="9" t="str">
        <f>IF($G94=0,"",IFERROR(CONCATENATE(INDEX('Risk assessment'!$B$12:$B$100,MATCH(CONCATENATE(Feuil1!$C94,"-",Feuil1!$B94,"-",Feuil1!AC$1),'Risk assessment'!$R$12:$R$100,FALSE),1)," ;"),""))</f>
        <v/>
      </c>
      <c r="AD94" s="9" t="str">
        <f>IF($G94=0,"",IFERROR(CONCATENATE(INDEX('Risk assessment'!$B$12:$B$100,MATCH(CONCATENATE(Feuil1!$C94,"-",Feuil1!$B94,"-",Feuil1!AD$1),'Risk assessment'!$R$12:$R$100,FALSE),1)," ;"),""))</f>
        <v/>
      </c>
      <c r="AE94" s="9" t="str">
        <f>IF($G94=0,"",IFERROR(CONCATENATE(INDEX('Risk assessment'!$B$12:$B$100,MATCH(CONCATENATE(Feuil1!$C94,"-",Feuil1!$B94,"-",Feuil1!AE$1),'Risk assessment'!$R$12:$R$100,FALSE),1)," ;"),""))</f>
        <v/>
      </c>
      <c r="AF94" s="9" t="str">
        <f>IF($G94=0,"",IFERROR(CONCATENATE(INDEX('Risk assessment'!$B$12:$B$100,MATCH(CONCATENATE(Feuil1!$C94,"-",Feuil1!$B94,"-",Feuil1!AF$1),'Risk assessment'!$R$12:$R$100,FALSE),1)," ;"),""))</f>
        <v/>
      </c>
      <c r="AG94" s="9" t="str">
        <f>IF($G94=0,"",IFERROR(CONCATENATE(INDEX('Risk assessment'!$B$12:$B$100,MATCH(CONCATENATE(Feuil1!$C94,"-",Feuil1!$B94,"-",Feuil1!AG$1),'Risk assessment'!$R$12:$R$100,FALSE),1)," ;"),""))</f>
        <v/>
      </c>
      <c r="AH94" s="9" t="str">
        <f>IF($G94=0,"",IFERROR(CONCATENATE(INDEX('Risk assessment'!$B$12:$B$100,MATCH(CONCATENATE(Feuil1!$C94,"-",Feuil1!$B94,"-",Feuil1!AH$1),'Risk assessment'!$R$12:$R$100,FALSE),1)," ;"),""))</f>
        <v/>
      </c>
      <c r="AI94" s="9" t="str">
        <f>IF($G94=0,"",IFERROR(CONCATENATE(INDEX('Risk assessment'!$B$12:$B$100,MATCH(CONCATENATE(Feuil1!$C94,"-",Feuil1!$B94,"-",Feuil1!AI$1),'Risk assessment'!$R$12:$R$100,FALSE),1)," ;"),""))</f>
        <v/>
      </c>
      <c r="AJ94" s="9" t="str">
        <f>IF($G94=0,"",IFERROR(CONCATENATE(INDEX('Risk assessment'!$B$12:$B$100,MATCH(CONCATENATE(Feuil1!$C94,"-",Feuil1!$B94,"-",Feuil1!AJ$1),'Risk assessment'!$R$12:$R$100,FALSE),1)," ;"),""))</f>
        <v/>
      </c>
      <c r="AK94" s="9" t="str">
        <f>IF($G94=0,"",IFERROR(CONCATENATE(INDEX('Risk assessment'!$B$12:$B$100,MATCH(CONCATENATE(Feuil1!$C94,"-",Feuil1!$B94,"-",Feuil1!AK$1),'Risk assessment'!$R$12:$R$100,FALSE),1)," ;"),""))</f>
        <v/>
      </c>
      <c r="AL94" s="9" t="str">
        <f>IF($G94=0,"",IFERROR(CONCATENATE(INDEX('Risk assessment'!$B$12:$B$100,MATCH(CONCATENATE(Feuil1!$C94,"-",Feuil1!$B94,"-",Feuil1!AL$1),'Risk assessment'!$R$12:$R$100,FALSE),1)," ;"),""))</f>
        <v/>
      </c>
      <c r="AM94" s="9" t="str">
        <f>IF($G94=0,"",IFERROR(CONCATENATE(INDEX('Risk assessment'!$B$12:$B$100,MATCH(CONCATENATE(Feuil1!$C94,"-",Feuil1!$B94,"-",Feuil1!AM$1),'Risk assessment'!$R$12:$R$100,FALSE),1)," ;"),""))</f>
        <v/>
      </c>
      <c r="AN94" s="9" t="str">
        <f>IF($G94=0,"",IFERROR(CONCATENATE(INDEX('Risk assessment'!$B$12:$B$100,MATCH(CONCATENATE(Feuil1!$C94,"-",Feuil1!$B94,"-",Feuil1!AN$1),'Risk assessment'!$R$12:$R$100,FALSE),1)," ;"),""))</f>
        <v/>
      </c>
      <c r="AO94" s="9" t="str">
        <f>IF($G94=0,"",IFERROR(CONCATENATE(INDEX('Risk assessment'!$B$12:$B$100,MATCH(CONCATENATE(Feuil1!$C94,"-",Feuil1!$B94,"-",Feuil1!AO$1),'Risk assessment'!$R$12:$R$100,FALSE),1)," ;"),""))</f>
        <v/>
      </c>
      <c r="AP94" s="9" t="str">
        <f>IF($G94=0,"",IFERROR(CONCATENATE(INDEX('Risk assessment'!$B$12:$B$100,MATCH(CONCATENATE(Feuil1!$C94,"-",Feuil1!$B94,"-",Feuil1!AP$1),'Risk assessment'!$R$12:$R$100,FALSE),1)," ;"),""))</f>
        <v/>
      </c>
      <c r="AQ94" s="9" t="str">
        <f>IF($G94=0,"",IFERROR(CONCATENATE(INDEX('Risk assessment'!$B$12:$B$100,MATCH(CONCATENATE(Feuil1!$C94,"-",Feuil1!$B94,"-",Feuil1!AQ$1),'Risk assessment'!$R$12:$R$100,FALSE),1)," ;"),""))</f>
        <v/>
      </c>
      <c r="AR94" s="9" t="str">
        <f>IF($G94=0,"",IFERROR(CONCATENATE(INDEX('Risk assessment'!$B$12:$B$100,MATCH(CONCATENATE(Feuil1!$C94,"-",Feuil1!$B94,"-",Feuil1!AR$1),'Risk assessment'!$R$12:$R$100,FALSE),1)," ;"),""))</f>
        <v/>
      </c>
      <c r="AS94" s="9" t="str">
        <f>IF($G94=0,"",IFERROR(CONCATENATE(INDEX('Risk assessment'!$B$12:$B$100,MATCH(CONCATENATE(Feuil1!$C94,"-",Feuil1!$B94,"-",Feuil1!AS$1),'Risk assessment'!$R$12:$R$100,FALSE),1)," ;"),""))</f>
        <v/>
      </c>
      <c r="AT94" s="9" t="str">
        <f>IF($G94=0,"",IFERROR(CONCATENATE(INDEX('Risk assessment'!$B$12:$B$100,MATCH(CONCATENATE(Feuil1!$C94,"-",Feuil1!$B94,"-",Feuil1!AT$1),'Risk assessment'!$R$12:$R$100,FALSE),1)," ;"),""))</f>
        <v/>
      </c>
      <c r="AU94" s="9" t="str">
        <f>IF($G94=0,"",IFERROR(CONCATENATE(INDEX('Risk assessment'!$B$12:$B$100,MATCH(CONCATENATE(Feuil1!$C94,"-",Feuil1!$B94,"-",Feuil1!AU$1),'Risk assessment'!$R$12:$R$100,FALSE),1)," ;"),""))</f>
        <v/>
      </c>
      <c r="AV94" s="9" t="str">
        <f>IF($G94=0,"",IFERROR(CONCATENATE(INDEX('Risk assessment'!$B$12:$B$100,MATCH(CONCATENATE(Feuil1!$C94,"-",Feuil1!$B94,"-",Feuil1!AV$1),'Risk assessment'!$R$12:$R$100,FALSE),1)," ;"),""))</f>
        <v/>
      </c>
      <c r="AW94" s="9" t="str">
        <f>IF($G94=0,"",IFERROR(CONCATENATE(INDEX('Risk assessment'!$B$12:$B$100,MATCH(CONCATENATE(Feuil1!$C94,"-",Feuil1!$B94,"-",Feuil1!AW$1),'Risk assessment'!$R$12:$R$100,FALSE),1)," ;"),""))</f>
        <v/>
      </c>
      <c r="AX94" s="9" t="str">
        <f>IF($G94=0,"",IFERROR(CONCATENATE(INDEX('Risk assessment'!$B$12:$B$100,MATCH(CONCATENATE(Feuil1!$C94,"-",Feuil1!$B94,"-",Feuil1!AX$1),'Risk assessment'!$R$12:$R$100,FALSE),1)," ;"),""))</f>
        <v/>
      </c>
      <c r="AY94" s="9" t="str">
        <f>IF($G94=0,"",IFERROR(CONCATENATE(INDEX('Risk assessment'!$B$12:$B$100,MATCH(CONCATENATE(Feuil1!$C94,"-",Feuil1!$B94,"-",Feuil1!AY$1),'Risk assessment'!$R$12:$R$100,FALSE),1)," ;"),""))</f>
        <v/>
      </c>
      <c r="AZ94" s="9" t="str">
        <f>IF($G94=0,"",IFERROR(CONCATENATE(INDEX('Risk assessment'!$B$12:$B$100,MATCH(CONCATENATE(Feuil1!$C94,"-",Feuil1!$B94,"-",Feuil1!AZ$1),'Risk assessment'!$R$12:$R$100,FALSE),1)," ;"),""))</f>
        <v/>
      </c>
      <c r="BA94" s="9" t="str">
        <f>IF($G94=0,"",IFERROR(CONCATENATE(INDEX('Risk assessment'!$B$12:$B$100,MATCH(CONCATENATE(Feuil1!$C94,"-",Feuil1!$B94,"-",Feuil1!BA$1),'Risk assessment'!$R$12:$R$100,FALSE),1)," ;"),""))</f>
        <v/>
      </c>
      <c r="BB94" s="9" t="str">
        <f>IF($G94=0,"",IFERROR(CONCATENATE(INDEX('Risk assessment'!$B$12:$B$100,MATCH(CONCATENATE(Feuil1!$C94,"-",Feuil1!$B94,"-",Feuil1!BB$1),'Risk assessment'!$R$12:$R$100,FALSE),1)," ;"),""))</f>
        <v/>
      </c>
      <c r="BC94" s="9" t="str">
        <f>IF($G94=0,"",IFERROR(CONCATENATE(INDEX('Risk assessment'!$B$12:$B$100,MATCH(CONCATENATE(Feuil1!$C94,"-",Feuil1!$B94,"-",Feuil1!BC$1),'Risk assessment'!$R$12:$R$100,FALSE),1)," ;"),""))</f>
        <v/>
      </c>
      <c r="BD94" s="9" t="str">
        <f>IF($G94=0,"",IFERROR(CONCATENATE(INDEX('Risk assessment'!$B$12:$B$100,MATCH(CONCATENATE(Feuil1!$C94,"-",Feuil1!$B94,"-",Feuil1!BD$1),'Risk assessment'!$R$12:$R$100,FALSE),1)," ;"),""))</f>
        <v/>
      </c>
      <c r="BE94" s="9" t="str">
        <f>IF($G94=0,"",IFERROR(CONCATENATE(INDEX('Risk assessment'!$B$12:$B$100,MATCH(CONCATENATE(Feuil1!$C94,"-",Feuil1!$B94,"-",Feuil1!BE$1),'Risk assessment'!$R$12:$R$100,FALSE),1)," ;"),""))</f>
        <v/>
      </c>
      <c r="BF94" s="9" t="str">
        <f>IF($G94=0,"",IFERROR(CONCATENATE(INDEX('Risk assessment'!$B$12:$B$100,MATCH(CONCATENATE(Feuil1!$C94,"-",Feuil1!$B94,"-",Feuil1!BF$1),'Risk assessment'!$R$12:$R$100,FALSE),1)," ;"),""))</f>
        <v/>
      </c>
      <c r="BG94" s="9" t="str">
        <f>IF($G94=0,"",IFERROR(CONCATENATE(INDEX('Risk assessment'!$B$12:$B$100,MATCH(CONCATENATE(Feuil1!$C94,"-",Feuil1!$B94,"-",Feuil1!BG$1),'Risk assessment'!$R$12:$R$100,FALSE),1)," ;"),""))</f>
        <v/>
      </c>
      <c r="BH94" s="9" t="str">
        <f>IF($G94=0,"",IFERROR(CONCATENATE(INDEX('Risk assessment'!$B$12:$B$100,MATCH(CONCATENATE(Feuil1!$C94,"-",Feuil1!$B94,"-",Feuil1!BH$1),'Risk assessment'!$R$12:$R$100,FALSE),1)," ;"),""))</f>
        <v/>
      </c>
      <c r="BI94" s="9" t="str">
        <f>IF($G94=0,"",IFERROR(CONCATENATE(INDEX('Risk assessment'!$B$12:$B$100,MATCH(CONCATENATE(Feuil1!$C94,"-",Feuil1!$B94,"-",Feuil1!BI$1),'Risk assessment'!$R$12:$R$100,FALSE),1)," ;"),""))</f>
        <v/>
      </c>
      <c r="BJ94" s="9" t="str">
        <f>IF($G94=0,"",IFERROR(CONCATENATE(INDEX('Risk assessment'!$B$12:$B$100,MATCH(CONCATENATE(Feuil1!$C94,"-",Feuil1!$B94,"-",Feuil1!BJ$1),'Risk assessment'!$R$12:$R$100,FALSE),1)," ;"),""))</f>
        <v/>
      </c>
      <c r="BK94" s="9" t="str">
        <f>IF($G94=0,"",IFERROR(CONCATENATE(INDEX('Risk assessment'!$B$12:$B$100,MATCH(CONCATENATE(Feuil1!$C94,"-",Feuil1!$B94,"-",Feuil1!BK$1),'Risk assessment'!$R$12:$R$100,FALSE),1)," ;"),""))</f>
        <v/>
      </c>
      <c r="BL94" s="9" t="str">
        <f>IF($G94=0,"",IFERROR(CONCATENATE(INDEX('Risk assessment'!$B$12:$B$100,MATCH(CONCATENATE(Feuil1!$C94,"-",Feuil1!$B94,"-",Feuil1!BL$1),'Risk assessment'!$R$12:$R$100,FALSE),1)," ;"),""))</f>
        <v/>
      </c>
      <c r="BM94" s="9" t="str">
        <f>IF($G94=0,"",IFERROR(CONCATENATE(INDEX('Risk assessment'!$B$12:$B$100,MATCH(CONCATENATE(Feuil1!$C94,"-",Feuil1!$B94,"-",Feuil1!BM$1),'Risk assessment'!$R$12:$R$100,FALSE),1)," ;"),""))</f>
        <v/>
      </c>
      <c r="BN94" s="9" t="str">
        <f>IF($G94=0,"",IFERROR(CONCATENATE(INDEX('Risk assessment'!$B$12:$B$100,MATCH(CONCATENATE(Feuil1!$C94,"-",Feuil1!$B94,"-",Feuil1!BN$1),'Risk assessment'!$R$12:$R$100,FALSE),1)," ;"),""))</f>
        <v/>
      </c>
      <c r="BO94" s="9" t="str">
        <f>IF($G94=0,"",IFERROR(CONCATENATE(INDEX('Risk assessment'!$B$12:$B$100,MATCH(CONCATENATE(Feuil1!$C94,"-",Feuil1!$B94,"-",Feuil1!BO$1),'Risk assessment'!$R$12:$R$100,FALSE),1)," ;"),""))</f>
        <v/>
      </c>
      <c r="BP94" s="9" t="str">
        <f>IF($G94=0,"",IFERROR(CONCATENATE(INDEX('Risk assessment'!$B$12:$B$100,MATCH(CONCATENATE(Feuil1!$C94,"-",Feuil1!$B94,"-",Feuil1!BP$1),'Risk assessment'!$R$12:$R$100,FALSE),1)," ;"),""))</f>
        <v/>
      </c>
      <c r="BQ94" s="9" t="str">
        <f>IF($G94=0,"",IFERROR(CONCATENATE(INDEX('Risk assessment'!$B$12:$B$100,MATCH(CONCATENATE(Feuil1!$C94,"-",Feuil1!$B94,"-",Feuil1!BQ$1),'Risk assessment'!$R$12:$R$100,FALSE),1)," ;"),""))</f>
        <v/>
      </c>
      <c r="BR94" s="9" t="str">
        <f>IF($G94=0,"",IFERROR(INDEX('Risk assessment'!$B$12:$B$100,MATCH(CONCATENATE(Feuil1!$C94,Feuil1!$B94,Feuil1!BR$1),'Risk assessment'!$R$12:$R$100,FALSE),1),""))</f>
        <v/>
      </c>
      <c r="BS94" s="9" t="str">
        <f>IF($G94=0,"",IFERROR(INDEX('Risk assessment'!$B$12:$B$100,MATCH(CONCATENATE(Feuil1!$C94,Feuil1!$B94,Feuil1!BS$1),'Risk assessment'!$R$12:$R$100,FALSE),1),""))</f>
        <v/>
      </c>
      <c r="BT94" s="9" t="str">
        <f>IF($G94=0,"",IFERROR(INDEX('Risk assessment'!$B$12:$B$100,MATCH(CONCATENATE(Feuil1!$C94,Feuil1!$B94,Feuil1!BT$1),'Risk assessment'!$R$12:$R$100,FALSE),1),""))</f>
        <v/>
      </c>
      <c r="BU94" s="9" t="str">
        <f>IF($G94=0,"",IFERROR(INDEX('Risk assessment'!$B$12:$B$100,MATCH(CONCATENATE(Feuil1!$C94,Feuil1!$B94,Feuil1!BU$1),'Risk assessment'!$R$12:$R$100,FALSE),1),""))</f>
        <v/>
      </c>
      <c r="BV94" s="9" t="str">
        <f>IF($G94=0,"",IFERROR(INDEX('Risk assessment'!$B$12:$B$100,MATCH(CONCATENATE(Feuil1!$C94,Feuil1!$B94,Feuil1!BV$1),'Risk assessment'!$R$12:$R$100,FALSE),1),""))</f>
        <v/>
      </c>
      <c r="BW94" s="9" t="str">
        <f>IF($G94=0,"",IFERROR(INDEX('Risk assessment'!$B$12:$B$100,MATCH(CONCATENATE(Feuil1!$C94,Feuil1!$B94,Feuil1!BW$1),'Risk assessment'!$R$12:$R$100,FALSE),1),""))</f>
        <v/>
      </c>
      <c r="BX94" s="9" t="str">
        <f>IF($G94=0,"",IFERROR(INDEX('Risk assessment'!$B$12:$B$100,MATCH(CONCATENATE(Feuil1!$C94,Feuil1!$B94,Feuil1!BX$1),'Risk assessment'!$R$12:$R$100,FALSE),1),""))</f>
        <v/>
      </c>
      <c r="BY94" s="9" t="str">
        <f>IF($G94=0,"",IFERROR(INDEX('Risk assessment'!$B$12:$B$100,MATCH(CONCATENATE(Feuil1!$C94,Feuil1!$B94,Feuil1!BY$1),'Risk assessment'!$R$12:$R$100,FALSE),1),""))</f>
        <v/>
      </c>
      <c r="BZ94" s="9" t="str">
        <f>IF($G94=0,"",IFERROR(INDEX('Risk assessment'!$B$12:$B$100,MATCH(CONCATENATE(Feuil1!$C94,Feuil1!$B94,Feuil1!BZ$1),'Risk assessment'!$R$12:$R$100,FALSE),1),""))</f>
        <v/>
      </c>
      <c r="CA94" s="9" t="str">
        <f>IF($G94=0,"",IFERROR(INDEX('Risk assessment'!$B$12:$B$100,MATCH(CONCATENATE(Feuil1!$C94,Feuil1!$B94,Feuil1!CA$1),'Risk assessment'!$R$12:$R$100,FALSE),1),""))</f>
        <v/>
      </c>
      <c r="CB94" s="9" t="str">
        <f>IF($G94=0,"",IFERROR(INDEX('Risk assessment'!$B$12:$B$100,MATCH(CONCATENATE(Feuil1!$C94,Feuil1!$B94,Feuil1!CB$1),'Risk assessment'!$R$12:$R$100,FALSE),1),""))</f>
        <v/>
      </c>
      <c r="CC94" s="9" t="str">
        <f>IF($G94=0,"",IFERROR(INDEX('Risk assessment'!$B$12:$B$100,MATCH(CONCATENATE(Feuil1!$C94,Feuil1!$B94,Feuil1!CC$1),'Risk assessment'!$R$12:$R$100,FALSE),1),""))</f>
        <v/>
      </c>
      <c r="CD94" s="9" t="str">
        <f>IF($G94=0,"",IFERROR(INDEX('Risk assessment'!$B$12:$B$100,MATCH(CONCATENATE(Feuil1!$C94,Feuil1!$B94,Feuil1!CD$1),'Risk assessment'!$R$12:$R$100,FALSE),1),""))</f>
        <v/>
      </c>
      <c r="CE94" s="9" t="str">
        <f>IF($G94=0,"",IFERROR(INDEX('Risk assessment'!$B$12:$B$100,MATCH(CONCATENATE(Feuil1!$C94,Feuil1!$B94,Feuil1!CE$1),'Risk assessment'!$R$12:$R$100,FALSE),1),""))</f>
        <v/>
      </c>
      <c r="CF94" s="9" t="str">
        <f>IF($G94=0,"",IFERROR(INDEX('Risk assessment'!$B$12:$B$100,MATCH(CONCATENATE(Feuil1!$C94,Feuil1!$B94,Feuil1!CF$1),'Risk assessment'!$R$12:$R$100,FALSE),1),""))</f>
        <v/>
      </c>
      <c r="CG94" s="9" t="str">
        <f>IF($G94=0,"",IFERROR(INDEX('Risk assessment'!$B$12:$B$100,MATCH(CONCATENATE(Feuil1!$C94,Feuil1!$B94,Feuil1!CG$1),'Risk assessment'!$R$12:$R$100,FALSE),1),""))</f>
        <v/>
      </c>
      <c r="CH94" s="9" t="str">
        <f>IF($G94=0,"",IFERROR(INDEX('Risk assessment'!$B$12:$B$100,MATCH(CONCATENATE(Feuil1!$C94,Feuil1!$B94,Feuil1!CH$1),'Risk assessment'!$R$12:$R$100,FALSE),1),""))</f>
        <v/>
      </c>
      <c r="CI94" s="9" t="str">
        <f>IF($G94=0,"",IFERROR(INDEX('Risk assessment'!$B$12:$B$100,MATCH(CONCATENATE(Feuil1!$C94,Feuil1!$B94,Feuil1!CI$1),'Risk assessment'!$R$12:$R$100,FALSE),1),""))</f>
        <v/>
      </c>
      <c r="CJ94" s="9" t="str">
        <f>IF($G94=0,"",IFERROR(INDEX('Risk assessment'!$B$12:$B$100,MATCH(CONCATENATE(Feuil1!$C94,Feuil1!$B94,Feuil1!CJ$1),'Risk assessment'!$R$12:$R$100,FALSE),1),""))</f>
        <v/>
      </c>
      <c r="CK94" s="9" t="str">
        <f>IF($G94=0,"",IFERROR(INDEX('Risk assessment'!$B$12:$B$100,MATCH(CONCATENATE(Feuil1!$C94,Feuil1!$B94,Feuil1!CK$1),'Risk assessment'!$R$12:$R$100,FALSE),1),""))</f>
        <v/>
      </c>
      <c r="CL94" s="9" t="str">
        <f>IF($G94=0,"",IFERROR(INDEX('Risk assessment'!$B$12:$B$100,MATCH(CONCATENATE(Feuil1!$C94,Feuil1!$B94,Feuil1!CL$1),'Risk assessment'!$R$12:$R$100,FALSE),1),""))</f>
        <v/>
      </c>
      <c r="CM94" s="9" t="str">
        <f>IF($G94=0,"",IFERROR(INDEX('Risk assessment'!$B$12:$B$100,MATCH(CONCATENATE(Feuil1!$C94,Feuil1!$B94,Feuil1!CM$1),'Risk assessment'!$R$12:$R$100,FALSE),1),""))</f>
        <v/>
      </c>
      <c r="CN94" s="9" t="str">
        <f>IF($G94=0,"",IFERROR(INDEX('Risk assessment'!$B$12:$B$100,MATCH(CONCATENATE(Feuil1!$C94,Feuil1!$B94,Feuil1!CN$1),'Risk assessment'!$R$12:$R$100,FALSE),1),""))</f>
        <v/>
      </c>
      <c r="CO94" s="9" t="str">
        <f>IF($G94=0,"",IFERROR(INDEX('Risk assessment'!$B$12:$B$100,MATCH(CONCATENATE(Feuil1!$C94,Feuil1!$B94,Feuil1!CO$1),'Risk assessment'!$R$12:$R$100,FALSE),1),""))</f>
        <v/>
      </c>
      <c r="CP94" s="9" t="str">
        <f>IF($G94=0,"",IFERROR(INDEX('Risk assessment'!$B$12:$B$100,MATCH(CONCATENATE(Feuil1!$C94,Feuil1!$B94,Feuil1!CP$1),'Risk assessment'!$R$12:$R$100,FALSE),1),""))</f>
        <v/>
      </c>
      <c r="CQ94" s="9" t="str">
        <f>IF($G94=0,"",IFERROR(INDEX('Risk assessment'!$B$12:$B$100,MATCH(CONCATENATE(Feuil1!$C94,Feuil1!$B94,Feuil1!CQ$1),'Risk assessment'!$R$12:$R$100,FALSE),1),""))</f>
        <v/>
      </c>
      <c r="CR94" s="9" t="str">
        <f>IF($G94=0,"",IFERROR(INDEX('Risk assessment'!$B$12:$B$100,MATCH(CONCATENATE(Feuil1!$C94,Feuil1!$B94,Feuil1!CR$1),'Risk assessment'!$R$12:$R$100,FALSE),1),""))</f>
        <v/>
      </c>
      <c r="CS94" s="9" t="str">
        <f>IF($G94=0,"",IFERROR(INDEX('Risk assessment'!$B$12:$B$100,MATCH(CONCATENATE(Feuil1!$C94,Feuil1!$B94,Feuil1!CS$1),'Risk assessment'!$R$12:$R$100,FALSE),1),""))</f>
        <v/>
      </c>
      <c r="CT94" s="9" t="str">
        <f>IF($G94=0,"",IFERROR(INDEX('Risk assessment'!$B$12:$B$100,MATCH(CONCATENATE(Feuil1!$C94,Feuil1!$B94,Feuil1!CT$1),'Risk assessment'!$R$12:$R$100,FALSE),1),""))</f>
        <v/>
      </c>
      <c r="CU94" s="9" t="str">
        <f>IF($G94=0,"",IFERROR(INDEX('Risk assessment'!$B$12:$B$100,MATCH(CONCATENATE(Feuil1!$C94,Feuil1!$B94,Feuil1!CU$1),'Risk assessment'!$R$12:$R$100,FALSE),1),""))</f>
        <v/>
      </c>
      <c r="CV94" s="9" t="str">
        <f>IF($G94=0,"",IFERROR(INDEX('Risk assessment'!$B$12:$B$100,MATCH(CONCATENATE(Feuil1!$C94,Feuil1!$B94,Feuil1!CV$1),'Risk assessment'!$R$12:$R$100,FALSE),1),""))</f>
        <v/>
      </c>
      <c r="CW94" s="9" t="str">
        <f>IF($G94=0,"",IFERROR(INDEX('Risk assessment'!$B$12:$B$100,MATCH(CONCATENATE(Feuil1!$C94,Feuil1!$B94,Feuil1!CW$1),'Risk assessment'!$R$12:$R$100,FALSE),1),""))</f>
        <v/>
      </c>
      <c r="CX94" s="9" t="str">
        <f>IF($G94=0,"",IFERROR(INDEX('Risk assessment'!$B$12:$B$100,MATCH(CONCATENATE(Feuil1!$C94,Feuil1!$B94,Feuil1!CX$1),'Risk assessment'!$R$12:$R$100,FALSE),1),""))</f>
        <v/>
      </c>
      <c r="CY94" s="9" t="str">
        <f>IF($G94=0,"",IFERROR(INDEX('Risk assessment'!$B$12:$B$100,MATCH(CONCATENATE(Feuil1!$C94,Feuil1!$B94,Feuil1!CY$1),'Risk assessment'!$R$12:$R$100,FALSE),1),""))</f>
        <v/>
      </c>
      <c r="CZ94" s="9" t="str">
        <f>IF($G94=0,"",IFERROR(INDEX('Risk assessment'!$B$12:$B$100,MATCH(CONCATENATE(Feuil1!$C94,Feuil1!$B94,Feuil1!CZ$1),'Risk assessment'!$R$12:$R$100,FALSE),1),""))</f>
        <v/>
      </c>
      <c r="DA94" s="9" t="str">
        <f>IF($G94=0,"",IFERROR(INDEX('Risk assessment'!$B$12:$B$100,MATCH(CONCATENATE(Feuil1!$C94,Feuil1!$B94,Feuil1!DA$1),'Risk assessment'!$R$12:$R$100,FALSE),1),""))</f>
        <v/>
      </c>
      <c r="DB94" s="9" t="str">
        <f>IF($G94=0,"",IFERROR(INDEX('Risk assessment'!$B$12:$B$100,MATCH(CONCATENATE(Feuil1!$C94,Feuil1!$B94,Feuil1!DB$1),'Risk assessment'!$R$12:$R$100,FALSE),1),""))</f>
        <v/>
      </c>
      <c r="DC94" s="9" t="str">
        <f>IF($G94=0,"",IFERROR(INDEX('Risk assessment'!$B$12:$B$100,MATCH(CONCATENATE(Feuil1!$C94,Feuil1!$B94,Feuil1!DC$1),'Risk assessment'!$R$12:$R$100,FALSE),1),""))</f>
        <v/>
      </c>
      <c r="DD94" s="9" t="str">
        <f>IF($G94=0,"",IFERROR(INDEX('Risk assessment'!$B$12:$B$100,MATCH(CONCATENATE(Feuil1!$C94,Feuil1!$B94,Feuil1!DD$1),'Risk assessment'!$R$12:$R$100,FALSE),1),""))</f>
        <v/>
      </c>
      <c r="DE94" s="9" t="str">
        <f>IF($G94=0,"",IFERROR(INDEX('Risk assessment'!$B$12:$B$100,MATCH(CONCATENATE(Feuil1!$C94,Feuil1!$B94,Feuil1!DE$1),'Risk assessment'!$R$12:$R$100,FALSE),1),""))</f>
        <v/>
      </c>
      <c r="DF94" s="9" t="str">
        <f>IF($G94=0,"",IFERROR(INDEX('Risk assessment'!$B$12:$B$100,MATCH(CONCATENATE(Feuil1!$C94,Feuil1!$B94,Feuil1!DF$1),'Risk assessment'!$R$12:$R$100,FALSE),1),""))</f>
        <v/>
      </c>
      <c r="DG94" s="9" t="str">
        <f>IF($G94=0,"",IFERROR(INDEX('Risk assessment'!$B$12:$B$100,MATCH(CONCATENATE(Feuil1!$C94,Feuil1!$B94,Feuil1!DG$1),'Risk assessment'!$R$12:$R$100,FALSE),1),""))</f>
        <v/>
      </c>
      <c r="DH94" s="9" t="str">
        <f>IF($G94=0,"",IFERROR(INDEX('Risk assessment'!$B$12:$B$100,MATCH(CONCATENATE(Feuil1!$C94,Feuil1!$B94,Feuil1!DH$1),'Risk assessment'!$R$12:$R$100,FALSE),1),""))</f>
        <v/>
      </c>
      <c r="DI94" s="9" t="str">
        <f>IF($G94=0,"",IFERROR(INDEX('Risk assessment'!$B$12:$B$100,MATCH(CONCATENATE(Feuil1!$C94,Feuil1!$B94,Feuil1!DI$1),'Risk assessment'!$R$12:$R$100,FALSE),1),""))</f>
        <v/>
      </c>
      <c r="DJ94" s="9" t="str">
        <f>IF($G94=0,"",IFERROR(INDEX('Risk assessment'!$B$12:$B$100,MATCH(CONCATENATE(Feuil1!$C94,Feuil1!$B94,Feuil1!DJ$1),'Risk assessment'!$R$12:$R$100,FALSE),1),""))</f>
        <v/>
      </c>
      <c r="DK94" s="9" t="str">
        <f>IF($G94=0,"",IFERROR(INDEX('Risk assessment'!$B$12:$B$100,MATCH(CONCATENATE(Feuil1!$C94,Feuil1!$B94,Feuil1!DK$1),'Risk assessment'!$R$12:$R$100,FALSE),1),""))</f>
        <v/>
      </c>
    </row>
    <row r="95" spans="2:115" x14ac:dyDescent="0.25">
      <c r="B95" s="9">
        <f>IF(B94+1&lt;='Rating table'!D$11,B94+1,1)</f>
        <v>4</v>
      </c>
      <c r="C95" s="9" t="str">
        <f>IFERROR(IF(IF(B95=1,C94+1,C94)&lt;='Rating table'!H$11,IF(B95=1,C94+1,C94),""),"")</f>
        <v/>
      </c>
      <c r="D95" s="9" t="str">
        <f t="shared" si="3"/>
        <v/>
      </c>
      <c r="E95" s="9" t="str">
        <f t="shared" si="4"/>
        <v/>
      </c>
      <c r="F95" s="9" t="str">
        <f t="shared" si="5"/>
        <v/>
      </c>
      <c r="G95" s="9">
        <f>COUNTIFS('Risk assessment'!D$12:D$100,Feuil1!C95,'Risk assessment'!E$12:E$100,B95)</f>
        <v>0</v>
      </c>
      <c r="H95" s="9" t="str">
        <f>IF($G95=0,"",IFERROR(CONCATENATE(INDEX('Risk assessment'!$B$12:$B$100,MATCH(CONCATENATE(Feuil1!$C95,"-",Feuil1!$B95,"-",Feuil1!H$1),'Risk assessment'!$R$12:$R$100,FALSE),1)," ;"),""))</f>
        <v/>
      </c>
      <c r="I95" s="9" t="str">
        <f>IF($G95=0,"",IFERROR(CONCATENATE(INDEX('Risk assessment'!$B$12:$B$100,MATCH(CONCATENATE(Feuil1!$C95,"-",Feuil1!$B95,"-",Feuil1!I$1),'Risk assessment'!$R$12:$R$100,FALSE),1)," ;"),""))</f>
        <v/>
      </c>
      <c r="J95" s="9" t="str">
        <f>IF($G95=0,"",IFERROR(CONCATENATE(INDEX('Risk assessment'!$B$12:$B$100,MATCH(CONCATENATE(Feuil1!$C95,"-",Feuil1!$B95,"-",Feuil1!J$1),'Risk assessment'!$R$12:$R$100,FALSE),1)," ;"),""))</f>
        <v/>
      </c>
      <c r="K95" s="9" t="str">
        <f>IF($G95=0,"",IFERROR(CONCATENATE(INDEX('Risk assessment'!$B$12:$B$100,MATCH(CONCATENATE(Feuil1!$C95,"-",Feuil1!$B95,"-",Feuil1!K$1),'Risk assessment'!$R$12:$R$100,FALSE),1)," ;"),""))</f>
        <v/>
      </c>
      <c r="L95" s="9" t="str">
        <f>IF($G95=0,"",IFERROR(CONCATENATE(INDEX('Risk assessment'!$B$12:$B$100,MATCH(CONCATENATE(Feuil1!$C95,"-",Feuil1!$B95,"-",Feuil1!L$1),'Risk assessment'!$R$12:$R$100,FALSE),1)," ;"),""))</f>
        <v/>
      </c>
      <c r="M95" s="9" t="str">
        <f>IF($G95=0,"",IFERROR(CONCATENATE(INDEX('Risk assessment'!$B$12:$B$100,MATCH(CONCATENATE(Feuil1!$C95,"-",Feuil1!$B95,"-",Feuil1!M$1),'Risk assessment'!$R$12:$R$100,FALSE),1)," ;"),""))</f>
        <v/>
      </c>
      <c r="N95" s="9" t="str">
        <f>IF($G95=0,"",IFERROR(CONCATENATE(INDEX('Risk assessment'!$B$12:$B$100,MATCH(CONCATENATE(Feuil1!$C95,"-",Feuil1!$B95,"-",Feuil1!N$1),'Risk assessment'!$R$12:$R$100,FALSE),1)," ;"),""))</f>
        <v/>
      </c>
      <c r="O95" s="9" t="str">
        <f>IF($G95=0,"",IFERROR(CONCATENATE(INDEX('Risk assessment'!$B$12:$B$100,MATCH(CONCATENATE(Feuil1!$C95,"-",Feuil1!$B95,"-",Feuil1!O$1),'Risk assessment'!$R$12:$R$100,FALSE),1)," ;"),""))</f>
        <v/>
      </c>
      <c r="P95" s="9" t="str">
        <f>IF($G95=0,"",IFERROR(CONCATENATE(INDEX('Risk assessment'!$B$12:$B$100,MATCH(CONCATENATE(Feuil1!$C95,"-",Feuil1!$B95,"-",Feuil1!P$1),'Risk assessment'!$R$12:$R$100,FALSE),1)," ;"),""))</f>
        <v/>
      </c>
      <c r="Q95" s="9" t="str">
        <f>IF($G95=0,"",IFERROR(CONCATENATE(INDEX('Risk assessment'!$B$12:$B$100,MATCH(CONCATENATE(Feuil1!$C95,"-",Feuil1!$B95,"-",Feuil1!Q$1),'Risk assessment'!$R$12:$R$100,FALSE),1)," ;"),""))</f>
        <v/>
      </c>
      <c r="R95" s="9" t="str">
        <f>IF($G95=0,"",IFERROR(CONCATENATE(INDEX('Risk assessment'!$B$12:$B$100,MATCH(CONCATENATE(Feuil1!$C95,"-",Feuil1!$B95,"-",Feuil1!R$1),'Risk assessment'!$R$12:$R$100,FALSE),1)," ;"),""))</f>
        <v/>
      </c>
      <c r="S95" s="9" t="str">
        <f>IF($G95=0,"",IFERROR(CONCATENATE(INDEX('Risk assessment'!$B$12:$B$100,MATCH(CONCATENATE(Feuil1!$C95,"-",Feuil1!$B95,"-",Feuil1!S$1),'Risk assessment'!$R$12:$R$100,FALSE),1)," ;"),""))</f>
        <v/>
      </c>
      <c r="T95" s="9" t="str">
        <f>IF($G95=0,"",IFERROR(CONCATENATE(INDEX('Risk assessment'!$B$12:$B$100,MATCH(CONCATENATE(Feuil1!$C95,"-",Feuil1!$B95,"-",Feuil1!T$1),'Risk assessment'!$R$12:$R$100,FALSE),1)," ;"),""))</f>
        <v/>
      </c>
      <c r="U95" s="9" t="str">
        <f>IF($G95=0,"",IFERROR(CONCATENATE(INDEX('Risk assessment'!$B$12:$B$100,MATCH(CONCATENATE(Feuil1!$C95,"-",Feuil1!$B95,"-",Feuil1!U$1),'Risk assessment'!$R$12:$R$100,FALSE),1)," ;"),""))</f>
        <v/>
      </c>
      <c r="V95" s="9" t="str">
        <f>IF($G95=0,"",IFERROR(CONCATENATE(INDEX('Risk assessment'!$B$12:$B$100,MATCH(CONCATENATE(Feuil1!$C95,"-",Feuil1!$B95,"-",Feuil1!V$1),'Risk assessment'!$R$12:$R$100,FALSE),1)," ;"),""))</f>
        <v/>
      </c>
      <c r="W95" s="9" t="str">
        <f>IF($G95=0,"",IFERROR(CONCATENATE(INDEX('Risk assessment'!$B$12:$B$100,MATCH(CONCATENATE(Feuil1!$C95,"-",Feuil1!$B95,"-",Feuil1!W$1),'Risk assessment'!$R$12:$R$100,FALSE),1)," ;"),""))</f>
        <v/>
      </c>
      <c r="X95" s="9" t="str">
        <f>IF($G95=0,"",IFERROR(CONCATENATE(INDEX('Risk assessment'!$B$12:$B$100,MATCH(CONCATENATE(Feuil1!$C95,"-",Feuil1!$B95,"-",Feuil1!X$1),'Risk assessment'!$R$12:$R$100,FALSE),1)," ;"),""))</f>
        <v/>
      </c>
      <c r="Y95" s="9" t="str">
        <f>IF($G95=0,"",IFERROR(CONCATENATE(INDEX('Risk assessment'!$B$12:$B$100,MATCH(CONCATENATE(Feuil1!$C95,"-",Feuil1!$B95,"-",Feuil1!Y$1),'Risk assessment'!$R$12:$R$100,FALSE),1)," ;"),""))</f>
        <v/>
      </c>
      <c r="Z95" s="9" t="str">
        <f>IF($G95=0,"",IFERROR(CONCATENATE(INDEX('Risk assessment'!$B$12:$B$100,MATCH(CONCATENATE(Feuil1!$C95,"-",Feuil1!$B95,"-",Feuil1!Z$1),'Risk assessment'!$R$12:$R$100,FALSE),1)," ;"),""))</f>
        <v/>
      </c>
      <c r="AA95" s="9" t="str">
        <f>IF($G95=0,"",IFERROR(CONCATENATE(INDEX('Risk assessment'!$B$12:$B$100,MATCH(CONCATENATE(Feuil1!$C95,"-",Feuil1!$B95,"-",Feuil1!AA$1),'Risk assessment'!$R$12:$R$100,FALSE),1)," ;"),""))</f>
        <v/>
      </c>
      <c r="AB95" s="9" t="str">
        <f>IF($G95=0,"",IFERROR(CONCATENATE(INDEX('Risk assessment'!$B$12:$B$100,MATCH(CONCATENATE(Feuil1!$C95,"-",Feuil1!$B95,"-",Feuil1!AB$1),'Risk assessment'!$R$12:$R$100,FALSE),1)," ;"),""))</f>
        <v/>
      </c>
      <c r="AC95" s="9" t="str">
        <f>IF($G95=0,"",IFERROR(CONCATENATE(INDEX('Risk assessment'!$B$12:$B$100,MATCH(CONCATENATE(Feuil1!$C95,"-",Feuil1!$B95,"-",Feuil1!AC$1),'Risk assessment'!$R$12:$R$100,FALSE),1)," ;"),""))</f>
        <v/>
      </c>
      <c r="AD95" s="9" t="str">
        <f>IF($G95=0,"",IFERROR(CONCATENATE(INDEX('Risk assessment'!$B$12:$B$100,MATCH(CONCATENATE(Feuil1!$C95,"-",Feuil1!$B95,"-",Feuil1!AD$1),'Risk assessment'!$R$12:$R$100,FALSE),1)," ;"),""))</f>
        <v/>
      </c>
      <c r="AE95" s="9" t="str">
        <f>IF($G95=0,"",IFERROR(CONCATENATE(INDEX('Risk assessment'!$B$12:$B$100,MATCH(CONCATENATE(Feuil1!$C95,"-",Feuil1!$B95,"-",Feuil1!AE$1),'Risk assessment'!$R$12:$R$100,FALSE),1)," ;"),""))</f>
        <v/>
      </c>
      <c r="AF95" s="9" t="str">
        <f>IF($G95=0,"",IFERROR(CONCATENATE(INDEX('Risk assessment'!$B$12:$B$100,MATCH(CONCATENATE(Feuil1!$C95,"-",Feuil1!$B95,"-",Feuil1!AF$1),'Risk assessment'!$R$12:$R$100,FALSE),1)," ;"),""))</f>
        <v/>
      </c>
      <c r="AG95" s="9" t="str">
        <f>IF($G95=0,"",IFERROR(CONCATENATE(INDEX('Risk assessment'!$B$12:$B$100,MATCH(CONCATENATE(Feuil1!$C95,"-",Feuil1!$B95,"-",Feuil1!AG$1),'Risk assessment'!$R$12:$R$100,FALSE),1)," ;"),""))</f>
        <v/>
      </c>
      <c r="AH95" s="9" t="str">
        <f>IF($G95=0,"",IFERROR(CONCATENATE(INDEX('Risk assessment'!$B$12:$B$100,MATCH(CONCATENATE(Feuil1!$C95,"-",Feuil1!$B95,"-",Feuil1!AH$1),'Risk assessment'!$R$12:$R$100,FALSE),1)," ;"),""))</f>
        <v/>
      </c>
      <c r="AI95" s="9" t="str">
        <f>IF($G95=0,"",IFERROR(CONCATENATE(INDEX('Risk assessment'!$B$12:$B$100,MATCH(CONCATENATE(Feuil1!$C95,"-",Feuil1!$B95,"-",Feuil1!AI$1),'Risk assessment'!$R$12:$R$100,FALSE),1)," ;"),""))</f>
        <v/>
      </c>
      <c r="AJ95" s="9" t="str">
        <f>IF($G95=0,"",IFERROR(CONCATENATE(INDEX('Risk assessment'!$B$12:$B$100,MATCH(CONCATENATE(Feuil1!$C95,"-",Feuil1!$B95,"-",Feuil1!AJ$1),'Risk assessment'!$R$12:$R$100,FALSE),1)," ;"),""))</f>
        <v/>
      </c>
      <c r="AK95" s="9" t="str">
        <f>IF($G95=0,"",IFERROR(CONCATENATE(INDEX('Risk assessment'!$B$12:$B$100,MATCH(CONCATENATE(Feuil1!$C95,"-",Feuil1!$B95,"-",Feuil1!AK$1),'Risk assessment'!$R$12:$R$100,FALSE),1)," ;"),""))</f>
        <v/>
      </c>
      <c r="AL95" s="9" t="str">
        <f>IF($G95=0,"",IFERROR(CONCATENATE(INDEX('Risk assessment'!$B$12:$B$100,MATCH(CONCATENATE(Feuil1!$C95,"-",Feuil1!$B95,"-",Feuil1!AL$1),'Risk assessment'!$R$12:$R$100,FALSE),1)," ;"),""))</f>
        <v/>
      </c>
      <c r="AM95" s="9" t="str">
        <f>IF($G95=0,"",IFERROR(CONCATENATE(INDEX('Risk assessment'!$B$12:$B$100,MATCH(CONCATENATE(Feuil1!$C95,"-",Feuil1!$B95,"-",Feuil1!AM$1),'Risk assessment'!$R$12:$R$100,FALSE),1)," ;"),""))</f>
        <v/>
      </c>
      <c r="AN95" s="9" t="str">
        <f>IF($G95=0,"",IFERROR(CONCATENATE(INDEX('Risk assessment'!$B$12:$B$100,MATCH(CONCATENATE(Feuil1!$C95,"-",Feuil1!$B95,"-",Feuil1!AN$1),'Risk assessment'!$R$12:$R$100,FALSE),1)," ;"),""))</f>
        <v/>
      </c>
      <c r="AO95" s="9" t="str">
        <f>IF($G95=0,"",IFERROR(CONCATENATE(INDEX('Risk assessment'!$B$12:$B$100,MATCH(CONCATENATE(Feuil1!$C95,"-",Feuil1!$B95,"-",Feuil1!AO$1),'Risk assessment'!$R$12:$R$100,FALSE),1)," ;"),""))</f>
        <v/>
      </c>
      <c r="AP95" s="9" t="str">
        <f>IF($G95=0,"",IFERROR(CONCATENATE(INDEX('Risk assessment'!$B$12:$B$100,MATCH(CONCATENATE(Feuil1!$C95,"-",Feuil1!$B95,"-",Feuil1!AP$1),'Risk assessment'!$R$12:$R$100,FALSE),1)," ;"),""))</f>
        <v/>
      </c>
      <c r="AQ95" s="9" t="str">
        <f>IF($G95=0,"",IFERROR(CONCATENATE(INDEX('Risk assessment'!$B$12:$B$100,MATCH(CONCATENATE(Feuil1!$C95,"-",Feuil1!$B95,"-",Feuil1!AQ$1),'Risk assessment'!$R$12:$R$100,FALSE),1)," ;"),""))</f>
        <v/>
      </c>
      <c r="AR95" s="9" t="str">
        <f>IF($G95=0,"",IFERROR(CONCATENATE(INDEX('Risk assessment'!$B$12:$B$100,MATCH(CONCATENATE(Feuil1!$C95,"-",Feuil1!$B95,"-",Feuil1!AR$1),'Risk assessment'!$R$12:$R$100,FALSE),1)," ;"),""))</f>
        <v/>
      </c>
      <c r="AS95" s="9" t="str">
        <f>IF($G95=0,"",IFERROR(CONCATENATE(INDEX('Risk assessment'!$B$12:$B$100,MATCH(CONCATENATE(Feuil1!$C95,"-",Feuil1!$B95,"-",Feuil1!AS$1),'Risk assessment'!$R$12:$R$100,FALSE),1)," ;"),""))</f>
        <v/>
      </c>
      <c r="AT95" s="9" t="str">
        <f>IF($G95=0,"",IFERROR(CONCATENATE(INDEX('Risk assessment'!$B$12:$B$100,MATCH(CONCATENATE(Feuil1!$C95,"-",Feuil1!$B95,"-",Feuil1!AT$1),'Risk assessment'!$R$12:$R$100,FALSE),1)," ;"),""))</f>
        <v/>
      </c>
      <c r="AU95" s="9" t="str">
        <f>IF($G95=0,"",IFERROR(CONCATENATE(INDEX('Risk assessment'!$B$12:$B$100,MATCH(CONCATENATE(Feuil1!$C95,"-",Feuil1!$B95,"-",Feuil1!AU$1),'Risk assessment'!$R$12:$R$100,FALSE),1)," ;"),""))</f>
        <v/>
      </c>
      <c r="AV95" s="9" t="str">
        <f>IF($G95=0,"",IFERROR(CONCATENATE(INDEX('Risk assessment'!$B$12:$B$100,MATCH(CONCATENATE(Feuil1!$C95,"-",Feuil1!$B95,"-",Feuil1!AV$1),'Risk assessment'!$R$12:$R$100,FALSE),1)," ;"),""))</f>
        <v/>
      </c>
      <c r="AW95" s="9" t="str">
        <f>IF($G95=0,"",IFERROR(CONCATENATE(INDEX('Risk assessment'!$B$12:$B$100,MATCH(CONCATENATE(Feuil1!$C95,"-",Feuil1!$B95,"-",Feuil1!AW$1),'Risk assessment'!$R$12:$R$100,FALSE),1)," ;"),""))</f>
        <v/>
      </c>
      <c r="AX95" s="9" t="str">
        <f>IF($G95=0,"",IFERROR(CONCATENATE(INDEX('Risk assessment'!$B$12:$B$100,MATCH(CONCATENATE(Feuil1!$C95,"-",Feuil1!$B95,"-",Feuil1!AX$1),'Risk assessment'!$R$12:$R$100,FALSE),1)," ;"),""))</f>
        <v/>
      </c>
      <c r="AY95" s="9" t="str">
        <f>IF($G95=0,"",IFERROR(CONCATENATE(INDEX('Risk assessment'!$B$12:$B$100,MATCH(CONCATENATE(Feuil1!$C95,"-",Feuil1!$B95,"-",Feuil1!AY$1),'Risk assessment'!$R$12:$R$100,FALSE),1)," ;"),""))</f>
        <v/>
      </c>
      <c r="AZ95" s="9" t="str">
        <f>IF($G95=0,"",IFERROR(CONCATENATE(INDEX('Risk assessment'!$B$12:$B$100,MATCH(CONCATENATE(Feuil1!$C95,"-",Feuil1!$B95,"-",Feuil1!AZ$1),'Risk assessment'!$R$12:$R$100,FALSE),1)," ;"),""))</f>
        <v/>
      </c>
      <c r="BA95" s="9" t="str">
        <f>IF($G95=0,"",IFERROR(CONCATENATE(INDEX('Risk assessment'!$B$12:$B$100,MATCH(CONCATENATE(Feuil1!$C95,"-",Feuil1!$B95,"-",Feuil1!BA$1),'Risk assessment'!$R$12:$R$100,FALSE),1)," ;"),""))</f>
        <v/>
      </c>
      <c r="BB95" s="9" t="str">
        <f>IF($G95=0,"",IFERROR(CONCATENATE(INDEX('Risk assessment'!$B$12:$B$100,MATCH(CONCATENATE(Feuil1!$C95,"-",Feuil1!$B95,"-",Feuil1!BB$1),'Risk assessment'!$R$12:$R$100,FALSE),1)," ;"),""))</f>
        <v/>
      </c>
      <c r="BC95" s="9" t="str">
        <f>IF($G95=0,"",IFERROR(CONCATENATE(INDEX('Risk assessment'!$B$12:$B$100,MATCH(CONCATENATE(Feuil1!$C95,"-",Feuil1!$B95,"-",Feuil1!BC$1),'Risk assessment'!$R$12:$R$100,FALSE),1)," ;"),""))</f>
        <v/>
      </c>
      <c r="BD95" s="9" t="str">
        <f>IF($G95=0,"",IFERROR(CONCATENATE(INDEX('Risk assessment'!$B$12:$B$100,MATCH(CONCATENATE(Feuil1!$C95,"-",Feuil1!$B95,"-",Feuil1!BD$1),'Risk assessment'!$R$12:$R$100,FALSE),1)," ;"),""))</f>
        <v/>
      </c>
      <c r="BE95" s="9" t="str">
        <f>IF($G95=0,"",IFERROR(CONCATENATE(INDEX('Risk assessment'!$B$12:$B$100,MATCH(CONCATENATE(Feuil1!$C95,"-",Feuil1!$B95,"-",Feuil1!BE$1),'Risk assessment'!$R$12:$R$100,FALSE),1)," ;"),""))</f>
        <v/>
      </c>
      <c r="BF95" s="9" t="str">
        <f>IF($G95=0,"",IFERROR(CONCATENATE(INDEX('Risk assessment'!$B$12:$B$100,MATCH(CONCATENATE(Feuil1!$C95,"-",Feuil1!$B95,"-",Feuil1!BF$1),'Risk assessment'!$R$12:$R$100,FALSE),1)," ;"),""))</f>
        <v/>
      </c>
      <c r="BG95" s="9" t="str">
        <f>IF($G95=0,"",IFERROR(CONCATENATE(INDEX('Risk assessment'!$B$12:$B$100,MATCH(CONCATENATE(Feuil1!$C95,"-",Feuil1!$B95,"-",Feuil1!BG$1),'Risk assessment'!$R$12:$R$100,FALSE),1)," ;"),""))</f>
        <v/>
      </c>
      <c r="BH95" s="9" t="str">
        <f>IF($G95=0,"",IFERROR(CONCATENATE(INDEX('Risk assessment'!$B$12:$B$100,MATCH(CONCATENATE(Feuil1!$C95,"-",Feuil1!$B95,"-",Feuil1!BH$1),'Risk assessment'!$R$12:$R$100,FALSE),1)," ;"),""))</f>
        <v/>
      </c>
      <c r="BI95" s="9" t="str">
        <f>IF($G95=0,"",IFERROR(CONCATENATE(INDEX('Risk assessment'!$B$12:$B$100,MATCH(CONCATENATE(Feuil1!$C95,"-",Feuil1!$B95,"-",Feuil1!BI$1),'Risk assessment'!$R$12:$R$100,FALSE),1)," ;"),""))</f>
        <v/>
      </c>
      <c r="BJ95" s="9" t="str">
        <f>IF($G95=0,"",IFERROR(CONCATENATE(INDEX('Risk assessment'!$B$12:$B$100,MATCH(CONCATENATE(Feuil1!$C95,"-",Feuil1!$B95,"-",Feuil1!BJ$1),'Risk assessment'!$R$12:$R$100,FALSE),1)," ;"),""))</f>
        <v/>
      </c>
      <c r="BK95" s="9" t="str">
        <f>IF($G95=0,"",IFERROR(CONCATENATE(INDEX('Risk assessment'!$B$12:$B$100,MATCH(CONCATENATE(Feuil1!$C95,"-",Feuil1!$B95,"-",Feuil1!BK$1),'Risk assessment'!$R$12:$R$100,FALSE),1)," ;"),""))</f>
        <v/>
      </c>
      <c r="BL95" s="9" t="str">
        <f>IF($G95=0,"",IFERROR(CONCATENATE(INDEX('Risk assessment'!$B$12:$B$100,MATCH(CONCATENATE(Feuil1!$C95,"-",Feuil1!$B95,"-",Feuil1!BL$1),'Risk assessment'!$R$12:$R$100,FALSE),1)," ;"),""))</f>
        <v/>
      </c>
      <c r="BM95" s="9" t="str">
        <f>IF($G95=0,"",IFERROR(CONCATENATE(INDEX('Risk assessment'!$B$12:$B$100,MATCH(CONCATENATE(Feuil1!$C95,"-",Feuil1!$B95,"-",Feuil1!BM$1),'Risk assessment'!$R$12:$R$100,FALSE),1)," ;"),""))</f>
        <v/>
      </c>
      <c r="BN95" s="9" t="str">
        <f>IF($G95=0,"",IFERROR(CONCATENATE(INDEX('Risk assessment'!$B$12:$B$100,MATCH(CONCATENATE(Feuil1!$C95,"-",Feuil1!$B95,"-",Feuil1!BN$1),'Risk assessment'!$R$12:$R$100,FALSE),1)," ;"),""))</f>
        <v/>
      </c>
      <c r="BO95" s="9" t="str">
        <f>IF($G95=0,"",IFERROR(CONCATENATE(INDEX('Risk assessment'!$B$12:$B$100,MATCH(CONCATENATE(Feuil1!$C95,"-",Feuil1!$B95,"-",Feuil1!BO$1),'Risk assessment'!$R$12:$R$100,FALSE),1)," ;"),""))</f>
        <v/>
      </c>
      <c r="BP95" s="9" t="str">
        <f>IF($G95=0,"",IFERROR(CONCATENATE(INDEX('Risk assessment'!$B$12:$B$100,MATCH(CONCATENATE(Feuil1!$C95,"-",Feuil1!$B95,"-",Feuil1!BP$1),'Risk assessment'!$R$12:$R$100,FALSE),1)," ;"),""))</f>
        <v/>
      </c>
      <c r="BQ95" s="9" t="str">
        <f>IF($G95=0,"",IFERROR(CONCATENATE(INDEX('Risk assessment'!$B$12:$B$100,MATCH(CONCATENATE(Feuil1!$C95,"-",Feuil1!$B95,"-",Feuil1!BQ$1),'Risk assessment'!$R$12:$R$100,FALSE),1)," ;"),""))</f>
        <v/>
      </c>
      <c r="BR95" s="9" t="str">
        <f>IF($G95=0,"",IFERROR(INDEX('Risk assessment'!$B$12:$B$100,MATCH(CONCATENATE(Feuil1!$C95,Feuil1!$B95,Feuil1!BR$1),'Risk assessment'!$R$12:$R$100,FALSE),1),""))</f>
        <v/>
      </c>
      <c r="BS95" s="9" t="str">
        <f>IF($G95=0,"",IFERROR(INDEX('Risk assessment'!$B$12:$B$100,MATCH(CONCATENATE(Feuil1!$C95,Feuil1!$B95,Feuil1!BS$1),'Risk assessment'!$R$12:$R$100,FALSE),1),""))</f>
        <v/>
      </c>
      <c r="BT95" s="9" t="str">
        <f>IF($G95=0,"",IFERROR(INDEX('Risk assessment'!$B$12:$B$100,MATCH(CONCATENATE(Feuil1!$C95,Feuil1!$B95,Feuil1!BT$1),'Risk assessment'!$R$12:$R$100,FALSE),1),""))</f>
        <v/>
      </c>
      <c r="BU95" s="9" t="str">
        <f>IF($G95=0,"",IFERROR(INDEX('Risk assessment'!$B$12:$B$100,MATCH(CONCATENATE(Feuil1!$C95,Feuil1!$B95,Feuil1!BU$1),'Risk assessment'!$R$12:$R$100,FALSE),1),""))</f>
        <v/>
      </c>
      <c r="BV95" s="9" t="str">
        <f>IF($G95=0,"",IFERROR(INDEX('Risk assessment'!$B$12:$B$100,MATCH(CONCATENATE(Feuil1!$C95,Feuil1!$B95,Feuil1!BV$1),'Risk assessment'!$R$12:$R$100,FALSE),1),""))</f>
        <v/>
      </c>
      <c r="BW95" s="9" t="str">
        <f>IF($G95=0,"",IFERROR(INDEX('Risk assessment'!$B$12:$B$100,MATCH(CONCATENATE(Feuil1!$C95,Feuil1!$B95,Feuil1!BW$1),'Risk assessment'!$R$12:$R$100,FALSE),1),""))</f>
        <v/>
      </c>
      <c r="BX95" s="9" t="str">
        <f>IF($G95=0,"",IFERROR(INDEX('Risk assessment'!$B$12:$B$100,MATCH(CONCATENATE(Feuil1!$C95,Feuil1!$B95,Feuil1!BX$1),'Risk assessment'!$R$12:$R$100,FALSE),1),""))</f>
        <v/>
      </c>
      <c r="BY95" s="9" t="str">
        <f>IF($G95=0,"",IFERROR(INDEX('Risk assessment'!$B$12:$B$100,MATCH(CONCATENATE(Feuil1!$C95,Feuil1!$B95,Feuil1!BY$1),'Risk assessment'!$R$12:$R$100,FALSE),1),""))</f>
        <v/>
      </c>
      <c r="BZ95" s="9" t="str">
        <f>IF($G95=0,"",IFERROR(INDEX('Risk assessment'!$B$12:$B$100,MATCH(CONCATENATE(Feuil1!$C95,Feuil1!$B95,Feuil1!BZ$1),'Risk assessment'!$R$12:$R$100,FALSE),1),""))</f>
        <v/>
      </c>
      <c r="CA95" s="9" t="str">
        <f>IF($G95=0,"",IFERROR(INDEX('Risk assessment'!$B$12:$B$100,MATCH(CONCATENATE(Feuil1!$C95,Feuil1!$B95,Feuil1!CA$1),'Risk assessment'!$R$12:$R$100,FALSE),1),""))</f>
        <v/>
      </c>
      <c r="CB95" s="9" t="str">
        <f>IF($G95=0,"",IFERROR(INDEX('Risk assessment'!$B$12:$B$100,MATCH(CONCATENATE(Feuil1!$C95,Feuil1!$B95,Feuil1!CB$1),'Risk assessment'!$R$12:$R$100,FALSE),1),""))</f>
        <v/>
      </c>
      <c r="CC95" s="9" t="str">
        <f>IF($G95=0,"",IFERROR(INDEX('Risk assessment'!$B$12:$B$100,MATCH(CONCATENATE(Feuil1!$C95,Feuil1!$B95,Feuil1!CC$1),'Risk assessment'!$R$12:$R$100,FALSE),1),""))</f>
        <v/>
      </c>
      <c r="CD95" s="9" t="str">
        <f>IF($G95=0,"",IFERROR(INDEX('Risk assessment'!$B$12:$B$100,MATCH(CONCATENATE(Feuil1!$C95,Feuil1!$B95,Feuil1!CD$1),'Risk assessment'!$R$12:$R$100,FALSE),1),""))</f>
        <v/>
      </c>
      <c r="CE95" s="9" t="str">
        <f>IF($G95=0,"",IFERROR(INDEX('Risk assessment'!$B$12:$B$100,MATCH(CONCATENATE(Feuil1!$C95,Feuil1!$B95,Feuil1!CE$1),'Risk assessment'!$R$12:$R$100,FALSE),1),""))</f>
        <v/>
      </c>
      <c r="CF95" s="9" t="str">
        <f>IF($G95=0,"",IFERROR(INDEX('Risk assessment'!$B$12:$B$100,MATCH(CONCATENATE(Feuil1!$C95,Feuil1!$B95,Feuil1!CF$1),'Risk assessment'!$R$12:$R$100,FALSE),1),""))</f>
        <v/>
      </c>
      <c r="CG95" s="9" t="str">
        <f>IF($G95=0,"",IFERROR(INDEX('Risk assessment'!$B$12:$B$100,MATCH(CONCATENATE(Feuil1!$C95,Feuil1!$B95,Feuil1!CG$1),'Risk assessment'!$R$12:$R$100,FALSE),1),""))</f>
        <v/>
      </c>
      <c r="CH95" s="9" t="str">
        <f>IF($G95=0,"",IFERROR(INDEX('Risk assessment'!$B$12:$B$100,MATCH(CONCATENATE(Feuil1!$C95,Feuil1!$B95,Feuil1!CH$1),'Risk assessment'!$R$12:$R$100,FALSE),1),""))</f>
        <v/>
      </c>
      <c r="CI95" s="9" t="str">
        <f>IF($G95=0,"",IFERROR(INDEX('Risk assessment'!$B$12:$B$100,MATCH(CONCATENATE(Feuil1!$C95,Feuil1!$B95,Feuil1!CI$1),'Risk assessment'!$R$12:$R$100,FALSE),1),""))</f>
        <v/>
      </c>
      <c r="CJ95" s="9" t="str">
        <f>IF($G95=0,"",IFERROR(INDEX('Risk assessment'!$B$12:$B$100,MATCH(CONCATENATE(Feuil1!$C95,Feuil1!$B95,Feuil1!CJ$1),'Risk assessment'!$R$12:$R$100,FALSE),1),""))</f>
        <v/>
      </c>
      <c r="CK95" s="9" t="str">
        <f>IF($G95=0,"",IFERROR(INDEX('Risk assessment'!$B$12:$B$100,MATCH(CONCATENATE(Feuil1!$C95,Feuil1!$B95,Feuil1!CK$1),'Risk assessment'!$R$12:$R$100,FALSE),1),""))</f>
        <v/>
      </c>
      <c r="CL95" s="9" t="str">
        <f>IF($G95=0,"",IFERROR(INDEX('Risk assessment'!$B$12:$B$100,MATCH(CONCATENATE(Feuil1!$C95,Feuil1!$B95,Feuil1!CL$1),'Risk assessment'!$R$12:$R$100,FALSE),1),""))</f>
        <v/>
      </c>
      <c r="CM95" s="9" t="str">
        <f>IF($G95=0,"",IFERROR(INDEX('Risk assessment'!$B$12:$B$100,MATCH(CONCATENATE(Feuil1!$C95,Feuil1!$B95,Feuil1!CM$1),'Risk assessment'!$R$12:$R$100,FALSE),1),""))</f>
        <v/>
      </c>
      <c r="CN95" s="9" t="str">
        <f>IF($G95=0,"",IFERROR(INDEX('Risk assessment'!$B$12:$B$100,MATCH(CONCATENATE(Feuil1!$C95,Feuil1!$B95,Feuil1!CN$1),'Risk assessment'!$R$12:$R$100,FALSE),1),""))</f>
        <v/>
      </c>
      <c r="CO95" s="9" t="str">
        <f>IF($G95=0,"",IFERROR(INDEX('Risk assessment'!$B$12:$B$100,MATCH(CONCATENATE(Feuil1!$C95,Feuil1!$B95,Feuil1!CO$1),'Risk assessment'!$R$12:$R$100,FALSE),1),""))</f>
        <v/>
      </c>
      <c r="CP95" s="9" t="str">
        <f>IF($G95=0,"",IFERROR(INDEX('Risk assessment'!$B$12:$B$100,MATCH(CONCATENATE(Feuil1!$C95,Feuil1!$B95,Feuil1!CP$1),'Risk assessment'!$R$12:$R$100,FALSE),1),""))</f>
        <v/>
      </c>
      <c r="CQ95" s="9" t="str">
        <f>IF($G95=0,"",IFERROR(INDEX('Risk assessment'!$B$12:$B$100,MATCH(CONCATENATE(Feuil1!$C95,Feuil1!$B95,Feuil1!CQ$1),'Risk assessment'!$R$12:$R$100,FALSE),1),""))</f>
        <v/>
      </c>
      <c r="CR95" s="9" t="str">
        <f>IF($G95=0,"",IFERROR(INDEX('Risk assessment'!$B$12:$B$100,MATCH(CONCATENATE(Feuil1!$C95,Feuil1!$B95,Feuil1!CR$1),'Risk assessment'!$R$12:$R$100,FALSE),1),""))</f>
        <v/>
      </c>
      <c r="CS95" s="9" t="str">
        <f>IF($G95=0,"",IFERROR(INDEX('Risk assessment'!$B$12:$B$100,MATCH(CONCATENATE(Feuil1!$C95,Feuil1!$B95,Feuil1!CS$1),'Risk assessment'!$R$12:$R$100,FALSE),1),""))</f>
        <v/>
      </c>
      <c r="CT95" s="9" t="str">
        <f>IF($G95=0,"",IFERROR(INDEX('Risk assessment'!$B$12:$B$100,MATCH(CONCATENATE(Feuil1!$C95,Feuil1!$B95,Feuil1!CT$1),'Risk assessment'!$R$12:$R$100,FALSE),1),""))</f>
        <v/>
      </c>
      <c r="CU95" s="9" t="str">
        <f>IF($G95=0,"",IFERROR(INDEX('Risk assessment'!$B$12:$B$100,MATCH(CONCATENATE(Feuil1!$C95,Feuil1!$B95,Feuil1!CU$1),'Risk assessment'!$R$12:$R$100,FALSE),1),""))</f>
        <v/>
      </c>
      <c r="CV95" s="9" t="str">
        <f>IF($G95=0,"",IFERROR(INDEX('Risk assessment'!$B$12:$B$100,MATCH(CONCATENATE(Feuil1!$C95,Feuil1!$B95,Feuil1!CV$1),'Risk assessment'!$R$12:$R$100,FALSE),1),""))</f>
        <v/>
      </c>
      <c r="CW95" s="9" t="str">
        <f>IF($G95=0,"",IFERROR(INDEX('Risk assessment'!$B$12:$B$100,MATCH(CONCATENATE(Feuil1!$C95,Feuil1!$B95,Feuil1!CW$1),'Risk assessment'!$R$12:$R$100,FALSE),1),""))</f>
        <v/>
      </c>
      <c r="CX95" s="9" t="str">
        <f>IF($G95=0,"",IFERROR(INDEX('Risk assessment'!$B$12:$B$100,MATCH(CONCATENATE(Feuil1!$C95,Feuil1!$B95,Feuil1!CX$1),'Risk assessment'!$R$12:$R$100,FALSE),1),""))</f>
        <v/>
      </c>
      <c r="CY95" s="9" t="str">
        <f>IF($G95=0,"",IFERROR(INDEX('Risk assessment'!$B$12:$B$100,MATCH(CONCATENATE(Feuil1!$C95,Feuil1!$B95,Feuil1!CY$1),'Risk assessment'!$R$12:$R$100,FALSE),1),""))</f>
        <v/>
      </c>
      <c r="CZ95" s="9" t="str">
        <f>IF($G95=0,"",IFERROR(INDEX('Risk assessment'!$B$12:$B$100,MATCH(CONCATENATE(Feuil1!$C95,Feuil1!$B95,Feuil1!CZ$1),'Risk assessment'!$R$12:$R$100,FALSE),1),""))</f>
        <v/>
      </c>
      <c r="DA95" s="9" t="str">
        <f>IF($G95=0,"",IFERROR(INDEX('Risk assessment'!$B$12:$B$100,MATCH(CONCATENATE(Feuil1!$C95,Feuil1!$B95,Feuil1!DA$1),'Risk assessment'!$R$12:$R$100,FALSE),1),""))</f>
        <v/>
      </c>
      <c r="DB95" s="9" t="str">
        <f>IF($G95=0,"",IFERROR(INDEX('Risk assessment'!$B$12:$B$100,MATCH(CONCATENATE(Feuil1!$C95,Feuil1!$B95,Feuil1!DB$1),'Risk assessment'!$R$12:$R$100,FALSE),1),""))</f>
        <v/>
      </c>
      <c r="DC95" s="9" t="str">
        <f>IF($G95=0,"",IFERROR(INDEX('Risk assessment'!$B$12:$B$100,MATCH(CONCATENATE(Feuil1!$C95,Feuil1!$B95,Feuil1!DC$1),'Risk assessment'!$R$12:$R$100,FALSE),1),""))</f>
        <v/>
      </c>
      <c r="DD95" s="9" t="str">
        <f>IF($G95=0,"",IFERROR(INDEX('Risk assessment'!$B$12:$B$100,MATCH(CONCATENATE(Feuil1!$C95,Feuil1!$B95,Feuil1!DD$1),'Risk assessment'!$R$12:$R$100,FALSE),1),""))</f>
        <v/>
      </c>
      <c r="DE95" s="9" t="str">
        <f>IF($G95=0,"",IFERROR(INDEX('Risk assessment'!$B$12:$B$100,MATCH(CONCATENATE(Feuil1!$C95,Feuil1!$B95,Feuil1!DE$1),'Risk assessment'!$R$12:$R$100,FALSE),1),""))</f>
        <v/>
      </c>
      <c r="DF95" s="9" t="str">
        <f>IF($G95=0,"",IFERROR(INDEX('Risk assessment'!$B$12:$B$100,MATCH(CONCATENATE(Feuil1!$C95,Feuil1!$B95,Feuil1!DF$1),'Risk assessment'!$R$12:$R$100,FALSE),1),""))</f>
        <v/>
      </c>
      <c r="DG95" s="9" t="str">
        <f>IF($G95=0,"",IFERROR(INDEX('Risk assessment'!$B$12:$B$100,MATCH(CONCATENATE(Feuil1!$C95,Feuil1!$B95,Feuil1!DG$1),'Risk assessment'!$R$12:$R$100,FALSE),1),""))</f>
        <v/>
      </c>
      <c r="DH95" s="9" t="str">
        <f>IF($G95=0,"",IFERROR(INDEX('Risk assessment'!$B$12:$B$100,MATCH(CONCATENATE(Feuil1!$C95,Feuil1!$B95,Feuil1!DH$1),'Risk assessment'!$R$12:$R$100,FALSE),1),""))</f>
        <v/>
      </c>
      <c r="DI95" s="9" t="str">
        <f>IF($G95=0,"",IFERROR(INDEX('Risk assessment'!$B$12:$B$100,MATCH(CONCATENATE(Feuil1!$C95,Feuil1!$B95,Feuil1!DI$1),'Risk assessment'!$R$12:$R$100,FALSE),1),""))</f>
        <v/>
      </c>
      <c r="DJ95" s="9" t="str">
        <f>IF($G95=0,"",IFERROR(INDEX('Risk assessment'!$B$12:$B$100,MATCH(CONCATENATE(Feuil1!$C95,Feuil1!$B95,Feuil1!DJ$1),'Risk assessment'!$R$12:$R$100,FALSE),1),""))</f>
        <v/>
      </c>
      <c r="DK95" s="9" t="str">
        <f>IF($G95=0,"",IFERROR(INDEX('Risk assessment'!$B$12:$B$100,MATCH(CONCATENATE(Feuil1!$C95,Feuil1!$B95,Feuil1!DK$1),'Risk assessment'!$R$12:$R$100,FALSE),1),""))</f>
        <v/>
      </c>
    </row>
    <row r="96" spans="2:115" x14ac:dyDescent="0.25">
      <c r="B96" s="9">
        <f>IF(B95+1&lt;='Rating table'!D$11,B95+1,1)</f>
        <v>5</v>
      </c>
      <c r="C96" s="9" t="str">
        <f>IFERROR(IF(IF(B96=1,C95+1,C95)&lt;='Rating table'!H$11,IF(B96=1,C95+1,C95),""),"")</f>
        <v/>
      </c>
      <c r="D96" s="9" t="str">
        <f t="shared" si="3"/>
        <v/>
      </c>
      <c r="E96" s="9" t="str">
        <f t="shared" si="4"/>
        <v/>
      </c>
      <c r="F96" s="9" t="str">
        <f t="shared" si="5"/>
        <v/>
      </c>
      <c r="G96" s="9">
        <f>COUNTIFS('Risk assessment'!D$12:D$100,Feuil1!C96,'Risk assessment'!E$12:E$100,B96)</f>
        <v>0</v>
      </c>
      <c r="H96" s="9" t="str">
        <f>IF($G96=0,"",IFERROR(CONCATENATE(INDEX('Risk assessment'!$B$12:$B$100,MATCH(CONCATENATE(Feuil1!$C96,"-",Feuil1!$B96,"-",Feuil1!H$1),'Risk assessment'!$R$12:$R$100,FALSE),1)," ;"),""))</f>
        <v/>
      </c>
      <c r="I96" s="9" t="str">
        <f>IF($G96=0,"",IFERROR(CONCATENATE(INDEX('Risk assessment'!$B$12:$B$100,MATCH(CONCATENATE(Feuil1!$C96,"-",Feuil1!$B96,"-",Feuil1!I$1),'Risk assessment'!$R$12:$R$100,FALSE),1)," ;"),""))</f>
        <v/>
      </c>
      <c r="J96" s="9" t="str">
        <f>IF($G96=0,"",IFERROR(CONCATENATE(INDEX('Risk assessment'!$B$12:$B$100,MATCH(CONCATENATE(Feuil1!$C96,"-",Feuil1!$B96,"-",Feuil1!J$1),'Risk assessment'!$R$12:$R$100,FALSE),1)," ;"),""))</f>
        <v/>
      </c>
      <c r="K96" s="9" t="str">
        <f>IF($G96=0,"",IFERROR(CONCATENATE(INDEX('Risk assessment'!$B$12:$B$100,MATCH(CONCATENATE(Feuil1!$C96,"-",Feuil1!$B96,"-",Feuil1!K$1),'Risk assessment'!$R$12:$R$100,FALSE),1)," ;"),""))</f>
        <v/>
      </c>
      <c r="L96" s="9" t="str">
        <f>IF($G96=0,"",IFERROR(CONCATENATE(INDEX('Risk assessment'!$B$12:$B$100,MATCH(CONCATENATE(Feuil1!$C96,"-",Feuil1!$B96,"-",Feuil1!L$1),'Risk assessment'!$R$12:$R$100,FALSE),1)," ;"),""))</f>
        <v/>
      </c>
      <c r="M96" s="9" t="str">
        <f>IF($G96=0,"",IFERROR(CONCATENATE(INDEX('Risk assessment'!$B$12:$B$100,MATCH(CONCATENATE(Feuil1!$C96,"-",Feuil1!$B96,"-",Feuil1!M$1),'Risk assessment'!$R$12:$R$100,FALSE),1)," ;"),""))</f>
        <v/>
      </c>
      <c r="N96" s="9" t="str">
        <f>IF($G96=0,"",IFERROR(CONCATENATE(INDEX('Risk assessment'!$B$12:$B$100,MATCH(CONCATENATE(Feuil1!$C96,"-",Feuil1!$B96,"-",Feuil1!N$1),'Risk assessment'!$R$12:$R$100,FALSE),1)," ;"),""))</f>
        <v/>
      </c>
      <c r="O96" s="9" t="str">
        <f>IF($G96=0,"",IFERROR(CONCATENATE(INDEX('Risk assessment'!$B$12:$B$100,MATCH(CONCATENATE(Feuil1!$C96,"-",Feuil1!$B96,"-",Feuil1!O$1),'Risk assessment'!$R$12:$R$100,FALSE),1)," ;"),""))</f>
        <v/>
      </c>
      <c r="P96" s="9" t="str">
        <f>IF($G96=0,"",IFERROR(CONCATENATE(INDEX('Risk assessment'!$B$12:$B$100,MATCH(CONCATENATE(Feuil1!$C96,"-",Feuil1!$B96,"-",Feuil1!P$1),'Risk assessment'!$R$12:$R$100,FALSE),1)," ;"),""))</f>
        <v/>
      </c>
      <c r="Q96" s="9" t="str">
        <f>IF($G96=0,"",IFERROR(CONCATENATE(INDEX('Risk assessment'!$B$12:$B$100,MATCH(CONCATENATE(Feuil1!$C96,"-",Feuil1!$B96,"-",Feuil1!Q$1),'Risk assessment'!$R$12:$R$100,FALSE),1)," ;"),""))</f>
        <v/>
      </c>
      <c r="R96" s="9" t="str">
        <f>IF($G96=0,"",IFERROR(CONCATENATE(INDEX('Risk assessment'!$B$12:$B$100,MATCH(CONCATENATE(Feuil1!$C96,"-",Feuil1!$B96,"-",Feuil1!R$1),'Risk assessment'!$R$12:$R$100,FALSE),1)," ;"),""))</f>
        <v/>
      </c>
      <c r="S96" s="9" t="str">
        <f>IF($G96=0,"",IFERROR(CONCATENATE(INDEX('Risk assessment'!$B$12:$B$100,MATCH(CONCATENATE(Feuil1!$C96,"-",Feuil1!$B96,"-",Feuil1!S$1),'Risk assessment'!$R$12:$R$100,FALSE),1)," ;"),""))</f>
        <v/>
      </c>
      <c r="T96" s="9" t="str">
        <f>IF($G96=0,"",IFERROR(CONCATENATE(INDEX('Risk assessment'!$B$12:$B$100,MATCH(CONCATENATE(Feuil1!$C96,"-",Feuil1!$B96,"-",Feuil1!T$1),'Risk assessment'!$R$12:$R$100,FALSE),1)," ;"),""))</f>
        <v/>
      </c>
      <c r="U96" s="9" t="str">
        <f>IF($G96=0,"",IFERROR(CONCATENATE(INDEX('Risk assessment'!$B$12:$B$100,MATCH(CONCATENATE(Feuil1!$C96,"-",Feuil1!$B96,"-",Feuil1!U$1),'Risk assessment'!$R$12:$R$100,FALSE),1)," ;"),""))</f>
        <v/>
      </c>
      <c r="V96" s="9" t="str">
        <f>IF($G96=0,"",IFERROR(CONCATENATE(INDEX('Risk assessment'!$B$12:$B$100,MATCH(CONCATENATE(Feuil1!$C96,"-",Feuil1!$B96,"-",Feuil1!V$1),'Risk assessment'!$R$12:$R$100,FALSE),1)," ;"),""))</f>
        <v/>
      </c>
      <c r="W96" s="9" t="str">
        <f>IF($G96=0,"",IFERROR(CONCATENATE(INDEX('Risk assessment'!$B$12:$B$100,MATCH(CONCATENATE(Feuil1!$C96,"-",Feuil1!$B96,"-",Feuil1!W$1),'Risk assessment'!$R$12:$R$100,FALSE),1)," ;"),""))</f>
        <v/>
      </c>
      <c r="X96" s="9" t="str">
        <f>IF($G96=0,"",IFERROR(CONCATENATE(INDEX('Risk assessment'!$B$12:$B$100,MATCH(CONCATENATE(Feuil1!$C96,"-",Feuil1!$B96,"-",Feuil1!X$1),'Risk assessment'!$R$12:$R$100,FALSE),1)," ;"),""))</f>
        <v/>
      </c>
      <c r="Y96" s="9" t="str">
        <f>IF($G96=0,"",IFERROR(CONCATENATE(INDEX('Risk assessment'!$B$12:$B$100,MATCH(CONCATENATE(Feuil1!$C96,"-",Feuil1!$B96,"-",Feuil1!Y$1),'Risk assessment'!$R$12:$R$100,FALSE),1)," ;"),""))</f>
        <v/>
      </c>
      <c r="Z96" s="9" t="str">
        <f>IF($G96=0,"",IFERROR(CONCATENATE(INDEX('Risk assessment'!$B$12:$B$100,MATCH(CONCATENATE(Feuil1!$C96,"-",Feuil1!$B96,"-",Feuil1!Z$1),'Risk assessment'!$R$12:$R$100,FALSE),1)," ;"),""))</f>
        <v/>
      </c>
      <c r="AA96" s="9" t="str">
        <f>IF($G96=0,"",IFERROR(CONCATENATE(INDEX('Risk assessment'!$B$12:$B$100,MATCH(CONCATENATE(Feuil1!$C96,"-",Feuil1!$B96,"-",Feuil1!AA$1),'Risk assessment'!$R$12:$R$100,FALSE),1)," ;"),""))</f>
        <v/>
      </c>
      <c r="AB96" s="9" t="str">
        <f>IF($G96=0,"",IFERROR(CONCATENATE(INDEX('Risk assessment'!$B$12:$B$100,MATCH(CONCATENATE(Feuil1!$C96,"-",Feuil1!$B96,"-",Feuil1!AB$1),'Risk assessment'!$R$12:$R$100,FALSE),1)," ;"),""))</f>
        <v/>
      </c>
      <c r="AC96" s="9" t="str">
        <f>IF($G96=0,"",IFERROR(CONCATENATE(INDEX('Risk assessment'!$B$12:$B$100,MATCH(CONCATENATE(Feuil1!$C96,"-",Feuil1!$B96,"-",Feuil1!AC$1),'Risk assessment'!$R$12:$R$100,FALSE),1)," ;"),""))</f>
        <v/>
      </c>
      <c r="AD96" s="9" t="str">
        <f>IF($G96=0,"",IFERROR(CONCATENATE(INDEX('Risk assessment'!$B$12:$B$100,MATCH(CONCATENATE(Feuil1!$C96,"-",Feuil1!$B96,"-",Feuil1!AD$1),'Risk assessment'!$R$12:$R$100,FALSE),1)," ;"),""))</f>
        <v/>
      </c>
      <c r="AE96" s="9" t="str">
        <f>IF($G96=0,"",IFERROR(CONCATENATE(INDEX('Risk assessment'!$B$12:$B$100,MATCH(CONCATENATE(Feuil1!$C96,"-",Feuil1!$B96,"-",Feuil1!AE$1),'Risk assessment'!$R$12:$R$100,FALSE),1)," ;"),""))</f>
        <v/>
      </c>
      <c r="AF96" s="9" t="str">
        <f>IF($G96=0,"",IFERROR(CONCATENATE(INDEX('Risk assessment'!$B$12:$B$100,MATCH(CONCATENATE(Feuil1!$C96,"-",Feuil1!$B96,"-",Feuil1!AF$1),'Risk assessment'!$R$12:$R$100,FALSE),1)," ;"),""))</f>
        <v/>
      </c>
      <c r="AG96" s="9" t="str">
        <f>IF($G96=0,"",IFERROR(CONCATENATE(INDEX('Risk assessment'!$B$12:$B$100,MATCH(CONCATENATE(Feuil1!$C96,"-",Feuil1!$B96,"-",Feuil1!AG$1),'Risk assessment'!$R$12:$R$100,FALSE),1)," ;"),""))</f>
        <v/>
      </c>
      <c r="AH96" s="9" t="str">
        <f>IF($G96=0,"",IFERROR(CONCATENATE(INDEX('Risk assessment'!$B$12:$B$100,MATCH(CONCATENATE(Feuil1!$C96,"-",Feuil1!$B96,"-",Feuil1!AH$1),'Risk assessment'!$R$12:$R$100,FALSE),1)," ;"),""))</f>
        <v/>
      </c>
      <c r="AI96" s="9" t="str">
        <f>IF($G96=0,"",IFERROR(CONCATENATE(INDEX('Risk assessment'!$B$12:$B$100,MATCH(CONCATENATE(Feuil1!$C96,"-",Feuil1!$B96,"-",Feuil1!AI$1),'Risk assessment'!$R$12:$R$100,FALSE),1)," ;"),""))</f>
        <v/>
      </c>
      <c r="AJ96" s="9" t="str">
        <f>IF($G96=0,"",IFERROR(CONCATENATE(INDEX('Risk assessment'!$B$12:$B$100,MATCH(CONCATENATE(Feuil1!$C96,"-",Feuil1!$B96,"-",Feuil1!AJ$1),'Risk assessment'!$R$12:$R$100,FALSE),1)," ;"),""))</f>
        <v/>
      </c>
      <c r="AK96" s="9" t="str">
        <f>IF($G96=0,"",IFERROR(CONCATENATE(INDEX('Risk assessment'!$B$12:$B$100,MATCH(CONCATENATE(Feuil1!$C96,"-",Feuil1!$B96,"-",Feuil1!AK$1),'Risk assessment'!$R$12:$R$100,FALSE),1)," ;"),""))</f>
        <v/>
      </c>
      <c r="AL96" s="9" t="str">
        <f>IF($G96=0,"",IFERROR(CONCATENATE(INDEX('Risk assessment'!$B$12:$B$100,MATCH(CONCATENATE(Feuil1!$C96,"-",Feuil1!$B96,"-",Feuil1!AL$1),'Risk assessment'!$R$12:$R$100,FALSE),1)," ;"),""))</f>
        <v/>
      </c>
      <c r="AM96" s="9" t="str">
        <f>IF($G96=0,"",IFERROR(CONCATENATE(INDEX('Risk assessment'!$B$12:$B$100,MATCH(CONCATENATE(Feuil1!$C96,"-",Feuil1!$B96,"-",Feuil1!AM$1),'Risk assessment'!$R$12:$R$100,FALSE),1)," ;"),""))</f>
        <v/>
      </c>
      <c r="AN96" s="9" t="str">
        <f>IF($G96=0,"",IFERROR(CONCATENATE(INDEX('Risk assessment'!$B$12:$B$100,MATCH(CONCATENATE(Feuil1!$C96,"-",Feuil1!$B96,"-",Feuil1!AN$1),'Risk assessment'!$R$12:$R$100,FALSE),1)," ;"),""))</f>
        <v/>
      </c>
      <c r="AO96" s="9" t="str">
        <f>IF($G96=0,"",IFERROR(CONCATENATE(INDEX('Risk assessment'!$B$12:$B$100,MATCH(CONCATENATE(Feuil1!$C96,"-",Feuil1!$B96,"-",Feuil1!AO$1),'Risk assessment'!$R$12:$R$100,FALSE),1)," ;"),""))</f>
        <v/>
      </c>
      <c r="AP96" s="9" t="str">
        <f>IF($G96=0,"",IFERROR(CONCATENATE(INDEX('Risk assessment'!$B$12:$B$100,MATCH(CONCATENATE(Feuil1!$C96,"-",Feuil1!$B96,"-",Feuil1!AP$1),'Risk assessment'!$R$12:$R$100,FALSE),1)," ;"),""))</f>
        <v/>
      </c>
      <c r="AQ96" s="9" t="str">
        <f>IF($G96=0,"",IFERROR(CONCATENATE(INDEX('Risk assessment'!$B$12:$B$100,MATCH(CONCATENATE(Feuil1!$C96,"-",Feuil1!$B96,"-",Feuil1!AQ$1),'Risk assessment'!$R$12:$R$100,FALSE),1)," ;"),""))</f>
        <v/>
      </c>
      <c r="AR96" s="9" t="str">
        <f>IF($G96=0,"",IFERROR(CONCATENATE(INDEX('Risk assessment'!$B$12:$B$100,MATCH(CONCATENATE(Feuil1!$C96,"-",Feuil1!$B96,"-",Feuil1!AR$1),'Risk assessment'!$R$12:$R$100,FALSE),1)," ;"),""))</f>
        <v/>
      </c>
      <c r="AS96" s="9" t="str">
        <f>IF($G96=0,"",IFERROR(CONCATENATE(INDEX('Risk assessment'!$B$12:$B$100,MATCH(CONCATENATE(Feuil1!$C96,"-",Feuil1!$B96,"-",Feuil1!AS$1),'Risk assessment'!$R$12:$R$100,FALSE),1)," ;"),""))</f>
        <v/>
      </c>
      <c r="AT96" s="9" t="str">
        <f>IF($G96=0,"",IFERROR(CONCATENATE(INDEX('Risk assessment'!$B$12:$B$100,MATCH(CONCATENATE(Feuil1!$C96,"-",Feuil1!$B96,"-",Feuil1!AT$1),'Risk assessment'!$R$12:$R$100,FALSE),1)," ;"),""))</f>
        <v/>
      </c>
      <c r="AU96" s="9" t="str">
        <f>IF($G96=0,"",IFERROR(CONCATENATE(INDEX('Risk assessment'!$B$12:$B$100,MATCH(CONCATENATE(Feuil1!$C96,"-",Feuil1!$B96,"-",Feuil1!AU$1),'Risk assessment'!$R$12:$R$100,FALSE),1)," ;"),""))</f>
        <v/>
      </c>
      <c r="AV96" s="9" t="str">
        <f>IF($G96=0,"",IFERROR(CONCATENATE(INDEX('Risk assessment'!$B$12:$B$100,MATCH(CONCATENATE(Feuil1!$C96,"-",Feuil1!$B96,"-",Feuil1!AV$1),'Risk assessment'!$R$12:$R$100,FALSE),1)," ;"),""))</f>
        <v/>
      </c>
      <c r="AW96" s="9" t="str">
        <f>IF($G96=0,"",IFERROR(CONCATENATE(INDEX('Risk assessment'!$B$12:$B$100,MATCH(CONCATENATE(Feuil1!$C96,"-",Feuil1!$B96,"-",Feuil1!AW$1),'Risk assessment'!$R$12:$R$100,FALSE),1)," ;"),""))</f>
        <v/>
      </c>
      <c r="AX96" s="9" t="str">
        <f>IF($G96=0,"",IFERROR(CONCATENATE(INDEX('Risk assessment'!$B$12:$B$100,MATCH(CONCATENATE(Feuil1!$C96,"-",Feuil1!$B96,"-",Feuil1!AX$1),'Risk assessment'!$R$12:$R$100,FALSE),1)," ;"),""))</f>
        <v/>
      </c>
      <c r="AY96" s="9" t="str">
        <f>IF($G96=0,"",IFERROR(CONCATENATE(INDEX('Risk assessment'!$B$12:$B$100,MATCH(CONCATENATE(Feuil1!$C96,"-",Feuil1!$B96,"-",Feuil1!AY$1),'Risk assessment'!$R$12:$R$100,FALSE),1)," ;"),""))</f>
        <v/>
      </c>
      <c r="AZ96" s="9" t="str">
        <f>IF($G96=0,"",IFERROR(CONCATENATE(INDEX('Risk assessment'!$B$12:$B$100,MATCH(CONCATENATE(Feuil1!$C96,"-",Feuil1!$B96,"-",Feuil1!AZ$1),'Risk assessment'!$R$12:$R$100,FALSE),1)," ;"),""))</f>
        <v/>
      </c>
      <c r="BA96" s="9" t="str">
        <f>IF($G96=0,"",IFERROR(CONCATENATE(INDEX('Risk assessment'!$B$12:$B$100,MATCH(CONCATENATE(Feuil1!$C96,"-",Feuil1!$B96,"-",Feuil1!BA$1),'Risk assessment'!$R$12:$R$100,FALSE),1)," ;"),""))</f>
        <v/>
      </c>
      <c r="BB96" s="9" t="str">
        <f>IF($G96=0,"",IFERROR(CONCATENATE(INDEX('Risk assessment'!$B$12:$B$100,MATCH(CONCATENATE(Feuil1!$C96,"-",Feuil1!$B96,"-",Feuil1!BB$1),'Risk assessment'!$R$12:$R$100,FALSE),1)," ;"),""))</f>
        <v/>
      </c>
      <c r="BC96" s="9" t="str">
        <f>IF($G96=0,"",IFERROR(CONCATENATE(INDEX('Risk assessment'!$B$12:$B$100,MATCH(CONCATENATE(Feuil1!$C96,"-",Feuil1!$B96,"-",Feuil1!BC$1),'Risk assessment'!$R$12:$R$100,FALSE),1)," ;"),""))</f>
        <v/>
      </c>
      <c r="BD96" s="9" t="str">
        <f>IF($G96=0,"",IFERROR(CONCATENATE(INDEX('Risk assessment'!$B$12:$B$100,MATCH(CONCATENATE(Feuil1!$C96,"-",Feuil1!$B96,"-",Feuil1!BD$1),'Risk assessment'!$R$12:$R$100,FALSE),1)," ;"),""))</f>
        <v/>
      </c>
      <c r="BE96" s="9" t="str">
        <f>IF($G96=0,"",IFERROR(CONCATENATE(INDEX('Risk assessment'!$B$12:$B$100,MATCH(CONCATENATE(Feuil1!$C96,"-",Feuil1!$B96,"-",Feuil1!BE$1),'Risk assessment'!$R$12:$R$100,FALSE),1)," ;"),""))</f>
        <v/>
      </c>
      <c r="BF96" s="9" t="str">
        <f>IF($G96=0,"",IFERROR(CONCATENATE(INDEX('Risk assessment'!$B$12:$B$100,MATCH(CONCATENATE(Feuil1!$C96,"-",Feuil1!$B96,"-",Feuil1!BF$1),'Risk assessment'!$R$12:$R$100,FALSE),1)," ;"),""))</f>
        <v/>
      </c>
      <c r="BG96" s="9" t="str">
        <f>IF($G96=0,"",IFERROR(CONCATENATE(INDEX('Risk assessment'!$B$12:$B$100,MATCH(CONCATENATE(Feuil1!$C96,"-",Feuil1!$B96,"-",Feuil1!BG$1),'Risk assessment'!$R$12:$R$100,FALSE),1)," ;"),""))</f>
        <v/>
      </c>
      <c r="BH96" s="9" t="str">
        <f>IF($G96=0,"",IFERROR(CONCATENATE(INDEX('Risk assessment'!$B$12:$B$100,MATCH(CONCATENATE(Feuil1!$C96,"-",Feuil1!$B96,"-",Feuil1!BH$1),'Risk assessment'!$R$12:$R$100,FALSE),1)," ;"),""))</f>
        <v/>
      </c>
      <c r="BI96" s="9" t="str">
        <f>IF($G96=0,"",IFERROR(CONCATENATE(INDEX('Risk assessment'!$B$12:$B$100,MATCH(CONCATENATE(Feuil1!$C96,"-",Feuil1!$B96,"-",Feuil1!BI$1),'Risk assessment'!$R$12:$R$100,FALSE),1)," ;"),""))</f>
        <v/>
      </c>
      <c r="BJ96" s="9" t="str">
        <f>IF($G96=0,"",IFERROR(CONCATENATE(INDEX('Risk assessment'!$B$12:$B$100,MATCH(CONCATENATE(Feuil1!$C96,"-",Feuil1!$B96,"-",Feuil1!BJ$1),'Risk assessment'!$R$12:$R$100,FALSE),1)," ;"),""))</f>
        <v/>
      </c>
      <c r="BK96" s="9" t="str">
        <f>IF($G96=0,"",IFERROR(CONCATENATE(INDEX('Risk assessment'!$B$12:$B$100,MATCH(CONCATENATE(Feuil1!$C96,"-",Feuil1!$B96,"-",Feuil1!BK$1),'Risk assessment'!$R$12:$R$100,FALSE),1)," ;"),""))</f>
        <v/>
      </c>
      <c r="BL96" s="9" t="str">
        <f>IF($G96=0,"",IFERROR(CONCATENATE(INDEX('Risk assessment'!$B$12:$B$100,MATCH(CONCATENATE(Feuil1!$C96,"-",Feuil1!$B96,"-",Feuil1!BL$1),'Risk assessment'!$R$12:$R$100,FALSE),1)," ;"),""))</f>
        <v/>
      </c>
      <c r="BM96" s="9" t="str">
        <f>IF($G96=0,"",IFERROR(CONCATENATE(INDEX('Risk assessment'!$B$12:$B$100,MATCH(CONCATENATE(Feuil1!$C96,"-",Feuil1!$B96,"-",Feuil1!BM$1),'Risk assessment'!$R$12:$R$100,FALSE),1)," ;"),""))</f>
        <v/>
      </c>
      <c r="BN96" s="9" t="str">
        <f>IF($G96=0,"",IFERROR(CONCATENATE(INDEX('Risk assessment'!$B$12:$B$100,MATCH(CONCATENATE(Feuil1!$C96,"-",Feuil1!$B96,"-",Feuil1!BN$1),'Risk assessment'!$R$12:$R$100,FALSE),1)," ;"),""))</f>
        <v/>
      </c>
      <c r="BO96" s="9" t="str">
        <f>IF($G96=0,"",IFERROR(CONCATENATE(INDEX('Risk assessment'!$B$12:$B$100,MATCH(CONCATENATE(Feuil1!$C96,"-",Feuil1!$B96,"-",Feuil1!BO$1),'Risk assessment'!$R$12:$R$100,FALSE),1)," ;"),""))</f>
        <v/>
      </c>
      <c r="BP96" s="9" t="str">
        <f>IF($G96=0,"",IFERROR(CONCATENATE(INDEX('Risk assessment'!$B$12:$B$100,MATCH(CONCATENATE(Feuil1!$C96,"-",Feuil1!$B96,"-",Feuil1!BP$1),'Risk assessment'!$R$12:$R$100,FALSE),1)," ;"),""))</f>
        <v/>
      </c>
      <c r="BQ96" s="9" t="str">
        <f>IF($G96=0,"",IFERROR(CONCATENATE(INDEX('Risk assessment'!$B$12:$B$100,MATCH(CONCATENATE(Feuil1!$C96,"-",Feuil1!$B96,"-",Feuil1!BQ$1),'Risk assessment'!$R$12:$R$100,FALSE),1)," ;"),""))</f>
        <v/>
      </c>
      <c r="BR96" s="9" t="str">
        <f>IF($G96=0,"",IFERROR(INDEX('Risk assessment'!$B$12:$B$100,MATCH(CONCATENATE(Feuil1!$C96,Feuil1!$B96,Feuil1!BR$1),'Risk assessment'!$R$12:$R$100,FALSE),1),""))</f>
        <v/>
      </c>
      <c r="BS96" s="9" t="str">
        <f>IF($G96=0,"",IFERROR(INDEX('Risk assessment'!$B$12:$B$100,MATCH(CONCATENATE(Feuil1!$C96,Feuil1!$B96,Feuil1!BS$1),'Risk assessment'!$R$12:$R$100,FALSE),1),""))</f>
        <v/>
      </c>
      <c r="BT96" s="9" t="str">
        <f>IF($G96=0,"",IFERROR(INDEX('Risk assessment'!$B$12:$B$100,MATCH(CONCATENATE(Feuil1!$C96,Feuil1!$B96,Feuil1!BT$1),'Risk assessment'!$R$12:$R$100,FALSE),1),""))</f>
        <v/>
      </c>
      <c r="BU96" s="9" t="str">
        <f>IF($G96=0,"",IFERROR(INDEX('Risk assessment'!$B$12:$B$100,MATCH(CONCATENATE(Feuil1!$C96,Feuil1!$B96,Feuil1!BU$1),'Risk assessment'!$R$12:$R$100,FALSE),1),""))</f>
        <v/>
      </c>
      <c r="BV96" s="9" t="str">
        <f>IF($G96=0,"",IFERROR(INDEX('Risk assessment'!$B$12:$B$100,MATCH(CONCATENATE(Feuil1!$C96,Feuil1!$B96,Feuil1!BV$1),'Risk assessment'!$R$12:$R$100,FALSE),1),""))</f>
        <v/>
      </c>
      <c r="BW96" s="9" t="str">
        <f>IF($G96=0,"",IFERROR(INDEX('Risk assessment'!$B$12:$B$100,MATCH(CONCATENATE(Feuil1!$C96,Feuil1!$B96,Feuil1!BW$1),'Risk assessment'!$R$12:$R$100,FALSE),1),""))</f>
        <v/>
      </c>
      <c r="BX96" s="9" t="str">
        <f>IF($G96=0,"",IFERROR(INDEX('Risk assessment'!$B$12:$B$100,MATCH(CONCATENATE(Feuil1!$C96,Feuil1!$B96,Feuil1!BX$1),'Risk assessment'!$R$12:$R$100,FALSE),1),""))</f>
        <v/>
      </c>
      <c r="BY96" s="9" t="str">
        <f>IF($G96=0,"",IFERROR(INDEX('Risk assessment'!$B$12:$B$100,MATCH(CONCATENATE(Feuil1!$C96,Feuil1!$B96,Feuil1!BY$1),'Risk assessment'!$R$12:$R$100,FALSE),1),""))</f>
        <v/>
      </c>
      <c r="BZ96" s="9" t="str">
        <f>IF($G96=0,"",IFERROR(INDEX('Risk assessment'!$B$12:$B$100,MATCH(CONCATENATE(Feuil1!$C96,Feuil1!$B96,Feuil1!BZ$1),'Risk assessment'!$R$12:$R$100,FALSE),1),""))</f>
        <v/>
      </c>
      <c r="CA96" s="9" t="str">
        <f>IF($G96=0,"",IFERROR(INDEX('Risk assessment'!$B$12:$B$100,MATCH(CONCATENATE(Feuil1!$C96,Feuil1!$B96,Feuil1!CA$1),'Risk assessment'!$R$12:$R$100,FALSE),1),""))</f>
        <v/>
      </c>
      <c r="CB96" s="9" t="str">
        <f>IF($G96=0,"",IFERROR(INDEX('Risk assessment'!$B$12:$B$100,MATCH(CONCATENATE(Feuil1!$C96,Feuil1!$B96,Feuil1!CB$1),'Risk assessment'!$R$12:$R$100,FALSE),1),""))</f>
        <v/>
      </c>
      <c r="CC96" s="9" t="str">
        <f>IF($G96=0,"",IFERROR(INDEX('Risk assessment'!$B$12:$B$100,MATCH(CONCATENATE(Feuil1!$C96,Feuil1!$B96,Feuil1!CC$1),'Risk assessment'!$R$12:$R$100,FALSE),1),""))</f>
        <v/>
      </c>
      <c r="CD96" s="9" t="str">
        <f>IF($G96=0,"",IFERROR(INDEX('Risk assessment'!$B$12:$B$100,MATCH(CONCATENATE(Feuil1!$C96,Feuil1!$B96,Feuil1!CD$1),'Risk assessment'!$R$12:$R$100,FALSE),1),""))</f>
        <v/>
      </c>
      <c r="CE96" s="9" t="str">
        <f>IF($G96=0,"",IFERROR(INDEX('Risk assessment'!$B$12:$B$100,MATCH(CONCATENATE(Feuil1!$C96,Feuil1!$B96,Feuil1!CE$1),'Risk assessment'!$R$12:$R$100,FALSE),1),""))</f>
        <v/>
      </c>
      <c r="CF96" s="9" t="str">
        <f>IF($G96=0,"",IFERROR(INDEX('Risk assessment'!$B$12:$B$100,MATCH(CONCATENATE(Feuil1!$C96,Feuil1!$B96,Feuil1!CF$1),'Risk assessment'!$R$12:$R$100,FALSE),1),""))</f>
        <v/>
      </c>
      <c r="CG96" s="9" t="str">
        <f>IF($G96=0,"",IFERROR(INDEX('Risk assessment'!$B$12:$B$100,MATCH(CONCATENATE(Feuil1!$C96,Feuil1!$B96,Feuil1!CG$1),'Risk assessment'!$R$12:$R$100,FALSE),1),""))</f>
        <v/>
      </c>
      <c r="CH96" s="9" t="str">
        <f>IF($G96=0,"",IFERROR(INDEX('Risk assessment'!$B$12:$B$100,MATCH(CONCATENATE(Feuil1!$C96,Feuil1!$B96,Feuil1!CH$1),'Risk assessment'!$R$12:$R$100,FALSE),1),""))</f>
        <v/>
      </c>
      <c r="CI96" s="9" t="str">
        <f>IF($G96=0,"",IFERROR(INDEX('Risk assessment'!$B$12:$B$100,MATCH(CONCATENATE(Feuil1!$C96,Feuil1!$B96,Feuil1!CI$1),'Risk assessment'!$R$12:$R$100,FALSE),1),""))</f>
        <v/>
      </c>
      <c r="CJ96" s="9" t="str">
        <f>IF($G96=0,"",IFERROR(INDEX('Risk assessment'!$B$12:$B$100,MATCH(CONCATENATE(Feuil1!$C96,Feuil1!$B96,Feuil1!CJ$1),'Risk assessment'!$R$12:$R$100,FALSE),1),""))</f>
        <v/>
      </c>
      <c r="CK96" s="9" t="str">
        <f>IF($G96=0,"",IFERROR(INDEX('Risk assessment'!$B$12:$B$100,MATCH(CONCATENATE(Feuil1!$C96,Feuil1!$B96,Feuil1!CK$1),'Risk assessment'!$R$12:$R$100,FALSE),1),""))</f>
        <v/>
      </c>
      <c r="CL96" s="9" t="str">
        <f>IF($G96=0,"",IFERROR(INDEX('Risk assessment'!$B$12:$B$100,MATCH(CONCATENATE(Feuil1!$C96,Feuil1!$B96,Feuil1!CL$1),'Risk assessment'!$R$12:$R$100,FALSE),1),""))</f>
        <v/>
      </c>
      <c r="CM96" s="9" t="str">
        <f>IF($G96=0,"",IFERROR(INDEX('Risk assessment'!$B$12:$B$100,MATCH(CONCATENATE(Feuil1!$C96,Feuil1!$B96,Feuil1!CM$1),'Risk assessment'!$R$12:$R$100,FALSE),1),""))</f>
        <v/>
      </c>
      <c r="CN96" s="9" t="str">
        <f>IF($G96=0,"",IFERROR(INDEX('Risk assessment'!$B$12:$B$100,MATCH(CONCATENATE(Feuil1!$C96,Feuil1!$B96,Feuil1!CN$1),'Risk assessment'!$R$12:$R$100,FALSE),1),""))</f>
        <v/>
      </c>
      <c r="CO96" s="9" t="str">
        <f>IF($G96=0,"",IFERROR(INDEX('Risk assessment'!$B$12:$B$100,MATCH(CONCATENATE(Feuil1!$C96,Feuil1!$B96,Feuil1!CO$1),'Risk assessment'!$R$12:$R$100,FALSE),1),""))</f>
        <v/>
      </c>
      <c r="CP96" s="9" t="str">
        <f>IF($G96=0,"",IFERROR(INDEX('Risk assessment'!$B$12:$B$100,MATCH(CONCATENATE(Feuil1!$C96,Feuil1!$B96,Feuil1!CP$1),'Risk assessment'!$R$12:$R$100,FALSE),1),""))</f>
        <v/>
      </c>
      <c r="CQ96" s="9" t="str">
        <f>IF($G96=0,"",IFERROR(INDEX('Risk assessment'!$B$12:$B$100,MATCH(CONCATENATE(Feuil1!$C96,Feuil1!$B96,Feuil1!CQ$1),'Risk assessment'!$R$12:$R$100,FALSE),1),""))</f>
        <v/>
      </c>
      <c r="CR96" s="9" t="str">
        <f>IF($G96=0,"",IFERROR(INDEX('Risk assessment'!$B$12:$B$100,MATCH(CONCATENATE(Feuil1!$C96,Feuil1!$B96,Feuil1!CR$1),'Risk assessment'!$R$12:$R$100,FALSE),1),""))</f>
        <v/>
      </c>
      <c r="CS96" s="9" t="str">
        <f>IF($G96=0,"",IFERROR(INDEX('Risk assessment'!$B$12:$B$100,MATCH(CONCATENATE(Feuil1!$C96,Feuil1!$B96,Feuil1!CS$1),'Risk assessment'!$R$12:$R$100,FALSE),1),""))</f>
        <v/>
      </c>
      <c r="CT96" s="9" t="str">
        <f>IF($G96=0,"",IFERROR(INDEX('Risk assessment'!$B$12:$B$100,MATCH(CONCATENATE(Feuil1!$C96,Feuil1!$B96,Feuil1!CT$1),'Risk assessment'!$R$12:$R$100,FALSE),1),""))</f>
        <v/>
      </c>
      <c r="CU96" s="9" t="str">
        <f>IF($G96=0,"",IFERROR(INDEX('Risk assessment'!$B$12:$B$100,MATCH(CONCATENATE(Feuil1!$C96,Feuil1!$B96,Feuil1!CU$1),'Risk assessment'!$R$12:$R$100,FALSE),1),""))</f>
        <v/>
      </c>
      <c r="CV96" s="9" t="str">
        <f>IF($G96=0,"",IFERROR(INDEX('Risk assessment'!$B$12:$B$100,MATCH(CONCATENATE(Feuil1!$C96,Feuil1!$B96,Feuil1!CV$1),'Risk assessment'!$R$12:$R$100,FALSE),1),""))</f>
        <v/>
      </c>
      <c r="CW96" s="9" t="str">
        <f>IF($G96=0,"",IFERROR(INDEX('Risk assessment'!$B$12:$B$100,MATCH(CONCATENATE(Feuil1!$C96,Feuil1!$B96,Feuil1!CW$1),'Risk assessment'!$R$12:$R$100,FALSE),1),""))</f>
        <v/>
      </c>
      <c r="CX96" s="9" t="str">
        <f>IF($G96=0,"",IFERROR(INDEX('Risk assessment'!$B$12:$B$100,MATCH(CONCATENATE(Feuil1!$C96,Feuil1!$B96,Feuil1!CX$1),'Risk assessment'!$R$12:$R$100,FALSE),1),""))</f>
        <v/>
      </c>
      <c r="CY96" s="9" t="str">
        <f>IF($G96=0,"",IFERROR(INDEX('Risk assessment'!$B$12:$B$100,MATCH(CONCATENATE(Feuil1!$C96,Feuil1!$B96,Feuil1!CY$1),'Risk assessment'!$R$12:$R$100,FALSE),1),""))</f>
        <v/>
      </c>
      <c r="CZ96" s="9" t="str">
        <f>IF($G96=0,"",IFERROR(INDEX('Risk assessment'!$B$12:$B$100,MATCH(CONCATENATE(Feuil1!$C96,Feuil1!$B96,Feuil1!CZ$1),'Risk assessment'!$R$12:$R$100,FALSE),1),""))</f>
        <v/>
      </c>
      <c r="DA96" s="9" t="str">
        <f>IF($G96=0,"",IFERROR(INDEX('Risk assessment'!$B$12:$B$100,MATCH(CONCATENATE(Feuil1!$C96,Feuil1!$B96,Feuil1!DA$1),'Risk assessment'!$R$12:$R$100,FALSE),1),""))</f>
        <v/>
      </c>
      <c r="DB96" s="9" t="str">
        <f>IF($G96=0,"",IFERROR(INDEX('Risk assessment'!$B$12:$B$100,MATCH(CONCATENATE(Feuil1!$C96,Feuil1!$B96,Feuil1!DB$1),'Risk assessment'!$R$12:$R$100,FALSE),1),""))</f>
        <v/>
      </c>
      <c r="DC96" s="9" t="str">
        <f>IF($G96=0,"",IFERROR(INDEX('Risk assessment'!$B$12:$B$100,MATCH(CONCATENATE(Feuil1!$C96,Feuil1!$B96,Feuil1!DC$1),'Risk assessment'!$R$12:$R$100,FALSE),1),""))</f>
        <v/>
      </c>
      <c r="DD96" s="9" t="str">
        <f>IF($G96=0,"",IFERROR(INDEX('Risk assessment'!$B$12:$B$100,MATCH(CONCATENATE(Feuil1!$C96,Feuil1!$B96,Feuil1!DD$1),'Risk assessment'!$R$12:$R$100,FALSE),1),""))</f>
        <v/>
      </c>
      <c r="DE96" s="9" t="str">
        <f>IF($G96=0,"",IFERROR(INDEX('Risk assessment'!$B$12:$B$100,MATCH(CONCATENATE(Feuil1!$C96,Feuil1!$B96,Feuil1!DE$1),'Risk assessment'!$R$12:$R$100,FALSE),1),""))</f>
        <v/>
      </c>
      <c r="DF96" s="9" t="str">
        <f>IF($G96=0,"",IFERROR(INDEX('Risk assessment'!$B$12:$B$100,MATCH(CONCATENATE(Feuil1!$C96,Feuil1!$B96,Feuil1!DF$1),'Risk assessment'!$R$12:$R$100,FALSE),1),""))</f>
        <v/>
      </c>
      <c r="DG96" s="9" t="str">
        <f>IF($G96=0,"",IFERROR(INDEX('Risk assessment'!$B$12:$B$100,MATCH(CONCATENATE(Feuil1!$C96,Feuil1!$B96,Feuil1!DG$1),'Risk assessment'!$R$12:$R$100,FALSE),1),""))</f>
        <v/>
      </c>
      <c r="DH96" s="9" t="str">
        <f>IF($G96=0,"",IFERROR(INDEX('Risk assessment'!$B$12:$B$100,MATCH(CONCATENATE(Feuil1!$C96,Feuil1!$B96,Feuil1!DH$1),'Risk assessment'!$R$12:$R$100,FALSE),1),""))</f>
        <v/>
      </c>
      <c r="DI96" s="9" t="str">
        <f>IF($G96=0,"",IFERROR(INDEX('Risk assessment'!$B$12:$B$100,MATCH(CONCATENATE(Feuil1!$C96,Feuil1!$B96,Feuil1!DI$1),'Risk assessment'!$R$12:$R$100,FALSE),1),""))</f>
        <v/>
      </c>
      <c r="DJ96" s="9" t="str">
        <f>IF($G96=0,"",IFERROR(INDEX('Risk assessment'!$B$12:$B$100,MATCH(CONCATENATE(Feuil1!$C96,Feuil1!$B96,Feuil1!DJ$1),'Risk assessment'!$R$12:$R$100,FALSE),1),""))</f>
        <v/>
      </c>
      <c r="DK96" s="9" t="str">
        <f>IF($G96=0,"",IFERROR(INDEX('Risk assessment'!$B$12:$B$100,MATCH(CONCATENATE(Feuil1!$C96,Feuil1!$B96,Feuil1!DK$1),'Risk assessment'!$R$12:$R$100,FALSE),1),""))</f>
        <v/>
      </c>
    </row>
    <row r="97" spans="2:115" x14ac:dyDescent="0.25">
      <c r="B97" s="9">
        <f>IF(B96+1&lt;='Rating table'!D$11,B96+1,1)</f>
        <v>6</v>
      </c>
      <c r="C97" s="9" t="str">
        <f>IFERROR(IF(IF(B97=1,C96+1,C96)&lt;='Rating table'!H$11,IF(B97=1,C96+1,C96),""),"")</f>
        <v/>
      </c>
      <c r="D97" s="9" t="str">
        <f t="shared" si="3"/>
        <v/>
      </c>
      <c r="E97" s="9" t="str">
        <f t="shared" si="4"/>
        <v/>
      </c>
      <c r="F97" s="9" t="str">
        <f t="shared" si="5"/>
        <v/>
      </c>
      <c r="G97" s="9">
        <f>COUNTIFS('Risk assessment'!D$12:D$100,Feuil1!C97,'Risk assessment'!E$12:E$100,B97)</f>
        <v>0</v>
      </c>
      <c r="H97" s="9" t="str">
        <f>IF($G97=0,"",IFERROR(CONCATENATE(INDEX('Risk assessment'!$B$12:$B$100,MATCH(CONCATENATE(Feuil1!$C97,"-",Feuil1!$B97,"-",Feuil1!H$1),'Risk assessment'!$R$12:$R$100,FALSE),1)," ;"),""))</f>
        <v/>
      </c>
      <c r="I97" s="9" t="str">
        <f>IF($G97=0,"",IFERROR(CONCATENATE(INDEX('Risk assessment'!$B$12:$B$100,MATCH(CONCATENATE(Feuil1!$C97,"-",Feuil1!$B97,"-",Feuil1!I$1),'Risk assessment'!$R$12:$R$100,FALSE),1)," ;"),""))</f>
        <v/>
      </c>
      <c r="J97" s="9" t="str">
        <f>IF($G97=0,"",IFERROR(CONCATENATE(INDEX('Risk assessment'!$B$12:$B$100,MATCH(CONCATENATE(Feuil1!$C97,"-",Feuil1!$B97,"-",Feuil1!J$1),'Risk assessment'!$R$12:$R$100,FALSE),1)," ;"),""))</f>
        <v/>
      </c>
      <c r="K97" s="9" t="str">
        <f>IF($G97=0,"",IFERROR(CONCATENATE(INDEX('Risk assessment'!$B$12:$B$100,MATCH(CONCATENATE(Feuil1!$C97,"-",Feuil1!$B97,"-",Feuil1!K$1),'Risk assessment'!$R$12:$R$100,FALSE),1)," ;"),""))</f>
        <v/>
      </c>
      <c r="L97" s="9" t="str">
        <f>IF($G97=0,"",IFERROR(CONCATENATE(INDEX('Risk assessment'!$B$12:$B$100,MATCH(CONCATENATE(Feuil1!$C97,"-",Feuil1!$B97,"-",Feuil1!L$1),'Risk assessment'!$R$12:$R$100,FALSE),1)," ;"),""))</f>
        <v/>
      </c>
      <c r="M97" s="9" t="str">
        <f>IF($G97=0,"",IFERROR(CONCATENATE(INDEX('Risk assessment'!$B$12:$B$100,MATCH(CONCATENATE(Feuil1!$C97,"-",Feuil1!$B97,"-",Feuil1!M$1),'Risk assessment'!$R$12:$R$100,FALSE),1)," ;"),""))</f>
        <v/>
      </c>
      <c r="N97" s="9" t="str">
        <f>IF($G97=0,"",IFERROR(CONCATENATE(INDEX('Risk assessment'!$B$12:$B$100,MATCH(CONCATENATE(Feuil1!$C97,"-",Feuil1!$B97,"-",Feuil1!N$1),'Risk assessment'!$R$12:$R$100,FALSE),1)," ;"),""))</f>
        <v/>
      </c>
      <c r="O97" s="9" t="str">
        <f>IF($G97=0,"",IFERROR(CONCATENATE(INDEX('Risk assessment'!$B$12:$B$100,MATCH(CONCATENATE(Feuil1!$C97,"-",Feuil1!$B97,"-",Feuil1!O$1),'Risk assessment'!$R$12:$R$100,FALSE),1)," ;"),""))</f>
        <v/>
      </c>
      <c r="P97" s="9" t="str">
        <f>IF($G97=0,"",IFERROR(CONCATENATE(INDEX('Risk assessment'!$B$12:$B$100,MATCH(CONCATENATE(Feuil1!$C97,"-",Feuil1!$B97,"-",Feuil1!P$1),'Risk assessment'!$R$12:$R$100,FALSE),1)," ;"),""))</f>
        <v/>
      </c>
      <c r="Q97" s="9" t="str">
        <f>IF($G97=0,"",IFERROR(CONCATENATE(INDEX('Risk assessment'!$B$12:$B$100,MATCH(CONCATENATE(Feuil1!$C97,"-",Feuil1!$B97,"-",Feuil1!Q$1),'Risk assessment'!$R$12:$R$100,FALSE),1)," ;"),""))</f>
        <v/>
      </c>
      <c r="R97" s="9" t="str">
        <f>IF($G97=0,"",IFERROR(CONCATENATE(INDEX('Risk assessment'!$B$12:$B$100,MATCH(CONCATENATE(Feuil1!$C97,"-",Feuil1!$B97,"-",Feuil1!R$1),'Risk assessment'!$R$12:$R$100,FALSE),1)," ;"),""))</f>
        <v/>
      </c>
      <c r="S97" s="9" t="str">
        <f>IF($G97=0,"",IFERROR(CONCATENATE(INDEX('Risk assessment'!$B$12:$B$100,MATCH(CONCATENATE(Feuil1!$C97,"-",Feuil1!$B97,"-",Feuil1!S$1),'Risk assessment'!$R$12:$R$100,FALSE),1)," ;"),""))</f>
        <v/>
      </c>
      <c r="T97" s="9" t="str">
        <f>IF($G97=0,"",IFERROR(CONCATENATE(INDEX('Risk assessment'!$B$12:$B$100,MATCH(CONCATENATE(Feuil1!$C97,"-",Feuil1!$B97,"-",Feuil1!T$1),'Risk assessment'!$R$12:$R$100,FALSE),1)," ;"),""))</f>
        <v/>
      </c>
      <c r="U97" s="9" t="str">
        <f>IF($G97=0,"",IFERROR(CONCATENATE(INDEX('Risk assessment'!$B$12:$B$100,MATCH(CONCATENATE(Feuil1!$C97,"-",Feuil1!$B97,"-",Feuil1!U$1),'Risk assessment'!$R$12:$R$100,FALSE),1)," ;"),""))</f>
        <v/>
      </c>
      <c r="V97" s="9" t="str">
        <f>IF($G97=0,"",IFERROR(CONCATENATE(INDEX('Risk assessment'!$B$12:$B$100,MATCH(CONCATENATE(Feuil1!$C97,"-",Feuil1!$B97,"-",Feuil1!V$1),'Risk assessment'!$R$12:$R$100,FALSE),1)," ;"),""))</f>
        <v/>
      </c>
      <c r="W97" s="9" t="str">
        <f>IF($G97=0,"",IFERROR(CONCATENATE(INDEX('Risk assessment'!$B$12:$B$100,MATCH(CONCATENATE(Feuil1!$C97,"-",Feuil1!$B97,"-",Feuil1!W$1),'Risk assessment'!$R$12:$R$100,FALSE),1)," ;"),""))</f>
        <v/>
      </c>
      <c r="X97" s="9" t="str">
        <f>IF($G97=0,"",IFERROR(CONCATENATE(INDEX('Risk assessment'!$B$12:$B$100,MATCH(CONCATENATE(Feuil1!$C97,"-",Feuil1!$B97,"-",Feuil1!X$1),'Risk assessment'!$R$12:$R$100,FALSE),1)," ;"),""))</f>
        <v/>
      </c>
      <c r="Y97" s="9" t="str">
        <f>IF($G97=0,"",IFERROR(CONCATENATE(INDEX('Risk assessment'!$B$12:$B$100,MATCH(CONCATENATE(Feuil1!$C97,"-",Feuil1!$B97,"-",Feuil1!Y$1),'Risk assessment'!$R$12:$R$100,FALSE),1)," ;"),""))</f>
        <v/>
      </c>
      <c r="Z97" s="9" t="str">
        <f>IF($G97=0,"",IFERROR(CONCATENATE(INDEX('Risk assessment'!$B$12:$B$100,MATCH(CONCATENATE(Feuil1!$C97,"-",Feuil1!$B97,"-",Feuil1!Z$1),'Risk assessment'!$R$12:$R$100,FALSE),1)," ;"),""))</f>
        <v/>
      </c>
      <c r="AA97" s="9" t="str">
        <f>IF($G97=0,"",IFERROR(CONCATENATE(INDEX('Risk assessment'!$B$12:$B$100,MATCH(CONCATENATE(Feuil1!$C97,"-",Feuil1!$B97,"-",Feuil1!AA$1),'Risk assessment'!$R$12:$R$100,FALSE),1)," ;"),""))</f>
        <v/>
      </c>
      <c r="AB97" s="9" t="str">
        <f>IF($G97=0,"",IFERROR(CONCATENATE(INDEX('Risk assessment'!$B$12:$B$100,MATCH(CONCATENATE(Feuil1!$C97,"-",Feuil1!$B97,"-",Feuil1!AB$1),'Risk assessment'!$R$12:$R$100,FALSE),1)," ;"),""))</f>
        <v/>
      </c>
      <c r="AC97" s="9" t="str">
        <f>IF($G97=0,"",IFERROR(CONCATENATE(INDEX('Risk assessment'!$B$12:$B$100,MATCH(CONCATENATE(Feuil1!$C97,"-",Feuil1!$B97,"-",Feuil1!AC$1),'Risk assessment'!$R$12:$R$100,FALSE),1)," ;"),""))</f>
        <v/>
      </c>
      <c r="AD97" s="9" t="str">
        <f>IF($G97=0,"",IFERROR(CONCATENATE(INDEX('Risk assessment'!$B$12:$B$100,MATCH(CONCATENATE(Feuil1!$C97,"-",Feuil1!$B97,"-",Feuil1!AD$1),'Risk assessment'!$R$12:$R$100,FALSE),1)," ;"),""))</f>
        <v/>
      </c>
      <c r="AE97" s="9" t="str">
        <f>IF($G97=0,"",IFERROR(CONCATENATE(INDEX('Risk assessment'!$B$12:$B$100,MATCH(CONCATENATE(Feuil1!$C97,"-",Feuil1!$B97,"-",Feuil1!AE$1),'Risk assessment'!$R$12:$R$100,FALSE),1)," ;"),""))</f>
        <v/>
      </c>
      <c r="AF97" s="9" t="str">
        <f>IF($G97=0,"",IFERROR(CONCATENATE(INDEX('Risk assessment'!$B$12:$B$100,MATCH(CONCATENATE(Feuil1!$C97,"-",Feuil1!$B97,"-",Feuil1!AF$1),'Risk assessment'!$R$12:$R$100,FALSE),1)," ;"),""))</f>
        <v/>
      </c>
      <c r="AG97" s="9" t="str">
        <f>IF($G97=0,"",IFERROR(CONCATENATE(INDEX('Risk assessment'!$B$12:$B$100,MATCH(CONCATENATE(Feuil1!$C97,"-",Feuil1!$B97,"-",Feuil1!AG$1),'Risk assessment'!$R$12:$R$100,FALSE),1)," ;"),""))</f>
        <v/>
      </c>
      <c r="AH97" s="9" t="str">
        <f>IF($G97=0,"",IFERROR(CONCATENATE(INDEX('Risk assessment'!$B$12:$B$100,MATCH(CONCATENATE(Feuil1!$C97,"-",Feuil1!$B97,"-",Feuil1!AH$1),'Risk assessment'!$R$12:$R$100,FALSE),1)," ;"),""))</f>
        <v/>
      </c>
      <c r="AI97" s="9" t="str">
        <f>IF($G97=0,"",IFERROR(CONCATENATE(INDEX('Risk assessment'!$B$12:$B$100,MATCH(CONCATENATE(Feuil1!$C97,"-",Feuil1!$B97,"-",Feuil1!AI$1),'Risk assessment'!$R$12:$R$100,FALSE),1)," ;"),""))</f>
        <v/>
      </c>
      <c r="AJ97" s="9" t="str">
        <f>IF($G97=0,"",IFERROR(CONCATENATE(INDEX('Risk assessment'!$B$12:$B$100,MATCH(CONCATENATE(Feuil1!$C97,"-",Feuil1!$B97,"-",Feuil1!AJ$1),'Risk assessment'!$R$12:$R$100,FALSE),1)," ;"),""))</f>
        <v/>
      </c>
      <c r="AK97" s="9" t="str">
        <f>IF($G97=0,"",IFERROR(CONCATENATE(INDEX('Risk assessment'!$B$12:$B$100,MATCH(CONCATENATE(Feuil1!$C97,"-",Feuil1!$B97,"-",Feuil1!AK$1),'Risk assessment'!$R$12:$R$100,FALSE),1)," ;"),""))</f>
        <v/>
      </c>
      <c r="AL97" s="9" t="str">
        <f>IF($G97=0,"",IFERROR(CONCATENATE(INDEX('Risk assessment'!$B$12:$B$100,MATCH(CONCATENATE(Feuil1!$C97,"-",Feuil1!$B97,"-",Feuil1!AL$1),'Risk assessment'!$R$12:$R$100,FALSE),1)," ;"),""))</f>
        <v/>
      </c>
      <c r="AM97" s="9" t="str">
        <f>IF($G97=0,"",IFERROR(CONCATENATE(INDEX('Risk assessment'!$B$12:$B$100,MATCH(CONCATENATE(Feuil1!$C97,"-",Feuil1!$B97,"-",Feuil1!AM$1),'Risk assessment'!$R$12:$R$100,FALSE),1)," ;"),""))</f>
        <v/>
      </c>
      <c r="AN97" s="9" t="str">
        <f>IF($G97=0,"",IFERROR(CONCATENATE(INDEX('Risk assessment'!$B$12:$B$100,MATCH(CONCATENATE(Feuil1!$C97,"-",Feuil1!$B97,"-",Feuil1!AN$1),'Risk assessment'!$R$12:$R$100,FALSE),1)," ;"),""))</f>
        <v/>
      </c>
      <c r="AO97" s="9" t="str">
        <f>IF($G97=0,"",IFERROR(CONCATENATE(INDEX('Risk assessment'!$B$12:$B$100,MATCH(CONCATENATE(Feuil1!$C97,"-",Feuil1!$B97,"-",Feuil1!AO$1),'Risk assessment'!$R$12:$R$100,FALSE),1)," ;"),""))</f>
        <v/>
      </c>
      <c r="AP97" s="9" t="str">
        <f>IF($G97=0,"",IFERROR(CONCATENATE(INDEX('Risk assessment'!$B$12:$B$100,MATCH(CONCATENATE(Feuil1!$C97,"-",Feuil1!$B97,"-",Feuil1!AP$1),'Risk assessment'!$R$12:$R$100,FALSE),1)," ;"),""))</f>
        <v/>
      </c>
      <c r="AQ97" s="9" t="str">
        <f>IF($G97=0,"",IFERROR(CONCATENATE(INDEX('Risk assessment'!$B$12:$B$100,MATCH(CONCATENATE(Feuil1!$C97,"-",Feuil1!$B97,"-",Feuil1!AQ$1),'Risk assessment'!$R$12:$R$100,FALSE),1)," ;"),""))</f>
        <v/>
      </c>
      <c r="AR97" s="9" t="str">
        <f>IF($G97=0,"",IFERROR(CONCATENATE(INDEX('Risk assessment'!$B$12:$B$100,MATCH(CONCATENATE(Feuil1!$C97,"-",Feuil1!$B97,"-",Feuil1!AR$1),'Risk assessment'!$R$12:$R$100,FALSE),1)," ;"),""))</f>
        <v/>
      </c>
      <c r="AS97" s="9" t="str">
        <f>IF($G97=0,"",IFERROR(CONCATENATE(INDEX('Risk assessment'!$B$12:$B$100,MATCH(CONCATENATE(Feuil1!$C97,"-",Feuil1!$B97,"-",Feuil1!AS$1),'Risk assessment'!$R$12:$R$100,FALSE),1)," ;"),""))</f>
        <v/>
      </c>
      <c r="AT97" s="9" t="str">
        <f>IF($G97=0,"",IFERROR(CONCATENATE(INDEX('Risk assessment'!$B$12:$B$100,MATCH(CONCATENATE(Feuil1!$C97,"-",Feuil1!$B97,"-",Feuil1!AT$1),'Risk assessment'!$R$12:$R$100,FALSE),1)," ;"),""))</f>
        <v/>
      </c>
      <c r="AU97" s="9" t="str">
        <f>IF($G97=0,"",IFERROR(CONCATENATE(INDEX('Risk assessment'!$B$12:$B$100,MATCH(CONCATENATE(Feuil1!$C97,"-",Feuil1!$B97,"-",Feuil1!AU$1),'Risk assessment'!$R$12:$R$100,FALSE),1)," ;"),""))</f>
        <v/>
      </c>
      <c r="AV97" s="9" t="str">
        <f>IF($G97=0,"",IFERROR(CONCATENATE(INDEX('Risk assessment'!$B$12:$B$100,MATCH(CONCATENATE(Feuil1!$C97,"-",Feuil1!$B97,"-",Feuil1!AV$1),'Risk assessment'!$R$12:$R$100,FALSE),1)," ;"),""))</f>
        <v/>
      </c>
      <c r="AW97" s="9" t="str">
        <f>IF($G97=0,"",IFERROR(CONCATENATE(INDEX('Risk assessment'!$B$12:$B$100,MATCH(CONCATENATE(Feuil1!$C97,"-",Feuil1!$B97,"-",Feuil1!AW$1),'Risk assessment'!$R$12:$R$100,FALSE),1)," ;"),""))</f>
        <v/>
      </c>
      <c r="AX97" s="9" t="str">
        <f>IF($G97=0,"",IFERROR(CONCATENATE(INDEX('Risk assessment'!$B$12:$B$100,MATCH(CONCATENATE(Feuil1!$C97,"-",Feuil1!$B97,"-",Feuil1!AX$1),'Risk assessment'!$R$12:$R$100,FALSE),1)," ;"),""))</f>
        <v/>
      </c>
      <c r="AY97" s="9" t="str">
        <f>IF($G97=0,"",IFERROR(CONCATENATE(INDEX('Risk assessment'!$B$12:$B$100,MATCH(CONCATENATE(Feuil1!$C97,"-",Feuil1!$B97,"-",Feuil1!AY$1),'Risk assessment'!$R$12:$R$100,FALSE),1)," ;"),""))</f>
        <v/>
      </c>
      <c r="AZ97" s="9" t="str">
        <f>IF($G97=0,"",IFERROR(CONCATENATE(INDEX('Risk assessment'!$B$12:$B$100,MATCH(CONCATENATE(Feuil1!$C97,"-",Feuil1!$B97,"-",Feuil1!AZ$1),'Risk assessment'!$R$12:$R$100,FALSE),1)," ;"),""))</f>
        <v/>
      </c>
      <c r="BA97" s="9" t="str">
        <f>IF($G97=0,"",IFERROR(CONCATENATE(INDEX('Risk assessment'!$B$12:$B$100,MATCH(CONCATENATE(Feuil1!$C97,"-",Feuil1!$B97,"-",Feuil1!BA$1),'Risk assessment'!$R$12:$R$100,FALSE),1)," ;"),""))</f>
        <v/>
      </c>
      <c r="BB97" s="9" t="str">
        <f>IF($G97=0,"",IFERROR(CONCATENATE(INDEX('Risk assessment'!$B$12:$B$100,MATCH(CONCATENATE(Feuil1!$C97,"-",Feuil1!$B97,"-",Feuil1!BB$1),'Risk assessment'!$R$12:$R$100,FALSE),1)," ;"),""))</f>
        <v/>
      </c>
      <c r="BC97" s="9" t="str">
        <f>IF($G97=0,"",IFERROR(CONCATENATE(INDEX('Risk assessment'!$B$12:$B$100,MATCH(CONCATENATE(Feuil1!$C97,"-",Feuil1!$B97,"-",Feuil1!BC$1),'Risk assessment'!$R$12:$R$100,FALSE),1)," ;"),""))</f>
        <v/>
      </c>
      <c r="BD97" s="9" t="str">
        <f>IF($G97=0,"",IFERROR(CONCATENATE(INDEX('Risk assessment'!$B$12:$B$100,MATCH(CONCATENATE(Feuil1!$C97,"-",Feuil1!$B97,"-",Feuil1!BD$1),'Risk assessment'!$R$12:$R$100,FALSE),1)," ;"),""))</f>
        <v/>
      </c>
      <c r="BE97" s="9" t="str">
        <f>IF($G97=0,"",IFERROR(CONCATENATE(INDEX('Risk assessment'!$B$12:$B$100,MATCH(CONCATENATE(Feuil1!$C97,"-",Feuil1!$B97,"-",Feuil1!BE$1),'Risk assessment'!$R$12:$R$100,FALSE),1)," ;"),""))</f>
        <v/>
      </c>
      <c r="BF97" s="9" t="str">
        <f>IF($G97=0,"",IFERROR(CONCATENATE(INDEX('Risk assessment'!$B$12:$B$100,MATCH(CONCATENATE(Feuil1!$C97,"-",Feuil1!$B97,"-",Feuil1!BF$1),'Risk assessment'!$R$12:$R$100,FALSE),1)," ;"),""))</f>
        <v/>
      </c>
      <c r="BG97" s="9" t="str">
        <f>IF($G97=0,"",IFERROR(CONCATENATE(INDEX('Risk assessment'!$B$12:$B$100,MATCH(CONCATENATE(Feuil1!$C97,"-",Feuil1!$B97,"-",Feuil1!BG$1),'Risk assessment'!$R$12:$R$100,FALSE),1)," ;"),""))</f>
        <v/>
      </c>
      <c r="BH97" s="9" t="str">
        <f>IF($G97=0,"",IFERROR(CONCATENATE(INDEX('Risk assessment'!$B$12:$B$100,MATCH(CONCATENATE(Feuil1!$C97,"-",Feuil1!$B97,"-",Feuil1!BH$1),'Risk assessment'!$R$12:$R$100,FALSE),1)," ;"),""))</f>
        <v/>
      </c>
      <c r="BI97" s="9" t="str">
        <f>IF($G97=0,"",IFERROR(CONCATENATE(INDEX('Risk assessment'!$B$12:$B$100,MATCH(CONCATENATE(Feuil1!$C97,"-",Feuil1!$B97,"-",Feuil1!BI$1),'Risk assessment'!$R$12:$R$100,FALSE),1)," ;"),""))</f>
        <v/>
      </c>
      <c r="BJ97" s="9" t="str">
        <f>IF($G97=0,"",IFERROR(CONCATENATE(INDEX('Risk assessment'!$B$12:$B$100,MATCH(CONCATENATE(Feuil1!$C97,"-",Feuil1!$B97,"-",Feuil1!BJ$1),'Risk assessment'!$R$12:$R$100,FALSE),1)," ;"),""))</f>
        <v/>
      </c>
      <c r="BK97" s="9" t="str">
        <f>IF($G97=0,"",IFERROR(CONCATENATE(INDEX('Risk assessment'!$B$12:$B$100,MATCH(CONCATENATE(Feuil1!$C97,"-",Feuil1!$B97,"-",Feuil1!BK$1),'Risk assessment'!$R$12:$R$100,FALSE),1)," ;"),""))</f>
        <v/>
      </c>
      <c r="BL97" s="9" t="str">
        <f>IF($G97=0,"",IFERROR(CONCATENATE(INDEX('Risk assessment'!$B$12:$B$100,MATCH(CONCATENATE(Feuil1!$C97,"-",Feuil1!$B97,"-",Feuil1!BL$1),'Risk assessment'!$R$12:$R$100,FALSE),1)," ;"),""))</f>
        <v/>
      </c>
      <c r="BM97" s="9" t="str">
        <f>IF($G97=0,"",IFERROR(CONCATENATE(INDEX('Risk assessment'!$B$12:$B$100,MATCH(CONCATENATE(Feuil1!$C97,"-",Feuil1!$B97,"-",Feuil1!BM$1),'Risk assessment'!$R$12:$R$100,FALSE),1)," ;"),""))</f>
        <v/>
      </c>
      <c r="BN97" s="9" t="str">
        <f>IF($G97=0,"",IFERROR(CONCATENATE(INDEX('Risk assessment'!$B$12:$B$100,MATCH(CONCATENATE(Feuil1!$C97,"-",Feuil1!$B97,"-",Feuil1!BN$1),'Risk assessment'!$R$12:$R$100,FALSE),1)," ;"),""))</f>
        <v/>
      </c>
      <c r="BO97" s="9" t="str">
        <f>IF($G97=0,"",IFERROR(CONCATENATE(INDEX('Risk assessment'!$B$12:$B$100,MATCH(CONCATENATE(Feuil1!$C97,"-",Feuil1!$B97,"-",Feuil1!BO$1),'Risk assessment'!$R$12:$R$100,FALSE),1)," ;"),""))</f>
        <v/>
      </c>
      <c r="BP97" s="9" t="str">
        <f>IF($G97=0,"",IFERROR(CONCATENATE(INDEX('Risk assessment'!$B$12:$B$100,MATCH(CONCATENATE(Feuil1!$C97,"-",Feuil1!$B97,"-",Feuil1!BP$1),'Risk assessment'!$R$12:$R$100,FALSE),1)," ;"),""))</f>
        <v/>
      </c>
      <c r="BQ97" s="9" t="str">
        <f>IF($G97=0,"",IFERROR(CONCATENATE(INDEX('Risk assessment'!$B$12:$B$100,MATCH(CONCATENATE(Feuil1!$C97,"-",Feuil1!$B97,"-",Feuil1!BQ$1),'Risk assessment'!$R$12:$R$100,FALSE),1)," ;"),""))</f>
        <v/>
      </c>
      <c r="BR97" s="9" t="str">
        <f>IF($G97=0,"",IFERROR(INDEX('Risk assessment'!$B$12:$B$100,MATCH(CONCATENATE(Feuil1!$C97,Feuil1!$B97,Feuil1!BR$1),'Risk assessment'!$R$12:$R$100,FALSE),1),""))</f>
        <v/>
      </c>
      <c r="BS97" s="9" t="str">
        <f>IF($G97=0,"",IFERROR(INDEX('Risk assessment'!$B$12:$B$100,MATCH(CONCATENATE(Feuil1!$C97,Feuil1!$B97,Feuil1!BS$1),'Risk assessment'!$R$12:$R$100,FALSE),1),""))</f>
        <v/>
      </c>
      <c r="BT97" s="9" t="str">
        <f>IF($G97=0,"",IFERROR(INDEX('Risk assessment'!$B$12:$B$100,MATCH(CONCATENATE(Feuil1!$C97,Feuil1!$B97,Feuil1!BT$1),'Risk assessment'!$R$12:$R$100,FALSE),1),""))</f>
        <v/>
      </c>
      <c r="BU97" s="9" t="str">
        <f>IF($G97=0,"",IFERROR(INDEX('Risk assessment'!$B$12:$B$100,MATCH(CONCATENATE(Feuil1!$C97,Feuil1!$B97,Feuil1!BU$1),'Risk assessment'!$R$12:$R$100,FALSE),1),""))</f>
        <v/>
      </c>
      <c r="BV97" s="9" t="str">
        <f>IF($G97=0,"",IFERROR(INDEX('Risk assessment'!$B$12:$B$100,MATCH(CONCATENATE(Feuil1!$C97,Feuil1!$B97,Feuil1!BV$1),'Risk assessment'!$R$12:$R$100,FALSE),1),""))</f>
        <v/>
      </c>
      <c r="BW97" s="9" t="str">
        <f>IF($G97=0,"",IFERROR(INDEX('Risk assessment'!$B$12:$B$100,MATCH(CONCATENATE(Feuil1!$C97,Feuil1!$B97,Feuil1!BW$1),'Risk assessment'!$R$12:$R$100,FALSE),1),""))</f>
        <v/>
      </c>
      <c r="BX97" s="9" t="str">
        <f>IF($G97=0,"",IFERROR(INDEX('Risk assessment'!$B$12:$B$100,MATCH(CONCATENATE(Feuil1!$C97,Feuil1!$B97,Feuil1!BX$1),'Risk assessment'!$R$12:$R$100,FALSE),1),""))</f>
        <v/>
      </c>
      <c r="BY97" s="9" t="str">
        <f>IF($G97=0,"",IFERROR(INDEX('Risk assessment'!$B$12:$B$100,MATCH(CONCATENATE(Feuil1!$C97,Feuil1!$B97,Feuil1!BY$1),'Risk assessment'!$R$12:$R$100,FALSE),1),""))</f>
        <v/>
      </c>
      <c r="BZ97" s="9" t="str">
        <f>IF($G97=0,"",IFERROR(INDEX('Risk assessment'!$B$12:$B$100,MATCH(CONCATENATE(Feuil1!$C97,Feuil1!$B97,Feuil1!BZ$1),'Risk assessment'!$R$12:$R$100,FALSE),1),""))</f>
        <v/>
      </c>
      <c r="CA97" s="9" t="str">
        <f>IF($G97=0,"",IFERROR(INDEX('Risk assessment'!$B$12:$B$100,MATCH(CONCATENATE(Feuil1!$C97,Feuil1!$B97,Feuil1!CA$1),'Risk assessment'!$R$12:$R$100,FALSE),1),""))</f>
        <v/>
      </c>
      <c r="CB97" s="9" t="str">
        <f>IF($G97=0,"",IFERROR(INDEX('Risk assessment'!$B$12:$B$100,MATCH(CONCATENATE(Feuil1!$C97,Feuil1!$B97,Feuil1!CB$1),'Risk assessment'!$R$12:$R$100,FALSE),1),""))</f>
        <v/>
      </c>
      <c r="CC97" s="9" t="str">
        <f>IF($G97=0,"",IFERROR(INDEX('Risk assessment'!$B$12:$B$100,MATCH(CONCATENATE(Feuil1!$C97,Feuil1!$B97,Feuil1!CC$1),'Risk assessment'!$R$12:$R$100,FALSE),1),""))</f>
        <v/>
      </c>
      <c r="CD97" s="9" t="str">
        <f>IF($G97=0,"",IFERROR(INDEX('Risk assessment'!$B$12:$B$100,MATCH(CONCATENATE(Feuil1!$C97,Feuil1!$B97,Feuil1!CD$1),'Risk assessment'!$R$12:$R$100,FALSE),1),""))</f>
        <v/>
      </c>
      <c r="CE97" s="9" t="str">
        <f>IF($G97=0,"",IFERROR(INDEX('Risk assessment'!$B$12:$B$100,MATCH(CONCATENATE(Feuil1!$C97,Feuil1!$B97,Feuil1!CE$1),'Risk assessment'!$R$12:$R$100,FALSE),1),""))</f>
        <v/>
      </c>
      <c r="CF97" s="9" t="str">
        <f>IF($G97=0,"",IFERROR(INDEX('Risk assessment'!$B$12:$B$100,MATCH(CONCATENATE(Feuil1!$C97,Feuil1!$B97,Feuil1!CF$1),'Risk assessment'!$R$12:$R$100,FALSE),1),""))</f>
        <v/>
      </c>
      <c r="CG97" s="9" t="str">
        <f>IF($G97=0,"",IFERROR(INDEX('Risk assessment'!$B$12:$B$100,MATCH(CONCATENATE(Feuil1!$C97,Feuil1!$B97,Feuil1!CG$1),'Risk assessment'!$R$12:$R$100,FALSE),1),""))</f>
        <v/>
      </c>
      <c r="CH97" s="9" t="str">
        <f>IF($G97=0,"",IFERROR(INDEX('Risk assessment'!$B$12:$B$100,MATCH(CONCATENATE(Feuil1!$C97,Feuil1!$B97,Feuil1!CH$1),'Risk assessment'!$R$12:$R$100,FALSE),1),""))</f>
        <v/>
      </c>
      <c r="CI97" s="9" t="str">
        <f>IF($G97=0,"",IFERROR(INDEX('Risk assessment'!$B$12:$B$100,MATCH(CONCATENATE(Feuil1!$C97,Feuil1!$B97,Feuil1!CI$1),'Risk assessment'!$R$12:$R$100,FALSE),1),""))</f>
        <v/>
      </c>
      <c r="CJ97" s="9" t="str">
        <f>IF($G97=0,"",IFERROR(INDEX('Risk assessment'!$B$12:$B$100,MATCH(CONCATENATE(Feuil1!$C97,Feuil1!$B97,Feuil1!CJ$1),'Risk assessment'!$R$12:$R$100,FALSE),1),""))</f>
        <v/>
      </c>
      <c r="CK97" s="9" t="str">
        <f>IF($G97=0,"",IFERROR(INDEX('Risk assessment'!$B$12:$B$100,MATCH(CONCATENATE(Feuil1!$C97,Feuil1!$B97,Feuil1!CK$1),'Risk assessment'!$R$12:$R$100,FALSE),1),""))</f>
        <v/>
      </c>
      <c r="CL97" s="9" t="str">
        <f>IF($G97=0,"",IFERROR(INDEX('Risk assessment'!$B$12:$B$100,MATCH(CONCATENATE(Feuil1!$C97,Feuil1!$B97,Feuil1!CL$1),'Risk assessment'!$R$12:$R$100,FALSE),1),""))</f>
        <v/>
      </c>
      <c r="CM97" s="9" t="str">
        <f>IF($G97=0,"",IFERROR(INDEX('Risk assessment'!$B$12:$B$100,MATCH(CONCATENATE(Feuil1!$C97,Feuil1!$B97,Feuil1!CM$1),'Risk assessment'!$R$12:$R$100,FALSE),1),""))</f>
        <v/>
      </c>
      <c r="CN97" s="9" t="str">
        <f>IF($G97=0,"",IFERROR(INDEX('Risk assessment'!$B$12:$B$100,MATCH(CONCATENATE(Feuil1!$C97,Feuil1!$B97,Feuil1!CN$1),'Risk assessment'!$R$12:$R$100,FALSE),1),""))</f>
        <v/>
      </c>
      <c r="CO97" s="9" t="str">
        <f>IF($G97=0,"",IFERROR(INDEX('Risk assessment'!$B$12:$B$100,MATCH(CONCATENATE(Feuil1!$C97,Feuil1!$B97,Feuil1!CO$1),'Risk assessment'!$R$12:$R$100,FALSE),1),""))</f>
        <v/>
      </c>
      <c r="CP97" s="9" t="str">
        <f>IF($G97=0,"",IFERROR(INDEX('Risk assessment'!$B$12:$B$100,MATCH(CONCATENATE(Feuil1!$C97,Feuil1!$B97,Feuil1!CP$1),'Risk assessment'!$R$12:$R$100,FALSE),1),""))</f>
        <v/>
      </c>
      <c r="CQ97" s="9" t="str">
        <f>IF($G97=0,"",IFERROR(INDEX('Risk assessment'!$B$12:$B$100,MATCH(CONCATENATE(Feuil1!$C97,Feuil1!$B97,Feuil1!CQ$1),'Risk assessment'!$R$12:$R$100,FALSE),1),""))</f>
        <v/>
      </c>
      <c r="CR97" s="9" t="str">
        <f>IF($G97=0,"",IFERROR(INDEX('Risk assessment'!$B$12:$B$100,MATCH(CONCATENATE(Feuil1!$C97,Feuil1!$B97,Feuil1!CR$1),'Risk assessment'!$R$12:$R$100,FALSE),1),""))</f>
        <v/>
      </c>
      <c r="CS97" s="9" t="str">
        <f>IF($G97=0,"",IFERROR(INDEX('Risk assessment'!$B$12:$B$100,MATCH(CONCATENATE(Feuil1!$C97,Feuil1!$B97,Feuil1!CS$1),'Risk assessment'!$R$12:$R$100,FALSE),1),""))</f>
        <v/>
      </c>
      <c r="CT97" s="9" t="str">
        <f>IF($G97=0,"",IFERROR(INDEX('Risk assessment'!$B$12:$B$100,MATCH(CONCATENATE(Feuil1!$C97,Feuil1!$B97,Feuil1!CT$1),'Risk assessment'!$R$12:$R$100,FALSE),1),""))</f>
        <v/>
      </c>
      <c r="CU97" s="9" t="str">
        <f>IF($G97=0,"",IFERROR(INDEX('Risk assessment'!$B$12:$B$100,MATCH(CONCATENATE(Feuil1!$C97,Feuil1!$B97,Feuil1!CU$1),'Risk assessment'!$R$12:$R$100,FALSE),1),""))</f>
        <v/>
      </c>
      <c r="CV97" s="9" t="str">
        <f>IF($G97=0,"",IFERROR(INDEX('Risk assessment'!$B$12:$B$100,MATCH(CONCATENATE(Feuil1!$C97,Feuil1!$B97,Feuil1!CV$1),'Risk assessment'!$R$12:$R$100,FALSE),1),""))</f>
        <v/>
      </c>
      <c r="CW97" s="9" t="str">
        <f>IF($G97=0,"",IFERROR(INDEX('Risk assessment'!$B$12:$B$100,MATCH(CONCATENATE(Feuil1!$C97,Feuil1!$B97,Feuil1!CW$1),'Risk assessment'!$R$12:$R$100,FALSE),1),""))</f>
        <v/>
      </c>
      <c r="CX97" s="9" t="str">
        <f>IF($G97=0,"",IFERROR(INDEX('Risk assessment'!$B$12:$B$100,MATCH(CONCATENATE(Feuil1!$C97,Feuil1!$B97,Feuil1!CX$1),'Risk assessment'!$R$12:$R$100,FALSE),1),""))</f>
        <v/>
      </c>
      <c r="CY97" s="9" t="str">
        <f>IF($G97=0,"",IFERROR(INDEX('Risk assessment'!$B$12:$B$100,MATCH(CONCATENATE(Feuil1!$C97,Feuil1!$B97,Feuil1!CY$1),'Risk assessment'!$R$12:$R$100,FALSE),1),""))</f>
        <v/>
      </c>
      <c r="CZ97" s="9" t="str">
        <f>IF($G97=0,"",IFERROR(INDEX('Risk assessment'!$B$12:$B$100,MATCH(CONCATENATE(Feuil1!$C97,Feuil1!$B97,Feuil1!CZ$1),'Risk assessment'!$R$12:$R$100,FALSE),1),""))</f>
        <v/>
      </c>
      <c r="DA97" s="9" t="str">
        <f>IF($G97=0,"",IFERROR(INDEX('Risk assessment'!$B$12:$B$100,MATCH(CONCATENATE(Feuil1!$C97,Feuil1!$B97,Feuil1!DA$1),'Risk assessment'!$R$12:$R$100,FALSE),1),""))</f>
        <v/>
      </c>
      <c r="DB97" s="9" t="str">
        <f>IF($G97=0,"",IFERROR(INDEX('Risk assessment'!$B$12:$B$100,MATCH(CONCATENATE(Feuil1!$C97,Feuil1!$B97,Feuil1!DB$1),'Risk assessment'!$R$12:$R$100,FALSE),1),""))</f>
        <v/>
      </c>
      <c r="DC97" s="9" t="str">
        <f>IF($G97=0,"",IFERROR(INDEX('Risk assessment'!$B$12:$B$100,MATCH(CONCATENATE(Feuil1!$C97,Feuil1!$B97,Feuil1!DC$1),'Risk assessment'!$R$12:$R$100,FALSE),1),""))</f>
        <v/>
      </c>
      <c r="DD97" s="9" t="str">
        <f>IF($G97=0,"",IFERROR(INDEX('Risk assessment'!$B$12:$B$100,MATCH(CONCATENATE(Feuil1!$C97,Feuil1!$B97,Feuil1!DD$1),'Risk assessment'!$R$12:$R$100,FALSE),1),""))</f>
        <v/>
      </c>
      <c r="DE97" s="9" t="str">
        <f>IF($G97=0,"",IFERROR(INDEX('Risk assessment'!$B$12:$B$100,MATCH(CONCATENATE(Feuil1!$C97,Feuil1!$B97,Feuil1!DE$1),'Risk assessment'!$R$12:$R$100,FALSE),1),""))</f>
        <v/>
      </c>
      <c r="DF97" s="9" t="str">
        <f>IF($G97=0,"",IFERROR(INDEX('Risk assessment'!$B$12:$B$100,MATCH(CONCATENATE(Feuil1!$C97,Feuil1!$B97,Feuil1!DF$1),'Risk assessment'!$R$12:$R$100,FALSE),1),""))</f>
        <v/>
      </c>
      <c r="DG97" s="9" t="str">
        <f>IF($G97=0,"",IFERROR(INDEX('Risk assessment'!$B$12:$B$100,MATCH(CONCATENATE(Feuil1!$C97,Feuil1!$B97,Feuil1!DG$1),'Risk assessment'!$R$12:$R$100,FALSE),1),""))</f>
        <v/>
      </c>
      <c r="DH97" s="9" t="str">
        <f>IF($G97=0,"",IFERROR(INDEX('Risk assessment'!$B$12:$B$100,MATCH(CONCATENATE(Feuil1!$C97,Feuil1!$B97,Feuil1!DH$1),'Risk assessment'!$R$12:$R$100,FALSE),1),""))</f>
        <v/>
      </c>
      <c r="DI97" s="9" t="str">
        <f>IF($G97=0,"",IFERROR(INDEX('Risk assessment'!$B$12:$B$100,MATCH(CONCATENATE(Feuil1!$C97,Feuil1!$B97,Feuil1!DI$1),'Risk assessment'!$R$12:$R$100,FALSE),1),""))</f>
        <v/>
      </c>
      <c r="DJ97" s="9" t="str">
        <f>IF($G97=0,"",IFERROR(INDEX('Risk assessment'!$B$12:$B$100,MATCH(CONCATENATE(Feuil1!$C97,Feuil1!$B97,Feuil1!DJ$1),'Risk assessment'!$R$12:$R$100,FALSE),1),""))</f>
        <v/>
      </c>
      <c r="DK97" s="9" t="str">
        <f>IF($G97=0,"",IFERROR(INDEX('Risk assessment'!$B$12:$B$100,MATCH(CONCATENATE(Feuil1!$C97,Feuil1!$B97,Feuil1!DK$1),'Risk assessment'!$R$12:$R$100,FALSE),1),""))</f>
        <v/>
      </c>
    </row>
    <row r="98" spans="2:115" x14ac:dyDescent="0.25">
      <c r="B98" s="9">
        <f>IF(B97+1&lt;='Rating table'!D$11,B97+1,1)</f>
        <v>7</v>
      </c>
      <c r="C98" s="9" t="str">
        <f>IFERROR(IF(IF(B98=1,C97+1,C97)&lt;='Rating table'!H$11,IF(B98=1,C97+1,C97),""),"")</f>
        <v/>
      </c>
      <c r="D98" s="9" t="str">
        <f t="shared" si="3"/>
        <v/>
      </c>
      <c r="E98" s="9" t="str">
        <f t="shared" si="4"/>
        <v/>
      </c>
      <c r="F98" s="9" t="str">
        <f t="shared" si="5"/>
        <v/>
      </c>
      <c r="G98" s="9">
        <f>COUNTIFS('Risk assessment'!D$12:D$100,Feuil1!C98,'Risk assessment'!E$12:E$100,B98)</f>
        <v>0</v>
      </c>
      <c r="H98" s="9" t="str">
        <f>IF($G98=0,"",IFERROR(CONCATENATE(INDEX('Risk assessment'!$B$12:$B$100,MATCH(CONCATENATE(Feuil1!$C98,"-",Feuil1!$B98,"-",Feuil1!H$1),'Risk assessment'!$R$12:$R$100,FALSE),1)," ;"),""))</f>
        <v/>
      </c>
      <c r="I98" s="9" t="str">
        <f>IF($G98=0,"",IFERROR(CONCATENATE(INDEX('Risk assessment'!$B$12:$B$100,MATCH(CONCATENATE(Feuil1!$C98,"-",Feuil1!$B98,"-",Feuil1!I$1),'Risk assessment'!$R$12:$R$100,FALSE),1)," ;"),""))</f>
        <v/>
      </c>
      <c r="J98" s="9" t="str">
        <f>IF($G98=0,"",IFERROR(CONCATENATE(INDEX('Risk assessment'!$B$12:$B$100,MATCH(CONCATENATE(Feuil1!$C98,"-",Feuil1!$B98,"-",Feuil1!J$1),'Risk assessment'!$R$12:$R$100,FALSE),1)," ;"),""))</f>
        <v/>
      </c>
      <c r="K98" s="9" t="str">
        <f>IF($G98=0,"",IFERROR(CONCATENATE(INDEX('Risk assessment'!$B$12:$B$100,MATCH(CONCATENATE(Feuil1!$C98,"-",Feuil1!$B98,"-",Feuil1!K$1),'Risk assessment'!$R$12:$R$100,FALSE),1)," ;"),""))</f>
        <v/>
      </c>
      <c r="L98" s="9" t="str">
        <f>IF($G98=0,"",IFERROR(CONCATENATE(INDEX('Risk assessment'!$B$12:$B$100,MATCH(CONCATENATE(Feuil1!$C98,"-",Feuil1!$B98,"-",Feuil1!L$1),'Risk assessment'!$R$12:$R$100,FALSE),1)," ;"),""))</f>
        <v/>
      </c>
      <c r="M98" s="9" t="str">
        <f>IF($G98=0,"",IFERROR(CONCATENATE(INDEX('Risk assessment'!$B$12:$B$100,MATCH(CONCATENATE(Feuil1!$C98,"-",Feuil1!$B98,"-",Feuil1!M$1),'Risk assessment'!$R$12:$R$100,FALSE),1)," ;"),""))</f>
        <v/>
      </c>
      <c r="N98" s="9" t="str">
        <f>IF($G98=0,"",IFERROR(CONCATENATE(INDEX('Risk assessment'!$B$12:$B$100,MATCH(CONCATENATE(Feuil1!$C98,"-",Feuil1!$B98,"-",Feuil1!N$1),'Risk assessment'!$R$12:$R$100,FALSE),1)," ;"),""))</f>
        <v/>
      </c>
      <c r="O98" s="9" t="str">
        <f>IF($G98=0,"",IFERROR(CONCATENATE(INDEX('Risk assessment'!$B$12:$B$100,MATCH(CONCATENATE(Feuil1!$C98,"-",Feuil1!$B98,"-",Feuil1!O$1),'Risk assessment'!$R$12:$R$100,FALSE),1)," ;"),""))</f>
        <v/>
      </c>
      <c r="P98" s="9" t="str">
        <f>IF($G98=0,"",IFERROR(CONCATENATE(INDEX('Risk assessment'!$B$12:$B$100,MATCH(CONCATENATE(Feuil1!$C98,"-",Feuil1!$B98,"-",Feuil1!P$1),'Risk assessment'!$R$12:$R$100,FALSE),1)," ;"),""))</f>
        <v/>
      </c>
      <c r="Q98" s="9" t="str">
        <f>IF($G98=0,"",IFERROR(CONCATENATE(INDEX('Risk assessment'!$B$12:$B$100,MATCH(CONCATENATE(Feuil1!$C98,"-",Feuil1!$B98,"-",Feuil1!Q$1),'Risk assessment'!$R$12:$R$100,FALSE),1)," ;"),""))</f>
        <v/>
      </c>
      <c r="R98" s="9" t="str">
        <f>IF($G98=0,"",IFERROR(CONCATENATE(INDEX('Risk assessment'!$B$12:$B$100,MATCH(CONCATENATE(Feuil1!$C98,"-",Feuil1!$B98,"-",Feuil1!R$1),'Risk assessment'!$R$12:$R$100,FALSE),1)," ;"),""))</f>
        <v/>
      </c>
      <c r="S98" s="9" t="str">
        <f>IF($G98=0,"",IFERROR(CONCATENATE(INDEX('Risk assessment'!$B$12:$B$100,MATCH(CONCATENATE(Feuil1!$C98,"-",Feuil1!$B98,"-",Feuil1!S$1),'Risk assessment'!$R$12:$R$100,FALSE),1)," ;"),""))</f>
        <v/>
      </c>
      <c r="T98" s="9" t="str">
        <f>IF($G98=0,"",IFERROR(CONCATENATE(INDEX('Risk assessment'!$B$12:$B$100,MATCH(CONCATENATE(Feuil1!$C98,"-",Feuil1!$B98,"-",Feuil1!T$1),'Risk assessment'!$R$12:$R$100,FALSE),1)," ;"),""))</f>
        <v/>
      </c>
      <c r="U98" s="9" t="str">
        <f>IF($G98=0,"",IFERROR(CONCATENATE(INDEX('Risk assessment'!$B$12:$B$100,MATCH(CONCATENATE(Feuil1!$C98,"-",Feuil1!$B98,"-",Feuil1!U$1),'Risk assessment'!$R$12:$R$100,FALSE),1)," ;"),""))</f>
        <v/>
      </c>
      <c r="V98" s="9" t="str">
        <f>IF($G98=0,"",IFERROR(CONCATENATE(INDEX('Risk assessment'!$B$12:$B$100,MATCH(CONCATENATE(Feuil1!$C98,"-",Feuil1!$B98,"-",Feuil1!V$1),'Risk assessment'!$R$12:$R$100,FALSE),1)," ;"),""))</f>
        <v/>
      </c>
      <c r="W98" s="9" t="str">
        <f>IF($G98=0,"",IFERROR(CONCATENATE(INDEX('Risk assessment'!$B$12:$B$100,MATCH(CONCATENATE(Feuil1!$C98,"-",Feuil1!$B98,"-",Feuil1!W$1),'Risk assessment'!$R$12:$R$100,FALSE),1)," ;"),""))</f>
        <v/>
      </c>
      <c r="X98" s="9" t="str">
        <f>IF($G98=0,"",IFERROR(CONCATENATE(INDEX('Risk assessment'!$B$12:$B$100,MATCH(CONCATENATE(Feuil1!$C98,"-",Feuil1!$B98,"-",Feuil1!X$1),'Risk assessment'!$R$12:$R$100,FALSE),1)," ;"),""))</f>
        <v/>
      </c>
      <c r="Y98" s="9" t="str">
        <f>IF($G98=0,"",IFERROR(CONCATENATE(INDEX('Risk assessment'!$B$12:$B$100,MATCH(CONCATENATE(Feuil1!$C98,"-",Feuil1!$B98,"-",Feuil1!Y$1),'Risk assessment'!$R$12:$R$100,FALSE),1)," ;"),""))</f>
        <v/>
      </c>
      <c r="Z98" s="9" t="str">
        <f>IF($G98=0,"",IFERROR(CONCATENATE(INDEX('Risk assessment'!$B$12:$B$100,MATCH(CONCATENATE(Feuil1!$C98,"-",Feuil1!$B98,"-",Feuil1!Z$1),'Risk assessment'!$R$12:$R$100,FALSE),1)," ;"),""))</f>
        <v/>
      </c>
      <c r="AA98" s="9" t="str">
        <f>IF($G98=0,"",IFERROR(CONCATENATE(INDEX('Risk assessment'!$B$12:$B$100,MATCH(CONCATENATE(Feuil1!$C98,"-",Feuil1!$B98,"-",Feuil1!AA$1),'Risk assessment'!$R$12:$R$100,FALSE),1)," ;"),""))</f>
        <v/>
      </c>
      <c r="AB98" s="9" t="str">
        <f>IF($G98=0,"",IFERROR(CONCATENATE(INDEX('Risk assessment'!$B$12:$B$100,MATCH(CONCATENATE(Feuil1!$C98,"-",Feuil1!$B98,"-",Feuil1!AB$1),'Risk assessment'!$R$12:$R$100,FALSE),1)," ;"),""))</f>
        <v/>
      </c>
      <c r="AC98" s="9" t="str">
        <f>IF($G98=0,"",IFERROR(CONCATENATE(INDEX('Risk assessment'!$B$12:$B$100,MATCH(CONCATENATE(Feuil1!$C98,"-",Feuil1!$B98,"-",Feuil1!AC$1),'Risk assessment'!$R$12:$R$100,FALSE),1)," ;"),""))</f>
        <v/>
      </c>
      <c r="AD98" s="9" t="str">
        <f>IF($G98=0,"",IFERROR(CONCATENATE(INDEX('Risk assessment'!$B$12:$B$100,MATCH(CONCATENATE(Feuil1!$C98,"-",Feuil1!$B98,"-",Feuil1!AD$1),'Risk assessment'!$R$12:$R$100,FALSE),1)," ;"),""))</f>
        <v/>
      </c>
      <c r="AE98" s="9" t="str">
        <f>IF($G98=0,"",IFERROR(CONCATENATE(INDEX('Risk assessment'!$B$12:$B$100,MATCH(CONCATENATE(Feuil1!$C98,"-",Feuil1!$B98,"-",Feuil1!AE$1),'Risk assessment'!$R$12:$R$100,FALSE),1)," ;"),""))</f>
        <v/>
      </c>
      <c r="AF98" s="9" t="str">
        <f>IF($G98=0,"",IFERROR(CONCATENATE(INDEX('Risk assessment'!$B$12:$B$100,MATCH(CONCATENATE(Feuil1!$C98,"-",Feuil1!$B98,"-",Feuil1!AF$1),'Risk assessment'!$R$12:$R$100,FALSE),1)," ;"),""))</f>
        <v/>
      </c>
      <c r="AG98" s="9" t="str">
        <f>IF($G98=0,"",IFERROR(CONCATENATE(INDEX('Risk assessment'!$B$12:$B$100,MATCH(CONCATENATE(Feuil1!$C98,"-",Feuil1!$B98,"-",Feuil1!AG$1),'Risk assessment'!$R$12:$R$100,FALSE),1)," ;"),""))</f>
        <v/>
      </c>
      <c r="AH98" s="9" t="str">
        <f>IF($G98=0,"",IFERROR(CONCATENATE(INDEX('Risk assessment'!$B$12:$B$100,MATCH(CONCATENATE(Feuil1!$C98,"-",Feuil1!$B98,"-",Feuil1!AH$1),'Risk assessment'!$R$12:$R$100,FALSE),1)," ;"),""))</f>
        <v/>
      </c>
      <c r="AI98" s="9" t="str">
        <f>IF($G98=0,"",IFERROR(CONCATENATE(INDEX('Risk assessment'!$B$12:$B$100,MATCH(CONCATENATE(Feuil1!$C98,"-",Feuil1!$B98,"-",Feuil1!AI$1),'Risk assessment'!$R$12:$R$100,FALSE),1)," ;"),""))</f>
        <v/>
      </c>
      <c r="AJ98" s="9" t="str">
        <f>IF($G98=0,"",IFERROR(CONCATENATE(INDEX('Risk assessment'!$B$12:$B$100,MATCH(CONCATENATE(Feuil1!$C98,"-",Feuil1!$B98,"-",Feuil1!AJ$1),'Risk assessment'!$R$12:$R$100,FALSE),1)," ;"),""))</f>
        <v/>
      </c>
      <c r="AK98" s="9" t="str">
        <f>IF($G98=0,"",IFERROR(CONCATENATE(INDEX('Risk assessment'!$B$12:$B$100,MATCH(CONCATENATE(Feuil1!$C98,"-",Feuil1!$B98,"-",Feuil1!AK$1),'Risk assessment'!$R$12:$R$100,FALSE),1)," ;"),""))</f>
        <v/>
      </c>
      <c r="AL98" s="9" t="str">
        <f>IF($G98=0,"",IFERROR(CONCATENATE(INDEX('Risk assessment'!$B$12:$B$100,MATCH(CONCATENATE(Feuil1!$C98,"-",Feuil1!$B98,"-",Feuil1!AL$1),'Risk assessment'!$R$12:$R$100,FALSE),1)," ;"),""))</f>
        <v/>
      </c>
      <c r="AM98" s="9" t="str">
        <f>IF($G98=0,"",IFERROR(CONCATENATE(INDEX('Risk assessment'!$B$12:$B$100,MATCH(CONCATENATE(Feuil1!$C98,"-",Feuil1!$B98,"-",Feuil1!AM$1),'Risk assessment'!$R$12:$R$100,FALSE),1)," ;"),""))</f>
        <v/>
      </c>
      <c r="AN98" s="9" t="str">
        <f>IF($G98=0,"",IFERROR(CONCATENATE(INDEX('Risk assessment'!$B$12:$B$100,MATCH(CONCATENATE(Feuil1!$C98,"-",Feuil1!$B98,"-",Feuil1!AN$1),'Risk assessment'!$R$12:$R$100,FALSE),1)," ;"),""))</f>
        <v/>
      </c>
      <c r="AO98" s="9" t="str">
        <f>IF($G98=0,"",IFERROR(CONCATENATE(INDEX('Risk assessment'!$B$12:$B$100,MATCH(CONCATENATE(Feuil1!$C98,"-",Feuil1!$B98,"-",Feuil1!AO$1),'Risk assessment'!$R$12:$R$100,FALSE),1)," ;"),""))</f>
        <v/>
      </c>
      <c r="AP98" s="9" t="str">
        <f>IF($G98=0,"",IFERROR(CONCATENATE(INDEX('Risk assessment'!$B$12:$B$100,MATCH(CONCATENATE(Feuil1!$C98,"-",Feuil1!$B98,"-",Feuil1!AP$1),'Risk assessment'!$R$12:$R$100,FALSE),1)," ;"),""))</f>
        <v/>
      </c>
      <c r="AQ98" s="9" t="str">
        <f>IF($G98=0,"",IFERROR(CONCATENATE(INDEX('Risk assessment'!$B$12:$B$100,MATCH(CONCATENATE(Feuil1!$C98,"-",Feuil1!$B98,"-",Feuil1!AQ$1),'Risk assessment'!$R$12:$R$100,FALSE),1)," ;"),""))</f>
        <v/>
      </c>
      <c r="AR98" s="9" t="str">
        <f>IF($G98=0,"",IFERROR(CONCATENATE(INDEX('Risk assessment'!$B$12:$B$100,MATCH(CONCATENATE(Feuil1!$C98,"-",Feuil1!$B98,"-",Feuil1!AR$1),'Risk assessment'!$R$12:$R$100,FALSE),1)," ;"),""))</f>
        <v/>
      </c>
      <c r="AS98" s="9" t="str">
        <f>IF($G98=0,"",IFERROR(CONCATENATE(INDEX('Risk assessment'!$B$12:$B$100,MATCH(CONCATENATE(Feuil1!$C98,"-",Feuil1!$B98,"-",Feuil1!AS$1),'Risk assessment'!$R$12:$R$100,FALSE),1)," ;"),""))</f>
        <v/>
      </c>
      <c r="AT98" s="9" t="str">
        <f>IF($G98=0,"",IFERROR(CONCATENATE(INDEX('Risk assessment'!$B$12:$B$100,MATCH(CONCATENATE(Feuil1!$C98,"-",Feuil1!$B98,"-",Feuil1!AT$1),'Risk assessment'!$R$12:$R$100,FALSE),1)," ;"),""))</f>
        <v/>
      </c>
      <c r="AU98" s="9" t="str">
        <f>IF($G98=0,"",IFERROR(CONCATENATE(INDEX('Risk assessment'!$B$12:$B$100,MATCH(CONCATENATE(Feuil1!$C98,"-",Feuil1!$B98,"-",Feuil1!AU$1),'Risk assessment'!$R$12:$R$100,FALSE),1)," ;"),""))</f>
        <v/>
      </c>
      <c r="AV98" s="9" t="str">
        <f>IF($G98=0,"",IFERROR(CONCATENATE(INDEX('Risk assessment'!$B$12:$B$100,MATCH(CONCATENATE(Feuil1!$C98,"-",Feuil1!$B98,"-",Feuil1!AV$1),'Risk assessment'!$R$12:$R$100,FALSE),1)," ;"),""))</f>
        <v/>
      </c>
      <c r="AW98" s="9" t="str">
        <f>IF($G98=0,"",IFERROR(CONCATENATE(INDEX('Risk assessment'!$B$12:$B$100,MATCH(CONCATENATE(Feuil1!$C98,"-",Feuil1!$B98,"-",Feuil1!AW$1),'Risk assessment'!$R$12:$R$100,FALSE),1)," ;"),""))</f>
        <v/>
      </c>
      <c r="AX98" s="9" t="str">
        <f>IF($G98=0,"",IFERROR(CONCATENATE(INDEX('Risk assessment'!$B$12:$B$100,MATCH(CONCATENATE(Feuil1!$C98,"-",Feuil1!$B98,"-",Feuil1!AX$1),'Risk assessment'!$R$12:$R$100,FALSE),1)," ;"),""))</f>
        <v/>
      </c>
      <c r="AY98" s="9" t="str">
        <f>IF($G98=0,"",IFERROR(CONCATENATE(INDEX('Risk assessment'!$B$12:$B$100,MATCH(CONCATENATE(Feuil1!$C98,"-",Feuil1!$B98,"-",Feuil1!AY$1),'Risk assessment'!$R$12:$R$100,FALSE),1)," ;"),""))</f>
        <v/>
      </c>
      <c r="AZ98" s="9" t="str">
        <f>IF($G98=0,"",IFERROR(CONCATENATE(INDEX('Risk assessment'!$B$12:$B$100,MATCH(CONCATENATE(Feuil1!$C98,"-",Feuil1!$B98,"-",Feuil1!AZ$1),'Risk assessment'!$R$12:$R$100,FALSE),1)," ;"),""))</f>
        <v/>
      </c>
      <c r="BA98" s="9" t="str">
        <f>IF($G98=0,"",IFERROR(CONCATENATE(INDEX('Risk assessment'!$B$12:$B$100,MATCH(CONCATENATE(Feuil1!$C98,"-",Feuil1!$B98,"-",Feuil1!BA$1),'Risk assessment'!$R$12:$R$100,FALSE),1)," ;"),""))</f>
        <v/>
      </c>
      <c r="BB98" s="9" t="str">
        <f>IF($G98=0,"",IFERROR(CONCATENATE(INDEX('Risk assessment'!$B$12:$B$100,MATCH(CONCATENATE(Feuil1!$C98,"-",Feuil1!$B98,"-",Feuil1!BB$1),'Risk assessment'!$R$12:$R$100,FALSE),1)," ;"),""))</f>
        <v/>
      </c>
      <c r="BC98" s="9" t="str">
        <f>IF($G98=0,"",IFERROR(CONCATENATE(INDEX('Risk assessment'!$B$12:$B$100,MATCH(CONCATENATE(Feuil1!$C98,"-",Feuil1!$B98,"-",Feuil1!BC$1),'Risk assessment'!$R$12:$R$100,FALSE),1)," ;"),""))</f>
        <v/>
      </c>
      <c r="BD98" s="9" t="str">
        <f>IF($G98=0,"",IFERROR(CONCATENATE(INDEX('Risk assessment'!$B$12:$B$100,MATCH(CONCATENATE(Feuil1!$C98,"-",Feuil1!$B98,"-",Feuil1!BD$1),'Risk assessment'!$R$12:$R$100,FALSE),1)," ;"),""))</f>
        <v/>
      </c>
      <c r="BE98" s="9" t="str">
        <f>IF($G98=0,"",IFERROR(CONCATENATE(INDEX('Risk assessment'!$B$12:$B$100,MATCH(CONCATENATE(Feuil1!$C98,"-",Feuil1!$B98,"-",Feuil1!BE$1),'Risk assessment'!$R$12:$R$100,FALSE),1)," ;"),""))</f>
        <v/>
      </c>
      <c r="BF98" s="9" t="str">
        <f>IF($G98=0,"",IFERROR(CONCATENATE(INDEX('Risk assessment'!$B$12:$B$100,MATCH(CONCATENATE(Feuil1!$C98,"-",Feuil1!$B98,"-",Feuil1!BF$1),'Risk assessment'!$R$12:$R$100,FALSE),1)," ;"),""))</f>
        <v/>
      </c>
      <c r="BG98" s="9" t="str">
        <f>IF($G98=0,"",IFERROR(CONCATENATE(INDEX('Risk assessment'!$B$12:$B$100,MATCH(CONCATENATE(Feuil1!$C98,"-",Feuil1!$B98,"-",Feuil1!BG$1),'Risk assessment'!$R$12:$R$100,FALSE),1)," ;"),""))</f>
        <v/>
      </c>
      <c r="BH98" s="9" t="str">
        <f>IF($G98=0,"",IFERROR(CONCATENATE(INDEX('Risk assessment'!$B$12:$B$100,MATCH(CONCATENATE(Feuil1!$C98,"-",Feuil1!$B98,"-",Feuil1!BH$1),'Risk assessment'!$R$12:$R$100,FALSE),1)," ;"),""))</f>
        <v/>
      </c>
      <c r="BI98" s="9" t="str">
        <f>IF($G98=0,"",IFERROR(CONCATENATE(INDEX('Risk assessment'!$B$12:$B$100,MATCH(CONCATENATE(Feuil1!$C98,"-",Feuil1!$B98,"-",Feuil1!BI$1),'Risk assessment'!$R$12:$R$100,FALSE),1)," ;"),""))</f>
        <v/>
      </c>
      <c r="BJ98" s="9" t="str">
        <f>IF($G98=0,"",IFERROR(CONCATENATE(INDEX('Risk assessment'!$B$12:$B$100,MATCH(CONCATENATE(Feuil1!$C98,"-",Feuil1!$B98,"-",Feuil1!BJ$1),'Risk assessment'!$R$12:$R$100,FALSE),1)," ;"),""))</f>
        <v/>
      </c>
      <c r="BK98" s="9" t="str">
        <f>IF($G98=0,"",IFERROR(CONCATENATE(INDEX('Risk assessment'!$B$12:$B$100,MATCH(CONCATENATE(Feuil1!$C98,"-",Feuil1!$B98,"-",Feuil1!BK$1),'Risk assessment'!$R$12:$R$100,FALSE),1)," ;"),""))</f>
        <v/>
      </c>
      <c r="BL98" s="9" t="str">
        <f>IF($G98=0,"",IFERROR(CONCATENATE(INDEX('Risk assessment'!$B$12:$B$100,MATCH(CONCATENATE(Feuil1!$C98,"-",Feuil1!$B98,"-",Feuil1!BL$1),'Risk assessment'!$R$12:$R$100,FALSE),1)," ;"),""))</f>
        <v/>
      </c>
      <c r="BM98" s="9" t="str">
        <f>IF($G98=0,"",IFERROR(CONCATENATE(INDEX('Risk assessment'!$B$12:$B$100,MATCH(CONCATENATE(Feuil1!$C98,"-",Feuil1!$B98,"-",Feuil1!BM$1),'Risk assessment'!$R$12:$R$100,FALSE),1)," ;"),""))</f>
        <v/>
      </c>
      <c r="BN98" s="9" t="str">
        <f>IF($G98=0,"",IFERROR(CONCATENATE(INDEX('Risk assessment'!$B$12:$B$100,MATCH(CONCATENATE(Feuil1!$C98,"-",Feuil1!$B98,"-",Feuil1!BN$1),'Risk assessment'!$R$12:$R$100,FALSE),1)," ;"),""))</f>
        <v/>
      </c>
      <c r="BO98" s="9" t="str">
        <f>IF($G98=0,"",IFERROR(CONCATENATE(INDEX('Risk assessment'!$B$12:$B$100,MATCH(CONCATENATE(Feuil1!$C98,"-",Feuil1!$B98,"-",Feuil1!BO$1),'Risk assessment'!$R$12:$R$100,FALSE),1)," ;"),""))</f>
        <v/>
      </c>
      <c r="BP98" s="9" t="str">
        <f>IF($G98=0,"",IFERROR(CONCATENATE(INDEX('Risk assessment'!$B$12:$B$100,MATCH(CONCATENATE(Feuil1!$C98,"-",Feuil1!$B98,"-",Feuil1!BP$1),'Risk assessment'!$R$12:$R$100,FALSE),1)," ;"),""))</f>
        <v/>
      </c>
      <c r="BQ98" s="9" t="str">
        <f>IF($G98=0,"",IFERROR(CONCATENATE(INDEX('Risk assessment'!$B$12:$B$100,MATCH(CONCATENATE(Feuil1!$C98,"-",Feuil1!$B98,"-",Feuil1!BQ$1),'Risk assessment'!$R$12:$R$100,FALSE),1)," ;"),""))</f>
        <v/>
      </c>
      <c r="BR98" s="9" t="str">
        <f>IF($G98=0,"",IFERROR(INDEX('Risk assessment'!$B$12:$B$100,MATCH(CONCATENATE(Feuil1!$C98,Feuil1!$B98,Feuil1!BR$1),'Risk assessment'!$R$12:$R$100,FALSE),1),""))</f>
        <v/>
      </c>
      <c r="BS98" s="9" t="str">
        <f>IF($G98=0,"",IFERROR(INDEX('Risk assessment'!$B$12:$B$100,MATCH(CONCATENATE(Feuil1!$C98,Feuil1!$B98,Feuil1!BS$1),'Risk assessment'!$R$12:$R$100,FALSE),1),""))</f>
        <v/>
      </c>
      <c r="BT98" s="9" t="str">
        <f>IF($G98=0,"",IFERROR(INDEX('Risk assessment'!$B$12:$B$100,MATCH(CONCATENATE(Feuil1!$C98,Feuil1!$B98,Feuil1!BT$1),'Risk assessment'!$R$12:$R$100,FALSE),1),""))</f>
        <v/>
      </c>
      <c r="BU98" s="9" t="str">
        <f>IF($G98=0,"",IFERROR(INDEX('Risk assessment'!$B$12:$B$100,MATCH(CONCATENATE(Feuil1!$C98,Feuil1!$B98,Feuil1!BU$1),'Risk assessment'!$R$12:$R$100,FALSE),1),""))</f>
        <v/>
      </c>
      <c r="BV98" s="9" t="str">
        <f>IF($G98=0,"",IFERROR(INDEX('Risk assessment'!$B$12:$B$100,MATCH(CONCATENATE(Feuil1!$C98,Feuil1!$B98,Feuil1!BV$1),'Risk assessment'!$R$12:$R$100,FALSE),1),""))</f>
        <v/>
      </c>
      <c r="BW98" s="9" t="str">
        <f>IF($G98=0,"",IFERROR(INDEX('Risk assessment'!$B$12:$B$100,MATCH(CONCATENATE(Feuil1!$C98,Feuil1!$B98,Feuil1!BW$1),'Risk assessment'!$R$12:$R$100,FALSE),1),""))</f>
        <v/>
      </c>
      <c r="BX98" s="9" t="str">
        <f>IF($G98=0,"",IFERROR(INDEX('Risk assessment'!$B$12:$B$100,MATCH(CONCATENATE(Feuil1!$C98,Feuil1!$B98,Feuil1!BX$1),'Risk assessment'!$R$12:$R$100,FALSE),1),""))</f>
        <v/>
      </c>
      <c r="BY98" s="9" t="str">
        <f>IF($G98=0,"",IFERROR(INDEX('Risk assessment'!$B$12:$B$100,MATCH(CONCATENATE(Feuil1!$C98,Feuil1!$B98,Feuil1!BY$1),'Risk assessment'!$R$12:$R$100,FALSE),1),""))</f>
        <v/>
      </c>
      <c r="BZ98" s="9" t="str">
        <f>IF($G98=0,"",IFERROR(INDEX('Risk assessment'!$B$12:$B$100,MATCH(CONCATENATE(Feuil1!$C98,Feuil1!$B98,Feuil1!BZ$1),'Risk assessment'!$R$12:$R$100,FALSE),1),""))</f>
        <v/>
      </c>
      <c r="CA98" s="9" t="str">
        <f>IF($G98=0,"",IFERROR(INDEX('Risk assessment'!$B$12:$B$100,MATCH(CONCATENATE(Feuil1!$C98,Feuil1!$B98,Feuil1!CA$1),'Risk assessment'!$R$12:$R$100,FALSE),1),""))</f>
        <v/>
      </c>
      <c r="CB98" s="9" t="str">
        <f>IF($G98=0,"",IFERROR(INDEX('Risk assessment'!$B$12:$B$100,MATCH(CONCATENATE(Feuil1!$C98,Feuil1!$B98,Feuil1!CB$1),'Risk assessment'!$R$12:$R$100,FALSE),1),""))</f>
        <v/>
      </c>
      <c r="CC98" s="9" t="str">
        <f>IF($G98=0,"",IFERROR(INDEX('Risk assessment'!$B$12:$B$100,MATCH(CONCATENATE(Feuil1!$C98,Feuil1!$B98,Feuil1!CC$1),'Risk assessment'!$R$12:$R$100,FALSE),1),""))</f>
        <v/>
      </c>
      <c r="CD98" s="9" t="str">
        <f>IF($G98=0,"",IFERROR(INDEX('Risk assessment'!$B$12:$B$100,MATCH(CONCATENATE(Feuil1!$C98,Feuil1!$B98,Feuil1!CD$1),'Risk assessment'!$R$12:$R$100,FALSE),1),""))</f>
        <v/>
      </c>
      <c r="CE98" s="9" t="str">
        <f>IF($G98=0,"",IFERROR(INDEX('Risk assessment'!$B$12:$B$100,MATCH(CONCATENATE(Feuil1!$C98,Feuil1!$B98,Feuil1!CE$1),'Risk assessment'!$R$12:$R$100,FALSE),1),""))</f>
        <v/>
      </c>
      <c r="CF98" s="9" t="str">
        <f>IF($G98=0,"",IFERROR(INDEX('Risk assessment'!$B$12:$B$100,MATCH(CONCATENATE(Feuil1!$C98,Feuil1!$B98,Feuil1!CF$1),'Risk assessment'!$R$12:$R$100,FALSE),1),""))</f>
        <v/>
      </c>
      <c r="CG98" s="9" t="str">
        <f>IF($G98=0,"",IFERROR(INDEX('Risk assessment'!$B$12:$B$100,MATCH(CONCATENATE(Feuil1!$C98,Feuil1!$B98,Feuil1!CG$1),'Risk assessment'!$R$12:$R$100,FALSE),1),""))</f>
        <v/>
      </c>
      <c r="CH98" s="9" t="str">
        <f>IF($G98=0,"",IFERROR(INDEX('Risk assessment'!$B$12:$B$100,MATCH(CONCATENATE(Feuil1!$C98,Feuil1!$B98,Feuil1!CH$1),'Risk assessment'!$R$12:$R$100,FALSE),1),""))</f>
        <v/>
      </c>
      <c r="CI98" s="9" t="str">
        <f>IF($G98=0,"",IFERROR(INDEX('Risk assessment'!$B$12:$B$100,MATCH(CONCATENATE(Feuil1!$C98,Feuil1!$B98,Feuil1!CI$1),'Risk assessment'!$R$12:$R$100,FALSE),1),""))</f>
        <v/>
      </c>
      <c r="CJ98" s="9" t="str">
        <f>IF($G98=0,"",IFERROR(INDEX('Risk assessment'!$B$12:$B$100,MATCH(CONCATENATE(Feuil1!$C98,Feuil1!$B98,Feuil1!CJ$1),'Risk assessment'!$R$12:$R$100,FALSE),1),""))</f>
        <v/>
      </c>
      <c r="CK98" s="9" t="str">
        <f>IF($G98=0,"",IFERROR(INDEX('Risk assessment'!$B$12:$B$100,MATCH(CONCATENATE(Feuil1!$C98,Feuil1!$B98,Feuil1!CK$1),'Risk assessment'!$R$12:$R$100,FALSE),1),""))</f>
        <v/>
      </c>
      <c r="CL98" s="9" t="str">
        <f>IF($G98=0,"",IFERROR(INDEX('Risk assessment'!$B$12:$B$100,MATCH(CONCATENATE(Feuil1!$C98,Feuil1!$B98,Feuil1!CL$1),'Risk assessment'!$R$12:$R$100,FALSE),1),""))</f>
        <v/>
      </c>
      <c r="CM98" s="9" t="str">
        <f>IF($G98=0,"",IFERROR(INDEX('Risk assessment'!$B$12:$B$100,MATCH(CONCATENATE(Feuil1!$C98,Feuil1!$B98,Feuil1!CM$1),'Risk assessment'!$R$12:$R$100,FALSE),1),""))</f>
        <v/>
      </c>
      <c r="CN98" s="9" t="str">
        <f>IF($G98=0,"",IFERROR(INDEX('Risk assessment'!$B$12:$B$100,MATCH(CONCATENATE(Feuil1!$C98,Feuil1!$B98,Feuil1!CN$1),'Risk assessment'!$R$12:$R$100,FALSE),1),""))</f>
        <v/>
      </c>
      <c r="CO98" s="9" t="str">
        <f>IF($G98=0,"",IFERROR(INDEX('Risk assessment'!$B$12:$B$100,MATCH(CONCATENATE(Feuil1!$C98,Feuil1!$B98,Feuil1!CO$1),'Risk assessment'!$R$12:$R$100,FALSE),1),""))</f>
        <v/>
      </c>
      <c r="CP98" s="9" t="str">
        <f>IF($G98=0,"",IFERROR(INDEX('Risk assessment'!$B$12:$B$100,MATCH(CONCATENATE(Feuil1!$C98,Feuil1!$B98,Feuil1!CP$1),'Risk assessment'!$R$12:$R$100,FALSE),1),""))</f>
        <v/>
      </c>
      <c r="CQ98" s="9" t="str">
        <f>IF($G98=0,"",IFERROR(INDEX('Risk assessment'!$B$12:$B$100,MATCH(CONCATENATE(Feuil1!$C98,Feuil1!$B98,Feuil1!CQ$1),'Risk assessment'!$R$12:$R$100,FALSE),1),""))</f>
        <v/>
      </c>
      <c r="CR98" s="9" t="str">
        <f>IF($G98=0,"",IFERROR(INDEX('Risk assessment'!$B$12:$B$100,MATCH(CONCATENATE(Feuil1!$C98,Feuil1!$B98,Feuil1!CR$1),'Risk assessment'!$R$12:$R$100,FALSE),1),""))</f>
        <v/>
      </c>
      <c r="CS98" s="9" t="str">
        <f>IF($G98=0,"",IFERROR(INDEX('Risk assessment'!$B$12:$B$100,MATCH(CONCATENATE(Feuil1!$C98,Feuil1!$B98,Feuil1!CS$1),'Risk assessment'!$R$12:$R$100,FALSE),1),""))</f>
        <v/>
      </c>
      <c r="CT98" s="9" t="str">
        <f>IF($G98=0,"",IFERROR(INDEX('Risk assessment'!$B$12:$B$100,MATCH(CONCATENATE(Feuil1!$C98,Feuil1!$B98,Feuil1!CT$1),'Risk assessment'!$R$12:$R$100,FALSE),1),""))</f>
        <v/>
      </c>
      <c r="CU98" s="9" t="str">
        <f>IF($G98=0,"",IFERROR(INDEX('Risk assessment'!$B$12:$B$100,MATCH(CONCATENATE(Feuil1!$C98,Feuil1!$B98,Feuil1!CU$1),'Risk assessment'!$R$12:$R$100,FALSE),1),""))</f>
        <v/>
      </c>
      <c r="CV98" s="9" t="str">
        <f>IF($G98=0,"",IFERROR(INDEX('Risk assessment'!$B$12:$B$100,MATCH(CONCATENATE(Feuil1!$C98,Feuil1!$B98,Feuil1!CV$1),'Risk assessment'!$R$12:$R$100,FALSE),1),""))</f>
        <v/>
      </c>
      <c r="CW98" s="9" t="str">
        <f>IF($G98=0,"",IFERROR(INDEX('Risk assessment'!$B$12:$B$100,MATCH(CONCATENATE(Feuil1!$C98,Feuil1!$B98,Feuil1!CW$1),'Risk assessment'!$R$12:$R$100,FALSE),1),""))</f>
        <v/>
      </c>
      <c r="CX98" s="9" t="str">
        <f>IF($G98=0,"",IFERROR(INDEX('Risk assessment'!$B$12:$B$100,MATCH(CONCATENATE(Feuil1!$C98,Feuil1!$B98,Feuil1!CX$1),'Risk assessment'!$R$12:$R$100,FALSE),1),""))</f>
        <v/>
      </c>
      <c r="CY98" s="9" t="str">
        <f>IF($G98=0,"",IFERROR(INDEX('Risk assessment'!$B$12:$B$100,MATCH(CONCATENATE(Feuil1!$C98,Feuil1!$B98,Feuil1!CY$1),'Risk assessment'!$R$12:$R$100,FALSE),1),""))</f>
        <v/>
      </c>
      <c r="CZ98" s="9" t="str">
        <f>IF($G98=0,"",IFERROR(INDEX('Risk assessment'!$B$12:$B$100,MATCH(CONCATENATE(Feuil1!$C98,Feuil1!$B98,Feuil1!CZ$1),'Risk assessment'!$R$12:$R$100,FALSE),1),""))</f>
        <v/>
      </c>
      <c r="DA98" s="9" t="str">
        <f>IF($G98=0,"",IFERROR(INDEX('Risk assessment'!$B$12:$B$100,MATCH(CONCATENATE(Feuil1!$C98,Feuil1!$B98,Feuil1!DA$1),'Risk assessment'!$R$12:$R$100,FALSE),1),""))</f>
        <v/>
      </c>
      <c r="DB98" s="9" t="str">
        <f>IF($G98=0,"",IFERROR(INDEX('Risk assessment'!$B$12:$B$100,MATCH(CONCATENATE(Feuil1!$C98,Feuil1!$B98,Feuil1!DB$1),'Risk assessment'!$R$12:$R$100,FALSE),1),""))</f>
        <v/>
      </c>
      <c r="DC98" s="9" t="str">
        <f>IF($G98=0,"",IFERROR(INDEX('Risk assessment'!$B$12:$B$100,MATCH(CONCATENATE(Feuil1!$C98,Feuil1!$B98,Feuil1!DC$1),'Risk assessment'!$R$12:$R$100,FALSE),1),""))</f>
        <v/>
      </c>
      <c r="DD98" s="9" t="str">
        <f>IF($G98=0,"",IFERROR(INDEX('Risk assessment'!$B$12:$B$100,MATCH(CONCATENATE(Feuil1!$C98,Feuil1!$B98,Feuil1!DD$1),'Risk assessment'!$R$12:$R$100,FALSE),1),""))</f>
        <v/>
      </c>
      <c r="DE98" s="9" t="str">
        <f>IF($G98=0,"",IFERROR(INDEX('Risk assessment'!$B$12:$B$100,MATCH(CONCATENATE(Feuil1!$C98,Feuil1!$B98,Feuil1!DE$1),'Risk assessment'!$R$12:$R$100,FALSE),1),""))</f>
        <v/>
      </c>
      <c r="DF98" s="9" t="str">
        <f>IF($G98=0,"",IFERROR(INDEX('Risk assessment'!$B$12:$B$100,MATCH(CONCATENATE(Feuil1!$C98,Feuil1!$B98,Feuil1!DF$1),'Risk assessment'!$R$12:$R$100,FALSE),1),""))</f>
        <v/>
      </c>
      <c r="DG98" s="9" t="str">
        <f>IF($G98=0,"",IFERROR(INDEX('Risk assessment'!$B$12:$B$100,MATCH(CONCATENATE(Feuil1!$C98,Feuil1!$B98,Feuil1!DG$1),'Risk assessment'!$R$12:$R$100,FALSE),1),""))</f>
        <v/>
      </c>
      <c r="DH98" s="9" t="str">
        <f>IF($G98=0,"",IFERROR(INDEX('Risk assessment'!$B$12:$B$100,MATCH(CONCATENATE(Feuil1!$C98,Feuil1!$B98,Feuil1!DH$1),'Risk assessment'!$R$12:$R$100,FALSE),1),""))</f>
        <v/>
      </c>
      <c r="DI98" s="9" t="str">
        <f>IF($G98=0,"",IFERROR(INDEX('Risk assessment'!$B$12:$B$100,MATCH(CONCATENATE(Feuil1!$C98,Feuil1!$B98,Feuil1!DI$1),'Risk assessment'!$R$12:$R$100,FALSE),1),""))</f>
        <v/>
      </c>
      <c r="DJ98" s="9" t="str">
        <f>IF($G98=0,"",IFERROR(INDEX('Risk assessment'!$B$12:$B$100,MATCH(CONCATENATE(Feuil1!$C98,Feuil1!$B98,Feuil1!DJ$1),'Risk assessment'!$R$12:$R$100,FALSE),1),""))</f>
        <v/>
      </c>
      <c r="DK98" s="9" t="str">
        <f>IF($G98=0,"",IFERROR(INDEX('Risk assessment'!$B$12:$B$100,MATCH(CONCATENATE(Feuil1!$C98,Feuil1!$B98,Feuil1!DK$1),'Risk assessment'!$R$12:$R$100,FALSE),1),""))</f>
        <v/>
      </c>
    </row>
    <row r="99" spans="2:115" x14ac:dyDescent="0.25">
      <c r="B99" s="9">
        <f>IF(B98+1&lt;='Rating table'!D$11,B98+1,1)</f>
        <v>8</v>
      </c>
      <c r="C99" s="9" t="str">
        <f>IFERROR(IF(IF(B99=1,C98+1,C98)&lt;='Rating table'!H$11,IF(B99=1,C98+1,C98),""),"")</f>
        <v/>
      </c>
      <c r="D99" s="9" t="str">
        <f t="shared" si="3"/>
        <v/>
      </c>
      <c r="E99" s="9" t="str">
        <f t="shared" si="4"/>
        <v/>
      </c>
      <c r="F99" s="9" t="str">
        <f t="shared" si="5"/>
        <v/>
      </c>
      <c r="G99" s="9">
        <f>COUNTIFS('Risk assessment'!D$12:D$100,Feuil1!C99,'Risk assessment'!E$12:E$100,B99)</f>
        <v>0</v>
      </c>
      <c r="H99" s="9" t="str">
        <f>IF($G99=0,"",IFERROR(CONCATENATE(INDEX('Risk assessment'!$B$12:$B$100,MATCH(CONCATENATE(Feuil1!$C99,"-",Feuil1!$B99,"-",Feuil1!H$1),'Risk assessment'!$R$12:$R$100,FALSE),1)," ;"),""))</f>
        <v/>
      </c>
      <c r="I99" s="9" t="str">
        <f>IF($G99=0,"",IFERROR(CONCATENATE(INDEX('Risk assessment'!$B$12:$B$100,MATCH(CONCATENATE(Feuil1!$C99,"-",Feuil1!$B99,"-",Feuil1!I$1),'Risk assessment'!$R$12:$R$100,FALSE),1)," ;"),""))</f>
        <v/>
      </c>
      <c r="J99" s="9" t="str">
        <f>IF($G99=0,"",IFERROR(CONCATENATE(INDEX('Risk assessment'!$B$12:$B$100,MATCH(CONCATENATE(Feuil1!$C99,"-",Feuil1!$B99,"-",Feuil1!J$1),'Risk assessment'!$R$12:$R$100,FALSE),1)," ;"),""))</f>
        <v/>
      </c>
      <c r="K99" s="9" t="str">
        <f>IF($G99=0,"",IFERROR(CONCATENATE(INDEX('Risk assessment'!$B$12:$B$100,MATCH(CONCATENATE(Feuil1!$C99,"-",Feuil1!$B99,"-",Feuil1!K$1),'Risk assessment'!$R$12:$R$100,FALSE),1)," ;"),""))</f>
        <v/>
      </c>
      <c r="L99" s="9" t="str">
        <f>IF($G99=0,"",IFERROR(CONCATENATE(INDEX('Risk assessment'!$B$12:$B$100,MATCH(CONCATENATE(Feuil1!$C99,"-",Feuil1!$B99,"-",Feuil1!L$1),'Risk assessment'!$R$12:$R$100,FALSE),1)," ;"),""))</f>
        <v/>
      </c>
      <c r="M99" s="9" t="str">
        <f>IF($G99=0,"",IFERROR(CONCATENATE(INDEX('Risk assessment'!$B$12:$B$100,MATCH(CONCATENATE(Feuil1!$C99,"-",Feuil1!$B99,"-",Feuil1!M$1),'Risk assessment'!$R$12:$R$100,FALSE),1)," ;"),""))</f>
        <v/>
      </c>
      <c r="N99" s="9" t="str">
        <f>IF($G99=0,"",IFERROR(CONCATENATE(INDEX('Risk assessment'!$B$12:$B$100,MATCH(CONCATENATE(Feuil1!$C99,"-",Feuil1!$B99,"-",Feuil1!N$1),'Risk assessment'!$R$12:$R$100,FALSE),1)," ;"),""))</f>
        <v/>
      </c>
      <c r="O99" s="9" t="str">
        <f>IF($G99=0,"",IFERROR(CONCATENATE(INDEX('Risk assessment'!$B$12:$B$100,MATCH(CONCATENATE(Feuil1!$C99,"-",Feuil1!$B99,"-",Feuil1!O$1),'Risk assessment'!$R$12:$R$100,FALSE),1)," ;"),""))</f>
        <v/>
      </c>
      <c r="P99" s="9" t="str">
        <f>IF($G99=0,"",IFERROR(CONCATENATE(INDEX('Risk assessment'!$B$12:$B$100,MATCH(CONCATENATE(Feuil1!$C99,"-",Feuil1!$B99,"-",Feuil1!P$1),'Risk assessment'!$R$12:$R$100,FALSE),1)," ;"),""))</f>
        <v/>
      </c>
      <c r="Q99" s="9" t="str">
        <f>IF($G99=0,"",IFERROR(CONCATENATE(INDEX('Risk assessment'!$B$12:$B$100,MATCH(CONCATENATE(Feuil1!$C99,"-",Feuil1!$B99,"-",Feuil1!Q$1),'Risk assessment'!$R$12:$R$100,FALSE),1)," ;"),""))</f>
        <v/>
      </c>
      <c r="R99" s="9" t="str">
        <f>IF($G99=0,"",IFERROR(CONCATENATE(INDEX('Risk assessment'!$B$12:$B$100,MATCH(CONCATENATE(Feuil1!$C99,"-",Feuil1!$B99,"-",Feuil1!R$1),'Risk assessment'!$R$12:$R$100,FALSE),1)," ;"),""))</f>
        <v/>
      </c>
      <c r="S99" s="9" t="str">
        <f>IF($G99=0,"",IFERROR(CONCATENATE(INDEX('Risk assessment'!$B$12:$B$100,MATCH(CONCATENATE(Feuil1!$C99,"-",Feuil1!$B99,"-",Feuil1!S$1),'Risk assessment'!$R$12:$R$100,FALSE),1)," ;"),""))</f>
        <v/>
      </c>
      <c r="T99" s="9" t="str">
        <f>IF($G99=0,"",IFERROR(CONCATENATE(INDEX('Risk assessment'!$B$12:$B$100,MATCH(CONCATENATE(Feuil1!$C99,"-",Feuil1!$B99,"-",Feuil1!T$1),'Risk assessment'!$R$12:$R$100,FALSE),1)," ;"),""))</f>
        <v/>
      </c>
      <c r="U99" s="9" t="str">
        <f>IF($G99=0,"",IFERROR(CONCATENATE(INDEX('Risk assessment'!$B$12:$B$100,MATCH(CONCATENATE(Feuil1!$C99,"-",Feuil1!$B99,"-",Feuil1!U$1),'Risk assessment'!$R$12:$R$100,FALSE),1)," ;"),""))</f>
        <v/>
      </c>
      <c r="V99" s="9" t="str">
        <f>IF($G99=0,"",IFERROR(CONCATENATE(INDEX('Risk assessment'!$B$12:$B$100,MATCH(CONCATENATE(Feuil1!$C99,"-",Feuil1!$B99,"-",Feuil1!V$1),'Risk assessment'!$R$12:$R$100,FALSE),1)," ;"),""))</f>
        <v/>
      </c>
      <c r="W99" s="9" t="str">
        <f>IF($G99=0,"",IFERROR(CONCATENATE(INDEX('Risk assessment'!$B$12:$B$100,MATCH(CONCATENATE(Feuil1!$C99,"-",Feuil1!$B99,"-",Feuil1!W$1),'Risk assessment'!$R$12:$R$100,FALSE),1)," ;"),""))</f>
        <v/>
      </c>
      <c r="X99" s="9" t="str">
        <f>IF($G99=0,"",IFERROR(CONCATENATE(INDEX('Risk assessment'!$B$12:$B$100,MATCH(CONCATENATE(Feuil1!$C99,"-",Feuil1!$B99,"-",Feuil1!X$1),'Risk assessment'!$R$12:$R$100,FALSE),1)," ;"),""))</f>
        <v/>
      </c>
      <c r="Y99" s="9" t="str">
        <f>IF($G99=0,"",IFERROR(CONCATENATE(INDEX('Risk assessment'!$B$12:$B$100,MATCH(CONCATENATE(Feuil1!$C99,"-",Feuil1!$B99,"-",Feuil1!Y$1),'Risk assessment'!$R$12:$R$100,FALSE),1)," ;"),""))</f>
        <v/>
      </c>
      <c r="Z99" s="9" t="str">
        <f>IF($G99=0,"",IFERROR(CONCATENATE(INDEX('Risk assessment'!$B$12:$B$100,MATCH(CONCATENATE(Feuil1!$C99,"-",Feuil1!$B99,"-",Feuil1!Z$1),'Risk assessment'!$R$12:$R$100,FALSE),1)," ;"),""))</f>
        <v/>
      </c>
      <c r="AA99" s="9" t="str">
        <f>IF($G99=0,"",IFERROR(CONCATENATE(INDEX('Risk assessment'!$B$12:$B$100,MATCH(CONCATENATE(Feuil1!$C99,"-",Feuil1!$B99,"-",Feuil1!AA$1),'Risk assessment'!$R$12:$R$100,FALSE),1)," ;"),""))</f>
        <v/>
      </c>
      <c r="AB99" s="9" t="str">
        <f>IF($G99=0,"",IFERROR(CONCATENATE(INDEX('Risk assessment'!$B$12:$B$100,MATCH(CONCATENATE(Feuil1!$C99,"-",Feuil1!$B99,"-",Feuil1!AB$1),'Risk assessment'!$R$12:$R$100,FALSE),1)," ;"),""))</f>
        <v/>
      </c>
      <c r="AC99" s="9" t="str">
        <f>IF($G99=0,"",IFERROR(CONCATENATE(INDEX('Risk assessment'!$B$12:$B$100,MATCH(CONCATENATE(Feuil1!$C99,"-",Feuil1!$B99,"-",Feuil1!AC$1),'Risk assessment'!$R$12:$R$100,FALSE),1)," ;"),""))</f>
        <v/>
      </c>
      <c r="AD99" s="9" t="str">
        <f>IF($G99=0,"",IFERROR(CONCATENATE(INDEX('Risk assessment'!$B$12:$B$100,MATCH(CONCATENATE(Feuil1!$C99,"-",Feuil1!$B99,"-",Feuil1!AD$1),'Risk assessment'!$R$12:$R$100,FALSE),1)," ;"),""))</f>
        <v/>
      </c>
      <c r="AE99" s="9" t="str">
        <f>IF($G99=0,"",IFERROR(CONCATENATE(INDEX('Risk assessment'!$B$12:$B$100,MATCH(CONCATENATE(Feuil1!$C99,"-",Feuil1!$B99,"-",Feuil1!AE$1),'Risk assessment'!$R$12:$R$100,FALSE),1)," ;"),""))</f>
        <v/>
      </c>
      <c r="AF99" s="9" t="str">
        <f>IF($G99=0,"",IFERROR(CONCATENATE(INDEX('Risk assessment'!$B$12:$B$100,MATCH(CONCATENATE(Feuil1!$C99,"-",Feuil1!$B99,"-",Feuil1!AF$1),'Risk assessment'!$R$12:$R$100,FALSE),1)," ;"),""))</f>
        <v/>
      </c>
      <c r="AG99" s="9" t="str">
        <f>IF($G99=0,"",IFERROR(CONCATENATE(INDEX('Risk assessment'!$B$12:$B$100,MATCH(CONCATENATE(Feuil1!$C99,"-",Feuil1!$B99,"-",Feuil1!AG$1),'Risk assessment'!$R$12:$R$100,FALSE),1)," ;"),""))</f>
        <v/>
      </c>
      <c r="AH99" s="9" t="str">
        <f>IF($G99=0,"",IFERROR(CONCATENATE(INDEX('Risk assessment'!$B$12:$B$100,MATCH(CONCATENATE(Feuil1!$C99,"-",Feuil1!$B99,"-",Feuil1!AH$1),'Risk assessment'!$R$12:$R$100,FALSE),1)," ;"),""))</f>
        <v/>
      </c>
      <c r="AI99" s="9" t="str">
        <f>IF($G99=0,"",IFERROR(CONCATENATE(INDEX('Risk assessment'!$B$12:$B$100,MATCH(CONCATENATE(Feuil1!$C99,"-",Feuil1!$B99,"-",Feuil1!AI$1),'Risk assessment'!$R$12:$R$100,FALSE),1)," ;"),""))</f>
        <v/>
      </c>
      <c r="AJ99" s="9" t="str">
        <f>IF($G99=0,"",IFERROR(CONCATENATE(INDEX('Risk assessment'!$B$12:$B$100,MATCH(CONCATENATE(Feuil1!$C99,"-",Feuil1!$B99,"-",Feuil1!AJ$1),'Risk assessment'!$R$12:$R$100,FALSE),1)," ;"),""))</f>
        <v/>
      </c>
      <c r="AK99" s="9" t="str">
        <f>IF($G99=0,"",IFERROR(CONCATENATE(INDEX('Risk assessment'!$B$12:$B$100,MATCH(CONCATENATE(Feuil1!$C99,"-",Feuil1!$B99,"-",Feuil1!AK$1),'Risk assessment'!$R$12:$R$100,FALSE),1)," ;"),""))</f>
        <v/>
      </c>
      <c r="AL99" s="9" t="str">
        <f>IF($G99=0,"",IFERROR(CONCATENATE(INDEX('Risk assessment'!$B$12:$B$100,MATCH(CONCATENATE(Feuil1!$C99,"-",Feuil1!$B99,"-",Feuil1!AL$1),'Risk assessment'!$R$12:$R$100,FALSE),1)," ;"),""))</f>
        <v/>
      </c>
      <c r="AM99" s="9" t="str">
        <f>IF($G99=0,"",IFERROR(CONCATENATE(INDEX('Risk assessment'!$B$12:$B$100,MATCH(CONCATENATE(Feuil1!$C99,"-",Feuil1!$B99,"-",Feuil1!AM$1),'Risk assessment'!$R$12:$R$100,FALSE),1)," ;"),""))</f>
        <v/>
      </c>
      <c r="AN99" s="9" t="str">
        <f>IF($G99=0,"",IFERROR(CONCATENATE(INDEX('Risk assessment'!$B$12:$B$100,MATCH(CONCATENATE(Feuil1!$C99,"-",Feuil1!$B99,"-",Feuil1!AN$1),'Risk assessment'!$R$12:$R$100,FALSE),1)," ;"),""))</f>
        <v/>
      </c>
      <c r="AO99" s="9" t="str">
        <f>IF($G99=0,"",IFERROR(CONCATENATE(INDEX('Risk assessment'!$B$12:$B$100,MATCH(CONCATENATE(Feuil1!$C99,"-",Feuil1!$B99,"-",Feuil1!AO$1),'Risk assessment'!$R$12:$R$100,FALSE),1)," ;"),""))</f>
        <v/>
      </c>
      <c r="AP99" s="9" t="str">
        <f>IF($G99=0,"",IFERROR(CONCATENATE(INDEX('Risk assessment'!$B$12:$B$100,MATCH(CONCATENATE(Feuil1!$C99,"-",Feuil1!$B99,"-",Feuil1!AP$1),'Risk assessment'!$R$12:$R$100,FALSE),1)," ;"),""))</f>
        <v/>
      </c>
      <c r="AQ99" s="9" t="str">
        <f>IF($G99=0,"",IFERROR(CONCATENATE(INDEX('Risk assessment'!$B$12:$B$100,MATCH(CONCATENATE(Feuil1!$C99,"-",Feuil1!$B99,"-",Feuil1!AQ$1),'Risk assessment'!$R$12:$R$100,FALSE),1)," ;"),""))</f>
        <v/>
      </c>
      <c r="AR99" s="9" t="str">
        <f>IF($G99=0,"",IFERROR(CONCATENATE(INDEX('Risk assessment'!$B$12:$B$100,MATCH(CONCATENATE(Feuil1!$C99,"-",Feuil1!$B99,"-",Feuil1!AR$1),'Risk assessment'!$R$12:$R$100,FALSE),1)," ;"),""))</f>
        <v/>
      </c>
      <c r="AS99" s="9" t="str">
        <f>IF($G99=0,"",IFERROR(CONCATENATE(INDEX('Risk assessment'!$B$12:$B$100,MATCH(CONCATENATE(Feuil1!$C99,"-",Feuil1!$B99,"-",Feuil1!AS$1),'Risk assessment'!$R$12:$R$100,FALSE),1)," ;"),""))</f>
        <v/>
      </c>
      <c r="AT99" s="9" t="str">
        <f>IF($G99=0,"",IFERROR(CONCATENATE(INDEX('Risk assessment'!$B$12:$B$100,MATCH(CONCATENATE(Feuil1!$C99,"-",Feuil1!$B99,"-",Feuil1!AT$1),'Risk assessment'!$R$12:$R$100,FALSE),1)," ;"),""))</f>
        <v/>
      </c>
      <c r="AU99" s="9" t="str">
        <f>IF($G99=0,"",IFERROR(CONCATENATE(INDEX('Risk assessment'!$B$12:$B$100,MATCH(CONCATENATE(Feuil1!$C99,"-",Feuil1!$B99,"-",Feuil1!AU$1),'Risk assessment'!$R$12:$R$100,FALSE),1)," ;"),""))</f>
        <v/>
      </c>
      <c r="AV99" s="9" t="str">
        <f>IF($G99=0,"",IFERROR(CONCATENATE(INDEX('Risk assessment'!$B$12:$B$100,MATCH(CONCATENATE(Feuil1!$C99,"-",Feuil1!$B99,"-",Feuil1!AV$1),'Risk assessment'!$R$12:$R$100,FALSE),1)," ;"),""))</f>
        <v/>
      </c>
      <c r="AW99" s="9" t="str">
        <f>IF($G99=0,"",IFERROR(CONCATENATE(INDEX('Risk assessment'!$B$12:$B$100,MATCH(CONCATENATE(Feuil1!$C99,"-",Feuil1!$B99,"-",Feuil1!AW$1),'Risk assessment'!$R$12:$R$100,FALSE),1)," ;"),""))</f>
        <v/>
      </c>
      <c r="AX99" s="9" t="str">
        <f>IF($G99=0,"",IFERROR(CONCATENATE(INDEX('Risk assessment'!$B$12:$B$100,MATCH(CONCATENATE(Feuil1!$C99,"-",Feuil1!$B99,"-",Feuil1!AX$1),'Risk assessment'!$R$12:$R$100,FALSE),1)," ;"),""))</f>
        <v/>
      </c>
      <c r="AY99" s="9" t="str">
        <f>IF($G99=0,"",IFERROR(CONCATENATE(INDEX('Risk assessment'!$B$12:$B$100,MATCH(CONCATENATE(Feuil1!$C99,"-",Feuil1!$B99,"-",Feuil1!AY$1),'Risk assessment'!$R$12:$R$100,FALSE),1)," ;"),""))</f>
        <v/>
      </c>
      <c r="AZ99" s="9" t="str">
        <f>IF($G99=0,"",IFERROR(CONCATENATE(INDEX('Risk assessment'!$B$12:$B$100,MATCH(CONCATENATE(Feuil1!$C99,"-",Feuil1!$B99,"-",Feuil1!AZ$1),'Risk assessment'!$R$12:$R$100,FALSE),1)," ;"),""))</f>
        <v/>
      </c>
      <c r="BA99" s="9" t="str">
        <f>IF($G99=0,"",IFERROR(CONCATENATE(INDEX('Risk assessment'!$B$12:$B$100,MATCH(CONCATENATE(Feuil1!$C99,"-",Feuil1!$B99,"-",Feuil1!BA$1),'Risk assessment'!$R$12:$R$100,FALSE),1)," ;"),""))</f>
        <v/>
      </c>
      <c r="BB99" s="9" t="str">
        <f>IF($G99=0,"",IFERROR(CONCATENATE(INDEX('Risk assessment'!$B$12:$B$100,MATCH(CONCATENATE(Feuil1!$C99,"-",Feuil1!$B99,"-",Feuil1!BB$1),'Risk assessment'!$R$12:$R$100,FALSE),1)," ;"),""))</f>
        <v/>
      </c>
      <c r="BC99" s="9" t="str">
        <f>IF($G99=0,"",IFERROR(CONCATENATE(INDEX('Risk assessment'!$B$12:$B$100,MATCH(CONCATENATE(Feuil1!$C99,"-",Feuil1!$B99,"-",Feuil1!BC$1),'Risk assessment'!$R$12:$R$100,FALSE),1)," ;"),""))</f>
        <v/>
      </c>
      <c r="BD99" s="9" t="str">
        <f>IF($G99=0,"",IFERROR(CONCATENATE(INDEX('Risk assessment'!$B$12:$B$100,MATCH(CONCATENATE(Feuil1!$C99,"-",Feuil1!$B99,"-",Feuil1!BD$1),'Risk assessment'!$R$12:$R$100,FALSE),1)," ;"),""))</f>
        <v/>
      </c>
      <c r="BE99" s="9" t="str">
        <f>IF($G99=0,"",IFERROR(CONCATENATE(INDEX('Risk assessment'!$B$12:$B$100,MATCH(CONCATENATE(Feuil1!$C99,"-",Feuil1!$B99,"-",Feuil1!BE$1),'Risk assessment'!$R$12:$R$100,FALSE),1)," ;"),""))</f>
        <v/>
      </c>
      <c r="BF99" s="9" t="str">
        <f>IF($G99=0,"",IFERROR(CONCATENATE(INDEX('Risk assessment'!$B$12:$B$100,MATCH(CONCATENATE(Feuil1!$C99,"-",Feuil1!$B99,"-",Feuil1!BF$1),'Risk assessment'!$R$12:$R$100,FALSE),1)," ;"),""))</f>
        <v/>
      </c>
      <c r="BG99" s="9" t="str">
        <f>IF($G99=0,"",IFERROR(CONCATENATE(INDEX('Risk assessment'!$B$12:$B$100,MATCH(CONCATENATE(Feuil1!$C99,"-",Feuil1!$B99,"-",Feuil1!BG$1),'Risk assessment'!$R$12:$R$100,FALSE),1)," ;"),""))</f>
        <v/>
      </c>
      <c r="BH99" s="9" t="str">
        <f>IF($G99=0,"",IFERROR(CONCATENATE(INDEX('Risk assessment'!$B$12:$B$100,MATCH(CONCATENATE(Feuil1!$C99,"-",Feuil1!$B99,"-",Feuil1!BH$1),'Risk assessment'!$R$12:$R$100,FALSE),1)," ;"),""))</f>
        <v/>
      </c>
      <c r="BI99" s="9" t="str">
        <f>IF($G99=0,"",IFERROR(CONCATENATE(INDEX('Risk assessment'!$B$12:$B$100,MATCH(CONCATENATE(Feuil1!$C99,"-",Feuil1!$B99,"-",Feuil1!BI$1),'Risk assessment'!$R$12:$R$100,FALSE),1)," ;"),""))</f>
        <v/>
      </c>
      <c r="BJ99" s="9" t="str">
        <f>IF($G99=0,"",IFERROR(CONCATENATE(INDEX('Risk assessment'!$B$12:$B$100,MATCH(CONCATENATE(Feuil1!$C99,"-",Feuil1!$B99,"-",Feuil1!BJ$1),'Risk assessment'!$R$12:$R$100,FALSE),1)," ;"),""))</f>
        <v/>
      </c>
      <c r="BK99" s="9" t="str">
        <f>IF($G99=0,"",IFERROR(CONCATENATE(INDEX('Risk assessment'!$B$12:$B$100,MATCH(CONCATENATE(Feuil1!$C99,"-",Feuil1!$B99,"-",Feuil1!BK$1),'Risk assessment'!$R$12:$R$100,FALSE),1)," ;"),""))</f>
        <v/>
      </c>
      <c r="BL99" s="9" t="str">
        <f>IF($G99=0,"",IFERROR(CONCATENATE(INDEX('Risk assessment'!$B$12:$B$100,MATCH(CONCATENATE(Feuil1!$C99,"-",Feuil1!$B99,"-",Feuil1!BL$1),'Risk assessment'!$R$12:$R$100,FALSE),1)," ;"),""))</f>
        <v/>
      </c>
      <c r="BM99" s="9" t="str">
        <f>IF($G99=0,"",IFERROR(CONCATENATE(INDEX('Risk assessment'!$B$12:$B$100,MATCH(CONCATENATE(Feuil1!$C99,"-",Feuil1!$B99,"-",Feuil1!BM$1),'Risk assessment'!$R$12:$R$100,FALSE),1)," ;"),""))</f>
        <v/>
      </c>
      <c r="BN99" s="9" t="str">
        <f>IF($G99=0,"",IFERROR(CONCATENATE(INDEX('Risk assessment'!$B$12:$B$100,MATCH(CONCATENATE(Feuil1!$C99,"-",Feuil1!$B99,"-",Feuil1!BN$1),'Risk assessment'!$R$12:$R$100,FALSE),1)," ;"),""))</f>
        <v/>
      </c>
      <c r="BO99" s="9" t="str">
        <f>IF($G99=0,"",IFERROR(CONCATENATE(INDEX('Risk assessment'!$B$12:$B$100,MATCH(CONCATENATE(Feuil1!$C99,"-",Feuil1!$B99,"-",Feuil1!BO$1),'Risk assessment'!$R$12:$R$100,FALSE),1)," ;"),""))</f>
        <v/>
      </c>
      <c r="BP99" s="9" t="str">
        <f>IF($G99=0,"",IFERROR(CONCATENATE(INDEX('Risk assessment'!$B$12:$B$100,MATCH(CONCATENATE(Feuil1!$C99,"-",Feuil1!$B99,"-",Feuil1!BP$1),'Risk assessment'!$R$12:$R$100,FALSE),1)," ;"),""))</f>
        <v/>
      </c>
      <c r="BQ99" s="9" t="str">
        <f>IF($G99=0,"",IFERROR(CONCATENATE(INDEX('Risk assessment'!$B$12:$B$100,MATCH(CONCATENATE(Feuil1!$C99,"-",Feuil1!$B99,"-",Feuil1!BQ$1),'Risk assessment'!$R$12:$R$100,FALSE),1)," ;"),""))</f>
        <v/>
      </c>
      <c r="BR99" s="9" t="str">
        <f>IF($G99=0,"",IFERROR(INDEX('Risk assessment'!$B$12:$B$100,MATCH(CONCATENATE(Feuil1!$C99,Feuil1!$B99,Feuil1!BR$1),'Risk assessment'!$R$12:$R$100,FALSE),1),""))</f>
        <v/>
      </c>
      <c r="BS99" s="9" t="str">
        <f>IF($G99=0,"",IFERROR(INDEX('Risk assessment'!$B$12:$B$100,MATCH(CONCATENATE(Feuil1!$C99,Feuil1!$B99,Feuil1!BS$1),'Risk assessment'!$R$12:$R$100,FALSE),1),""))</f>
        <v/>
      </c>
      <c r="BT99" s="9" t="str">
        <f>IF($G99=0,"",IFERROR(INDEX('Risk assessment'!$B$12:$B$100,MATCH(CONCATENATE(Feuil1!$C99,Feuil1!$B99,Feuil1!BT$1),'Risk assessment'!$R$12:$R$100,FALSE),1),""))</f>
        <v/>
      </c>
      <c r="BU99" s="9" t="str">
        <f>IF($G99=0,"",IFERROR(INDEX('Risk assessment'!$B$12:$B$100,MATCH(CONCATENATE(Feuil1!$C99,Feuil1!$B99,Feuil1!BU$1),'Risk assessment'!$R$12:$R$100,FALSE),1),""))</f>
        <v/>
      </c>
      <c r="BV99" s="9" t="str">
        <f>IF($G99=0,"",IFERROR(INDEX('Risk assessment'!$B$12:$B$100,MATCH(CONCATENATE(Feuil1!$C99,Feuil1!$B99,Feuil1!BV$1),'Risk assessment'!$R$12:$R$100,FALSE),1),""))</f>
        <v/>
      </c>
      <c r="BW99" s="9" t="str">
        <f>IF($G99=0,"",IFERROR(INDEX('Risk assessment'!$B$12:$B$100,MATCH(CONCATENATE(Feuil1!$C99,Feuil1!$B99,Feuil1!BW$1),'Risk assessment'!$R$12:$R$100,FALSE),1),""))</f>
        <v/>
      </c>
      <c r="BX99" s="9" t="str">
        <f>IF($G99=0,"",IFERROR(INDEX('Risk assessment'!$B$12:$B$100,MATCH(CONCATENATE(Feuil1!$C99,Feuil1!$B99,Feuil1!BX$1),'Risk assessment'!$R$12:$R$100,FALSE),1),""))</f>
        <v/>
      </c>
      <c r="BY99" s="9" t="str">
        <f>IF($G99=0,"",IFERROR(INDEX('Risk assessment'!$B$12:$B$100,MATCH(CONCATENATE(Feuil1!$C99,Feuil1!$B99,Feuil1!BY$1),'Risk assessment'!$R$12:$R$100,FALSE),1),""))</f>
        <v/>
      </c>
      <c r="BZ99" s="9" t="str">
        <f>IF($G99=0,"",IFERROR(INDEX('Risk assessment'!$B$12:$B$100,MATCH(CONCATENATE(Feuil1!$C99,Feuil1!$B99,Feuil1!BZ$1),'Risk assessment'!$R$12:$R$100,FALSE),1),""))</f>
        <v/>
      </c>
      <c r="CA99" s="9" t="str">
        <f>IF($G99=0,"",IFERROR(INDEX('Risk assessment'!$B$12:$B$100,MATCH(CONCATENATE(Feuil1!$C99,Feuil1!$B99,Feuil1!CA$1),'Risk assessment'!$R$12:$R$100,FALSE),1),""))</f>
        <v/>
      </c>
      <c r="CB99" s="9" t="str">
        <f>IF($G99=0,"",IFERROR(INDEX('Risk assessment'!$B$12:$B$100,MATCH(CONCATENATE(Feuil1!$C99,Feuil1!$B99,Feuil1!CB$1),'Risk assessment'!$R$12:$R$100,FALSE),1),""))</f>
        <v/>
      </c>
      <c r="CC99" s="9" t="str">
        <f>IF($G99=0,"",IFERROR(INDEX('Risk assessment'!$B$12:$B$100,MATCH(CONCATENATE(Feuil1!$C99,Feuil1!$B99,Feuil1!CC$1),'Risk assessment'!$R$12:$R$100,FALSE),1),""))</f>
        <v/>
      </c>
      <c r="CD99" s="9" t="str">
        <f>IF($G99=0,"",IFERROR(INDEX('Risk assessment'!$B$12:$B$100,MATCH(CONCATENATE(Feuil1!$C99,Feuil1!$B99,Feuil1!CD$1),'Risk assessment'!$R$12:$R$100,FALSE),1),""))</f>
        <v/>
      </c>
      <c r="CE99" s="9" t="str">
        <f>IF($G99=0,"",IFERROR(INDEX('Risk assessment'!$B$12:$B$100,MATCH(CONCATENATE(Feuil1!$C99,Feuil1!$B99,Feuil1!CE$1),'Risk assessment'!$R$12:$R$100,FALSE),1),""))</f>
        <v/>
      </c>
      <c r="CF99" s="9" t="str">
        <f>IF($G99=0,"",IFERROR(INDEX('Risk assessment'!$B$12:$B$100,MATCH(CONCATENATE(Feuil1!$C99,Feuil1!$B99,Feuil1!CF$1),'Risk assessment'!$R$12:$R$100,FALSE),1),""))</f>
        <v/>
      </c>
      <c r="CG99" s="9" t="str">
        <f>IF($G99=0,"",IFERROR(INDEX('Risk assessment'!$B$12:$B$100,MATCH(CONCATENATE(Feuil1!$C99,Feuil1!$B99,Feuil1!CG$1),'Risk assessment'!$R$12:$R$100,FALSE),1),""))</f>
        <v/>
      </c>
      <c r="CH99" s="9" t="str">
        <f>IF($G99=0,"",IFERROR(INDEX('Risk assessment'!$B$12:$B$100,MATCH(CONCATENATE(Feuil1!$C99,Feuil1!$B99,Feuil1!CH$1),'Risk assessment'!$R$12:$R$100,FALSE),1),""))</f>
        <v/>
      </c>
      <c r="CI99" s="9" t="str">
        <f>IF($G99=0,"",IFERROR(INDEX('Risk assessment'!$B$12:$B$100,MATCH(CONCATENATE(Feuil1!$C99,Feuil1!$B99,Feuil1!CI$1),'Risk assessment'!$R$12:$R$100,FALSE),1),""))</f>
        <v/>
      </c>
      <c r="CJ99" s="9" t="str">
        <f>IF($G99=0,"",IFERROR(INDEX('Risk assessment'!$B$12:$B$100,MATCH(CONCATENATE(Feuil1!$C99,Feuil1!$B99,Feuil1!CJ$1),'Risk assessment'!$R$12:$R$100,FALSE),1),""))</f>
        <v/>
      </c>
      <c r="CK99" s="9" t="str">
        <f>IF($G99=0,"",IFERROR(INDEX('Risk assessment'!$B$12:$B$100,MATCH(CONCATENATE(Feuil1!$C99,Feuil1!$B99,Feuil1!CK$1),'Risk assessment'!$R$12:$R$100,FALSE),1),""))</f>
        <v/>
      </c>
      <c r="CL99" s="9" t="str">
        <f>IF($G99=0,"",IFERROR(INDEX('Risk assessment'!$B$12:$B$100,MATCH(CONCATENATE(Feuil1!$C99,Feuil1!$B99,Feuil1!CL$1),'Risk assessment'!$R$12:$R$100,FALSE),1),""))</f>
        <v/>
      </c>
      <c r="CM99" s="9" t="str">
        <f>IF($G99=0,"",IFERROR(INDEX('Risk assessment'!$B$12:$B$100,MATCH(CONCATENATE(Feuil1!$C99,Feuil1!$B99,Feuil1!CM$1),'Risk assessment'!$R$12:$R$100,FALSE),1),""))</f>
        <v/>
      </c>
      <c r="CN99" s="9" t="str">
        <f>IF($G99=0,"",IFERROR(INDEX('Risk assessment'!$B$12:$B$100,MATCH(CONCATENATE(Feuil1!$C99,Feuil1!$B99,Feuil1!CN$1),'Risk assessment'!$R$12:$R$100,FALSE),1),""))</f>
        <v/>
      </c>
      <c r="CO99" s="9" t="str">
        <f>IF($G99=0,"",IFERROR(INDEX('Risk assessment'!$B$12:$B$100,MATCH(CONCATENATE(Feuil1!$C99,Feuil1!$B99,Feuil1!CO$1),'Risk assessment'!$R$12:$R$100,FALSE),1),""))</f>
        <v/>
      </c>
      <c r="CP99" s="9" t="str">
        <f>IF($G99=0,"",IFERROR(INDEX('Risk assessment'!$B$12:$B$100,MATCH(CONCATENATE(Feuil1!$C99,Feuil1!$B99,Feuil1!CP$1),'Risk assessment'!$R$12:$R$100,FALSE),1),""))</f>
        <v/>
      </c>
      <c r="CQ99" s="9" t="str">
        <f>IF($G99=0,"",IFERROR(INDEX('Risk assessment'!$B$12:$B$100,MATCH(CONCATENATE(Feuil1!$C99,Feuil1!$B99,Feuil1!CQ$1),'Risk assessment'!$R$12:$R$100,FALSE),1),""))</f>
        <v/>
      </c>
      <c r="CR99" s="9" t="str">
        <f>IF($G99=0,"",IFERROR(INDEX('Risk assessment'!$B$12:$B$100,MATCH(CONCATENATE(Feuil1!$C99,Feuil1!$B99,Feuil1!CR$1),'Risk assessment'!$R$12:$R$100,FALSE),1),""))</f>
        <v/>
      </c>
      <c r="CS99" s="9" t="str">
        <f>IF($G99=0,"",IFERROR(INDEX('Risk assessment'!$B$12:$B$100,MATCH(CONCATENATE(Feuil1!$C99,Feuil1!$B99,Feuil1!CS$1),'Risk assessment'!$R$12:$R$100,FALSE),1),""))</f>
        <v/>
      </c>
      <c r="CT99" s="9" t="str">
        <f>IF($G99=0,"",IFERROR(INDEX('Risk assessment'!$B$12:$B$100,MATCH(CONCATENATE(Feuil1!$C99,Feuil1!$B99,Feuil1!CT$1),'Risk assessment'!$R$12:$R$100,FALSE),1),""))</f>
        <v/>
      </c>
      <c r="CU99" s="9" t="str">
        <f>IF($G99=0,"",IFERROR(INDEX('Risk assessment'!$B$12:$B$100,MATCH(CONCATENATE(Feuil1!$C99,Feuil1!$B99,Feuil1!CU$1),'Risk assessment'!$R$12:$R$100,FALSE),1),""))</f>
        <v/>
      </c>
      <c r="CV99" s="9" t="str">
        <f>IF($G99=0,"",IFERROR(INDEX('Risk assessment'!$B$12:$B$100,MATCH(CONCATENATE(Feuil1!$C99,Feuil1!$B99,Feuil1!CV$1),'Risk assessment'!$R$12:$R$100,FALSE),1),""))</f>
        <v/>
      </c>
      <c r="CW99" s="9" t="str">
        <f>IF($G99=0,"",IFERROR(INDEX('Risk assessment'!$B$12:$B$100,MATCH(CONCATENATE(Feuil1!$C99,Feuil1!$B99,Feuil1!CW$1),'Risk assessment'!$R$12:$R$100,FALSE),1),""))</f>
        <v/>
      </c>
      <c r="CX99" s="9" t="str">
        <f>IF($G99=0,"",IFERROR(INDEX('Risk assessment'!$B$12:$B$100,MATCH(CONCATENATE(Feuil1!$C99,Feuil1!$B99,Feuil1!CX$1),'Risk assessment'!$R$12:$R$100,FALSE),1),""))</f>
        <v/>
      </c>
      <c r="CY99" s="9" t="str">
        <f>IF($G99=0,"",IFERROR(INDEX('Risk assessment'!$B$12:$B$100,MATCH(CONCATENATE(Feuil1!$C99,Feuil1!$B99,Feuil1!CY$1),'Risk assessment'!$R$12:$R$100,FALSE),1),""))</f>
        <v/>
      </c>
      <c r="CZ99" s="9" t="str">
        <f>IF($G99=0,"",IFERROR(INDEX('Risk assessment'!$B$12:$B$100,MATCH(CONCATENATE(Feuil1!$C99,Feuil1!$B99,Feuil1!CZ$1),'Risk assessment'!$R$12:$R$100,FALSE),1),""))</f>
        <v/>
      </c>
      <c r="DA99" s="9" t="str">
        <f>IF($G99=0,"",IFERROR(INDEX('Risk assessment'!$B$12:$B$100,MATCH(CONCATENATE(Feuil1!$C99,Feuil1!$B99,Feuil1!DA$1),'Risk assessment'!$R$12:$R$100,FALSE),1),""))</f>
        <v/>
      </c>
      <c r="DB99" s="9" t="str">
        <f>IF($G99=0,"",IFERROR(INDEX('Risk assessment'!$B$12:$B$100,MATCH(CONCATENATE(Feuil1!$C99,Feuil1!$B99,Feuil1!DB$1),'Risk assessment'!$R$12:$R$100,FALSE),1),""))</f>
        <v/>
      </c>
      <c r="DC99" s="9" t="str">
        <f>IF($G99=0,"",IFERROR(INDEX('Risk assessment'!$B$12:$B$100,MATCH(CONCATENATE(Feuil1!$C99,Feuil1!$B99,Feuil1!DC$1),'Risk assessment'!$R$12:$R$100,FALSE),1),""))</f>
        <v/>
      </c>
      <c r="DD99" s="9" t="str">
        <f>IF($G99=0,"",IFERROR(INDEX('Risk assessment'!$B$12:$B$100,MATCH(CONCATENATE(Feuil1!$C99,Feuil1!$B99,Feuil1!DD$1),'Risk assessment'!$R$12:$R$100,FALSE),1),""))</f>
        <v/>
      </c>
      <c r="DE99" s="9" t="str">
        <f>IF($G99=0,"",IFERROR(INDEX('Risk assessment'!$B$12:$B$100,MATCH(CONCATENATE(Feuil1!$C99,Feuil1!$B99,Feuil1!DE$1),'Risk assessment'!$R$12:$R$100,FALSE),1),""))</f>
        <v/>
      </c>
      <c r="DF99" s="9" t="str">
        <f>IF($G99=0,"",IFERROR(INDEX('Risk assessment'!$B$12:$B$100,MATCH(CONCATENATE(Feuil1!$C99,Feuil1!$B99,Feuil1!DF$1),'Risk assessment'!$R$12:$R$100,FALSE),1),""))</f>
        <v/>
      </c>
      <c r="DG99" s="9" t="str">
        <f>IF($G99=0,"",IFERROR(INDEX('Risk assessment'!$B$12:$B$100,MATCH(CONCATENATE(Feuil1!$C99,Feuil1!$B99,Feuil1!DG$1),'Risk assessment'!$R$12:$R$100,FALSE),1),""))</f>
        <v/>
      </c>
      <c r="DH99" s="9" t="str">
        <f>IF($G99=0,"",IFERROR(INDEX('Risk assessment'!$B$12:$B$100,MATCH(CONCATENATE(Feuil1!$C99,Feuil1!$B99,Feuil1!DH$1),'Risk assessment'!$R$12:$R$100,FALSE),1),""))</f>
        <v/>
      </c>
      <c r="DI99" s="9" t="str">
        <f>IF($G99=0,"",IFERROR(INDEX('Risk assessment'!$B$12:$B$100,MATCH(CONCATENATE(Feuil1!$C99,Feuil1!$B99,Feuil1!DI$1),'Risk assessment'!$R$12:$R$100,FALSE),1),""))</f>
        <v/>
      </c>
      <c r="DJ99" s="9" t="str">
        <f>IF($G99=0,"",IFERROR(INDEX('Risk assessment'!$B$12:$B$100,MATCH(CONCATENATE(Feuil1!$C99,Feuil1!$B99,Feuil1!DJ$1),'Risk assessment'!$R$12:$R$100,FALSE),1),""))</f>
        <v/>
      </c>
      <c r="DK99" s="9" t="str">
        <f>IF($G99=0,"",IFERROR(INDEX('Risk assessment'!$B$12:$B$100,MATCH(CONCATENATE(Feuil1!$C99,Feuil1!$B99,Feuil1!DK$1),'Risk assessment'!$R$12:$R$100,FALSE),1),""))</f>
        <v/>
      </c>
    </row>
    <row r="100" spans="2:115" x14ac:dyDescent="0.25">
      <c r="B100" s="9">
        <f>IF(B99+1&lt;='Rating table'!D$11,B99+1,1)</f>
        <v>9</v>
      </c>
      <c r="C100" s="9" t="str">
        <f>IFERROR(IF(IF(B100=1,C99+1,C99)&lt;='Rating table'!H$11,IF(B100=1,C99+1,C99),""),"")</f>
        <v/>
      </c>
      <c r="D100" s="9" t="str">
        <f t="shared" si="3"/>
        <v/>
      </c>
      <c r="E100" s="9" t="str">
        <f t="shared" si="4"/>
        <v/>
      </c>
      <c r="F100" s="9" t="str">
        <f t="shared" si="5"/>
        <v/>
      </c>
      <c r="G100" s="9">
        <f>COUNTIFS('Risk assessment'!D$12:D$100,Feuil1!C100,'Risk assessment'!E$12:E$100,B100)</f>
        <v>0</v>
      </c>
      <c r="H100" s="9" t="str">
        <f>IF($G100=0,"",IFERROR(CONCATENATE(INDEX('Risk assessment'!$B$12:$B$100,MATCH(CONCATENATE(Feuil1!$C100,"-",Feuil1!$B100,"-",Feuil1!H$1),'Risk assessment'!$R$12:$R$100,FALSE),1)," ;"),""))</f>
        <v/>
      </c>
      <c r="I100" s="9" t="str">
        <f>IF($G100=0,"",IFERROR(CONCATENATE(INDEX('Risk assessment'!$B$12:$B$100,MATCH(CONCATENATE(Feuil1!$C100,"-",Feuil1!$B100,"-",Feuil1!I$1),'Risk assessment'!$R$12:$R$100,FALSE),1)," ;"),""))</f>
        <v/>
      </c>
      <c r="J100" s="9" t="str">
        <f>IF($G100=0,"",IFERROR(CONCATENATE(INDEX('Risk assessment'!$B$12:$B$100,MATCH(CONCATENATE(Feuil1!$C100,"-",Feuil1!$B100,"-",Feuil1!J$1),'Risk assessment'!$R$12:$R$100,FALSE),1)," ;"),""))</f>
        <v/>
      </c>
      <c r="K100" s="9" t="str">
        <f>IF($G100=0,"",IFERROR(CONCATENATE(INDEX('Risk assessment'!$B$12:$B$100,MATCH(CONCATENATE(Feuil1!$C100,"-",Feuil1!$B100,"-",Feuil1!K$1),'Risk assessment'!$R$12:$R$100,FALSE),1)," ;"),""))</f>
        <v/>
      </c>
      <c r="L100" s="9" t="str">
        <f>IF($G100=0,"",IFERROR(CONCATENATE(INDEX('Risk assessment'!$B$12:$B$100,MATCH(CONCATENATE(Feuil1!$C100,"-",Feuil1!$B100,"-",Feuil1!L$1),'Risk assessment'!$R$12:$R$100,FALSE),1)," ;"),""))</f>
        <v/>
      </c>
      <c r="M100" s="9" t="str">
        <f>IF($G100=0,"",IFERROR(CONCATENATE(INDEX('Risk assessment'!$B$12:$B$100,MATCH(CONCATENATE(Feuil1!$C100,"-",Feuil1!$B100,"-",Feuil1!M$1),'Risk assessment'!$R$12:$R$100,FALSE),1)," ;"),""))</f>
        <v/>
      </c>
      <c r="N100" s="9" t="str">
        <f>IF($G100=0,"",IFERROR(CONCATENATE(INDEX('Risk assessment'!$B$12:$B$100,MATCH(CONCATENATE(Feuil1!$C100,"-",Feuil1!$B100,"-",Feuil1!N$1),'Risk assessment'!$R$12:$R$100,FALSE),1)," ;"),""))</f>
        <v/>
      </c>
      <c r="O100" s="9" t="str">
        <f>IF($G100=0,"",IFERROR(CONCATENATE(INDEX('Risk assessment'!$B$12:$B$100,MATCH(CONCATENATE(Feuil1!$C100,"-",Feuil1!$B100,"-",Feuil1!O$1),'Risk assessment'!$R$12:$R$100,FALSE),1)," ;"),""))</f>
        <v/>
      </c>
      <c r="P100" s="9" t="str">
        <f>IF($G100=0,"",IFERROR(CONCATENATE(INDEX('Risk assessment'!$B$12:$B$100,MATCH(CONCATENATE(Feuil1!$C100,"-",Feuil1!$B100,"-",Feuil1!P$1),'Risk assessment'!$R$12:$R$100,FALSE),1)," ;"),""))</f>
        <v/>
      </c>
      <c r="Q100" s="9" t="str">
        <f>IF($G100=0,"",IFERROR(CONCATENATE(INDEX('Risk assessment'!$B$12:$B$100,MATCH(CONCATENATE(Feuil1!$C100,"-",Feuil1!$B100,"-",Feuil1!Q$1),'Risk assessment'!$R$12:$R$100,FALSE),1)," ;"),""))</f>
        <v/>
      </c>
      <c r="R100" s="9" t="str">
        <f>IF($G100=0,"",IFERROR(CONCATENATE(INDEX('Risk assessment'!$B$12:$B$100,MATCH(CONCATENATE(Feuil1!$C100,"-",Feuil1!$B100,"-",Feuil1!R$1),'Risk assessment'!$R$12:$R$100,FALSE),1)," ;"),""))</f>
        <v/>
      </c>
      <c r="S100" s="9" t="str">
        <f>IF($G100=0,"",IFERROR(CONCATENATE(INDEX('Risk assessment'!$B$12:$B$100,MATCH(CONCATENATE(Feuil1!$C100,"-",Feuil1!$B100,"-",Feuil1!S$1),'Risk assessment'!$R$12:$R$100,FALSE),1)," ;"),""))</f>
        <v/>
      </c>
      <c r="T100" s="9" t="str">
        <f>IF($G100=0,"",IFERROR(CONCATENATE(INDEX('Risk assessment'!$B$12:$B$100,MATCH(CONCATENATE(Feuil1!$C100,"-",Feuil1!$B100,"-",Feuil1!T$1),'Risk assessment'!$R$12:$R$100,FALSE),1)," ;"),""))</f>
        <v/>
      </c>
      <c r="U100" s="9" t="str">
        <f>IF($G100=0,"",IFERROR(CONCATENATE(INDEX('Risk assessment'!$B$12:$B$100,MATCH(CONCATENATE(Feuil1!$C100,"-",Feuil1!$B100,"-",Feuil1!U$1),'Risk assessment'!$R$12:$R$100,FALSE),1)," ;"),""))</f>
        <v/>
      </c>
      <c r="V100" s="9" t="str">
        <f>IF($G100=0,"",IFERROR(CONCATENATE(INDEX('Risk assessment'!$B$12:$B$100,MATCH(CONCATENATE(Feuil1!$C100,"-",Feuil1!$B100,"-",Feuil1!V$1),'Risk assessment'!$R$12:$R$100,FALSE),1)," ;"),""))</f>
        <v/>
      </c>
      <c r="W100" s="9" t="str">
        <f>IF($G100=0,"",IFERROR(CONCATENATE(INDEX('Risk assessment'!$B$12:$B$100,MATCH(CONCATENATE(Feuil1!$C100,"-",Feuil1!$B100,"-",Feuil1!W$1),'Risk assessment'!$R$12:$R$100,FALSE),1)," ;"),""))</f>
        <v/>
      </c>
      <c r="X100" s="9" t="str">
        <f>IF($G100=0,"",IFERROR(CONCATENATE(INDEX('Risk assessment'!$B$12:$B$100,MATCH(CONCATENATE(Feuil1!$C100,"-",Feuil1!$B100,"-",Feuil1!X$1),'Risk assessment'!$R$12:$R$100,FALSE),1)," ;"),""))</f>
        <v/>
      </c>
      <c r="Y100" s="9" t="str">
        <f>IF($G100=0,"",IFERROR(CONCATENATE(INDEX('Risk assessment'!$B$12:$B$100,MATCH(CONCATENATE(Feuil1!$C100,"-",Feuil1!$B100,"-",Feuil1!Y$1),'Risk assessment'!$R$12:$R$100,FALSE),1)," ;"),""))</f>
        <v/>
      </c>
      <c r="Z100" s="9" t="str">
        <f>IF($G100=0,"",IFERROR(CONCATENATE(INDEX('Risk assessment'!$B$12:$B$100,MATCH(CONCATENATE(Feuil1!$C100,"-",Feuil1!$B100,"-",Feuil1!Z$1),'Risk assessment'!$R$12:$R$100,FALSE),1)," ;"),""))</f>
        <v/>
      </c>
      <c r="AA100" s="9" t="str">
        <f>IF($G100=0,"",IFERROR(CONCATENATE(INDEX('Risk assessment'!$B$12:$B$100,MATCH(CONCATENATE(Feuil1!$C100,"-",Feuil1!$B100,"-",Feuil1!AA$1),'Risk assessment'!$R$12:$R$100,FALSE),1)," ;"),""))</f>
        <v/>
      </c>
      <c r="AB100" s="9" t="str">
        <f>IF($G100=0,"",IFERROR(CONCATENATE(INDEX('Risk assessment'!$B$12:$B$100,MATCH(CONCATENATE(Feuil1!$C100,"-",Feuil1!$B100,"-",Feuil1!AB$1),'Risk assessment'!$R$12:$R$100,FALSE),1)," ;"),""))</f>
        <v/>
      </c>
      <c r="AC100" s="9" t="str">
        <f>IF($G100=0,"",IFERROR(CONCATENATE(INDEX('Risk assessment'!$B$12:$B$100,MATCH(CONCATENATE(Feuil1!$C100,"-",Feuil1!$B100,"-",Feuil1!AC$1),'Risk assessment'!$R$12:$R$100,FALSE),1)," ;"),""))</f>
        <v/>
      </c>
      <c r="AD100" s="9" t="str">
        <f>IF($G100=0,"",IFERROR(CONCATENATE(INDEX('Risk assessment'!$B$12:$B$100,MATCH(CONCATENATE(Feuil1!$C100,"-",Feuil1!$B100,"-",Feuil1!AD$1),'Risk assessment'!$R$12:$R$100,FALSE),1)," ;"),""))</f>
        <v/>
      </c>
      <c r="AE100" s="9" t="str">
        <f>IF($G100=0,"",IFERROR(CONCATENATE(INDEX('Risk assessment'!$B$12:$B$100,MATCH(CONCATENATE(Feuil1!$C100,"-",Feuil1!$B100,"-",Feuil1!AE$1),'Risk assessment'!$R$12:$R$100,FALSE),1)," ;"),""))</f>
        <v/>
      </c>
      <c r="AF100" s="9" t="str">
        <f>IF($G100=0,"",IFERROR(CONCATENATE(INDEX('Risk assessment'!$B$12:$B$100,MATCH(CONCATENATE(Feuil1!$C100,"-",Feuil1!$B100,"-",Feuil1!AF$1),'Risk assessment'!$R$12:$R$100,FALSE),1)," ;"),""))</f>
        <v/>
      </c>
      <c r="AG100" s="9" t="str">
        <f>IF($G100=0,"",IFERROR(CONCATENATE(INDEX('Risk assessment'!$B$12:$B$100,MATCH(CONCATENATE(Feuil1!$C100,"-",Feuil1!$B100,"-",Feuil1!AG$1),'Risk assessment'!$R$12:$R$100,FALSE),1)," ;"),""))</f>
        <v/>
      </c>
      <c r="AH100" s="9" t="str">
        <f>IF($G100=0,"",IFERROR(CONCATENATE(INDEX('Risk assessment'!$B$12:$B$100,MATCH(CONCATENATE(Feuil1!$C100,"-",Feuil1!$B100,"-",Feuil1!AH$1),'Risk assessment'!$R$12:$R$100,FALSE),1)," ;"),""))</f>
        <v/>
      </c>
      <c r="AI100" s="9" t="str">
        <f>IF($G100=0,"",IFERROR(CONCATENATE(INDEX('Risk assessment'!$B$12:$B$100,MATCH(CONCATENATE(Feuil1!$C100,"-",Feuil1!$B100,"-",Feuil1!AI$1),'Risk assessment'!$R$12:$R$100,FALSE),1)," ;"),""))</f>
        <v/>
      </c>
      <c r="AJ100" s="9" t="str">
        <f>IF($G100=0,"",IFERROR(CONCATENATE(INDEX('Risk assessment'!$B$12:$B$100,MATCH(CONCATENATE(Feuil1!$C100,"-",Feuil1!$B100,"-",Feuil1!AJ$1),'Risk assessment'!$R$12:$R$100,FALSE),1)," ;"),""))</f>
        <v/>
      </c>
      <c r="AK100" s="9" t="str">
        <f>IF($G100=0,"",IFERROR(CONCATENATE(INDEX('Risk assessment'!$B$12:$B$100,MATCH(CONCATENATE(Feuil1!$C100,"-",Feuil1!$B100,"-",Feuil1!AK$1),'Risk assessment'!$R$12:$R$100,FALSE),1)," ;"),""))</f>
        <v/>
      </c>
      <c r="AL100" s="9" t="str">
        <f>IF($G100=0,"",IFERROR(CONCATENATE(INDEX('Risk assessment'!$B$12:$B$100,MATCH(CONCATENATE(Feuil1!$C100,"-",Feuil1!$B100,"-",Feuil1!AL$1),'Risk assessment'!$R$12:$R$100,FALSE),1)," ;"),""))</f>
        <v/>
      </c>
      <c r="AM100" s="9" t="str">
        <f>IF($G100=0,"",IFERROR(CONCATENATE(INDEX('Risk assessment'!$B$12:$B$100,MATCH(CONCATENATE(Feuil1!$C100,"-",Feuil1!$B100,"-",Feuil1!AM$1),'Risk assessment'!$R$12:$R$100,FALSE),1)," ;"),""))</f>
        <v/>
      </c>
      <c r="AN100" s="9" t="str">
        <f>IF($G100=0,"",IFERROR(CONCATENATE(INDEX('Risk assessment'!$B$12:$B$100,MATCH(CONCATENATE(Feuil1!$C100,"-",Feuil1!$B100,"-",Feuil1!AN$1),'Risk assessment'!$R$12:$R$100,FALSE),1)," ;"),""))</f>
        <v/>
      </c>
      <c r="AO100" s="9" t="str">
        <f>IF($G100=0,"",IFERROR(CONCATENATE(INDEX('Risk assessment'!$B$12:$B$100,MATCH(CONCATENATE(Feuil1!$C100,"-",Feuil1!$B100,"-",Feuil1!AO$1),'Risk assessment'!$R$12:$R$100,FALSE),1)," ;"),""))</f>
        <v/>
      </c>
      <c r="AP100" s="9" t="str">
        <f>IF($G100=0,"",IFERROR(CONCATENATE(INDEX('Risk assessment'!$B$12:$B$100,MATCH(CONCATENATE(Feuil1!$C100,"-",Feuil1!$B100,"-",Feuil1!AP$1),'Risk assessment'!$R$12:$R$100,FALSE),1)," ;"),""))</f>
        <v/>
      </c>
      <c r="AQ100" s="9" t="str">
        <f>IF($G100=0,"",IFERROR(CONCATENATE(INDEX('Risk assessment'!$B$12:$B$100,MATCH(CONCATENATE(Feuil1!$C100,"-",Feuil1!$B100,"-",Feuil1!AQ$1),'Risk assessment'!$R$12:$R$100,FALSE),1)," ;"),""))</f>
        <v/>
      </c>
      <c r="AR100" s="9" t="str">
        <f>IF($G100=0,"",IFERROR(CONCATENATE(INDEX('Risk assessment'!$B$12:$B$100,MATCH(CONCATENATE(Feuil1!$C100,"-",Feuil1!$B100,"-",Feuil1!AR$1),'Risk assessment'!$R$12:$R$100,FALSE),1)," ;"),""))</f>
        <v/>
      </c>
      <c r="AS100" s="9" t="str">
        <f>IF($G100=0,"",IFERROR(CONCATENATE(INDEX('Risk assessment'!$B$12:$B$100,MATCH(CONCATENATE(Feuil1!$C100,"-",Feuil1!$B100,"-",Feuil1!AS$1),'Risk assessment'!$R$12:$R$100,FALSE),1)," ;"),""))</f>
        <v/>
      </c>
      <c r="AT100" s="9" t="str">
        <f>IF($G100=0,"",IFERROR(CONCATENATE(INDEX('Risk assessment'!$B$12:$B$100,MATCH(CONCATENATE(Feuil1!$C100,"-",Feuil1!$B100,"-",Feuil1!AT$1),'Risk assessment'!$R$12:$R$100,FALSE),1)," ;"),""))</f>
        <v/>
      </c>
      <c r="AU100" s="9" t="str">
        <f>IF($G100=0,"",IFERROR(CONCATENATE(INDEX('Risk assessment'!$B$12:$B$100,MATCH(CONCATENATE(Feuil1!$C100,"-",Feuil1!$B100,"-",Feuil1!AU$1),'Risk assessment'!$R$12:$R$100,FALSE),1)," ;"),""))</f>
        <v/>
      </c>
      <c r="AV100" s="9" t="str">
        <f>IF($G100=0,"",IFERROR(CONCATENATE(INDEX('Risk assessment'!$B$12:$B$100,MATCH(CONCATENATE(Feuil1!$C100,"-",Feuil1!$B100,"-",Feuil1!AV$1),'Risk assessment'!$R$12:$R$100,FALSE),1)," ;"),""))</f>
        <v/>
      </c>
      <c r="AW100" s="9" t="str">
        <f>IF($G100=0,"",IFERROR(CONCATENATE(INDEX('Risk assessment'!$B$12:$B$100,MATCH(CONCATENATE(Feuil1!$C100,"-",Feuil1!$B100,"-",Feuil1!AW$1),'Risk assessment'!$R$12:$R$100,FALSE),1)," ;"),""))</f>
        <v/>
      </c>
      <c r="AX100" s="9" t="str">
        <f>IF($G100=0,"",IFERROR(CONCATENATE(INDEX('Risk assessment'!$B$12:$B$100,MATCH(CONCATENATE(Feuil1!$C100,"-",Feuil1!$B100,"-",Feuil1!AX$1),'Risk assessment'!$R$12:$R$100,FALSE),1)," ;"),""))</f>
        <v/>
      </c>
      <c r="AY100" s="9" t="str">
        <f>IF($G100=0,"",IFERROR(CONCATENATE(INDEX('Risk assessment'!$B$12:$B$100,MATCH(CONCATENATE(Feuil1!$C100,"-",Feuil1!$B100,"-",Feuil1!AY$1),'Risk assessment'!$R$12:$R$100,FALSE),1)," ;"),""))</f>
        <v/>
      </c>
      <c r="AZ100" s="9" t="str">
        <f>IF($G100=0,"",IFERROR(CONCATENATE(INDEX('Risk assessment'!$B$12:$B$100,MATCH(CONCATENATE(Feuil1!$C100,"-",Feuil1!$B100,"-",Feuil1!AZ$1),'Risk assessment'!$R$12:$R$100,FALSE),1)," ;"),""))</f>
        <v/>
      </c>
      <c r="BA100" s="9" t="str">
        <f>IF($G100=0,"",IFERROR(CONCATENATE(INDEX('Risk assessment'!$B$12:$B$100,MATCH(CONCATENATE(Feuil1!$C100,"-",Feuil1!$B100,"-",Feuil1!BA$1),'Risk assessment'!$R$12:$R$100,FALSE),1)," ;"),""))</f>
        <v/>
      </c>
      <c r="BB100" s="9" t="str">
        <f>IF($G100=0,"",IFERROR(CONCATENATE(INDEX('Risk assessment'!$B$12:$B$100,MATCH(CONCATENATE(Feuil1!$C100,"-",Feuil1!$B100,"-",Feuil1!BB$1),'Risk assessment'!$R$12:$R$100,FALSE),1)," ;"),""))</f>
        <v/>
      </c>
      <c r="BC100" s="9" t="str">
        <f>IF($G100=0,"",IFERROR(CONCATENATE(INDEX('Risk assessment'!$B$12:$B$100,MATCH(CONCATENATE(Feuil1!$C100,"-",Feuil1!$B100,"-",Feuil1!BC$1),'Risk assessment'!$R$12:$R$100,FALSE),1)," ;"),""))</f>
        <v/>
      </c>
      <c r="BD100" s="9" t="str">
        <f>IF($G100=0,"",IFERROR(CONCATENATE(INDEX('Risk assessment'!$B$12:$B$100,MATCH(CONCATENATE(Feuil1!$C100,"-",Feuil1!$B100,"-",Feuil1!BD$1),'Risk assessment'!$R$12:$R$100,FALSE),1)," ;"),""))</f>
        <v/>
      </c>
      <c r="BE100" s="9" t="str">
        <f>IF($G100=0,"",IFERROR(CONCATENATE(INDEX('Risk assessment'!$B$12:$B$100,MATCH(CONCATENATE(Feuil1!$C100,"-",Feuil1!$B100,"-",Feuil1!BE$1),'Risk assessment'!$R$12:$R$100,FALSE),1)," ;"),""))</f>
        <v/>
      </c>
      <c r="BF100" s="9" t="str">
        <f>IF($G100=0,"",IFERROR(CONCATENATE(INDEX('Risk assessment'!$B$12:$B$100,MATCH(CONCATENATE(Feuil1!$C100,"-",Feuil1!$B100,"-",Feuil1!BF$1),'Risk assessment'!$R$12:$R$100,FALSE),1)," ;"),""))</f>
        <v/>
      </c>
      <c r="BG100" s="9" t="str">
        <f>IF($G100=0,"",IFERROR(CONCATENATE(INDEX('Risk assessment'!$B$12:$B$100,MATCH(CONCATENATE(Feuil1!$C100,"-",Feuil1!$B100,"-",Feuil1!BG$1),'Risk assessment'!$R$12:$R$100,FALSE),1)," ;"),""))</f>
        <v/>
      </c>
      <c r="BH100" s="9" t="str">
        <f>IF($G100=0,"",IFERROR(CONCATENATE(INDEX('Risk assessment'!$B$12:$B$100,MATCH(CONCATENATE(Feuil1!$C100,"-",Feuil1!$B100,"-",Feuil1!BH$1),'Risk assessment'!$R$12:$R$100,FALSE),1)," ;"),""))</f>
        <v/>
      </c>
      <c r="BI100" s="9" t="str">
        <f>IF($G100=0,"",IFERROR(CONCATENATE(INDEX('Risk assessment'!$B$12:$B$100,MATCH(CONCATENATE(Feuil1!$C100,"-",Feuil1!$B100,"-",Feuil1!BI$1),'Risk assessment'!$R$12:$R$100,FALSE),1)," ;"),""))</f>
        <v/>
      </c>
      <c r="BJ100" s="9" t="str">
        <f>IF($G100=0,"",IFERROR(CONCATENATE(INDEX('Risk assessment'!$B$12:$B$100,MATCH(CONCATENATE(Feuil1!$C100,"-",Feuil1!$B100,"-",Feuil1!BJ$1),'Risk assessment'!$R$12:$R$100,FALSE),1)," ;"),""))</f>
        <v/>
      </c>
      <c r="BK100" s="9" t="str">
        <f>IF($G100=0,"",IFERROR(CONCATENATE(INDEX('Risk assessment'!$B$12:$B$100,MATCH(CONCATENATE(Feuil1!$C100,"-",Feuil1!$B100,"-",Feuil1!BK$1),'Risk assessment'!$R$12:$R$100,FALSE),1)," ;"),""))</f>
        <v/>
      </c>
      <c r="BL100" s="9" t="str">
        <f>IF($G100=0,"",IFERROR(CONCATENATE(INDEX('Risk assessment'!$B$12:$B$100,MATCH(CONCATENATE(Feuil1!$C100,"-",Feuil1!$B100,"-",Feuil1!BL$1),'Risk assessment'!$R$12:$R$100,FALSE),1)," ;"),""))</f>
        <v/>
      </c>
      <c r="BM100" s="9" t="str">
        <f>IF($G100=0,"",IFERROR(CONCATENATE(INDEX('Risk assessment'!$B$12:$B$100,MATCH(CONCATENATE(Feuil1!$C100,"-",Feuil1!$B100,"-",Feuil1!BM$1),'Risk assessment'!$R$12:$R$100,FALSE),1)," ;"),""))</f>
        <v/>
      </c>
      <c r="BN100" s="9" t="str">
        <f>IF($G100=0,"",IFERROR(CONCATENATE(INDEX('Risk assessment'!$B$12:$B$100,MATCH(CONCATENATE(Feuil1!$C100,"-",Feuil1!$B100,"-",Feuil1!BN$1),'Risk assessment'!$R$12:$R$100,FALSE),1)," ;"),""))</f>
        <v/>
      </c>
      <c r="BO100" s="9" t="str">
        <f>IF($G100=0,"",IFERROR(CONCATENATE(INDEX('Risk assessment'!$B$12:$B$100,MATCH(CONCATENATE(Feuil1!$C100,"-",Feuil1!$B100,"-",Feuil1!BO$1),'Risk assessment'!$R$12:$R$100,FALSE),1)," ;"),""))</f>
        <v/>
      </c>
      <c r="BP100" s="9" t="str">
        <f>IF($G100=0,"",IFERROR(CONCATENATE(INDEX('Risk assessment'!$B$12:$B$100,MATCH(CONCATENATE(Feuil1!$C100,"-",Feuil1!$B100,"-",Feuil1!BP$1),'Risk assessment'!$R$12:$R$100,FALSE),1)," ;"),""))</f>
        <v/>
      </c>
      <c r="BQ100" s="9" t="str">
        <f>IF($G100=0,"",IFERROR(CONCATENATE(INDEX('Risk assessment'!$B$12:$B$100,MATCH(CONCATENATE(Feuil1!$C100,"-",Feuil1!$B100,"-",Feuil1!BQ$1),'Risk assessment'!$R$12:$R$100,FALSE),1)," ;"),""))</f>
        <v/>
      </c>
      <c r="BR100" s="9" t="str">
        <f>IF($G100=0,"",IFERROR(INDEX('Risk assessment'!$B$12:$B$100,MATCH(CONCATENATE(Feuil1!$C100,Feuil1!$B100,Feuil1!BR$1),'Risk assessment'!$R$12:$R$100,FALSE),1),""))</f>
        <v/>
      </c>
      <c r="BS100" s="9" t="str">
        <f>IF($G100=0,"",IFERROR(INDEX('Risk assessment'!$B$12:$B$100,MATCH(CONCATENATE(Feuil1!$C100,Feuil1!$B100,Feuil1!BS$1),'Risk assessment'!$R$12:$R$100,FALSE),1),""))</f>
        <v/>
      </c>
      <c r="BT100" s="9" t="str">
        <f>IF($G100=0,"",IFERROR(INDEX('Risk assessment'!$B$12:$B$100,MATCH(CONCATENATE(Feuil1!$C100,Feuil1!$B100,Feuil1!BT$1),'Risk assessment'!$R$12:$R$100,FALSE),1),""))</f>
        <v/>
      </c>
      <c r="BU100" s="9" t="str">
        <f>IF($G100=0,"",IFERROR(INDEX('Risk assessment'!$B$12:$B$100,MATCH(CONCATENATE(Feuil1!$C100,Feuil1!$B100,Feuil1!BU$1),'Risk assessment'!$R$12:$R$100,FALSE),1),""))</f>
        <v/>
      </c>
      <c r="BV100" s="9" t="str">
        <f>IF($G100=0,"",IFERROR(INDEX('Risk assessment'!$B$12:$B$100,MATCH(CONCATENATE(Feuil1!$C100,Feuil1!$B100,Feuil1!BV$1),'Risk assessment'!$R$12:$R$100,FALSE),1),""))</f>
        <v/>
      </c>
      <c r="BW100" s="9" t="str">
        <f>IF($G100=0,"",IFERROR(INDEX('Risk assessment'!$B$12:$B$100,MATCH(CONCATENATE(Feuil1!$C100,Feuil1!$B100,Feuil1!BW$1),'Risk assessment'!$R$12:$R$100,FALSE),1),""))</f>
        <v/>
      </c>
      <c r="BX100" s="9" t="str">
        <f>IF($G100=0,"",IFERROR(INDEX('Risk assessment'!$B$12:$B$100,MATCH(CONCATENATE(Feuil1!$C100,Feuil1!$B100,Feuil1!BX$1),'Risk assessment'!$R$12:$R$100,FALSE),1),""))</f>
        <v/>
      </c>
      <c r="BY100" s="9" t="str">
        <f>IF($G100=0,"",IFERROR(INDEX('Risk assessment'!$B$12:$B$100,MATCH(CONCATENATE(Feuil1!$C100,Feuil1!$B100,Feuil1!BY$1),'Risk assessment'!$R$12:$R$100,FALSE),1),""))</f>
        <v/>
      </c>
      <c r="BZ100" s="9" t="str">
        <f>IF($G100=0,"",IFERROR(INDEX('Risk assessment'!$B$12:$B$100,MATCH(CONCATENATE(Feuil1!$C100,Feuil1!$B100,Feuil1!BZ$1),'Risk assessment'!$R$12:$R$100,FALSE),1),""))</f>
        <v/>
      </c>
      <c r="CA100" s="9" t="str">
        <f>IF($G100=0,"",IFERROR(INDEX('Risk assessment'!$B$12:$B$100,MATCH(CONCATENATE(Feuil1!$C100,Feuil1!$B100,Feuil1!CA$1),'Risk assessment'!$R$12:$R$100,FALSE),1),""))</f>
        <v/>
      </c>
      <c r="CB100" s="9" t="str">
        <f>IF($G100=0,"",IFERROR(INDEX('Risk assessment'!$B$12:$B$100,MATCH(CONCATENATE(Feuil1!$C100,Feuil1!$B100,Feuil1!CB$1),'Risk assessment'!$R$12:$R$100,FALSE),1),""))</f>
        <v/>
      </c>
      <c r="CC100" s="9" t="str">
        <f>IF($G100=0,"",IFERROR(INDEX('Risk assessment'!$B$12:$B$100,MATCH(CONCATENATE(Feuil1!$C100,Feuil1!$B100,Feuil1!CC$1),'Risk assessment'!$R$12:$R$100,FALSE),1),""))</f>
        <v/>
      </c>
      <c r="CD100" s="9" t="str">
        <f>IF($G100=0,"",IFERROR(INDEX('Risk assessment'!$B$12:$B$100,MATCH(CONCATENATE(Feuil1!$C100,Feuil1!$B100,Feuil1!CD$1),'Risk assessment'!$R$12:$R$100,FALSE),1),""))</f>
        <v/>
      </c>
      <c r="CE100" s="9" t="str">
        <f>IF($G100=0,"",IFERROR(INDEX('Risk assessment'!$B$12:$B$100,MATCH(CONCATENATE(Feuil1!$C100,Feuil1!$B100,Feuil1!CE$1),'Risk assessment'!$R$12:$R$100,FALSE),1),""))</f>
        <v/>
      </c>
      <c r="CF100" s="9" t="str">
        <f>IF($G100=0,"",IFERROR(INDEX('Risk assessment'!$B$12:$B$100,MATCH(CONCATENATE(Feuil1!$C100,Feuil1!$B100,Feuil1!CF$1),'Risk assessment'!$R$12:$R$100,FALSE),1),""))</f>
        <v/>
      </c>
      <c r="CG100" s="9" t="str">
        <f>IF($G100=0,"",IFERROR(INDEX('Risk assessment'!$B$12:$B$100,MATCH(CONCATENATE(Feuil1!$C100,Feuil1!$B100,Feuil1!CG$1),'Risk assessment'!$R$12:$R$100,FALSE),1),""))</f>
        <v/>
      </c>
      <c r="CH100" s="9" t="str">
        <f>IF($G100=0,"",IFERROR(INDEX('Risk assessment'!$B$12:$B$100,MATCH(CONCATENATE(Feuil1!$C100,Feuil1!$B100,Feuil1!CH$1),'Risk assessment'!$R$12:$R$100,FALSE),1),""))</f>
        <v/>
      </c>
      <c r="CI100" s="9" t="str">
        <f>IF($G100=0,"",IFERROR(INDEX('Risk assessment'!$B$12:$B$100,MATCH(CONCATENATE(Feuil1!$C100,Feuil1!$B100,Feuil1!CI$1),'Risk assessment'!$R$12:$R$100,FALSE),1),""))</f>
        <v/>
      </c>
      <c r="CJ100" s="9" t="str">
        <f>IF($G100=0,"",IFERROR(INDEX('Risk assessment'!$B$12:$B$100,MATCH(CONCATENATE(Feuil1!$C100,Feuil1!$B100,Feuil1!CJ$1),'Risk assessment'!$R$12:$R$100,FALSE),1),""))</f>
        <v/>
      </c>
      <c r="CK100" s="9" t="str">
        <f>IF($G100=0,"",IFERROR(INDEX('Risk assessment'!$B$12:$B$100,MATCH(CONCATENATE(Feuil1!$C100,Feuil1!$B100,Feuil1!CK$1),'Risk assessment'!$R$12:$R$100,FALSE),1),""))</f>
        <v/>
      </c>
      <c r="CL100" s="9" t="str">
        <f>IF($G100=0,"",IFERROR(INDEX('Risk assessment'!$B$12:$B$100,MATCH(CONCATENATE(Feuil1!$C100,Feuil1!$B100,Feuil1!CL$1),'Risk assessment'!$R$12:$R$100,FALSE),1),""))</f>
        <v/>
      </c>
      <c r="CM100" s="9" t="str">
        <f>IF($G100=0,"",IFERROR(INDEX('Risk assessment'!$B$12:$B$100,MATCH(CONCATENATE(Feuil1!$C100,Feuil1!$B100,Feuil1!CM$1),'Risk assessment'!$R$12:$R$100,FALSE),1),""))</f>
        <v/>
      </c>
      <c r="CN100" s="9" t="str">
        <f>IF($G100=0,"",IFERROR(INDEX('Risk assessment'!$B$12:$B$100,MATCH(CONCATENATE(Feuil1!$C100,Feuil1!$B100,Feuil1!CN$1),'Risk assessment'!$R$12:$R$100,FALSE),1),""))</f>
        <v/>
      </c>
      <c r="CO100" s="9" t="str">
        <f>IF($G100=0,"",IFERROR(INDEX('Risk assessment'!$B$12:$B$100,MATCH(CONCATENATE(Feuil1!$C100,Feuil1!$B100,Feuil1!CO$1),'Risk assessment'!$R$12:$R$100,FALSE),1),""))</f>
        <v/>
      </c>
      <c r="CP100" s="9" t="str">
        <f>IF($G100=0,"",IFERROR(INDEX('Risk assessment'!$B$12:$B$100,MATCH(CONCATENATE(Feuil1!$C100,Feuil1!$B100,Feuil1!CP$1),'Risk assessment'!$R$12:$R$100,FALSE),1),""))</f>
        <v/>
      </c>
      <c r="CQ100" s="9" t="str">
        <f>IF($G100=0,"",IFERROR(INDEX('Risk assessment'!$B$12:$B$100,MATCH(CONCATENATE(Feuil1!$C100,Feuil1!$B100,Feuil1!CQ$1),'Risk assessment'!$R$12:$R$100,FALSE),1),""))</f>
        <v/>
      </c>
      <c r="CR100" s="9" t="str">
        <f>IF($G100=0,"",IFERROR(INDEX('Risk assessment'!$B$12:$B$100,MATCH(CONCATENATE(Feuil1!$C100,Feuil1!$B100,Feuil1!CR$1),'Risk assessment'!$R$12:$R$100,FALSE),1),""))</f>
        <v/>
      </c>
      <c r="CS100" s="9" t="str">
        <f>IF($G100=0,"",IFERROR(INDEX('Risk assessment'!$B$12:$B$100,MATCH(CONCATENATE(Feuil1!$C100,Feuil1!$B100,Feuil1!CS$1),'Risk assessment'!$R$12:$R$100,FALSE),1),""))</f>
        <v/>
      </c>
      <c r="CT100" s="9" t="str">
        <f>IF($G100=0,"",IFERROR(INDEX('Risk assessment'!$B$12:$B$100,MATCH(CONCATENATE(Feuil1!$C100,Feuil1!$B100,Feuil1!CT$1),'Risk assessment'!$R$12:$R$100,FALSE),1),""))</f>
        <v/>
      </c>
      <c r="CU100" s="9" t="str">
        <f>IF($G100=0,"",IFERROR(INDEX('Risk assessment'!$B$12:$B$100,MATCH(CONCATENATE(Feuil1!$C100,Feuil1!$B100,Feuil1!CU$1),'Risk assessment'!$R$12:$R$100,FALSE),1),""))</f>
        <v/>
      </c>
      <c r="CV100" s="9" t="str">
        <f>IF($G100=0,"",IFERROR(INDEX('Risk assessment'!$B$12:$B$100,MATCH(CONCATENATE(Feuil1!$C100,Feuil1!$B100,Feuil1!CV$1),'Risk assessment'!$R$12:$R$100,FALSE),1),""))</f>
        <v/>
      </c>
      <c r="CW100" s="9" t="str">
        <f>IF($G100=0,"",IFERROR(INDEX('Risk assessment'!$B$12:$B$100,MATCH(CONCATENATE(Feuil1!$C100,Feuil1!$B100,Feuil1!CW$1),'Risk assessment'!$R$12:$R$100,FALSE),1),""))</f>
        <v/>
      </c>
      <c r="CX100" s="9" t="str">
        <f>IF($G100=0,"",IFERROR(INDEX('Risk assessment'!$B$12:$B$100,MATCH(CONCATENATE(Feuil1!$C100,Feuil1!$B100,Feuil1!CX$1),'Risk assessment'!$R$12:$R$100,FALSE),1),""))</f>
        <v/>
      </c>
      <c r="CY100" s="9" t="str">
        <f>IF($G100=0,"",IFERROR(INDEX('Risk assessment'!$B$12:$B$100,MATCH(CONCATENATE(Feuil1!$C100,Feuil1!$B100,Feuil1!CY$1),'Risk assessment'!$R$12:$R$100,FALSE),1),""))</f>
        <v/>
      </c>
      <c r="CZ100" s="9" t="str">
        <f>IF($G100=0,"",IFERROR(INDEX('Risk assessment'!$B$12:$B$100,MATCH(CONCATENATE(Feuil1!$C100,Feuil1!$B100,Feuil1!CZ$1),'Risk assessment'!$R$12:$R$100,FALSE),1),""))</f>
        <v/>
      </c>
      <c r="DA100" s="9" t="str">
        <f>IF($G100=0,"",IFERROR(INDEX('Risk assessment'!$B$12:$B$100,MATCH(CONCATENATE(Feuil1!$C100,Feuil1!$B100,Feuil1!DA$1),'Risk assessment'!$R$12:$R$100,FALSE),1),""))</f>
        <v/>
      </c>
      <c r="DB100" s="9" t="str">
        <f>IF($G100=0,"",IFERROR(INDEX('Risk assessment'!$B$12:$B$100,MATCH(CONCATENATE(Feuil1!$C100,Feuil1!$B100,Feuil1!DB$1),'Risk assessment'!$R$12:$R$100,FALSE),1),""))</f>
        <v/>
      </c>
      <c r="DC100" s="9" t="str">
        <f>IF($G100=0,"",IFERROR(INDEX('Risk assessment'!$B$12:$B$100,MATCH(CONCATENATE(Feuil1!$C100,Feuil1!$B100,Feuil1!DC$1),'Risk assessment'!$R$12:$R$100,FALSE),1),""))</f>
        <v/>
      </c>
      <c r="DD100" s="9" t="str">
        <f>IF($G100=0,"",IFERROR(INDEX('Risk assessment'!$B$12:$B$100,MATCH(CONCATENATE(Feuil1!$C100,Feuil1!$B100,Feuil1!DD$1),'Risk assessment'!$R$12:$R$100,FALSE),1),""))</f>
        <v/>
      </c>
      <c r="DE100" s="9" t="str">
        <f>IF($G100=0,"",IFERROR(INDEX('Risk assessment'!$B$12:$B$100,MATCH(CONCATENATE(Feuil1!$C100,Feuil1!$B100,Feuil1!DE$1),'Risk assessment'!$R$12:$R$100,FALSE),1),""))</f>
        <v/>
      </c>
      <c r="DF100" s="9" t="str">
        <f>IF($G100=0,"",IFERROR(INDEX('Risk assessment'!$B$12:$B$100,MATCH(CONCATENATE(Feuil1!$C100,Feuil1!$B100,Feuil1!DF$1),'Risk assessment'!$R$12:$R$100,FALSE),1),""))</f>
        <v/>
      </c>
      <c r="DG100" s="9" t="str">
        <f>IF($G100=0,"",IFERROR(INDEX('Risk assessment'!$B$12:$B$100,MATCH(CONCATENATE(Feuil1!$C100,Feuil1!$B100,Feuil1!DG$1),'Risk assessment'!$R$12:$R$100,FALSE),1),""))</f>
        <v/>
      </c>
      <c r="DH100" s="9" t="str">
        <f>IF($G100=0,"",IFERROR(INDEX('Risk assessment'!$B$12:$B$100,MATCH(CONCATENATE(Feuil1!$C100,Feuil1!$B100,Feuil1!DH$1),'Risk assessment'!$R$12:$R$100,FALSE),1),""))</f>
        <v/>
      </c>
      <c r="DI100" s="9" t="str">
        <f>IF($G100=0,"",IFERROR(INDEX('Risk assessment'!$B$12:$B$100,MATCH(CONCATENATE(Feuil1!$C100,Feuil1!$B100,Feuil1!DI$1),'Risk assessment'!$R$12:$R$100,FALSE),1),""))</f>
        <v/>
      </c>
      <c r="DJ100" s="9" t="str">
        <f>IF($G100=0,"",IFERROR(INDEX('Risk assessment'!$B$12:$B$100,MATCH(CONCATENATE(Feuil1!$C100,Feuil1!$B100,Feuil1!DJ$1),'Risk assessment'!$R$12:$R$100,FALSE),1),""))</f>
        <v/>
      </c>
      <c r="DK100" s="9" t="str">
        <f>IF($G100=0,"",IFERROR(INDEX('Risk assessment'!$B$12:$B$100,MATCH(CONCATENATE(Feuil1!$C100,Feuil1!$B100,Feuil1!DK$1),'Risk assessment'!$R$12:$R$100,FALSE),1),""))</f>
        <v/>
      </c>
    </row>
    <row r="101" spans="2:115" x14ac:dyDescent="0.25">
      <c r="B101" s="9">
        <f>IF(B100+1&lt;='Rating table'!D$11,B100+1,1)</f>
        <v>10</v>
      </c>
      <c r="C101" s="9" t="str">
        <f>IFERROR(IF(IF(B101=1,C100+1,C100)&lt;='Rating table'!H$11,IF(B101=1,C100+1,C100),""),"")</f>
        <v/>
      </c>
      <c r="D101" s="9" t="str">
        <f t="shared" si="3"/>
        <v/>
      </c>
      <c r="E101" s="9" t="str">
        <f t="shared" si="4"/>
        <v/>
      </c>
      <c r="F101" s="9" t="str">
        <f t="shared" si="5"/>
        <v/>
      </c>
      <c r="G101" s="9">
        <f>COUNTIFS('Risk assessment'!D$12:D$100,Feuil1!C101,'Risk assessment'!E$12:E$100,B101)</f>
        <v>0</v>
      </c>
      <c r="H101" s="9" t="str">
        <f>IF($G101=0,"",IFERROR(CONCATENATE(INDEX('Risk assessment'!$B$12:$B$100,MATCH(CONCATENATE(Feuil1!$C101,"-",Feuil1!$B101,"-",Feuil1!H$1),'Risk assessment'!$R$12:$R$100,FALSE),1)," ;"),""))</f>
        <v/>
      </c>
      <c r="I101" s="9" t="str">
        <f>IF($G101=0,"",IFERROR(CONCATENATE(INDEX('Risk assessment'!$B$12:$B$100,MATCH(CONCATENATE(Feuil1!$C101,"-",Feuil1!$B101,"-",Feuil1!I$1),'Risk assessment'!$R$12:$R$100,FALSE),1)," ;"),""))</f>
        <v/>
      </c>
      <c r="J101" s="9" t="str">
        <f>IF($G101=0,"",IFERROR(CONCATENATE(INDEX('Risk assessment'!$B$12:$B$100,MATCH(CONCATENATE(Feuil1!$C101,"-",Feuil1!$B101,"-",Feuil1!J$1),'Risk assessment'!$R$12:$R$100,FALSE),1)," ;"),""))</f>
        <v/>
      </c>
      <c r="K101" s="9" t="str">
        <f>IF($G101=0,"",IFERROR(CONCATENATE(INDEX('Risk assessment'!$B$12:$B$100,MATCH(CONCATENATE(Feuil1!$C101,"-",Feuil1!$B101,"-",Feuil1!K$1),'Risk assessment'!$R$12:$R$100,FALSE),1)," ;"),""))</f>
        <v/>
      </c>
      <c r="L101" s="9" t="str">
        <f>IF($G101=0,"",IFERROR(CONCATENATE(INDEX('Risk assessment'!$B$12:$B$100,MATCH(CONCATENATE(Feuil1!$C101,"-",Feuil1!$B101,"-",Feuil1!L$1),'Risk assessment'!$R$12:$R$100,FALSE),1)," ;"),""))</f>
        <v/>
      </c>
      <c r="M101" s="9" t="str">
        <f>IF($G101=0,"",IFERROR(CONCATENATE(INDEX('Risk assessment'!$B$12:$B$100,MATCH(CONCATENATE(Feuil1!$C101,"-",Feuil1!$B101,"-",Feuil1!M$1),'Risk assessment'!$R$12:$R$100,FALSE),1)," ;"),""))</f>
        <v/>
      </c>
      <c r="N101" s="9" t="str">
        <f>IF($G101=0,"",IFERROR(CONCATENATE(INDEX('Risk assessment'!$B$12:$B$100,MATCH(CONCATENATE(Feuil1!$C101,"-",Feuil1!$B101,"-",Feuil1!N$1),'Risk assessment'!$R$12:$R$100,FALSE),1)," ;"),""))</f>
        <v/>
      </c>
      <c r="O101" s="9" t="str">
        <f>IF($G101=0,"",IFERROR(CONCATENATE(INDEX('Risk assessment'!$B$12:$B$100,MATCH(CONCATENATE(Feuil1!$C101,"-",Feuil1!$B101,"-",Feuil1!O$1),'Risk assessment'!$R$12:$R$100,FALSE),1)," ;"),""))</f>
        <v/>
      </c>
      <c r="P101" s="9" t="str">
        <f>IF($G101=0,"",IFERROR(CONCATENATE(INDEX('Risk assessment'!$B$12:$B$100,MATCH(CONCATENATE(Feuil1!$C101,"-",Feuil1!$B101,"-",Feuil1!P$1),'Risk assessment'!$R$12:$R$100,FALSE),1)," ;"),""))</f>
        <v/>
      </c>
      <c r="Q101" s="9" t="str">
        <f>IF($G101=0,"",IFERROR(CONCATENATE(INDEX('Risk assessment'!$B$12:$B$100,MATCH(CONCATENATE(Feuil1!$C101,"-",Feuil1!$B101,"-",Feuil1!Q$1),'Risk assessment'!$R$12:$R$100,FALSE),1)," ;"),""))</f>
        <v/>
      </c>
      <c r="R101" s="9" t="str">
        <f>IF($G101=0,"",IFERROR(CONCATENATE(INDEX('Risk assessment'!$B$12:$B$100,MATCH(CONCATENATE(Feuil1!$C101,"-",Feuil1!$B101,"-",Feuil1!R$1),'Risk assessment'!$R$12:$R$100,FALSE),1)," ;"),""))</f>
        <v/>
      </c>
      <c r="S101" s="9" t="str">
        <f>IF($G101=0,"",IFERROR(CONCATENATE(INDEX('Risk assessment'!$B$12:$B$100,MATCH(CONCATENATE(Feuil1!$C101,"-",Feuil1!$B101,"-",Feuil1!S$1),'Risk assessment'!$R$12:$R$100,FALSE),1)," ;"),""))</f>
        <v/>
      </c>
      <c r="T101" s="9" t="str">
        <f>IF($G101=0,"",IFERROR(CONCATENATE(INDEX('Risk assessment'!$B$12:$B$100,MATCH(CONCATENATE(Feuil1!$C101,"-",Feuil1!$B101,"-",Feuil1!T$1),'Risk assessment'!$R$12:$R$100,FALSE),1)," ;"),""))</f>
        <v/>
      </c>
      <c r="U101" s="9" t="str">
        <f>IF($G101=0,"",IFERROR(CONCATENATE(INDEX('Risk assessment'!$B$12:$B$100,MATCH(CONCATENATE(Feuil1!$C101,"-",Feuil1!$B101,"-",Feuil1!U$1),'Risk assessment'!$R$12:$R$100,FALSE),1)," ;"),""))</f>
        <v/>
      </c>
      <c r="V101" s="9" t="str">
        <f>IF($G101=0,"",IFERROR(CONCATENATE(INDEX('Risk assessment'!$B$12:$B$100,MATCH(CONCATENATE(Feuil1!$C101,"-",Feuil1!$B101,"-",Feuil1!V$1),'Risk assessment'!$R$12:$R$100,FALSE),1)," ;"),""))</f>
        <v/>
      </c>
      <c r="W101" s="9" t="str">
        <f>IF($G101=0,"",IFERROR(CONCATENATE(INDEX('Risk assessment'!$B$12:$B$100,MATCH(CONCATENATE(Feuil1!$C101,"-",Feuil1!$B101,"-",Feuil1!W$1),'Risk assessment'!$R$12:$R$100,FALSE),1)," ;"),""))</f>
        <v/>
      </c>
      <c r="X101" s="9" t="str">
        <f>IF($G101=0,"",IFERROR(CONCATENATE(INDEX('Risk assessment'!$B$12:$B$100,MATCH(CONCATENATE(Feuil1!$C101,"-",Feuil1!$B101,"-",Feuil1!X$1),'Risk assessment'!$R$12:$R$100,FALSE),1)," ;"),""))</f>
        <v/>
      </c>
      <c r="Y101" s="9" t="str">
        <f>IF($G101=0,"",IFERROR(CONCATENATE(INDEX('Risk assessment'!$B$12:$B$100,MATCH(CONCATENATE(Feuil1!$C101,"-",Feuil1!$B101,"-",Feuil1!Y$1),'Risk assessment'!$R$12:$R$100,FALSE),1)," ;"),""))</f>
        <v/>
      </c>
      <c r="Z101" s="9" t="str">
        <f>IF($G101=0,"",IFERROR(CONCATENATE(INDEX('Risk assessment'!$B$12:$B$100,MATCH(CONCATENATE(Feuil1!$C101,"-",Feuil1!$B101,"-",Feuil1!Z$1),'Risk assessment'!$R$12:$R$100,FALSE),1)," ;"),""))</f>
        <v/>
      </c>
      <c r="AA101" s="9" t="str">
        <f>IF($G101=0,"",IFERROR(CONCATENATE(INDEX('Risk assessment'!$B$12:$B$100,MATCH(CONCATENATE(Feuil1!$C101,"-",Feuil1!$B101,"-",Feuil1!AA$1),'Risk assessment'!$R$12:$R$100,FALSE),1)," ;"),""))</f>
        <v/>
      </c>
      <c r="AB101" s="9" t="str">
        <f>IF($G101=0,"",IFERROR(CONCATENATE(INDEX('Risk assessment'!$B$12:$B$100,MATCH(CONCATENATE(Feuil1!$C101,"-",Feuil1!$B101,"-",Feuil1!AB$1),'Risk assessment'!$R$12:$R$100,FALSE),1)," ;"),""))</f>
        <v/>
      </c>
      <c r="AC101" s="9" t="str">
        <f>IF($G101=0,"",IFERROR(CONCATENATE(INDEX('Risk assessment'!$B$12:$B$100,MATCH(CONCATENATE(Feuil1!$C101,"-",Feuil1!$B101,"-",Feuil1!AC$1),'Risk assessment'!$R$12:$R$100,FALSE),1)," ;"),""))</f>
        <v/>
      </c>
      <c r="AD101" s="9" t="str">
        <f>IF($G101=0,"",IFERROR(CONCATENATE(INDEX('Risk assessment'!$B$12:$B$100,MATCH(CONCATENATE(Feuil1!$C101,"-",Feuil1!$B101,"-",Feuil1!AD$1),'Risk assessment'!$R$12:$R$100,FALSE),1)," ;"),""))</f>
        <v/>
      </c>
      <c r="AE101" s="9" t="str">
        <f>IF($G101=0,"",IFERROR(CONCATENATE(INDEX('Risk assessment'!$B$12:$B$100,MATCH(CONCATENATE(Feuil1!$C101,"-",Feuil1!$B101,"-",Feuil1!AE$1),'Risk assessment'!$R$12:$R$100,FALSE),1)," ;"),""))</f>
        <v/>
      </c>
      <c r="AF101" s="9" t="str">
        <f>IF($G101=0,"",IFERROR(CONCATENATE(INDEX('Risk assessment'!$B$12:$B$100,MATCH(CONCATENATE(Feuil1!$C101,"-",Feuil1!$B101,"-",Feuil1!AF$1),'Risk assessment'!$R$12:$R$100,FALSE),1)," ;"),""))</f>
        <v/>
      </c>
      <c r="AG101" s="9" t="str">
        <f>IF($G101=0,"",IFERROR(CONCATENATE(INDEX('Risk assessment'!$B$12:$B$100,MATCH(CONCATENATE(Feuil1!$C101,"-",Feuil1!$B101,"-",Feuil1!AG$1),'Risk assessment'!$R$12:$R$100,FALSE),1)," ;"),""))</f>
        <v/>
      </c>
      <c r="AH101" s="9" t="str">
        <f>IF($G101=0,"",IFERROR(CONCATENATE(INDEX('Risk assessment'!$B$12:$B$100,MATCH(CONCATENATE(Feuil1!$C101,"-",Feuil1!$B101,"-",Feuil1!AH$1),'Risk assessment'!$R$12:$R$100,FALSE),1)," ;"),""))</f>
        <v/>
      </c>
      <c r="AI101" s="9" t="str">
        <f>IF($G101=0,"",IFERROR(CONCATENATE(INDEX('Risk assessment'!$B$12:$B$100,MATCH(CONCATENATE(Feuil1!$C101,"-",Feuil1!$B101,"-",Feuil1!AI$1),'Risk assessment'!$R$12:$R$100,FALSE),1)," ;"),""))</f>
        <v/>
      </c>
      <c r="AJ101" s="9" t="str">
        <f>IF($G101=0,"",IFERROR(CONCATENATE(INDEX('Risk assessment'!$B$12:$B$100,MATCH(CONCATENATE(Feuil1!$C101,"-",Feuil1!$B101,"-",Feuil1!AJ$1),'Risk assessment'!$R$12:$R$100,FALSE),1)," ;"),""))</f>
        <v/>
      </c>
      <c r="AK101" s="9" t="str">
        <f>IF($G101=0,"",IFERROR(CONCATENATE(INDEX('Risk assessment'!$B$12:$B$100,MATCH(CONCATENATE(Feuil1!$C101,"-",Feuil1!$B101,"-",Feuil1!AK$1),'Risk assessment'!$R$12:$R$100,FALSE),1)," ;"),""))</f>
        <v/>
      </c>
      <c r="AL101" s="9" t="str">
        <f>IF($G101=0,"",IFERROR(CONCATENATE(INDEX('Risk assessment'!$B$12:$B$100,MATCH(CONCATENATE(Feuil1!$C101,"-",Feuil1!$B101,"-",Feuil1!AL$1),'Risk assessment'!$R$12:$R$100,FALSE),1)," ;"),""))</f>
        <v/>
      </c>
      <c r="AM101" s="9" t="str">
        <f>IF($G101=0,"",IFERROR(CONCATENATE(INDEX('Risk assessment'!$B$12:$B$100,MATCH(CONCATENATE(Feuil1!$C101,"-",Feuil1!$B101,"-",Feuil1!AM$1),'Risk assessment'!$R$12:$R$100,FALSE),1)," ;"),""))</f>
        <v/>
      </c>
      <c r="AN101" s="9" t="str">
        <f>IF($G101=0,"",IFERROR(CONCATENATE(INDEX('Risk assessment'!$B$12:$B$100,MATCH(CONCATENATE(Feuil1!$C101,"-",Feuil1!$B101,"-",Feuil1!AN$1),'Risk assessment'!$R$12:$R$100,FALSE),1)," ;"),""))</f>
        <v/>
      </c>
      <c r="AO101" s="9" t="str">
        <f>IF($G101=0,"",IFERROR(CONCATENATE(INDEX('Risk assessment'!$B$12:$B$100,MATCH(CONCATENATE(Feuil1!$C101,"-",Feuil1!$B101,"-",Feuil1!AO$1),'Risk assessment'!$R$12:$R$100,FALSE),1)," ;"),""))</f>
        <v/>
      </c>
      <c r="AP101" s="9" t="str">
        <f>IF($G101=0,"",IFERROR(CONCATENATE(INDEX('Risk assessment'!$B$12:$B$100,MATCH(CONCATENATE(Feuil1!$C101,"-",Feuil1!$B101,"-",Feuil1!AP$1),'Risk assessment'!$R$12:$R$100,FALSE),1)," ;"),""))</f>
        <v/>
      </c>
      <c r="AQ101" s="9" t="str">
        <f>IF($G101=0,"",IFERROR(CONCATENATE(INDEX('Risk assessment'!$B$12:$B$100,MATCH(CONCATENATE(Feuil1!$C101,"-",Feuil1!$B101,"-",Feuil1!AQ$1),'Risk assessment'!$R$12:$R$100,FALSE),1)," ;"),""))</f>
        <v/>
      </c>
      <c r="AR101" s="9" t="str">
        <f>IF($G101=0,"",IFERROR(CONCATENATE(INDEX('Risk assessment'!$B$12:$B$100,MATCH(CONCATENATE(Feuil1!$C101,"-",Feuil1!$B101,"-",Feuil1!AR$1),'Risk assessment'!$R$12:$R$100,FALSE),1)," ;"),""))</f>
        <v/>
      </c>
      <c r="AS101" s="9" t="str">
        <f>IF($G101=0,"",IFERROR(CONCATENATE(INDEX('Risk assessment'!$B$12:$B$100,MATCH(CONCATENATE(Feuil1!$C101,"-",Feuil1!$B101,"-",Feuil1!AS$1),'Risk assessment'!$R$12:$R$100,FALSE),1)," ;"),""))</f>
        <v/>
      </c>
      <c r="AT101" s="9" t="str">
        <f>IF($G101=0,"",IFERROR(CONCATENATE(INDEX('Risk assessment'!$B$12:$B$100,MATCH(CONCATENATE(Feuil1!$C101,"-",Feuil1!$B101,"-",Feuil1!AT$1),'Risk assessment'!$R$12:$R$100,FALSE),1)," ;"),""))</f>
        <v/>
      </c>
      <c r="AU101" s="9" t="str">
        <f>IF($G101=0,"",IFERROR(CONCATENATE(INDEX('Risk assessment'!$B$12:$B$100,MATCH(CONCATENATE(Feuil1!$C101,"-",Feuil1!$B101,"-",Feuil1!AU$1),'Risk assessment'!$R$12:$R$100,FALSE),1)," ;"),""))</f>
        <v/>
      </c>
      <c r="AV101" s="9" t="str">
        <f>IF($G101=0,"",IFERROR(CONCATENATE(INDEX('Risk assessment'!$B$12:$B$100,MATCH(CONCATENATE(Feuil1!$C101,"-",Feuil1!$B101,"-",Feuil1!AV$1),'Risk assessment'!$R$12:$R$100,FALSE),1)," ;"),""))</f>
        <v/>
      </c>
      <c r="AW101" s="9" t="str">
        <f>IF($G101=0,"",IFERROR(CONCATENATE(INDEX('Risk assessment'!$B$12:$B$100,MATCH(CONCATENATE(Feuil1!$C101,"-",Feuil1!$B101,"-",Feuil1!AW$1),'Risk assessment'!$R$12:$R$100,FALSE),1)," ;"),""))</f>
        <v/>
      </c>
      <c r="AX101" s="9" t="str">
        <f>IF($G101=0,"",IFERROR(CONCATENATE(INDEX('Risk assessment'!$B$12:$B$100,MATCH(CONCATENATE(Feuil1!$C101,"-",Feuil1!$B101,"-",Feuil1!AX$1),'Risk assessment'!$R$12:$R$100,FALSE),1)," ;"),""))</f>
        <v/>
      </c>
      <c r="AY101" s="9" t="str">
        <f>IF($G101=0,"",IFERROR(CONCATENATE(INDEX('Risk assessment'!$B$12:$B$100,MATCH(CONCATENATE(Feuil1!$C101,"-",Feuil1!$B101,"-",Feuil1!AY$1),'Risk assessment'!$R$12:$R$100,FALSE),1)," ;"),""))</f>
        <v/>
      </c>
      <c r="AZ101" s="9" t="str">
        <f>IF($G101=0,"",IFERROR(CONCATENATE(INDEX('Risk assessment'!$B$12:$B$100,MATCH(CONCATENATE(Feuil1!$C101,"-",Feuil1!$B101,"-",Feuil1!AZ$1),'Risk assessment'!$R$12:$R$100,FALSE),1)," ;"),""))</f>
        <v/>
      </c>
      <c r="BA101" s="9" t="str">
        <f>IF($G101=0,"",IFERROR(CONCATENATE(INDEX('Risk assessment'!$B$12:$B$100,MATCH(CONCATENATE(Feuil1!$C101,"-",Feuil1!$B101,"-",Feuil1!BA$1),'Risk assessment'!$R$12:$R$100,FALSE),1)," ;"),""))</f>
        <v/>
      </c>
      <c r="BB101" s="9" t="str">
        <f>IF($G101=0,"",IFERROR(CONCATENATE(INDEX('Risk assessment'!$B$12:$B$100,MATCH(CONCATENATE(Feuil1!$C101,"-",Feuil1!$B101,"-",Feuil1!BB$1),'Risk assessment'!$R$12:$R$100,FALSE),1)," ;"),""))</f>
        <v/>
      </c>
      <c r="BC101" s="9" t="str">
        <f>IF($G101=0,"",IFERROR(CONCATENATE(INDEX('Risk assessment'!$B$12:$B$100,MATCH(CONCATENATE(Feuil1!$C101,"-",Feuil1!$B101,"-",Feuil1!BC$1),'Risk assessment'!$R$12:$R$100,FALSE),1)," ;"),""))</f>
        <v/>
      </c>
      <c r="BD101" s="9" t="str">
        <f>IF($G101=0,"",IFERROR(CONCATENATE(INDEX('Risk assessment'!$B$12:$B$100,MATCH(CONCATENATE(Feuil1!$C101,"-",Feuil1!$B101,"-",Feuil1!BD$1),'Risk assessment'!$R$12:$R$100,FALSE),1)," ;"),""))</f>
        <v/>
      </c>
      <c r="BE101" s="9" t="str">
        <f>IF($G101=0,"",IFERROR(CONCATENATE(INDEX('Risk assessment'!$B$12:$B$100,MATCH(CONCATENATE(Feuil1!$C101,"-",Feuil1!$B101,"-",Feuil1!BE$1),'Risk assessment'!$R$12:$R$100,FALSE),1)," ;"),""))</f>
        <v/>
      </c>
      <c r="BF101" s="9" t="str">
        <f>IF($G101=0,"",IFERROR(CONCATENATE(INDEX('Risk assessment'!$B$12:$B$100,MATCH(CONCATENATE(Feuil1!$C101,"-",Feuil1!$B101,"-",Feuil1!BF$1),'Risk assessment'!$R$12:$R$100,FALSE),1)," ;"),""))</f>
        <v/>
      </c>
      <c r="BG101" s="9" t="str">
        <f>IF($G101=0,"",IFERROR(CONCATENATE(INDEX('Risk assessment'!$B$12:$B$100,MATCH(CONCATENATE(Feuil1!$C101,"-",Feuil1!$B101,"-",Feuil1!BG$1),'Risk assessment'!$R$12:$R$100,FALSE),1)," ;"),""))</f>
        <v/>
      </c>
      <c r="BH101" s="9" t="str">
        <f>IF($G101=0,"",IFERROR(CONCATENATE(INDEX('Risk assessment'!$B$12:$B$100,MATCH(CONCATENATE(Feuil1!$C101,"-",Feuil1!$B101,"-",Feuil1!BH$1),'Risk assessment'!$R$12:$R$100,FALSE),1)," ;"),""))</f>
        <v/>
      </c>
      <c r="BI101" s="9" t="str">
        <f>IF($G101=0,"",IFERROR(CONCATENATE(INDEX('Risk assessment'!$B$12:$B$100,MATCH(CONCATENATE(Feuil1!$C101,"-",Feuil1!$B101,"-",Feuil1!BI$1),'Risk assessment'!$R$12:$R$100,FALSE),1)," ;"),""))</f>
        <v/>
      </c>
      <c r="BJ101" s="9" t="str">
        <f>IF($G101=0,"",IFERROR(CONCATENATE(INDEX('Risk assessment'!$B$12:$B$100,MATCH(CONCATENATE(Feuil1!$C101,"-",Feuil1!$B101,"-",Feuil1!BJ$1),'Risk assessment'!$R$12:$R$100,FALSE),1)," ;"),""))</f>
        <v/>
      </c>
      <c r="BK101" s="9" t="str">
        <f>IF($G101=0,"",IFERROR(CONCATENATE(INDEX('Risk assessment'!$B$12:$B$100,MATCH(CONCATENATE(Feuil1!$C101,"-",Feuil1!$B101,"-",Feuil1!BK$1),'Risk assessment'!$R$12:$R$100,FALSE),1)," ;"),""))</f>
        <v/>
      </c>
      <c r="BL101" s="9" t="str">
        <f>IF($G101=0,"",IFERROR(CONCATENATE(INDEX('Risk assessment'!$B$12:$B$100,MATCH(CONCATENATE(Feuil1!$C101,"-",Feuil1!$B101,"-",Feuil1!BL$1),'Risk assessment'!$R$12:$R$100,FALSE),1)," ;"),""))</f>
        <v/>
      </c>
      <c r="BM101" s="9" t="str">
        <f>IF($G101=0,"",IFERROR(CONCATENATE(INDEX('Risk assessment'!$B$12:$B$100,MATCH(CONCATENATE(Feuil1!$C101,"-",Feuil1!$B101,"-",Feuil1!BM$1),'Risk assessment'!$R$12:$R$100,FALSE),1)," ;"),""))</f>
        <v/>
      </c>
      <c r="BN101" s="9" t="str">
        <f>IF($G101=0,"",IFERROR(CONCATENATE(INDEX('Risk assessment'!$B$12:$B$100,MATCH(CONCATENATE(Feuil1!$C101,"-",Feuil1!$B101,"-",Feuil1!BN$1),'Risk assessment'!$R$12:$R$100,FALSE),1)," ;"),""))</f>
        <v/>
      </c>
      <c r="BO101" s="9" t="str">
        <f>IF($G101=0,"",IFERROR(CONCATENATE(INDEX('Risk assessment'!$B$12:$B$100,MATCH(CONCATENATE(Feuil1!$C101,"-",Feuil1!$B101,"-",Feuil1!BO$1),'Risk assessment'!$R$12:$R$100,FALSE),1)," ;"),""))</f>
        <v/>
      </c>
      <c r="BP101" s="9" t="str">
        <f>IF($G101=0,"",IFERROR(CONCATENATE(INDEX('Risk assessment'!$B$12:$B$100,MATCH(CONCATENATE(Feuil1!$C101,"-",Feuil1!$B101,"-",Feuil1!BP$1),'Risk assessment'!$R$12:$R$100,FALSE),1)," ;"),""))</f>
        <v/>
      </c>
      <c r="BQ101" s="9" t="str">
        <f>IF($G101=0,"",IFERROR(CONCATENATE(INDEX('Risk assessment'!$B$12:$B$100,MATCH(CONCATENATE(Feuil1!$C101,"-",Feuil1!$B101,"-",Feuil1!BQ$1),'Risk assessment'!$R$12:$R$100,FALSE),1)," ;"),""))</f>
        <v/>
      </c>
      <c r="BR101" s="9" t="str">
        <f>IF($G101=0,"",IFERROR(INDEX('Risk assessment'!$B$12:$B$100,MATCH(CONCATENATE(Feuil1!$C101,Feuil1!$B101,Feuil1!BR$1),'Risk assessment'!$R$12:$R$100,FALSE),1),""))</f>
        <v/>
      </c>
      <c r="BS101" s="9" t="str">
        <f>IF($G101=0,"",IFERROR(INDEX('Risk assessment'!$B$12:$B$100,MATCH(CONCATENATE(Feuil1!$C101,Feuil1!$B101,Feuil1!BS$1),'Risk assessment'!$R$12:$R$100,FALSE),1),""))</f>
        <v/>
      </c>
      <c r="BT101" s="9" t="str">
        <f>IF($G101=0,"",IFERROR(INDEX('Risk assessment'!$B$12:$B$100,MATCH(CONCATENATE(Feuil1!$C101,Feuil1!$B101,Feuil1!BT$1),'Risk assessment'!$R$12:$R$100,FALSE),1),""))</f>
        <v/>
      </c>
      <c r="BU101" s="9" t="str">
        <f>IF($G101=0,"",IFERROR(INDEX('Risk assessment'!$B$12:$B$100,MATCH(CONCATENATE(Feuil1!$C101,Feuil1!$B101,Feuil1!BU$1),'Risk assessment'!$R$12:$R$100,FALSE),1),""))</f>
        <v/>
      </c>
      <c r="BV101" s="9" t="str">
        <f>IF($G101=0,"",IFERROR(INDEX('Risk assessment'!$B$12:$B$100,MATCH(CONCATENATE(Feuil1!$C101,Feuil1!$B101,Feuil1!BV$1),'Risk assessment'!$R$12:$R$100,FALSE),1),""))</f>
        <v/>
      </c>
      <c r="BW101" s="9" t="str">
        <f>IF($G101=0,"",IFERROR(INDEX('Risk assessment'!$B$12:$B$100,MATCH(CONCATENATE(Feuil1!$C101,Feuil1!$B101,Feuil1!BW$1),'Risk assessment'!$R$12:$R$100,FALSE),1),""))</f>
        <v/>
      </c>
      <c r="BX101" s="9" t="str">
        <f>IF($G101=0,"",IFERROR(INDEX('Risk assessment'!$B$12:$B$100,MATCH(CONCATENATE(Feuil1!$C101,Feuil1!$B101,Feuil1!BX$1),'Risk assessment'!$R$12:$R$100,FALSE),1),""))</f>
        <v/>
      </c>
      <c r="BY101" s="9" t="str">
        <f>IF($G101=0,"",IFERROR(INDEX('Risk assessment'!$B$12:$B$100,MATCH(CONCATENATE(Feuil1!$C101,Feuil1!$B101,Feuil1!BY$1),'Risk assessment'!$R$12:$R$100,FALSE),1),""))</f>
        <v/>
      </c>
      <c r="BZ101" s="9" t="str">
        <f>IF($G101=0,"",IFERROR(INDEX('Risk assessment'!$B$12:$B$100,MATCH(CONCATENATE(Feuil1!$C101,Feuil1!$B101,Feuil1!BZ$1),'Risk assessment'!$R$12:$R$100,FALSE),1),""))</f>
        <v/>
      </c>
      <c r="CA101" s="9" t="str">
        <f>IF($G101=0,"",IFERROR(INDEX('Risk assessment'!$B$12:$B$100,MATCH(CONCATENATE(Feuil1!$C101,Feuil1!$B101,Feuil1!CA$1),'Risk assessment'!$R$12:$R$100,FALSE),1),""))</f>
        <v/>
      </c>
      <c r="CB101" s="9" t="str">
        <f>IF($G101=0,"",IFERROR(INDEX('Risk assessment'!$B$12:$B$100,MATCH(CONCATENATE(Feuil1!$C101,Feuil1!$B101,Feuil1!CB$1),'Risk assessment'!$R$12:$R$100,FALSE),1),""))</f>
        <v/>
      </c>
      <c r="CC101" s="9" t="str">
        <f>IF($G101=0,"",IFERROR(INDEX('Risk assessment'!$B$12:$B$100,MATCH(CONCATENATE(Feuil1!$C101,Feuil1!$B101,Feuil1!CC$1),'Risk assessment'!$R$12:$R$100,FALSE),1),""))</f>
        <v/>
      </c>
      <c r="CD101" s="9" t="str">
        <f>IF($G101=0,"",IFERROR(INDEX('Risk assessment'!$B$12:$B$100,MATCH(CONCATENATE(Feuil1!$C101,Feuil1!$B101,Feuil1!CD$1),'Risk assessment'!$R$12:$R$100,FALSE),1),""))</f>
        <v/>
      </c>
      <c r="CE101" s="9" t="str">
        <f>IF($G101=0,"",IFERROR(INDEX('Risk assessment'!$B$12:$B$100,MATCH(CONCATENATE(Feuil1!$C101,Feuil1!$B101,Feuil1!CE$1),'Risk assessment'!$R$12:$R$100,FALSE),1),""))</f>
        <v/>
      </c>
      <c r="CF101" s="9" t="str">
        <f>IF($G101=0,"",IFERROR(INDEX('Risk assessment'!$B$12:$B$100,MATCH(CONCATENATE(Feuil1!$C101,Feuil1!$B101,Feuil1!CF$1),'Risk assessment'!$R$12:$R$100,FALSE),1),""))</f>
        <v/>
      </c>
      <c r="CG101" s="9" t="str">
        <f>IF($G101=0,"",IFERROR(INDEX('Risk assessment'!$B$12:$B$100,MATCH(CONCATENATE(Feuil1!$C101,Feuil1!$B101,Feuil1!CG$1),'Risk assessment'!$R$12:$R$100,FALSE),1),""))</f>
        <v/>
      </c>
      <c r="CH101" s="9" t="str">
        <f>IF($G101=0,"",IFERROR(INDEX('Risk assessment'!$B$12:$B$100,MATCH(CONCATENATE(Feuil1!$C101,Feuil1!$B101,Feuil1!CH$1),'Risk assessment'!$R$12:$R$100,FALSE),1),""))</f>
        <v/>
      </c>
      <c r="CI101" s="9" t="str">
        <f>IF($G101=0,"",IFERROR(INDEX('Risk assessment'!$B$12:$B$100,MATCH(CONCATENATE(Feuil1!$C101,Feuil1!$B101,Feuil1!CI$1),'Risk assessment'!$R$12:$R$100,FALSE),1),""))</f>
        <v/>
      </c>
      <c r="CJ101" s="9" t="str">
        <f>IF($G101=0,"",IFERROR(INDEX('Risk assessment'!$B$12:$B$100,MATCH(CONCATENATE(Feuil1!$C101,Feuil1!$B101,Feuil1!CJ$1),'Risk assessment'!$R$12:$R$100,FALSE),1),""))</f>
        <v/>
      </c>
      <c r="CK101" s="9" t="str">
        <f>IF($G101=0,"",IFERROR(INDEX('Risk assessment'!$B$12:$B$100,MATCH(CONCATENATE(Feuil1!$C101,Feuil1!$B101,Feuil1!CK$1),'Risk assessment'!$R$12:$R$100,FALSE),1),""))</f>
        <v/>
      </c>
      <c r="CL101" s="9" t="str">
        <f>IF($G101=0,"",IFERROR(INDEX('Risk assessment'!$B$12:$B$100,MATCH(CONCATENATE(Feuil1!$C101,Feuil1!$B101,Feuil1!CL$1),'Risk assessment'!$R$12:$R$100,FALSE),1),""))</f>
        <v/>
      </c>
      <c r="CM101" s="9" t="str">
        <f>IF($G101=0,"",IFERROR(INDEX('Risk assessment'!$B$12:$B$100,MATCH(CONCATENATE(Feuil1!$C101,Feuil1!$B101,Feuil1!CM$1),'Risk assessment'!$R$12:$R$100,FALSE),1),""))</f>
        <v/>
      </c>
      <c r="CN101" s="9" t="str">
        <f>IF($G101=0,"",IFERROR(INDEX('Risk assessment'!$B$12:$B$100,MATCH(CONCATENATE(Feuil1!$C101,Feuil1!$B101,Feuil1!CN$1),'Risk assessment'!$R$12:$R$100,FALSE),1),""))</f>
        <v/>
      </c>
      <c r="CO101" s="9" t="str">
        <f>IF($G101=0,"",IFERROR(INDEX('Risk assessment'!$B$12:$B$100,MATCH(CONCATENATE(Feuil1!$C101,Feuil1!$B101,Feuil1!CO$1),'Risk assessment'!$R$12:$R$100,FALSE),1),""))</f>
        <v/>
      </c>
      <c r="CP101" s="9" t="str">
        <f>IF($G101=0,"",IFERROR(INDEX('Risk assessment'!$B$12:$B$100,MATCH(CONCATENATE(Feuil1!$C101,Feuil1!$B101,Feuil1!CP$1),'Risk assessment'!$R$12:$R$100,FALSE),1),""))</f>
        <v/>
      </c>
      <c r="CQ101" s="9" t="str">
        <f>IF($G101=0,"",IFERROR(INDEX('Risk assessment'!$B$12:$B$100,MATCH(CONCATENATE(Feuil1!$C101,Feuil1!$B101,Feuil1!CQ$1),'Risk assessment'!$R$12:$R$100,FALSE),1),""))</f>
        <v/>
      </c>
      <c r="CR101" s="9" t="str">
        <f>IF($G101=0,"",IFERROR(INDEX('Risk assessment'!$B$12:$B$100,MATCH(CONCATENATE(Feuil1!$C101,Feuil1!$B101,Feuil1!CR$1),'Risk assessment'!$R$12:$R$100,FALSE),1),""))</f>
        <v/>
      </c>
      <c r="CS101" s="9" t="str">
        <f>IF($G101=0,"",IFERROR(INDEX('Risk assessment'!$B$12:$B$100,MATCH(CONCATENATE(Feuil1!$C101,Feuil1!$B101,Feuil1!CS$1),'Risk assessment'!$R$12:$R$100,FALSE),1),""))</f>
        <v/>
      </c>
      <c r="CT101" s="9" t="str">
        <f>IF($G101=0,"",IFERROR(INDEX('Risk assessment'!$B$12:$B$100,MATCH(CONCATENATE(Feuil1!$C101,Feuil1!$B101,Feuil1!CT$1),'Risk assessment'!$R$12:$R$100,FALSE),1),""))</f>
        <v/>
      </c>
      <c r="CU101" s="9" t="str">
        <f>IF($G101=0,"",IFERROR(INDEX('Risk assessment'!$B$12:$B$100,MATCH(CONCATENATE(Feuil1!$C101,Feuil1!$B101,Feuil1!CU$1),'Risk assessment'!$R$12:$R$100,FALSE),1),""))</f>
        <v/>
      </c>
      <c r="CV101" s="9" t="str">
        <f>IF($G101=0,"",IFERROR(INDEX('Risk assessment'!$B$12:$B$100,MATCH(CONCATENATE(Feuil1!$C101,Feuil1!$B101,Feuil1!CV$1),'Risk assessment'!$R$12:$R$100,FALSE),1),""))</f>
        <v/>
      </c>
      <c r="CW101" s="9" t="str">
        <f>IF($G101=0,"",IFERROR(INDEX('Risk assessment'!$B$12:$B$100,MATCH(CONCATENATE(Feuil1!$C101,Feuil1!$B101,Feuil1!CW$1),'Risk assessment'!$R$12:$R$100,FALSE),1),""))</f>
        <v/>
      </c>
      <c r="CX101" s="9" t="str">
        <f>IF($G101=0,"",IFERROR(INDEX('Risk assessment'!$B$12:$B$100,MATCH(CONCATENATE(Feuil1!$C101,Feuil1!$B101,Feuil1!CX$1),'Risk assessment'!$R$12:$R$100,FALSE),1),""))</f>
        <v/>
      </c>
      <c r="CY101" s="9" t="str">
        <f>IF($G101=0,"",IFERROR(INDEX('Risk assessment'!$B$12:$B$100,MATCH(CONCATENATE(Feuil1!$C101,Feuil1!$B101,Feuil1!CY$1),'Risk assessment'!$R$12:$R$100,FALSE),1),""))</f>
        <v/>
      </c>
      <c r="CZ101" s="9" t="str">
        <f>IF($G101=0,"",IFERROR(INDEX('Risk assessment'!$B$12:$B$100,MATCH(CONCATENATE(Feuil1!$C101,Feuil1!$B101,Feuil1!CZ$1),'Risk assessment'!$R$12:$R$100,FALSE),1),""))</f>
        <v/>
      </c>
      <c r="DA101" s="9" t="str">
        <f>IF($G101=0,"",IFERROR(INDEX('Risk assessment'!$B$12:$B$100,MATCH(CONCATENATE(Feuil1!$C101,Feuil1!$B101,Feuil1!DA$1),'Risk assessment'!$R$12:$R$100,FALSE),1),""))</f>
        <v/>
      </c>
      <c r="DB101" s="9" t="str">
        <f>IF($G101=0,"",IFERROR(INDEX('Risk assessment'!$B$12:$B$100,MATCH(CONCATENATE(Feuil1!$C101,Feuil1!$B101,Feuil1!DB$1),'Risk assessment'!$R$12:$R$100,FALSE),1),""))</f>
        <v/>
      </c>
      <c r="DC101" s="9" t="str">
        <f>IF($G101=0,"",IFERROR(INDEX('Risk assessment'!$B$12:$B$100,MATCH(CONCATENATE(Feuil1!$C101,Feuil1!$B101,Feuil1!DC$1),'Risk assessment'!$R$12:$R$100,FALSE),1),""))</f>
        <v/>
      </c>
      <c r="DD101" s="9" t="str">
        <f>IF($G101=0,"",IFERROR(INDEX('Risk assessment'!$B$12:$B$100,MATCH(CONCATENATE(Feuil1!$C101,Feuil1!$B101,Feuil1!DD$1),'Risk assessment'!$R$12:$R$100,FALSE),1),""))</f>
        <v/>
      </c>
      <c r="DE101" s="9" t="str">
        <f>IF($G101=0,"",IFERROR(INDEX('Risk assessment'!$B$12:$B$100,MATCH(CONCATENATE(Feuil1!$C101,Feuil1!$B101,Feuil1!DE$1),'Risk assessment'!$R$12:$R$100,FALSE),1),""))</f>
        <v/>
      </c>
      <c r="DF101" s="9" t="str">
        <f>IF($G101=0,"",IFERROR(INDEX('Risk assessment'!$B$12:$B$100,MATCH(CONCATENATE(Feuil1!$C101,Feuil1!$B101,Feuil1!DF$1),'Risk assessment'!$R$12:$R$100,FALSE),1),""))</f>
        <v/>
      </c>
      <c r="DG101" s="9" t="str">
        <f>IF($G101=0,"",IFERROR(INDEX('Risk assessment'!$B$12:$B$100,MATCH(CONCATENATE(Feuil1!$C101,Feuil1!$B101,Feuil1!DG$1),'Risk assessment'!$R$12:$R$100,FALSE),1),""))</f>
        <v/>
      </c>
      <c r="DH101" s="9" t="str">
        <f>IF($G101=0,"",IFERROR(INDEX('Risk assessment'!$B$12:$B$100,MATCH(CONCATENATE(Feuil1!$C101,Feuil1!$B101,Feuil1!DH$1),'Risk assessment'!$R$12:$R$100,FALSE),1),""))</f>
        <v/>
      </c>
      <c r="DI101" s="9" t="str">
        <f>IF($G101=0,"",IFERROR(INDEX('Risk assessment'!$B$12:$B$100,MATCH(CONCATENATE(Feuil1!$C101,Feuil1!$B101,Feuil1!DI$1),'Risk assessment'!$R$12:$R$100,FALSE),1),""))</f>
        <v/>
      </c>
      <c r="DJ101" s="9" t="str">
        <f>IF($G101=0,"",IFERROR(INDEX('Risk assessment'!$B$12:$B$100,MATCH(CONCATENATE(Feuil1!$C101,Feuil1!$B101,Feuil1!DJ$1),'Risk assessment'!$R$12:$R$100,FALSE),1),""))</f>
        <v/>
      </c>
      <c r="DK101" s="9" t="str">
        <f>IF($G101=0,"",IFERROR(INDEX('Risk assessment'!$B$12:$B$100,MATCH(CONCATENATE(Feuil1!$C101,Feuil1!$B101,Feuil1!DK$1),'Risk assessment'!$R$12:$R$100,FALSE),1),""))</f>
        <v/>
      </c>
    </row>
    <row r="102" spans="2:115" x14ac:dyDescent="0.25">
      <c r="B102" s="9">
        <f>IF(B101+1&lt;='Rating table'!D$11,B101+1,1)</f>
        <v>1</v>
      </c>
      <c r="C102" s="9" t="str">
        <f>IFERROR(IF(IF(B102=1,C101+1,C101)&lt;='Rating table'!H$11,IF(B102=1,C101+1,C101),""),"")</f>
        <v/>
      </c>
      <c r="D102" s="9" t="str">
        <f t="shared" si="3"/>
        <v/>
      </c>
      <c r="E102" s="9" t="str">
        <f t="shared" si="4"/>
        <v/>
      </c>
      <c r="F102" s="9" t="str">
        <f t="shared" si="5"/>
        <v/>
      </c>
      <c r="G102" s="9">
        <f>COUNTIFS('Risk assessment'!D$12:D$100,Feuil1!C102,'Risk assessment'!E$12:E$100,B102)</f>
        <v>0</v>
      </c>
      <c r="H102" s="9" t="str">
        <f>IF($G102=0,"",IFERROR(CONCATENATE(INDEX('Risk assessment'!$B$12:$B$100,MATCH(CONCATENATE(Feuil1!$C102,"-",Feuil1!$B102,"-",Feuil1!H$1),'Risk assessment'!$R$12:$R$100,FALSE),1)," ;"),""))</f>
        <v/>
      </c>
      <c r="I102" s="9" t="str">
        <f>IF($G102=0,"",IFERROR(CONCATENATE(INDEX('Risk assessment'!$B$12:$B$100,MATCH(CONCATENATE(Feuil1!$C102,"-",Feuil1!$B102,"-",Feuil1!I$1),'Risk assessment'!$R$12:$R$100,FALSE),1)," ;"),""))</f>
        <v/>
      </c>
      <c r="J102" s="9" t="str">
        <f>IF($G102=0,"",IFERROR(CONCATENATE(INDEX('Risk assessment'!$B$12:$B$100,MATCH(CONCATENATE(Feuil1!$C102,"-",Feuil1!$B102,"-",Feuil1!J$1),'Risk assessment'!$R$12:$R$100,FALSE),1)," ;"),""))</f>
        <v/>
      </c>
      <c r="K102" s="9" t="str">
        <f>IF($G102=0,"",IFERROR(CONCATENATE(INDEX('Risk assessment'!$B$12:$B$100,MATCH(CONCATENATE(Feuil1!$C102,"-",Feuil1!$B102,"-",Feuil1!K$1),'Risk assessment'!$R$12:$R$100,FALSE),1)," ;"),""))</f>
        <v/>
      </c>
      <c r="L102" s="9" t="str">
        <f>IF($G102=0,"",IFERROR(CONCATENATE(INDEX('Risk assessment'!$B$12:$B$100,MATCH(CONCATENATE(Feuil1!$C102,"-",Feuil1!$B102,"-",Feuil1!L$1),'Risk assessment'!$R$12:$R$100,FALSE),1)," ;"),""))</f>
        <v/>
      </c>
      <c r="M102" s="9" t="str">
        <f>IF($G102=0,"",IFERROR(CONCATENATE(INDEX('Risk assessment'!$B$12:$B$100,MATCH(CONCATENATE(Feuil1!$C102,"-",Feuil1!$B102,"-",Feuil1!M$1),'Risk assessment'!$R$12:$R$100,FALSE),1)," ;"),""))</f>
        <v/>
      </c>
      <c r="N102" s="9" t="str">
        <f>IF($G102=0,"",IFERROR(CONCATENATE(INDEX('Risk assessment'!$B$12:$B$100,MATCH(CONCATENATE(Feuil1!$C102,"-",Feuil1!$B102,"-",Feuil1!N$1),'Risk assessment'!$R$12:$R$100,FALSE),1)," ;"),""))</f>
        <v/>
      </c>
      <c r="O102" s="9" t="str">
        <f>IF($G102=0,"",IFERROR(CONCATENATE(INDEX('Risk assessment'!$B$12:$B$100,MATCH(CONCATENATE(Feuil1!$C102,"-",Feuil1!$B102,"-",Feuil1!O$1),'Risk assessment'!$R$12:$R$100,FALSE),1)," ;"),""))</f>
        <v/>
      </c>
      <c r="P102" s="9" t="str">
        <f>IF($G102=0,"",IFERROR(CONCATENATE(INDEX('Risk assessment'!$B$12:$B$100,MATCH(CONCATENATE(Feuil1!$C102,"-",Feuil1!$B102,"-",Feuil1!P$1),'Risk assessment'!$R$12:$R$100,FALSE),1)," ;"),""))</f>
        <v/>
      </c>
      <c r="Q102" s="9" t="str">
        <f>IF($G102=0,"",IFERROR(CONCATENATE(INDEX('Risk assessment'!$B$12:$B$100,MATCH(CONCATENATE(Feuil1!$C102,"-",Feuil1!$B102,"-",Feuil1!Q$1),'Risk assessment'!$R$12:$R$100,FALSE),1)," ;"),""))</f>
        <v/>
      </c>
      <c r="R102" s="9" t="str">
        <f>IF($G102=0,"",IFERROR(CONCATENATE(INDEX('Risk assessment'!$B$12:$B$100,MATCH(CONCATENATE(Feuil1!$C102,"-",Feuil1!$B102,"-",Feuil1!R$1),'Risk assessment'!$R$12:$R$100,FALSE),1)," ;"),""))</f>
        <v/>
      </c>
      <c r="S102" s="9" t="str">
        <f>IF($G102=0,"",IFERROR(CONCATENATE(INDEX('Risk assessment'!$B$12:$B$100,MATCH(CONCATENATE(Feuil1!$C102,"-",Feuil1!$B102,"-",Feuil1!S$1),'Risk assessment'!$R$12:$R$100,FALSE),1)," ;"),""))</f>
        <v/>
      </c>
      <c r="T102" s="9" t="str">
        <f>IF($G102=0,"",IFERROR(CONCATENATE(INDEX('Risk assessment'!$B$12:$B$100,MATCH(CONCATENATE(Feuil1!$C102,"-",Feuil1!$B102,"-",Feuil1!T$1),'Risk assessment'!$R$12:$R$100,FALSE),1)," ;"),""))</f>
        <v/>
      </c>
      <c r="U102" s="9" t="str">
        <f>IF($G102=0,"",IFERROR(CONCATENATE(INDEX('Risk assessment'!$B$12:$B$100,MATCH(CONCATENATE(Feuil1!$C102,"-",Feuil1!$B102,"-",Feuil1!U$1),'Risk assessment'!$R$12:$R$100,FALSE),1)," ;"),""))</f>
        <v/>
      </c>
      <c r="V102" s="9" t="str">
        <f>IF($G102=0,"",IFERROR(CONCATENATE(INDEX('Risk assessment'!$B$12:$B$100,MATCH(CONCATENATE(Feuil1!$C102,"-",Feuil1!$B102,"-",Feuil1!V$1),'Risk assessment'!$R$12:$R$100,FALSE),1)," ;"),""))</f>
        <v/>
      </c>
      <c r="W102" s="9" t="str">
        <f>IF($G102=0,"",IFERROR(CONCATENATE(INDEX('Risk assessment'!$B$12:$B$100,MATCH(CONCATENATE(Feuil1!$C102,"-",Feuil1!$B102,"-",Feuil1!W$1),'Risk assessment'!$R$12:$R$100,FALSE),1)," ;"),""))</f>
        <v/>
      </c>
      <c r="X102" s="9" t="str">
        <f>IF($G102=0,"",IFERROR(CONCATENATE(INDEX('Risk assessment'!$B$12:$B$100,MATCH(CONCATENATE(Feuil1!$C102,"-",Feuil1!$B102,"-",Feuil1!X$1),'Risk assessment'!$R$12:$R$100,FALSE),1)," ;"),""))</f>
        <v/>
      </c>
      <c r="Y102" s="9" t="str">
        <f>IF($G102=0,"",IFERROR(CONCATENATE(INDEX('Risk assessment'!$B$12:$B$100,MATCH(CONCATENATE(Feuil1!$C102,"-",Feuil1!$B102,"-",Feuil1!Y$1),'Risk assessment'!$R$12:$R$100,FALSE),1)," ;"),""))</f>
        <v/>
      </c>
      <c r="Z102" s="9" t="str">
        <f>IF($G102=0,"",IFERROR(CONCATENATE(INDEX('Risk assessment'!$B$12:$B$100,MATCH(CONCATENATE(Feuil1!$C102,"-",Feuil1!$B102,"-",Feuil1!Z$1),'Risk assessment'!$R$12:$R$100,FALSE),1)," ;"),""))</f>
        <v/>
      </c>
      <c r="AA102" s="9" t="str">
        <f>IF($G102=0,"",IFERROR(CONCATENATE(INDEX('Risk assessment'!$B$12:$B$100,MATCH(CONCATENATE(Feuil1!$C102,"-",Feuil1!$B102,"-",Feuil1!AA$1),'Risk assessment'!$R$12:$R$100,FALSE),1)," ;"),""))</f>
        <v/>
      </c>
      <c r="AB102" s="9" t="str">
        <f>IF($G102=0,"",IFERROR(CONCATENATE(INDEX('Risk assessment'!$B$12:$B$100,MATCH(CONCATENATE(Feuil1!$C102,"-",Feuil1!$B102,"-",Feuil1!AB$1),'Risk assessment'!$R$12:$R$100,FALSE),1)," ;"),""))</f>
        <v/>
      </c>
      <c r="AC102" s="9" t="str">
        <f>IF($G102=0,"",IFERROR(CONCATENATE(INDEX('Risk assessment'!$B$12:$B$100,MATCH(CONCATENATE(Feuil1!$C102,"-",Feuil1!$B102,"-",Feuil1!AC$1),'Risk assessment'!$R$12:$R$100,FALSE),1)," ;"),""))</f>
        <v/>
      </c>
      <c r="AD102" s="9" t="str">
        <f>IF($G102=0,"",IFERROR(CONCATENATE(INDEX('Risk assessment'!$B$12:$B$100,MATCH(CONCATENATE(Feuil1!$C102,"-",Feuil1!$B102,"-",Feuil1!AD$1),'Risk assessment'!$R$12:$R$100,FALSE),1)," ;"),""))</f>
        <v/>
      </c>
      <c r="AE102" s="9" t="str">
        <f>IF($G102=0,"",IFERROR(CONCATENATE(INDEX('Risk assessment'!$B$12:$B$100,MATCH(CONCATENATE(Feuil1!$C102,"-",Feuil1!$B102,"-",Feuil1!AE$1),'Risk assessment'!$R$12:$R$100,FALSE),1)," ;"),""))</f>
        <v/>
      </c>
      <c r="AF102" s="9" t="str">
        <f>IF($G102=0,"",IFERROR(CONCATENATE(INDEX('Risk assessment'!$B$12:$B$100,MATCH(CONCATENATE(Feuil1!$C102,"-",Feuil1!$B102,"-",Feuil1!AF$1),'Risk assessment'!$R$12:$R$100,FALSE),1)," ;"),""))</f>
        <v/>
      </c>
      <c r="AG102" s="9" t="str">
        <f>IF($G102=0,"",IFERROR(CONCATENATE(INDEX('Risk assessment'!$B$12:$B$100,MATCH(CONCATENATE(Feuil1!$C102,"-",Feuil1!$B102,"-",Feuil1!AG$1),'Risk assessment'!$R$12:$R$100,FALSE),1)," ;"),""))</f>
        <v/>
      </c>
      <c r="AH102" s="9" t="str">
        <f>IF($G102=0,"",IFERROR(CONCATENATE(INDEX('Risk assessment'!$B$12:$B$100,MATCH(CONCATENATE(Feuil1!$C102,"-",Feuil1!$B102,"-",Feuil1!AH$1),'Risk assessment'!$R$12:$R$100,FALSE),1)," ;"),""))</f>
        <v/>
      </c>
      <c r="AI102" s="9" t="str">
        <f>IF($G102=0,"",IFERROR(CONCATENATE(INDEX('Risk assessment'!$B$12:$B$100,MATCH(CONCATENATE(Feuil1!$C102,"-",Feuil1!$B102,"-",Feuil1!AI$1),'Risk assessment'!$R$12:$R$100,FALSE),1)," ;"),""))</f>
        <v/>
      </c>
      <c r="AJ102" s="9" t="str">
        <f>IF($G102=0,"",IFERROR(CONCATENATE(INDEX('Risk assessment'!$B$12:$B$100,MATCH(CONCATENATE(Feuil1!$C102,"-",Feuil1!$B102,"-",Feuil1!AJ$1),'Risk assessment'!$R$12:$R$100,FALSE),1)," ;"),""))</f>
        <v/>
      </c>
      <c r="AK102" s="9" t="str">
        <f>IF($G102=0,"",IFERROR(CONCATENATE(INDEX('Risk assessment'!$B$12:$B$100,MATCH(CONCATENATE(Feuil1!$C102,"-",Feuil1!$B102,"-",Feuil1!AK$1),'Risk assessment'!$R$12:$R$100,FALSE),1)," ;"),""))</f>
        <v/>
      </c>
      <c r="AL102" s="9" t="str">
        <f>IF($G102=0,"",IFERROR(CONCATENATE(INDEX('Risk assessment'!$B$12:$B$100,MATCH(CONCATENATE(Feuil1!$C102,"-",Feuil1!$B102,"-",Feuil1!AL$1),'Risk assessment'!$R$12:$R$100,FALSE),1)," ;"),""))</f>
        <v/>
      </c>
      <c r="AM102" s="9" t="str">
        <f>IF($G102=0,"",IFERROR(CONCATENATE(INDEX('Risk assessment'!$B$12:$B$100,MATCH(CONCATENATE(Feuil1!$C102,"-",Feuil1!$B102,"-",Feuil1!AM$1),'Risk assessment'!$R$12:$R$100,FALSE),1)," ;"),""))</f>
        <v/>
      </c>
      <c r="AN102" s="9" t="str">
        <f>IF($G102=0,"",IFERROR(CONCATENATE(INDEX('Risk assessment'!$B$12:$B$100,MATCH(CONCATENATE(Feuil1!$C102,"-",Feuil1!$B102,"-",Feuil1!AN$1),'Risk assessment'!$R$12:$R$100,FALSE),1)," ;"),""))</f>
        <v/>
      </c>
      <c r="AO102" s="9" t="str">
        <f>IF($G102=0,"",IFERROR(CONCATENATE(INDEX('Risk assessment'!$B$12:$B$100,MATCH(CONCATENATE(Feuil1!$C102,"-",Feuil1!$B102,"-",Feuil1!AO$1),'Risk assessment'!$R$12:$R$100,FALSE),1)," ;"),""))</f>
        <v/>
      </c>
      <c r="AP102" s="9" t="str">
        <f>IF($G102=0,"",IFERROR(CONCATENATE(INDEX('Risk assessment'!$B$12:$B$100,MATCH(CONCATENATE(Feuil1!$C102,"-",Feuil1!$B102,"-",Feuil1!AP$1),'Risk assessment'!$R$12:$R$100,FALSE),1)," ;"),""))</f>
        <v/>
      </c>
      <c r="AQ102" s="9" t="str">
        <f>IF($G102=0,"",IFERROR(CONCATENATE(INDEX('Risk assessment'!$B$12:$B$100,MATCH(CONCATENATE(Feuil1!$C102,"-",Feuil1!$B102,"-",Feuil1!AQ$1),'Risk assessment'!$R$12:$R$100,FALSE),1)," ;"),""))</f>
        <v/>
      </c>
      <c r="AR102" s="9" t="str">
        <f>IF($G102=0,"",IFERROR(CONCATENATE(INDEX('Risk assessment'!$B$12:$B$100,MATCH(CONCATENATE(Feuil1!$C102,"-",Feuil1!$B102,"-",Feuil1!AR$1),'Risk assessment'!$R$12:$R$100,FALSE),1)," ;"),""))</f>
        <v/>
      </c>
      <c r="AS102" s="9" t="str">
        <f>IF($G102=0,"",IFERROR(CONCATENATE(INDEX('Risk assessment'!$B$12:$B$100,MATCH(CONCATENATE(Feuil1!$C102,"-",Feuil1!$B102,"-",Feuil1!AS$1),'Risk assessment'!$R$12:$R$100,FALSE),1)," ;"),""))</f>
        <v/>
      </c>
      <c r="AT102" s="9" t="str">
        <f>IF($G102=0,"",IFERROR(CONCATENATE(INDEX('Risk assessment'!$B$12:$B$100,MATCH(CONCATENATE(Feuil1!$C102,"-",Feuil1!$B102,"-",Feuil1!AT$1),'Risk assessment'!$R$12:$R$100,FALSE),1)," ;"),""))</f>
        <v/>
      </c>
      <c r="AU102" s="9" t="str">
        <f>IF($G102=0,"",IFERROR(CONCATENATE(INDEX('Risk assessment'!$B$12:$B$100,MATCH(CONCATENATE(Feuil1!$C102,"-",Feuil1!$B102,"-",Feuil1!AU$1),'Risk assessment'!$R$12:$R$100,FALSE),1)," ;"),""))</f>
        <v/>
      </c>
      <c r="AV102" s="9" t="str">
        <f>IF($G102=0,"",IFERROR(CONCATENATE(INDEX('Risk assessment'!$B$12:$B$100,MATCH(CONCATENATE(Feuil1!$C102,"-",Feuil1!$B102,"-",Feuil1!AV$1),'Risk assessment'!$R$12:$R$100,FALSE),1)," ;"),""))</f>
        <v/>
      </c>
      <c r="AW102" s="9" t="str">
        <f>IF($G102=0,"",IFERROR(CONCATENATE(INDEX('Risk assessment'!$B$12:$B$100,MATCH(CONCATENATE(Feuil1!$C102,"-",Feuil1!$B102,"-",Feuil1!AW$1),'Risk assessment'!$R$12:$R$100,FALSE),1)," ;"),""))</f>
        <v/>
      </c>
      <c r="AX102" s="9" t="str">
        <f>IF($G102=0,"",IFERROR(CONCATENATE(INDEX('Risk assessment'!$B$12:$B$100,MATCH(CONCATENATE(Feuil1!$C102,"-",Feuil1!$B102,"-",Feuil1!AX$1),'Risk assessment'!$R$12:$R$100,FALSE),1)," ;"),""))</f>
        <v/>
      </c>
      <c r="AY102" s="9" t="str">
        <f>IF($G102=0,"",IFERROR(CONCATENATE(INDEX('Risk assessment'!$B$12:$B$100,MATCH(CONCATENATE(Feuil1!$C102,"-",Feuil1!$B102,"-",Feuil1!AY$1),'Risk assessment'!$R$12:$R$100,FALSE),1)," ;"),""))</f>
        <v/>
      </c>
      <c r="AZ102" s="9" t="str">
        <f>IF($G102=0,"",IFERROR(CONCATENATE(INDEX('Risk assessment'!$B$12:$B$100,MATCH(CONCATENATE(Feuil1!$C102,"-",Feuil1!$B102,"-",Feuil1!AZ$1),'Risk assessment'!$R$12:$R$100,FALSE),1)," ;"),""))</f>
        <v/>
      </c>
      <c r="BA102" s="9" t="str">
        <f>IF($G102=0,"",IFERROR(CONCATENATE(INDEX('Risk assessment'!$B$12:$B$100,MATCH(CONCATENATE(Feuil1!$C102,"-",Feuil1!$B102,"-",Feuil1!BA$1),'Risk assessment'!$R$12:$R$100,FALSE),1)," ;"),""))</f>
        <v/>
      </c>
      <c r="BB102" s="9" t="str">
        <f>IF($G102=0,"",IFERROR(CONCATENATE(INDEX('Risk assessment'!$B$12:$B$100,MATCH(CONCATENATE(Feuil1!$C102,"-",Feuil1!$B102,"-",Feuil1!BB$1),'Risk assessment'!$R$12:$R$100,FALSE),1)," ;"),""))</f>
        <v/>
      </c>
      <c r="BC102" s="9" t="str">
        <f>IF($G102=0,"",IFERROR(CONCATENATE(INDEX('Risk assessment'!$B$12:$B$100,MATCH(CONCATENATE(Feuil1!$C102,"-",Feuil1!$B102,"-",Feuil1!BC$1),'Risk assessment'!$R$12:$R$100,FALSE),1)," ;"),""))</f>
        <v/>
      </c>
      <c r="BD102" s="9" t="str">
        <f>IF($G102=0,"",IFERROR(CONCATENATE(INDEX('Risk assessment'!$B$12:$B$100,MATCH(CONCATENATE(Feuil1!$C102,"-",Feuil1!$B102,"-",Feuil1!BD$1),'Risk assessment'!$R$12:$R$100,FALSE),1)," ;"),""))</f>
        <v/>
      </c>
      <c r="BE102" s="9" t="str">
        <f>IF($G102=0,"",IFERROR(CONCATENATE(INDEX('Risk assessment'!$B$12:$B$100,MATCH(CONCATENATE(Feuil1!$C102,"-",Feuil1!$B102,"-",Feuil1!BE$1),'Risk assessment'!$R$12:$R$100,FALSE),1)," ;"),""))</f>
        <v/>
      </c>
      <c r="BF102" s="9" t="str">
        <f>IF($G102=0,"",IFERROR(CONCATENATE(INDEX('Risk assessment'!$B$12:$B$100,MATCH(CONCATENATE(Feuil1!$C102,"-",Feuil1!$B102,"-",Feuil1!BF$1),'Risk assessment'!$R$12:$R$100,FALSE),1)," ;"),""))</f>
        <v/>
      </c>
      <c r="BG102" s="9" t="str">
        <f>IF($G102=0,"",IFERROR(CONCATENATE(INDEX('Risk assessment'!$B$12:$B$100,MATCH(CONCATENATE(Feuil1!$C102,"-",Feuil1!$B102,"-",Feuil1!BG$1),'Risk assessment'!$R$12:$R$100,FALSE),1)," ;"),""))</f>
        <v/>
      </c>
      <c r="BH102" s="9" t="str">
        <f>IF($G102=0,"",IFERROR(CONCATENATE(INDEX('Risk assessment'!$B$12:$B$100,MATCH(CONCATENATE(Feuil1!$C102,"-",Feuil1!$B102,"-",Feuil1!BH$1),'Risk assessment'!$R$12:$R$100,FALSE),1)," ;"),""))</f>
        <v/>
      </c>
      <c r="BI102" s="9" t="str">
        <f>IF($G102=0,"",IFERROR(CONCATENATE(INDEX('Risk assessment'!$B$12:$B$100,MATCH(CONCATENATE(Feuil1!$C102,"-",Feuil1!$B102,"-",Feuil1!BI$1),'Risk assessment'!$R$12:$R$100,FALSE),1)," ;"),""))</f>
        <v/>
      </c>
      <c r="BJ102" s="9" t="str">
        <f>IF($G102=0,"",IFERROR(CONCATENATE(INDEX('Risk assessment'!$B$12:$B$100,MATCH(CONCATENATE(Feuil1!$C102,"-",Feuil1!$B102,"-",Feuil1!BJ$1),'Risk assessment'!$R$12:$R$100,FALSE),1)," ;"),""))</f>
        <v/>
      </c>
      <c r="BK102" s="9" t="str">
        <f>IF($G102=0,"",IFERROR(CONCATENATE(INDEX('Risk assessment'!$B$12:$B$100,MATCH(CONCATENATE(Feuil1!$C102,"-",Feuil1!$B102,"-",Feuil1!BK$1),'Risk assessment'!$R$12:$R$100,FALSE),1)," ;"),""))</f>
        <v/>
      </c>
      <c r="BL102" s="9" t="str">
        <f>IF($G102=0,"",IFERROR(CONCATENATE(INDEX('Risk assessment'!$B$12:$B$100,MATCH(CONCATENATE(Feuil1!$C102,"-",Feuil1!$B102,"-",Feuil1!BL$1),'Risk assessment'!$R$12:$R$100,FALSE),1)," ;"),""))</f>
        <v/>
      </c>
      <c r="BM102" s="9" t="str">
        <f>IF($G102=0,"",IFERROR(CONCATENATE(INDEX('Risk assessment'!$B$12:$B$100,MATCH(CONCATENATE(Feuil1!$C102,"-",Feuil1!$B102,"-",Feuil1!BM$1),'Risk assessment'!$R$12:$R$100,FALSE),1)," ;"),""))</f>
        <v/>
      </c>
      <c r="BN102" s="9" t="str">
        <f>IF($G102=0,"",IFERROR(CONCATENATE(INDEX('Risk assessment'!$B$12:$B$100,MATCH(CONCATENATE(Feuil1!$C102,"-",Feuil1!$B102,"-",Feuil1!BN$1),'Risk assessment'!$R$12:$R$100,FALSE),1)," ;"),""))</f>
        <v/>
      </c>
      <c r="BO102" s="9" t="str">
        <f>IF($G102=0,"",IFERROR(CONCATENATE(INDEX('Risk assessment'!$B$12:$B$100,MATCH(CONCATENATE(Feuil1!$C102,"-",Feuil1!$B102,"-",Feuil1!BO$1),'Risk assessment'!$R$12:$R$100,FALSE),1)," ;"),""))</f>
        <v/>
      </c>
      <c r="BP102" s="9" t="str">
        <f>IF($G102=0,"",IFERROR(CONCATENATE(INDEX('Risk assessment'!$B$12:$B$100,MATCH(CONCATENATE(Feuil1!$C102,"-",Feuil1!$B102,"-",Feuil1!BP$1),'Risk assessment'!$R$12:$R$100,FALSE),1)," ;"),""))</f>
        <v/>
      </c>
      <c r="BQ102" s="9" t="str">
        <f>IF($G102=0,"",IFERROR(CONCATENATE(INDEX('Risk assessment'!$B$12:$B$100,MATCH(CONCATENATE(Feuil1!$C102,"-",Feuil1!$B102,"-",Feuil1!BQ$1),'Risk assessment'!$R$12:$R$100,FALSE),1)," ;"),""))</f>
        <v/>
      </c>
      <c r="BR102" s="9" t="str">
        <f>IF($G102=0,"",IFERROR(INDEX('Risk assessment'!$B$12:$B$100,MATCH(CONCATENATE(Feuil1!$C102,Feuil1!$B102,Feuil1!BR$1),'Risk assessment'!$R$12:$R$100,FALSE),1),""))</f>
        <v/>
      </c>
      <c r="BS102" s="9" t="str">
        <f>IF($G102=0,"",IFERROR(INDEX('Risk assessment'!$B$12:$B$100,MATCH(CONCATENATE(Feuil1!$C102,Feuil1!$B102,Feuil1!BS$1),'Risk assessment'!$R$12:$R$100,FALSE),1),""))</f>
        <v/>
      </c>
      <c r="BT102" s="9" t="str">
        <f>IF($G102=0,"",IFERROR(INDEX('Risk assessment'!$B$12:$B$100,MATCH(CONCATENATE(Feuil1!$C102,Feuil1!$B102,Feuil1!BT$1),'Risk assessment'!$R$12:$R$100,FALSE),1),""))</f>
        <v/>
      </c>
      <c r="BU102" s="9" t="str">
        <f>IF($G102=0,"",IFERROR(INDEX('Risk assessment'!$B$12:$B$100,MATCH(CONCATENATE(Feuil1!$C102,Feuil1!$B102,Feuil1!BU$1),'Risk assessment'!$R$12:$R$100,FALSE),1),""))</f>
        <v/>
      </c>
      <c r="BV102" s="9" t="str">
        <f>IF($G102=0,"",IFERROR(INDEX('Risk assessment'!$B$12:$B$100,MATCH(CONCATENATE(Feuil1!$C102,Feuil1!$B102,Feuil1!BV$1),'Risk assessment'!$R$12:$R$100,FALSE),1),""))</f>
        <v/>
      </c>
      <c r="BW102" s="9" t="str">
        <f>IF($G102=0,"",IFERROR(INDEX('Risk assessment'!$B$12:$B$100,MATCH(CONCATENATE(Feuil1!$C102,Feuil1!$B102,Feuil1!BW$1),'Risk assessment'!$R$12:$R$100,FALSE),1),""))</f>
        <v/>
      </c>
      <c r="BX102" s="9" t="str">
        <f>IF($G102=0,"",IFERROR(INDEX('Risk assessment'!$B$12:$B$100,MATCH(CONCATENATE(Feuil1!$C102,Feuil1!$B102,Feuil1!BX$1),'Risk assessment'!$R$12:$R$100,FALSE),1),""))</f>
        <v/>
      </c>
      <c r="BY102" s="9" t="str">
        <f>IF($G102=0,"",IFERROR(INDEX('Risk assessment'!$B$12:$B$100,MATCH(CONCATENATE(Feuil1!$C102,Feuil1!$B102,Feuil1!BY$1),'Risk assessment'!$R$12:$R$100,FALSE),1),""))</f>
        <v/>
      </c>
      <c r="BZ102" s="9" t="str">
        <f>IF($G102=0,"",IFERROR(INDEX('Risk assessment'!$B$12:$B$100,MATCH(CONCATENATE(Feuil1!$C102,Feuil1!$B102,Feuil1!BZ$1),'Risk assessment'!$R$12:$R$100,FALSE),1),""))</f>
        <v/>
      </c>
      <c r="CA102" s="9" t="str">
        <f>IF($G102=0,"",IFERROR(INDEX('Risk assessment'!$B$12:$B$100,MATCH(CONCATENATE(Feuil1!$C102,Feuil1!$B102,Feuil1!CA$1),'Risk assessment'!$R$12:$R$100,FALSE),1),""))</f>
        <v/>
      </c>
      <c r="CB102" s="9" t="str">
        <f>IF($G102=0,"",IFERROR(INDEX('Risk assessment'!$B$12:$B$100,MATCH(CONCATENATE(Feuil1!$C102,Feuil1!$B102,Feuil1!CB$1),'Risk assessment'!$R$12:$R$100,FALSE),1),""))</f>
        <v/>
      </c>
      <c r="CC102" s="9" t="str">
        <f>IF($G102=0,"",IFERROR(INDEX('Risk assessment'!$B$12:$B$100,MATCH(CONCATENATE(Feuil1!$C102,Feuil1!$B102,Feuil1!CC$1),'Risk assessment'!$R$12:$R$100,FALSE),1),""))</f>
        <v/>
      </c>
      <c r="CD102" s="9" t="str">
        <f>IF($G102=0,"",IFERROR(INDEX('Risk assessment'!$B$12:$B$100,MATCH(CONCATENATE(Feuil1!$C102,Feuil1!$B102,Feuil1!CD$1),'Risk assessment'!$R$12:$R$100,FALSE),1),""))</f>
        <v/>
      </c>
      <c r="CE102" s="9" t="str">
        <f>IF($G102=0,"",IFERROR(INDEX('Risk assessment'!$B$12:$B$100,MATCH(CONCATENATE(Feuil1!$C102,Feuil1!$B102,Feuil1!CE$1),'Risk assessment'!$R$12:$R$100,FALSE),1),""))</f>
        <v/>
      </c>
      <c r="CF102" s="9" t="str">
        <f>IF($G102=0,"",IFERROR(INDEX('Risk assessment'!$B$12:$B$100,MATCH(CONCATENATE(Feuil1!$C102,Feuil1!$B102,Feuil1!CF$1),'Risk assessment'!$R$12:$R$100,FALSE),1),""))</f>
        <v/>
      </c>
      <c r="CG102" s="9" t="str">
        <f>IF($G102=0,"",IFERROR(INDEX('Risk assessment'!$B$12:$B$100,MATCH(CONCATENATE(Feuil1!$C102,Feuil1!$B102,Feuil1!CG$1),'Risk assessment'!$R$12:$R$100,FALSE),1),""))</f>
        <v/>
      </c>
      <c r="CH102" s="9" t="str">
        <f>IF($G102=0,"",IFERROR(INDEX('Risk assessment'!$B$12:$B$100,MATCH(CONCATENATE(Feuil1!$C102,Feuil1!$B102,Feuil1!CH$1),'Risk assessment'!$R$12:$R$100,FALSE),1),""))</f>
        <v/>
      </c>
      <c r="CI102" s="9" t="str">
        <f>IF($G102=0,"",IFERROR(INDEX('Risk assessment'!$B$12:$B$100,MATCH(CONCATENATE(Feuil1!$C102,Feuil1!$B102,Feuil1!CI$1),'Risk assessment'!$R$12:$R$100,FALSE),1),""))</f>
        <v/>
      </c>
      <c r="CJ102" s="9" t="str">
        <f>IF($G102=0,"",IFERROR(INDEX('Risk assessment'!$B$12:$B$100,MATCH(CONCATENATE(Feuil1!$C102,Feuil1!$B102,Feuil1!CJ$1),'Risk assessment'!$R$12:$R$100,FALSE),1),""))</f>
        <v/>
      </c>
      <c r="CK102" s="9" t="str">
        <f>IF($G102=0,"",IFERROR(INDEX('Risk assessment'!$B$12:$B$100,MATCH(CONCATENATE(Feuil1!$C102,Feuil1!$B102,Feuil1!CK$1),'Risk assessment'!$R$12:$R$100,FALSE),1),""))</f>
        <v/>
      </c>
      <c r="CL102" s="9" t="str">
        <f>IF($G102=0,"",IFERROR(INDEX('Risk assessment'!$B$12:$B$100,MATCH(CONCATENATE(Feuil1!$C102,Feuil1!$B102,Feuil1!CL$1),'Risk assessment'!$R$12:$R$100,FALSE),1),""))</f>
        <v/>
      </c>
      <c r="CM102" s="9" t="str">
        <f>IF($G102=0,"",IFERROR(INDEX('Risk assessment'!$B$12:$B$100,MATCH(CONCATENATE(Feuil1!$C102,Feuil1!$B102,Feuil1!CM$1),'Risk assessment'!$R$12:$R$100,FALSE),1),""))</f>
        <v/>
      </c>
      <c r="CN102" s="9" t="str">
        <f>IF($G102=0,"",IFERROR(INDEX('Risk assessment'!$B$12:$B$100,MATCH(CONCATENATE(Feuil1!$C102,Feuil1!$B102,Feuil1!CN$1),'Risk assessment'!$R$12:$R$100,FALSE),1),""))</f>
        <v/>
      </c>
      <c r="CO102" s="9" t="str">
        <f>IF($G102=0,"",IFERROR(INDEX('Risk assessment'!$B$12:$B$100,MATCH(CONCATENATE(Feuil1!$C102,Feuil1!$B102,Feuil1!CO$1),'Risk assessment'!$R$12:$R$100,FALSE),1),""))</f>
        <v/>
      </c>
      <c r="CP102" s="9" t="str">
        <f>IF($G102=0,"",IFERROR(INDEX('Risk assessment'!$B$12:$B$100,MATCH(CONCATENATE(Feuil1!$C102,Feuil1!$B102,Feuil1!CP$1),'Risk assessment'!$R$12:$R$100,FALSE),1),""))</f>
        <v/>
      </c>
      <c r="CQ102" s="9" t="str">
        <f>IF($G102=0,"",IFERROR(INDEX('Risk assessment'!$B$12:$B$100,MATCH(CONCATENATE(Feuil1!$C102,Feuil1!$B102,Feuil1!CQ$1),'Risk assessment'!$R$12:$R$100,FALSE),1),""))</f>
        <v/>
      </c>
      <c r="CR102" s="9" t="str">
        <f>IF($G102=0,"",IFERROR(INDEX('Risk assessment'!$B$12:$B$100,MATCH(CONCATENATE(Feuil1!$C102,Feuil1!$B102,Feuil1!CR$1),'Risk assessment'!$R$12:$R$100,FALSE),1),""))</f>
        <v/>
      </c>
      <c r="CS102" s="9" t="str">
        <f>IF($G102=0,"",IFERROR(INDEX('Risk assessment'!$B$12:$B$100,MATCH(CONCATENATE(Feuil1!$C102,Feuil1!$B102,Feuil1!CS$1),'Risk assessment'!$R$12:$R$100,FALSE),1),""))</f>
        <v/>
      </c>
      <c r="CT102" s="9" t="str">
        <f>IF($G102=0,"",IFERROR(INDEX('Risk assessment'!$B$12:$B$100,MATCH(CONCATENATE(Feuil1!$C102,Feuil1!$B102,Feuil1!CT$1),'Risk assessment'!$R$12:$R$100,FALSE),1),""))</f>
        <v/>
      </c>
      <c r="CU102" s="9" t="str">
        <f>IF($G102=0,"",IFERROR(INDEX('Risk assessment'!$B$12:$B$100,MATCH(CONCATENATE(Feuil1!$C102,Feuil1!$B102,Feuil1!CU$1),'Risk assessment'!$R$12:$R$100,FALSE),1),""))</f>
        <v/>
      </c>
      <c r="CV102" s="9" t="str">
        <f>IF($G102=0,"",IFERROR(INDEX('Risk assessment'!$B$12:$B$100,MATCH(CONCATENATE(Feuil1!$C102,Feuil1!$B102,Feuil1!CV$1),'Risk assessment'!$R$12:$R$100,FALSE),1),""))</f>
        <v/>
      </c>
      <c r="CW102" s="9" t="str">
        <f>IF($G102=0,"",IFERROR(INDEX('Risk assessment'!$B$12:$B$100,MATCH(CONCATENATE(Feuil1!$C102,Feuil1!$B102,Feuil1!CW$1),'Risk assessment'!$R$12:$R$100,FALSE),1),""))</f>
        <v/>
      </c>
      <c r="CX102" s="9" t="str">
        <f>IF($G102=0,"",IFERROR(INDEX('Risk assessment'!$B$12:$B$100,MATCH(CONCATENATE(Feuil1!$C102,Feuil1!$B102,Feuil1!CX$1),'Risk assessment'!$R$12:$R$100,FALSE),1),""))</f>
        <v/>
      </c>
      <c r="CY102" s="9" t="str">
        <f>IF($G102=0,"",IFERROR(INDEX('Risk assessment'!$B$12:$B$100,MATCH(CONCATENATE(Feuil1!$C102,Feuil1!$B102,Feuil1!CY$1),'Risk assessment'!$R$12:$R$100,FALSE),1),""))</f>
        <v/>
      </c>
      <c r="CZ102" s="9" t="str">
        <f>IF($G102=0,"",IFERROR(INDEX('Risk assessment'!$B$12:$B$100,MATCH(CONCATENATE(Feuil1!$C102,Feuil1!$B102,Feuil1!CZ$1),'Risk assessment'!$R$12:$R$100,FALSE),1),""))</f>
        <v/>
      </c>
      <c r="DA102" s="9" t="str">
        <f>IF($G102=0,"",IFERROR(INDEX('Risk assessment'!$B$12:$B$100,MATCH(CONCATENATE(Feuil1!$C102,Feuil1!$B102,Feuil1!DA$1),'Risk assessment'!$R$12:$R$100,FALSE),1),""))</f>
        <v/>
      </c>
      <c r="DB102" s="9" t="str">
        <f>IF($G102=0,"",IFERROR(INDEX('Risk assessment'!$B$12:$B$100,MATCH(CONCATENATE(Feuil1!$C102,Feuil1!$B102,Feuil1!DB$1),'Risk assessment'!$R$12:$R$100,FALSE),1),""))</f>
        <v/>
      </c>
      <c r="DC102" s="9" t="str">
        <f>IF($G102=0,"",IFERROR(INDEX('Risk assessment'!$B$12:$B$100,MATCH(CONCATENATE(Feuil1!$C102,Feuil1!$B102,Feuil1!DC$1),'Risk assessment'!$R$12:$R$100,FALSE),1),""))</f>
        <v/>
      </c>
      <c r="DD102" s="9" t="str">
        <f>IF($G102=0,"",IFERROR(INDEX('Risk assessment'!$B$12:$B$100,MATCH(CONCATENATE(Feuil1!$C102,Feuil1!$B102,Feuil1!DD$1),'Risk assessment'!$R$12:$R$100,FALSE),1),""))</f>
        <v/>
      </c>
      <c r="DE102" s="9" t="str">
        <f>IF($G102=0,"",IFERROR(INDEX('Risk assessment'!$B$12:$B$100,MATCH(CONCATENATE(Feuil1!$C102,Feuil1!$B102,Feuil1!DE$1),'Risk assessment'!$R$12:$R$100,FALSE),1),""))</f>
        <v/>
      </c>
      <c r="DF102" s="9" t="str">
        <f>IF($G102=0,"",IFERROR(INDEX('Risk assessment'!$B$12:$B$100,MATCH(CONCATENATE(Feuil1!$C102,Feuil1!$B102,Feuil1!DF$1),'Risk assessment'!$R$12:$R$100,FALSE),1),""))</f>
        <v/>
      </c>
      <c r="DG102" s="9" t="str">
        <f>IF($G102=0,"",IFERROR(INDEX('Risk assessment'!$B$12:$B$100,MATCH(CONCATENATE(Feuil1!$C102,Feuil1!$B102,Feuil1!DG$1),'Risk assessment'!$R$12:$R$100,FALSE),1),""))</f>
        <v/>
      </c>
      <c r="DH102" s="9" t="str">
        <f>IF($G102=0,"",IFERROR(INDEX('Risk assessment'!$B$12:$B$100,MATCH(CONCATENATE(Feuil1!$C102,Feuil1!$B102,Feuil1!DH$1),'Risk assessment'!$R$12:$R$100,FALSE),1),""))</f>
        <v/>
      </c>
      <c r="DI102" s="9" t="str">
        <f>IF($G102=0,"",IFERROR(INDEX('Risk assessment'!$B$12:$B$100,MATCH(CONCATENATE(Feuil1!$C102,Feuil1!$B102,Feuil1!DI$1),'Risk assessment'!$R$12:$R$100,FALSE),1),""))</f>
        <v/>
      </c>
      <c r="DJ102" s="9" t="str">
        <f>IF($G102=0,"",IFERROR(INDEX('Risk assessment'!$B$12:$B$100,MATCH(CONCATENATE(Feuil1!$C102,Feuil1!$B102,Feuil1!DJ$1),'Risk assessment'!$R$12:$R$100,FALSE),1),""))</f>
        <v/>
      </c>
      <c r="DK102" s="9" t="str">
        <f>IF($G102=0,"",IFERROR(INDEX('Risk assessment'!$B$12:$B$100,MATCH(CONCATENATE(Feuil1!$C102,Feuil1!$B102,Feuil1!DK$1),'Risk assessment'!$R$12:$R$100,FALSE),1),""))</f>
        <v/>
      </c>
    </row>
    <row r="103" spans="2:115" x14ac:dyDescent="0.25">
      <c r="B103" s="9">
        <f>IF(B102+1&lt;='Rating table'!D$11,B102+1,1)</f>
        <v>2</v>
      </c>
      <c r="C103" s="9" t="str">
        <f>IFERROR(IF(IF(B103=1,C102+1,C102)&lt;='Rating table'!H$11,IF(B103=1,C102+1,C102),""),"")</f>
        <v/>
      </c>
      <c r="D103" s="9" t="str">
        <f t="shared" si="3"/>
        <v/>
      </c>
      <c r="E103" s="9" t="str">
        <f t="shared" si="4"/>
        <v/>
      </c>
      <c r="F103" s="9" t="str">
        <f t="shared" si="5"/>
        <v/>
      </c>
      <c r="G103" s="9">
        <f>COUNTIFS('Risk assessment'!D$12:D$100,Feuil1!C103,'Risk assessment'!E$12:E$100,B103)</f>
        <v>0</v>
      </c>
      <c r="H103" s="9" t="str">
        <f>IF($G103=0,"",IFERROR(CONCATENATE(INDEX('Risk assessment'!$B$12:$B$100,MATCH(CONCATENATE(Feuil1!$C103,"-",Feuil1!$B103,"-",Feuil1!H$1),'Risk assessment'!$R$12:$R$100,FALSE),1)," ;"),""))</f>
        <v/>
      </c>
      <c r="I103" s="9" t="str">
        <f>IF($G103=0,"",IFERROR(CONCATENATE(INDEX('Risk assessment'!$B$12:$B$100,MATCH(CONCATENATE(Feuil1!$C103,"-",Feuil1!$B103,"-",Feuil1!I$1),'Risk assessment'!$R$12:$R$100,FALSE),1)," ;"),""))</f>
        <v/>
      </c>
      <c r="J103" s="9" t="str">
        <f>IF($G103=0,"",IFERROR(CONCATENATE(INDEX('Risk assessment'!$B$12:$B$100,MATCH(CONCATENATE(Feuil1!$C103,"-",Feuil1!$B103,"-",Feuil1!J$1),'Risk assessment'!$R$12:$R$100,FALSE),1)," ;"),""))</f>
        <v/>
      </c>
      <c r="K103" s="9" t="str">
        <f>IF($G103=0,"",IFERROR(CONCATENATE(INDEX('Risk assessment'!$B$12:$B$100,MATCH(CONCATENATE(Feuil1!$C103,"-",Feuil1!$B103,"-",Feuil1!K$1),'Risk assessment'!$R$12:$R$100,FALSE),1)," ;"),""))</f>
        <v/>
      </c>
      <c r="L103" s="9" t="str">
        <f>IF($G103=0,"",IFERROR(CONCATENATE(INDEX('Risk assessment'!$B$12:$B$100,MATCH(CONCATENATE(Feuil1!$C103,"-",Feuil1!$B103,"-",Feuil1!L$1),'Risk assessment'!$R$12:$R$100,FALSE),1)," ;"),""))</f>
        <v/>
      </c>
      <c r="M103" s="9" t="str">
        <f>IF($G103=0,"",IFERROR(CONCATENATE(INDEX('Risk assessment'!$B$12:$B$100,MATCH(CONCATENATE(Feuil1!$C103,"-",Feuil1!$B103,"-",Feuil1!M$1),'Risk assessment'!$R$12:$R$100,FALSE),1)," ;"),""))</f>
        <v/>
      </c>
      <c r="N103" s="9" t="str">
        <f>IF($G103=0,"",IFERROR(CONCATENATE(INDEX('Risk assessment'!$B$12:$B$100,MATCH(CONCATENATE(Feuil1!$C103,"-",Feuil1!$B103,"-",Feuil1!N$1),'Risk assessment'!$R$12:$R$100,FALSE),1)," ;"),""))</f>
        <v/>
      </c>
      <c r="O103" s="9" t="str">
        <f>IF($G103=0,"",IFERROR(CONCATENATE(INDEX('Risk assessment'!$B$12:$B$100,MATCH(CONCATENATE(Feuil1!$C103,"-",Feuil1!$B103,"-",Feuil1!O$1),'Risk assessment'!$R$12:$R$100,FALSE),1)," ;"),""))</f>
        <v/>
      </c>
      <c r="P103" s="9" t="str">
        <f>IF($G103=0,"",IFERROR(CONCATENATE(INDEX('Risk assessment'!$B$12:$B$100,MATCH(CONCATENATE(Feuil1!$C103,"-",Feuil1!$B103,"-",Feuil1!P$1),'Risk assessment'!$R$12:$R$100,FALSE),1)," ;"),""))</f>
        <v/>
      </c>
      <c r="Q103" s="9" t="str">
        <f>IF($G103=0,"",IFERROR(CONCATENATE(INDEX('Risk assessment'!$B$12:$B$100,MATCH(CONCATENATE(Feuil1!$C103,"-",Feuil1!$B103,"-",Feuil1!Q$1),'Risk assessment'!$R$12:$R$100,FALSE),1)," ;"),""))</f>
        <v/>
      </c>
      <c r="R103" s="9" t="str">
        <f>IF($G103=0,"",IFERROR(CONCATENATE(INDEX('Risk assessment'!$B$12:$B$100,MATCH(CONCATENATE(Feuil1!$C103,"-",Feuil1!$B103,"-",Feuil1!R$1),'Risk assessment'!$R$12:$R$100,FALSE),1)," ;"),""))</f>
        <v/>
      </c>
      <c r="S103" s="9" t="str">
        <f>IF($G103=0,"",IFERROR(CONCATENATE(INDEX('Risk assessment'!$B$12:$B$100,MATCH(CONCATENATE(Feuil1!$C103,"-",Feuil1!$B103,"-",Feuil1!S$1),'Risk assessment'!$R$12:$R$100,FALSE),1)," ;"),""))</f>
        <v/>
      </c>
      <c r="T103" s="9" t="str">
        <f>IF($G103=0,"",IFERROR(CONCATENATE(INDEX('Risk assessment'!$B$12:$B$100,MATCH(CONCATENATE(Feuil1!$C103,"-",Feuil1!$B103,"-",Feuil1!T$1),'Risk assessment'!$R$12:$R$100,FALSE),1)," ;"),""))</f>
        <v/>
      </c>
      <c r="U103" s="9" t="str">
        <f>IF($G103=0,"",IFERROR(CONCATENATE(INDEX('Risk assessment'!$B$12:$B$100,MATCH(CONCATENATE(Feuil1!$C103,"-",Feuil1!$B103,"-",Feuil1!U$1),'Risk assessment'!$R$12:$R$100,FALSE),1)," ;"),""))</f>
        <v/>
      </c>
      <c r="V103" s="9" t="str">
        <f>IF($G103=0,"",IFERROR(CONCATENATE(INDEX('Risk assessment'!$B$12:$B$100,MATCH(CONCATENATE(Feuil1!$C103,"-",Feuil1!$B103,"-",Feuil1!V$1),'Risk assessment'!$R$12:$R$100,FALSE),1)," ;"),""))</f>
        <v/>
      </c>
      <c r="W103" s="9" t="str">
        <f>IF($G103=0,"",IFERROR(CONCATENATE(INDEX('Risk assessment'!$B$12:$B$100,MATCH(CONCATENATE(Feuil1!$C103,"-",Feuil1!$B103,"-",Feuil1!W$1),'Risk assessment'!$R$12:$R$100,FALSE),1)," ;"),""))</f>
        <v/>
      </c>
      <c r="X103" s="9" t="str">
        <f>IF($G103=0,"",IFERROR(CONCATENATE(INDEX('Risk assessment'!$B$12:$B$100,MATCH(CONCATENATE(Feuil1!$C103,"-",Feuil1!$B103,"-",Feuil1!X$1),'Risk assessment'!$R$12:$R$100,FALSE),1)," ;"),""))</f>
        <v/>
      </c>
      <c r="Y103" s="9" t="str">
        <f>IF($G103=0,"",IFERROR(CONCATENATE(INDEX('Risk assessment'!$B$12:$B$100,MATCH(CONCATENATE(Feuil1!$C103,"-",Feuil1!$B103,"-",Feuil1!Y$1),'Risk assessment'!$R$12:$R$100,FALSE),1)," ;"),""))</f>
        <v/>
      </c>
      <c r="Z103" s="9" t="str">
        <f>IF($G103=0,"",IFERROR(CONCATENATE(INDEX('Risk assessment'!$B$12:$B$100,MATCH(CONCATENATE(Feuil1!$C103,"-",Feuil1!$B103,"-",Feuil1!Z$1),'Risk assessment'!$R$12:$R$100,FALSE),1)," ;"),""))</f>
        <v/>
      </c>
      <c r="AA103" s="9" t="str">
        <f>IF($G103=0,"",IFERROR(CONCATENATE(INDEX('Risk assessment'!$B$12:$B$100,MATCH(CONCATENATE(Feuil1!$C103,"-",Feuil1!$B103,"-",Feuil1!AA$1),'Risk assessment'!$R$12:$R$100,FALSE),1)," ;"),""))</f>
        <v/>
      </c>
      <c r="AB103" s="9" t="str">
        <f>IF($G103=0,"",IFERROR(CONCATENATE(INDEX('Risk assessment'!$B$12:$B$100,MATCH(CONCATENATE(Feuil1!$C103,"-",Feuil1!$B103,"-",Feuil1!AB$1),'Risk assessment'!$R$12:$R$100,FALSE),1)," ;"),""))</f>
        <v/>
      </c>
      <c r="AC103" s="9" t="str">
        <f>IF($G103=0,"",IFERROR(CONCATENATE(INDEX('Risk assessment'!$B$12:$B$100,MATCH(CONCATENATE(Feuil1!$C103,"-",Feuil1!$B103,"-",Feuil1!AC$1),'Risk assessment'!$R$12:$R$100,FALSE),1)," ;"),""))</f>
        <v/>
      </c>
      <c r="AD103" s="9" t="str">
        <f>IF($G103=0,"",IFERROR(CONCATENATE(INDEX('Risk assessment'!$B$12:$B$100,MATCH(CONCATENATE(Feuil1!$C103,"-",Feuil1!$B103,"-",Feuil1!AD$1),'Risk assessment'!$R$12:$R$100,FALSE),1)," ;"),""))</f>
        <v/>
      </c>
      <c r="AE103" s="9" t="str">
        <f>IF($G103=0,"",IFERROR(CONCATENATE(INDEX('Risk assessment'!$B$12:$B$100,MATCH(CONCATENATE(Feuil1!$C103,"-",Feuil1!$B103,"-",Feuil1!AE$1),'Risk assessment'!$R$12:$R$100,FALSE),1)," ;"),""))</f>
        <v/>
      </c>
      <c r="AF103" s="9" t="str">
        <f>IF($G103=0,"",IFERROR(CONCATENATE(INDEX('Risk assessment'!$B$12:$B$100,MATCH(CONCATENATE(Feuil1!$C103,"-",Feuil1!$B103,"-",Feuil1!AF$1),'Risk assessment'!$R$12:$R$100,FALSE),1)," ;"),""))</f>
        <v/>
      </c>
      <c r="AG103" s="9" t="str">
        <f>IF($G103=0,"",IFERROR(CONCATENATE(INDEX('Risk assessment'!$B$12:$B$100,MATCH(CONCATENATE(Feuil1!$C103,"-",Feuil1!$B103,"-",Feuil1!AG$1),'Risk assessment'!$R$12:$R$100,FALSE),1)," ;"),""))</f>
        <v/>
      </c>
      <c r="AH103" s="9" t="str">
        <f>IF($G103=0,"",IFERROR(CONCATENATE(INDEX('Risk assessment'!$B$12:$B$100,MATCH(CONCATENATE(Feuil1!$C103,"-",Feuil1!$B103,"-",Feuil1!AH$1),'Risk assessment'!$R$12:$R$100,FALSE),1)," ;"),""))</f>
        <v/>
      </c>
      <c r="AI103" s="9" t="str">
        <f>IF($G103=0,"",IFERROR(CONCATENATE(INDEX('Risk assessment'!$B$12:$B$100,MATCH(CONCATENATE(Feuil1!$C103,"-",Feuil1!$B103,"-",Feuil1!AI$1),'Risk assessment'!$R$12:$R$100,FALSE),1)," ;"),""))</f>
        <v/>
      </c>
      <c r="AJ103" s="9" t="str">
        <f>IF($G103=0,"",IFERROR(CONCATENATE(INDEX('Risk assessment'!$B$12:$B$100,MATCH(CONCATENATE(Feuil1!$C103,"-",Feuil1!$B103,"-",Feuil1!AJ$1),'Risk assessment'!$R$12:$R$100,FALSE),1)," ;"),""))</f>
        <v/>
      </c>
      <c r="AK103" s="9" t="str">
        <f>IF($G103=0,"",IFERROR(CONCATENATE(INDEX('Risk assessment'!$B$12:$B$100,MATCH(CONCATENATE(Feuil1!$C103,"-",Feuil1!$B103,"-",Feuil1!AK$1),'Risk assessment'!$R$12:$R$100,FALSE),1)," ;"),""))</f>
        <v/>
      </c>
      <c r="AL103" s="9" t="str">
        <f>IF($G103=0,"",IFERROR(CONCATENATE(INDEX('Risk assessment'!$B$12:$B$100,MATCH(CONCATENATE(Feuil1!$C103,"-",Feuil1!$B103,"-",Feuil1!AL$1),'Risk assessment'!$R$12:$R$100,FALSE),1)," ;"),""))</f>
        <v/>
      </c>
      <c r="AM103" s="9" t="str">
        <f>IF($G103=0,"",IFERROR(CONCATENATE(INDEX('Risk assessment'!$B$12:$B$100,MATCH(CONCATENATE(Feuil1!$C103,"-",Feuil1!$B103,"-",Feuil1!AM$1),'Risk assessment'!$R$12:$R$100,FALSE),1)," ;"),""))</f>
        <v/>
      </c>
      <c r="AN103" s="9" t="str">
        <f>IF($G103=0,"",IFERROR(CONCATENATE(INDEX('Risk assessment'!$B$12:$B$100,MATCH(CONCATENATE(Feuil1!$C103,"-",Feuil1!$B103,"-",Feuil1!AN$1),'Risk assessment'!$R$12:$R$100,FALSE),1)," ;"),""))</f>
        <v/>
      </c>
      <c r="AO103" s="9" t="str">
        <f>IF($G103=0,"",IFERROR(CONCATENATE(INDEX('Risk assessment'!$B$12:$B$100,MATCH(CONCATENATE(Feuil1!$C103,"-",Feuil1!$B103,"-",Feuil1!AO$1),'Risk assessment'!$R$12:$R$100,FALSE),1)," ;"),""))</f>
        <v/>
      </c>
      <c r="AP103" s="9" t="str">
        <f>IF($G103=0,"",IFERROR(CONCATENATE(INDEX('Risk assessment'!$B$12:$B$100,MATCH(CONCATENATE(Feuil1!$C103,"-",Feuil1!$B103,"-",Feuil1!AP$1),'Risk assessment'!$R$12:$R$100,FALSE),1)," ;"),""))</f>
        <v/>
      </c>
      <c r="AQ103" s="9" t="str">
        <f>IF($G103=0,"",IFERROR(CONCATENATE(INDEX('Risk assessment'!$B$12:$B$100,MATCH(CONCATENATE(Feuil1!$C103,"-",Feuil1!$B103,"-",Feuil1!AQ$1),'Risk assessment'!$R$12:$R$100,FALSE),1)," ;"),""))</f>
        <v/>
      </c>
      <c r="AR103" s="9" t="str">
        <f>IF($G103=0,"",IFERROR(CONCATENATE(INDEX('Risk assessment'!$B$12:$B$100,MATCH(CONCATENATE(Feuil1!$C103,"-",Feuil1!$B103,"-",Feuil1!AR$1),'Risk assessment'!$R$12:$R$100,FALSE),1)," ;"),""))</f>
        <v/>
      </c>
      <c r="AS103" s="9" t="str">
        <f>IF($G103=0,"",IFERROR(CONCATENATE(INDEX('Risk assessment'!$B$12:$B$100,MATCH(CONCATENATE(Feuil1!$C103,"-",Feuil1!$B103,"-",Feuil1!AS$1),'Risk assessment'!$R$12:$R$100,FALSE),1)," ;"),""))</f>
        <v/>
      </c>
      <c r="AT103" s="9" t="str">
        <f>IF($G103=0,"",IFERROR(CONCATENATE(INDEX('Risk assessment'!$B$12:$B$100,MATCH(CONCATENATE(Feuil1!$C103,"-",Feuil1!$B103,"-",Feuil1!AT$1),'Risk assessment'!$R$12:$R$100,FALSE),1)," ;"),""))</f>
        <v/>
      </c>
      <c r="AU103" s="9" t="str">
        <f>IF($G103=0,"",IFERROR(CONCATENATE(INDEX('Risk assessment'!$B$12:$B$100,MATCH(CONCATENATE(Feuil1!$C103,"-",Feuil1!$B103,"-",Feuil1!AU$1),'Risk assessment'!$R$12:$R$100,FALSE),1)," ;"),""))</f>
        <v/>
      </c>
      <c r="AV103" s="9" t="str">
        <f>IF($G103=0,"",IFERROR(CONCATENATE(INDEX('Risk assessment'!$B$12:$B$100,MATCH(CONCATENATE(Feuil1!$C103,"-",Feuil1!$B103,"-",Feuil1!AV$1),'Risk assessment'!$R$12:$R$100,FALSE),1)," ;"),""))</f>
        <v/>
      </c>
      <c r="AW103" s="9" t="str">
        <f>IF($G103=0,"",IFERROR(CONCATENATE(INDEX('Risk assessment'!$B$12:$B$100,MATCH(CONCATENATE(Feuil1!$C103,"-",Feuil1!$B103,"-",Feuil1!AW$1),'Risk assessment'!$R$12:$R$100,FALSE),1)," ;"),""))</f>
        <v/>
      </c>
      <c r="AX103" s="9" t="str">
        <f>IF($G103=0,"",IFERROR(CONCATENATE(INDEX('Risk assessment'!$B$12:$B$100,MATCH(CONCATENATE(Feuil1!$C103,"-",Feuil1!$B103,"-",Feuil1!AX$1),'Risk assessment'!$R$12:$R$100,FALSE),1)," ;"),""))</f>
        <v/>
      </c>
      <c r="AY103" s="9" t="str">
        <f>IF($G103=0,"",IFERROR(CONCATENATE(INDEX('Risk assessment'!$B$12:$B$100,MATCH(CONCATENATE(Feuil1!$C103,"-",Feuil1!$B103,"-",Feuil1!AY$1),'Risk assessment'!$R$12:$R$100,FALSE),1)," ;"),""))</f>
        <v/>
      </c>
      <c r="AZ103" s="9" t="str">
        <f>IF($G103=0,"",IFERROR(CONCATENATE(INDEX('Risk assessment'!$B$12:$B$100,MATCH(CONCATENATE(Feuil1!$C103,"-",Feuil1!$B103,"-",Feuil1!AZ$1),'Risk assessment'!$R$12:$R$100,FALSE),1)," ;"),""))</f>
        <v/>
      </c>
      <c r="BA103" s="9" t="str">
        <f>IF($G103=0,"",IFERROR(CONCATENATE(INDEX('Risk assessment'!$B$12:$B$100,MATCH(CONCATENATE(Feuil1!$C103,"-",Feuil1!$B103,"-",Feuil1!BA$1),'Risk assessment'!$R$12:$R$100,FALSE),1)," ;"),""))</f>
        <v/>
      </c>
      <c r="BB103" s="9" t="str">
        <f>IF($G103=0,"",IFERROR(CONCATENATE(INDEX('Risk assessment'!$B$12:$B$100,MATCH(CONCATENATE(Feuil1!$C103,"-",Feuil1!$B103,"-",Feuil1!BB$1),'Risk assessment'!$R$12:$R$100,FALSE),1)," ;"),""))</f>
        <v/>
      </c>
      <c r="BC103" s="9" t="str">
        <f>IF($G103=0,"",IFERROR(CONCATENATE(INDEX('Risk assessment'!$B$12:$B$100,MATCH(CONCATENATE(Feuil1!$C103,"-",Feuil1!$B103,"-",Feuil1!BC$1),'Risk assessment'!$R$12:$R$100,FALSE),1)," ;"),""))</f>
        <v/>
      </c>
      <c r="BD103" s="9" t="str">
        <f>IF($G103=0,"",IFERROR(CONCATENATE(INDEX('Risk assessment'!$B$12:$B$100,MATCH(CONCATENATE(Feuil1!$C103,"-",Feuil1!$B103,"-",Feuil1!BD$1),'Risk assessment'!$R$12:$R$100,FALSE),1)," ;"),""))</f>
        <v/>
      </c>
      <c r="BE103" s="9" t="str">
        <f>IF($G103=0,"",IFERROR(CONCATENATE(INDEX('Risk assessment'!$B$12:$B$100,MATCH(CONCATENATE(Feuil1!$C103,"-",Feuil1!$B103,"-",Feuil1!BE$1),'Risk assessment'!$R$12:$R$100,FALSE),1)," ;"),""))</f>
        <v/>
      </c>
      <c r="BF103" s="9" t="str">
        <f>IF($G103=0,"",IFERROR(CONCATENATE(INDEX('Risk assessment'!$B$12:$B$100,MATCH(CONCATENATE(Feuil1!$C103,"-",Feuil1!$B103,"-",Feuil1!BF$1),'Risk assessment'!$R$12:$R$100,FALSE),1)," ;"),""))</f>
        <v/>
      </c>
      <c r="BG103" s="9" t="str">
        <f>IF($G103=0,"",IFERROR(CONCATENATE(INDEX('Risk assessment'!$B$12:$B$100,MATCH(CONCATENATE(Feuil1!$C103,"-",Feuil1!$B103,"-",Feuil1!BG$1),'Risk assessment'!$R$12:$R$100,FALSE),1)," ;"),""))</f>
        <v/>
      </c>
      <c r="BH103" s="9" t="str">
        <f>IF($G103=0,"",IFERROR(CONCATENATE(INDEX('Risk assessment'!$B$12:$B$100,MATCH(CONCATENATE(Feuil1!$C103,"-",Feuil1!$B103,"-",Feuil1!BH$1),'Risk assessment'!$R$12:$R$100,FALSE),1)," ;"),""))</f>
        <v/>
      </c>
      <c r="BI103" s="9" t="str">
        <f>IF($G103=0,"",IFERROR(CONCATENATE(INDEX('Risk assessment'!$B$12:$B$100,MATCH(CONCATENATE(Feuil1!$C103,"-",Feuil1!$B103,"-",Feuil1!BI$1),'Risk assessment'!$R$12:$R$100,FALSE),1)," ;"),""))</f>
        <v/>
      </c>
      <c r="BJ103" s="9" t="str">
        <f>IF($G103=0,"",IFERROR(CONCATENATE(INDEX('Risk assessment'!$B$12:$B$100,MATCH(CONCATENATE(Feuil1!$C103,"-",Feuil1!$B103,"-",Feuil1!BJ$1),'Risk assessment'!$R$12:$R$100,FALSE),1)," ;"),""))</f>
        <v/>
      </c>
      <c r="BK103" s="9" t="str">
        <f>IF($G103=0,"",IFERROR(CONCATENATE(INDEX('Risk assessment'!$B$12:$B$100,MATCH(CONCATENATE(Feuil1!$C103,"-",Feuil1!$B103,"-",Feuil1!BK$1),'Risk assessment'!$R$12:$R$100,FALSE),1)," ;"),""))</f>
        <v/>
      </c>
      <c r="BL103" s="9" t="str">
        <f>IF($G103=0,"",IFERROR(CONCATENATE(INDEX('Risk assessment'!$B$12:$B$100,MATCH(CONCATENATE(Feuil1!$C103,"-",Feuil1!$B103,"-",Feuil1!BL$1),'Risk assessment'!$R$12:$R$100,FALSE),1)," ;"),""))</f>
        <v/>
      </c>
      <c r="BM103" s="9" t="str">
        <f>IF($G103=0,"",IFERROR(CONCATENATE(INDEX('Risk assessment'!$B$12:$B$100,MATCH(CONCATENATE(Feuil1!$C103,"-",Feuil1!$B103,"-",Feuil1!BM$1),'Risk assessment'!$R$12:$R$100,FALSE),1)," ;"),""))</f>
        <v/>
      </c>
      <c r="BN103" s="9" t="str">
        <f>IF($G103=0,"",IFERROR(CONCATENATE(INDEX('Risk assessment'!$B$12:$B$100,MATCH(CONCATENATE(Feuil1!$C103,"-",Feuil1!$B103,"-",Feuil1!BN$1),'Risk assessment'!$R$12:$R$100,FALSE),1)," ;"),""))</f>
        <v/>
      </c>
      <c r="BO103" s="9" t="str">
        <f>IF($G103=0,"",IFERROR(CONCATENATE(INDEX('Risk assessment'!$B$12:$B$100,MATCH(CONCATENATE(Feuil1!$C103,"-",Feuil1!$B103,"-",Feuil1!BO$1),'Risk assessment'!$R$12:$R$100,FALSE),1)," ;"),""))</f>
        <v/>
      </c>
      <c r="BP103" s="9" t="str">
        <f>IF($G103=0,"",IFERROR(CONCATENATE(INDEX('Risk assessment'!$B$12:$B$100,MATCH(CONCATENATE(Feuil1!$C103,"-",Feuil1!$B103,"-",Feuil1!BP$1),'Risk assessment'!$R$12:$R$100,FALSE),1)," ;"),""))</f>
        <v/>
      </c>
      <c r="BQ103" s="9" t="str">
        <f>IF($G103=0,"",IFERROR(CONCATENATE(INDEX('Risk assessment'!$B$12:$B$100,MATCH(CONCATENATE(Feuil1!$C103,"-",Feuil1!$B103,"-",Feuil1!BQ$1),'Risk assessment'!$R$12:$R$100,FALSE),1)," ;"),""))</f>
        <v/>
      </c>
      <c r="BR103" s="9" t="str">
        <f>IF($G103=0,"",IFERROR(INDEX('Risk assessment'!$B$12:$B$100,MATCH(CONCATENATE(Feuil1!$C103,Feuil1!$B103,Feuil1!BR$1),'Risk assessment'!$R$12:$R$100,FALSE),1),""))</f>
        <v/>
      </c>
      <c r="BS103" s="9" t="str">
        <f>IF($G103=0,"",IFERROR(INDEX('Risk assessment'!$B$12:$B$100,MATCH(CONCATENATE(Feuil1!$C103,Feuil1!$B103,Feuil1!BS$1),'Risk assessment'!$R$12:$R$100,FALSE),1),""))</f>
        <v/>
      </c>
      <c r="BT103" s="9" t="str">
        <f>IF($G103=0,"",IFERROR(INDEX('Risk assessment'!$B$12:$B$100,MATCH(CONCATENATE(Feuil1!$C103,Feuil1!$B103,Feuil1!BT$1),'Risk assessment'!$R$12:$R$100,FALSE),1),""))</f>
        <v/>
      </c>
      <c r="BU103" s="9" t="str">
        <f>IF($G103=0,"",IFERROR(INDEX('Risk assessment'!$B$12:$B$100,MATCH(CONCATENATE(Feuil1!$C103,Feuil1!$B103,Feuil1!BU$1),'Risk assessment'!$R$12:$R$100,FALSE),1),""))</f>
        <v/>
      </c>
      <c r="BV103" s="9" t="str">
        <f>IF($G103=0,"",IFERROR(INDEX('Risk assessment'!$B$12:$B$100,MATCH(CONCATENATE(Feuil1!$C103,Feuil1!$B103,Feuil1!BV$1),'Risk assessment'!$R$12:$R$100,FALSE),1),""))</f>
        <v/>
      </c>
      <c r="BW103" s="9" t="str">
        <f>IF($G103=0,"",IFERROR(INDEX('Risk assessment'!$B$12:$B$100,MATCH(CONCATENATE(Feuil1!$C103,Feuil1!$B103,Feuil1!BW$1),'Risk assessment'!$R$12:$R$100,FALSE),1),""))</f>
        <v/>
      </c>
      <c r="BX103" s="9" t="str">
        <f>IF($G103=0,"",IFERROR(INDEX('Risk assessment'!$B$12:$B$100,MATCH(CONCATENATE(Feuil1!$C103,Feuil1!$B103,Feuil1!BX$1),'Risk assessment'!$R$12:$R$100,FALSE),1),""))</f>
        <v/>
      </c>
      <c r="BY103" s="9" t="str">
        <f>IF($G103=0,"",IFERROR(INDEX('Risk assessment'!$B$12:$B$100,MATCH(CONCATENATE(Feuil1!$C103,Feuil1!$B103,Feuil1!BY$1),'Risk assessment'!$R$12:$R$100,FALSE),1),""))</f>
        <v/>
      </c>
      <c r="BZ103" s="9" t="str">
        <f>IF($G103=0,"",IFERROR(INDEX('Risk assessment'!$B$12:$B$100,MATCH(CONCATENATE(Feuil1!$C103,Feuil1!$B103,Feuil1!BZ$1),'Risk assessment'!$R$12:$R$100,FALSE),1),""))</f>
        <v/>
      </c>
      <c r="CA103" s="9" t="str">
        <f>IF($G103=0,"",IFERROR(INDEX('Risk assessment'!$B$12:$B$100,MATCH(CONCATENATE(Feuil1!$C103,Feuil1!$B103,Feuil1!CA$1),'Risk assessment'!$R$12:$R$100,FALSE),1),""))</f>
        <v/>
      </c>
      <c r="CB103" s="9" t="str">
        <f>IF($G103=0,"",IFERROR(INDEX('Risk assessment'!$B$12:$B$100,MATCH(CONCATENATE(Feuil1!$C103,Feuil1!$B103,Feuil1!CB$1),'Risk assessment'!$R$12:$R$100,FALSE),1),""))</f>
        <v/>
      </c>
      <c r="CC103" s="9" t="str">
        <f>IF($G103=0,"",IFERROR(INDEX('Risk assessment'!$B$12:$B$100,MATCH(CONCATENATE(Feuil1!$C103,Feuil1!$B103,Feuil1!CC$1),'Risk assessment'!$R$12:$R$100,FALSE),1),""))</f>
        <v/>
      </c>
      <c r="CD103" s="9" t="str">
        <f>IF($G103=0,"",IFERROR(INDEX('Risk assessment'!$B$12:$B$100,MATCH(CONCATENATE(Feuil1!$C103,Feuil1!$B103,Feuil1!CD$1),'Risk assessment'!$R$12:$R$100,FALSE),1),""))</f>
        <v/>
      </c>
      <c r="CE103" s="9" t="str">
        <f>IF($G103=0,"",IFERROR(INDEX('Risk assessment'!$B$12:$B$100,MATCH(CONCATENATE(Feuil1!$C103,Feuil1!$B103,Feuil1!CE$1),'Risk assessment'!$R$12:$R$100,FALSE),1),""))</f>
        <v/>
      </c>
      <c r="CF103" s="9" t="str">
        <f>IF($G103=0,"",IFERROR(INDEX('Risk assessment'!$B$12:$B$100,MATCH(CONCATENATE(Feuil1!$C103,Feuil1!$B103,Feuil1!CF$1),'Risk assessment'!$R$12:$R$100,FALSE),1),""))</f>
        <v/>
      </c>
      <c r="CG103" s="9" t="str">
        <f>IF($G103=0,"",IFERROR(INDEX('Risk assessment'!$B$12:$B$100,MATCH(CONCATENATE(Feuil1!$C103,Feuil1!$B103,Feuil1!CG$1),'Risk assessment'!$R$12:$R$100,FALSE),1),""))</f>
        <v/>
      </c>
      <c r="CH103" s="9" t="str">
        <f>IF($G103=0,"",IFERROR(INDEX('Risk assessment'!$B$12:$B$100,MATCH(CONCATENATE(Feuil1!$C103,Feuil1!$B103,Feuil1!CH$1),'Risk assessment'!$R$12:$R$100,FALSE),1),""))</f>
        <v/>
      </c>
      <c r="CI103" s="9" t="str">
        <f>IF($G103=0,"",IFERROR(INDEX('Risk assessment'!$B$12:$B$100,MATCH(CONCATENATE(Feuil1!$C103,Feuil1!$B103,Feuil1!CI$1),'Risk assessment'!$R$12:$R$100,FALSE),1),""))</f>
        <v/>
      </c>
      <c r="CJ103" s="9" t="str">
        <f>IF($G103=0,"",IFERROR(INDEX('Risk assessment'!$B$12:$B$100,MATCH(CONCATENATE(Feuil1!$C103,Feuil1!$B103,Feuil1!CJ$1),'Risk assessment'!$R$12:$R$100,FALSE),1),""))</f>
        <v/>
      </c>
      <c r="CK103" s="9" t="str">
        <f>IF($G103=0,"",IFERROR(INDEX('Risk assessment'!$B$12:$B$100,MATCH(CONCATENATE(Feuil1!$C103,Feuil1!$B103,Feuil1!CK$1),'Risk assessment'!$R$12:$R$100,FALSE),1),""))</f>
        <v/>
      </c>
      <c r="CL103" s="9" t="str">
        <f>IF($G103=0,"",IFERROR(INDEX('Risk assessment'!$B$12:$B$100,MATCH(CONCATENATE(Feuil1!$C103,Feuil1!$B103,Feuil1!CL$1),'Risk assessment'!$R$12:$R$100,FALSE),1),""))</f>
        <v/>
      </c>
      <c r="CM103" s="9" t="str">
        <f>IF($G103=0,"",IFERROR(INDEX('Risk assessment'!$B$12:$B$100,MATCH(CONCATENATE(Feuil1!$C103,Feuil1!$B103,Feuil1!CM$1),'Risk assessment'!$R$12:$R$100,FALSE),1),""))</f>
        <v/>
      </c>
      <c r="CN103" s="9" t="str">
        <f>IF($G103=0,"",IFERROR(INDEX('Risk assessment'!$B$12:$B$100,MATCH(CONCATENATE(Feuil1!$C103,Feuil1!$B103,Feuil1!CN$1),'Risk assessment'!$R$12:$R$100,FALSE),1),""))</f>
        <v/>
      </c>
      <c r="CO103" s="9" t="str">
        <f>IF($G103=0,"",IFERROR(INDEX('Risk assessment'!$B$12:$B$100,MATCH(CONCATENATE(Feuil1!$C103,Feuil1!$B103,Feuil1!CO$1),'Risk assessment'!$R$12:$R$100,FALSE),1),""))</f>
        <v/>
      </c>
      <c r="CP103" s="9" t="str">
        <f>IF($G103=0,"",IFERROR(INDEX('Risk assessment'!$B$12:$B$100,MATCH(CONCATENATE(Feuil1!$C103,Feuil1!$B103,Feuil1!CP$1),'Risk assessment'!$R$12:$R$100,FALSE),1),""))</f>
        <v/>
      </c>
      <c r="CQ103" s="9" t="str">
        <f>IF($G103=0,"",IFERROR(INDEX('Risk assessment'!$B$12:$B$100,MATCH(CONCATENATE(Feuil1!$C103,Feuil1!$B103,Feuil1!CQ$1),'Risk assessment'!$R$12:$R$100,FALSE),1),""))</f>
        <v/>
      </c>
      <c r="CR103" s="9" t="str">
        <f>IF($G103=0,"",IFERROR(INDEX('Risk assessment'!$B$12:$B$100,MATCH(CONCATENATE(Feuil1!$C103,Feuil1!$B103,Feuil1!CR$1),'Risk assessment'!$R$12:$R$100,FALSE),1),""))</f>
        <v/>
      </c>
      <c r="CS103" s="9" t="str">
        <f>IF($G103=0,"",IFERROR(INDEX('Risk assessment'!$B$12:$B$100,MATCH(CONCATENATE(Feuil1!$C103,Feuil1!$B103,Feuil1!CS$1),'Risk assessment'!$R$12:$R$100,FALSE),1),""))</f>
        <v/>
      </c>
      <c r="CT103" s="9" t="str">
        <f>IF($G103=0,"",IFERROR(INDEX('Risk assessment'!$B$12:$B$100,MATCH(CONCATENATE(Feuil1!$C103,Feuil1!$B103,Feuil1!CT$1),'Risk assessment'!$R$12:$R$100,FALSE),1),""))</f>
        <v/>
      </c>
      <c r="CU103" s="9" t="str">
        <f>IF($G103=0,"",IFERROR(INDEX('Risk assessment'!$B$12:$B$100,MATCH(CONCATENATE(Feuil1!$C103,Feuil1!$B103,Feuil1!CU$1),'Risk assessment'!$R$12:$R$100,FALSE),1),""))</f>
        <v/>
      </c>
      <c r="CV103" s="9" t="str">
        <f>IF($G103=0,"",IFERROR(INDEX('Risk assessment'!$B$12:$B$100,MATCH(CONCATENATE(Feuil1!$C103,Feuil1!$B103,Feuil1!CV$1),'Risk assessment'!$R$12:$R$100,FALSE),1),""))</f>
        <v/>
      </c>
      <c r="CW103" s="9" t="str">
        <f>IF($G103=0,"",IFERROR(INDEX('Risk assessment'!$B$12:$B$100,MATCH(CONCATENATE(Feuil1!$C103,Feuil1!$B103,Feuil1!CW$1),'Risk assessment'!$R$12:$R$100,FALSE),1),""))</f>
        <v/>
      </c>
      <c r="CX103" s="9" t="str">
        <f>IF($G103=0,"",IFERROR(INDEX('Risk assessment'!$B$12:$B$100,MATCH(CONCATENATE(Feuil1!$C103,Feuil1!$B103,Feuil1!CX$1),'Risk assessment'!$R$12:$R$100,FALSE),1),""))</f>
        <v/>
      </c>
      <c r="CY103" s="9" t="str">
        <f>IF($G103=0,"",IFERROR(INDEX('Risk assessment'!$B$12:$B$100,MATCH(CONCATENATE(Feuil1!$C103,Feuil1!$B103,Feuil1!CY$1),'Risk assessment'!$R$12:$R$100,FALSE),1),""))</f>
        <v/>
      </c>
      <c r="CZ103" s="9" t="str">
        <f>IF($G103=0,"",IFERROR(INDEX('Risk assessment'!$B$12:$B$100,MATCH(CONCATENATE(Feuil1!$C103,Feuil1!$B103,Feuil1!CZ$1),'Risk assessment'!$R$12:$R$100,FALSE),1),""))</f>
        <v/>
      </c>
      <c r="DA103" s="9" t="str">
        <f>IF($G103=0,"",IFERROR(INDEX('Risk assessment'!$B$12:$B$100,MATCH(CONCATENATE(Feuil1!$C103,Feuil1!$B103,Feuil1!DA$1),'Risk assessment'!$R$12:$R$100,FALSE),1),""))</f>
        <v/>
      </c>
      <c r="DB103" s="9" t="str">
        <f>IF($G103=0,"",IFERROR(INDEX('Risk assessment'!$B$12:$B$100,MATCH(CONCATENATE(Feuil1!$C103,Feuil1!$B103,Feuil1!DB$1),'Risk assessment'!$R$12:$R$100,FALSE),1),""))</f>
        <v/>
      </c>
      <c r="DC103" s="9" t="str">
        <f>IF($G103=0,"",IFERROR(INDEX('Risk assessment'!$B$12:$B$100,MATCH(CONCATENATE(Feuil1!$C103,Feuil1!$B103,Feuil1!DC$1),'Risk assessment'!$R$12:$R$100,FALSE),1),""))</f>
        <v/>
      </c>
      <c r="DD103" s="9" t="str">
        <f>IF($G103=0,"",IFERROR(INDEX('Risk assessment'!$B$12:$B$100,MATCH(CONCATENATE(Feuil1!$C103,Feuil1!$B103,Feuil1!DD$1),'Risk assessment'!$R$12:$R$100,FALSE),1),""))</f>
        <v/>
      </c>
      <c r="DE103" s="9" t="str">
        <f>IF($G103=0,"",IFERROR(INDEX('Risk assessment'!$B$12:$B$100,MATCH(CONCATENATE(Feuil1!$C103,Feuil1!$B103,Feuil1!DE$1),'Risk assessment'!$R$12:$R$100,FALSE),1),""))</f>
        <v/>
      </c>
      <c r="DF103" s="9" t="str">
        <f>IF($G103=0,"",IFERROR(INDEX('Risk assessment'!$B$12:$B$100,MATCH(CONCATENATE(Feuil1!$C103,Feuil1!$B103,Feuil1!DF$1),'Risk assessment'!$R$12:$R$100,FALSE),1),""))</f>
        <v/>
      </c>
      <c r="DG103" s="9" t="str">
        <f>IF($G103=0,"",IFERROR(INDEX('Risk assessment'!$B$12:$B$100,MATCH(CONCATENATE(Feuil1!$C103,Feuil1!$B103,Feuil1!DG$1),'Risk assessment'!$R$12:$R$100,FALSE),1),""))</f>
        <v/>
      </c>
      <c r="DH103" s="9" t="str">
        <f>IF($G103=0,"",IFERROR(INDEX('Risk assessment'!$B$12:$B$100,MATCH(CONCATENATE(Feuil1!$C103,Feuil1!$B103,Feuil1!DH$1),'Risk assessment'!$R$12:$R$100,FALSE),1),""))</f>
        <v/>
      </c>
      <c r="DI103" s="9" t="str">
        <f>IF($G103=0,"",IFERROR(INDEX('Risk assessment'!$B$12:$B$100,MATCH(CONCATENATE(Feuil1!$C103,Feuil1!$B103,Feuil1!DI$1),'Risk assessment'!$R$12:$R$100,FALSE),1),""))</f>
        <v/>
      </c>
      <c r="DJ103" s="9" t="str">
        <f>IF($G103=0,"",IFERROR(INDEX('Risk assessment'!$B$12:$B$100,MATCH(CONCATENATE(Feuil1!$C103,Feuil1!$B103,Feuil1!DJ$1),'Risk assessment'!$R$12:$R$100,FALSE),1),""))</f>
        <v/>
      </c>
      <c r="DK103" s="9" t="str">
        <f>IF($G103=0,"",IFERROR(INDEX('Risk assessment'!$B$12:$B$100,MATCH(CONCATENATE(Feuil1!$C103,Feuil1!$B103,Feuil1!DK$1),'Risk assessment'!$R$12:$R$100,FALSE),1),""))</f>
        <v/>
      </c>
    </row>
    <row r="104" spans="2:115" x14ac:dyDescent="0.25">
      <c r="B104" s="9">
        <f>IF(B103+1&lt;='Rating table'!D$11,B103+1,1)</f>
        <v>3</v>
      </c>
      <c r="C104" s="9" t="str">
        <f>IFERROR(IF(IF(B104=1,C103+1,C103)&lt;='Rating table'!H$11,IF(B104=1,C103+1,C103),""),"")</f>
        <v/>
      </c>
      <c r="D104" s="9" t="str">
        <f t="shared" si="3"/>
        <v/>
      </c>
      <c r="E104" s="9" t="str">
        <f t="shared" si="4"/>
        <v/>
      </c>
      <c r="F104" s="9" t="str">
        <f t="shared" si="5"/>
        <v/>
      </c>
      <c r="G104" s="9">
        <f>COUNTIFS('Risk assessment'!D$12:D$100,Feuil1!C104,'Risk assessment'!E$12:E$100,B104)</f>
        <v>0</v>
      </c>
      <c r="H104" s="9" t="str">
        <f>IF($G104=0,"",IFERROR(CONCATENATE(INDEX('Risk assessment'!$B$12:$B$100,MATCH(CONCATENATE(Feuil1!$C104,"-",Feuil1!$B104,"-",Feuil1!H$1),'Risk assessment'!$R$12:$R$100,FALSE),1)," ;"),""))</f>
        <v/>
      </c>
      <c r="I104" s="9" t="str">
        <f>IF($G104=0,"",IFERROR(CONCATENATE(INDEX('Risk assessment'!$B$12:$B$100,MATCH(CONCATENATE(Feuil1!$C104,"-",Feuil1!$B104,"-",Feuil1!I$1),'Risk assessment'!$R$12:$R$100,FALSE),1)," ;"),""))</f>
        <v/>
      </c>
      <c r="J104" s="9" t="str">
        <f>IF($G104=0,"",IFERROR(CONCATENATE(INDEX('Risk assessment'!$B$12:$B$100,MATCH(CONCATENATE(Feuil1!$C104,"-",Feuil1!$B104,"-",Feuil1!J$1),'Risk assessment'!$R$12:$R$100,FALSE),1)," ;"),""))</f>
        <v/>
      </c>
      <c r="K104" s="9" t="str">
        <f>IF($G104=0,"",IFERROR(CONCATENATE(INDEX('Risk assessment'!$B$12:$B$100,MATCH(CONCATENATE(Feuil1!$C104,"-",Feuil1!$B104,"-",Feuil1!K$1),'Risk assessment'!$R$12:$R$100,FALSE),1)," ;"),""))</f>
        <v/>
      </c>
      <c r="L104" s="9" t="str">
        <f>IF($G104=0,"",IFERROR(CONCATENATE(INDEX('Risk assessment'!$B$12:$B$100,MATCH(CONCATENATE(Feuil1!$C104,"-",Feuil1!$B104,"-",Feuil1!L$1),'Risk assessment'!$R$12:$R$100,FALSE),1)," ;"),""))</f>
        <v/>
      </c>
      <c r="M104" s="9" t="str">
        <f>IF($G104=0,"",IFERROR(CONCATENATE(INDEX('Risk assessment'!$B$12:$B$100,MATCH(CONCATENATE(Feuil1!$C104,"-",Feuil1!$B104,"-",Feuil1!M$1),'Risk assessment'!$R$12:$R$100,FALSE),1)," ;"),""))</f>
        <v/>
      </c>
      <c r="N104" s="9" t="str">
        <f>IF($G104=0,"",IFERROR(CONCATENATE(INDEX('Risk assessment'!$B$12:$B$100,MATCH(CONCATENATE(Feuil1!$C104,"-",Feuil1!$B104,"-",Feuil1!N$1),'Risk assessment'!$R$12:$R$100,FALSE),1)," ;"),""))</f>
        <v/>
      </c>
      <c r="O104" s="9" t="str">
        <f>IF($G104=0,"",IFERROR(CONCATENATE(INDEX('Risk assessment'!$B$12:$B$100,MATCH(CONCATENATE(Feuil1!$C104,"-",Feuil1!$B104,"-",Feuil1!O$1),'Risk assessment'!$R$12:$R$100,FALSE),1)," ;"),""))</f>
        <v/>
      </c>
      <c r="P104" s="9" t="str">
        <f>IF($G104=0,"",IFERROR(CONCATENATE(INDEX('Risk assessment'!$B$12:$B$100,MATCH(CONCATENATE(Feuil1!$C104,"-",Feuil1!$B104,"-",Feuil1!P$1),'Risk assessment'!$R$12:$R$100,FALSE),1)," ;"),""))</f>
        <v/>
      </c>
      <c r="Q104" s="9" t="str">
        <f>IF($G104=0,"",IFERROR(CONCATENATE(INDEX('Risk assessment'!$B$12:$B$100,MATCH(CONCATENATE(Feuil1!$C104,"-",Feuil1!$B104,"-",Feuil1!Q$1),'Risk assessment'!$R$12:$R$100,FALSE),1)," ;"),""))</f>
        <v/>
      </c>
      <c r="R104" s="9" t="str">
        <f>IF($G104=0,"",IFERROR(CONCATENATE(INDEX('Risk assessment'!$B$12:$B$100,MATCH(CONCATENATE(Feuil1!$C104,"-",Feuil1!$B104,"-",Feuil1!R$1),'Risk assessment'!$R$12:$R$100,FALSE),1)," ;"),""))</f>
        <v/>
      </c>
      <c r="S104" s="9" t="str">
        <f>IF($G104=0,"",IFERROR(CONCATENATE(INDEX('Risk assessment'!$B$12:$B$100,MATCH(CONCATENATE(Feuil1!$C104,"-",Feuil1!$B104,"-",Feuil1!S$1),'Risk assessment'!$R$12:$R$100,FALSE),1)," ;"),""))</f>
        <v/>
      </c>
      <c r="T104" s="9" t="str">
        <f>IF($G104=0,"",IFERROR(CONCATENATE(INDEX('Risk assessment'!$B$12:$B$100,MATCH(CONCATENATE(Feuil1!$C104,"-",Feuil1!$B104,"-",Feuil1!T$1),'Risk assessment'!$R$12:$R$100,FALSE),1)," ;"),""))</f>
        <v/>
      </c>
      <c r="U104" s="9" t="str">
        <f>IF($G104=0,"",IFERROR(CONCATENATE(INDEX('Risk assessment'!$B$12:$B$100,MATCH(CONCATENATE(Feuil1!$C104,"-",Feuil1!$B104,"-",Feuil1!U$1),'Risk assessment'!$R$12:$R$100,FALSE),1)," ;"),""))</f>
        <v/>
      </c>
      <c r="V104" s="9" t="str">
        <f>IF($G104=0,"",IFERROR(CONCATENATE(INDEX('Risk assessment'!$B$12:$B$100,MATCH(CONCATENATE(Feuil1!$C104,"-",Feuil1!$B104,"-",Feuil1!V$1),'Risk assessment'!$R$12:$R$100,FALSE),1)," ;"),""))</f>
        <v/>
      </c>
      <c r="W104" s="9" t="str">
        <f>IF($G104=0,"",IFERROR(CONCATENATE(INDEX('Risk assessment'!$B$12:$B$100,MATCH(CONCATENATE(Feuil1!$C104,"-",Feuil1!$B104,"-",Feuil1!W$1),'Risk assessment'!$R$12:$R$100,FALSE),1)," ;"),""))</f>
        <v/>
      </c>
      <c r="X104" s="9" t="str">
        <f>IF($G104=0,"",IFERROR(CONCATENATE(INDEX('Risk assessment'!$B$12:$B$100,MATCH(CONCATENATE(Feuil1!$C104,"-",Feuil1!$B104,"-",Feuil1!X$1),'Risk assessment'!$R$12:$R$100,FALSE),1)," ;"),""))</f>
        <v/>
      </c>
      <c r="Y104" s="9" t="str">
        <f>IF($G104=0,"",IFERROR(CONCATENATE(INDEX('Risk assessment'!$B$12:$B$100,MATCH(CONCATENATE(Feuil1!$C104,"-",Feuil1!$B104,"-",Feuil1!Y$1),'Risk assessment'!$R$12:$R$100,FALSE),1)," ;"),""))</f>
        <v/>
      </c>
      <c r="Z104" s="9" t="str">
        <f>IF($G104=0,"",IFERROR(CONCATENATE(INDEX('Risk assessment'!$B$12:$B$100,MATCH(CONCATENATE(Feuil1!$C104,"-",Feuil1!$B104,"-",Feuil1!Z$1),'Risk assessment'!$R$12:$R$100,FALSE),1)," ;"),""))</f>
        <v/>
      </c>
      <c r="AA104" s="9" t="str">
        <f>IF($G104=0,"",IFERROR(CONCATENATE(INDEX('Risk assessment'!$B$12:$B$100,MATCH(CONCATENATE(Feuil1!$C104,"-",Feuil1!$B104,"-",Feuil1!AA$1),'Risk assessment'!$R$12:$R$100,FALSE),1)," ;"),""))</f>
        <v/>
      </c>
      <c r="AB104" s="9" t="str">
        <f>IF($G104=0,"",IFERROR(CONCATENATE(INDEX('Risk assessment'!$B$12:$B$100,MATCH(CONCATENATE(Feuil1!$C104,"-",Feuil1!$B104,"-",Feuil1!AB$1),'Risk assessment'!$R$12:$R$100,FALSE),1)," ;"),""))</f>
        <v/>
      </c>
      <c r="AC104" s="9" t="str">
        <f>IF($G104=0,"",IFERROR(CONCATENATE(INDEX('Risk assessment'!$B$12:$B$100,MATCH(CONCATENATE(Feuil1!$C104,"-",Feuil1!$B104,"-",Feuil1!AC$1),'Risk assessment'!$R$12:$R$100,FALSE),1)," ;"),""))</f>
        <v/>
      </c>
      <c r="AD104" s="9" t="str">
        <f>IF($G104=0,"",IFERROR(CONCATENATE(INDEX('Risk assessment'!$B$12:$B$100,MATCH(CONCATENATE(Feuil1!$C104,"-",Feuil1!$B104,"-",Feuil1!AD$1),'Risk assessment'!$R$12:$R$100,FALSE),1)," ;"),""))</f>
        <v/>
      </c>
      <c r="AE104" s="9" t="str">
        <f>IF($G104=0,"",IFERROR(CONCATENATE(INDEX('Risk assessment'!$B$12:$B$100,MATCH(CONCATENATE(Feuil1!$C104,"-",Feuil1!$B104,"-",Feuil1!AE$1),'Risk assessment'!$R$12:$R$100,FALSE),1)," ;"),""))</f>
        <v/>
      </c>
      <c r="AF104" s="9" t="str">
        <f>IF($G104=0,"",IFERROR(CONCATENATE(INDEX('Risk assessment'!$B$12:$B$100,MATCH(CONCATENATE(Feuil1!$C104,"-",Feuil1!$B104,"-",Feuil1!AF$1),'Risk assessment'!$R$12:$R$100,FALSE),1)," ;"),""))</f>
        <v/>
      </c>
      <c r="AG104" s="9" t="str">
        <f>IF($G104=0,"",IFERROR(CONCATENATE(INDEX('Risk assessment'!$B$12:$B$100,MATCH(CONCATENATE(Feuil1!$C104,"-",Feuil1!$B104,"-",Feuil1!AG$1),'Risk assessment'!$R$12:$R$100,FALSE),1)," ;"),""))</f>
        <v/>
      </c>
      <c r="AH104" s="9" t="str">
        <f>IF($G104=0,"",IFERROR(CONCATENATE(INDEX('Risk assessment'!$B$12:$B$100,MATCH(CONCATENATE(Feuil1!$C104,"-",Feuil1!$B104,"-",Feuil1!AH$1),'Risk assessment'!$R$12:$R$100,FALSE),1)," ;"),""))</f>
        <v/>
      </c>
      <c r="AI104" s="9" t="str">
        <f>IF($G104=0,"",IFERROR(CONCATENATE(INDEX('Risk assessment'!$B$12:$B$100,MATCH(CONCATENATE(Feuil1!$C104,"-",Feuil1!$B104,"-",Feuil1!AI$1),'Risk assessment'!$R$12:$R$100,FALSE),1)," ;"),""))</f>
        <v/>
      </c>
      <c r="AJ104" s="9" t="str">
        <f>IF($G104=0,"",IFERROR(CONCATENATE(INDEX('Risk assessment'!$B$12:$B$100,MATCH(CONCATENATE(Feuil1!$C104,"-",Feuil1!$B104,"-",Feuil1!AJ$1),'Risk assessment'!$R$12:$R$100,FALSE),1)," ;"),""))</f>
        <v/>
      </c>
      <c r="AK104" s="9" t="str">
        <f>IF($G104=0,"",IFERROR(CONCATENATE(INDEX('Risk assessment'!$B$12:$B$100,MATCH(CONCATENATE(Feuil1!$C104,"-",Feuil1!$B104,"-",Feuil1!AK$1),'Risk assessment'!$R$12:$R$100,FALSE),1)," ;"),""))</f>
        <v/>
      </c>
      <c r="AL104" s="9" t="str">
        <f>IF($G104=0,"",IFERROR(CONCATENATE(INDEX('Risk assessment'!$B$12:$B$100,MATCH(CONCATENATE(Feuil1!$C104,"-",Feuil1!$B104,"-",Feuil1!AL$1),'Risk assessment'!$R$12:$R$100,FALSE),1)," ;"),""))</f>
        <v/>
      </c>
      <c r="AM104" s="9" t="str">
        <f>IF($G104=0,"",IFERROR(CONCATENATE(INDEX('Risk assessment'!$B$12:$B$100,MATCH(CONCATENATE(Feuil1!$C104,"-",Feuil1!$B104,"-",Feuil1!AM$1),'Risk assessment'!$R$12:$R$100,FALSE),1)," ;"),""))</f>
        <v/>
      </c>
      <c r="AN104" s="9" t="str">
        <f>IF($G104=0,"",IFERROR(CONCATENATE(INDEX('Risk assessment'!$B$12:$B$100,MATCH(CONCATENATE(Feuil1!$C104,"-",Feuil1!$B104,"-",Feuil1!AN$1),'Risk assessment'!$R$12:$R$100,FALSE),1)," ;"),""))</f>
        <v/>
      </c>
      <c r="AO104" s="9" t="str">
        <f>IF($G104=0,"",IFERROR(CONCATENATE(INDEX('Risk assessment'!$B$12:$B$100,MATCH(CONCATENATE(Feuil1!$C104,"-",Feuil1!$B104,"-",Feuil1!AO$1),'Risk assessment'!$R$12:$R$100,FALSE),1)," ;"),""))</f>
        <v/>
      </c>
      <c r="AP104" s="9" t="str">
        <f>IF($G104=0,"",IFERROR(CONCATENATE(INDEX('Risk assessment'!$B$12:$B$100,MATCH(CONCATENATE(Feuil1!$C104,"-",Feuil1!$B104,"-",Feuil1!AP$1),'Risk assessment'!$R$12:$R$100,FALSE),1)," ;"),""))</f>
        <v/>
      </c>
      <c r="AQ104" s="9" t="str">
        <f>IF($G104=0,"",IFERROR(CONCATENATE(INDEX('Risk assessment'!$B$12:$B$100,MATCH(CONCATENATE(Feuil1!$C104,"-",Feuil1!$B104,"-",Feuil1!AQ$1),'Risk assessment'!$R$12:$R$100,FALSE),1)," ;"),""))</f>
        <v/>
      </c>
      <c r="AR104" s="9" t="str">
        <f>IF($G104=0,"",IFERROR(CONCATENATE(INDEX('Risk assessment'!$B$12:$B$100,MATCH(CONCATENATE(Feuil1!$C104,"-",Feuil1!$B104,"-",Feuil1!AR$1),'Risk assessment'!$R$12:$R$100,FALSE),1)," ;"),""))</f>
        <v/>
      </c>
      <c r="AS104" s="9" t="str">
        <f>IF($G104=0,"",IFERROR(CONCATENATE(INDEX('Risk assessment'!$B$12:$B$100,MATCH(CONCATENATE(Feuil1!$C104,"-",Feuil1!$B104,"-",Feuil1!AS$1),'Risk assessment'!$R$12:$R$100,FALSE),1)," ;"),""))</f>
        <v/>
      </c>
      <c r="AT104" s="9" t="str">
        <f>IF($G104=0,"",IFERROR(CONCATENATE(INDEX('Risk assessment'!$B$12:$B$100,MATCH(CONCATENATE(Feuil1!$C104,"-",Feuil1!$B104,"-",Feuil1!AT$1),'Risk assessment'!$R$12:$R$100,FALSE),1)," ;"),""))</f>
        <v/>
      </c>
      <c r="AU104" s="9" t="str">
        <f>IF($G104=0,"",IFERROR(CONCATENATE(INDEX('Risk assessment'!$B$12:$B$100,MATCH(CONCATENATE(Feuil1!$C104,"-",Feuil1!$B104,"-",Feuil1!AU$1),'Risk assessment'!$R$12:$R$100,FALSE),1)," ;"),""))</f>
        <v/>
      </c>
      <c r="AV104" s="9" t="str">
        <f>IF($G104=0,"",IFERROR(CONCATENATE(INDEX('Risk assessment'!$B$12:$B$100,MATCH(CONCATENATE(Feuil1!$C104,"-",Feuil1!$B104,"-",Feuil1!AV$1),'Risk assessment'!$R$12:$R$100,FALSE),1)," ;"),""))</f>
        <v/>
      </c>
      <c r="AW104" s="9" t="str">
        <f>IF($G104=0,"",IFERROR(CONCATENATE(INDEX('Risk assessment'!$B$12:$B$100,MATCH(CONCATENATE(Feuil1!$C104,"-",Feuil1!$B104,"-",Feuil1!AW$1),'Risk assessment'!$R$12:$R$100,FALSE),1)," ;"),""))</f>
        <v/>
      </c>
      <c r="AX104" s="9" t="str">
        <f>IF($G104=0,"",IFERROR(CONCATENATE(INDEX('Risk assessment'!$B$12:$B$100,MATCH(CONCATENATE(Feuil1!$C104,"-",Feuil1!$B104,"-",Feuil1!AX$1),'Risk assessment'!$R$12:$R$100,FALSE),1)," ;"),""))</f>
        <v/>
      </c>
      <c r="AY104" s="9" t="str">
        <f>IF($G104=0,"",IFERROR(CONCATENATE(INDEX('Risk assessment'!$B$12:$B$100,MATCH(CONCATENATE(Feuil1!$C104,"-",Feuil1!$B104,"-",Feuil1!AY$1),'Risk assessment'!$R$12:$R$100,FALSE),1)," ;"),""))</f>
        <v/>
      </c>
      <c r="AZ104" s="9" t="str">
        <f>IF($G104=0,"",IFERROR(CONCATENATE(INDEX('Risk assessment'!$B$12:$B$100,MATCH(CONCATENATE(Feuil1!$C104,"-",Feuil1!$B104,"-",Feuil1!AZ$1),'Risk assessment'!$R$12:$R$100,FALSE),1)," ;"),""))</f>
        <v/>
      </c>
      <c r="BA104" s="9" t="str">
        <f>IF($G104=0,"",IFERROR(CONCATENATE(INDEX('Risk assessment'!$B$12:$B$100,MATCH(CONCATENATE(Feuil1!$C104,"-",Feuil1!$B104,"-",Feuil1!BA$1),'Risk assessment'!$R$12:$R$100,FALSE),1)," ;"),""))</f>
        <v/>
      </c>
      <c r="BB104" s="9" t="str">
        <f>IF($G104=0,"",IFERROR(CONCATENATE(INDEX('Risk assessment'!$B$12:$B$100,MATCH(CONCATENATE(Feuil1!$C104,"-",Feuil1!$B104,"-",Feuil1!BB$1),'Risk assessment'!$R$12:$R$100,FALSE),1)," ;"),""))</f>
        <v/>
      </c>
      <c r="BC104" s="9" t="str">
        <f>IF($G104=0,"",IFERROR(CONCATENATE(INDEX('Risk assessment'!$B$12:$B$100,MATCH(CONCATENATE(Feuil1!$C104,"-",Feuil1!$B104,"-",Feuil1!BC$1),'Risk assessment'!$R$12:$R$100,FALSE),1)," ;"),""))</f>
        <v/>
      </c>
      <c r="BD104" s="9" t="str">
        <f>IF($G104=0,"",IFERROR(CONCATENATE(INDEX('Risk assessment'!$B$12:$B$100,MATCH(CONCATENATE(Feuil1!$C104,"-",Feuil1!$B104,"-",Feuil1!BD$1),'Risk assessment'!$R$12:$R$100,FALSE),1)," ;"),""))</f>
        <v/>
      </c>
      <c r="BE104" s="9" t="str">
        <f>IF($G104=0,"",IFERROR(CONCATENATE(INDEX('Risk assessment'!$B$12:$B$100,MATCH(CONCATENATE(Feuil1!$C104,"-",Feuil1!$B104,"-",Feuil1!BE$1),'Risk assessment'!$R$12:$R$100,FALSE),1)," ;"),""))</f>
        <v/>
      </c>
      <c r="BF104" s="9" t="str">
        <f>IF($G104=0,"",IFERROR(CONCATENATE(INDEX('Risk assessment'!$B$12:$B$100,MATCH(CONCATENATE(Feuil1!$C104,"-",Feuil1!$B104,"-",Feuil1!BF$1),'Risk assessment'!$R$12:$R$100,FALSE),1)," ;"),""))</f>
        <v/>
      </c>
      <c r="BG104" s="9" t="str">
        <f>IF($G104=0,"",IFERROR(CONCATENATE(INDEX('Risk assessment'!$B$12:$B$100,MATCH(CONCATENATE(Feuil1!$C104,"-",Feuil1!$B104,"-",Feuil1!BG$1),'Risk assessment'!$R$12:$R$100,FALSE),1)," ;"),""))</f>
        <v/>
      </c>
      <c r="BH104" s="9" t="str">
        <f>IF($G104=0,"",IFERROR(CONCATENATE(INDEX('Risk assessment'!$B$12:$B$100,MATCH(CONCATENATE(Feuil1!$C104,"-",Feuil1!$B104,"-",Feuil1!BH$1),'Risk assessment'!$R$12:$R$100,FALSE),1)," ;"),""))</f>
        <v/>
      </c>
      <c r="BI104" s="9" t="str">
        <f>IF($G104=0,"",IFERROR(CONCATENATE(INDEX('Risk assessment'!$B$12:$B$100,MATCH(CONCATENATE(Feuil1!$C104,"-",Feuil1!$B104,"-",Feuil1!BI$1),'Risk assessment'!$R$12:$R$100,FALSE),1)," ;"),""))</f>
        <v/>
      </c>
      <c r="BJ104" s="9" t="str">
        <f>IF($G104=0,"",IFERROR(CONCATENATE(INDEX('Risk assessment'!$B$12:$B$100,MATCH(CONCATENATE(Feuil1!$C104,"-",Feuil1!$B104,"-",Feuil1!BJ$1),'Risk assessment'!$R$12:$R$100,FALSE),1)," ;"),""))</f>
        <v/>
      </c>
      <c r="BK104" s="9" t="str">
        <f>IF($G104=0,"",IFERROR(CONCATENATE(INDEX('Risk assessment'!$B$12:$B$100,MATCH(CONCATENATE(Feuil1!$C104,"-",Feuil1!$B104,"-",Feuil1!BK$1),'Risk assessment'!$R$12:$R$100,FALSE),1)," ;"),""))</f>
        <v/>
      </c>
      <c r="BL104" s="9" t="str">
        <f>IF($G104=0,"",IFERROR(CONCATENATE(INDEX('Risk assessment'!$B$12:$B$100,MATCH(CONCATENATE(Feuil1!$C104,"-",Feuil1!$B104,"-",Feuil1!BL$1),'Risk assessment'!$R$12:$R$100,FALSE),1)," ;"),""))</f>
        <v/>
      </c>
      <c r="BM104" s="9" t="str">
        <f>IF($G104=0,"",IFERROR(CONCATENATE(INDEX('Risk assessment'!$B$12:$B$100,MATCH(CONCATENATE(Feuil1!$C104,"-",Feuil1!$B104,"-",Feuil1!BM$1),'Risk assessment'!$R$12:$R$100,FALSE),1)," ;"),""))</f>
        <v/>
      </c>
      <c r="BN104" s="9" t="str">
        <f>IF($G104=0,"",IFERROR(CONCATENATE(INDEX('Risk assessment'!$B$12:$B$100,MATCH(CONCATENATE(Feuil1!$C104,"-",Feuil1!$B104,"-",Feuil1!BN$1),'Risk assessment'!$R$12:$R$100,FALSE),1)," ;"),""))</f>
        <v/>
      </c>
      <c r="BO104" s="9" t="str">
        <f>IF($G104=0,"",IFERROR(CONCATENATE(INDEX('Risk assessment'!$B$12:$B$100,MATCH(CONCATENATE(Feuil1!$C104,"-",Feuil1!$B104,"-",Feuil1!BO$1),'Risk assessment'!$R$12:$R$100,FALSE),1)," ;"),""))</f>
        <v/>
      </c>
      <c r="BP104" s="9" t="str">
        <f>IF($G104=0,"",IFERROR(CONCATENATE(INDEX('Risk assessment'!$B$12:$B$100,MATCH(CONCATENATE(Feuil1!$C104,"-",Feuil1!$B104,"-",Feuil1!BP$1),'Risk assessment'!$R$12:$R$100,FALSE),1)," ;"),""))</f>
        <v/>
      </c>
      <c r="BQ104" s="9" t="str">
        <f>IF($G104=0,"",IFERROR(CONCATENATE(INDEX('Risk assessment'!$B$12:$B$100,MATCH(CONCATENATE(Feuil1!$C104,"-",Feuil1!$B104,"-",Feuil1!BQ$1),'Risk assessment'!$R$12:$R$100,FALSE),1)," ;"),""))</f>
        <v/>
      </c>
      <c r="BR104" s="9" t="str">
        <f>IF($G104=0,"",IFERROR(INDEX('Risk assessment'!$B$12:$B$100,MATCH(CONCATENATE(Feuil1!$C104,Feuil1!$B104,Feuil1!BR$1),'Risk assessment'!$R$12:$R$100,FALSE),1),""))</f>
        <v/>
      </c>
      <c r="BS104" s="9" t="str">
        <f>IF($G104=0,"",IFERROR(INDEX('Risk assessment'!$B$12:$B$100,MATCH(CONCATENATE(Feuil1!$C104,Feuil1!$B104,Feuil1!BS$1),'Risk assessment'!$R$12:$R$100,FALSE),1),""))</f>
        <v/>
      </c>
      <c r="BT104" s="9" t="str">
        <f>IF($G104=0,"",IFERROR(INDEX('Risk assessment'!$B$12:$B$100,MATCH(CONCATENATE(Feuil1!$C104,Feuil1!$B104,Feuil1!BT$1),'Risk assessment'!$R$12:$R$100,FALSE),1),""))</f>
        <v/>
      </c>
      <c r="BU104" s="9" t="str">
        <f>IF($G104=0,"",IFERROR(INDEX('Risk assessment'!$B$12:$B$100,MATCH(CONCATENATE(Feuil1!$C104,Feuil1!$B104,Feuil1!BU$1),'Risk assessment'!$R$12:$R$100,FALSE),1),""))</f>
        <v/>
      </c>
      <c r="BV104" s="9" t="str">
        <f>IF($G104=0,"",IFERROR(INDEX('Risk assessment'!$B$12:$B$100,MATCH(CONCATENATE(Feuil1!$C104,Feuil1!$B104,Feuil1!BV$1),'Risk assessment'!$R$12:$R$100,FALSE),1),""))</f>
        <v/>
      </c>
      <c r="BW104" s="9" t="str">
        <f>IF($G104=0,"",IFERROR(INDEX('Risk assessment'!$B$12:$B$100,MATCH(CONCATENATE(Feuil1!$C104,Feuil1!$B104,Feuil1!BW$1),'Risk assessment'!$R$12:$R$100,FALSE),1),""))</f>
        <v/>
      </c>
      <c r="BX104" s="9" t="str">
        <f>IF($G104=0,"",IFERROR(INDEX('Risk assessment'!$B$12:$B$100,MATCH(CONCATENATE(Feuil1!$C104,Feuil1!$B104,Feuil1!BX$1),'Risk assessment'!$R$12:$R$100,FALSE),1),""))</f>
        <v/>
      </c>
      <c r="BY104" s="9" t="str">
        <f>IF($G104=0,"",IFERROR(INDEX('Risk assessment'!$B$12:$B$100,MATCH(CONCATENATE(Feuil1!$C104,Feuil1!$B104,Feuil1!BY$1),'Risk assessment'!$R$12:$R$100,FALSE),1),""))</f>
        <v/>
      </c>
      <c r="BZ104" s="9" t="str">
        <f>IF($G104=0,"",IFERROR(INDEX('Risk assessment'!$B$12:$B$100,MATCH(CONCATENATE(Feuil1!$C104,Feuil1!$B104,Feuil1!BZ$1),'Risk assessment'!$R$12:$R$100,FALSE),1),""))</f>
        <v/>
      </c>
      <c r="CA104" s="9" t="str">
        <f>IF($G104=0,"",IFERROR(INDEX('Risk assessment'!$B$12:$B$100,MATCH(CONCATENATE(Feuil1!$C104,Feuil1!$B104,Feuil1!CA$1),'Risk assessment'!$R$12:$R$100,FALSE),1),""))</f>
        <v/>
      </c>
      <c r="CB104" s="9" t="str">
        <f>IF($G104=0,"",IFERROR(INDEX('Risk assessment'!$B$12:$B$100,MATCH(CONCATENATE(Feuil1!$C104,Feuil1!$B104,Feuil1!CB$1),'Risk assessment'!$R$12:$R$100,FALSE),1),""))</f>
        <v/>
      </c>
      <c r="CC104" s="9" t="str">
        <f>IF($G104=0,"",IFERROR(INDEX('Risk assessment'!$B$12:$B$100,MATCH(CONCATENATE(Feuil1!$C104,Feuil1!$B104,Feuil1!CC$1),'Risk assessment'!$R$12:$R$100,FALSE),1),""))</f>
        <v/>
      </c>
      <c r="CD104" s="9" t="str">
        <f>IF($G104=0,"",IFERROR(INDEX('Risk assessment'!$B$12:$B$100,MATCH(CONCATENATE(Feuil1!$C104,Feuil1!$B104,Feuil1!CD$1),'Risk assessment'!$R$12:$R$100,FALSE),1),""))</f>
        <v/>
      </c>
      <c r="CE104" s="9" t="str">
        <f>IF($G104=0,"",IFERROR(INDEX('Risk assessment'!$B$12:$B$100,MATCH(CONCATENATE(Feuil1!$C104,Feuil1!$B104,Feuil1!CE$1),'Risk assessment'!$R$12:$R$100,FALSE),1),""))</f>
        <v/>
      </c>
      <c r="CF104" s="9" t="str">
        <f>IF($G104=0,"",IFERROR(INDEX('Risk assessment'!$B$12:$B$100,MATCH(CONCATENATE(Feuil1!$C104,Feuil1!$B104,Feuil1!CF$1),'Risk assessment'!$R$12:$R$100,FALSE),1),""))</f>
        <v/>
      </c>
      <c r="CG104" s="9" t="str">
        <f>IF($G104=0,"",IFERROR(INDEX('Risk assessment'!$B$12:$B$100,MATCH(CONCATENATE(Feuil1!$C104,Feuil1!$B104,Feuil1!CG$1),'Risk assessment'!$R$12:$R$100,FALSE),1),""))</f>
        <v/>
      </c>
      <c r="CH104" s="9" t="str">
        <f>IF($G104=0,"",IFERROR(INDEX('Risk assessment'!$B$12:$B$100,MATCH(CONCATENATE(Feuil1!$C104,Feuil1!$B104,Feuil1!CH$1),'Risk assessment'!$R$12:$R$100,FALSE),1),""))</f>
        <v/>
      </c>
      <c r="CI104" s="9" t="str">
        <f>IF($G104=0,"",IFERROR(INDEX('Risk assessment'!$B$12:$B$100,MATCH(CONCATENATE(Feuil1!$C104,Feuil1!$B104,Feuil1!CI$1),'Risk assessment'!$R$12:$R$100,FALSE),1),""))</f>
        <v/>
      </c>
      <c r="CJ104" s="9" t="str">
        <f>IF($G104=0,"",IFERROR(INDEX('Risk assessment'!$B$12:$B$100,MATCH(CONCATENATE(Feuil1!$C104,Feuil1!$B104,Feuil1!CJ$1),'Risk assessment'!$R$12:$R$100,FALSE),1),""))</f>
        <v/>
      </c>
      <c r="CK104" s="9" t="str">
        <f>IF($G104=0,"",IFERROR(INDEX('Risk assessment'!$B$12:$B$100,MATCH(CONCATENATE(Feuil1!$C104,Feuil1!$B104,Feuil1!CK$1),'Risk assessment'!$R$12:$R$100,FALSE),1),""))</f>
        <v/>
      </c>
      <c r="CL104" s="9" t="str">
        <f>IF($G104=0,"",IFERROR(INDEX('Risk assessment'!$B$12:$B$100,MATCH(CONCATENATE(Feuil1!$C104,Feuil1!$B104,Feuil1!CL$1),'Risk assessment'!$R$12:$R$100,FALSE),1),""))</f>
        <v/>
      </c>
      <c r="CM104" s="9" t="str">
        <f>IF($G104=0,"",IFERROR(INDEX('Risk assessment'!$B$12:$B$100,MATCH(CONCATENATE(Feuil1!$C104,Feuil1!$B104,Feuil1!CM$1),'Risk assessment'!$R$12:$R$100,FALSE),1),""))</f>
        <v/>
      </c>
      <c r="CN104" s="9" t="str">
        <f>IF($G104=0,"",IFERROR(INDEX('Risk assessment'!$B$12:$B$100,MATCH(CONCATENATE(Feuil1!$C104,Feuil1!$B104,Feuil1!CN$1),'Risk assessment'!$R$12:$R$100,FALSE),1),""))</f>
        <v/>
      </c>
      <c r="CO104" s="9" t="str">
        <f>IF($G104=0,"",IFERROR(INDEX('Risk assessment'!$B$12:$B$100,MATCH(CONCATENATE(Feuil1!$C104,Feuil1!$B104,Feuil1!CO$1),'Risk assessment'!$R$12:$R$100,FALSE),1),""))</f>
        <v/>
      </c>
      <c r="CP104" s="9" t="str">
        <f>IF($G104=0,"",IFERROR(INDEX('Risk assessment'!$B$12:$B$100,MATCH(CONCATENATE(Feuil1!$C104,Feuil1!$B104,Feuil1!CP$1),'Risk assessment'!$R$12:$R$100,FALSE),1),""))</f>
        <v/>
      </c>
      <c r="CQ104" s="9" t="str">
        <f>IF($G104=0,"",IFERROR(INDEX('Risk assessment'!$B$12:$B$100,MATCH(CONCATENATE(Feuil1!$C104,Feuil1!$B104,Feuil1!CQ$1),'Risk assessment'!$R$12:$R$100,FALSE),1),""))</f>
        <v/>
      </c>
      <c r="CR104" s="9" t="str">
        <f>IF($G104=0,"",IFERROR(INDEX('Risk assessment'!$B$12:$B$100,MATCH(CONCATENATE(Feuil1!$C104,Feuil1!$B104,Feuil1!CR$1),'Risk assessment'!$R$12:$R$100,FALSE),1),""))</f>
        <v/>
      </c>
      <c r="CS104" s="9" t="str">
        <f>IF($G104=0,"",IFERROR(INDEX('Risk assessment'!$B$12:$B$100,MATCH(CONCATENATE(Feuil1!$C104,Feuil1!$B104,Feuil1!CS$1),'Risk assessment'!$R$12:$R$100,FALSE),1),""))</f>
        <v/>
      </c>
      <c r="CT104" s="9" t="str">
        <f>IF($G104=0,"",IFERROR(INDEX('Risk assessment'!$B$12:$B$100,MATCH(CONCATENATE(Feuil1!$C104,Feuil1!$B104,Feuil1!CT$1),'Risk assessment'!$R$12:$R$100,FALSE),1),""))</f>
        <v/>
      </c>
      <c r="CU104" s="9" t="str">
        <f>IF($G104=0,"",IFERROR(INDEX('Risk assessment'!$B$12:$B$100,MATCH(CONCATENATE(Feuil1!$C104,Feuil1!$B104,Feuil1!CU$1),'Risk assessment'!$R$12:$R$100,FALSE),1),""))</f>
        <v/>
      </c>
      <c r="CV104" s="9" t="str">
        <f>IF($G104=0,"",IFERROR(INDEX('Risk assessment'!$B$12:$B$100,MATCH(CONCATENATE(Feuil1!$C104,Feuil1!$B104,Feuil1!CV$1),'Risk assessment'!$R$12:$R$100,FALSE),1),""))</f>
        <v/>
      </c>
      <c r="CW104" s="9" t="str">
        <f>IF($G104=0,"",IFERROR(INDEX('Risk assessment'!$B$12:$B$100,MATCH(CONCATENATE(Feuil1!$C104,Feuil1!$B104,Feuil1!CW$1),'Risk assessment'!$R$12:$R$100,FALSE),1),""))</f>
        <v/>
      </c>
      <c r="CX104" s="9" t="str">
        <f>IF($G104=0,"",IFERROR(INDEX('Risk assessment'!$B$12:$B$100,MATCH(CONCATENATE(Feuil1!$C104,Feuil1!$B104,Feuil1!CX$1),'Risk assessment'!$R$12:$R$100,FALSE),1),""))</f>
        <v/>
      </c>
      <c r="CY104" s="9" t="str">
        <f>IF($G104=0,"",IFERROR(INDEX('Risk assessment'!$B$12:$B$100,MATCH(CONCATENATE(Feuil1!$C104,Feuil1!$B104,Feuil1!CY$1),'Risk assessment'!$R$12:$R$100,FALSE),1),""))</f>
        <v/>
      </c>
      <c r="CZ104" s="9" t="str">
        <f>IF($G104=0,"",IFERROR(INDEX('Risk assessment'!$B$12:$B$100,MATCH(CONCATENATE(Feuil1!$C104,Feuil1!$B104,Feuil1!CZ$1),'Risk assessment'!$R$12:$R$100,FALSE),1),""))</f>
        <v/>
      </c>
      <c r="DA104" s="9" t="str">
        <f>IF($G104=0,"",IFERROR(INDEX('Risk assessment'!$B$12:$B$100,MATCH(CONCATENATE(Feuil1!$C104,Feuil1!$B104,Feuil1!DA$1),'Risk assessment'!$R$12:$R$100,FALSE),1),""))</f>
        <v/>
      </c>
      <c r="DB104" s="9" t="str">
        <f>IF($G104=0,"",IFERROR(INDEX('Risk assessment'!$B$12:$B$100,MATCH(CONCATENATE(Feuil1!$C104,Feuil1!$B104,Feuil1!DB$1),'Risk assessment'!$R$12:$R$100,FALSE),1),""))</f>
        <v/>
      </c>
      <c r="DC104" s="9" t="str">
        <f>IF($G104=0,"",IFERROR(INDEX('Risk assessment'!$B$12:$B$100,MATCH(CONCATENATE(Feuil1!$C104,Feuil1!$B104,Feuil1!DC$1),'Risk assessment'!$R$12:$R$100,FALSE),1),""))</f>
        <v/>
      </c>
      <c r="DD104" s="9" t="str">
        <f>IF($G104=0,"",IFERROR(INDEX('Risk assessment'!$B$12:$B$100,MATCH(CONCATENATE(Feuil1!$C104,Feuil1!$B104,Feuil1!DD$1),'Risk assessment'!$R$12:$R$100,FALSE),1),""))</f>
        <v/>
      </c>
      <c r="DE104" s="9" t="str">
        <f>IF($G104=0,"",IFERROR(INDEX('Risk assessment'!$B$12:$B$100,MATCH(CONCATENATE(Feuil1!$C104,Feuil1!$B104,Feuil1!DE$1),'Risk assessment'!$R$12:$R$100,FALSE),1),""))</f>
        <v/>
      </c>
      <c r="DF104" s="9" t="str">
        <f>IF($G104=0,"",IFERROR(INDEX('Risk assessment'!$B$12:$B$100,MATCH(CONCATENATE(Feuil1!$C104,Feuil1!$B104,Feuil1!DF$1),'Risk assessment'!$R$12:$R$100,FALSE),1),""))</f>
        <v/>
      </c>
      <c r="DG104" s="9" t="str">
        <f>IF($G104=0,"",IFERROR(INDEX('Risk assessment'!$B$12:$B$100,MATCH(CONCATENATE(Feuil1!$C104,Feuil1!$B104,Feuil1!DG$1),'Risk assessment'!$R$12:$R$100,FALSE),1),""))</f>
        <v/>
      </c>
      <c r="DH104" s="9" t="str">
        <f>IF($G104=0,"",IFERROR(INDEX('Risk assessment'!$B$12:$B$100,MATCH(CONCATENATE(Feuil1!$C104,Feuil1!$B104,Feuil1!DH$1),'Risk assessment'!$R$12:$R$100,FALSE),1),""))</f>
        <v/>
      </c>
      <c r="DI104" s="9" t="str">
        <f>IF($G104=0,"",IFERROR(INDEX('Risk assessment'!$B$12:$B$100,MATCH(CONCATENATE(Feuil1!$C104,Feuil1!$B104,Feuil1!DI$1),'Risk assessment'!$R$12:$R$100,FALSE),1),""))</f>
        <v/>
      </c>
      <c r="DJ104" s="9" t="str">
        <f>IF($G104=0,"",IFERROR(INDEX('Risk assessment'!$B$12:$B$100,MATCH(CONCATENATE(Feuil1!$C104,Feuil1!$B104,Feuil1!DJ$1),'Risk assessment'!$R$12:$R$100,FALSE),1),""))</f>
        <v/>
      </c>
      <c r="DK104" s="9" t="str">
        <f>IF($G104=0,"",IFERROR(INDEX('Risk assessment'!$B$12:$B$100,MATCH(CONCATENATE(Feuil1!$C104,Feuil1!$B104,Feuil1!DK$1),'Risk assessment'!$R$12:$R$100,FALSE),1),""))</f>
        <v/>
      </c>
    </row>
    <row r="105" spans="2:115" x14ac:dyDescent="0.25">
      <c r="B105" s="9">
        <f>IF(B104+1&lt;='Rating table'!D$11,B104+1,1)</f>
        <v>4</v>
      </c>
      <c r="C105" s="9" t="str">
        <f>IFERROR(IF(IF(B105=1,C104+1,C104)&lt;='Rating table'!H$11,IF(B105=1,C104+1,C104),""),"")</f>
        <v/>
      </c>
      <c r="D105" s="9" t="str">
        <f t="shared" si="3"/>
        <v/>
      </c>
      <c r="E105" s="9" t="str">
        <f t="shared" si="4"/>
        <v/>
      </c>
      <c r="F105" s="9" t="str">
        <f t="shared" si="5"/>
        <v/>
      </c>
      <c r="G105" s="9">
        <f>COUNTIFS('Risk assessment'!D$12:D$100,Feuil1!C105,'Risk assessment'!E$12:E$100,B105)</f>
        <v>0</v>
      </c>
      <c r="H105" s="9" t="str">
        <f>IF($G105=0,"",IFERROR(CONCATENATE(INDEX('Risk assessment'!$B$12:$B$100,MATCH(CONCATENATE(Feuil1!$C105,"-",Feuil1!$B105,"-",Feuil1!H$1),'Risk assessment'!$R$12:$R$100,FALSE),1)," ;"),""))</f>
        <v/>
      </c>
      <c r="I105" s="9" t="str">
        <f>IF($G105=0,"",IFERROR(CONCATENATE(INDEX('Risk assessment'!$B$12:$B$100,MATCH(CONCATENATE(Feuil1!$C105,"-",Feuil1!$B105,"-",Feuil1!I$1),'Risk assessment'!$R$12:$R$100,FALSE),1)," ;"),""))</f>
        <v/>
      </c>
      <c r="J105" s="9" t="str">
        <f>IF($G105=0,"",IFERROR(CONCATENATE(INDEX('Risk assessment'!$B$12:$B$100,MATCH(CONCATENATE(Feuil1!$C105,"-",Feuil1!$B105,"-",Feuil1!J$1),'Risk assessment'!$R$12:$R$100,FALSE),1)," ;"),""))</f>
        <v/>
      </c>
      <c r="K105" s="9" t="str">
        <f>IF($G105=0,"",IFERROR(CONCATENATE(INDEX('Risk assessment'!$B$12:$B$100,MATCH(CONCATENATE(Feuil1!$C105,"-",Feuil1!$B105,"-",Feuil1!K$1),'Risk assessment'!$R$12:$R$100,FALSE),1)," ;"),""))</f>
        <v/>
      </c>
      <c r="L105" s="9" t="str">
        <f>IF($G105=0,"",IFERROR(CONCATENATE(INDEX('Risk assessment'!$B$12:$B$100,MATCH(CONCATENATE(Feuil1!$C105,"-",Feuil1!$B105,"-",Feuil1!L$1),'Risk assessment'!$R$12:$R$100,FALSE),1)," ;"),""))</f>
        <v/>
      </c>
      <c r="M105" s="9" t="str">
        <f>IF($G105=0,"",IFERROR(CONCATENATE(INDEX('Risk assessment'!$B$12:$B$100,MATCH(CONCATENATE(Feuil1!$C105,"-",Feuil1!$B105,"-",Feuil1!M$1),'Risk assessment'!$R$12:$R$100,FALSE),1)," ;"),""))</f>
        <v/>
      </c>
      <c r="N105" s="9" t="str">
        <f>IF($G105=0,"",IFERROR(CONCATENATE(INDEX('Risk assessment'!$B$12:$B$100,MATCH(CONCATENATE(Feuil1!$C105,"-",Feuil1!$B105,"-",Feuil1!N$1),'Risk assessment'!$R$12:$R$100,FALSE),1)," ;"),""))</f>
        <v/>
      </c>
      <c r="O105" s="9" t="str">
        <f>IF($G105=0,"",IFERROR(CONCATENATE(INDEX('Risk assessment'!$B$12:$B$100,MATCH(CONCATENATE(Feuil1!$C105,"-",Feuil1!$B105,"-",Feuil1!O$1),'Risk assessment'!$R$12:$R$100,FALSE),1)," ;"),""))</f>
        <v/>
      </c>
      <c r="P105" s="9" t="str">
        <f>IF($G105=0,"",IFERROR(CONCATENATE(INDEX('Risk assessment'!$B$12:$B$100,MATCH(CONCATENATE(Feuil1!$C105,"-",Feuil1!$B105,"-",Feuil1!P$1),'Risk assessment'!$R$12:$R$100,FALSE),1)," ;"),""))</f>
        <v/>
      </c>
      <c r="Q105" s="9" t="str">
        <f>IF($G105=0,"",IFERROR(CONCATENATE(INDEX('Risk assessment'!$B$12:$B$100,MATCH(CONCATENATE(Feuil1!$C105,"-",Feuil1!$B105,"-",Feuil1!Q$1),'Risk assessment'!$R$12:$R$100,FALSE),1)," ;"),""))</f>
        <v/>
      </c>
      <c r="R105" s="9" t="str">
        <f>IF($G105=0,"",IFERROR(CONCATENATE(INDEX('Risk assessment'!$B$12:$B$100,MATCH(CONCATENATE(Feuil1!$C105,"-",Feuil1!$B105,"-",Feuil1!R$1),'Risk assessment'!$R$12:$R$100,FALSE),1)," ;"),""))</f>
        <v/>
      </c>
      <c r="S105" s="9" t="str">
        <f>IF($G105=0,"",IFERROR(CONCATENATE(INDEX('Risk assessment'!$B$12:$B$100,MATCH(CONCATENATE(Feuil1!$C105,"-",Feuil1!$B105,"-",Feuil1!S$1),'Risk assessment'!$R$12:$R$100,FALSE),1)," ;"),""))</f>
        <v/>
      </c>
      <c r="T105" s="9" t="str">
        <f>IF($G105=0,"",IFERROR(CONCATENATE(INDEX('Risk assessment'!$B$12:$B$100,MATCH(CONCATENATE(Feuil1!$C105,"-",Feuil1!$B105,"-",Feuil1!T$1),'Risk assessment'!$R$12:$R$100,FALSE),1)," ;"),""))</f>
        <v/>
      </c>
      <c r="U105" s="9" t="str">
        <f>IF($G105=0,"",IFERROR(CONCATENATE(INDEX('Risk assessment'!$B$12:$B$100,MATCH(CONCATENATE(Feuil1!$C105,"-",Feuil1!$B105,"-",Feuil1!U$1),'Risk assessment'!$R$12:$R$100,FALSE),1)," ;"),""))</f>
        <v/>
      </c>
      <c r="V105" s="9" t="str">
        <f>IF($G105=0,"",IFERROR(CONCATENATE(INDEX('Risk assessment'!$B$12:$B$100,MATCH(CONCATENATE(Feuil1!$C105,"-",Feuil1!$B105,"-",Feuil1!V$1),'Risk assessment'!$R$12:$R$100,FALSE),1)," ;"),""))</f>
        <v/>
      </c>
      <c r="W105" s="9" t="str">
        <f>IF($G105=0,"",IFERROR(CONCATENATE(INDEX('Risk assessment'!$B$12:$B$100,MATCH(CONCATENATE(Feuil1!$C105,"-",Feuil1!$B105,"-",Feuil1!W$1),'Risk assessment'!$R$12:$R$100,FALSE),1)," ;"),""))</f>
        <v/>
      </c>
      <c r="X105" s="9" t="str">
        <f>IF($G105=0,"",IFERROR(CONCATENATE(INDEX('Risk assessment'!$B$12:$B$100,MATCH(CONCATENATE(Feuil1!$C105,"-",Feuil1!$B105,"-",Feuil1!X$1),'Risk assessment'!$R$12:$R$100,FALSE),1)," ;"),""))</f>
        <v/>
      </c>
      <c r="Y105" s="9" t="str">
        <f>IF($G105=0,"",IFERROR(CONCATENATE(INDEX('Risk assessment'!$B$12:$B$100,MATCH(CONCATENATE(Feuil1!$C105,"-",Feuil1!$B105,"-",Feuil1!Y$1),'Risk assessment'!$R$12:$R$100,FALSE),1)," ;"),""))</f>
        <v/>
      </c>
      <c r="Z105" s="9" t="str">
        <f>IF($G105=0,"",IFERROR(CONCATENATE(INDEX('Risk assessment'!$B$12:$B$100,MATCH(CONCATENATE(Feuil1!$C105,"-",Feuil1!$B105,"-",Feuil1!Z$1),'Risk assessment'!$R$12:$R$100,FALSE),1)," ;"),""))</f>
        <v/>
      </c>
      <c r="AA105" s="9" t="str">
        <f>IF($G105=0,"",IFERROR(CONCATENATE(INDEX('Risk assessment'!$B$12:$B$100,MATCH(CONCATENATE(Feuil1!$C105,"-",Feuil1!$B105,"-",Feuil1!AA$1),'Risk assessment'!$R$12:$R$100,FALSE),1)," ;"),""))</f>
        <v/>
      </c>
      <c r="AB105" s="9" t="str">
        <f>IF($G105=0,"",IFERROR(CONCATENATE(INDEX('Risk assessment'!$B$12:$B$100,MATCH(CONCATENATE(Feuil1!$C105,"-",Feuil1!$B105,"-",Feuil1!AB$1),'Risk assessment'!$R$12:$R$100,FALSE),1)," ;"),""))</f>
        <v/>
      </c>
      <c r="AC105" s="9" t="str">
        <f>IF($G105=0,"",IFERROR(CONCATENATE(INDEX('Risk assessment'!$B$12:$B$100,MATCH(CONCATENATE(Feuil1!$C105,"-",Feuil1!$B105,"-",Feuil1!AC$1),'Risk assessment'!$R$12:$R$100,FALSE),1)," ;"),""))</f>
        <v/>
      </c>
      <c r="AD105" s="9" t="str">
        <f>IF($G105=0,"",IFERROR(CONCATENATE(INDEX('Risk assessment'!$B$12:$B$100,MATCH(CONCATENATE(Feuil1!$C105,"-",Feuil1!$B105,"-",Feuil1!AD$1),'Risk assessment'!$R$12:$R$100,FALSE),1)," ;"),""))</f>
        <v/>
      </c>
      <c r="AE105" s="9" t="str">
        <f>IF($G105=0,"",IFERROR(CONCATENATE(INDEX('Risk assessment'!$B$12:$B$100,MATCH(CONCATENATE(Feuil1!$C105,"-",Feuil1!$B105,"-",Feuil1!AE$1),'Risk assessment'!$R$12:$R$100,FALSE),1)," ;"),""))</f>
        <v/>
      </c>
      <c r="AF105" s="9" t="str">
        <f>IF($G105=0,"",IFERROR(CONCATENATE(INDEX('Risk assessment'!$B$12:$B$100,MATCH(CONCATENATE(Feuil1!$C105,"-",Feuil1!$B105,"-",Feuil1!AF$1),'Risk assessment'!$R$12:$R$100,FALSE),1)," ;"),""))</f>
        <v/>
      </c>
      <c r="AG105" s="9" t="str">
        <f>IF($G105=0,"",IFERROR(CONCATENATE(INDEX('Risk assessment'!$B$12:$B$100,MATCH(CONCATENATE(Feuil1!$C105,"-",Feuil1!$B105,"-",Feuil1!AG$1),'Risk assessment'!$R$12:$R$100,FALSE),1)," ;"),""))</f>
        <v/>
      </c>
      <c r="AH105" s="9" t="str">
        <f>IF($G105=0,"",IFERROR(CONCATENATE(INDEX('Risk assessment'!$B$12:$B$100,MATCH(CONCATENATE(Feuil1!$C105,"-",Feuil1!$B105,"-",Feuil1!AH$1),'Risk assessment'!$R$12:$R$100,FALSE),1)," ;"),""))</f>
        <v/>
      </c>
      <c r="AI105" s="9" t="str">
        <f>IF($G105=0,"",IFERROR(CONCATENATE(INDEX('Risk assessment'!$B$12:$B$100,MATCH(CONCATENATE(Feuil1!$C105,"-",Feuil1!$B105,"-",Feuil1!AI$1),'Risk assessment'!$R$12:$R$100,FALSE),1)," ;"),""))</f>
        <v/>
      </c>
      <c r="AJ105" s="9" t="str">
        <f>IF($G105=0,"",IFERROR(CONCATENATE(INDEX('Risk assessment'!$B$12:$B$100,MATCH(CONCATENATE(Feuil1!$C105,"-",Feuil1!$B105,"-",Feuil1!AJ$1),'Risk assessment'!$R$12:$R$100,FALSE),1)," ;"),""))</f>
        <v/>
      </c>
      <c r="AK105" s="9" t="str">
        <f>IF($G105=0,"",IFERROR(CONCATENATE(INDEX('Risk assessment'!$B$12:$B$100,MATCH(CONCATENATE(Feuil1!$C105,"-",Feuil1!$B105,"-",Feuil1!AK$1),'Risk assessment'!$R$12:$R$100,FALSE),1)," ;"),""))</f>
        <v/>
      </c>
      <c r="AL105" s="9" t="str">
        <f>IF($G105=0,"",IFERROR(CONCATENATE(INDEX('Risk assessment'!$B$12:$B$100,MATCH(CONCATENATE(Feuil1!$C105,"-",Feuil1!$B105,"-",Feuil1!AL$1),'Risk assessment'!$R$12:$R$100,FALSE),1)," ;"),""))</f>
        <v/>
      </c>
      <c r="AM105" s="9" t="str">
        <f>IF($G105=0,"",IFERROR(CONCATENATE(INDEX('Risk assessment'!$B$12:$B$100,MATCH(CONCATENATE(Feuil1!$C105,"-",Feuil1!$B105,"-",Feuil1!AM$1),'Risk assessment'!$R$12:$R$100,FALSE),1)," ;"),""))</f>
        <v/>
      </c>
      <c r="AN105" s="9" t="str">
        <f>IF($G105=0,"",IFERROR(CONCATENATE(INDEX('Risk assessment'!$B$12:$B$100,MATCH(CONCATENATE(Feuil1!$C105,"-",Feuil1!$B105,"-",Feuil1!AN$1),'Risk assessment'!$R$12:$R$100,FALSE),1)," ;"),""))</f>
        <v/>
      </c>
      <c r="AO105" s="9" t="str">
        <f>IF($G105=0,"",IFERROR(CONCATENATE(INDEX('Risk assessment'!$B$12:$B$100,MATCH(CONCATENATE(Feuil1!$C105,"-",Feuil1!$B105,"-",Feuil1!AO$1),'Risk assessment'!$R$12:$R$100,FALSE),1)," ;"),""))</f>
        <v/>
      </c>
      <c r="AP105" s="9" t="str">
        <f>IF($G105=0,"",IFERROR(CONCATENATE(INDEX('Risk assessment'!$B$12:$B$100,MATCH(CONCATENATE(Feuil1!$C105,"-",Feuil1!$B105,"-",Feuil1!AP$1),'Risk assessment'!$R$12:$R$100,FALSE),1)," ;"),""))</f>
        <v/>
      </c>
      <c r="AQ105" s="9" t="str">
        <f>IF($G105=0,"",IFERROR(CONCATENATE(INDEX('Risk assessment'!$B$12:$B$100,MATCH(CONCATENATE(Feuil1!$C105,"-",Feuil1!$B105,"-",Feuil1!AQ$1),'Risk assessment'!$R$12:$R$100,FALSE),1)," ;"),""))</f>
        <v/>
      </c>
      <c r="AR105" s="9" t="str">
        <f>IF($G105=0,"",IFERROR(CONCATENATE(INDEX('Risk assessment'!$B$12:$B$100,MATCH(CONCATENATE(Feuil1!$C105,"-",Feuil1!$B105,"-",Feuil1!AR$1),'Risk assessment'!$R$12:$R$100,FALSE),1)," ;"),""))</f>
        <v/>
      </c>
      <c r="AS105" s="9" t="str">
        <f>IF($G105=0,"",IFERROR(CONCATENATE(INDEX('Risk assessment'!$B$12:$B$100,MATCH(CONCATENATE(Feuil1!$C105,"-",Feuil1!$B105,"-",Feuil1!AS$1),'Risk assessment'!$R$12:$R$100,FALSE),1)," ;"),""))</f>
        <v/>
      </c>
      <c r="AT105" s="9" t="str">
        <f>IF($G105=0,"",IFERROR(CONCATENATE(INDEX('Risk assessment'!$B$12:$B$100,MATCH(CONCATENATE(Feuil1!$C105,"-",Feuil1!$B105,"-",Feuil1!AT$1),'Risk assessment'!$R$12:$R$100,FALSE),1)," ;"),""))</f>
        <v/>
      </c>
      <c r="AU105" s="9" t="str">
        <f>IF($G105=0,"",IFERROR(CONCATENATE(INDEX('Risk assessment'!$B$12:$B$100,MATCH(CONCATENATE(Feuil1!$C105,"-",Feuil1!$B105,"-",Feuil1!AU$1),'Risk assessment'!$R$12:$R$100,FALSE),1)," ;"),""))</f>
        <v/>
      </c>
      <c r="AV105" s="9" t="str">
        <f>IF($G105=0,"",IFERROR(CONCATENATE(INDEX('Risk assessment'!$B$12:$B$100,MATCH(CONCATENATE(Feuil1!$C105,"-",Feuil1!$B105,"-",Feuil1!AV$1),'Risk assessment'!$R$12:$R$100,FALSE),1)," ;"),""))</f>
        <v/>
      </c>
      <c r="AW105" s="9" t="str">
        <f>IF($G105=0,"",IFERROR(CONCATENATE(INDEX('Risk assessment'!$B$12:$B$100,MATCH(CONCATENATE(Feuil1!$C105,"-",Feuil1!$B105,"-",Feuil1!AW$1),'Risk assessment'!$R$12:$R$100,FALSE),1)," ;"),""))</f>
        <v/>
      </c>
      <c r="AX105" s="9" t="str">
        <f>IF($G105=0,"",IFERROR(CONCATENATE(INDEX('Risk assessment'!$B$12:$B$100,MATCH(CONCATENATE(Feuil1!$C105,"-",Feuil1!$B105,"-",Feuil1!AX$1),'Risk assessment'!$R$12:$R$100,FALSE),1)," ;"),""))</f>
        <v/>
      </c>
      <c r="AY105" s="9" t="str">
        <f>IF($G105=0,"",IFERROR(CONCATENATE(INDEX('Risk assessment'!$B$12:$B$100,MATCH(CONCATENATE(Feuil1!$C105,"-",Feuil1!$B105,"-",Feuil1!AY$1),'Risk assessment'!$R$12:$R$100,FALSE),1)," ;"),""))</f>
        <v/>
      </c>
      <c r="AZ105" s="9" t="str">
        <f>IF($G105=0,"",IFERROR(CONCATENATE(INDEX('Risk assessment'!$B$12:$B$100,MATCH(CONCATENATE(Feuil1!$C105,"-",Feuil1!$B105,"-",Feuil1!AZ$1),'Risk assessment'!$R$12:$R$100,FALSE),1)," ;"),""))</f>
        <v/>
      </c>
      <c r="BA105" s="9" t="str">
        <f>IF($G105=0,"",IFERROR(CONCATENATE(INDEX('Risk assessment'!$B$12:$B$100,MATCH(CONCATENATE(Feuil1!$C105,"-",Feuil1!$B105,"-",Feuil1!BA$1),'Risk assessment'!$R$12:$R$100,FALSE),1)," ;"),""))</f>
        <v/>
      </c>
      <c r="BB105" s="9" t="str">
        <f>IF($G105=0,"",IFERROR(CONCATENATE(INDEX('Risk assessment'!$B$12:$B$100,MATCH(CONCATENATE(Feuil1!$C105,"-",Feuil1!$B105,"-",Feuil1!BB$1),'Risk assessment'!$R$12:$R$100,FALSE),1)," ;"),""))</f>
        <v/>
      </c>
      <c r="BC105" s="9" t="str">
        <f>IF($G105=0,"",IFERROR(CONCATENATE(INDEX('Risk assessment'!$B$12:$B$100,MATCH(CONCATENATE(Feuil1!$C105,"-",Feuil1!$B105,"-",Feuil1!BC$1),'Risk assessment'!$R$12:$R$100,FALSE),1)," ;"),""))</f>
        <v/>
      </c>
      <c r="BD105" s="9" t="str">
        <f>IF($G105=0,"",IFERROR(CONCATENATE(INDEX('Risk assessment'!$B$12:$B$100,MATCH(CONCATENATE(Feuil1!$C105,"-",Feuil1!$B105,"-",Feuil1!BD$1),'Risk assessment'!$R$12:$R$100,FALSE),1)," ;"),""))</f>
        <v/>
      </c>
      <c r="BE105" s="9" t="str">
        <f>IF($G105=0,"",IFERROR(CONCATENATE(INDEX('Risk assessment'!$B$12:$B$100,MATCH(CONCATENATE(Feuil1!$C105,"-",Feuil1!$B105,"-",Feuil1!BE$1),'Risk assessment'!$R$12:$R$100,FALSE),1)," ;"),""))</f>
        <v/>
      </c>
      <c r="BF105" s="9" t="str">
        <f>IF($G105=0,"",IFERROR(CONCATENATE(INDEX('Risk assessment'!$B$12:$B$100,MATCH(CONCATENATE(Feuil1!$C105,"-",Feuil1!$B105,"-",Feuil1!BF$1),'Risk assessment'!$R$12:$R$100,FALSE),1)," ;"),""))</f>
        <v/>
      </c>
      <c r="BG105" s="9" t="str">
        <f>IF($G105=0,"",IFERROR(CONCATENATE(INDEX('Risk assessment'!$B$12:$B$100,MATCH(CONCATENATE(Feuil1!$C105,"-",Feuil1!$B105,"-",Feuil1!BG$1),'Risk assessment'!$R$12:$R$100,FALSE),1)," ;"),""))</f>
        <v/>
      </c>
      <c r="BH105" s="9" t="str">
        <f>IF($G105=0,"",IFERROR(CONCATENATE(INDEX('Risk assessment'!$B$12:$B$100,MATCH(CONCATENATE(Feuil1!$C105,"-",Feuil1!$B105,"-",Feuil1!BH$1),'Risk assessment'!$R$12:$R$100,FALSE),1)," ;"),""))</f>
        <v/>
      </c>
      <c r="BI105" s="9" t="str">
        <f>IF($G105=0,"",IFERROR(CONCATENATE(INDEX('Risk assessment'!$B$12:$B$100,MATCH(CONCATENATE(Feuil1!$C105,"-",Feuil1!$B105,"-",Feuil1!BI$1),'Risk assessment'!$R$12:$R$100,FALSE),1)," ;"),""))</f>
        <v/>
      </c>
      <c r="BJ105" s="9" t="str">
        <f>IF($G105=0,"",IFERROR(CONCATENATE(INDEX('Risk assessment'!$B$12:$B$100,MATCH(CONCATENATE(Feuil1!$C105,"-",Feuil1!$B105,"-",Feuil1!BJ$1),'Risk assessment'!$R$12:$R$100,FALSE),1)," ;"),""))</f>
        <v/>
      </c>
      <c r="BK105" s="9" t="str">
        <f>IF($G105=0,"",IFERROR(CONCATENATE(INDEX('Risk assessment'!$B$12:$B$100,MATCH(CONCATENATE(Feuil1!$C105,"-",Feuil1!$B105,"-",Feuil1!BK$1),'Risk assessment'!$R$12:$R$100,FALSE),1)," ;"),""))</f>
        <v/>
      </c>
      <c r="BL105" s="9" t="str">
        <f>IF($G105=0,"",IFERROR(CONCATENATE(INDEX('Risk assessment'!$B$12:$B$100,MATCH(CONCATENATE(Feuil1!$C105,"-",Feuil1!$B105,"-",Feuil1!BL$1),'Risk assessment'!$R$12:$R$100,FALSE),1)," ;"),""))</f>
        <v/>
      </c>
      <c r="BM105" s="9" t="str">
        <f>IF($G105=0,"",IFERROR(CONCATENATE(INDEX('Risk assessment'!$B$12:$B$100,MATCH(CONCATENATE(Feuil1!$C105,"-",Feuil1!$B105,"-",Feuil1!BM$1),'Risk assessment'!$R$12:$R$100,FALSE),1)," ;"),""))</f>
        <v/>
      </c>
      <c r="BN105" s="9" t="str">
        <f>IF($G105=0,"",IFERROR(CONCATENATE(INDEX('Risk assessment'!$B$12:$B$100,MATCH(CONCATENATE(Feuil1!$C105,"-",Feuil1!$B105,"-",Feuil1!BN$1),'Risk assessment'!$R$12:$R$100,FALSE),1)," ;"),""))</f>
        <v/>
      </c>
      <c r="BO105" s="9" t="str">
        <f>IF($G105=0,"",IFERROR(CONCATENATE(INDEX('Risk assessment'!$B$12:$B$100,MATCH(CONCATENATE(Feuil1!$C105,"-",Feuil1!$B105,"-",Feuil1!BO$1),'Risk assessment'!$R$12:$R$100,FALSE),1)," ;"),""))</f>
        <v/>
      </c>
      <c r="BP105" s="9" t="str">
        <f>IF($G105=0,"",IFERROR(CONCATENATE(INDEX('Risk assessment'!$B$12:$B$100,MATCH(CONCATENATE(Feuil1!$C105,"-",Feuil1!$B105,"-",Feuil1!BP$1),'Risk assessment'!$R$12:$R$100,FALSE),1)," ;"),""))</f>
        <v/>
      </c>
      <c r="BQ105" s="9" t="str">
        <f>IF($G105=0,"",IFERROR(CONCATENATE(INDEX('Risk assessment'!$B$12:$B$100,MATCH(CONCATENATE(Feuil1!$C105,"-",Feuil1!$B105,"-",Feuil1!BQ$1),'Risk assessment'!$R$12:$R$100,FALSE),1)," ;"),""))</f>
        <v/>
      </c>
      <c r="BR105" s="9" t="str">
        <f>IF($G105=0,"",IFERROR(INDEX('Risk assessment'!$B$12:$B$100,MATCH(CONCATENATE(Feuil1!$C105,Feuil1!$B105,Feuil1!BR$1),'Risk assessment'!$R$12:$R$100,FALSE),1),""))</f>
        <v/>
      </c>
      <c r="BS105" s="9" t="str">
        <f>IF($G105=0,"",IFERROR(INDEX('Risk assessment'!$B$12:$B$100,MATCH(CONCATENATE(Feuil1!$C105,Feuil1!$B105,Feuil1!BS$1),'Risk assessment'!$R$12:$R$100,FALSE),1),""))</f>
        <v/>
      </c>
      <c r="BT105" s="9" t="str">
        <f>IF($G105=0,"",IFERROR(INDEX('Risk assessment'!$B$12:$B$100,MATCH(CONCATENATE(Feuil1!$C105,Feuil1!$B105,Feuil1!BT$1),'Risk assessment'!$R$12:$R$100,FALSE),1),""))</f>
        <v/>
      </c>
      <c r="BU105" s="9" t="str">
        <f>IF($G105=0,"",IFERROR(INDEX('Risk assessment'!$B$12:$B$100,MATCH(CONCATENATE(Feuil1!$C105,Feuil1!$B105,Feuil1!BU$1),'Risk assessment'!$R$12:$R$100,FALSE),1),""))</f>
        <v/>
      </c>
      <c r="BV105" s="9" t="str">
        <f>IF($G105=0,"",IFERROR(INDEX('Risk assessment'!$B$12:$B$100,MATCH(CONCATENATE(Feuil1!$C105,Feuil1!$B105,Feuil1!BV$1),'Risk assessment'!$R$12:$R$100,FALSE),1),""))</f>
        <v/>
      </c>
      <c r="BW105" s="9" t="str">
        <f>IF($G105=0,"",IFERROR(INDEX('Risk assessment'!$B$12:$B$100,MATCH(CONCATENATE(Feuil1!$C105,Feuil1!$B105,Feuil1!BW$1),'Risk assessment'!$R$12:$R$100,FALSE),1),""))</f>
        <v/>
      </c>
      <c r="BX105" s="9" t="str">
        <f>IF($G105=0,"",IFERROR(INDEX('Risk assessment'!$B$12:$B$100,MATCH(CONCATENATE(Feuil1!$C105,Feuil1!$B105,Feuil1!BX$1),'Risk assessment'!$R$12:$R$100,FALSE),1),""))</f>
        <v/>
      </c>
      <c r="BY105" s="9" t="str">
        <f>IF($G105=0,"",IFERROR(INDEX('Risk assessment'!$B$12:$B$100,MATCH(CONCATENATE(Feuil1!$C105,Feuil1!$B105,Feuil1!BY$1),'Risk assessment'!$R$12:$R$100,FALSE),1),""))</f>
        <v/>
      </c>
      <c r="BZ105" s="9" t="str">
        <f>IF($G105=0,"",IFERROR(INDEX('Risk assessment'!$B$12:$B$100,MATCH(CONCATENATE(Feuil1!$C105,Feuil1!$B105,Feuil1!BZ$1),'Risk assessment'!$R$12:$R$100,FALSE),1),""))</f>
        <v/>
      </c>
      <c r="CA105" s="9" t="str">
        <f>IF($G105=0,"",IFERROR(INDEX('Risk assessment'!$B$12:$B$100,MATCH(CONCATENATE(Feuil1!$C105,Feuil1!$B105,Feuil1!CA$1),'Risk assessment'!$R$12:$R$100,FALSE),1),""))</f>
        <v/>
      </c>
      <c r="CB105" s="9" t="str">
        <f>IF($G105=0,"",IFERROR(INDEX('Risk assessment'!$B$12:$B$100,MATCH(CONCATENATE(Feuil1!$C105,Feuil1!$B105,Feuil1!CB$1),'Risk assessment'!$R$12:$R$100,FALSE),1),""))</f>
        <v/>
      </c>
      <c r="CC105" s="9" t="str">
        <f>IF($G105=0,"",IFERROR(INDEX('Risk assessment'!$B$12:$B$100,MATCH(CONCATENATE(Feuil1!$C105,Feuil1!$B105,Feuil1!CC$1),'Risk assessment'!$R$12:$R$100,FALSE),1),""))</f>
        <v/>
      </c>
      <c r="CD105" s="9" t="str">
        <f>IF($G105=0,"",IFERROR(INDEX('Risk assessment'!$B$12:$B$100,MATCH(CONCATENATE(Feuil1!$C105,Feuil1!$B105,Feuil1!CD$1),'Risk assessment'!$R$12:$R$100,FALSE),1),""))</f>
        <v/>
      </c>
      <c r="CE105" s="9" t="str">
        <f>IF($G105=0,"",IFERROR(INDEX('Risk assessment'!$B$12:$B$100,MATCH(CONCATENATE(Feuil1!$C105,Feuil1!$B105,Feuil1!CE$1),'Risk assessment'!$R$12:$R$100,FALSE),1),""))</f>
        <v/>
      </c>
      <c r="CF105" s="9" t="str">
        <f>IF($G105=0,"",IFERROR(INDEX('Risk assessment'!$B$12:$B$100,MATCH(CONCATENATE(Feuil1!$C105,Feuil1!$B105,Feuil1!CF$1),'Risk assessment'!$R$12:$R$100,FALSE),1),""))</f>
        <v/>
      </c>
      <c r="CG105" s="9" t="str">
        <f>IF($G105=0,"",IFERROR(INDEX('Risk assessment'!$B$12:$B$100,MATCH(CONCATENATE(Feuil1!$C105,Feuil1!$B105,Feuil1!CG$1),'Risk assessment'!$R$12:$R$100,FALSE),1),""))</f>
        <v/>
      </c>
      <c r="CH105" s="9" t="str">
        <f>IF($G105=0,"",IFERROR(INDEX('Risk assessment'!$B$12:$B$100,MATCH(CONCATENATE(Feuil1!$C105,Feuil1!$B105,Feuil1!CH$1),'Risk assessment'!$R$12:$R$100,FALSE),1),""))</f>
        <v/>
      </c>
      <c r="CI105" s="9" t="str">
        <f>IF($G105=0,"",IFERROR(INDEX('Risk assessment'!$B$12:$B$100,MATCH(CONCATENATE(Feuil1!$C105,Feuil1!$B105,Feuil1!CI$1),'Risk assessment'!$R$12:$R$100,FALSE),1),""))</f>
        <v/>
      </c>
      <c r="CJ105" s="9" t="str">
        <f>IF($G105=0,"",IFERROR(INDEX('Risk assessment'!$B$12:$B$100,MATCH(CONCATENATE(Feuil1!$C105,Feuil1!$B105,Feuil1!CJ$1),'Risk assessment'!$R$12:$R$100,FALSE),1),""))</f>
        <v/>
      </c>
      <c r="CK105" s="9" t="str">
        <f>IF($G105=0,"",IFERROR(INDEX('Risk assessment'!$B$12:$B$100,MATCH(CONCATENATE(Feuil1!$C105,Feuil1!$B105,Feuil1!CK$1),'Risk assessment'!$R$12:$R$100,FALSE),1),""))</f>
        <v/>
      </c>
      <c r="CL105" s="9" t="str">
        <f>IF($G105=0,"",IFERROR(INDEX('Risk assessment'!$B$12:$B$100,MATCH(CONCATENATE(Feuil1!$C105,Feuil1!$B105,Feuil1!CL$1),'Risk assessment'!$R$12:$R$100,FALSE),1),""))</f>
        <v/>
      </c>
      <c r="CM105" s="9" t="str">
        <f>IF($G105=0,"",IFERROR(INDEX('Risk assessment'!$B$12:$B$100,MATCH(CONCATENATE(Feuil1!$C105,Feuil1!$B105,Feuil1!CM$1),'Risk assessment'!$R$12:$R$100,FALSE),1),""))</f>
        <v/>
      </c>
      <c r="CN105" s="9" t="str">
        <f>IF($G105=0,"",IFERROR(INDEX('Risk assessment'!$B$12:$B$100,MATCH(CONCATENATE(Feuil1!$C105,Feuil1!$B105,Feuil1!CN$1),'Risk assessment'!$R$12:$R$100,FALSE),1),""))</f>
        <v/>
      </c>
      <c r="CO105" s="9" t="str">
        <f>IF($G105=0,"",IFERROR(INDEX('Risk assessment'!$B$12:$B$100,MATCH(CONCATENATE(Feuil1!$C105,Feuil1!$B105,Feuil1!CO$1),'Risk assessment'!$R$12:$R$100,FALSE),1),""))</f>
        <v/>
      </c>
      <c r="CP105" s="9" t="str">
        <f>IF($G105=0,"",IFERROR(INDEX('Risk assessment'!$B$12:$B$100,MATCH(CONCATENATE(Feuil1!$C105,Feuil1!$B105,Feuil1!CP$1),'Risk assessment'!$R$12:$R$100,FALSE),1),""))</f>
        <v/>
      </c>
      <c r="CQ105" s="9" t="str">
        <f>IF($G105=0,"",IFERROR(INDEX('Risk assessment'!$B$12:$B$100,MATCH(CONCATENATE(Feuil1!$C105,Feuil1!$B105,Feuil1!CQ$1),'Risk assessment'!$R$12:$R$100,FALSE),1),""))</f>
        <v/>
      </c>
      <c r="CR105" s="9" t="str">
        <f>IF($G105=0,"",IFERROR(INDEX('Risk assessment'!$B$12:$B$100,MATCH(CONCATENATE(Feuil1!$C105,Feuil1!$B105,Feuil1!CR$1),'Risk assessment'!$R$12:$R$100,FALSE),1),""))</f>
        <v/>
      </c>
      <c r="CS105" s="9" t="str">
        <f>IF($G105=0,"",IFERROR(INDEX('Risk assessment'!$B$12:$B$100,MATCH(CONCATENATE(Feuil1!$C105,Feuil1!$B105,Feuil1!CS$1),'Risk assessment'!$R$12:$R$100,FALSE),1),""))</f>
        <v/>
      </c>
      <c r="CT105" s="9" t="str">
        <f>IF($G105=0,"",IFERROR(INDEX('Risk assessment'!$B$12:$B$100,MATCH(CONCATENATE(Feuil1!$C105,Feuil1!$B105,Feuil1!CT$1),'Risk assessment'!$R$12:$R$100,FALSE),1),""))</f>
        <v/>
      </c>
      <c r="CU105" s="9" t="str">
        <f>IF($G105=0,"",IFERROR(INDEX('Risk assessment'!$B$12:$B$100,MATCH(CONCATENATE(Feuil1!$C105,Feuil1!$B105,Feuil1!CU$1),'Risk assessment'!$R$12:$R$100,FALSE),1),""))</f>
        <v/>
      </c>
      <c r="CV105" s="9" t="str">
        <f>IF($G105=0,"",IFERROR(INDEX('Risk assessment'!$B$12:$B$100,MATCH(CONCATENATE(Feuil1!$C105,Feuil1!$B105,Feuil1!CV$1),'Risk assessment'!$R$12:$R$100,FALSE),1),""))</f>
        <v/>
      </c>
      <c r="CW105" s="9" t="str">
        <f>IF($G105=0,"",IFERROR(INDEX('Risk assessment'!$B$12:$B$100,MATCH(CONCATENATE(Feuil1!$C105,Feuil1!$B105,Feuil1!CW$1),'Risk assessment'!$R$12:$R$100,FALSE),1),""))</f>
        <v/>
      </c>
      <c r="CX105" s="9" t="str">
        <f>IF($G105=0,"",IFERROR(INDEX('Risk assessment'!$B$12:$B$100,MATCH(CONCATENATE(Feuil1!$C105,Feuil1!$B105,Feuil1!CX$1),'Risk assessment'!$R$12:$R$100,FALSE),1),""))</f>
        <v/>
      </c>
      <c r="CY105" s="9" t="str">
        <f>IF($G105=0,"",IFERROR(INDEX('Risk assessment'!$B$12:$B$100,MATCH(CONCATENATE(Feuil1!$C105,Feuil1!$B105,Feuil1!CY$1),'Risk assessment'!$R$12:$R$100,FALSE),1),""))</f>
        <v/>
      </c>
      <c r="CZ105" s="9" t="str">
        <f>IF($G105=0,"",IFERROR(INDEX('Risk assessment'!$B$12:$B$100,MATCH(CONCATENATE(Feuil1!$C105,Feuil1!$B105,Feuil1!CZ$1),'Risk assessment'!$R$12:$R$100,FALSE),1),""))</f>
        <v/>
      </c>
      <c r="DA105" s="9" t="str">
        <f>IF($G105=0,"",IFERROR(INDEX('Risk assessment'!$B$12:$B$100,MATCH(CONCATENATE(Feuil1!$C105,Feuil1!$B105,Feuil1!DA$1),'Risk assessment'!$R$12:$R$100,FALSE),1),""))</f>
        <v/>
      </c>
      <c r="DB105" s="9" t="str">
        <f>IF($G105=0,"",IFERROR(INDEX('Risk assessment'!$B$12:$B$100,MATCH(CONCATENATE(Feuil1!$C105,Feuil1!$B105,Feuil1!DB$1),'Risk assessment'!$R$12:$R$100,FALSE),1),""))</f>
        <v/>
      </c>
      <c r="DC105" s="9" t="str">
        <f>IF($G105=0,"",IFERROR(INDEX('Risk assessment'!$B$12:$B$100,MATCH(CONCATENATE(Feuil1!$C105,Feuil1!$B105,Feuil1!DC$1),'Risk assessment'!$R$12:$R$100,FALSE),1),""))</f>
        <v/>
      </c>
      <c r="DD105" s="9" t="str">
        <f>IF($G105=0,"",IFERROR(INDEX('Risk assessment'!$B$12:$B$100,MATCH(CONCATENATE(Feuil1!$C105,Feuil1!$B105,Feuil1!DD$1),'Risk assessment'!$R$12:$R$100,FALSE),1),""))</f>
        <v/>
      </c>
      <c r="DE105" s="9" t="str">
        <f>IF($G105=0,"",IFERROR(INDEX('Risk assessment'!$B$12:$B$100,MATCH(CONCATENATE(Feuil1!$C105,Feuil1!$B105,Feuil1!DE$1),'Risk assessment'!$R$12:$R$100,FALSE),1),""))</f>
        <v/>
      </c>
      <c r="DF105" s="9" t="str">
        <f>IF($G105=0,"",IFERROR(INDEX('Risk assessment'!$B$12:$B$100,MATCH(CONCATENATE(Feuil1!$C105,Feuil1!$B105,Feuil1!DF$1),'Risk assessment'!$R$12:$R$100,FALSE),1),""))</f>
        <v/>
      </c>
      <c r="DG105" s="9" t="str">
        <f>IF($G105=0,"",IFERROR(INDEX('Risk assessment'!$B$12:$B$100,MATCH(CONCATENATE(Feuil1!$C105,Feuil1!$B105,Feuil1!DG$1),'Risk assessment'!$R$12:$R$100,FALSE),1),""))</f>
        <v/>
      </c>
      <c r="DH105" s="9" t="str">
        <f>IF($G105=0,"",IFERROR(INDEX('Risk assessment'!$B$12:$B$100,MATCH(CONCATENATE(Feuil1!$C105,Feuil1!$B105,Feuil1!DH$1),'Risk assessment'!$R$12:$R$100,FALSE),1),""))</f>
        <v/>
      </c>
      <c r="DI105" s="9" t="str">
        <f>IF($G105=0,"",IFERROR(INDEX('Risk assessment'!$B$12:$B$100,MATCH(CONCATENATE(Feuil1!$C105,Feuil1!$B105,Feuil1!DI$1),'Risk assessment'!$R$12:$R$100,FALSE),1),""))</f>
        <v/>
      </c>
      <c r="DJ105" s="9" t="str">
        <f>IF($G105=0,"",IFERROR(INDEX('Risk assessment'!$B$12:$B$100,MATCH(CONCATENATE(Feuil1!$C105,Feuil1!$B105,Feuil1!DJ$1),'Risk assessment'!$R$12:$R$100,FALSE),1),""))</f>
        <v/>
      </c>
      <c r="DK105" s="9" t="str">
        <f>IF($G105=0,"",IFERROR(INDEX('Risk assessment'!$B$12:$B$100,MATCH(CONCATENATE(Feuil1!$C105,Feuil1!$B105,Feuil1!DK$1),'Risk assessment'!$R$12:$R$100,FALSE),1),""))</f>
        <v/>
      </c>
    </row>
    <row r="106" spans="2:115" x14ac:dyDescent="0.25">
      <c r="E106" s="9" t="str">
        <f t="shared" si="4"/>
        <v/>
      </c>
      <c r="F106" s="9" t="str">
        <f t="shared" si="5"/>
        <v/>
      </c>
      <c r="H106" s="9" t="str">
        <f>IF($G106=0,"",IFERROR(CONCATENATE(INDEX('Risk assessment'!$B$12:$B$100,MATCH(CONCATENATE(Feuil1!$C106,"-",Feuil1!$B106,"-",Feuil1!H$1),'Risk assessment'!$R$12:$R$100,FALSE),1)," ;"),""))</f>
        <v/>
      </c>
      <c r="I106" s="9" t="str">
        <f>IF($G106=0,"",IFERROR(CONCATENATE(INDEX('Risk assessment'!$B$12:$B$100,MATCH(CONCATENATE(Feuil1!$C106,"-",Feuil1!$B106,"-",Feuil1!I$1),'Risk assessment'!$R$12:$R$100,FALSE),1)," ;"),""))</f>
        <v/>
      </c>
      <c r="J106" s="9" t="str">
        <f>IF($G106=0,"",IFERROR(CONCATENATE(INDEX('Risk assessment'!$B$12:$B$100,MATCH(CONCATENATE(Feuil1!$C106,"-",Feuil1!$B106,"-",Feuil1!J$1),'Risk assessment'!$R$12:$R$100,FALSE),1)," ;"),""))</f>
        <v/>
      </c>
      <c r="K106" s="9" t="str">
        <f>IF($G106=0,"",IFERROR(CONCATENATE(INDEX('Risk assessment'!$B$12:$B$100,MATCH(CONCATENATE(Feuil1!$C106,"-",Feuil1!$B106,"-",Feuil1!K$1),'Risk assessment'!$R$12:$R$100,FALSE),1)," ;"),""))</f>
        <v/>
      </c>
      <c r="L106" s="9" t="str">
        <f>IF($G106=0,"",IFERROR(CONCATENATE(INDEX('Risk assessment'!$B$12:$B$100,MATCH(CONCATENATE(Feuil1!$C106,"-",Feuil1!$B106,"-",Feuil1!L$1),'Risk assessment'!$R$12:$R$100,FALSE),1)," ;"),""))</f>
        <v/>
      </c>
      <c r="M106" s="9" t="str">
        <f>IF($G106=0,"",IFERROR(CONCATENATE(INDEX('Risk assessment'!$B$12:$B$100,MATCH(CONCATENATE(Feuil1!$C106,"-",Feuil1!$B106,"-",Feuil1!M$1),'Risk assessment'!$R$12:$R$100,FALSE),1)," ;"),""))</f>
        <v/>
      </c>
      <c r="N106" s="9" t="str">
        <f>IF($G106=0,"",IFERROR(CONCATENATE(INDEX('Risk assessment'!$B$12:$B$100,MATCH(CONCATENATE(Feuil1!$C106,"-",Feuil1!$B106,"-",Feuil1!N$1),'Risk assessment'!$R$12:$R$100,FALSE),1)," ;"),""))</f>
        <v/>
      </c>
      <c r="O106" s="9" t="str">
        <f>IF($G106=0,"",IFERROR(CONCATENATE(INDEX('Risk assessment'!$B$12:$B$100,MATCH(CONCATENATE(Feuil1!$C106,"-",Feuil1!$B106,"-",Feuil1!O$1),'Risk assessment'!$R$12:$R$100,FALSE),1)," ;"),""))</f>
        <v/>
      </c>
      <c r="P106" s="9" t="str">
        <f>IF($G106=0,"",IFERROR(CONCATENATE(INDEX('Risk assessment'!$B$12:$B$100,MATCH(CONCATENATE(Feuil1!$C106,"-",Feuil1!$B106,"-",Feuil1!P$1),'Risk assessment'!$R$12:$R$100,FALSE),1)," ;"),""))</f>
        <v/>
      </c>
      <c r="Q106" s="9" t="str">
        <f>IF($G106=0,"",IFERROR(CONCATENATE(INDEX('Risk assessment'!$B$12:$B$100,MATCH(CONCATENATE(Feuil1!$C106,"-",Feuil1!$B106,"-",Feuil1!Q$1),'Risk assessment'!$R$12:$R$100,FALSE),1)," ;"),""))</f>
        <v/>
      </c>
      <c r="R106" s="9" t="str">
        <f>IF($G106=0,"",IFERROR(CONCATENATE(INDEX('Risk assessment'!$B$12:$B$100,MATCH(CONCATENATE(Feuil1!$C106,"-",Feuil1!$B106,"-",Feuil1!R$1),'Risk assessment'!$R$12:$R$100,FALSE),1)," ;"),""))</f>
        <v/>
      </c>
      <c r="S106" s="9" t="str">
        <f>IF($G106=0,"",IFERROR(CONCATENATE(INDEX('Risk assessment'!$B$12:$B$100,MATCH(CONCATENATE(Feuil1!$C106,"-",Feuil1!$B106,"-",Feuil1!S$1),'Risk assessment'!$R$12:$R$100,FALSE),1)," ;"),""))</f>
        <v/>
      </c>
      <c r="T106" s="9" t="str">
        <f>IF($G106=0,"",IFERROR(CONCATENATE(INDEX('Risk assessment'!$B$12:$B$100,MATCH(CONCATENATE(Feuil1!$C106,"-",Feuil1!$B106,"-",Feuil1!T$1),'Risk assessment'!$R$12:$R$100,FALSE),1)," ;"),""))</f>
        <v/>
      </c>
      <c r="U106" s="9" t="str">
        <f>IF($G106=0,"",IFERROR(CONCATENATE(INDEX('Risk assessment'!$B$12:$B$100,MATCH(CONCATENATE(Feuil1!$C106,"-",Feuil1!$B106,"-",Feuil1!U$1),'Risk assessment'!$R$12:$R$100,FALSE),1)," ;"),""))</f>
        <v/>
      </c>
      <c r="V106" s="9" t="str">
        <f>IF($G106=0,"",IFERROR(CONCATENATE(INDEX('Risk assessment'!$B$12:$B$100,MATCH(CONCATENATE(Feuil1!$C106,"-",Feuil1!$B106,"-",Feuil1!V$1),'Risk assessment'!$R$12:$R$100,FALSE),1)," ;"),""))</f>
        <v/>
      </c>
      <c r="W106" s="9" t="str">
        <f>IF($G106=0,"",IFERROR(CONCATENATE(INDEX('Risk assessment'!$B$12:$B$100,MATCH(CONCATENATE(Feuil1!$C106,"-",Feuil1!$B106,"-",Feuil1!W$1),'Risk assessment'!$R$12:$R$100,FALSE),1)," ;"),""))</f>
        <v/>
      </c>
      <c r="X106" s="9" t="str">
        <f>IF($G106=0,"",IFERROR(CONCATENATE(INDEX('Risk assessment'!$B$12:$B$100,MATCH(CONCATENATE(Feuil1!$C106,"-",Feuil1!$B106,"-",Feuil1!X$1),'Risk assessment'!$R$12:$R$100,FALSE),1)," ;"),""))</f>
        <v/>
      </c>
      <c r="Y106" s="9" t="str">
        <f>IF($G106=0,"",IFERROR(CONCATENATE(INDEX('Risk assessment'!$B$12:$B$100,MATCH(CONCATENATE(Feuil1!$C106,"-",Feuil1!$B106,"-",Feuil1!Y$1),'Risk assessment'!$R$12:$R$100,FALSE),1)," ;"),""))</f>
        <v/>
      </c>
      <c r="Z106" s="9" t="str">
        <f>IF($G106=0,"",IFERROR(CONCATENATE(INDEX('Risk assessment'!$B$12:$B$100,MATCH(CONCATENATE(Feuil1!$C106,"-",Feuil1!$B106,"-",Feuil1!Z$1),'Risk assessment'!$R$12:$R$100,FALSE),1)," ;"),""))</f>
        <v/>
      </c>
      <c r="AA106" s="9" t="str">
        <f>IF($G106=0,"",IFERROR(CONCATENATE(INDEX('Risk assessment'!$B$12:$B$100,MATCH(CONCATENATE(Feuil1!$C106,"-",Feuil1!$B106,"-",Feuil1!AA$1),'Risk assessment'!$R$12:$R$100,FALSE),1)," ;"),""))</f>
        <v/>
      </c>
      <c r="AB106" s="9" t="str">
        <f>IF($G106=0,"",IFERROR(CONCATENATE(INDEX('Risk assessment'!$B$12:$B$100,MATCH(CONCATENATE(Feuil1!$C106,"-",Feuil1!$B106,"-",Feuil1!AB$1),'Risk assessment'!$R$12:$R$100,FALSE),1)," ;"),""))</f>
        <v/>
      </c>
      <c r="AC106" s="9" t="str">
        <f>IF($G106=0,"",IFERROR(CONCATENATE(INDEX('Risk assessment'!$B$12:$B$100,MATCH(CONCATENATE(Feuil1!$C106,"-",Feuil1!$B106,"-",Feuil1!AC$1),'Risk assessment'!$R$12:$R$100,FALSE),1)," ;"),""))</f>
        <v/>
      </c>
      <c r="AD106" s="9" t="str">
        <f>IF($G106=0,"",IFERROR(CONCATENATE(INDEX('Risk assessment'!$B$12:$B$100,MATCH(CONCATENATE(Feuil1!$C106,"-",Feuil1!$B106,"-",Feuil1!AD$1),'Risk assessment'!$R$12:$R$100,FALSE),1)," ;"),""))</f>
        <v/>
      </c>
      <c r="AE106" s="9" t="str">
        <f>IF($G106=0,"",IFERROR(CONCATENATE(INDEX('Risk assessment'!$B$12:$B$100,MATCH(CONCATENATE(Feuil1!$C106,"-",Feuil1!$B106,"-",Feuil1!AE$1),'Risk assessment'!$R$12:$R$100,FALSE),1)," ;"),""))</f>
        <v/>
      </c>
      <c r="AF106" s="9" t="str">
        <f>IF($G106=0,"",IFERROR(CONCATENATE(INDEX('Risk assessment'!$B$12:$B$100,MATCH(CONCATENATE(Feuil1!$C106,"-",Feuil1!$B106,"-",Feuil1!AF$1),'Risk assessment'!$R$12:$R$100,FALSE),1)," ;"),""))</f>
        <v/>
      </c>
      <c r="AG106" s="9" t="str">
        <f>IF($G106=0,"",IFERROR(CONCATENATE(INDEX('Risk assessment'!$B$12:$B$100,MATCH(CONCATENATE(Feuil1!$C106,"-",Feuil1!$B106,"-",Feuil1!AG$1),'Risk assessment'!$R$12:$R$100,FALSE),1)," ;"),""))</f>
        <v/>
      </c>
      <c r="AH106" s="9" t="str">
        <f>IF($G106=0,"",IFERROR(CONCATENATE(INDEX('Risk assessment'!$B$12:$B$100,MATCH(CONCATENATE(Feuil1!$C106,"-",Feuil1!$B106,"-",Feuil1!AH$1),'Risk assessment'!$R$12:$R$100,FALSE),1)," ;"),""))</f>
        <v/>
      </c>
      <c r="AI106" s="9" t="str">
        <f>IF($G106=0,"",IFERROR(CONCATENATE(INDEX('Risk assessment'!$B$12:$B$100,MATCH(CONCATENATE(Feuil1!$C106,"-",Feuil1!$B106,"-",Feuil1!AI$1),'Risk assessment'!$R$12:$R$100,FALSE),1)," ;"),""))</f>
        <v/>
      </c>
      <c r="AJ106" s="9" t="str">
        <f>IF($G106=0,"",IFERROR(CONCATENATE(INDEX('Risk assessment'!$B$12:$B$100,MATCH(CONCATENATE(Feuil1!$C106,"-",Feuil1!$B106,"-",Feuil1!AJ$1),'Risk assessment'!$R$12:$R$100,FALSE),1)," ;"),""))</f>
        <v/>
      </c>
      <c r="AK106" s="9" t="str">
        <f>IF($G106=0,"",IFERROR(CONCATENATE(INDEX('Risk assessment'!$B$12:$B$100,MATCH(CONCATENATE(Feuil1!$C106,"-",Feuil1!$B106,"-",Feuil1!AK$1),'Risk assessment'!$R$12:$R$100,FALSE),1)," ;"),""))</f>
        <v/>
      </c>
      <c r="AL106" s="9" t="str">
        <f>IF($G106=0,"",IFERROR(CONCATENATE(INDEX('Risk assessment'!$B$12:$B$100,MATCH(CONCATENATE(Feuil1!$C106,"-",Feuil1!$B106,"-",Feuil1!AL$1),'Risk assessment'!$R$12:$R$100,FALSE),1)," ;"),""))</f>
        <v/>
      </c>
      <c r="AM106" s="9" t="str">
        <f>IF($G106=0,"",IFERROR(CONCATENATE(INDEX('Risk assessment'!$B$12:$B$100,MATCH(CONCATENATE(Feuil1!$C106,"-",Feuil1!$B106,"-",Feuil1!AM$1),'Risk assessment'!$R$12:$R$100,FALSE),1)," ;"),""))</f>
        <v/>
      </c>
      <c r="AN106" s="9" t="str">
        <f>IF($G106=0,"",IFERROR(CONCATENATE(INDEX('Risk assessment'!$B$12:$B$100,MATCH(CONCATENATE(Feuil1!$C106,"-",Feuil1!$B106,"-",Feuil1!AN$1),'Risk assessment'!$R$12:$R$100,FALSE),1)," ;"),""))</f>
        <v/>
      </c>
      <c r="AO106" s="9" t="str">
        <f>IF($G106=0,"",IFERROR(CONCATENATE(INDEX('Risk assessment'!$B$12:$B$100,MATCH(CONCATENATE(Feuil1!$C106,"-",Feuil1!$B106,"-",Feuil1!AO$1),'Risk assessment'!$R$12:$R$100,FALSE),1)," ;"),""))</f>
        <v/>
      </c>
      <c r="AP106" s="9" t="str">
        <f>IF($G106=0,"",IFERROR(CONCATENATE(INDEX('Risk assessment'!$B$12:$B$100,MATCH(CONCATENATE(Feuil1!$C106,"-",Feuil1!$B106,"-",Feuil1!AP$1),'Risk assessment'!$R$12:$R$100,FALSE),1)," ;"),""))</f>
        <v/>
      </c>
      <c r="AQ106" s="9" t="str">
        <f>IF($G106=0,"",IFERROR(CONCATENATE(INDEX('Risk assessment'!$B$12:$B$100,MATCH(CONCATENATE(Feuil1!$C106,"-",Feuil1!$B106,"-",Feuil1!AQ$1),'Risk assessment'!$R$12:$R$100,FALSE),1)," ;"),""))</f>
        <v/>
      </c>
      <c r="AR106" s="9" t="str">
        <f>IF($G106=0,"",IFERROR(CONCATENATE(INDEX('Risk assessment'!$B$12:$B$100,MATCH(CONCATENATE(Feuil1!$C106,"-",Feuil1!$B106,"-",Feuil1!AR$1),'Risk assessment'!$R$12:$R$100,FALSE),1)," ;"),""))</f>
        <v/>
      </c>
      <c r="AS106" s="9" t="str">
        <f>IF($G106=0,"",IFERROR(CONCATENATE(INDEX('Risk assessment'!$B$12:$B$100,MATCH(CONCATENATE(Feuil1!$C106,"-",Feuil1!$B106,"-",Feuil1!AS$1),'Risk assessment'!$R$12:$R$100,FALSE),1)," ;"),""))</f>
        <v/>
      </c>
      <c r="AT106" s="9" t="str">
        <f>IF($G106=0,"",IFERROR(CONCATENATE(INDEX('Risk assessment'!$B$12:$B$100,MATCH(CONCATENATE(Feuil1!$C106,"-",Feuil1!$B106,"-",Feuil1!AT$1),'Risk assessment'!$R$12:$R$100,FALSE),1)," ;"),""))</f>
        <v/>
      </c>
      <c r="AU106" s="9" t="str">
        <f>IF($G106=0,"",IFERROR(CONCATENATE(INDEX('Risk assessment'!$B$12:$B$100,MATCH(CONCATENATE(Feuil1!$C106,"-",Feuil1!$B106,"-",Feuil1!AU$1),'Risk assessment'!$R$12:$R$100,FALSE),1)," ;"),""))</f>
        <v/>
      </c>
      <c r="AV106" s="9" t="str">
        <f>IF($G106=0,"",IFERROR(CONCATENATE(INDEX('Risk assessment'!$B$12:$B$100,MATCH(CONCATENATE(Feuil1!$C106,"-",Feuil1!$B106,"-",Feuil1!AV$1),'Risk assessment'!$R$12:$R$100,FALSE),1)," ;"),""))</f>
        <v/>
      </c>
      <c r="AW106" s="9" t="str">
        <f>IF($G106=0,"",IFERROR(CONCATENATE(INDEX('Risk assessment'!$B$12:$B$100,MATCH(CONCATENATE(Feuil1!$C106,"-",Feuil1!$B106,"-",Feuil1!AW$1),'Risk assessment'!$R$12:$R$100,FALSE),1)," ;"),""))</f>
        <v/>
      </c>
      <c r="AX106" s="9" t="str">
        <f>IF($G106=0,"",IFERROR(CONCATENATE(INDEX('Risk assessment'!$B$12:$B$100,MATCH(CONCATENATE(Feuil1!$C106,"-",Feuil1!$B106,"-",Feuil1!AX$1),'Risk assessment'!$R$12:$R$100,FALSE),1)," ;"),""))</f>
        <v/>
      </c>
      <c r="AY106" s="9" t="str">
        <f>IF($G106=0,"",IFERROR(CONCATENATE(INDEX('Risk assessment'!$B$12:$B$100,MATCH(CONCATENATE(Feuil1!$C106,"-",Feuil1!$B106,"-",Feuil1!AY$1),'Risk assessment'!$R$12:$R$100,FALSE),1)," ;"),""))</f>
        <v/>
      </c>
      <c r="AZ106" s="9" t="str">
        <f>IF($G106=0,"",IFERROR(CONCATENATE(INDEX('Risk assessment'!$B$12:$B$100,MATCH(CONCATENATE(Feuil1!$C106,"-",Feuil1!$B106,"-",Feuil1!AZ$1),'Risk assessment'!$R$12:$R$100,FALSE),1)," ;"),""))</f>
        <v/>
      </c>
      <c r="BA106" s="9" t="str">
        <f>IF($G106=0,"",IFERROR(CONCATENATE(INDEX('Risk assessment'!$B$12:$B$100,MATCH(CONCATENATE(Feuil1!$C106,"-",Feuil1!$B106,"-",Feuil1!BA$1),'Risk assessment'!$R$12:$R$100,FALSE),1)," ;"),""))</f>
        <v/>
      </c>
      <c r="BB106" s="9" t="str">
        <f>IF($G106=0,"",IFERROR(CONCATENATE(INDEX('Risk assessment'!$B$12:$B$100,MATCH(CONCATENATE(Feuil1!$C106,"-",Feuil1!$B106,"-",Feuil1!BB$1),'Risk assessment'!$R$12:$R$100,FALSE),1)," ;"),""))</f>
        <v/>
      </c>
      <c r="BC106" s="9" t="str">
        <f>IF($G106=0,"",IFERROR(CONCATENATE(INDEX('Risk assessment'!$B$12:$B$100,MATCH(CONCATENATE(Feuil1!$C106,"-",Feuil1!$B106,"-",Feuil1!BC$1),'Risk assessment'!$R$12:$R$100,FALSE),1)," ;"),""))</f>
        <v/>
      </c>
      <c r="BD106" s="9" t="str">
        <f>IF($G106=0,"",IFERROR(CONCATENATE(INDEX('Risk assessment'!$B$12:$B$100,MATCH(CONCATENATE(Feuil1!$C106,"-",Feuil1!$B106,"-",Feuil1!BD$1),'Risk assessment'!$R$12:$R$100,FALSE),1)," ;"),""))</f>
        <v/>
      </c>
      <c r="BE106" s="9" t="str">
        <f>IF($G106=0,"",IFERROR(CONCATENATE(INDEX('Risk assessment'!$B$12:$B$100,MATCH(CONCATENATE(Feuil1!$C106,"-",Feuil1!$B106,"-",Feuil1!BE$1),'Risk assessment'!$R$12:$R$100,FALSE),1)," ;"),""))</f>
        <v/>
      </c>
      <c r="BF106" s="9" t="str">
        <f>IF($G106=0,"",IFERROR(CONCATENATE(INDEX('Risk assessment'!$B$12:$B$100,MATCH(CONCATENATE(Feuil1!$C106,"-",Feuil1!$B106,"-",Feuil1!BF$1),'Risk assessment'!$R$12:$R$100,FALSE),1)," ;"),""))</f>
        <v/>
      </c>
      <c r="BG106" s="9" t="str">
        <f>IF($G106=0,"",IFERROR(CONCATENATE(INDEX('Risk assessment'!$B$12:$B$100,MATCH(CONCATENATE(Feuil1!$C106,"-",Feuil1!$B106,"-",Feuil1!BG$1),'Risk assessment'!$R$12:$R$100,FALSE),1)," ;"),""))</f>
        <v/>
      </c>
      <c r="BH106" s="9" t="str">
        <f>IF($G106=0,"",IFERROR(CONCATENATE(INDEX('Risk assessment'!$B$12:$B$100,MATCH(CONCATENATE(Feuil1!$C106,"-",Feuil1!$B106,"-",Feuil1!BH$1),'Risk assessment'!$R$12:$R$100,FALSE),1)," ;"),""))</f>
        <v/>
      </c>
      <c r="BI106" s="9" t="str">
        <f>IF($G106=0,"",IFERROR(CONCATENATE(INDEX('Risk assessment'!$B$12:$B$100,MATCH(CONCATENATE(Feuil1!$C106,"-",Feuil1!$B106,"-",Feuil1!BI$1),'Risk assessment'!$R$12:$R$100,FALSE),1)," ;"),""))</f>
        <v/>
      </c>
      <c r="BJ106" s="9" t="str">
        <f>IF($G106=0,"",IFERROR(CONCATENATE(INDEX('Risk assessment'!$B$12:$B$100,MATCH(CONCATENATE(Feuil1!$C106,"-",Feuil1!$B106,"-",Feuil1!BJ$1),'Risk assessment'!$R$12:$R$100,FALSE),1)," ;"),""))</f>
        <v/>
      </c>
      <c r="BK106" s="9" t="str">
        <f>IF($G106=0,"",IFERROR(CONCATENATE(INDEX('Risk assessment'!$B$12:$B$100,MATCH(CONCATENATE(Feuil1!$C106,"-",Feuil1!$B106,"-",Feuil1!BK$1),'Risk assessment'!$R$12:$R$100,FALSE),1)," ;"),""))</f>
        <v/>
      </c>
      <c r="BL106" s="9" t="str">
        <f>IF($G106=0,"",IFERROR(CONCATENATE(INDEX('Risk assessment'!$B$12:$B$100,MATCH(CONCATENATE(Feuil1!$C106,"-",Feuil1!$B106,"-",Feuil1!BL$1),'Risk assessment'!$R$12:$R$100,FALSE),1)," ;"),""))</f>
        <v/>
      </c>
      <c r="BM106" s="9" t="str">
        <f>IF($G106=0,"",IFERROR(CONCATENATE(INDEX('Risk assessment'!$B$12:$B$100,MATCH(CONCATENATE(Feuil1!$C106,"-",Feuil1!$B106,"-",Feuil1!BM$1),'Risk assessment'!$R$12:$R$100,FALSE),1)," ;"),""))</f>
        <v/>
      </c>
      <c r="BN106" s="9" t="str">
        <f>IF($G106=0,"",IFERROR(CONCATENATE(INDEX('Risk assessment'!$B$12:$B$100,MATCH(CONCATENATE(Feuil1!$C106,"-",Feuil1!$B106,"-",Feuil1!BN$1),'Risk assessment'!$R$12:$R$100,FALSE),1)," ;"),""))</f>
        <v/>
      </c>
      <c r="BO106" s="9" t="str">
        <f>IF($G106=0,"",IFERROR(CONCATENATE(INDEX('Risk assessment'!$B$12:$B$100,MATCH(CONCATENATE(Feuil1!$C106,"-",Feuil1!$B106,"-",Feuil1!BO$1),'Risk assessment'!$R$12:$R$100,FALSE),1)," ;"),""))</f>
        <v/>
      </c>
      <c r="BP106" s="9" t="str">
        <f>IF($G106=0,"",IFERROR(CONCATENATE(INDEX('Risk assessment'!$B$12:$B$100,MATCH(CONCATENATE(Feuil1!$C106,"-",Feuil1!$B106,"-",Feuil1!BP$1),'Risk assessment'!$R$12:$R$100,FALSE),1)," ;"),""))</f>
        <v/>
      </c>
      <c r="BQ106" s="9" t="str">
        <f>IF($G106=0,"",IFERROR(CONCATENATE(INDEX('Risk assessment'!$B$12:$B$100,MATCH(CONCATENATE(Feuil1!$C106,"-",Feuil1!$B106,"-",Feuil1!BQ$1),'Risk assessment'!$R$12:$R$100,FALSE),1)," ;"),""))</f>
        <v/>
      </c>
    </row>
    <row r="107" spans="2:115" x14ac:dyDescent="0.25">
      <c r="E107" s="9" t="str">
        <f t="shared" si="4"/>
        <v/>
      </c>
      <c r="F107" s="9" t="str">
        <f t="shared" si="5"/>
        <v/>
      </c>
      <c r="H107" s="9" t="str">
        <f>IF($G107=0,"",IFERROR(CONCATENATE(INDEX('Risk assessment'!$B$12:$B$100,MATCH(CONCATENATE(Feuil1!$C107,"-",Feuil1!$B107,"-",Feuil1!H$1),'Risk assessment'!$R$12:$R$100,FALSE),1)," ;"),""))</f>
        <v/>
      </c>
      <c r="I107" s="9" t="str">
        <f>IF($G107=0,"",IFERROR(CONCATENATE(INDEX('Risk assessment'!$B$12:$B$100,MATCH(CONCATENATE(Feuil1!$C107,"-",Feuil1!$B107,"-",Feuil1!I$1),'Risk assessment'!$R$12:$R$100,FALSE),1)," ;"),""))</f>
        <v/>
      </c>
      <c r="J107" s="9" t="str">
        <f>IF($G107=0,"",IFERROR(CONCATENATE(INDEX('Risk assessment'!$B$12:$B$100,MATCH(CONCATENATE(Feuil1!$C107,"-",Feuil1!$B107,"-",Feuil1!J$1),'Risk assessment'!$R$12:$R$100,FALSE),1)," ;"),""))</f>
        <v/>
      </c>
      <c r="K107" s="9" t="str">
        <f>IF($G107=0,"",IFERROR(CONCATENATE(INDEX('Risk assessment'!$B$12:$B$100,MATCH(CONCATENATE(Feuil1!$C107,"-",Feuil1!$B107,"-",Feuil1!K$1),'Risk assessment'!$R$12:$R$100,FALSE),1)," ;"),""))</f>
        <v/>
      </c>
      <c r="L107" s="9" t="str">
        <f>IF($G107=0,"",IFERROR(CONCATENATE(INDEX('Risk assessment'!$B$12:$B$100,MATCH(CONCATENATE(Feuil1!$C107,"-",Feuil1!$B107,"-",Feuil1!L$1),'Risk assessment'!$R$12:$R$100,FALSE),1)," ;"),""))</f>
        <v/>
      </c>
      <c r="M107" s="9" t="str">
        <f>IF($G107=0,"",IFERROR(CONCATENATE(INDEX('Risk assessment'!$B$12:$B$100,MATCH(CONCATENATE(Feuil1!$C107,"-",Feuil1!$B107,"-",Feuil1!M$1),'Risk assessment'!$R$12:$R$100,FALSE),1)," ;"),""))</f>
        <v/>
      </c>
      <c r="N107" s="9" t="str">
        <f>IF($G107=0,"",IFERROR(CONCATENATE(INDEX('Risk assessment'!$B$12:$B$100,MATCH(CONCATENATE(Feuil1!$C107,"-",Feuil1!$B107,"-",Feuil1!N$1),'Risk assessment'!$R$12:$R$100,FALSE),1)," ;"),""))</f>
        <v/>
      </c>
      <c r="O107" s="9" t="str">
        <f>IF($G107=0,"",IFERROR(CONCATENATE(INDEX('Risk assessment'!$B$12:$B$100,MATCH(CONCATENATE(Feuil1!$C107,"-",Feuil1!$B107,"-",Feuil1!O$1),'Risk assessment'!$R$12:$R$100,FALSE),1)," ;"),""))</f>
        <v/>
      </c>
      <c r="P107" s="9" t="str">
        <f>IF($G107=0,"",IFERROR(CONCATENATE(INDEX('Risk assessment'!$B$12:$B$100,MATCH(CONCATENATE(Feuil1!$C107,"-",Feuil1!$B107,"-",Feuil1!P$1),'Risk assessment'!$R$12:$R$100,FALSE),1)," ;"),""))</f>
        <v/>
      </c>
      <c r="Q107" s="9" t="str">
        <f>IF($G107=0,"",IFERROR(CONCATENATE(INDEX('Risk assessment'!$B$12:$B$100,MATCH(CONCATENATE(Feuil1!$C107,"-",Feuil1!$B107,"-",Feuil1!Q$1),'Risk assessment'!$R$12:$R$100,FALSE),1)," ;"),""))</f>
        <v/>
      </c>
      <c r="R107" s="9" t="str">
        <f>IF($G107=0,"",IFERROR(CONCATENATE(INDEX('Risk assessment'!$B$12:$B$100,MATCH(CONCATENATE(Feuil1!$C107,"-",Feuil1!$B107,"-",Feuil1!R$1),'Risk assessment'!$R$12:$R$100,FALSE),1)," ;"),""))</f>
        <v/>
      </c>
      <c r="S107" s="9" t="str">
        <f>IF($G107=0,"",IFERROR(CONCATENATE(INDEX('Risk assessment'!$B$12:$B$100,MATCH(CONCATENATE(Feuil1!$C107,"-",Feuil1!$B107,"-",Feuil1!S$1),'Risk assessment'!$R$12:$R$100,FALSE),1)," ;"),""))</f>
        <v/>
      </c>
      <c r="T107" s="9" t="str">
        <f>IF($G107=0,"",IFERROR(CONCATENATE(INDEX('Risk assessment'!$B$12:$B$100,MATCH(CONCATENATE(Feuil1!$C107,"-",Feuil1!$B107,"-",Feuil1!T$1),'Risk assessment'!$R$12:$R$100,FALSE),1)," ;"),""))</f>
        <v/>
      </c>
      <c r="U107" s="9" t="str">
        <f>IF($G107=0,"",IFERROR(CONCATENATE(INDEX('Risk assessment'!$B$12:$B$100,MATCH(CONCATENATE(Feuil1!$C107,"-",Feuil1!$B107,"-",Feuil1!U$1),'Risk assessment'!$R$12:$R$100,FALSE),1)," ;"),""))</f>
        <v/>
      </c>
      <c r="V107" s="9" t="str">
        <f>IF($G107=0,"",IFERROR(CONCATENATE(INDEX('Risk assessment'!$B$12:$B$100,MATCH(CONCATENATE(Feuil1!$C107,"-",Feuil1!$B107,"-",Feuil1!V$1),'Risk assessment'!$R$12:$R$100,FALSE),1)," ;"),""))</f>
        <v/>
      </c>
      <c r="W107" s="9" t="str">
        <f>IF($G107=0,"",IFERROR(CONCATENATE(INDEX('Risk assessment'!$B$12:$B$100,MATCH(CONCATENATE(Feuil1!$C107,"-",Feuil1!$B107,"-",Feuil1!W$1),'Risk assessment'!$R$12:$R$100,FALSE),1)," ;"),""))</f>
        <v/>
      </c>
      <c r="X107" s="9" t="str">
        <f>IF($G107=0,"",IFERROR(CONCATENATE(INDEX('Risk assessment'!$B$12:$B$100,MATCH(CONCATENATE(Feuil1!$C107,"-",Feuil1!$B107,"-",Feuil1!X$1),'Risk assessment'!$R$12:$R$100,FALSE),1)," ;"),""))</f>
        <v/>
      </c>
      <c r="Y107" s="9" t="str">
        <f>IF($G107=0,"",IFERROR(CONCATENATE(INDEX('Risk assessment'!$B$12:$B$100,MATCH(CONCATENATE(Feuil1!$C107,"-",Feuil1!$B107,"-",Feuil1!Y$1),'Risk assessment'!$R$12:$R$100,FALSE),1)," ;"),""))</f>
        <v/>
      </c>
      <c r="Z107" s="9" t="str">
        <f>IF($G107=0,"",IFERROR(CONCATENATE(INDEX('Risk assessment'!$B$12:$B$100,MATCH(CONCATENATE(Feuil1!$C107,"-",Feuil1!$B107,"-",Feuil1!Z$1),'Risk assessment'!$R$12:$R$100,FALSE),1)," ;"),""))</f>
        <v/>
      </c>
      <c r="AA107" s="9" t="str">
        <f>IF($G107=0,"",IFERROR(CONCATENATE(INDEX('Risk assessment'!$B$12:$B$100,MATCH(CONCATENATE(Feuil1!$C107,"-",Feuil1!$B107,"-",Feuil1!AA$1),'Risk assessment'!$R$12:$R$100,FALSE),1)," ;"),""))</f>
        <v/>
      </c>
      <c r="AB107" s="9" t="str">
        <f>IF($G107=0,"",IFERROR(CONCATENATE(INDEX('Risk assessment'!$B$12:$B$100,MATCH(CONCATENATE(Feuil1!$C107,"-",Feuil1!$B107,"-",Feuil1!AB$1),'Risk assessment'!$R$12:$R$100,FALSE),1)," ;"),""))</f>
        <v/>
      </c>
      <c r="AC107" s="9" t="str">
        <f>IF($G107=0,"",IFERROR(CONCATENATE(INDEX('Risk assessment'!$B$12:$B$100,MATCH(CONCATENATE(Feuil1!$C107,"-",Feuil1!$B107,"-",Feuil1!AC$1),'Risk assessment'!$R$12:$R$100,FALSE),1)," ;"),""))</f>
        <v/>
      </c>
      <c r="AD107" s="9" t="str">
        <f>IF($G107=0,"",IFERROR(CONCATENATE(INDEX('Risk assessment'!$B$12:$B$100,MATCH(CONCATENATE(Feuil1!$C107,"-",Feuil1!$B107,"-",Feuil1!AD$1),'Risk assessment'!$R$12:$R$100,FALSE),1)," ;"),""))</f>
        <v/>
      </c>
      <c r="AE107" s="9" t="str">
        <f>IF($G107=0,"",IFERROR(CONCATENATE(INDEX('Risk assessment'!$B$12:$B$100,MATCH(CONCATENATE(Feuil1!$C107,"-",Feuil1!$B107,"-",Feuil1!AE$1),'Risk assessment'!$R$12:$R$100,FALSE),1)," ;"),""))</f>
        <v/>
      </c>
      <c r="AF107" s="9" t="str">
        <f>IF($G107=0,"",IFERROR(CONCATENATE(INDEX('Risk assessment'!$B$12:$B$100,MATCH(CONCATENATE(Feuil1!$C107,"-",Feuil1!$B107,"-",Feuil1!AF$1),'Risk assessment'!$R$12:$R$100,FALSE),1)," ;"),""))</f>
        <v/>
      </c>
      <c r="AG107" s="9" t="str">
        <f>IF($G107=0,"",IFERROR(CONCATENATE(INDEX('Risk assessment'!$B$12:$B$100,MATCH(CONCATENATE(Feuil1!$C107,"-",Feuil1!$B107,"-",Feuil1!AG$1),'Risk assessment'!$R$12:$R$100,FALSE),1)," ;"),""))</f>
        <v/>
      </c>
      <c r="AH107" s="9" t="str">
        <f>IF($G107=0,"",IFERROR(CONCATENATE(INDEX('Risk assessment'!$B$12:$B$100,MATCH(CONCATENATE(Feuil1!$C107,"-",Feuil1!$B107,"-",Feuil1!AH$1),'Risk assessment'!$R$12:$R$100,FALSE),1)," ;"),""))</f>
        <v/>
      </c>
      <c r="AI107" s="9" t="str">
        <f>IF($G107=0,"",IFERROR(CONCATENATE(INDEX('Risk assessment'!$B$12:$B$100,MATCH(CONCATENATE(Feuil1!$C107,"-",Feuil1!$B107,"-",Feuil1!AI$1),'Risk assessment'!$R$12:$R$100,FALSE),1)," ;"),""))</f>
        <v/>
      </c>
      <c r="AJ107" s="9" t="str">
        <f>IF($G107=0,"",IFERROR(CONCATENATE(INDEX('Risk assessment'!$B$12:$B$100,MATCH(CONCATENATE(Feuil1!$C107,"-",Feuil1!$B107,"-",Feuil1!AJ$1),'Risk assessment'!$R$12:$R$100,FALSE),1)," ;"),""))</f>
        <v/>
      </c>
      <c r="AK107" s="9" t="str">
        <f>IF($G107=0,"",IFERROR(CONCATENATE(INDEX('Risk assessment'!$B$12:$B$100,MATCH(CONCATENATE(Feuil1!$C107,"-",Feuil1!$B107,"-",Feuil1!AK$1),'Risk assessment'!$R$12:$R$100,FALSE),1)," ;"),""))</f>
        <v/>
      </c>
      <c r="AL107" s="9" t="str">
        <f>IF($G107=0,"",IFERROR(CONCATENATE(INDEX('Risk assessment'!$B$12:$B$100,MATCH(CONCATENATE(Feuil1!$C107,"-",Feuil1!$B107,"-",Feuil1!AL$1),'Risk assessment'!$R$12:$R$100,FALSE),1)," ;"),""))</f>
        <v/>
      </c>
      <c r="AM107" s="9" t="str">
        <f>IF($G107=0,"",IFERROR(CONCATENATE(INDEX('Risk assessment'!$B$12:$B$100,MATCH(CONCATENATE(Feuil1!$C107,"-",Feuil1!$B107,"-",Feuil1!AM$1),'Risk assessment'!$R$12:$R$100,FALSE),1)," ;"),""))</f>
        <v/>
      </c>
      <c r="AN107" s="9" t="str">
        <f>IF($G107=0,"",IFERROR(CONCATENATE(INDEX('Risk assessment'!$B$12:$B$100,MATCH(CONCATENATE(Feuil1!$C107,"-",Feuil1!$B107,"-",Feuil1!AN$1),'Risk assessment'!$R$12:$R$100,FALSE),1)," ;"),""))</f>
        <v/>
      </c>
      <c r="AO107" s="9" t="str">
        <f>IF($G107=0,"",IFERROR(CONCATENATE(INDEX('Risk assessment'!$B$12:$B$100,MATCH(CONCATENATE(Feuil1!$C107,"-",Feuil1!$B107,"-",Feuil1!AO$1),'Risk assessment'!$R$12:$R$100,FALSE),1)," ;"),""))</f>
        <v/>
      </c>
      <c r="AP107" s="9" t="str">
        <f>IF($G107=0,"",IFERROR(CONCATENATE(INDEX('Risk assessment'!$B$12:$B$100,MATCH(CONCATENATE(Feuil1!$C107,"-",Feuil1!$B107,"-",Feuil1!AP$1),'Risk assessment'!$R$12:$R$100,FALSE),1)," ;"),""))</f>
        <v/>
      </c>
      <c r="AQ107" s="9" t="str">
        <f>IF($G107=0,"",IFERROR(CONCATENATE(INDEX('Risk assessment'!$B$12:$B$100,MATCH(CONCATENATE(Feuil1!$C107,"-",Feuil1!$B107,"-",Feuil1!AQ$1),'Risk assessment'!$R$12:$R$100,FALSE),1)," ;"),""))</f>
        <v/>
      </c>
      <c r="AR107" s="9" t="str">
        <f>IF($G107=0,"",IFERROR(CONCATENATE(INDEX('Risk assessment'!$B$12:$B$100,MATCH(CONCATENATE(Feuil1!$C107,"-",Feuil1!$B107,"-",Feuil1!AR$1),'Risk assessment'!$R$12:$R$100,FALSE),1)," ;"),""))</f>
        <v/>
      </c>
      <c r="AS107" s="9" t="str">
        <f>IF($G107=0,"",IFERROR(CONCATENATE(INDEX('Risk assessment'!$B$12:$B$100,MATCH(CONCATENATE(Feuil1!$C107,"-",Feuil1!$B107,"-",Feuil1!AS$1),'Risk assessment'!$R$12:$R$100,FALSE),1)," ;"),""))</f>
        <v/>
      </c>
      <c r="AT107" s="9" t="str">
        <f>IF($G107=0,"",IFERROR(CONCATENATE(INDEX('Risk assessment'!$B$12:$B$100,MATCH(CONCATENATE(Feuil1!$C107,"-",Feuil1!$B107,"-",Feuil1!AT$1),'Risk assessment'!$R$12:$R$100,FALSE),1)," ;"),""))</f>
        <v/>
      </c>
      <c r="AU107" s="9" t="str">
        <f>IF($G107=0,"",IFERROR(CONCATENATE(INDEX('Risk assessment'!$B$12:$B$100,MATCH(CONCATENATE(Feuil1!$C107,"-",Feuil1!$B107,"-",Feuil1!AU$1),'Risk assessment'!$R$12:$R$100,FALSE),1)," ;"),""))</f>
        <v/>
      </c>
      <c r="AV107" s="9" t="str">
        <f>IF($G107=0,"",IFERROR(CONCATENATE(INDEX('Risk assessment'!$B$12:$B$100,MATCH(CONCATENATE(Feuil1!$C107,"-",Feuil1!$B107,"-",Feuil1!AV$1),'Risk assessment'!$R$12:$R$100,FALSE),1)," ;"),""))</f>
        <v/>
      </c>
      <c r="AW107" s="9" t="str">
        <f>IF($G107=0,"",IFERROR(CONCATENATE(INDEX('Risk assessment'!$B$12:$B$100,MATCH(CONCATENATE(Feuil1!$C107,"-",Feuil1!$B107,"-",Feuil1!AW$1),'Risk assessment'!$R$12:$R$100,FALSE),1)," ;"),""))</f>
        <v/>
      </c>
      <c r="AX107" s="9" t="str">
        <f>IF($G107=0,"",IFERROR(CONCATENATE(INDEX('Risk assessment'!$B$12:$B$100,MATCH(CONCATENATE(Feuil1!$C107,"-",Feuil1!$B107,"-",Feuil1!AX$1),'Risk assessment'!$R$12:$R$100,FALSE),1)," ;"),""))</f>
        <v/>
      </c>
      <c r="AY107" s="9" t="str">
        <f>IF($G107=0,"",IFERROR(CONCATENATE(INDEX('Risk assessment'!$B$12:$B$100,MATCH(CONCATENATE(Feuil1!$C107,"-",Feuil1!$B107,"-",Feuil1!AY$1),'Risk assessment'!$R$12:$R$100,FALSE),1)," ;"),""))</f>
        <v/>
      </c>
      <c r="AZ107" s="9" t="str">
        <f>IF($G107=0,"",IFERROR(CONCATENATE(INDEX('Risk assessment'!$B$12:$B$100,MATCH(CONCATENATE(Feuil1!$C107,"-",Feuil1!$B107,"-",Feuil1!AZ$1),'Risk assessment'!$R$12:$R$100,FALSE),1)," ;"),""))</f>
        <v/>
      </c>
      <c r="BA107" s="9" t="str">
        <f>IF($G107=0,"",IFERROR(CONCATENATE(INDEX('Risk assessment'!$B$12:$B$100,MATCH(CONCATENATE(Feuil1!$C107,"-",Feuil1!$B107,"-",Feuil1!BA$1),'Risk assessment'!$R$12:$R$100,FALSE),1)," ;"),""))</f>
        <v/>
      </c>
      <c r="BB107" s="9" t="str">
        <f>IF($G107=0,"",IFERROR(CONCATENATE(INDEX('Risk assessment'!$B$12:$B$100,MATCH(CONCATENATE(Feuil1!$C107,"-",Feuil1!$B107,"-",Feuil1!BB$1),'Risk assessment'!$R$12:$R$100,FALSE),1)," ;"),""))</f>
        <v/>
      </c>
      <c r="BC107" s="9" t="str">
        <f>IF($G107=0,"",IFERROR(CONCATENATE(INDEX('Risk assessment'!$B$12:$B$100,MATCH(CONCATENATE(Feuil1!$C107,"-",Feuil1!$B107,"-",Feuil1!BC$1),'Risk assessment'!$R$12:$R$100,FALSE),1)," ;"),""))</f>
        <v/>
      </c>
      <c r="BD107" s="9" t="str">
        <f>IF($G107=0,"",IFERROR(CONCATENATE(INDEX('Risk assessment'!$B$12:$B$100,MATCH(CONCATENATE(Feuil1!$C107,"-",Feuil1!$B107,"-",Feuil1!BD$1),'Risk assessment'!$R$12:$R$100,FALSE),1)," ;"),""))</f>
        <v/>
      </c>
      <c r="BE107" s="9" t="str">
        <f>IF($G107=0,"",IFERROR(CONCATENATE(INDEX('Risk assessment'!$B$12:$B$100,MATCH(CONCATENATE(Feuil1!$C107,"-",Feuil1!$B107,"-",Feuil1!BE$1),'Risk assessment'!$R$12:$R$100,FALSE),1)," ;"),""))</f>
        <v/>
      </c>
      <c r="BF107" s="9" t="str">
        <f>IF($G107=0,"",IFERROR(CONCATENATE(INDEX('Risk assessment'!$B$12:$B$100,MATCH(CONCATENATE(Feuil1!$C107,"-",Feuil1!$B107,"-",Feuil1!BF$1),'Risk assessment'!$R$12:$R$100,FALSE),1)," ;"),""))</f>
        <v/>
      </c>
      <c r="BG107" s="9" t="str">
        <f>IF($G107=0,"",IFERROR(CONCATENATE(INDEX('Risk assessment'!$B$12:$B$100,MATCH(CONCATENATE(Feuil1!$C107,"-",Feuil1!$B107,"-",Feuil1!BG$1),'Risk assessment'!$R$12:$R$100,FALSE),1)," ;"),""))</f>
        <v/>
      </c>
      <c r="BH107" s="9" t="str">
        <f>IF($G107=0,"",IFERROR(CONCATENATE(INDEX('Risk assessment'!$B$12:$B$100,MATCH(CONCATENATE(Feuil1!$C107,"-",Feuil1!$B107,"-",Feuil1!BH$1),'Risk assessment'!$R$12:$R$100,FALSE),1)," ;"),""))</f>
        <v/>
      </c>
      <c r="BI107" s="9" t="str">
        <f>IF($G107=0,"",IFERROR(CONCATENATE(INDEX('Risk assessment'!$B$12:$B$100,MATCH(CONCATENATE(Feuil1!$C107,"-",Feuil1!$B107,"-",Feuil1!BI$1),'Risk assessment'!$R$12:$R$100,FALSE),1)," ;"),""))</f>
        <v/>
      </c>
      <c r="BJ107" s="9" t="str">
        <f>IF($G107=0,"",IFERROR(CONCATENATE(INDEX('Risk assessment'!$B$12:$B$100,MATCH(CONCATENATE(Feuil1!$C107,"-",Feuil1!$B107,"-",Feuil1!BJ$1),'Risk assessment'!$R$12:$R$100,FALSE),1)," ;"),""))</f>
        <v/>
      </c>
      <c r="BK107" s="9" t="str">
        <f>IF($G107=0,"",IFERROR(CONCATENATE(INDEX('Risk assessment'!$B$12:$B$100,MATCH(CONCATENATE(Feuil1!$C107,"-",Feuil1!$B107,"-",Feuil1!BK$1),'Risk assessment'!$R$12:$R$100,FALSE),1)," ;"),""))</f>
        <v/>
      </c>
      <c r="BL107" s="9" t="str">
        <f>IF($G107=0,"",IFERROR(CONCATENATE(INDEX('Risk assessment'!$B$12:$B$100,MATCH(CONCATENATE(Feuil1!$C107,"-",Feuil1!$B107,"-",Feuil1!BL$1),'Risk assessment'!$R$12:$R$100,FALSE),1)," ;"),""))</f>
        <v/>
      </c>
      <c r="BM107" s="9" t="str">
        <f>IF($G107=0,"",IFERROR(CONCATENATE(INDEX('Risk assessment'!$B$12:$B$100,MATCH(CONCATENATE(Feuil1!$C107,"-",Feuil1!$B107,"-",Feuil1!BM$1),'Risk assessment'!$R$12:$R$100,FALSE),1)," ;"),""))</f>
        <v/>
      </c>
      <c r="BN107" s="9" t="str">
        <f>IF($G107=0,"",IFERROR(CONCATENATE(INDEX('Risk assessment'!$B$12:$B$100,MATCH(CONCATENATE(Feuil1!$C107,"-",Feuil1!$B107,"-",Feuil1!BN$1),'Risk assessment'!$R$12:$R$100,FALSE),1)," ;"),""))</f>
        <v/>
      </c>
      <c r="BO107" s="9" t="str">
        <f>IF($G107=0,"",IFERROR(CONCATENATE(INDEX('Risk assessment'!$B$12:$B$100,MATCH(CONCATENATE(Feuil1!$C107,"-",Feuil1!$B107,"-",Feuil1!BO$1),'Risk assessment'!$R$12:$R$100,FALSE),1)," ;"),""))</f>
        <v/>
      </c>
      <c r="BP107" s="9" t="str">
        <f>IF($G107=0,"",IFERROR(CONCATENATE(INDEX('Risk assessment'!$B$12:$B$100,MATCH(CONCATENATE(Feuil1!$C107,"-",Feuil1!$B107,"-",Feuil1!BP$1),'Risk assessment'!$R$12:$R$100,FALSE),1)," ;"),""))</f>
        <v/>
      </c>
      <c r="BQ107" s="9" t="str">
        <f>IF($G107=0,"",IFERROR(CONCATENATE(INDEX('Risk assessment'!$B$12:$B$100,MATCH(CONCATENATE(Feuil1!$C107,"-",Feuil1!$B107,"-",Feuil1!BQ$1),'Risk assessment'!$R$12:$R$100,FALSE),1)," ;"),""))</f>
        <v/>
      </c>
    </row>
    <row r="108" spans="2:115" x14ac:dyDescent="0.25">
      <c r="E108" s="9" t="str">
        <f t="shared" si="4"/>
        <v/>
      </c>
      <c r="F108" s="9" t="str">
        <f t="shared" si="5"/>
        <v/>
      </c>
      <c r="H108" s="9" t="str">
        <f>IF($G108=0,"",IFERROR(CONCATENATE(INDEX('Risk assessment'!$B$12:$B$100,MATCH(CONCATENATE(Feuil1!$C108,"-",Feuil1!$B108,"-",Feuil1!H$1),'Risk assessment'!$R$12:$R$100,FALSE),1)," ;"),""))</f>
        <v/>
      </c>
      <c r="I108" s="9" t="str">
        <f>IF($G108=0,"",IFERROR(CONCATENATE(INDEX('Risk assessment'!$B$12:$B$100,MATCH(CONCATENATE(Feuil1!$C108,"-",Feuil1!$B108,"-",Feuil1!I$1),'Risk assessment'!$R$12:$R$100,FALSE),1)," ;"),""))</f>
        <v/>
      </c>
      <c r="J108" s="9" t="str">
        <f>IF($G108=0,"",IFERROR(CONCATENATE(INDEX('Risk assessment'!$B$12:$B$100,MATCH(CONCATENATE(Feuil1!$C108,"-",Feuil1!$B108,"-",Feuil1!J$1),'Risk assessment'!$R$12:$R$100,FALSE),1)," ;"),""))</f>
        <v/>
      </c>
      <c r="K108" s="9" t="str">
        <f>IF($G108=0,"",IFERROR(CONCATENATE(INDEX('Risk assessment'!$B$12:$B$100,MATCH(CONCATENATE(Feuil1!$C108,"-",Feuil1!$B108,"-",Feuil1!K$1),'Risk assessment'!$R$12:$R$100,FALSE),1)," ;"),""))</f>
        <v/>
      </c>
      <c r="L108" s="9" t="str">
        <f>IF($G108=0,"",IFERROR(CONCATENATE(INDEX('Risk assessment'!$B$12:$B$100,MATCH(CONCATENATE(Feuil1!$C108,"-",Feuil1!$B108,"-",Feuil1!L$1),'Risk assessment'!$R$12:$R$100,FALSE),1)," ;"),""))</f>
        <v/>
      </c>
      <c r="M108" s="9" t="str">
        <f>IF($G108=0,"",IFERROR(CONCATENATE(INDEX('Risk assessment'!$B$12:$B$100,MATCH(CONCATENATE(Feuil1!$C108,"-",Feuil1!$B108,"-",Feuil1!M$1),'Risk assessment'!$R$12:$R$100,FALSE),1)," ;"),""))</f>
        <v/>
      </c>
      <c r="N108" s="9" t="str">
        <f>IF($G108=0,"",IFERROR(CONCATENATE(INDEX('Risk assessment'!$B$12:$B$100,MATCH(CONCATENATE(Feuil1!$C108,"-",Feuil1!$B108,"-",Feuil1!N$1),'Risk assessment'!$R$12:$R$100,FALSE),1)," ;"),""))</f>
        <v/>
      </c>
      <c r="O108" s="9" t="str">
        <f>IF($G108=0,"",IFERROR(CONCATENATE(INDEX('Risk assessment'!$B$12:$B$100,MATCH(CONCATENATE(Feuil1!$C108,"-",Feuil1!$B108,"-",Feuil1!O$1),'Risk assessment'!$R$12:$R$100,FALSE),1)," ;"),""))</f>
        <v/>
      </c>
      <c r="P108" s="9" t="str">
        <f>IF($G108=0,"",IFERROR(CONCATENATE(INDEX('Risk assessment'!$B$12:$B$100,MATCH(CONCATENATE(Feuil1!$C108,"-",Feuil1!$B108,"-",Feuil1!P$1),'Risk assessment'!$R$12:$R$100,FALSE),1)," ;"),""))</f>
        <v/>
      </c>
      <c r="Q108" s="9" t="str">
        <f>IF($G108=0,"",IFERROR(CONCATENATE(INDEX('Risk assessment'!$B$12:$B$100,MATCH(CONCATENATE(Feuil1!$C108,"-",Feuil1!$B108,"-",Feuil1!Q$1),'Risk assessment'!$R$12:$R$100,FALSE),1)," ;"),""))</f>
        <v/>
      </c>
      <c r="R108" s="9" t="str">
        <f>IF($G108=0,"",IFERROR(CONCATENATE(INDEX('Risk assessment'!$B$12:$B$100,MATCH(CONCATENATE(Feuil1!$C108,"-",Feuil1!$B108,"-",Feuil1!R$1),'Risk assessment'!$R$12:$R$100,FALSE),1)," ;"),""))</f>
        <v/>
      </c>
      <c r="S108" s="9" t="str">
        <f>IF($G108=0,"",IFERROR(CONCATENATE(INDEX('Risk assessment'!$B$12:$B$100,MATCH(CONCATENATE(Feuil1!$C108,"-",Feuil1!$B108,"-",Feuil1!S$1),'Risk assessment'!$R$12:$R$100,FALSE),1)," ;"),""))</f>
        <v/>
      </c>
      <c r="T108" s="9" t="str">
        <f>IF($G108=0,"",IFERROR(CONCATENATE(INDEX('Risk assessment'!$B$12:$B$100,MATCH(CONCATENATE(Feuil1!$C108,"-",Feuil1!$B108,"-",Feuil1!T$1),'Risk assessment'!$R$12:$R$100,FALSE),1)," ;"),""))</f>
        <v/>
      </c>
      <c r="U108" s="9" t="str">
        <f>IF($G108=0,"",IFERROR(CONCATENATE(INDEX('Risk assessment'!$B$12:$B$100,MATCH(CONCATENATE(Feuil1!$C108,"-",Feuil1!$B108,"-",Feuil1!U$1),'Risk assessment'!$R$12:$R$100,FALSE),1)," ;"),""))</f>
        <v/>
      </c>
      <c r="V108" s="9" t="str">
        <f>IF($G108=0,"",IFERROR(CONCATENATE(INDEX('Risk assessment'!$B$12:$B$100,MATCH(CONCATENATE(Feuil1!$C108,"-",Feuil1!$B108,"-",Feuil1!V$1),'Risk assessment'!$R$12:$R$100,FALSE),1)," ;"),""))</f>
        <v/>
      </c>
      <c r="W108" s="9" t="str">
        <f>IF($G108=0,"",IFERROR(CONCATENATE(INDEX('Risk assessment'!$B$12:$B$100,MATCH(CONCATENATE(Feuil1!$C108,"-",Feuil1!$B108,"-",Feuil1!W$1),'Risk assessment'!$R$12:$R$100,FALSE),1)," ;"),""))</f>
        <v/>
      </c>
      <c r="X108" s="9" t="str">
        <f>IF($G108=0,"",IFERROR(CONCATENATE(INDEX('Risk assessment'!$B$12:$B$100,MATCH(CONCATENATE(Feuil1!$C108,"-",Feuil1!$B108,"-",Feuil1!X$1),'Risk assessment'!$R$12:$R$100,FALSE),1)," ;"),""))</f>
        <v/>
      </c>
      <c r="Y108" s="9" t="str">
        <f>IF($G108=0,"",IFERROR(CONCATENATE(INDEX('Risk assessment'!$B$12:$B$100,MATCH(CONCATENATE(Feuil1!$C108,"-",Feuil1!$B108,"-",Feuil1!Y$1),'Risk assessment'!$R$12:$R$100,FALSE),1)," ;"),""))</f>
        <v/>
      </c>
      <c r="Z108" s="9" t="str">
        <f>IF($G108=0,"",IFERROR(CONCATENATE(INDEX('Risk assessment'!$B$12:$B$100,MATCH(CONCATENATE(Feuil1!$C108,"-",Feuil1!$B108,"-",Feuil1!Z$1),'Risk assessment'!$R$12:$R$100,FALSE),1)," ;"),""))</f>
        <v/>
      </c>
      <c r="AA108" s="9" t="str">
        <f>IF($G108=0,"",IFERROR(CONCATENATE(INDEX('Risk assessment'!$B$12:$B$100,MATCH(CONCATENATE(Feuil1!$C108,"-",Feuil1!$B108,"-",Feuil1!AA$1),'Risk assessment'!$R$12:$R$100,FALSE),1)," ;"),""))</f>
        <v/>
      </c>
      <c r="AB108" s="9" t="str">
        <f>IF($G108=0,"",IFERROR(CONCATENATE(INDEX('Risk assessment'!$B$12:$B$100,MATCH(CONCATENATE(Feuil1!$C108,"-",Feuil1!$B108,"-",Feuil1!AB$1),'Risk assessment'!$R$12:$R$100,FALSE),1)," ;"),""))</f>
        <v/>
      </c>
      <c r="AC108" s="9" t="str">
        <f>IF($G108=0,"",IFERROR(CONCATENATE(INDEX('Risk assessment'!$B$12:$B$100,MATCH(CONCATENATE(Feuil1!$C108,"-",Feuil1!$B108,"-",Feuil1!AC$1),'Risk assessment'!$R$12:$R$100,FALSE),1)," ;"),""))</f>
        <v/>
      </c>
      <c r="AD108" s="9" t="str">
        <f>IF($G108=0,"",IFERROR(CONCATENATE(INDEX('Risk assessment'!$B$12:$B$100,MATCH(CONCATENATE(Feuil1!$C108,"-",Feuil1!$B108,"-",Feuil1!AD$1),'Risk assessment'!$R$12:$R$100,FALSE),1)," ;"),""))</f>
        <v/>
      </c>
      <c r="AE108" s="9" t="str">
        <f>IF($G108=0,"",IFERROR(CONCATENATE(INDEX('Risk assessment'!$B$12:$B$100,MATCH(CONCATENATE(Feuil1!$C108,"-",Feuil1!$B108,"-",Feuil1!AE$1),'Risk assessment'!$R$12:$R$100,FALSE),1)," ;"),""))</f>
        <v/>
      </c>
      <c r="AF108" s="9" t="str">
        <f>IF($G108=0,"",IFERROR(CONCATENATE(INDEX('Risk assessment'!$B$12:$B$100,MATCH(CONCATENATE(Feuil1!$C108,"-",Feuil1!$B108,"-",Feuil1!AF$1),'Risk assessment'!$R$12:$R$100,FALSE),1)," ;"),""))</f>
        <v/>
      </c>
      <c r="AG108" s="9" t="str">
        <f>IF($G108=0,"",IFERROR(CONCATENATE(INDEX('Risk assessment'!$B$12:$B$100,MATCH(CONCATENATE(Feuil1!$C108,"-",Feuil1!$B108,"-",Feuil1!AG$1),'Risk assessment'!$R$12:$R$100,FALSE),1)," ;"),""))</f>
        <v/>
      </c>
      <c r="AH108" s="9" t="str">
        <f>IF($G108=0,"",IFERROR(CONCATENATE(INDEX('Risk assessment'!$B$12:$B$100,MATCH(CONCATENATE(Feuil1!$C108,"-",Feuil1!$B108,"-",Feuil1!AH$1),'Risk assessment'!$R$12:$R$100,FALSE),1)," ;"),""))</f>
        <v/>
      </c>
      <c r="AI108" s="9" t="str">
        <f>IF($G108=0,"",IFERROR(CONCATENATE(INDEX('Risk assessment'!$B$12:$B$100,MATCH(CONCATENATE(Feuil1!$C108,"-",Feuil1!$B108,"-",Feuil1!AI$1),'Risk assessment'!$R$12:$R$100,FALSE),1)," ;"),""))</f>
        <v/>
      </c>
      <c r="AJ108" s="9" t="str">
        <f>IF($G108=0,"",IFERROR(CONCATENATE(INDEX('Risk assessment'!$B$12:$B$100,MATCH(CONCATENATE(Feuil1!$C108,"-",Feuil1!$B108,"-",Feuil1!AJ$1),'Risk assessment'!$R$12:$R$100,FALSE),1)," ;"),""))</f>
        <v/>
      </c>
      <c r="AK108" s="9" t="str">
        <f>IF($G108=0,"",IFERROR(CONCATENATE(INDEX('Risk assessment'!$B$12:$B$100,MATCH(CONCATENATE(Feuil1!$C108,"-",Feuil1!$B108,"-",Feuil1!AK$1),'Risk assessment'!$R$12:$R$100,FALSE),1)," ;"),""))</f>
        <v/>
      </c>
      <c r="AL108" s="9" t="str">
        <f>IF($G108=0,"",IFERROR(CONCATENATE(INDEX('Risk assessment'!$B$12:$B$100,MATCH(CONCATENATE(Feuil1!$C108,"-",Feuil1!$B108,"-",Feuil1!AL$1),'Risk assessment'!$R$12:$R$100,FALSE),1)," ;"),""))</f>
        <v/>
      </c>
      <c r="AM108" s="9" t="str">
        <f>IF($G108=0,"",IFERROR(CONCATENATE(INDEX('Risk assessment'!$B$12:$B$100,MATCH(CONCATENATE(Feuil1!$C108,"-",Feuil1!$B108,"-",Feuil1!AM$1),'Risk assessment'!$R$12:$R$100,FALSE),1)," ;"),""))</f>
        <v/>
      </c>
      <c r="AN108" s="9" t="str">
        <f>IF($G108=0,"",IFERROR(CONCATENATE(INDEX('Risk assessment'!$B$12:$B$100,MATCH(CONCATENATE(Feuil1!$C108,"-",Feuil1!$B108,"-",Feuil1!AN$1),'Risk assessment'!$R$12:$R$100,FALSE),1)," ;"),""))</f>
        <v/>
      </c>
      <c r="AO108" s="9" t="str">
        <f>IF($G108=0,"",IFERROR(CONCATENATE(INDEX('Risk assessment'!$B$12:$B$100,MATCH(CONCATENATE(Feuil1!$C108,"-",Feuil1!$B108,"-",Feuil1!AO$1),'Risk assessment'!$R$12:$R$100,FALSE),1)," ;"),""))</f>
        <v/>
      </c>
      <c r="AP108" s="9" t="str">
        <f>IF($G108=0,"",IFERROR(CONCATENATE(INDEX('Risk assessment'!$B$12:$B$100,MATCH(CONCATENATE(Feuil1!$C108,"-",Feuil1!$B108,"-",Feuil1!AP$1),'Risk assessment'!$R$12:$R$100,FALSE),1)," ;"),""))</f>
        <v/>
      </c>
      <c r="AQ108" s="9" t="str">
        <f>IF($G108=0,"",IFERROR(CONCATENATE(INDEX('Risk assessment'!$B$12:$B$100,MATCH(CONCATENATE(Feuil1!$C108,"-",Feuil1!$B108,"-",Feuil1!AQ$1),'Risk assessment'!$R$12:$R$100,FALSE),1)," ;"),""))</f>
        <v/>
      </c>
      <c r="AR108" s="9" t="str">
        <f>IF($G108=0,"",IFERROR(CONCATENATE(INDEX('Risk assessment'!$B$12:$B$100,MATCH(CONCATENATE(Feuil1!$C108,"-",Feuil1!$B108,"-",Feuil1!AR$1),'Risk assessment'!$R$12:$R$100,FALSE),1)," ;"),""))</f>
        <v/>
      </c>
      <c r="AS108" s="9" t="str">
        <f>IF($G108=0,"",IFERROR(CONCATENATE(INDEX('Risk assessment'!$B$12:$B$100,MATCH(CONCATENATE(Feuil1!$C108,"-",Feuil1!$B108,"-",Feuil1!AS$1),'Risk assessment'!$R$12:$R$100,FALSE),1)," ;"),""))</f>
        <v/>
      </c>
      <c r="AT108" s="9" t="str">
        <f>IF($G108=0,"",IFERROR(CONCATENATE(INDEX('Risk assessment'!$B$12:$B$100,MATCH(CONCATENATE(Feuil1!$C108,"-",Feuil1!$B108,"-",Feuil1!AT$1),'Risk assessment'!$R$12:$R$100,FALSE),1)," ;"),""))</f>
        <v/>
      </c>
      <c r="AU108" s="9" t="str">
        <f>IF($G108=0,"",IFERROR(CONCATENATE(INDEX('Risk assessment'!$B$12:$B$100,MATCH(CONCATENATE(Feuil1!$C108,"-",Feuil1!$B108,"-",Feuil1!AU$1),'Risk assessment'!$R$12:$R$100,FALSE),1)," ;"),""))</f>
        <v/>
      </c>
      <c r="AV108" s="9" t="str">
        <f>IF($G108=0,"",IFERROR(CONCATENATE(INDEX('Risk assessment'!$B$12:$B$100,MATCH(CONCATENATE(Feuil1!$C108,"-",Feuil1!$B108,"-",Feuil1!AV$1),'Risk assessment'!$R$12:$R$100,FALSE),1)," ;"),""))</f>
        <v/>
      </c>
      <c r="AW108" s="9" t="str">
        <f>IF($G108=0,"",IFERROR(CONCATENATE(INDEX('Risk assessment'!$B$12:$B$100,MATCH(CONCATENATE(Feuil1!$C108,"-",Feuil1!$B108,"-",Feuil1!AW$1),'Risk assessment'!$R$12:$R$100,FALSE),1)," ;"),""))</f>
        <v/>
      </c>
      <c r="AX108" s="9" t="str">
        <f>IF($G108=0,"",IFERROR(CONCATENATE(INDEX('Risk assessment'!$B$12:$B$100,MATCH(CONCATENATE(Feuil1!$C108,"-",Feuil1!$B108,"-",Feuil1!AX$1),'Risk assessment'!$R$12:$R$100,FALSE),1)," ;"),""))</f>
        <v/>
      </c>
      <c r="AY108" s="9" t="str">
        <f>IF($G108=0,"",IFERROR(CONCATENATE(INDEX('Risk assessment'!$B$12:$B$100,MATCH(CONCATENATE(Feuil1!$C108,"-",Feuil1!$B108,"-",Feuil1!AY$1),'Risk assessment'!$R$12:$R$100,FALSE),1)," ;"),""))</f>
        <v/>
      </c>
      <c r="AZ108" s="9" t="str">
        <f>IF($G108=0,"",IFERROR(CONCATENATE(INDEX('Risk assessment'!$B$12:$B$100,MATCH(CONCATENATE(Feuil1!$C108,"-",Feuil1!$B108,"-",Feuil1!AZ$1),'Risk assessment'!$R$12:$R$100,FALSE),1)," ;"),""))</f>
        <v/>
      </c>
      <c r="BA108" s="9" t="str">
        <f>IF($G108=0,"",IFERROR(CONCATENATE(INDEX('Risk assessment'!$B$12:$B$100,MATCH(CONCATENATE(Feuil1!$C108,"-",Feuil1!$B108,"-",Feuil1!BA$1),'Risk assessment'!$R$12:$R$100,FALSE),1)," ;"),""))</f>
        <v/>
      </c>
      <c r="BB108" s="9" t="str">
        <f>IF($G108=0,"",IFERROR(CONCATENATE(INDEX('Risk assessment'!$B$12:$B$100,MATCH(CONCATENATE(Feuil1!$C108,"-",Feuil1!$B108,"-",Feuil1!BB$1),'Risk assessment'!$R$12:$R$100,FALSE),1)," ;"),""))</f>
        <v/>
      </c>
      <c r="BC108" s="9" t="str">
        <f>IF($G108=0,"",IFERROR(CONCATENATE(INDEX('Risk assessment'!$B$12:$B$100,MATCH(CONCATENATE(Feuil1!$C108,"-",Feuil1!$B108,"-",Feuil1!BC$1),'Risk assessment'!$R$12:$R$100,FALSE),1)," ;"),""))</f>
        <v/>
      </c>
      <c r="BD108" s="9" t="str">
        <f>IF($G108=0,"",IFERROR(CONCATENATE(INDEX('Risk assessment'!$B$12:$B$100,MATCH(CONCATENATE(Feuil1!$C108,"-",Feuil1!$B108,"-",Feuil1!BD$1),'Risk assessment'!$R$12:$R$100,FALSE),1)," ;"),""))</f>
        <v/>
      </c>
      <c r="BE108" s="9" t="str">
        <f>IF($G108=0,"",IFERROR(CONCATENATE(INDEX('Risk assessment'!$B$12:$B$100,MATCH(CONCATENATE(Feuil1!$C108,"-",Feuil1!$B108,"-",Feuil1!BE$1),'Risk assessment'!$R$12:$R$100,FALSE),1)," ;"),""))</f>
        <v/>
      </c>
      <c r="BF108" s="9" t="str">
        <f>IF($G108=0,"",IFERROR(CONCATENATE(INDEX('Risk assessment'!$B$12:$B$100,MATCH(CONCATENATE(Feuil1!$C108,"-",Feuil1!$B108,"-",Feuil1!BF$1),'Risk assessment'!$R$12:$R$100,FALSE),1)," ;"),""))</f>
        <v/>
      </c>
      <c r="BG108" s="9" t="str">
        <f>IF($G108=0,"",IFERROR(CONCATENATE(INDEX('Risk assessment'!$B$12:$B$100,MATCH(CONCATENATE(Feuil1!$C108,"-",Feuil1!$B108,"-",Feuil1!BG$1),'Risk assessment'!$R$12:$R$100,FALSE),1)," ;"),""))</f>
        <v/>
      </c>
      <c r="BH108" s="9" t="str">
        <f>IF($G108=0,"",IFERROR(CONCATENATE(INDEX('Risk assessment'!$B$12:$B$100,MATCH(CONCATENATE(Feuil1!$C108,"-",Feuil1!$B108,"-",Feuil1!BH$1),'Risk assessment'!$R$12:$R$100,FALSE),1)," ;"),""))</f>
        <v/>
      </c>
      <c r="BI108" s="9" t="str">
        <f>IF($G108=0,"",IFERROR(CONCATENATE(INDEX('Risk assessment'!$B$12:$B$100,MATCH(CONCATENATE(Feuil1!$C108,"-",Feuil1!$B108,"-",Feuil1!BI$1),'Risk assessment'!$R$12:$R$100,FALSE),1)," ;"),""))</f>
        <v/>
      </c>
      <c r="BJ108" s="9" t="str">
        <f>IF($G108=0,"",IFERROR(CONCATENATE(INDEX('Risk assessment'!$B$12:$B$100,MATCH(CONCATENATE(Feuil1!$C108,"-",Feuil1!$B108,"-",Feuil1!BJ$1),'Risk assessment'!$R$12:$R$100,FALSE),1)," ;"),""))</f>
        <v/>
      </c>
      <c r="BK108" s="9" t="str">
        <f>IF($G108=0,"",IFERROR(CONCATENATE(INDEX('Risk assessment'!$B$12:$B$100,MATCH(CONCATENATE(Feuil1!$C108,"-",Feuil1!$B108,"-",Feuil1!BK$1),'Risk assessment'!$R$12:$R$100,FALSE),1)," ;"),""))</f>
        <v/>
      </c>
      <c r="BL108" s="9" t="str">
        <f>IF($G108=0,"",IFERROR(CONCATENATE(INDEX('Risk assessment'!$B$12:$B$100,MATCH(CONCATENATE(Feuil1!$C108,"-",Feuil1!$B108,"-",Feuil1!BL$1),'Risk assessment'!$R$12:$R$100,FALSE),1)," ;"),""))</f>
        <v/>
      </c>
      <c r="BM108" s="9" t="str">
        <f>IF($G108=0,"",IFERROR(CONCATENATE(INDEX('Risk assessment'!$B$12:$B$100,MATCH(CONCATENATE(Feuil1!$C108,"-",Feuil1!$B108,"-",Feuil1!BM$1),'Risk assessment'!$R$12:$R$100,FALSE),1)," ;"),""))</f>
        <v/>
      </c>
      <c r="BN108" s="9" t="str">
        <f>IF($G108=0,"",IFERROR(CONCATENATE(INDEX('Risk assessment'!$B$12:$B$100,MATCH(CONCATENATE(Feuil1!$C108,"-",Feuil1!$B108,"-",Feuil1!BN$1),'Risk assessment'!$R$12:$R$100,FALSE),1)," ;"),""))</f>
        <v/>
      </c>
      <c r="BO108" s="9" t="str">
        <f>IF($G108=0,"",IFERROR(CONCATENATE(INDEX('Risk assessment'!$B$12:$B$100,MATCH(CONCATENATE(Feuil1!$C108,"-",Feuil1!$B108,"-",Feuil1!BO$1),'Risk assessment'!$R$12:$R$100,FALSE),1)," ;"),""))</f>
        <v/>
      </c>
      <c r="BP108" s="9" t="str">
        <f>IF($G108=0,"",IFERROR(CONCATENATE(INDEX('Risk assessment'!$B$12:$B$100,MATCH(CONCATENATE(Feuil1!$C108,"-",Feuil1!$B108,"-",Feuil1!BP$1),'Risk assessment'!$R$12:$R$100,FALSE),1)," ;"),""))</f>
        <v/>
      </c>
      <c r="BQ108" s="9" t="str">
        <f>IF($G108=0,"",IFERROR(CONCATENATE(INDEX('Risk assessment'!$B$12:$B$100,MATCH(CONCATENATE(Feuil1!$C108,"-",Feuil1!$B108,"-",Feuil1!BQ$1),'Risk assessment'!$R$12:$R$100,FALSE),1)," ;"),""))</f>
        <v/>
      </c>
    </row>
    <row r="109" spans="2:115" x14ac:dyDescent="0.25">
      <c r="E109" s="9" t="str">
        <f t="shared" si="4"/>
        <v/>
      </c>
      <c r="F109" s="9" t="str">
        <f t="shared" si="5"/>
        <v/>
      </c>
      <c r="H109" s="9" t="str">
        <f>IF($G109=0,"",IFERROR(CONCATENATE(INDEX('Risk assessment'!$B$12:$B$100,MATCH(CONCATENATE(Feuil1!$C109,"-",Feuil1!$B109,"-",Feuil1!H$1),'Risk assessment'!$R$12:$R$100,FALSE),1)," ;"),""))</f>
        <v/>
      </c>
      <c r="I109" s="9" t="str">
        <f>IF($G109=0,"",IFERROR(CONCATENATE(INDEX('Risk assessment'!$B$12:$B$100,MATCH(CONCATENATE(Feuil1!$C109,"-",Feuil1!$B109,"-",Feuil1!I$1),'Risk assessment'!$R$12:$R$100,FALSE),1)," ;"),""))</f>
        <v/>
      </c>
      <c r="J109" s="9" t="str">
        <f>IF($G109=0,"",IFERROR(CONCATENATE(INDEX('Risk assessment'!$B$12:$B$100,MATCH(CONCATENATE(Feuil1!$C109,"-",Feuil1!$B109,"-",Feuil1!J$1),'Risk assessment'!$R$12:$R$100,FALSE),1)," ;"),""))</f>
        <v/>
      </c>
      <c r="K109" s="9" t="str">
        <f>IF($G109=0,"",IFERROR(CONCATENATE(INDEX('Risk assessment'!$B$12:$B$100,MATCH(CONCATENATE(Feuil1!$C109,"-",Feuil1!$B109,"-",Feuil1!K$1),'Risk assessment'!$R$12:$R$100,FALSE),1)," ;"),""))</f>
        <v/>
      </c>
      <c r="L109" s="9" t="str">
        <f>IF($G109=0,"",IFERROR(CONCATENATE(INDEX('Risk assessment'!$B$12:$B$100,MATCH(CONCATENATE(Feuil1!$C109,"-",Feuil1!$B109,"-",Feuil1!L$1),'Risk assessment'!$R$12:$R$100,FALSE),1)," ;"),""))</f>
        <v/>
      </c>
      <c r="M109" s="9" t="str">
        <f>IF($G109=0,"",IFERROR(CONCATENATE(INDEX('Risk assessment'!$B$12:$B$100,MATCH(CONCATENATE(Feuil1!$C109,"-",Feuil1!$B109,"-",Feuil1!M$1),'Risk assessment'!$R$12:$R$100,FALSE),1)," ;"),""))</f>
        <v/>
      </c>
      <c r="N109" s="9" t="str">
        <f>IF($G109=0,"",IFERROR(CONCATENATE(INDEX('Risk assessment'!$B$12:$B$100,MATCH(CONCATENATE(Feuil1!$C109,"-",Feuil1!$B109,"-",Feuil1!N$1),'Risk assessment'!$R$12:$R$100,FALSE),1)," ;"),""))</f>
        <v/>
      </c>
      <c r="O109" s="9" t="str">
        <f>IF($G109=0,"",IFERROR(CONCATENATE(INDEX('Risk assessment'!$B$12:$B$100,MATCH(CONCATENATE(Feuil1!$C109,"-",Feuil1!$B109,"-",Feuil1!O$1),'Risk assessment'!$R$12:$R$100,FALSE),1)," ;"),""))</f>
        <v/>
      </c>
      <c r="P109" s="9" t="str">
        <f>IF($G109=0,"",IFERROR(CONCATENATE(INDEX('Risk assessment'!$B$12:$B$100,MATCH(CONCATENATE(Feuil1!$C109,"-",Feuil1!$B109,"-",Feuil1!P$1),'Risk assessment'!$R$12:$R$100,FALSE),1)," ;"),""))</f>
        <v/>
      </c>
      <c r="Q109" s="9" t="str">
        <f>IF($G109=0,"",IFERROR(CONCATENATE(INDEX('Risk assessment'!$B$12:$B$100,MATCH(CONCATENATE(Feuil1!$C109,"-",Feuil1!$B109,"-",Feuil1!Q$1),'Risk assessment'!$R$12:$R$100,FALSE),1)," ;"),""))</f>
        <v/>
      </c>
      <c r="R109" s="9" t="str">
        <f>IF($G109=0,"",IFERROR(CONCATENATE(INDEX('Risk assessment'!$B$12:$B$100,MATCH(CONCATENATE(Feuil1!$C109,"-",Feuil1!$B109,"-",Feuil1!R$1),'Risk assessment'!$R$12:$R$100,FALSE),1)," ;"),""))</f>
        <v/>
      </c>
      <c r="S109" s="9" t="str">
        <f>IF($G109=0,"",IFERROR(CONCATENATE(INDEX('Risk assessment'!$B$12:$B$100,MATCH(CONCATENATE(Feuil1!$C109,"-",Feuil1!$B109,"-",Feuil1!S$1),'Risk assessment'!$R$12:$R$100,FALSE),1)," ;"),""))</f>
        <v/>
      </c>
      <c r="T109" s="9" t="str">
        <f>IF($G109=0,"",IFERROR(CONCATENATE(INDEX('Risk assessment'!$B$12:$B$100,MATCH(CONCATENATE(Feuil1!$C109,"-",Feuil1!$B109,"-",Feuil1!T$1),'Risk assessment'!$R$12:$R$100,FALSE),1)," ;"),""))</f>
        <v/>
      </c>
      <c r="U109" s="9" t="str">
        <f>IF($G109=0,"",IFERROR(CONCATENATE(INDEX('Risk assessment'!$B$12:$B$100,MATCH(CONCATENATE(Feuil1!$C109,"-",Feuil1!$B109,"-",Feuil1!U$1),'Risk assessment'!$R$12:$R$100,FALSE),1)," ;"),""))</f>
        <v/>
      </c>
      <c r="V109" s="9" t="str">
        <f>IF($G109=0,"",IFERROR(CONCATENATE(INDEX('Risk assessment'!$B$12:$B$100,MATCH(CONCATENATE(Feuil1!$C109,"-",Feuil1!$B109,"-",Feuil1!V$1),'Risk assessment'!$R$12:$R$100,FALSE),1)," ;"),""))</f>
        <v/>
      </c>
      <c r="W109" s="9" t="str">
        <f>IF($G109=0,"",IFERROR(CONCATENATE(INDEX('Risk assessment'!$B$12:$B$100,MATCH(CONCATENATE(Feuil1!$C109,"-",Feuil1!$B109,"-",Feuil1!W$1),'Risk assessment'!$R$12:$R$100,FALSE),1)," ;"),""))</f>
        <v/>
      </c>
      <c r="X109" s="9" t="str">
        <f>IF($G109=0,"",IFERROR(CONCATENATE(INDEX('Risk assessment'!$B$12:$B$100,MATCH(CONCATENATE(Feuil1!$C109,"-",Feuil1!$B109,"-",Feuil1!X$1),'Risk assessment'!$R$12:$R$100,FALSE),1)," ;"),""))</f>
        <v/>
      </c>
      <c r="Y109" s="9" t="str">
        <f>IF($G109=0,"",IFERROR(CONCATENATE(INDEX('Risk assessment'!$B$12:$B$100,MATCH(CONCATENATE(Feuil1!$C109,"-",Feuil1!$B109,"-",Feuil1!Y$1),'Risk assessment'!$R$12:$R$100,FALSE),1)," ;"),""))</f>
        <v/>
      </c>
      <c r="Z109" s="9" t="str">
        <f>IF($G109=0,"",IFERROR(CONCATENATE(INDEX('Risk assessment'!$B$12:$B$100,MATCH(CONCATENATE(Feuil1!$C109,"-",Feuil1!$B109,"-",Feuil1!Z$1),'Risk assessment'!$R$12:$R$100,FALSE),1)," ;"),""))</f>
        <v/>
      </c>
      <c r="AA109" s="9" t="str">
        <f>IF($G109=0,"",IFERROR(CONCATENATE(INDEX('Risk assessment'!$B$12:$B$100,MATCH(CONCATENATE(Feuil1!$C109,"-",Feuil1!$B109,"-",Feuil1!AA$1),'Risk assessment'!$R$12:$R$100,FALSE),1)," ;"),""))</f>
        <v/>
      </c>
      <c r="AB109" s="9" t="str">
        <f>IF($G109=0,"",IFERROR(CONCATENATE(INDEX('Risk assessment'!$B$12:$B$100,MATCH(CONCATENATE(Feuil1!$C109,"-",Feuil1!$B109,"-",Feuil1!AB$1),'Risk assessment'!$R$12:$R$100,FALSE),1)," ;"),""))</f>
        <v/>
      </c>
      <c r="AC109" s="9" t="str">
        <f>IF($G109=0,"",IFERROR(CONCATENATE(INDEX('Risk assessment'!$B$12:$B$100,MATCH(CONCATENATE(Feuil1!$C109,"-",Feuil1!$B109,"-",Feuil1!AC$1),'Risk assessment'!$R$12:$R$100,FALSE),1)," ;"),""))</f>
        <v/>
      </c>
      <c r="AD109" s="9" t="str">
        <f>IF($G109=0,"",IFERROR(CONCATENATE(INDEX('Risk assessment'!$B$12:$B$100,MATCH(CONCATENATE(Feuil1!$C109,"-",Feuil1!$B109,"-",Feuil1!AD$1),'Risk assessment'!$R$12:$R$100,FALSE),1)," ;"),""))</f>
        <v/>
      </c>
      <c r="AE109" s="9" t="str">
        <f>IF($G109=0,"",IFERROR(CONCATENATE(INDEX('Risk assessment'!$B$12:$B$100,MATCH(CONCATENATE(Feuil1!$C109,"-",Feuil1!$B109,"-",Feuil1!AE$1),'Risk assessment'!$R$12:$R$100,FALSE),1)," ;"),""))</f>
        <v/>
      </c>
      <c r="AF109" s="9" t="str">
        <f>IF($G109=0,"",IFERROR(CONCATENATE(INDEX('Risk assessment'!$B$12:$B$100,MATCH(CONCATENATE(Feuil1!$C109,"-",Feuil1!$B109,"-",Feuil1!AF$1),'Risk assessment'!$R$12:$R$100,FALSE),1)," ;"),""))</f>
        <v/>
      </c>
      <c r="AG109" s="9" t="str">
        <f>IF($G109=0,"",IFERROR(CONCATENATE(INDEX('Risk assessment'!$B$12:$B$100,MATCH(CONCATENATE(Feuil1!$C109,"-",Feuil1!$B109,"-",Feuil1!AG$1),'Risk assessment'!$R$12:$R$100,FALSE),1)," ;"),""))</f>
        <v/>
      </c>
      <c r="AH109" s="9" t="str">
        <f>IF($G109=0,"",IFERROR(CONCATENATE(INDEX('Risk assessment'!$B$12:$B$100,MATCH(CONCATENATE(Feuil1!$C109,"-",Feuil1!$B109,"-",Feuil1!AH$1),'Risk assessment'!$R$12:$R$100,FALSE),1)," ;"),""))</f>
        <v/>
      </c>
      <c r="AI109" s="9" t="str">
        <f>IF($G109=0,"",IFERROR(CONCATENATE(INDEX('Risk assessment'!$B$12:$B$100,MATCH(CONCATENATE(Feuil1!$C109,"-",Feuil1!$B109,"-",Feuil1!AI$1),'Risk assessment'!$R$12:$R$100,FALSE),1)," ;"),""))</f>
        <v/>
      </c>
      <c r="AJ109" s="9" t="str">
        <f>IF($G109=0,"",IFERROR(CONCATENATE(INDEX('Risk assessment'!$B$12:$B$100,MATCH(CONCATENATE(Feuil1!$C109,"-",Feuil1!$B109,"-",Feuil1!AJ$1),'Risk assessment'!$R$12:$R$100,FALSE),1)," ;"),""))</f>
        <v/>
      </c>
      <c r="AK109" s="9" t="str">
        <f>IF($G109=0,"",IFERROR(CONCATENATE(INDEX('Risk assessment'!$B$12:$B$100,MATCH(CONCATENATE(Feuil1!$C109,"-",Feuil1!$B109,"-",Feuil1!AK$1),'Risk assessment'!$R$12:$R$100,FALSE),1)," ;"),""))</f>
        <v/>
      </c>
      <c r="AL109" s="9" t="str">
        <f>IF($G109=0,"",IFERROR(CONCATENATE(INDEX('Risk assessment'!$B$12:$B$100,MATCH(CONCATENATE(Feuil1!$C109,"-",Feuil1!$B109,"-",Feuil1!AL$1),'Risk assessment'!$R$12:$R$100,FALSE),1)," ;"),""))</f>
        <v/>
      </c>
      <c r="AM109" s="9" t="str">
        <f>IF($G109=0,"",IFERROR(CONCATENATE(INDEX('Risk assessment'!$B$12:$B$100,MATCH(CONCATENATE(Feuil1!$C109,"-",Feuil1!$B109,"-",Feuil1!AM$1),'Risk assessment'!$R$12:$R$100,FALSE),1)," ;"),""))</f>
        <v/>
      </c>
      <c r="AN109" s="9" t="str">
        <f>IF($G109=0,"",IFERROR(CONCATENATE(INDEX('Risk assessment'!$B$12:$B$100,MATCH(CONCATENATE(Feuil1!$C109,"-",Feuil1!$B109,"-",Feuil1!AN$1),'Risk assessment'!$R$12:$R$100,FALSE),1)," ;"),""))</f>
        <v/>
      </c>
      <c r="AO109" s="9" t="str">
        <f>IF($G109=0,"",IFERROR(CONCATENATE(INDEX('Risk assessment'!$B$12:$B$100,MATCH(CONCATENATE(Feuil1!$C109,"-",Feuil1!$B109,"-",Feuil1!AO$1),'Risk assessment'!$R$12:$R$100,FALSE),1)," ;"),""))</f>
        <v/>
      </c>
      <c r="AP109" s="9" t="str">
        <f>IF($G109=0,"",IFERROR(CONCATENATE(INDEX('Risk assessment'!$B$12:$B$100,MATCH(CONCATENATE(Feuil1!$C109,"-",Feuil1!$B109,"-",Feuil1!AP$1),'Risk assessment'!$R$12:$R$100,FALSE),1)," ;"),""))</f>
        <v/>
      </c>
      <c r="AQ109" s="9" t="str">
        <f>IF($G109=0,"",IFERROR(CONCATENATE(INDEX('Risk assessment'!$B$12:$B$100,MATCH(CONCATENATE(Feuil1!$C109,"-",Feuil1!$B109,"-",Feuil1!AQ$1),'Risk assessment'!$R$12:$R$100,FALSE),1)," ;"),""))</f>
        <v/>
      </c>
      <c r="AR109" s="9" t="str">
        <f>IF($G109=0,"",IFERROR(CONCATENATE(INDEX('Risk assessment'!$B$12:$B$100,MATCH(CONCATENATE(Feuil1!$C109,"-",Feuil1!$B109,"-",Feuil1!AR$1),'Risk assessment'!$R$12:$R$100,FALSE),1)," ;"),""))</f>
        <v/>
      </c>
      <c r="AS109" s="9" t="str">
        <f>IF($G109=0,"",IFERROR(CONCATENATE(INDEX('Risk assessment'!$B$12:$B$100,MATCH(CONCATENATE(Feuil1!$C109,"-",Feuil1!$B109,"-",Feuil1!AS$1),'Risk assessment'!$R$12:$R$100,FALSE),1)," ;"),""))</f>
        <v/>
      </c>
      <c r="AT109" s="9" t="str">
        <f>IF($G109=0,"",IFERROR(CONCATENATE(INDEX('Risk assessment'!$B$12:$B$100,MATCH(CONCATENATE(Feuil1!$C109,"-",Feuil1!$B109,"-",Feuil1!AT$1),'Risk assessment'!$R$12:$R$100,FALSE),1)," ;"),""))</f>
        <v/>
      </c>
      <c r="AU109" s="9" t="str">
        <f>IF($G109=0,"",IFERROR(CONCATENATE(INDEX('Risk assessment'!$B$12:$B$100,MATCH(CONCATENATE(Feuil1!$C109,"-",Feuil1!$B109,"-",Feuil1!AU$1),'Risk assessment'!$R$12:$R$100,FALSE),1)," ;"),""))</f>
        <v/>
      </c>
      <c r="AV109" s="9" t="str">
        <f>IF($G109=0,"",IFERROR(CONCATENATE(INDEX('Risk assessment'!$B$12:$B$100,MATCH(CONCATENATE(Feuil1!$C109,"-",Feuil1!$B109,"-",Feuil1!AV$1),'Risk assessment'!$R$12:$R$100,FALSE),1)," ;"),""))</f>
        <v/>
      </c>
      <c r="AW109" s="9" t="str">
        <f>IF($G109=0,"",IFERROR(CONCATENATE(INDEX('Risk assessment'!$B$12:$B$100,MATCH(CONCATENATE(Feuil1!$C109,"-",Feuil1!$B109,"-",Feuil1!AW$1),'Risk assessment'!$R$12:$R$100,FALSE),1)," ;"),""))</f>
        <v/>
      </c>
      <c r="AX109" s="9" t="str">
        <f>IF($G109=0,"",IFERROR(CONCATENATE(INDEX('Risk assessment'!$B$12:$B$100,MATCH(CONCATENATE(Feuil1!$C109,"-",Feuil1!$B109,"-",Feuil1!AX$1),'Risk assessment'!$R$12:$R$100,FALSE),1)," ;"),""))</f>
        <v/>
      </c>
      <c r="AY109" s="9" t="str">
        <f>IF($G109=0,"",IFERROR(CONCATENATE(INDEX('Risk assessment'!$B$12:$B$100,MATCH(CONCATENATE(Feuil1!$C109,"-",Feuil1!$B109,"-",Feuil1!AY$1),'Risk assessment'!$R$12:$R$100,FALSE),1)," ;"),""))</f>
        <v/>
      </c>
      <c r="AZ109" s="9" t="str">
        <f>IF($G109=0,"",IFERROR(CONCATENATE(INDEX('Risk assessment'!$B$12:$B$100,MATCH(CONCATENATE(Feuil1!$C109,"-",Feuil1!$B109,"-",Feuil1!AZ$1),'Risk assessment'!$R$12:$R$100,FALSE),1)," ;"),""))</f>
        <v/>
      </c>
      <c r="BA109" s="9" t="str">
        <f>IF($G109=0,"",IFERROR(CONCATENATE(INDEX('Risk assessment'!$B$12:$B$100,MATCH(CONCATENATE(Feuil1!$C109,"-",Feuil1!$B109,"-",Feuil1!BA$1),'Risk assessment'!$R$12:$R$100,FALSE),1)," ;"),""))</f>
        <v/>
      </c>
      <c r="BB109" s="9" t="str">
        <f>IF($G109=0,"",IFERROR(CONCATENATE(INDEX('Risk assessment'!$B$12:$B$100,MATCH(CONCATENATE(Feuil1!$C109,"-",Feuil1!$B109,"-",Feuil1!BB$1),'Risk assessment'!$R$12:$R$100,FALSE),1)," ;"),""))</f>
        <v/>
      </c>
      <c r="BC109" s="9" t="str">
        <f>IF($G109=0,"",IFERROR(CONCATENATE(INDEX('Risk assessment'!$B$12:$B$100,MATCH(CONCATENATE(Feuil1!$C109,"-",Feuil1!$B109,"-",Feuil1!BC$1),'Risk assessment'!$R$12:$R$100,FALSE),1)," ;"),""))</f>
        <v/>
      </c>
      <c r="BD109" s="9" t="str">
        <f>IF($G109=0,"",IFERROR(CONCATENATE(INDEX('Risk assessment'!$B$12:$B$100,MATCH(CONCATENATE(Feuil1!$C109,"-",Feuil1!$B109,"-",Feuil1!BD$1),'Risk assessment'!$R$12:$R$100,FALSE),1)," ;"),""))</f>
        <v/>
      </c>
      <c r="BE109" s="9" t="str">
        <f>IF($G109=0,"",IFERROR(CONCATENATE(INDEX('Risk assessment'!$B$12:$B$100,MATCH(CONCATENATE(Feuil1!$C109,"-",Feuil1!$B109,"-",Feuil1!BE$1),'Risk assessment'!$R$12:$R$100,FALSE),1)," ;"),""))</f>
        <v/>
      </c>
      <c r="BF109" s="9" t="str">
        <f>IF($G109=0,"",IFERROR(CONCATENATE(INDEX('Risk assessment'!$B$12:$B$100,MATCH(CONCATENATE(Feuil1!$C109,"-",Feuil1!$B109,"-",Feuil1!BF$1),'Risk assessment'!$R$12:$R$100,FALSE),1)," ;"),""))</f>
        <v/>
      </c>
      <c r="BG109" s="9" t="str">
        <f>IF($G109=0,"",IFERROR(CONCATENATE(INDEX('Risk assessment'!$B$12:$B$100,MATCH(CONCATENATE(Feuil1!$C109,"-",Feuil1!$B109,"-",Feuil1!BG$1),'Risk assessment'!$R$12:$R$100,FALSE),1)," ;"),""))</f>
        <v/>
      </c>
      <c r="BH109" s="9" t="str">
        <f>IF($G109=0,"",IFERROR(CONCATENATE(INDEX('Risk assessment'!$B$12:$B$100,MATCH(CONCATENATE(Feuil1!$C109,"-",Feuil1!$B109,"-",Feuil1!BH$1),'Risk assessment'!$R$12:$R$100,FALSE),1)," ;"),""))</f>
        <v/>
      </c>
      <c r="BI109" s="9" t="str">
        <f>IF($G109=0,"",IFERROR(CONCATENATE(INDEX('Risk assessment'!$B$12:$B$100,MATCH(CONCATENATE(Feuil1!$C109,"-",Feuil1!$B109,"-",Feuil1!BI$1),'Risk assessment'!$R$12:$R$100,FALSE),1)," ;"),""))</f>
        <v/>
      </c>
      <c r="BJ109" s="9" t="str">
        <f>IF($G109=0,"",IFERROR(CONCATENATE(INDEX('Risk assessment'!$B$12:$B$100,MATCH(CONCATENATE(Feuil1!$C109,"-",Feuil1!$B109,"-",Feuil1!BJ$1),'Risk assessment'!$R$12:$R$100,FALSE),1)," ;"),""))</f>
        <v/>
      </c>
      <c r="BK109" s="9" t="str">
        <f>IF($G109=0,"",IFERROR(CONCATENATE(INDEX('Risk assessment'!$B$12:$B$100,MATCH(CONCATENATE(Feuil1!$C109,"-",Feuil1!$B109,"-",Feuil1!BK$1),'Risk assessment'!$R$12:$R$100,FALSE),1)," ;"),""))</f>
        <v/>
      </c>
      <c r="BL109" s="9" t="str">
        <f>IF($G109=0,"",IFERROR(CONCATENATE(INDEX('Risk assessment'!$B$12:$B$100,MATCH(CONCATENATE(Feuil1!$C109,"-",Feuil1!$B109,"-",Feuil1!BL$1),'Risk assessment'!$R$12:$R$100,FALSE),1)," ;"),""))</f>
        <v/>
      </c>
      <c r="BM109" s="9" t="str">
        <f>IF($G109=0,"",IFERROR(CONCATENATE(INDEX('Risk assessment'!$B$12:$B$100,MATCH(CONCATENATE(Feuil1!$C109,"-",Feuil1!$B109,"-",Feuil1!BM$1),'Risk assessment'!$R$12:$R$100,FALSE),1)," ;"),""))</f>
        <v/>
      </c>
      <c r="BN109" s="9" t="str">
        <f>IF($G109=0,"",IFERROR(CONCATENATE(INDEX('Risk assessment'!$B$12:$B$100,MATCH(CONCATENATE(Feuil1!$C109,"-",Feuil1!$B109,"-",Feuil1!BN$1),'Risk assessment'!$R$12:$R$100,FALSE),1)," ;"),""))</f>
        <v/>
      </c>
      <c r="BO109" s="9" t="str">
        <f>IF($G109=0,"",IFERROR(CONCATENATE(INDEX('Risk assessment'!$B$12:$B$100,MATCH(CONCATENATE(Feuil1!$C109,"-",Feuil1!$B109,"-",Feuil1!BO$1),'Risk assessment'!$R$12:$R$100,FALSE),1)," ;"),""))</f>
        <v/>
      </c>
      <c r="BP109" s="9" t="str">
        <f>IF($G109=0,"",IFERROR(CONCATENATE(INDEX('Risk assessment'!$B$12:$B$100,MATCH(CONCATENATE(Feuil1!$C109,"-",Feuil1!$B109,"-",Feuil1!BP$1),'Risk assessment'!$R$12:$R$100,FALSE),1)," ;"),""))</f>
        <v/>
      </c>
      <c r="BQ109" s="9" t="str">
        <f>IF($G109=0,"",IFERROR(CONCATENATE(INDEX('Risk assessment'!$B$12:$B$100,MATCH(CONCATENATE(Feuil1!$C109,"-",Feuil1!$B109,"-",Feuil1!BQ$1),'Risk assessment'!$R$12:$R$100,FALSE),1)," ;"),""))</f>
        <v/>
      </c>
    </row>
    <row r="110" spans="2:115" x14ac:dyDescent="0.25">
      <c r="E110" s="9" t="str">
        <f t="shared" si="4"/>
        <v/>
      </c>
      <c r="F110" s="9" t="str">
        <f t="shared" si="5"/>
        <v/>
      </c>
      <c r="H110" s="9" t="str">
        <f>IF($G110=0,"",IFERROR(CONCATENATE(INDEX('Risk assessment'!$B$12:$B$100,MATCH(CONCATENATE(Feuil1!$C110,"-",Feuil1!$B110,"-",Feuil1!H$1),'Risk assessment'!$R$12:$R$100,FALSE),1)," ;"),""))</f>
        <v/>
      </c>
      <c r="I110" s="9" t="str">
        <f>IF($G110=0,"",IFERROR(CONCATENATE(INDEX('Risk assessment'!$B$12:$B$100,MATCH(CONCATENATE(Feuil1!$C110,"-",Feuil1!$B110,"-",Feuil1!I$1),'Risk assessment'!$R$12:$R$100,FALSE),1)," ;"),""))</f>
        <v/>
      </c>
      <c r="J110" s="9" t="str">
        <f>IF($G110=0,"",IFERROR(CONCATENATE(INDEX('Risk assessment'!$B$12:$B$100,MATCH(CONCATENATE(Feuil1!$C110,"-",Feuil1!$B110,"-",Feuil1!J$1),'Risk assessment'!$R$12:$R$100,FALSE),1)," ;"),""))</f>
        <v/>
      </c>
      <c r="K110" s="9" t="str">
        <f>IF($G110=0,"",IFERROR(CONCATENATE(INDEX('Risk assessment'!$B$12:$B$100,MATCH(CONCATENATE(Feuil1!$C110,"-",Feuil1!$B110,"-",Feuil1!K$1),'Risk assessment'!$R$12:$R$100,FALSE),1)," ;"),""))</f>
        <v/>
      </c>
      <c r="L110" s="9" t="str">
        <f>IF($G110=0,"",IFERROR(CONCATENATE(INDEX('Risk assessment'!$B$12:$B$100,MATCH(CONCATENATE(Feuil1!$C110,"-",Feuil1!$B110,"-",Feuil1!L$1),'Risk assessment'!$R$12:$R$100,FALSE),1)," ;"),""))</f>
        <v/>
      </c>
      <c r="M110" s="9" t="str">
        <f>IF($G110=0,"",IFERROR(CONCATENATE(INDEX('Risk assessment'!$B$12:$B$100,MATCH(CONCATENATE(Feuil1!$C110,"-",Feuil1!$B110,"-",Feuil1!M$1),'Risk assessment'!$R$12:$R$100,FALSE),1)," ;"),""))</f>
        <v/>
      </c>
      <c r="N110" s="9" t="str">
        <f>IF($G110=0,"",IFERROR(CONCATENATE(INDEX('Risk assessment'!$B$12:$B$100,MATCH(CONCATENATE(Feuil1!$C110,"-",Feuil1!$B110,"-",Feuil1!N$1),'Risk assessment'!$R$12:$R$100,FALSE),1)," ;"),""))</f>
        <v/>
      </c>
      <c r="O110" s="9" t="str">
        <f>IF($G110=0,"",IFERROR(CONCATENATE(INDEX('Risk assessment'!$B$12:$B$100,MATCH(CONCATENATE(Feuil1!$C110,"-",Feuil1!$B110,"-",Feuil1!O$1),'Risk assessment'!$R$12:$R$100,FALSE),1)," ;"),""))</f>
        <v/>
      </c>
      <c r="P110" s="9" t="str">
        <f>IF($G110=0,"",IFERROR(CONCATENATE(INDEX('Risk assessment'!$B$12:$B$100,MATCH(CONCATENATE(Feuil1!$C110,"-",Feuil1!$B110,"-",Feuil1!P$1),'Risk assessment'!$R$12:$R$100,FALSE),1)," ;"),""))</f>
        <v/>
      </c>
      <c r="Q110" s="9" t="str">
        <f>IF($G110=0,"",IFERROR(CONCATENATE(INDEX('Risk assessment'!$B$12:$B$100,MATCH(CONCATENATE(Feuil1!$C110,"-",Feuil1!$B110,"-",Feuil1!Q$1),'Risk assessment'!$R$12:$R$100,FALSE),1)," ;"),""))</f>
        <v/>
      </c>
      <c r="R110" s="9" t="str">
        <f>IF($G110=0,"",IFERROR(CONCATENATE(INDEX('Risk assessment'!$B$12:$B$100,MATCH(CONCATENATE(Feuil1!$C110,"-",Feuil1!$B110,"-",Feuil1!R$1),'Risk assessment'!$R$12:$R$100,FALSE),1)," ;"),""))</f>
        <v/>
      </c>
      <c r="S110" s="9" t="str">
        <f>IF($G110=0,"",IFERROR(CONCATENATE(INDEX('Risk assessment'!$B$12:$B$100,MATCH(CONCATENATE(Feuil1!$C110,"-",Feuil1!$B110,"-",Feuil1!S$1),'Risk assessment'!$R$12:$R$100,FALSE),1)," ;"),""))</f>
        <v/>
      </c>
      <c r="T110" s="9" t="str">
        <f>IF($G110=0,"",IFERROR(CONCATENATE(INDEX('Risk assessment'!$B$12:$B$100,MATCH(CONCATENATE(Feuil1!$C110,"-",Feuil1!$B110,"-",Feuil1!T$1),'Risk assessment'!$R$12:$R$100,FALSE),1)," ;"),""))</f>
        <v/>
      </c>
      <c r="U110" s="9" t="str">
        <f>IF($G110=0,"",IFERROR(CONCATENATE(INDEX('Risk assessment'!$B$12:$B$100,MATCH(CONCATENATE(Feuil1!$C110,"-",Feuil1!$B110,"-",Feuil1!U$1),'Risk assessment'!$R$12:$R$100,FALSE),1)," ;"),""))</f>
        <v/>
      </c>
      <c r="V110" s="9" t="str">
        <f>IF($G110=0,"",IFERROR(CONCATENATE(INDEX('Risk assessment'!$B$12:$B$100,MATCH(CONCATENATE(Feuil1!$C110,"-",Feuil1!$B110,"-",Feuil1!V$1),'Risk assessment'!$R$12:$R$100,FALSE),1)," ;"),""))</f>
        <v/>
      </c>
      <c r="W110" s="9" t="str">
        <f>IF($G110=0,"",IFERROR(CONCATENATE(INDEX('Risk assessment'!$B$12:$B$100,MATCH(CONCATENATE(Feuil1!$C110,"-",Feuil1!$B110,"-",Feuil1!W$1),'Risk assessment'!$R$12:$R$100,FALSE),1)," ;"),""))</f>
        <v/>
      </c>
      <c r="X110" s="9" t="str">
        <f>IF($G110=0,"",IFERROR(CONCATENATE(INDEX('Risk assessment'!$B$12:$B$100,MATCH(CONCATENATE(Feuil1!$C110,"-",Feuil1!$B110,"-",Feuil1!X$1),'Risk assessment'!$R$12:$R$100,FALSE),1)," ;"),""))</f>
        <v/>
      </c>
      <c r="Y110" s="9" t="str">
        <f>IF($G110=0,"",IFERROR(CONCATENATE(INDEX('Risk assessment'!$B$12:$B$100,MATCH(CONCATENATE(Feuil1!$C110,"-",Feuil1!$B110,"-",Feuil1!Y$1),'Risk assessment'!$R$12:$R$100,FALSE),1)," ;"),""))</f>
        <v/>
      </c>
      <c r="Z110" s="9" t="str">
        <f>IF($G110=0,"",IFERROR(CONCATENATE(INDEX('Risk assessment'!$B$12:$B$100,MATCH(CONCATENATE(Feuil1!$C110,"-",Feuil1!$B110,"-",Feuil1!Z$1),'Risk assessment'!$R$12:$R$100,FALSE),1)," ;"),""))</f>
        <v/>
      </c>
      <c r="AA110" s="9" t="str">
        <f>IF($G110=0,"",IFERROR(CONCATENATE(INDEX('Risk assessment'!$B$12:$B$100,MATCH(CONCATENATE(Feuil1!$C110,"-",Feuil1!$B110,"-",Feuil1!AA$1),'Risk assessment'!$R$12:$R$100,FALSE),1)," ;"),""))</f>
        <v/>
      </c>
      <c r="AB110" s="9" t="str">
        <f>IF($G110=0,"",IFERROR(CONCATENATE(INDEX('Risk assessment'!$B$12:$B$100,MATCH(CONCATENATE(Feuil1!$C110,"-",Feuil1!$B110,"-",Feuil1!AB$1),'Risk assessment'!$R$12:$R$100,FALSE),1)," ;"),""))</f>
        <v/>
      </c>
      <c r="AC110" s="9" t="str">
        <f>IF($G110=0,"",IFERROR(CONCATENATE(INDEX('Risk assessment'!$B$12:$B$100,MATCH(CONCATENATE(Feuil1!$C110,"-",Feuil1!$B110,"-",Feuil1!AC$1),'Risk assessment'!$R$12:$R$100,FALSE),1)," ;"),""))</f>
        <v/>
      </c>
      <c r="AD110" s="9" t="str">
        <f>IF($G110=0,"",IFERROR(CONCATENATE(INDEX('Risk assessment'!$B$12:$B$100,MATCH(CONCATENATE(Feuil1!$C110,"-",Feuil1!$B110,"-",Feuil1!AD$1),'Risk assessment'!$R$12:$R$100,FALSE),1)," ;"),""))</f>
        <v/>
      </c>
      <c r="AE110" s="9" t="str">
        <f>IF($G110=0,"",IFERROR(CONCATENATE(INDEX('Risk assessment'!$B$12:$B$100,MATCH(CONCATENATE(Feuil1!$C110,"-",Feuil1!$B110,"-",Feuil1!AE$1),'Risk assessment'!$R$12:$R$100,FALSE),1)," ;"),""))</f>
        <v/>
      </c>
      <c r="AF110" s="9" t="str">
        <f>IF($G110=0,"",IFERROR(CONCATENATE(INDEX('Risk assessment'!$B$12:$B$100,MATCH(CONCATENATE(Feuil1!$C110,"-",Feuil1!$B110,"-",Feuil1!AF$1),'Risk assessment'!$R$12:$R$100,FALSE),1)," ;"),""))</f>
        <v/>
      </c>
      <c r="AG110" s="9" t="str">
        <f>IF($G110=0,"",IFERROR(CONCATENATE(INDEX('Risk assessment'!$B$12:$B$100,MATCH(CONCATENATE(Feuil1!$C110,"-",Feuil1!$B110,"-",Feuil1!AG$1),'Risk assessment'!$R$12:$R$100,FALSE),1)," ;"),""))</f>
        <v/>
      </c>
      <c r="AH110" s="9" t="str">
        <f>IF($G110=0,"",IFERROR(CONCATENATE(INDEX('Risk assessment'!$B$12:$B$100,MATCH(CONCATENATE(Feuil1!$C110,"-",Feuil1!$B110,"-",Feuil1!AH$1),'Risk assessment'!$R$12:$R$100,FALSE),1)," ;"),""))</f>
        <v/>
      </c>
      <c r="AI110" s="9" t="str">
        <f>IF($G110=0,"",IFERROR(CONCATENATE(INDEX('Risk assessment'!$B$12:$B$100,MATCH(CONCATENATE(Feuil1!$C110,"-",Feuil1!$B110,"-",Feuil1!AI$1),'Risk assessment'!$R$12:$R$100,FALSE),1)," ;"),""))</f>
        <v/>
      </c>
      <c r="AJ110" s="9" t="str">
        <f>IF($G110=0,"",IFERROR(CONCATENATE(INDEX('Risk assessment'!$B$12:$B$100,MATCH(CONCATENATE(Feuil1!$C110,"-",Feuil1!$B110,"-",Feuil1!AJ$1),'Risk assessment'!$R$12:$R$100,FALSE),1)," ;"),""))</f>
        <v/>
      </c>
      <c r="AK110" s="9" t="str">
        <f>IF($G110=0,"",IFERROR(CONCATENATE(INDEX('Risk assessment'!$B$12:$B$100,MATCH(CONCATENATE(Feuil1!$C110,"-",Feuil1!$B110,"-",Feuil1!AK$1),'Risk assessment'!$R$12:$R$100,FALSE),1)," ;"),""))</f>
        <v/>
      </c>
      <c r="AL110" s="9" t="str">
        <f>IF($G110=0,"",IFERROR(CONCATENATE(INDEX('Risk assessment'!$B$12:$B$100,MATCH(CONCATENATE(Feuil1!$C110,"-",Feuil1!$B110,"-",Feuil1!AL$1),'Risk assessment'!$R$12:$R$100,FALSE),1)," ;"),""))</f>
        <v/>
      </c>
      <c r="AM110" s="9" t="str">
        <f>IF($G110=0,"",IFERROR(CONCATENATE(INDEX('Risk assessment'!$B$12:$B$100,MATCH(CONCATENATE(Feuil1!$C110,"-",Feuil1!$B110,"-",Feuil1!AM$1),'Risk assessment'!$R$12:$R$100,FALSE),1)," ;"),""))</f>
        <v/>
      </c>
      <c r="AN110" s="9" t="str">
        <f>IF($G110=0,"",IFERROR(CONCATENATE(INDEX('Risk assessment'!$B$12:$B$100,MATCH(CONCATENATE(Feuil1!$C110,"-",Feuil1!$B110,"-",Feuil1!AN$1),'Risk assessment'!$R$12:$R$100,FALSE),1)," ;"),""))</f>
        <v/>
      </c>
      <c r="AO110" s="9" t="str">
        <f>IF($G110=0,"",IFERROR(CONCATENATE(INDEX('Risk assessment'!$B$12:$B$100,MATCH(CONCATENATE(Feuil1!$C110,"-",Feuil1!$B110,"-",Feuil1!AO$1),'Risk assessment'!$R$12:$R$100,FALSE),1)," ;"),""))</f>
        <v/>
      </c>
      <c r="AP110" s="9" t="str">
        <f>IF($G110=0,"",IFERROR(CONCATENATE(INDEX('Risk assessment'!$B$12:$B$100,MATCH(CONCATENATE(Feuil1!$C110,"-",Feuil1!$B110,"-",Feuil1!AP$1),'Risk assessment'!$R$12:$R$100,FALSE),1)," ;"),""))</f>
        <v/>
      </c>
      <c r="AQ110" s="9" t="str">
        <f>IF($G110=0,"",IFERROR(CONCATENATE(INDEX('Risk assessment'!$B$12:$B$100,MATCH(CONCATENATE(Feuil1!$C110,"-",Feuil1!$B110,"-",Feuil1!AQ$1),'Risk assessment'!$R$12:$R$100,FALSE),1)," ;"),""))</f>
        <v/>
      </c>
      <c r="AR110" s="9" t="str">
        <f>IF($G110=0,"",IFERROR(CONCATENATE(INDEX('Risk assessment'!$B$12:$B$100,MATCH(CONCATENATE(Feuil1!$C110,"-",Feuil1!$B110,"-",Feuil1!AR$1),'Risk assessment'!$R$12:$R$100,FALSE),1)," ;"),""))</f>
        <v/>
      </c>
      <c r="AS110" s="9" t="str">
        <f>IF($G110=0,"",IFERROR(CONCATENATE(INDEX('Risk assessment'!$B$12:$B$100,MATCH(CONCATENATE(Feuil1!$C110,"-",Feuil1!$B110,"-",Feuil1!AS$1),'Risk assessment'!$R$12:$R$100,FALSE),1)," ;"),""))</f>
        <v/>
      </c>
      <c r="AT110" s="9" t="str">
        <f>IF($G110=0,"",IFERROR(CONCATENATE(INDEX('Risk assessment'!$B$12:$B$100,MATCH(CONCATENATE(Feuil1!$C110,"-",Feuil1!$B110,"-",Feuil1!AT$1),'Risk assessment'!$R$12:$R$100,FALSE),1)," ;"),""))</f>
        <v/>
      </c>
      <c r="AU110" s="9" t="str">
        <f>IF($G110=0,"",IFERROR(CONCATENATE(INDEX('Risk assessment'!$B$12:$B$100,MATCH(CONCATENATE(Feuil1!$C110,"-",Feuil1!$B110,"-",Feuil1!AU$1),'Risk assessment'!$R$12:$R$100,FALSE),1)," ;"),""))</f>
        <v/>
      </c>
      <c r="AV110" s="9" t="str">
        <f>IF($G110=0,"",IFERROR(CONCATENATE(INDEX('Risk assessment'!$B$12:$B$100,MATCH(CONCATENATE(Feuil1!$C110,"-",Feuil1!$B110,"-",Feuil1!AV$1),'Risk assessment'!$R$12:$R$100,FALSE),1)," ;"),""))</f>
        <v/>
      </c>
      <c r="AW110" s="9" t="str">
        <f>IF($G110=0,"",IFERROR(CONCATENATE(INDEX('Risk assessment'!$B$12:$B$100,MATCH(CONCATENATE(Feuil1!$C110,"-",Feuil1!$B110,"-",Feuil1!AW$1),'Risk assessment'!$R$12:$R$100,FALSE),1)," ;"),""))</f>
        <v/>
      </c>
      <c r="AX110" s="9" t="str">
        <f>IF($G110=0,"",IFERROR(CONCATENATE(INDEX('Risk assessment'!$B$12:$B$100,MATCH(CONCATENATE(Feuil1!$C110,"-",Feuil1!$B110,"-",Feuil1!AX$1),'Risk assessment'!$R$12:$R$100,FALSE),1)," ;"),""))</f>
        <v/>
      </c>
      <c r="AY110" s="9" t="str">
        <f>IF($G110=0,"",IFERROR(CONCATENATE(INDEX('Risk assessment'!$B$12:$B$100,MATCH(CONCATENATE(Feuil1!$C110,"-",Feuil1!$B110,"-",Feuil1!AY$1),'Risk assessment'!$R$12:$R$100,FALSE),1)," ;"),""))</f>
        <v/>
      </c>
      <c r="AZ110" s="9" t="str">
        <f>IF($G110=0,"",IFERROR(CONCATENATE(INDEX('Risk assessment'!$B$12:$B$100,MATCH(CONCATENATE(Feuil1!$C110,"-",Feuil1!$B110,"-",Feuil1!AZ$1),'Risk assessment'!$R$12:$R$100,FALSE),1)," ;"),""))</f>
        <v/>
      </c>
      <c r="BA110" s="9" t="str">
        <f>IF($G110=0,"",IFERROR(CONCATENATE(INDEX('Risk assessment'!$B$12:$B$100,MATCH(CONCATENATE(Feuil1!$C110,"-",Feuil1!$B110,"-",Feuil1!BA$1),'Risk assessment'!$R$12:$R$100,FALSE),1)," ;"),""))</f>
        <v/>
      </c>
      <c r="BB110" s="9" t="str">
        <f>IF($G110=0,"",IFERROR(CONCATENATE(INDEX('Risk assessment'!$B$12:$B$100,MATCH(CONCATENATE(Feuil1!$C110,"-",Feuil1!$B110,"-",Feuil1!BB$1),'Risk assessment'!$R$12:$R$100,FALSE),1)," ;"),""))</f>
        <v/>
      </c>
      <c r="BC110" s="9" t="str">
        <f>IF($G110=0,"",IFERROR(CONCATENATE(INDEX('Risk assessment'!$B$12:$B$100,MATCH(CONCATENATE(Feuil1!$C110,"-",Feuil1!$B110,"-",Feuil1!BC$1),'Risk assessment'!$R$12:$R$100,FALSE),1)," ;"),""))</f>
        <v/>
      </c>
      <c r="BD110" s="9" t="str">
        <f>IF($G110=0,"",IFERROR(CONCATENATE(INDEX('Risk assessment'!$B$12:$B$100,MATCH(CONCATENATE(Feuil1!$C110,"-",Feuil1!$B110,"-",Feuil1!BD$1),'Risk assessment'!$R$12:$R$100,FALSE),1)," ;"),""))</f>
        <v/>
      </c>
      <c r="BE110" s="9" t="str">
        <f>IF($G110=0,"",IFERROR(CONCATENATE(INDEX('Risk assessment'!$B$12:$B$100,MATCH(CONCATENATE(Feuil1!$C110,"-",Feuil1!$B110,"-",Feuil1!BE$1),'Risk assessment'!$R$12:$R$100,FALSE),1)," ;"),""))</f>
        <v/>
      </c>
      <c r="BF110" s="9" t="str">
        <f>IF($G110=0,"",IFERROR(CONCATENATE(INDEX('Risk assessment'!$B$12:$B$100,MATCH(CONCATENATE(Feuil1!$C110,"-",Feuil1!$B110,"-",Feuil1!BF$1),'Risk assessment'!$R$12:$R$100,FALSE),1)," ;"),""))</f>
        <v/>
      </c>
      <c r="BG110" s="9" t="str">
        <f>IF($G110=0,"",IFERROR(CONCATENATE(INDEX('Risk assessment'!$B$12:$B$100,MATCH(CONCATENATE(Feuil1!$C110,"-",Feuil1!$B110,"-",Feuil1!BG$1),'Risk assessment'!$R$12:$R$100,FALSE),1)," ;"),""))</f>
        <v/>
      </c>
      <c r="BH110" s="9" t="str">
        <f>IF($G110=0,"",IFERROR(CONCATENATE(INDEX('Risk assessment'!$B$12:$B$100,MATCH(CONCATENATE(Feuil1!$C110,"-",Feuil1!$B110,"-",Feuil1!BH$1),'Risk assessment'!$R$12:$R$100,FALSE),1)," ;"),""))</f>
        <v/>
      </c>
      <c r="BI110" s="9" t="str">
        <f>IF($G110=0,"",IFERROR(CONCATENATE(INDEX('Risk assessment'!$B$12:$B$100,MATCH(CONCATENATE(Feuil1!$C110,"-",Feuil1!$B110,"-",Feuil1!BI$1),'Risk assessment'!$R$12:$R$100,FALSE),1)," ;"),""))</f>
        <v/>
      </c>
      <c r="BJ110" s="9" t="str">
        <f>IF($G110=0,"",IFERROR(CONCATENATE(INDEX('Risk assessment'!$B$12:$B$100,MATCH(CONCATENATE(Feuil1!$C110,"-",Feuil1!$B110,"-",Feuil1!BJ$1),'Risk assessment'!$R$12:$R$100,FALSE),1)," ;"),""))</f>
        <v/>
      </c>
      <c r="BK110" s="9" t="str">
        <f>IF($G110=0,"",IFERROR(CONCATENATE(INDEX('Risk assessment'!$B$12:$B$100,MATCH(CONCATENATE(Feuil1!$C110,"-",Feuil1!$B110,"-",Feuil1!BK$1),'Risk assessment'!$R$12:$R$100,FALSE),1)," ;"),""))</f>
        <v/>
      </c>
      <c r="BL110" s="9" t="str">
        <f>IF($G110=0,"",IFERROR(CONCATENATE(INDEX('Risk assessment'!$B$12:$B$100,MATCH(CONCATENATE(Feuil1!$C110,"-",Feuil1!$B110,"-",Feuil1!BL$1),'Risk assessment'!$R$12:$R$100,FALSE),1)," ;"),""))</f>
        <v/>
      </c>
      <c r="BM110" s="9" t="str">
        <f>IF($G110=0,"",IFERROR(CONCATENATE(INDEX('Risk assessment'!$B$12:$B$100,MATCH(CONCATENATE(Feuil1!$C110,"-",Feuil1!$B110,"-",Feuil1!BM$1),'Risk assessment'!$R$12:$R$100,FALSE),1)," ;"),""))</f>
        <v/>
      </c>
      <c r="BN110" s="9" t="str">
        <f>IF($G110=0,"",IFERROR(CONCATENATE(INDEX('Risk assessment'!$B$12:$B$100,MATCH(CONCATENATE(Feuil1!$C110,"-",Feuil1!$B110,"-",Feuil1!BN$1),'Risk assessment'!$R$12:$R$100,FALSE),1)," ;"),""))</f>
        <v/>
      </c>
      <c r="BO110" s="9" t="str">
        <f>IF($G110=0,"",IFERROR(CONCATENATE(INDEX('Risk assessment'!$B$12:$B$100,MATCH(CONCATENATE(Feuil1!$C110,"-",Feuil1!$B110,"-",Feuil1!BO$1),'Risk assessment'!$R$12:$R$100,FALSE),1)," ;"),""))</f>
        <v/>
      </c>
      <c r="BP110" s="9" t="str">
        <f>IF($G110=0,"",IFERROR(CONCATENATE(INDEX('Risk assessment'!$B$12:$B$100,MATCH(CONCATENATE(Feuil1!$C110,"-",Feuil1!$B110,"-",Feuil1!BP$1),'Risk assessment'!$R$12:$R$100,FALSE),1)," ;"),""))</f>
        <v/>
      </c>
      <c r="BQ110" s="9" t="str">
        <f>IF($G110=0,"",IFERROR(CONCATENATE(INDEX('Risk assessment'!$B$12:$B$100,MATCH(CONCATENATE(Feuil1!$C110,"-",Feuil1!$B110,"-",Feuil1!BQ$1),'Risk assessment'!$R$12:$R$100,FALSE),1)," ;"),""))</f>
        <v/>
      </c>
    </row>
    <row r="111" spans="2:115" x14ac:dyDescent="0.25">
      <c r="E111" s="9" t="str">
        <f t="shared" si="4"/>
        <v/>
      </c>
      <c r="F111" s="9" t="str">
        <f t="shared" si="5"/>
        <v/>
      </c>
      <c r="H111" s="9" t="str">
        <f>IF($G111=0,"",IFERROR(CONCATENATE(INDEX('Risk assessment'!$B$12:$B$100,MATCH(CONCATENATE(Feuil1!$C111,"-",Feuil1!$B111,"-",Feuil1!H$1),'Risk assessment'!$R$12:$R$100,FALSE),1)," ;"),""))</f>
        <v/>
      </c>
      <c r="I111" s="9" t="str">
        <f>IF($G111=0,"",IFERROR(CONCATENATE(INDEX('Risk assessment'!$B$12:$B$100,MATCH(CONCATENATE(Feuil1!$C111,"-",Feuil1!$B111,"-",Feuil1!I$1),'Risk assessment'!$R$12:$R$100,FALSE),1)," ;"),""))</f>
        <v/>
      </c>
      <c r="J111" s="9" t="str">
        <f>IF($G111=0,"",IFERROR(CONCATENATE(INDEX('Risk assessment'!$B$12:$B$100,MATCH(CONCATENATE(Feuil1!$C111,"-",Feuil1!$B111,"-",Feuil1!J$1),'Risk assessment'!$R$12:$R$100,FALSE),1)," ;"),""))</f>
        <v/>
      </c>
      <c r="K111" s="9" t="str">
        <f>IF($G111=0,"",IFERROR(CONCATENATE(INDEX('Risk assessment'!$B$12:$B$100,MATCH(CONCATENATE(Feuil1!$C111,"-",Feuil1!$B111,"-",Feuil1!K$1),'Risk assessment'!$R$12:$R$100,FALSE),1)," ;"),""))</f>
        <v/>
      </c>
      <c r="L111" s="9" t="str">
        <f>IF($G111=0,"",IFERROR(CONCATENATE(INDEX('Risk assessment'!$B$12:$B$100,MATCH(CONCATENATE(Feuil1!$C111,"-",Feuil1!$B111,"-",Feuil1!L$1),'Risk assessment'!$R$12:$R$100,FALSE),1)," ;"),""))</f>
        <v/>
      </c>
      <c r="M111" s="9" t="str">
        <f>IF($G111=0,"",IFERROR(CONCATENATE(INDEX('Risk assessment'!$B$12:$B$100,MATCH(CONCATENATE(Feuil1!$C111,"-",Feuil1!$B111,"-",Feuil1!M$1),'Risk assessment'!$R$12:$R$100,FALSE),1)," ;"),""))</f>
        <v/>
      </c>
      <c r="N111" s="9" t="str">
        <f>IF($G111=0,"",IFERROR(CONCATENATE(INDEX('Risk assessment'!$B$12:$B$100,MATCH(CONCATENATE(Feuil1!$C111,"-",Feuil1!$B111,"-",Feuil1!N$1),'Risk assessment'!$R$12:$R$100,FALSE),1)," ;"),""))</f>
        <v/>
      </c>
      <c r="O111" s="9" t="str">
        <f>IF($G111=0,"",IFERROR(CONCATENATE(INDEX('Risk assessment'!$B$12:$B$100,MATCH(CONCATENATE(Feuil1!$C111,"-",Feuil1!$B111,"-",Feuil1!O$1),'Risk assessment'!$R$12:$R$100,FALSE),1)," ;"),""))</f>
        <v/>
      </c>
      <c r="P111" s="9" t="str">
        <f>IF($G111=0,"",IFERROR(CONCATENATE(INDEX('Risk assessment'!$B$12:$B$100,MATCH(CONCATENATE(Feuil1!$C111,"-",Feuil1!$B111,"-",Feuil1!P$1),'Risk assessment'!$R$12:$R$100,FALSE),1)," ;"),""))</f>
        <v/>
      </c>
      <c r="Q111" s="9" t="str">
        <f>IF($G111=0,"",IFERROR(CONCATENATE(INDEX('Risk assessment'!$B$12:$B$100,MATCH(CONCATENATE(Feuil1!$C111,"-",Feuil1!$B111,"-",Feuil1!Q$1),'Risk assessment'!$R$12:$R$100,FALSE),1)," ;"),""))</f>
        <v/>
      </c>
      <c r="R111" s="9" t="str">
        <f>IF($G111=0,"",IFERROR(CONCATENATE(INDEX('Risk assessment'!$B$12:$B$100,MATCH(CONCATENATE(Feuil1!$C111,"-",Feuil1!$B111,"-",Feuil1!R$1),'Risk assessment'!$R$12:$R$100,FALSE),1)," ;"),""))</f>
        <v/>
      </c>
      <c r="S111" s="9" t="str">
        <f>IF($G111=0,"",IFERROR(CONCATENATE(INDEX('Risk assessment'!$B$12:$B$100,MATCH(CONCATENATE(Feuil1!$C111,"-",Feuil1!$B111,"-",Feuil1!S$1),'Risk assessment'!$R$12:$R$100,FALSE),1)," ;"),""))</f>
        <v/>
      </c>
      <c r="T111" s="9" t="str">
        <f>IF($G111=0,"",IFERROR(CONCATENATE(INDEX('Risk assessment'!$B$12:$B$100,MATCH(CONCATENATE(Feuil1!$C111,"-",Feuil1!$B111,"-",Feuil1!T$1),'Risk assessment'!$R$12:$R$100,FALSE),1)," ;"),""))</f>
        <v/>
      </c>
      <c r="U111" s="9" t="str">
        <f>IF($G111=0,"",IFERROR(CONCATENATE(INDEX('Risk assessment'!$B$12:$B$100,MATCH(CONCATENATE(Feuil1!$C111,"-",Feuil1!$B111,"-",Feuil1!U$1),'Risk assessment'!$R$12:$R$100,FALSE),1)," ;"),""))</f>
        <v/>
      </c>
      <c r="V111" s="9" t="str">
        <f>IF($G111=0,"",IFERROR(CONCATENATE(INDEX('Risk assessment'!$B$12:$B$100,MATCH(CONCATENATE(Feuil1!$C111,"-",Feuil1!$B111,"-",Feuil1!V$1),'Risk assessment'!$R$12:$R$100,FALSE),1)," ;"),""))</f>
        <v/>
      </c>
      <c r="W111" s="9" t="str">
        <f>IF($G111=0,"",IFERROR(CONCATENATE(INDEX('Risk assessment'!$B$12:$B$100,MATCH(CONCATENATE(Feuil1!$C111,"-",Feuil1!$B111,"-",Feuil1!W$1),'Risk assessment'!$R$12:$R$100,FALSE),1)," ;"),""))</f>
        <v/>
      </c>
      <c r="X111" s="9" t="str">
        <f>IF($G111=0,"",IFERROR(CONCATENATE(INDEX('Risk assessment'!$B$12:$B$100,MATCH(CONCATENATE(Feuil1!$C111,"-",Feuil1!$B111,"-",Feuil1!X$1),'Risk assessment'!$R$12:$R$100,FALSE),1)," ;"),""))</f>
        <v/>
      </c>
      <c r="Y111" s="9" t="str">
        <f>IF($G111=0,"",IFERROR(CONCATENATE(INDEX('Risk assessment'!$B$12:$B$100,MATCH(CONCATENATE(Feuil1!$C111,"-",Feuil1!$B111,"-",Feuil1!Y$1),'Risk assessment'!$R$12:$R$100,FALSE),1)," ;"),""))</f>
        <v/>
      </c>
      <c r="Z111" s="9" t="str">
        <f>IF($G111=0,"",IFERROR(CONCATENATE(INDEX('Risk assessment'!$B$12:$B$100,MATCH(CONCATENATE(Feuil1!$C111,"-",Feuil1!$B111,"-",Feuil1!Z$1),'Risk assessment'!$R$12:$R$100,FALSE),1)," ;"),""))</f>
        <v/>
      </c>
      <c r="AA111" s="9" t="str">
        <f>IF($G111=0,"",IFERROR(CONCATENATE(INDEX('Risk assessment'!$B$12:$B$100,MATCH(CONCATENATE(Feuil1!$C111,"-",Feuil1!$B111,"-",Feuil1!AA$1),'Risk assessment'!$R$12:$R$100,FALSE),1)," ;"),""))</f>
        <v/>
      </c>
      <c r="AB111" s="9" t="str">
        <f>IF($G111=0,"",IFERROR(CONCATENATE(INDEX('Risk assessment'!$B$12:$B$100,MATCH(CONCATENATE(Feuil1!$C111,"-",Feuil1!$B111,"-",Feuil1!AB$1),'Risk assessment'!$R$12:$R$100,FALSE),1)," ;"),""))</f>
        <v/>
      </c>
      <c r="AC111" s="9" t="str">
        <f>IF($G111=0,"",IFERROR(CONCATENATE(INDEX('Risk assessment'!$B$12:$B$100,MATCH(CONCATENATE(Feuil1!$C111,"-",Feuil1!$B111,"-",Feuil1!AC$1),'Risk assessment'!$R$12:$R$100,FALSE),1)," ;"),""))</f>
        <v/>
      </c>
      <c r="AD111" s="9" t="str">
        <f>IF($G111=0,"",IFERROR(CONCATENATE(INDEX('Risk assessment'!$B$12:$B$100,MATCH(CONCATENATE(Feuil1!$C111,"-",Feuil1!$B111,"-",Feuil1!AD$1),'Risk assessment'!$R$12:$R$100,FALSE),1)," ;"),""))</f>
        <v/>
      </c>
      <c r="AE111" s="9" t="str">
        <f>IF($G111=0,"",IFERROR(CONCATENATE(INDEX('Risk assessment'!$B$12:$B$100,MATCH(CONCATENATE(Feuil1!$C111,"-",Feuil1!$B111,"-",Feuil1!AE$1),'Risk assessment'!$R$12:$R$100,FALSE),1)," ;"),""))</f>
        <v/>
      </c>
      <c r="AF111" s="9" t="str">
        <f>IF($G111=0,"",IFERROR(CONCATENATE(INDEX('Risk assessment'!$B$12:$B$100,MATCH(CONCATENATE(Feuil1!$C111,"-",Feuil1!$B111,"-",Feuil1!AF$1),'Risk assessment'!$R$12:$R$100,FALSE),1)," ;"),""))</f>
        <v/>
      </c>
      <c r="AG111" s="9" t="str">
        <f>IF($G111=0,"",IFERROR(CONCATENATE(INDEX('Risk assessment'!$B$12:$B$100,MATCH(CONCATENATE(Feuil1!$C111,"-",Feuil1!$B111,"-",Feuil1!AG$1),'Risk assessment'!$R$12:$R$100,FALSE),1)," ;"),""))</f>
        <v/>
      </c>
      <c r="AH111" s="9" t="str">
        <f>IF($G111=0,"",IFERROR(CONCATENATE(INDEX('Risk assessment'!$B$12:$B$100,MATCH(CONCATENATE(Feuil1!$C111,"-",Feuil1!$B111,"-",Feuil1!AH$1),'Risk assessment'!$R$12:$R$100,FALSE),1)," ;"),""))</f>
        <v/>
      </c>
      <c r="AI111" s="9" t="str">
        <f>IF($G111=0,"",IFERROR(CONCATENATE(INDEX('Risk assessment'!$B$12:$B$100,MATCH(CONCATENATE(Feuil1!$C111,"-",Feuil1!$B111,"-",Feuil1!AI$1),'Risk assessment'!$R$12:$R$100,FALSE),1)," ;"),""))</f>
        <v/>
      </c>
      <c r="AJ111" s="9" t="str">
        <f>IF($G111=0,"",IFERROR(CONCATENATE(INDEX('Risk assessment'!$B$12:$B$100,MATCH(CONCATENATE(Feuil1!$C111,"-",Feuil1!$B111,"-",Feuil1!AJ$1),'Risk assessment'!$R$12:$R$100,FALSE),1)," ;"),""))</f>
        <v/>
      </c>
      <c r="AK111" s="9" t="str">
        <f>IF($G111=0,"",IFERROR(CONCATENATE(INDEX('Risk assessment'!$B$12:$B$100,MATCH(CONCATENATE(Feuil1!$C111,"-",Feuil1!$B111,"-",Feuil1!AK$1),'Risk assessment'!$R$12:$R$100,FALSE),1)," ;"),""))</f>
        <v/>
      </c>
      <c r="AL111" s="9" t="str">
        <f>IF($G111=0,"",IFERROR(CONCATENATE(INDEX('Risk assessment'!$B$12:$B$100,MATCH(CONCATENATE(Feuil1!$C111,"-",Feuil1!$B111,"-",Feuil1!AL$1),'Risk assessment'!$R$12:$R$100,FALSE),1)," ;"),""))</f>
        <v/>
      </c>
      <c r="AM111" s="9" t="str">
        <f>IF($G111=0,"",IFERROR(CONCATENATE(INDEX('Risk assessment'!$B$12:$B$100,MATCH(CONCATENATE(Feuil1!$C111,"-",Feuil1!$B111,"-",Feuil1!AM$1),'Risk assessment'!$R$12:$R$100,FALSE),1)," ;"),""))</f>
        <v/>
      </c>
      <c r="AN111" s="9" t="str">
        <f>IF($G111=0,"",IFERROR(CONCATENATE(INDEX('Risk assessment'!$B$12:$B$100,MATCH(CONCATENATE(Feuil1!$C111,"-",Feuil1!$B111,"-",Feuil1!AN$1),'Risk assessment'!$R$12:$R$100,FALSE),1)," ;"),""))</f>
        <v/>
      </c>
      <c r="AO111" s="9" t="str">
        <f>IF($G111=0,"",IFERROR(CONCATENATE(INDEX('Risk assessment'!$B$12:$B$100,MATCH(CONCATENATE(Feuil1!$C111,"-",Feuil1!$B111,"-",Feuil1!AO$1),'Risk assessment'!$R$12:$R$100,FALSE),1)," ;"),""))</f>
        <v/>
      </c>
      <c r="AP111" s="9" t="str">
        <f>IF($G111=0,"",IFERROR(CONCATENATE(INDEX('Risk assessment'!$B$12:$B$100,MATCH(CONCATENATE(Feuil1!$C111,"-",Feuil1!$B111,"-",Feuil1!AP$1),'Risk assessment'!$R$12:$R$100,FALSE),1)," ;"),""))</f>
        <v/>
      </c>
      <c r="AQ111" s="9" t="str">
        <f>IF($G111=0,"",IFERROR(CONCATENATE(INDEX('Risk assessment'!$B$12:$B$100,MATCH(CONCATENATE(Feuil1!$C111,"-",Feuil1!$B111,"-",Feuil1!AQ$1),'Risk assessment'!$R$12:$R$100,FALSE),1)," ;"),""))</f>
        <v/>
      </c>
      <c r="AR111" s="9" t="str">
        <f>IF($G111=0,"",IFERROR(CONCATENATE(INDEX('Risk assessment'!$B$12:$B$100,MATCH(CONCATENATE(Feuil1!$C111,"-",Feuil1!$B111,"-",Feuil1!AR$1),'Risk assessment'!$R$12:$R$100,FALSE),1)," ;"),""))</f>
        <v/>
      </c>
      <c r="AS111" s="9" t="str">
        <f>IF($G111=0,"",IFERROR(CONCATENATE(INDEX('Risk assessment'!$B$12:$B$100,MATCH(CONCATENATE(Feuil1!$C111,"-",Feuil1!$B111,"-",Feuil1!AS$1),'Risk assessment'!$R$12:$R$100,FALSE),1)," ;"),""))</f>
        <v/>
      </c>
      <c r="AT111" s="9" t="str">
        <f>IF($G111=0,"",IFERROR(CONCATENATE(INDEX('Risk assessment'!$B$12:$B$100,MATCH(CONCATENATE(Feuil1!$C111,"-",Feuil1!$B111,"-",Feuil1!AT$1),'Risk assessment'!$R$12:$R$100,FALSE),1)," ;"),""))</f>
        <v/>
      </c>
      <c r="AU111" s="9" t="str">
        <f>IF($G111=0,"",IFERROR(CONCATENATE(INDEX('Risk assessment'!$B$12:$B$100,MATCH(CONCATENATE(Feuil1!$C111,"-",Feuil1!$B111,"-",Feuil1!AU$1),'Risk assessment'!$R$12:$R$100,FALSE),1)," ;"),""))</f>
        <v/>
      </c>
      <c r="AV111" s="9" t="str">
        <f>IF($G111=0,"",IFERROR(CONCATENATE(INDEX('Risk assessment'!$B$12:$B$100,MATCH(CONCATENATE(Feuil1!$C111,"-",Feuil1!$B111,"-",Feuil1!AV$1),'Risk assessment'!$R$12:$R$100,FALSE),1)," ;"),""))</f>
        <v/>
      </c>
      <c r="AW111" s="9" t="str">
        <f>IF($G111=0,"",IFERROR(CONCATENATE(INDEX('Risk assessment'!$B$12:$B$100,MATCH(CONCATENATE(Feuil1!$C111,"-",Feuil1!$B111,"-",Feuil1!AW$1),'Risk assessment'!$R$12:$R$100,FALSE),1)," ;"),""))</f>
        <v/>
      </c>
      <c r="AX111" s="9" t="str">
        <f>IF($G111=0,"",IFERROR(CONCATENATE(INDEX('Risk assessment'!$B$12:$B$100,MATCH(CONCATENATE(Feuil1!$C111,"-",Feuil1!$B111,"-",Feuil1!AX$1),'Risk assessment'!$R$12:$R$100,FALSE),1)," ;"),""))</f>
        <v/>
      </c>
      <c r="AY111" s="9" t="str">
        <f>IF($G111=0,"",IFERROR(CONCATENATE(INDEX('Risk assessment'!$B$12:$B$100,MATCH(CONCATENATE(Feuil1!$C111,"-",Feuil1!$B111,"-",Feuil1!AY$1),'Risk assessment'!$R$12:$R$100,FALSE),1)," ;"),""))</f>
        <v/>
      </c>
      <c r="AZ111" s="9" t="str">
        <f>IF($G111=0,"",IFERROR(CONCATENATE(INDEX('Risk assessment'!$B$12:$B$100,MATCH(CONCATENATE(Feuil1!$C111,"-",Feuil1!$B111,"-",Feuil1!AZ$1),'Risk assessment'!$R$12:$R$100,FALSE),1)," ;"),""))</f>
        <v/>
      </c>
      <c r="BA111" s="9" t="str">
        <f>IF($G111=0,"",IFERROR(CONCATENATE(INDEX('Risk assessment'!$B$12:$B$100,MATCH(CONCATENATE(Feuil1!$C111,"-",Feuil1!$B111,"-",Feuil1!BA$1),'Risk assessment'!$R$12:$R$100,FALSE),1)," ;"),""))</f>
        <v/>
      </c>
      <c r="BB111" s="9" t="str">
        <f>IF($G111=0,"",IFERROR(CONCATENATE(INDEX('Risk assessment'!$B$12:$B$100,MATCH(CONCATENATE(Feuil1!$C111,"-",Feuil1!$B111,"-",Feuil1!BB$1),'Risk assessment'!$R$12:$R$100,FALSE),1)," ;"),""))</f>
        <v/>
      </c>
      <c r="BC111" s="9" t="str">
        <f>IF($G111=0,"",IFERROR(CONCATENATE(INDEX('Risk assessment'!$B$12:$B$100,MATCH(CONCATENATE(Feuil1!$C111,"-",Feuil1!$B111,"-",Feuil1!BC$1),'Risk assessment'!$R$12:$R$100,FALSE),1)," ;"),""))</f>
        <v/>
      </c>
      <c r="BD111" s="9" t="str">
        <f>IF($G111=0,"",IFERROR(CONCATENATE(INDEX('Risk assessment'!$B$12:$B$100,MATCH(CONCATENATE(Feuil1!$C111,"-",Feuil1!$B111,"-",Feuil1!BD$1),'Risk assessment'!$R$12:$R$100,FALSE),1)," ;"),""))</f>
        <v/>
      </c>
      <c r="BE111" s="9" t="str">
        <f>IF($G111=0,"",IFERROR(CONCATENATE(INDEX('Risk assessment'!$B$12:$B$100,MATCH(CONCATENATE(Feuil1!$C111,"-",Feuil1!$B111,"-",Feuil1!BE$1),'Risk assessment'!$R$12:$R$100,FALSE),1)," ;"),""))</f>
        <v/>
      </c>
      <c r="BF111" s="9" t="str">
        <f>IF($G111=0,"",IFERROR(CONCATENATE(INDEX('Risk assessment'!$B$12:$B$100,MATCH(CONCATENATE(Feuil1!$C111,"-",Feuil1!$B111,"-",Feuil1!BF$1),'Risk assessment'!$R$12:$R$100,FALSE),1)," ;"),""))</f>
        <v/>
      </c>
      <c r="BG111" s="9" t="str">
        <f>IF($G111=0,"",IFERROR(CONCATENATE(INDEX('Risk assessment'!$B$12:$B$100,MATCH(CONCATENATE(Feuil1!$C111,"-",Feuil1!$B111,"-",Feuil1!BG$1),'Risk assessment'!$R$12:$R$100,FALSE),1)," ;"),""))</f>
        <v/>
      </c>
      <c r="BH111" s="9" t="str">
        <f>IF($G111=0,"",IFERROR(CONCATENATE(INDEX('Risk assessment'!$B$12:$B$100,MATCH(CONCATENATE(Feuil1!$C111,"-",Feuil1!$B111,"-",Feuil1!BH$1),'Risk assessment'!$R$12:$R$100,FALSE),1)," ;"),""))</f>
        <v/>
      </c>
      <c r="BI111" s="9" t="str">
        <f>IF($G111=0,"",IFERROR(CONCATENATE(INDEX('Risk assessment'!$B$12:$B$100,MATCH(CONCATENATE(Feuil1!$C111,"-",Feuil1!$B111,"-",Feuil1!BI$1),'Risk assessment'!$R$12:$R$100,FALSE),1)," ;"),""))</f>
        <v/>
      </c>
      <c r="BJ111" s="9" t="str">
        <f>IF($G111=0,"",IFERROR(CONCATENATE(INDEX('Risk assessment'!$B$12:$B$100,MATCH(CONCATENATE(Feuil1!$C111,"-",Feuil1!$B111,"-",Feuil1!BJ$1),'Risk assessment'!$R$12:$R$100,FALSE),1)," ;"),""))</f>
        <v/>
      </c>
      <c r="BK111" s="9" t="str">
        <f>IF($G111=0,"",IFERROR(CONCATENATE(INDEX('Risk assessment'!$B$12:$B$100,MATCH(CONCATENATE(Feuil1!$C111,"-",Feuil1!$B111,"-",Feuil1!BK$1),'Risk assessment'!$R$12:$R$100,FALSE),1)," ;"),""))</f>
        <v/>
      </c>
      <c r="BL111" s="9" t="str">
        <f>IF($G111=0,"",IFERROR(CONCATENATE(INDEX('Risk assessment'!$B$12:$B$100,MATCH(CONCATENATE(Feuil1!$C111,"-",Feuil1!$B111,"-",Feuil1!BL$1),'Risk assessment'!$R$12:$R$100,FALSE),1)," ;"),""))</f>
        <v/>
      </c>
      <c r="BM111" s="9" t="str">
        <f>IF($G111=0,"",IFERROR(CONCATENATE(INDEX('Risk assessment'!$B$12:$B$100,MATCH(CONCATENATE(Feuil1!$C111,"-",Feuil1!$B111,"-",Feuil1!BM$1),'Risk assessment'!$R$12:$R$100,FALSE),1)," ;"),""))</f>
        <v/>
      </c>
      <c r="BN111" s="9" t="str">
        <f>IF($G111=0,"",IFERROR(CONCATENATE(INDEX('Risk assessment'!$B$12:$B$100,MATCH(CONCATENATE(Feuil1!$C111,"-",Feuil1!$B111,"-",Feuil1!BN$1),'Risk assessment'!$R$12:$R$100,FALSE),1)," ;"),""))</f>
        <v/>
      </c>
      <c r="BO111" s="9" t="str">
        <f>IF($G111=0,"",IFERROR(CONCATENATE(INDEX('Risk assessment'!$B$12:$B$100,MATCH(CONCATENATE(Feuil1!$C111,"-",Feuil1!$B111,"-",Feuil1!BO$1),'Risk assessment'!$R$12:$R$100,FALSE),1)," ;"),""))</f>
        <v/>
      </c>
      <c r="BP111" s="9" t="str">
        <f>IF($G111=0,"",IFERROR(CONCATENATE(INDEX('Risk assessment'!$B$12:$B$100,MATCH(CONCATENATE(Feuil1!$C111,"-",Feuil1!$B111,"-",Feuil1!BP$1),'Risk assessment'!$R$12:$R$100,FALSE),1)," ;"),""))</f>
        <v/>
      </c>
      <c r="BQ111" s="9" t="str">
        <f>IF($G111=0,"",IFERROR(CONCATENATE(INDEX('Risk assessment'!$B$12:$B$100,MATCH(CONCATENATE(Feuil1!$C111,"-",Feuil1!$B111,"-",Feuil1!BQ$1),'Risk assessment'!$R$12:$R$100,FALSE),1)," ;"),""))</f>
        <v/>
      </c>
    </row>
    <row r="112" spans="2:115" x14ac:dyDescent="0.25">
      <c r="E112" s="9" t="str">
        <f t="shared" si="4"/>
        <v/>
      </c>
      <c r="F112" s="9" t="str">
        <f t="shared" si="5"/>
        <v/>
      </c>
      <c r="H112" s="9" t="str">
        <f>IF($G112=0,"",IFERROR(CONCATENATE(INDEX('Risk assessment'!$B$12:$B$100,MATCH(CONCATENATE(Feuil1!$C112,"-",Feuil1!$B112,"-",Feuil1!H$1),'Risk assessment'!$R$12:$R$100,FALSE),1)," ;"),""))</f>
        <v/>
      </c>
      <c r="I112" s="9" t="str">
        <f>IF($G112=0,"",IFERROR(CONCATENATE(INDEX('Risk assessment'!$B$12:$B$100,MATCH(CONCATENATE(Feuil1!$C112,"-",Feuil1!$B112,"-",Feuil1!I$1),'Risk assessment'!$R$12:$R$100,FALSE),1)," ;"),""))</f>
        <v/>
      </c>
      <c r="J112" s="9" t="str">
        <f>IF($G112=0,"",IFERROR(CONCATENATE(INDEX('Risk assessment'!$B$12:$B$100,MATCH(CONCATENATE(Feuil1!$C112,"-",Feuil1!$B112,"-",Feuil1!J$1),'Risk assessment'!$R$12:$R$100,FALSE),1)," ;"),""))</f>
        <v/>
      </c>
      <c r="K112" s="9" t="str">
        <f>IF($G112=0,"",IFERROR(CONCATENATE(INDEX('Risk assessment'!$B$12:$B$100,MATCH(CONCATENATE(Feuil1!$C112,"-",Feuil1!$B112,"-",Feuil1!K$1),'Risk assessment'!$R$12:$R$100,FALSE),1)," ;"),""))</f>
        <v/>
      </c>
      <c r="L112" s="9" t="str">
        <f>IF($G112=0,"",IFERROR(CONCATENATE(INDEX('Risk assessment'!$B$12:$B$100,MATCH(CONCATENATE(Feuil1!$C112,"-",Feuil1!$B112,"-",Feuil1!L$1),'Risk assessment'!$R$12:$R$100,FALSE),1)," ;"),""))</f>
        <v/>
      </c>
      <c r="M112" s="9" t="str">
        <f>IF($G112=0,"",IFERROR(CONCATENATE(INDEX('Risk assessment'!$B$12:$B$100,MATCH(CONCATENATE(Feuil1!$C112,"-",Feuil1!$B112,"-",Feuil1!M$1),'Risk assessment'!$R$12:$R$100,FALSE),1)," ;"),""))</f>
        <v/>
      </c>
      <c r="N112" s="9" t="str">
        <f>IF($G112=0,"",IFERROR(CONCATENATE(INDEX('Risk assessment'!$B$12:$B$100,MATCH(CONCATENATE(Feuil1!$C112,"-",Feuil1!$B112,"-",Feuil1!N$1),'Risk assessment'!$R$12:$R$100,FALSE),1)," ;"),""))</f>
        <v/>
      </c>
      <c r="O112" s="9" t="str">
        <f>IF($G112=0,"",IFERROR(CONCATENATE(INDEX('Risk assessment'!$B$12:$B$100,MATCH(CONCATENATE(Feuil1!$C112,"-",Feuil1!$B112,"-",Feuil1!O$1),'Risk assessment'!$R$12:$R$100,FALSE),1)," ;"),""))</f>
        <v/>
      </c>
      <c r="P112" s="9" t="str">
        <f>IF($G112=0,"",IFERROR(CONCATENATE(INDEX('Risk assessment'!$B$12:$B$100,MATCH(CONCATENATE(Feuil1!$C112,"-",Feuil1!$B112,"-",Feuil1!P$1),'Risk assessment'!$R$12:$R$100,FALSE),1)," ;"),""))</f>
        <v/>
      </c>
      <c r="Q112" s="9" t="str">
        <f>IF($G112=0,"",IFERROR(CONCATENATE(INDEX('Risk assessment'!$B$12:$B$100,MATCH(CONCATENATE(Feuil1!$C112,"-",Feuil1!$B112,"-",Feuil1!Q$1),'Risk assessment'!$R$12:$R$100,FALSE),1)," ;"),""))</f>
        <v/>
      </c>
      <c r="R112" s="9" t="str">
        <f>IF($G112=0,"",IFERROR(CONCATENATE(INDEX('Risk assessment'!$B$12:$B$100,MATCH(CONCATENATE(Feuil1!$C112,"-",Feuil1!$B112,"-",Feuil1!R$1),'Risk assessment'!$R$12:$R$100,FALSE),1)," ;"),""))</f>
        <v/>
      </c>
      <c r="S112" s="9" t="str">
        <f>IF($G112=0,"",IFERROR(CONCATENATE(INDEX('Risk assessment'!$B$12:$B$100,MATCH(CONCATENATE(Feuil1!$C112,"-",Feuil1!$B112,"-",Feuil1!S$1),'Risk assessment'!$R$12:$R$100,FALSE),1)," ;"),""))</f>
        <v/>
      </c>
      <c r="T112" s="9" t="str">
        <f>IF($G112=0,"",IFERROR(CONCATENATE(INDEX('Risk assessment'!$B$12:$B$100,MATCH(CONCATENATE(Feuil1!$C112,"-",Feuil1!$B112,"-",Feuil1!T$1),'Risk assessment'!$R$12:$R$100,FALSE),1)," ;"),""))</f>
        <v/>
      </c>
      <c r="U112" s="9" t="str">
        <f>IF($G112=0,"",IFERROR(CONCATENATE(INDEX('Risk assessment'!$B$12:$B$100,MATCH(CONCATENATE(Feuil1!$C112,"-",Feuil1!$B112,"-",Feuil1!U$1),'Risk assessment'!$R$12:$R$100,FALSE),1)," ;"),""))</f>
        <v/>
      </c>
      <c r="V112" s="9" t="str">
        <f>IF($G112=0,"",IFERROR(CONCATENATE(INDEX('Risk assessment'!$B$12:$B$100,MATCH(CONCATENATE(Feuil1!$C112,"-",Feuil1!$B112,"-",Feuil1!V$1),'Risk assessment'!$R$12:$R$100,FALSE),1)," ;"),""))</f>
        <v/>
      </c>
      <c r="W112" s="9" t="str">
        <f>IF($G112=0,"",IFERROR(CONCATENATE(INDEX('Risk assessment'!$B$12:$B$100,MATCH(CONCATENATE(Feuil1!$C112,"-",Feuil1!$B112,"-",Feuil1!W$1),'Risk assessment'!$R$12:$R$100,FALSE),1)," ;"),""))</f>
        <v/>
      </c>
      <c r="X112" s="9" t="str">
        <f>IF($G112=0,"",IFERROR(CONCATENATE(INDEX('Risk assessment'!$B$12:$B$100,MATCH(CONCATENATE(Feuil1!$C112,"-",Feuil1!$B112,"-",Feuil1!X$1),'Risk assessment'!$R$12:$R$100,FALSE),1)," ;"),""))</f>
        <v/>
      </c>
      <c r="Y112" s="9" t="str">
        <f>IF($G112=0,"",IFERROR(CONCATENATE(INDEX('Risk assessment'!$B$12:$B$100,MATCH(CONCATENATE(Feuil1!$C112,"-",Feuil1!$B112,"-",Feuil1!Y$1),'Risk assessment'!$R$12:$R$100,FALSE),1)," ;"),""))</f>
        <v/>
      </c>
      <c r="Z112" s="9" t="str">
        <f>IF($G112=0,"",IFERROR(CONCATENATE(INDEX('Risk assessment'!$B$12:$B$100,MATCH(CONCATENATE(Feuil1!$C112,"-",Feuil1!$B112,"-",Feuil1!Z$1),'Risk assessment'!$R$12:$R$100,FALSE),1)," ;"),""))</f>
        <v/>
      </c>
      <c r="AA112" s="9" t="str">
        <f>IF($G112=0,"",IFERROR(CONCATENATE(INDEX('Risk assessment'!$B$12:$B$100,MATCH(CONCATENATE(Feuil1!$C112,"-",Feuil1!$B112,"-",Feuil1!AA$1),'Risk assessment'!$R$12:$R$100,FALSE),1)," ;"),""))</f>
        <v/>
      </c>
      <c r="AB112" s="9" t="str">
        <f>IF($G112=0,"",IFERROR(CONCATENATE(INDEX('Risk assessment'!$B$12:$B$100,MATCH(CONCATENATE(Feuil1!$C112,"-",Feuil1!$B112,"-",Feuil1!AB$1),'Risk assessment'!$R$12:$R$100,FALSE),1)," ;"),""))</f>
        <v/>
      </c>
      <c r="AC112" s="9" t="str">
        <f>IF($G112=0,"",IFERROR(CONCATENATE(INDEX('Risk assessment'!$B$12:$B$100,MATCH(CONCATENATE(Feuil1!$C112,"-",Feuil1!$B112,"-",Feuil1!AC$1),'Risk assessment'!$R$12:$R$100,FALSE),1)," ;"),""))</f>
        <v/>
      </c>
      <c r="AD112" s="9" t="str">
        <f>IF($G112=0,"",IFERROR(CONCATENATE(INDEX('Risk assessment'!$B$12:$B$100,MATCH(CONCATENATE(Feuil1!$C112,"-",Feuil1!$B112,"-",Feuil1!AD$1),'Risk assessment'!$R$12:$R$100,FALSE),1)," ;"),""))</f>
        <v/>
      </c>
      <c r="AE112" s="9" t="str">
        <f>IF($G112=0,"",IFERROR(CONCATENATE(INDEX('Risk assessment'!$B$12:$B$100,MATCH(CONCATENATE(Feuil1!$C112,"-",Feuil1!$B112,"-",Feuil1!AE$1),'Risk assessment'!$R$12:$R$100,FALSE),1)," ;"),""))</f>
        <v/>
      </c>
      <c r="AF112" s="9" t="str">
        <f>IF($G112=0,"",IFERROR(CONCATENATE(INDEX('Risk assessment'!$B$12:$B$100,MATCH(CONCATENATE(Feuil1!$C112,"-",Feuil1!$B112,"-",Feuil1!AF$1),'Risk assessment'!$R$12:$R$100,FALSE),1)," ;"),""))</f>
        <v/>
      </c>
      <c r="AG112" s="9" t="str">
        <f>IF($G112=0,"",IFERROR(CONCATENATE(INDEX('Risk assessment'!$B$12:$B$100,MATCH(CONCATENATE(Feuil1!$C112,"-",Feuil1!$B112,"-",Feuil1!AG$1),'Risk assessment'!$R$12:$R$100,FALSE),1)," ;"),""))</f>
        <v/>
      </c>
      <c r="AH112" s="9" t="str">
        <f>IF($G112=0,"",IFERROR(CONCATENATE(INDEX('Risk assessment'!$B$12:$B$100,MATCH(CONCATENATE(Feuil1!$C112,"-",Feuil1!$B112,"-",Feuil1!AH$1),'Risk assessment'!$R$12:$R$100,FALSE),1)," ;"),""))</f>
        <v/>
      </c>
      <c r="AI112" s="9" t="str">
        <f>IF($G112=0,"",IFERROR(CONCATENATE(INDEX('Risk assessment'!$B$12:$B$100,MATCH(CONCATENATE(Feuil1!$C112,"-",Feuil1!$B112,"-",Feuil1!AI$1),'Risk assessment'!$R$12:$R$100,FALSE),1)," ;"),""))</f>
        <v/>
      </c>
      <c r="AJ112" s="9" t="str">
        <f>IF($G112=0,"",IFERROR(CONCATENATE(INDEX('Risk assessment'!$B$12:$B$100,MATCH(CONCATENATE(Feuil1!$C112,"-",Feuil1!$B112,"-",Feuil1!AJ$1),'Risk assessment'!$R$12:$R$100,FALSE),1)," ;"),""))</f>
        <v/>
      </c>
      <c r="AK112" s="9" t="str">
        <f>IF($G112=0,"",IFERROR(CONCATENATE(INDEX('Risk assessment'!$B$12:$B$100,MATCH(CONCATENATE(Feuil1!$C112,"-",Feuil1!$B112,"-",Feuil1!AK$1),'Risk assessment'!$R$12:$R$100,FALSE),1)," ;"),""))</f>
        <v/>
      </c>
      <c r="AL112" s="9" t="str">
        <f>IF($G112=0,"",IFERROR(CONCATENATE(INDEX('Risk assessment'!$B$12:$B$100,MATCH(CONCATENATE(Feuil1!$C112,"-",Feuil1!$B112,"-",Feuil1!AL$1),'Risk assessment'!$R$12:$R$100,FALSE),1)," ;"),""))</f>
        <v/>
      </c>
      <c r="AM112" s="9" t="str">
        <f>IF($G112=0,"",IFERROR(CONCATENATE(INDEX('Risk assessment'!$B$12:$B$100,MATCH(CONCATENATE(Feuil1!$C112,"-",Feuil1!$B112,"-",Feuil1!AM$1),'Risk assessment'!$R$12:$R$100,FALSE),1)," ;"),""))</f>
        <v/>
      </c>
      <c r="AN112" s="9" t="str">
        <f>IF($G112=0,"",IFERROR(CONCATENATE(INDEX('Risk assessment'!$B$12:$B$100,MATCH(CONCATENATE(Feuil1!$C112,"-",Feuil1!$B112,"-",Feuil1!AN$1),'Risk assessment'!$R$12:$R$100,FALSE),1)," ;"),""))</f>
        <v/>
      </c>
      <c r="AO112" s="9" t="str">
        <f>IF($G112=0,"",IFERROR(CONCATENATE(INDEX('Risk assessment'!$B$12:$B$100,MATCH(CONCATENATE(Feuil1!$C112,"-",Feuil1!$B112,"-",Feuil1!AO$1),'Risk assessment'!$R$12:$R$100,FALSE),1)," ;"),""))</f>
        <v/>
      </c>
      <c r="AP112" s="9" t="str">
        <f>IF($G112=0,"",IFERROR(CONCATENATE(INDEX('Risk assessment'!$B$12:$B$100,MATCH(CONCATENATE(Feuil1!$C112,"-",Feuil1!$B112,"-",Feuil1!AP$1),'Risk assessment'!$R$12:$R$100,FALSE),1)," ;"),""))</f>
        <v/>
      </c>
      <c r="AQ112" s="9" t="str">
        <f>IF($G112=0,"",IFERROR(CONCATENATE(INDEX('Risk assessment'!$B$12:$B$100,MATCH(CONCATENATE(Feuil1!$C112,"-",Feuil1!$B112,"-",Feuil1!AQ$1),'Risk assessment'!$R$12:$R$100,FALSE),1)," ;"),""))</f>
        <v/>
      </c>
      <c r="AR112" s="9" t="str">
        <f>IF($G112=0,"",IFERROR(CONCATENATE(INDEX('Risk assessment'!$B$12:$B$100,MATCH(CONCATENATE(Feuil1!$C112,"-",Feuil1!$B112,"-",Feuil1!AR$1),'Risk assessment'!$R$12:$R$100,FALSE),1)," ;"),""))</f>
        <v/>
      </c>
      <c r="AS112" s="9" t="str">
        <f>IF($G112=0,"",IFERROR(CONCATENATE(INDEX('Risk assessment'!$B$12:$B$100,MATCH(CONCATENATE(Feuil1!$C112,"-",Feuil1!$B112,"-",Feuil1!AS$1),'Risk assessment'!$R$12:$R$100,FALSE),1)," ;"),""))</f>
        <v/>
      </c>
      <c r="AT112" s="9" t="str">
        <f>IF($G112=0,"",IFERROR(CONCATENATE(INDEX('Risk assessment'!$B$12:$B$100,MATCH(CONCATENATE(Feuil1!$C112,"-",Feuil1!$B112,"-",Feuil1!AT$1),'Risk assessment'!$R$12:$R$100,FALSE),1)," ;"),""))</f>
        <v/>
      </c>
      <c r="AU112" s="9" t="str">
        <f>IF($G112=0,"",IFERROR(CONCATENATE(INDEX('Risk assessment'!$B$12:$B$100,MATCH(CONCATENATE(Feuil1!$C112,"-",Feuil1!$B112,"-",Feuil1!AU$1),'Risk assessment'!$R$12:$R$100,FALSE),1)," ;"),""))</f>
        <v/>
      </c>
      <c r="AV112" s="9" t="str">
        <f>IF($G112=0,"",IFERROR(CONCATENATE(INDEX('Risk assessment'!$B$12:$B$100,MATCH(CONCATENATE(Feuil1!$C112,"-",Feuil1!$B112,"-",Feuil1!AV$1),'Risk assessment'!$R$12:$R$100,FALSE),1)," ;"),""))</f>
        <v/>
      </c>
      <c r="AW112" s="9" t="str">
        <f>IF($G112=0,"",IFERROR(CONCATENATE(INDEX('Risk assessment'!$B$12:$B$100,MATCH(CONCATENATE(Feuil1!$C112,"-",Feuil1!$B112,"-",Feuil1!AW$1),'Risk assessment'!$R$12:$R$100,FALSE),1)," ;"),""))</f>
        <v/>
      </c>
      <c r="AX112" s="9" t="str">
        <f>IF($G112=0,"",IFERROR(CONCATENATE(INDEX('Risk assessment'!$B$12:$B$100,MATCH(CONCATENATE(Feuil1!$C112,"-",Feuil1!$B112,"-",Feuil1!AX$1),'Risk assessment'!$R$12:$R$100,FALSE),1)," ;"),""))</f>
        <v/>
      </c>
      <c r="AY112" s="9" t="str">
        <f>IF($G112=0,"",IFERROR(CONCATENATE(INDEX('Risk assessment'!$B$12:$B$100,MATCH(CONCATENATE(Feuil1!$C112,"-",Feuil1!$B112,"-",Feuil1!AY$1),'Risk assessment'!$R$12:$R$100,FALSE),1)," ;"),""))</f>
        <v/>
      </c>
      <c r="AZ112" s="9" t="str">
        <f>IF($G112=0,"",IFERROR(CONCATENATE(INDEX('Risk assessment'!$B$12:$B$100,MATCH(CONCATENATE(Feuil1!$C112,"-",Feuil1!$B112,"-",Feuil1!AZ$1),'Risk assessment'!$R$12:$R$100,FALSE),1)," ;"),""))</f>
        <v/>
      </c>
      <c r="BA112" s="9" t="str">
        <f>IF($G112=0,"",IFERROR(CONCATENATE(INDEX('Risk assessment'!$B$12:$B$100,MATCH(CONCATENATE(Feuil1!$C112,"-",Feuil1!$B112,"-",Feuil1!BA$1),'Risk assessment'!$R$12:$R$100,FALSE),1)," ;"),""))</f>
        <v/>
      </c>
      <c r="BB112" s="9" t="str">
        <f>IF($G112=0,"",IFERROR(CONCATENATE(INDEX('Risk assessment'!$B$12:$B$100,MATCH(CONCATENATE(Feuil1!$C112,"-",Feuil1!$B112,"-",Feuil1!BB$1),'Risk assessment'!$R$12:$R$100,FALSE),1)," ;"),""))</f>
        <v/>
      </c>
      <c r="BC112" s="9" t="str">
        <f>IF($G112=0,"",IFERROR(CONCATENATE(INDEX('Risk assessment'!$B$12:$B$100,MATCH(CONCATENATE(Feuil1!$C112,"-",Feuil1!$B112,"-",Feuil1!BC$1),'Risk assessment'!$R$12:$R$100,FALSE),1)," ;"),""))</f>
        <v/>
      </c>
      <c r="BD112" s="9" t="str">
        <f>IF($G112=0,"",IFERROR(CONCATENATE(INDEX('Risk assessment'!$B$12:$B$100,MATCH(CONCATENATE(Feuil1!$C112,"-",Feuil1!$B112,"-",Feuil1!BD$1),'Risk assessment'!$R$12:$R$100,FALSE),1)," ;"),""))</f>
        <v/>
      </c>
      <c r="BE112" s="9" t="str">
        <f>IF($G112=0,"",IFERROR(CONCATENATE(INDEX('Risk assessment'!$B$12:$B$100,MATCH(CONCATENATE(Feuil1!$C112,"-",Feuil1!$B112,"-",Feuil1!BE$1),'Risk assessment'!$R$12:$R$100,FALSE),1)," ;"),""))</f>
        <v/>
      </c>
      <c r="BF112" s="9" t="str">
        <f>IF($G112=0,"",IFERROR(CONCATENATE(INDEX('Risk assessment'!$B$12:$B$100,MATCH(CONCATENATE(Feuil1!$C112,"-",Feuil1!$B112,"-",Feuil1!BF$1),'Risk assessment'!$R$12:$R$100,FALSE),1)," ;"),""))</f>
        <v/>
      </c>
      <c r="BG112" s="9" t="str">
        <f>IF($G112=0,"",IFERROR(CONCATENATE(INDEX('Risk assessment'!$B$12:$B$100,MATCH(CONCATENATE(Feuil1!$C112,"-",Feuil1!$B112,"-",Feuil1!BG$1),'Risk assessment'!$R$12:$R$100,FALSE),1)," ;"),""))</f>
        <v/>
      </c>
      <c r="BH112" s="9" t="str">
        <f>IF($G112=0,"",IFERROR(CONCATENATE(INDEX('Risk assessment'!$B$12:$B$100,MATCH(CONCATENATE(Feuil1!$C112,"-",Feuil1!$B112,"-",Feuil1!BH$1),'Risk assessment'!$R$12:$R$100,FALSE),1)," ;"),""))</f>
        <v/>
      </c>
      <c r="BI112" s="9" t="str">
        <f>IF($G112=0,"",IFERROR(CONCATENATE(INDEX('Risk assessment'!$B$12:$B$100,MATCH(CONCATENATE(Feuil1!$C112,"-",Feuil1!$B112,"-",Feuil1!BI$1),'Risk assessment'!$R$12:$R$100,FALSE),1)," ;"),""))</f>
        <v/>
      </c>
      <c r="BJ112" s="9" t="str">
        <f>IF($G112=0,"",IFERROR(CONCATENATE(INDEX('Risk assessment'!$B$12:$B$100,MATCH(CONCATENATE(Feuil1!$C112,"-",Feuil1!$B112,"-",Feuil1!BJ$1),'Risk assessment'!$R$12:$R$100,FALSE),1)," ;"),""))</f>
        <v/>
      </c>
      <c r="BK112" s="9" t="str">
        <f>IF($G112=0,"",IFERROR(CONCATENATE(INDEX('Risk assessment'!$B$12:$B$100,MATCH(CONCATENATE(Feuil1!$C112,"-",Feuil1!$B112,"-",Feuil1!BK$1),'Risk assessment'!$R$12:$R$100,FALSE),1)," ;"),""))</f>
        <v/>
      </c>
      <c r="BL112" s="9" t="str">
        <f>IF($G112=0,"",IFERROR(CONCATENATE(INDEX('Risk assessment'!$B$12:$B$100,MATCH(CONCATENATE(Feuil1!$C112,"-",Feuil1!$B112,"-",Feuil1!BL$1),'Risk assessment'!$R$12:$R$100,FALSE),1)," ;"),""))</f>
        <v/>
      </c>
      <c r="BM112" s="9" t="str">
        <f>IF($G112=0,"",IFERROR(CONCATENATE(INDEX('Risk assessment'!$B$12:$B$100,MATCH(CONCATENATE(Feuil1!$C112,"-",Feuil1!$B112,"-",Feuil1!BM$1),'Risk assessment'!$R$12:$R$100,FALSE),1)," ;"),""))</f>
        <v/>
      </c>
      <c r="BN112" s="9" t="str">
        <f>IF($G112=0,"",IFERROR(CONCATENATE(INDEX('Risk assessment'!$B$12:$B$100,MATCH(CONCATENATE(Feuil1!$C112,"-",Feuil1!$B112,"-",Feuil1!BN$1),'Risk assessment'!$R$12:$R$100,FALSE),1)," ;"),""))</f>
        <v/>
      </c>
      <c r="BO112" s="9" t="str">
        <f>IF($G112=0,"",IFERROR(CONCATENATE(INDEX('Risk assessment'!$B$12:$B$100,MATCH(CONCATENATE(Feuil1!$C112,"-",Feuil1!$B112,"-",Feuil1!BO$1),'Risk assessment'!$R$12:$R$100,FALSE),1)," ;"),""))</f>
        <v/>
      </c>
      <c r="BP112" s="9" t="str">
        <f>IF($G112=0,"",IFERROR(CONCATENATE(INDEX('Risk assessment'!$B$12:$B$100,MATCH(CONCATENATE(Feuil1!$C112,"-",Feuil1!$B112,"-",Feuil1!BP$1),'Risk assessment'!$R$12:$R$100,FALSE),1)," ;"),""))</f>
        <v/>
      </c>
      <c r="BQ112" s="9" t="str">
        <f>IF($G112=0,"",IFERROR(CONCATENATE(INDEX('Risk assessment'!$B$12:$B$100,MATCH(CONCATENATE(Feuil1!$C112,"-",Feuil1!$B112,"-",Feuil1!BQ$1),'Risk assessment'!$R$12:$R$100,FALSE),1)," ;"),""))</f>
        <v/>
      </c>
    </row>
    <row r="113" spans="5:69" x14ac:dyDescent="0.25">
      <c r="E113" s="9" t="str">
        <f t="shared" si="4"/>
        <v/>
      </c>
      <c r="F113" s="9" t="str">
        <f t="shared" si="5"/>
        <v/>
      </c>
      <c r="H113" s="9" t="str">
        <f>IF($G113=0,"",IFERROR(CONCATENATE(INDEX('Risk assessment'!$B$12:$B$100,MATCH(CONCATENATE(Feuil1!$C113,"-",Feuil1!$B113,"-",Feuil1!H$1),'Risk assessment'!$R$12:$R$100,FALSE),1)," ;"),""))</f>
        <v/>
      </c>
      <c r="I113" s="9" t="str">
        <f>IF($G113=0,"",IFERROR(CONCATENATE(INDEX('Risk assessment'!$B$12:$B$100,MATCH(CONCATENATE(Feuil1!$C113,"-",Feuil1!$B113,"-",Feuil1!I$1),'Risk assessment'!$R$12:$R$100,FALSE),1)," ;"),""))</f>
        <v/>
      </c>
      <c r="J113" s="9" t="str">
        <f>IF($G113=0,"",IFERROR(CONCATENATE(INDEX('Risk assessment'!$B$12:$B$100,MATCH(CONCATENATE(Feuil1!$C113,"-",Feuil1!$B113,"-",Feuil1!J$1),'Risk assessment'!$R$12:$R$100,FALSE),1)," ;"),""))</f>
        <v/>
      </c>
      <c r="K113" s="9" t="str">
        <f>IF($G113=0,"",IFERROR(CONCATENATE(INDEX('Risk assessment'!$B$12:$B$100,MATCH(CONCATENATE(Feuil1!$C113,"-",Feuil1!$B113,"-",Feuil1!K$1),'Risk assessment'!$R$12:$R$100,FALSE),1)," ;"),""))</f>
        <v/>
      </c>
      <c r="L113" s="9" t="str">
        <f>IF($G113=0,"",IFERROR(CONCATENATE(INDEX('Risk assessment'!$B$12:$B$100,MATCH(CONCATENATE(Feuil1!$C113,"-",Feuil1!$B113,"-",Feuil1!L$1),'Risk assessment'!$R$12:$R$100,FALSE),1)," ;"),""))</f>
        <v/>
      </c>
      <c r="M113" s="9" t="str">
        <f>IF($G113=0,"",IFERROR(CONCATENATE(INDEX('Risk assessment'!$B$12:$B$100,MATCH(CONCATENATE(Feuil1!$C113,"-",Feuil1!$B113,"-",Feuil1!M$1),'Risk assessment'!$R$12:$R$100,FALSE),1)," ;"),""))</f>
        <v/>
      </c>
      <c r="N113" s="9" t="str">
        <f>IF($G113=0,"",IFERROR(CONCATENATE(INDEX('Risk assessment'!$B$12:$B$100,MATCH(CONCATENATE(Feuil1!$C113,"-",Feuil1!$B113,"-",Feuil1!N$1),'Risk assessment'!$R$12:$R$100,FALSE),1)," ;"),""))</f>
        <v/>
      </c>
      <c r="O113" s="9" t="str">
        <f>IF($G113=0,"",IFERROR(CONCATENATE(INDEX('Risk assessment'!$B$12:$B$100,MATCH(CONCATENATE(Feuil1!$C113,"-",Feuil1!$B113,"-",Feuil1!O$1),'Risk assessment'!$R$12:$R$100,FALSE),1)," ;"),""))</f>
        <v/>
      </c>
      <c r="P113" s="9" t="str">
        <f>IF($G113=0,"",IFERROR(CONCATENATE(INDEX('Risk assessment'!$B$12:$B$100,MATCH(CONCATENATE(Feuil1!$C113,"-",Feuil1!$B113,"-",Feuil1!P$1),'Risk assessment'!$R$12:$R$100,FALSE),1)," ;"),""))</f>
        <v/>
      </c>
      <c r="Q113" s="9" t="str">
        <f>IF($G113=0,"",IFERROR(CONCATENATE(INDEX('Risk assessment'!$B$12:$B$100,MATCH(CONCATENATE(Feuil1!$C113,"-",Feuil1!$B113,"-",Feuil1!Q$1),'Risk assessment'!$R$12:$R$100,FALSE),1)," ;"),""))</f>
        <v/>
      </c>
      <c r="R113" s="9" t="str">
        <f>IF($G113=0,"",IFERROR(CONCATENATE(INDEX('Risk assessment'!$B$12:$B$100,MATCH(CONCATENATE(Feuil1!$C113,"-",Feuil1!$B113,"-",Feuil1!R$1),'Risk assessment'!$R$12:$R$100,FALSE),1)," ;"),""))</f>
        <v/>
      </c>
      <c r="S113" s="9" t="str">
        <f>IF($G113=0,"",IFERROR(CONCATENATE(INDEX('Risk assessment'!$B$12:$B$100,MATCH(CONCATENATE(Feuil1!$C113,"-",Feuil1!$B113,"-",Feuil1!S$1),'Risk assessment'!$R$12:$R$100,FALSE),1)," ;"),""))</f>
        <v/>
      </c>
      <c r="T113" s="9" t="str">
        <f>IF($G113=0,"",IFERROR(CONCATENATE(INDEX('Risk assessment'!$B$12:$B$100,MATCH(CONCATENATE(Feuil1!$C113,"-",Feuil1!$B113,"-",Feuil1!T$1),'Risk assessment'!$R$12:$R$100,FALSE),1)," ;"),""))</f>
        <v/>
      </c>
      <c r="U113" s="9" t="str">
        <f>IF($G113=0,"",IFERROR(CONCATENATE(INDEX('Risk assessment'!$B$12:$B$100,MATCH(CONCATENATE(Feuil1!$C113,"-",Feuil1!$B113,"-",Feuil1!U$1),'Risk assessment'!$R$12:$R$100,FALSE),1)," ;"),""))</f>
        <v/>
      </c>
      <c r="V113" s="9" t="str">
        <f>IF($G113=0,"",IFERROR(CONCATENATE(INDEX('Risk assessment'!$B$12:$B$100,MATCH(CONCATENATE(Feuil1!$C113,"-",Feuil1!$B113,"-",Feuil1!V$1),'Risk assessment'!$R$12:$R$100,FALSE),1)," ;"),""))</f>
        <v/>
      </c>
      <c r="W113" s="9" t="str">
        <f>IF($G113=0,"",IFERROR(CONCATENATE(INDEX('Risk assessment'!$B$12:$B$100,MATCH(CONCATENATE(Feuil1!$C113,"-",Feuil1!$B113,"-",Feuil1!W$1),'Risk assessment'!$R$12:$R$100,FALSE),1)," ;"),""))</f>
        <v/>
      </c>
      <c r="X113" s="9" t="str">
        <f>IF($G113=0,"",IFERROR(CONCATENATE(INDEX('Risk assessment'!$B$12:$B$100,MATCH(CONCATENATE(Feuil1!$C113,"-",Feuil1!$B113,"-",Feuil1!X$1),'Risk assessment'!$R$12:$R$100,FALSE),1)," ;"),""))</f>
        <v/>
      </c>
      <c r="Y113" s="9" t="str">
        <f>IF($G113=0,"",IFERROR(CONCATENATE(INDEX('Risk assessment'!$B$12:$B$100,MATCH(CONCATENATE(Feuil1!$C113,"-",Feuil1!$B113,"-",Feuil1!Y$1),'Risk assessment'!$R$12:$R$100,FALSE),1)," ;"),""))</f>
        <v/>
      </c>
      <c r="Z113" s="9" t="str">
        <f>IF($G113=0,"",IFERROR(CONCATENATE(INDEX('Risk assessment'!$B$12:$B$100,MATCH(CONCATENATE(Feuil1!$C113,"-",Feuil1!$B113,"-",Feuil1!Z$1),'Risk assessment'!$R$12:$R$100,FALSE),1)," ;"),""))</f>
        <v/>
      </c>
      <c r="AA113" s="9" t="str">
        <f>IF($G113=0,"",IFERROR(CONCATENATE(INDEX('Risk assessment'!$B$12:$B$100,MATCH(CONCATENATE(Feuil1!$C113,"-",Feuil1!$B113,"-",Feuil1!AA$1),'Risk assessment'!$R$12:$R$100,FALSE),1)," ;"),""))</f>
        <v/>
      </c>
      <c r="AB113" s="9" t="str">
        <f>IF($G113=0,"",IFERROR(CONCATENATE(INDEX('Risk assessment'!$B$12:$B$100,MATCH(CONCATENATE(Feuil1!$C113,"-",Feuil1!$B113,"-",Feuil1!AB$1),'Risk assessment'!$R$12:$R$100,FALSE),1)," ;"),""))</f>
        <v/>
      </c>
      <c r="AC113" s="9" t="str">
        <f>IF($G113=0,"",IFERROR(CONCATENATE(INDEX('Risk assessment'!$B$12:$B$100,MATCH(CONCATENATE(Feuil1!$C113,"-",Feuil1!$B113,"-",Feuil1!AC$1),'Risk assessment'!$R$12:$R$100,FALSE),1)," ;"),""))</f>
        <v/>
      </c>
      <c r="AD113" s="9" t="str">
        <f>IF($G113=0,"",IFERROR(CONCATENATE(INDEX('Risk assessment'!$B$12:$B$100,MATCH(CONCATENATE(Feuil1!$C113,"-",Feuil1!$B113,"-",Feuil1!AD$1),'Risk assessment'!$R$12:$R$100,FALSE),1)," ;"),""))</f>
        <v/>
      </c>
      <c r="AE113" s="9" t="str">
        <f>IF($G113=0,"",IFERROR(CONCATENATE(INDEX('Risk assessment'!$B$12:$B$100,MATCH(CONCATENATE(Feuil1!$C113,"-",Feuil1!$B113,"-",Feuil1!AE$1),'Risk assessment'!$R$12:$R$100,FALSE),1)," ;"),""))</f>
        <v/>
      </c>
      <c r="AF113" s="9" t="str">
        <f>IF($G113=0,"",IFERROR(CONCATENATE(INDEX('Risk assessment'!$B$12:$B$100,MATCH(CONCATENATE(Feuil1!$C113,"-",Feuil1!$B113,"-",Feuil1!AF$1),'Risk assessment'!$R$12:$R$100,FALSE),1)," ;"),""))</f>
        <v/>
      </c>
      <c r="AG113" s="9" t="str">
        <f>IF($G113=0,"",IFERROR(CONCATENATE(INDEX('Risk assessment'!$B$12:$B$100,MATCH(CONCATENATE(Feuil1!$C113,"-",Feuil1!$B113,"-",Feuil1!AG$1),'Risk assessment'!$R$12:$R$100,FALSE),1)," ;"),""))</f>
        <v/>
      </c>
      <c r="AH113" s="9" t="str">
        <f>IF($G113=0,"",IFERROR(CONCATENATE(INDEX('Risk assessment'!$B$12:$B$100,MATCH(CONCATENATE(Feuil1!$C113,"-",Feuil1!$B113,"-",Feuil1!AH$1),'Risk assessment'!$R$12:$R$100,FALSE),1)," ;"),""))</f>
        <v/>
      </c>
      <c r="AI113" s="9" t="str">
        <f>IF($G113=0,"",IFERROR(CONCATENATE(INDEX('Risk assessment'!$B$12:$B$100,MATCH(CONCATENATE(Feuil1!$C113,"-",Feuil1!$B113,"-",Feuil1!AI$1),'Risk assessment'!$R$12:$R$100,FALSE),1)," ;"),""))</f>
        <v/>
      </c>
      <c r="AJ113" s="9" t="str">
        <f>IF($G113=0,"",IFERROR(CONCATENATE(INDEX('Risk assessment'!$B$12:$B$100,MATCH(CONCATENATE(Feuil1!$C113,"-",Feuil1!$B113,"-",Feuil1!AJ$1),'Risk assessment'!$R$12:$R$100,FALSE),1)," ;"),""))</f>
        <v/>
      </c>
      <c r="AK113" s="9" t="str">
        <f>IF($G113=0,"",IFERROR(CONCATENATE(INDEX('Risk assessment'!$B$12:$B$100,MATCH(CONCATENATE(Feuil1!$C113,"-",Feuil1!$B113,"-",Feuil1!AK$1),'Risk assessment'!$R$12:$R$100,FALSE),1)," ;"),""))</f>
        <v/>
      </c>
      <c r="AL113" s="9" t="str">
        <f>IF($G113=0,"",IFERROR(CONCATENATE(INDEX('Risk assessment'!$B$12:$B$100,MATCH(CONCATENATE(Feuil1!$C113,"-",Feuil1!$B113,"-",Feuil1!AL$1),'Risk assessment'!$R$12:$R$100,FALSE),1)," ;"),""))</f>
        <v/>
      </c>
      <c r="AM113" s="9" t="str">
        <f>IF($G113=0,"",IFERROR(CONCATENATE(INDEX('Risk assessment'!$B$12:$B$100,MATCH(CONCATENATE(Feuil1!$C113,"-",Feuil1!$B113,"-",Feuil1!AM$1),'Risk assessment'!$R$12:$R$100,FALSE),1)," ;"),""))</f>
        <v/>
      </c>
      <c r="AN113" s="9" t="str">
        <f>IF($G113=0,"",IFERROR(CONCATENATE(INDEX('Risk assessment'!$B$12:$B$100,MATCH(CONCATENATE(Feuil1!$C113,"-",Feuil1!$B113,"-",Feuil1!AN$1),'Risk assessment'!$R$12:$R$100,FALSE),1)," ;"),""))</f>
        <v/>
      </c>
      <c r="AO113" s="9" t="str">
        <f>IF($G113=0,"",IFERROR(CONCATENATE(INDEX('Risk assessment'!$B$12:$B$100,MATCH(CONCATENATE(Feuil1!$C113,"-",Feuil1!$B113,"-",Feuil1!AO$1),'Risk assessment'!$R$12:$R$100,FALSE),1)," ;"),""))</f>
        <v/>
      </c>
      <c r="AP113" s="9" t="str">
        <f>IF($G113=0,"",IFERROR(CONCATENATE(INDEX('Risk assessment'!$B$12:$B$100,MATCH(CONCATENATE(Feuil1!$C113,"-",Feuil1!$B113,"-",Feuil1!AP$1),'Risk assessment'!$R$12:$R$100,FALSE),1)," ;"),""))</f>
        <v/>
      </c>
      <c r="AQ113" s="9" t="str">
        <f>IF($G113=0,"",IFERROR(CONCATENATE(INDEX('Risk assessment'!$B$12:$B$100,MATCH(CONCATENATE(Feuil1!$C113,"-",Feuil1!$B113,"-",Feuil1!AQ$1),'Risk assessment'!$R$12:$R$100,FALSE),1)," ;"),""))</f>
        <v/>
      </c>
      <c r="AR113" s="9" t="str">
        <f>IF($G113=0,"",IFERROR(CONCATENATE(INDEX('Risk assessment'!$B$12:$B$100,MATCH(CONCATENATE(Feuil1!$C113,"-",Feuil1!$B113,"-",Feuil1!AR$1),'Risk assessment'!$R$12:$R$100,FALSE),1)," ;"),""))</f>
        <v/>
      </c>
      <c r="AS113" s="9" t="str">
        <f>IF($G113=0,"",IFERROR(CONCATENATE(INDEX('Risk assessment'!$B$12:$B$100,MATCH(CONCATENATE(Feuil1!$C113,"-",Feuil1!$B113,"-",Feuil1!AS$1),'Risk assessment'!$R$12:$R$100,FALSE),1)," ;"),""))</f>
        <v/>
      </c>
      <c r="AT113" s="9" t="str">
        <f>IF($G113=0,"",IFERROR(CONCATENATE(INDEX('Risk assessment'!$B$12:$B$100,MATCH(CONCATENATE(Feuil1!$C113,"-",Feuil1!$B113,"-",Feuil1!AT$1),'Risk assessment'!$R$12:$R$100,FALSE),1)," ;"),""))</f>
        <v/>
      </c>
      <c r="AU113" s="9" t="str">
        <f>IF($G113=0,"",IFERROR(CONCATENATE(INDEX('Risk assessment'!$B$12:$B$100,MATCH(CONCATENATE(Feuil1!$C113,"-",Feuil1!$B113,"-",Feuil1!AU$1),'Risk assessment'!$R$12:$R$100,FALSE),1)," ;"),""))</f>
        <v/>
      </c>
      <c r="AV113" s="9" t="str">
        <f>IF($G113=0,"",IFERROR(CONCATENATE(INDEX('Risk assessment'!$B$12:$B$100,MATCH(CONCATENATE(Feuil1!$C113,"-",Feuil1!$B113,"-",Feuil1!AV$1),'Risk assessment'!$R$12:$R$100,FALSE),1)," ;"),""))</f>
        <v/>
      </c>
      <c r="AW113" s="9" t="str">
        <f>IF($G113=0,"",IFERROR(CONCATENATE(INDEX('Risk assessment'!$B$12:$B$100,MATCH(CONCATENATE(Feuil1!$C113,"-",Feuil1!$B113,"-",Feuil1!AW$1),'Risk assessment'!$R$12:$R$100,FALSE),1)," ;"),""))</f>
        <v/>
      </c>
      <c r="AX113" s="9" t="str">
        <f>IF($G113=0,"",IFERROR(CONCATENATE(INDEX('Risk assessment'!$B$12:$B$100,MATCH(CONCATENATE(Feuil1!$C113,"-",Feuil1!$B113,"-",Feuil1!AX$1),'Risk assessment'!$R$12:$R$100,FALSE),1)," ;"),""))</f>
        <v/>
      </c>
      <c r="AY113" s="9" t="str">
        <f>IF($G113=0,"",IFERROR(CONCATENATE(INDEX('Risk assessment'!$B$12:$B$100,MATCH(CONCATENATE(Feuil1!$C113,"-",Feuil1!$B113,"-",Feuil1!AY$1),'Risk assessment'!$R$12:$R$100,FALSE),1)," ;"),""))</f>
        <v/>
      </c>
      <c r="AZ113" s="9" t="str">
        <f>IF($G113=0,"",IFERROR(CONCATENATE(INDEX('Risk assessment'!$B$12:$B$100,MATCH(CONCATENATE(Feuil1!$C113,"-",Feuil1!$B113,"-",Feuil1!AZ$1),'Risk assessment'!$R$12:$R$100,FALSE),1)," ;"),""))</f>
        <v/>
      </c>
      <c r="BA113" s="9" t="str">
        <f>IF($G113=0,"",IFERROR(CONCATENATE(INDEX('Risk assessment'!$B$12:$B$100,MATCH(CONCATENATE(Feuil1!$C113,"-",Feuil1!$B113,"-",Feuil1!BA$1),'Risk assessment'!$R$12:$R$100,FALSE),1)," ;"),""))</f>
        <v/>
      </c>
      <c r="BB113" s="9" t="str">
        <f>IF($G113=0,"",IFERROR(CONCATENATE(INDEX('Risk assessment'!$B$12:$B$100,MATCH(CONCATENATE(Feuil1!$C113,"-",Feuil1!$B113,"-",Feuil1!BB$1),'Risk assessment'!$R$12:$R$100,FALSE),1)," ;"),""))</f>
        <v/>
      </c>
      <c r="BC113" s="9" t="str">
        <f>IF($G113=0,"",IFERROR(CONCATENATE(INDEX('Risk assessment'!$B$12:$B$100,MATCH(CONCATENATE(Feuil1!$C113,"-",Feuil1!$B113,"-",Feuil1!BC$1),'Risk assessment'!$R$12:$R$100,FALSE),1)," ;"),""))</f>
        <v/>
      </c>
      <c r="BD113" s="9" t="str">
        <f>IF($G113=0,"",IFERROR(CONCATENATE(INDEX('Risk assessment'!$B$12:$B$100,MATCH(CONCATENATE(Feuil1!$C113,"-",Feuil1!$B113,"-",Feuil1!BD$1),'Risk assessment'!$R$12:$R$100,FALSE),1)," ;"),""))</f>
        <v/>
      </c>
      <c r="BE113" s="9" t="str">
        <f>IF($G113=0,"",IFERROR(CONCATENATE(INDEX('Risk assessment'!$B$12:$B$100,MATCH(CONCATENATE(Feuil1!$C113,"-",Feuil1!$B113,"-",Feuil1!BE$1),'Risk assessment'!$R$12:$R$100,FALSE),1)," ;"),""))</f>
        <v/>
      </c>
      <c r="BF113" s="9" t="str">
        <f>IF($G113=0,"",IFERROR(CONCATENATE(INDEX('Risk assessment'!$B$12:$B$100,MATCH(CONCATENATE(Feuil1!$C113,"-",Feuil1!$B113,"-",Feuil1!BF$1),'Risk assessment'!$R$12:$R$100,FALSE),1)," ;"),""))</f>
        <v/>
      </c>
      <c r="BG113" s="9" t="str">
        <f>IF($G113=0,"",IFERROR(CONCATENATE(INDEX('Risk assessment'!$B$12:$B$100,MATCH(CONCATENATE(Feuil1!$C113,"-",Feuil1!$B113,"-",Feuil1!BG$1),'Risk assessment'!$R$12:$R$100,FALSE),1)," ;"),""))</f>
        <v/>
      </c>
      <c r="BH113" s="9" t="str">
        <f>IF($G113=0,"",IFERROR(CONCATENATE(INDEX('Risk assessment'!$B$12:$B$100,MATCH(CONCATENATE(Feuil1!$C113,"-",Feuil1!$B113,"-",Feuil1!BH$1),'Risk assessment'!$R$12:$R$100,FALSE),1)," ;"),""))</f>
        <v/>
      </c>
      <c r="BI113" s="9" t="str">
        <f>IF($G113=0,"",IFERROR(CONCATENATE(INDEX('Risk assessment'!$B$12:$B$100,MATCH(CONCATENATE(Feuil1!$C113,"-",Feuil1!$B113,"-",Feuil1!BI$1),'Risk assessment'!$R$12:$R$100,FALSE),1)," ;"),""))</f>
        <v/>
      </c>
      <c r="BJ113" s="9" t="str">
        <f>IF($G113=0,"",IFERROR(CONCATENATE(INDEX('Risk assessment'!$B$12:$B$100,MATCH(CONCATENATE(Feuil1!$C113,"-",Feuil1!$B113,"-",Feuil1!BJ$1),'Risk assessment'!$R$12:$R$100,FALSE),1)," ;"),""))</f>
        <v/>
      </c>
      <c r="BK113" s="9" t="str">
        <f>IF($G113=0,"",IFERROR(CONCATENATE(INDEX('Risk assessment'!$B$12:$B$100,MATCH(CONCATENATE(Feuil1!$C113,"-",Feuil1!$B113,"-",Feuil1!BK$1),'Risk assessment'!$R$12:$R$100,FALSE),1)," ;"),""))</f>
        <v/>
      </c>
      <c r="BL113" s="9" t="str">
        <f>IF($G113=0,"",IFERROR(CONCATENATE(INDEX('Risk assessment'!$B$12:$B$100,MATCH(CONCATENATE(Feuil1!$C113,"-",Feuil1!$B113,"-",Feuil1!BL$1),'Risk assessment'!$R$12:$R$100,FALSE),1)," ;"),""))</f>
        <v/>
      </c>
      <c r="BM113" s="9" t="str">
        <f>IF($G113=0,"",IFERROR(CONCATENATE(INDEX('Risk assessment'!$B$12:$B$100,MATCH(CONCATENATE(Feuil1!$C113,"-",Feuil1!$B113,"-",Feuil1!BM$1),'Risk assessment'!$R$12:$R$100,FALSE),1)," ;"),""))</f>
        <v/>
      </c>
      <c r="BN113" s="9" t="str">
        <f>IF($G113=0,"",IFERROR(CONCATENATE(INDEX('Risk assessment'!$B$12:$B$100,MATCH(CONCATENATE(Feuil1!$C113,"-",Feuil1!$B113,"-",Feuil1!BN$1),'Risk assessment'!$R$12:$R$100,FALSE),1)," ;"),""))</f>
        <v/>
      </c>
      <c r="BO113" s="9" t="str">
        <f>IF($G113=0,"",IFERROR(CONCATENATE(INDEX('Risk assessment'!$B$12:$B$100,MATCH(CONCATENATE(Feuil1!$C113,"-",Feuil1!$B113,"-",Feuil1!BO$1),'Risk assessment'!$R$12:$R$100,FALSE),1)," ;"),""))</f>
        <v/>
      </c>
      <c r="BP113" s="9" t="str">
        <f>IF($G113=0,"",IFERROR(CONCATENATE(INDEX('Risk assessment'!$B$12:$B$100,MATCH(CONCATENATE(Feuil1!$C113,"-",Feuil1!$B113,"-",Feuil1!BP$1),'Risk assessment'!$R$12:$R$100,FALSE),1)," ;"),""))</f>
        <v/>
      </c>
      <c r="BQ113" s="9" t="str">
        <f>IF($G113=0,"",IFERROR(CONCATENATE(INDEX('Risk assessment'!$B$12:$B$100,MATCH(CONCATENATE(Feuil1!$C113,"-",Feuil1!$B113,"-",Feuil1!BQ$1),'Risk assessment'!$R$12:$R$100,FALSE),1)," ;"),""))</f>
        <v/>
      </c>
    </row>
    <row r="114" spans="5:69" x14ac:dyDescent="0.25">
      <c r="E114" s="9" t="str">
        <f t="shared" si="4"/>
        <v/>
      </c>
      <c r="F114" s="9" t="str">
        <f t="shared" si="5"/>
        <v/>
      </c>
      <c r="H114" s="9" t="str">
        <f>IF($G114=0,"",IFERROR(CONCATENATE(INDEX('Risk assessment'!$B$12:$B$100,MATCH(CONCATENATE(Feuil1!$C114,"-",Feuil1!$B114,"-",Feuil1!H$1),'Risk assessment'!$R$12:$R$100,FALSE),1)," ;"),""))</f>
        <v/>
      </c>
      <c r="I114" s="9" t="str">
        <f>IF($G114=0,"",IFERROR(CONCATENATE(INDEX('Risk assessment'!$B$12:$B$100,MATCH(CONCATENATE(Feuil1!$C114,"-",Feuil1!$B114,"-",Feuil1!I$1),'Risk assessment'!$R$12:$R$100,FALSE),1)," ;"),""))</f>
        <v/>
      </c>
      <c r="J114" s="9" t="str">
        <f>IF($G114=0,"",IFERROR(CONCATENATE(INDEX('Risk assessment'!$B$12:$B$100,MATCH(CONCATENATE(Feuil1!$C114,"-",Feuil1!$B114,"-",Feuil1!J$1),'Risk assessment'!$R$12:$R$100,FALSE),1)," ;"),""))</f>
        <v/>
      </c>
      <c r="K114" s="9" t="str">
        <f>IF($G114=0,"",IFERROR(CONCATENATE(INDEX('Risk assessment'!$B$12:$B$100,MATCH(CONCATENATE(Feuil1!$C114,"-",Feuil1!$B114,"-",Feuil1!K$1),'Risk assessment'!$R$12:$R$100,FALSE),1)," ;"),""))</f>
        <v/>
      </c>
      <c r="L114" s="9" t="str">
        <f>IF($G114=0,"",IFERROR(CONCATENATE(INDEX('Risk assessment'!$B$12:$B$100,MATCH(CONCATENATE(Feuil1!$C114,"-",Feuil1!$B114,"-",Feuil1!L$1),'Risk assessment'!$R$12:$R$100,FALSE),1)," ;"),""))</f>
        <v/>
      </c>
      <c r="M114" s="9" t="str">
        <f>IF($G114=0,"",IFERROR(CONCATENATE(INDEX('Risk assessment'!$B$12:$B$100,MATCH(CONCATENATE(Feuil1!$C114,"-",Feuil1!$B114,"-",Feuil1!M$1),'Risk assessment'!$R$12:$R$100,FALSE),1)," ;"),""))</f>
        <v/>
      </c>
      <c r="N114" s="9" t="str">
        <f>IF($G114=0,"",IFERROR(CONCATENATE(INDEX('Risk assessment'!$B$12:$B$100,MATCH(CONCATENATE(Feuil1!$C114,"-",Feuil1!$B114,"-",Feuil1!N$1),'Risk assessment'!$R$12:$R$100,FALSE),1)," ;"),""))</f>
        <v/>
      </c>
      <c r="O114" s="9" t="str">
        <f>IF($G114=0,"",IFERROR(CONCATENATE(INDEX('Risk assessment'!$B$12:$B$100,MATCH(CONCATENATE(Feuil1!$C114,"-",Feuil1!$B114,"-",Feuil1!O$1),'Risk assessment'!$R$12:$R$100,FALSE),1)," ;"),""))</f>
        <v/>
      </c>
      <c r="P114" s="9" t="str">
        <f>IF($G114=0,"",IFERROR(CONCATENATE(INDEX('Risk assessment'!$B$12:$B$100,MATCH(CONCATENATE(Feuil1!$C114,"-",Feuil1!$B114,"-",Feuil1!P$1),'Risk assessment'!$R$12:$R$100,FALSE),1)," ;"),""))</f>
        <v/>
      </c>
      <c r="Q114" s="9" t="str">
        <f>IF($G114=0,"",IFERROR(CONCATENATE(INDEX('Risk assessment'!$B$12:$B$100,MATCH(CONCATENATE(Feuil1!$C114,"-",Feuil1!$B114,"-",Feuil1!Q$1),'Risk assessment'!$R$12:$R$100,FALSE),1)," ;"),""))</f>
        <v/>
      </c>
      <c r="R114" s="9" t="str">
        <f>IF($G114=0,"",IFERROR(CONCATENATE(INDEX('Risk assessment'!$B$12:$B$100,MATCH(CONCATENATE(Feuil1!$C114,"-",Feuil1!$B114,"-",Feuil1!R$1),'Risk assessment'!$R$12:$R$100,FALSE),1)," ;"),""))</f>
        <v/>
      </c>
      <c r="S114" s="9" t="str">
        <f>IF($G114=0,"",IFERROR(CONCATENATE(INDEX('Risk assessment'!$B$12:$B$100,MATCH(CONCATENATE(Feuil1!$C114,"-",Feuil1!$B114,"-",Feuil1!S$1),'Risk assessment'!$R$12:$R$100,FALSE),1)," ;"),""))</f>
        <v/>
      </c>
      <c r="T114" s="9" t="str">
        <f>IF($G114=0,"",IFERROR(CONCATENATE(INDEX('Risk assessment'!$B$12:$B$100,MATCH(CONCATENATE(Feuil1!$C114,"-",Feuil1!$B114,"-",Feuil1!T$1),'Risk assessment'!$R$12:$R$100,FALSE),1)," ;"),""))</f>
        <v/>
      </c>
      <c r="U114" s="9" t="str">
        <f>IF($G114=0,"",IFERROR(CONCATENATE(INDEX('Risk assessment'!$B$12:$B$100,MATCH(CONCATENATE(Feuil1!$C114,"-",Feuil1!$B114,"-",Feuil1!U$1),'Risk assessment'!$R$12:$R$100,FALSE),1)," ;"),""))</f>
        <v/>
      </c>
      <c r="V114" s="9" t="str">
        <f>IF($G114=0,"",IFERROR(CONCATENATE(INDEX('Risk assessment'!$B$12:$B$100,MATCH(CONCATENATE(Feuil1!$C114,"-",Feuil1!$B114,"-",Feuil1!V$1),'Risk assessment'!$R$12:$R$100,FALSE),1)," ;"),""))</f>
        <v/>
      </c>
      <c r="W114" s="9" t="str">
        <f>IF($G114=0,"",IFERROR(CONCATENATE(INDEX('Risk assessment'!$B$12:$B$100,MATCH(CONCATENATE(Feuil1!$C114,"-",Feuil1!$B114,"-",Feuil1!W$1),'Risk assessment'!$R$12:$R$100,FALSE),1)," ;"),""))</f>
        <v/>
      </c>
      <c r="X114" s="9" t="str">
        <f>IF($G114=0,"",IFERROR(CONCATENATE(INDEX('Risk assessment'!$B$12:$B$100,MATCH(CONCATENATE(Feuil1!$C114,"-",Feuil1!$B114,"-",Feuil1!X$1),'Risk assessment'!$R$12:$R$100,FALSE),1)," ;"),""))</f>
        <v/>
      </c>
      <c r="Y114" s="9" t="str">
        <f>IF($G114=0,"",IFERROR(CONCATENATE(INDEX('Risk assessment'!$B$12:$B$100,MATCH(CONCATENATE(Feuil1!$C114,"-",Feuil1!$B114,"-",Feuil1!Y$1),'Risk assessment'!$R$12:$R$100,FALSE),1)," ;"),""))</f>
        <v/>
      </c>
      <c r="Z114" s="9" t="str">
        <f>IF($G114=0,"",IFERROR(CONCATENATE(INDEX('Risk assessment'!$B$12:$B$100,MATCH(CONCATENATE(Feuil1!$C114,"-",Feuil1!$B114,"-",Feuil1!Z$1),'Risk assessment'!$R$12:$R$100,FALSE),1)," ;"),""))</f>
        <v/>
      </c>
      <c r="AA114" s="9" t="str">
        <f>IF($G114=0,"",IFERROR(CONCATENATE(INDEX('Risk assessment'!$B$12:$B$100,MATCH(CONCATENATE(Feuil1!$C114,"-",Feuil1!$B114,"-",Feuil1!AA$1),'Risk assessment'!$R$12:$R$100,FALSE),1)," ;"),""))</f>
        <v/>
      </c>
      <c r="AB114" s="9" t="str">
        <f>IF($G114=0,"",IFERROR(CONCATENATE(INDEX('Risk assessment'!$B$12:$B$100,MATCH(CONCATENATE(Feuil1!$C114,"-",Feuil1!$B114,"-",Feuil1!AB$1),'Risk assessment'!$R$12:$R$100,FALSE),1)," ;"),""))</f>
        <v/>
      </c>
      <c r="AC114" s="9" t="str">
        <f>IF($G114=0,"",IFERROR(CONCATENATE(INDEX('Risk assessment'!$B$12:$B$100,MATCH(CONCATENATE(Feuil1!$C114,"-",Feuil1!$B114,"-",Feuil1!AC$1),'Risk assessment'!$R$12:$R$100,FALSE),1)," ;"),""))</f>
        <v/>
      </c>
      <c r="AD114" s="9" t="str">
        <f>IF($G114=0,"",IFERROR(CONCATENATE(INDEX('Risk assessment'!$B$12:$B$100,MATCH(CONCATENATE(Feuil1!$C114,"-",Feuil1!$B114,"-",Feuil1!AD$1),'Risk assessment'!$R$12:$R$100,FALSE),1)," ;"),""))</f>
        <v/>
      </c>
      <c r="AE114" s="9" t="str">
        <f>IF($G114=0,"",IFERROR(CONCATENATE(INDEX('Risk assessment'!$B$12:$B$100,MATCH(CONCATENATE(Feuil1!$C114,"-",Feuil1!$B114,"-",Feuil1!AE$1),'Risk assessment'!$R$12:$R$100,FALSE),1)," ;"),""))</f>
        <v/>
      </c>
      <c r="AF114" s="9" t="str">
        <f>IF($G114=0,"",IFERROR(CONCATENATE(INDEX('Risk assessment'!$B$12:$B$100,MATCH(CONCATENATE(Feuil1!$C114,"-",Feuil1!$B114,"-",Feuil1!AF$1),'Risk assessment'!$R$12:$R$100,FALSE),1)," ;"),""))</f>
        <v/>
      </c>
      <c r="AG114" s="9" t="str">
        <f>IF($G114=0,"",IFERROR(CONCATENATE(INDEX('Risk assessment'!$B$12:$B$100,MATCH(CONCATENATE(Feuil1!$C114,"-",Feuil1!$B114,"-",Feuil1!AG$1),'Risk assessment'!$R$12:$R$100,FALSE),1)," ;"),""))</f>
        <v/>
      </c>
      <c r="AH114" s="9" t="str">
        <f>IF($G114=0,"",IFERROR(CONCATENATE(INDEX('Risk assessment'!$B$12:$B$100,MATCH(CONCATENATE(Feuil1!$C114,"-",Feuil1!$B114,"-",Feuil1!AH$1),'Risk assessment'!$R$12:$R$100,FALSE),1)," ;"),""))</f>
        <v/>
      </c>
      <c r="AI114" s="9" t="str">
        <f>IF($G114=0,"",IFERROR(CONCATENATE(INDEX('Risk assessment'!$B$12:$B$100,MATCH(CONCATENATE(Feuil1!$C114,"-",Feuil1!$B114,"-",Feuil1!AI$1),'Risk assessment'!$R$12:$R$100,FALSE),1)," ;"),""))</f>
        <v/>
      </c>
      <c r="AJ114" s="9" t="str">
        <f>IF($G114=0,"",IFERROR(CONCATENATE(INDEX('Risk assessment'!$B$12:$B$100,MATCH(CONCATENATE(Feuil1!$C114,"-",Feuil1!$B114,"-",Feuil1!AJ$1),'Risk assessment'!$R$12:$R$100,FALSE),1)," ;"),""))</f>
        <v/>
      </c>
      <c r="AK114" s="9" t="str">
        <f>IF($G114=0,"",IFERROR(CONCATENATE(INDEX('Risk assessment'!$B$12:$B$100,MATCH(CONCATENATE(Feuil1!$C114,"-",Feuil1!$B114,"-",Feuil1!AK$1),'Risk assessment'!$R$12:$R$100,FALSE),1)," ;"),""))</f>
        <v/>
      </c>
      <c r="AL114" s="9" t="str">
        <f>IF($G114=0,"",IFERROR(CONCATENATE(INDEX('Risk assessment'!$B$12:$B$100,MATCH(CONCATENATE(Feuil1!$C114,"-",Feuil1!$B114,"-",Feuil1!AL$1),'Risk assessment'!$R$12:$R$100,FALSE),1)," ;"),""))</f>
        <v/>
      </c>
      <c r="AM114" s="9" t="str">
        <f>IF($G114=0,"",IFERROR(CONCATENATE(INDEX('Risk assessment'!$B$12:$B$100,MATCH(CONCATENATE(Feuil1!$C114,"-",Feuil1!$B114,"-",Feuil1!AM$1),'Risk assessment'!$R$12:$R$100,FALSE),1)," ;"),""))</f>
        <v/>
      </c>
      <c r="AN114" s="9" t="str">
        <f>IF($G114=0,"",IFERROR(CONCATENATE(INDEX('Risk assessment'!$B$12:$B$100,MATCH(CONCATENATE(Feuil1!$C114,"-",Feuil1!$B114,"-",Feuil1!AN$1),'Risk assessment'!$R$12:$R$100,FALSE),1)," ;"),""))</f>
        <v/>
      </c>
      <c r="AO114" s="9" t="str">
        <f>IF($G114=0,"",IFERROR(CONCATENATE(INDEX('Risk assessment'!$B$12:$B$100,MATCH(CONCATENATE(Feuil1!$C114,"-",Feuil1!$B114,"-",Feuil1!AO$1),'Risk assessment'!$R$12:$R$100,FALSE),1)," ;"),""))</f>
        <v/>
      </c>
      <c r="AP114" s="9" t="str">
        <f>IF($G114=0,"",IFERROR(CONCATENATE(INDEX('Risk assessment'!$B$12:$B$100,MATCH(CONCATENATE(Feuil1!$C114,"-",Feuil1!$B114,"-",Feuil1!AP$1),'Risk assessment'!$R$12:$R$100,FALSE),1)," ;"),""))</f>
        <v/>
      </c>
      <c r="AQ114" s="9" t="str">
        <f>IF($G114=0,"",IFERROR(CONCATENATE(INDEX('Risk assessment'!$B$12:$B$100,MATCH(CONCATENATE(Feuil1!$C114,"-",Feuil1!$B114,"-",Feuil1!AQ$1),'Risk assessment'!$R$12:$R$100,FALSE),1)," ;"),""))</f>
        <v/>
      </c>
      <c r="AR114" s="9" t="str">
        <f>IF($G114=0,"",IFERROR(CONCATENATE(INDEX('Risk assessment'!$B$12:$B$100,MATCH(CONCATENATE(Feuil1!$C114,"-",Feuil1!$B114,"-",Feuil1!AR$1),'Risk assessment'!$R$12:$R$100,FALSE),1)," ;"),""))</f>
        <v/>
      </c>
      <c r="AS114" s="9" t="str">
        <f>IF($G114=0,"",IFERROR(CONCATENATE(INDEX('Risk assessment'!$B$12:$B$100,MATCH(CONCATENATE(Feuil1!$C114,"-",Feuil1!$B114,"-",Feuil1!AS$1),'Risk assessment'!$R$12:$R$100,FALSE),1)," ;"),""))</f>
        <v/>
      </c>
      <c r="AT114" s="9" t="str">
        <f>IF($G114=0,"",IFERROR(CONCATENATE(INDEX('Risk assessment'!$B$12:$B$100,MATCH(CONCATENATE(Feuil1!$C114,"-",Feuil1!$B114,"-",Feuil1!AT$1),'Risk assessment'!$R$12:$R$100,FALSE),1)," ;"),""))</f>
        <v/>
      </c>
      <c r="AU114" s="9" t="str">
        <f>IF($G114=0,"",IFERROR(CONCATENATE(INDEX('Risk assessment'!$B$12:$B$100,MATCH(CONCATENATE(Feuil1!$C114,"-",Feuil1!$B114,"-",Feuil1!AU$1),'Risk assessment'!$R$12:$R$100,FALSE),1)," ;"),""))</f>
        <v/>
      </c>
      <c r="AV114" s="9" t="str">
        <f>IF($G114=0,"",IFERROR(CONCATENATE(INDEX('Risk assessment'!$B$12:$B$100,MATCH(CONCATENATE(Feuil1!$C114,"-",Feuil1!$B114,"-",Feuil1!AV$1),'Risk assessment'!$R$12:$R$100,FALSE),1)," ;"),""))</f>
        <v/>
      </c>
      <c r="AW114" s="9" t="str">
        <f>IF($G114=0,"",IFERROR(CONCATENATE(INDEX('Risk assessment'!$B$12:$B$100,MATCH(CONCATENATE(Feuil1!$C114,"-",Feuil1!$B114,"-",Feuil1!AW$1),'Risk assessment'!$R$12:$R$100,FALSE),1)," ;"),""))</f>
        <v/>
      </c>
      <c r="AX114" s="9" t="str">
        <f>IF($G114=0,"",IFERROR(CONCATENATE(INDEX('Risk assessment'!$B$12:$B$100,MATCH(CONCATENATE(Feuil1!$C114,"-",Feuil1!$B114,"-",Feuil1!AX$1),'Risk assessment'!$R$12:$R$100,FALSE),1)," ;"),""))</f>
        <v/>
      </c>
      <c r="AY114" s="9" t="str">
        <f>IF($G114=0,"",IFERROR(CONCATENATE(INDEX('Risk assessment'!$B$12:$B$100,MATCH(CONCATENATE(Feuil1!$C114,"-",Feuil1!$B114,"-",Feuil1!AY$1),'Risk assessment'!$R$12:$R$100,FALSE),1)," ;"),""))</f>
        <v/>
      </c>
      <c r="AZ114" s="9" t="str">
        <f>IF($G114=0,"",IFERROR(CONCATENATE(INDEX('Risk assessment'!$B$12:$B$100,MATCH(CONCATENATE(Feuil1!$C114,"-",Feuil1!$B114,"-",Feuil1!AZ$1),'Risk assessment'!$R$12:$R$100,FALSE),1)," ;"),""))</f>
        <v/>
      </c>
      <c r="BA114" s="9" t="str">
        <f>IF($G114=0,"",IFERROR(CONCATENATE(INDEX('Risk assessment'!$B$12:$B$100,MATCH(CONCATENATE(Feuil1!$C114,"-",Feuil1!$B114,"-",Feuil1!BA$1),'Risk assessment'!$R$12:$R$100,FALSE),1)," ;"),""))</f>
        <v/>
      </c>
      <c r="BB114" s="9" t="str">
        <f>IF($G114=0,"",IFERROR(CONCATENATE(INDEX('Risk assessment'!$B$12:$B$100,MATCH(CONCATENATE(Feuil1!$C114,"-",Feuil1!$B114,"-",Feuil1!BB$1),'Risk assessment'!$R$12:$R$100,FALSE),1)," ;"),""))</f>
        <v/>
      </c>
      <c r="BC114" s="9" t="str">
        <f>IF($G114=0,"",IFERROR(CONCATENATE(INDEX('Risk assessment'!$B$12:$B$100,MATCH(CONCATENATE(Feuil1!$C114,"-",Feuil1!$B114,"-",Feuil1!BC$1),'Risk assessment'!$R$12:$R$100,FALSE),1)," ;"),""))</f>
        <v/>
      </c>
      <c r="BD114" s="9" t="str">
        <f>IF($G114=0,"",IFERROR(CONCATENATE(INDEX('Risk assessment'!$B$12:$B$100,MATCH(CONCATENATE(Feuil1!$C114,"-",Feuil1!$B114,"-",Feuil1!BD$1),'Risk assessment'!$R$12:$R$100,FALSE),1)," ;"),""))</f>
        <v/>
      </c>
      <c r="BE114" s="9" t="str">
        <f>IF($G114=0,"",IFERROR(CONCATENATE(INDEX('Risk assessment'!$B$12:$B$100,MATCH(CONCATENATE(Feuil1!$C114,"-",Feuil1!$B114,"-",Feuil1!BE$1),'Risk assessment'!$R$12:$R$100,FALSE),1)," ;"),""))</f>
        <v/>
      </c>
      <c r="BF114" s="9" t="str">
        <f>IF($G114=0,"",IFERROR(CONCATENATE(INDEX('Risk assessment'!$B$12:$B$100,MATCH(CONCATENATE(Feuil1!$C114,"-",Feuil1!$B114,"-",Feuil1!BF$1),'Risk assessment'!$R$12:$R$100,FALSE),1)," ;"),""))</f>
        <v/>
      </c>
      <c r="BG114" s="9" t="str">
        <f>IF($G114=0,"",IFERROR(CONCATENATE(INDEX('Risk assessment'!$B$12:$B$100,MATCH(CONCATENATE(Feuil1!$C114,"-",Feuil1!$B114,"-",Feuil1!BG$1),'Risk assessment'!$R$12:$R$100,FALSE),1)," ;"),""))</f>
        <v/>
      </c>
      <c r="BH114" s="9" t="str">
        <f>IF($G114=0,"",IFERROR(CONCATENATE(INDEX('Risk assessment'!$B$12:$B$100,MATCH(CONCATENATE(Feuil1!$C114,"-",Feuil1!$B114,"-",Feuil1!BH$1),'Risk assessment'!$R$12:$R$100,FALSE),1)," ;"),""))</f>
        <v/>
      </c>
      <c r="BI114" s="9" t="str">
        <f>IF($G114=0,"",IFERROR(CONCATENATE(INDEX('Risk assessment'!$B$12:$B$100,MATCH(CONCATENATE(Feuil1!$C114,"-",Feuil1!$B114,"-",Feuil1!BI$1),'Risk assessment'!$R$12:$R$100,FALSE),1)," ;"),""))</f>
        <v/>
      </c>
      <c r="BJ114" s="9" t="str">
        <f>IF($G114=0,"",IFERROR(CONCATENATE(INDEX('Risk assessment'!$B$12:$B$100,MATCH(CONCATENATE(Feuil1!$C114,"-",Feuil1!$B114,"-",Feuil1!BJ$1),'Risk assessment'!$R$12:$R$100,FALSE),1)," ;"),""))</f>
        <v/>
      </c>
      <c r="BK114" s="9" t="str">
        <f>IF($G114=0,"",IFERROR(CONCATENATE(INDEX('Risk assessment'!$B$12:$B$100,MATCH(CONCATENATE(Feuil1!$C114,"-",Feuil1!$B114,"-",Feuil1!BK$1),'Risk assessment'!$R$12:$R$100,FALSE),1)," ;"),""))</f>
        <v/>
      </c>
      <c r="BL114" s="9" t="str">
        <f>IF($G114=0,"",IFERROR(CONCATENATE(INDEX('Risk assessment'!$B$12:$B$100,MATCH(CONCATENATE(Feuil1!$C114,"-",Feuil1!$B114,"-",Feuil1!BL$1),'Risk assessment'!$R$12:$R$100,FALSE),1)," ;"),""))</f>
        <v/>
      </c>
      <c r="BM114" s="9" t="str">
        <f>IF($G114=0,"",IFERROR(CONCATENATE(INDEX('Risk assessment'!$B$12:$B$100,MATCH(CONCATENATE(Feuil1!$C114,"-",Feuil1!$B114,"-",Feuil1!BM$1),'Risk assessment'!$R$12:$R$100,FALSE),1)," ;"),""))</f>
        <v/>
      </c>
      <c r="BN114" s="9" t="str">
        <f>IF($G114=0,"",IFERROR(CONCATENATE(INDEX('Risk assessment'!$B$12:$B$100,MATCH(CONCATENATE(Feuil1!$C114,"-",Feuil1!$B114,"-",Feuil1!BN$1),'Risk assessment'!$R$12:$R$100,FALSE),1)," ;"),""))</f>
        <v/>
      </c>
      <c r="BO114" s="9" t="str">
        <f>IF($G114=0,"",IFERROR(CONCATENATE(INDEX('Risk assessment'!$B$12:$B$100,MATCH(CONCATENATE(Feuil1!$C114,"-",Feuil1!$B114,"-",Feuil1!BO$1),'Risk assessment'!$R$12:$R$100,FALSE),1)," ;"),""))</f>
        <v/>
      </c>
      <c r="BP114" s="9" t="str">
        <f>IF($G114=0,"",IFERROR(CONCATENATE(INDEX('Risk assessment'!$B$12:$B$100,MATCH(CONCATENATE(Feuil1!$C114,"-",Feuil1!$B114,"-",Feuil1!BP$1),'Risk assessment'!$R$12:$R$100,FALSE),1)," ;"),""))</f>
        <v/>
      </c>
      <c r="BQ114" s="9" t="str">
        <f>IF($G114=0,"",IFERROR(CONCATENATE(INDEX('Risk assessment'!$B$12:$B$100,MATCH(CONCATENATE(Feuil1!$C114,"-",Feuil1!$B114,"-",Feuil1!BQ$1),'Risk assessment'!$R$12:$R$100,FALSE),1)," ;"),""))</f>
        <v/>
      </c>
    </row>
    <row r="115" spans="5:69" x14ac:dyDescent="0.25">
      <c r="E115" s="9" t="str">
        <f t="shared" si="4"/>
        <v/>
      </c>
      <c r="F115" s="9" t="str">
        <f t="shared" si="5"/>
        <v/>
      </c>
      <c r="H115" s="9" t="str">
        <f>IF($G115=0,"",IFERROR(CONCATENATE(INDEX('Risk assessment'!$B$12:$B$100,MATCH(CONCATENATE(Feuil1!$C115,"-",Feuil1!$B115,"-",Feuil1!H$1),'Risk assessment'!$R$12:$R$100,FALSE),1)," ;"),""))</f>
        <v/>
      </c>
      <c r="I115" s="9" t="str">
        <f>IF($G115=0,"",IFERROR(CONCATENATE(INDEX('Risk assessment'!$B$12:$B$100,MATCH(CONCATENATE(Feuil1!$C115,"-",Feuil1!$B115,"-",Feuil1!I$1),'Risk assessment'!$R$12:$R$100,FALSE),1)," ;"),""))</f>
        <v/>
      </c>
      <c r="J115" s="9" t="str">
        <f>IF($G115=0,"",IFERROR(CONCATENATE(INDEX('Risk assessment'!$B$12:$B$100,MATCH(CONCATENATE(Feuil1!$C115,"-",Feuil1!$B115,"-",Feuil1!J$1),'Risk assessment'!$R$12:$R$100,FALSE),1)," ;"),""))</f>
        <v/>
      </c>
      <c r="K115" s="9" t="str">
        <f>IF($G115=0,"",IFERROR(CONCATENATE(INDEX('Risk assessment'!$B$12:$B$100,MATCH(CONCATENATE(Feuil1!$C115,"-",Feuil1!$B115,"-",Feuil1!K$1),'Risk assessment'!$R$12:$R$100,FALSE),1)," ;"),""))</f>
        <v/>
      </c>
      <c r="L115" s="9" t="str">
        <f>IF($G115=0,"",IFERROR(CONCATENATE(INDEX('Risk assessment'!$B$12:$B$100,MATCH(CONCATENATE(Feuil1!$C115,"-",Feuil1!$B115,"-",Feuil1!L$1),'Risk assessment'!$R$12:$R$100,FALSE),1)," ;"),""))</f>
        <v/>
      </c>
      <c r="M115" s="9" t="str">
        <f>IF($G115=0,"",IFERROR(CONCATENATE(INDEX('Risk assessment'!$B$12:$B$100,MATCH(CONCATENATE(Feuil1!$C115,"-",Feuil1!$B115,"-",Feuil1!M$1),'Risk assessment'!$R$12:$R$100,FALSE),1)," ;"),""))</f>
        <v/>
      </c>
      <c r="N115" s="9" t="str">
        <f>IF($G115=0,"",IFERROR(CONCATENATE(INDEX('Risk assessment'!$B$12:$B$100,MATCH(CONCATENATE(Feuil1!$C115,"-",Feuil1!$B115,"-",Feuil1!N$1),'Risk assessment'!$R$12:$R$100,FALSE),1)," ;"),""))</f>
        <v/>
      </c>
      <c r="O115" s="9" t="str">
        <f>IF($G115=0,"",IFERROR(CONCATENATE(INDEX('Risk assessment'!$B$12:$B$100,MATCH(CONCATENATE(Feuil1!$C115,"-",Feuil1!$B115,"-",Feuil1!O$1),'Risk assessment'!$R$12:$R$100,FALSE),1)," ;"),""))</f>
        <v/>
      </c>
      <c r="P115" s="9" t="str">
        <f>IF($G115=0,"",IFERROR(CONCATENATE(INDEX('Risk assessment'!$B$12:$B$100,MATCH(CONCATENATE(Feuil1!$C115,"-",Feuil1!$B115,"-",Feuil1!P$1),'Risk assessment'!$R$12:$R$100,FALSE),1)," ;"),""))</f>
        <v/>
      </c>
      <c r="Q115" s="9" t="str">
        <f>IF($G115=0,"",IFERROR(CONCATENATE(INDEX('Risk assessment'!$B$12:$B$100,MATCH(CONCATENATE(Feuil1!$C115,"-",Feuil1!$B115,"-",Feuil1!Q$1),'Risk assessment'!$R$12:$R$100,FALSE),1)," ;"),""))</f>
        <v/>
      </c>
      <c r="R115" s="9" t="str">
        <f>IF($G115=0,"",IFERROR(CONCATENATE(INDEX('Risk assessment'!$B$12:$B$100,MATCH(CONCATENATE(Feuil1!$C115,"-",Feuil1!$B115,"-",Feuil1!R$1),'Risk assessment'!$R$12:$R$100,FALSE),1)," ;"),""))</f>
        <v/>
      </c>
      <c r="S115" s="9" t="str">
        <f>IF($G115=0,"",IFERROR(CONCATENATE(INDEX('Risk assessment'!$B$12:$B$100,MATCH(CONCATENATE(Feuil1!$C115,"-",Feuil1!$B115,"-",Feuil1!S$1),'Risk assessment'!$R$12:$R$100,FALSE),1)," ;"),""))</f>
        <v/>
      </c>
      <c r="T115" s="9" t="str">
        <f>IF($G115=0,"",IFERROR(CONCATENATE(INDEX('Risk assessment'!$B$12:$B$100,MATCH(CONCATENATE(Feuil1!$C115,"-",Feuil1!$B115,"-",Feuil1!T$1),'Risk assessment'!$R$12:$R$100,FALSE),1)," ;"),""))</f>
        <v/>
      </c>
      <c r="U115" s="9" t="str">
        <f>IF($G115=0,"",IFERROR(CONCATENATE(INDEX('Risk assessment'!$B$12:$B$100,MATCH(CONCATENATE(Feuil1!$C115,"-",Feuil1!$B115,"-",Feuil1!U$1),'Risk assessment'!$R$12:$R$100,FALSE),1)," ;"),""))</f>
        <v/>
      </c>
      <c r="V115" s="9" t="str">
        <f>IF($G115=0,"",IFERROR(CONCATENATE(INDEX('Risk assessment'!$B$12:$B$100,MATCH(CONCATENATE(Feuil1!$C115,"-",Feuil1!$B115,"-",Feuil1!V$1),'Risk assessment'!$R$12:$R$100,FALSE),1)," ;"),""))</f>
        <v/>
      </c>
      <c r="W115" s="9" t="str">
        <f>IF($G115=0,"",IFERROR(CONCATENATE(INDEX('Risk assessment'!$B$12:$B$100,MATCH(CONCATENATE(Feuil1!$C115,"-",Feuil1!$B115,"-",Feuil1!W$1),'Risk assessment'!$R$12:$R$100,FALSE),1)," ;"),""))</f>
        <v/>
      </c>
      <c r="X115" s="9" t="str">
        <f>IF($G115=0,"",IFERROR(CONCATENATE(INDEX('Risk assessment'!$B$12:$B$100,MATCH(CONCATENATE(Feuil1!$C115,"-",Feuil1!$B115,"-",Feuil1!X$1),'Risk assessment'!$R$12:$R$100,FALSE),1)," ;"),""))</f>
        <v/>
      </c>
      <c r="Y115" s="9" t="str">
        <f>IF($G115=0,"",IFERROR(CONCATENATE(INDEX('Risk assessment'!$B$12:$B$100,MATCH(CONCATENATE(Feuil1!$C115,"-",Feuil1!$B115,"-",Feuil1!Y$1),'Risk assessment'!$R$12:$R$100,FALSE),1)," ;"),""))</f>
        <v/>
      </c>
      <c r="Z115" s="9" t="str">
        <f>IF($G115=0,"",IFERROR(CONCATENATE(INDEX('Risk assessment'!$B$12:$B$100,MATCH(CONCATENATE(Feuil1!$C115,"-",Feuil1!$B115,"-",Feuil1!Z$1),'Risk assessment'!$R$12:$R$100,FALSE),1)," ;"),""))</f>
        <v/>
      </c>
      <c r="AA115" s="9" t="str">
        <f>IF($G115=0,"",IFERROR(CONCATENATE(INDEX('Risk assessment'!$B$12:$B$100,MATCH(CONCATENATE(Feuil1!$C115,"-",Feuil1!$B115,"-",Feuil1!AA$1),'Risk assessment'!$R$12:$R$100,FALSE),1)," ;"),""))</f>
        <v/>
      </c>
      <c r="AB115" s="9" t="str">
        <f>IF($G115=0,"",IFERROR(CONCATENATE(INDEX('Risk assessment'!$B$12:$B$100,MATCH(CONCATENATE(Feuil1!$C115,"-",Feuil1!$B115,"-",Feuil1!AB$1),'Risk assessment'!$R$12:$R$100,FALSE),1)," ;"),""))</f>
        <v/>
      </c>
      <c r="AC115" s="9" t="str">
        <f>IF($G115=0,"",IFERROR(CONCATENATE(INDEX('Risk assessment'!$B$12:$B$100,MATCH(CONCATENATE(Feuil1!$C115,"-",Feuil1!$B115,"-",Feuil1!AC$1),'Risk assessment'!$R$12:$R$100,FALSE),1)," ;"),""))</f>
        <v/>
      </c>
      <c r="AD115" s="9" t="str">
        <f>IF($G115=0,"",IFERROR(CONCATENATE(INDEX('Risk assessment'!$B$12:$B$100,MATCH(CONCATENATE(Feuil1!$C115,"-",Feuil1!$B115,"-",Feuil1!AD$1),'Risk assessment'!$R$12:$R$100,FALSE),1)," ;"),""))</f>
        <v/>
      </c>
      <c r="AE115" s="9" t="str">
        <f>IF($G115=0,"",IFERROR(CONCATENATE(INDEX('Risk assessment'!$B$12:$B$100,MATCH(CONCATENATE(Feuil1!$C115,"-",Feuil1!$B115,"-",Feuil1!AE$1),'Risk assessment'!$R$12:$R$100,FALSE),1)," ;"),""))</f>
        <v/>
      </c>
      <c r="AF115" s="9" t="str">
        <f>IF($G115=0,"",IFERROR(CONCATENATE(INDEX('Risk assessment'!$B$12:$B$100,MATCH(CONCATENATE(Feuil1!$C115,"-",Feuil1!$B115,"-",Feuil1!AF$1),'Risk assessment'!$R$12:$R$100,FALSE),1)," ;"),""))</f>
        <v/>
      </c>
      <c r="AG115" s="9" t="str">
        <f>IF($G115=0,"",IFERROR(CONCATENATE(INDEX('Risk assessment'!$B$12:$B$100,MATCH(CONCATENATE(Feuil1!$C115,"-",Feuil1!$B115,"-",Feuil1!AG$1),'Risk assessment'!$R$12:$R$100,FALSE),1)," ;"),""))</f>
        <v/>
      </c>
      <c r="AH115" s="9" t="str">
        <f>IF($G115=0,"",IFERROR(CONCATENATE(INDEX('Risk assessment'!$B$12:$B$100,MATCH(CONCATENATE(Feuil1!$C115,"-",Feuil1!$B115,"-",Feuil1!AH$1),'Risk assessment'!$R$12:$R$100,FALSE),1)," ;"),""))</f>
        <v/>
      </c>
      <c r="AI115" s="9" t="str">
        <f>IF($G115=0,"",IFERROR(CONCATENATE(INDEX('Risk assessment'!$B$12:$B$100,MATCH(CONCATENATE(Feuil1!$C115,"-",Feuil1!$B115,"-",Feuil1!AI$1),'Risk assessment'!$R$12:$R$100,FALSE),1)," ;"),""))</f>
        <v/>
      </c>
      <c r="AJ115" s="9" t="str">
        <f>IF($G115=0,"",IFERROR(CONCATENATE(INDEX('Risk assessment'!$B$12:$B$100,MATCH(CONCATENATE(Feuil1!$C115,"-",Feuil1!$B115,"-",Feuil1!AJ$1),'Risk assessment'!$R$12:$R$100,FALSE),1)," ;"),""))</f>
        <v/>
      </c>
      <c r="AK115" s="9" t="str">
        <f>IF($G115=0,"",IFERROR(CONCATENATE(INDEX('Risk assessment'!$B$12:$B$100,MATCH(CONCATENATE(Feuil1!$C115,"-",Feuil1!$B115,"-",Feuil1!AK$1),'Risk assessment'!$R$12:$R$100,FALSE),1)," ;"),""))</f>
        <v/>
      </c>
      <c r="AL115" s="9" t="str">
        <f>IF($G115=0,"",IFERROR(CONCATENATE(INDEX('Risk assessment'!$B$12:$B$100,MATCH(CONCATENATE(Feuil1!$C115,"-",Feuil1!$B115,"-",Feuil1!AL$1),'Risk assessment'!$R$12:$R$100,FALSE),1)," ;"),""))</f>
        <v/>
      </c>
      <c r="AM115" s="9" t="str">
        <f>IF($G115=0,"",IFERROR(CONCATENATE(INDEX('Risk assessment'!$B$12:$B$100,MATCH(CONCATENATE(Feuil1!$C115,"-",Feuil1!$B115,"-",Feuil1!AM$1),'Risk assessment'!$R$12:$R$100,FALSE),1)," ;"),""))</f>
        <v/>
      </c>
      <c r="AN115" s="9" t="str">
        <f>IF($G115=0,"",IFERROR(CONCATENATE(INDEX('Risk assessment'!$B$12:$B$100,MATCH(CONCATENATE(Feuil1!$C115,"-",Feuil1!$B115,"-",Feuil1!AN$1),'Risk assessment'!$R$12:$R$100,FALSE),1)," ;"),""))</f>
        <v/>
      </c>
      <c r="AO115" s="9" t="str">
        <f>IF($G115=0,"",IFERROR(CONCATENATE(INDEX('Risk assessment'!$B$12:$B$100,MATCH(CONCATENATE(Feuil1!$C115,"-",Feuil1!$B115,"-",Feuil1!AO$1),'Risk assessment'!$R$12:$R$100,FALSE),1)," ;"),""))</f>
        <v/>
      </c>
      <c r="AP115" s="9" t="str">
        <f>IF($G115=0,"",IFERROR(CONCATENATE(INDEX('Risk assessment'!$B$12:$B$100,MATCH(CONCATENATE(Feuil1!$C115,"-",Feuil1!$B115,"-",Feuil1!AP$1),'Risk assessment'!$R$12:$R$100,FALSE),1)," ;"),""))</f>
        <v/>
      </c>
      <c r="AQ115" s="9" t="str">
        <f>IF($G115=0,"",IFERROR(CONCATENATE(INDEX('Risk assessment'!$B$12:$B$100,MATCH(CONCATENATE(Feuil1!$C115,"-",Feuil1!$B115,"-",Feuil1!AQ$1),'Risk assessment'!$R$12:$R$100,FALSE),1)," ;"),""))</f>
        <v/>
      </c>
      <c r="AR115" s="9" t="str">
        <f>IF($G115=0,"",IFERROR(CONCATENATE(INDEX('Risk assessment'!$B$12:$B$100,MATCH(CONCATENATE(Feuil1!$C115,"-",Feuil1!$B115,"-",Feuil1!AR$1),'Risk assessment'!$R$12:$R$100,FALSE),1)," ;"),""))</f>
        <v/>
      </c>
      <c r="AS115" s="9" t="str">
        <f>IF($G115=0,"",IFERROR(CONCATENATE(INDEX('Risk assessment'!$B$12:$B$100,MATCH(CONCATENATE(Feuil1!$C115,"-",Feuil1!$B115,"-",Feuil1!AS$1),'Risk assessment'!$R$12:$R$100,FALSE),1)," ;"),""))</f>
        <v/>
      </c>
      <c r="AT115" s="9" t="str">
        <f>IF($G115=0,"",IFERROR(CONCATENATE(INDEX('Risk assessment'!$B$12:$B$100,MATCH(CONCATENATE(Feuil1!$C115,"-",Feuil1!$B115,"-",Feuil1!AT$1),'Risk assessment'!$R$12:$R$100,FALSE),1)," ;"),""))</f>
        <v/>
      </c>
      <c r="AU115" s="9" t="str">
        <f>IF($G115=0,"",IFERROR(CONCATENATE(INDEX('Risk assessment'!$B$12:$B$100,MATCH(CONCATENATE(Feuil1!$C115,"-",Feuil1!$B115,"-",Feuil1!AU$1),'Risk assessment'!$R$12:$R$100,FALSE),1)," ;"),""))</f>
        <v/>
      </c>
      <c r="AV115" s="9" t="str">
        <f>IF($G115=0,"",IFERROR(CONCATENATE(INDEX('Risk assessment'!$B$12:$B$100,MATCH(CONCATENATE(Feuil1!$C115,"-",Feuil1!$B115,"-",Feuil1!AV$1),'Risk assessment'!$R$12:$R$100,FALSE),1)," ;"),""))</f>
        <v/>
      </c>
      <c r="AW115" s="9" t="str">
        <f>IF($G115=0,"",IFERROR(CONCATENATE(INDEX('Risk assessment'!$B$12:$B$100,MATCH(CONCATENATE(Feuil1!$C115,"-",Feuil1!$B115,"-",Feuil1!AW$1),'Risk assessment'!$R$12:$R$100,FALSE),1)," ;"),""))</f>
        <v/>
      </c>
      <c r="AX115" s="9" t="str">
        <f>IF($G115=0,"",IFERROR(CONCATENATE(INDEX('Risk assessment'!$B$12:$B$100,MATCH(CONCATENATE(Feuil1!$C115,"-",Feuil1!$B115,"-",Feuil1!AX$1),'Risk assessment'!$R$12:$R$100,FALSE),1)," ;"),""))</f>
        <v/>
      </c>
      <c r="AY115" s="9" t="str">
        <f>IF($G115=0,"",IFERROR(CONCATENATE(INDEX('Risk assessment'!$B$12:$B$100,MATCH(CONCATENATE(Feuil1!$C115,"-",Feuil1!$B115,"-",Feuil1!AY$1),'Risk assessment'!$R$12:$R$100,FALSE),1)," ;"),""))</f>
        <v/>
      </c>
      <c r="AZ115" s="9" t="str">
        <f>IF($G115=0,"",IFERROR(CONCATENATE(INDEX('Risk assessment'!$B$12:$B$100,MATCH(CONCATENATE(Feuil1!$C115,"-",Feuil1!$B115,"-",Feuil1!AZ$1),'Risk assessment'!$R$12:$R$100,FALSE),1)," ;"),""))</f>
        <v/>
      </c>
      <c r="BA115" s="9" t="str">
        <f>IF($G115=0,"",IFERROR(CONCATENATE(INDEX('Risk assessment'!$B$12:$B$100,MATCH(CONCATENATE(Feuil1!$C115,"-",Feuil1!$B115,"-",Feuil1!BA$1),'Risk assessment'!$R$12:$R$100,FALSE),1)," ;"),""))</f>
        <v/>
      </c>
      <c r="BB115" s="9" t="str">
        <f>IF($G115=0,"",IFERROR(CONCATENATE(INDEX('Risk assessment'!$B$12:$B$100,MATCH(CONCATENATE(Feuil1!$C115,"-",Feuil1!$B115,"-",Feuil1!BB$1),'Risk assessment'!$R$12:$R$100,FALSE),1)," ;"),""))</f>
        <v/>
      </c>
      <c r="BC115" s="9" t="str">
        <f>IF($G115=0,"",IFERROR(CONCATENATE(INDEX('Risk assessment'!$B$12:$B$100,MATCH(CONCATENATE(Feuil1!$C115,"-",Feuil1!$B115,"-",Feuil1!BC$1),'Risk assessment'!$R$12:$R$100,FALSE),1)," ;"),""))</f>
        <v/>
      </c>
      <c r="BD115" s="9" t="str">
        <f>IF($G115=0,"",IFERROR(CONCATENATE(INDEX('Risk assessment'!$B$12:$B$100,MATCH(CONCATENATE(Feuil1!$C115,"-",Feuil1!$B115,"-",Feuil1!BD$1),'Risk assessment'!$R$12:$R$100,FALSE),1)," ;"),""))</f>
        <v/>
      </c>
      <c r="BE115" s="9" t="str">
        <f>IF($G115=0,"",IFERROR(CONCATENATE(INDEX('Risk assessment'!$B$12:$B$100,MATCH(CONCATENATE(Feuil1!$C115,"-",Feuil1!$B115,"-",Feuil1!BE$1),'Risk assessment'!$R$12:$R$100,FALSE),1)," ;"),""))</f>
        <v/>
      </c>
      <c r="BF115" s="9" t="str">
        <f>IF($G115=0,"",IFERROR(CONCATENATE(INDEX('Risk assessment'!$B$12:$B$100,MATCH(CONCATENATE(Feuil1!$C115,"-",Feuil1!$B115,"-",Feuil1!BF$1),'Risk assessment'!$R$12:$R$100,FALSE),1)," ;"),""))</f>
        <v/>
      </c>
      <c r="BG115" s="9" t="str">
        <f>IF($G115=0,"",IFERROR(CONCATENATE(INDEX('Risk assessment'!$B$12:$B$100,MATCH(CONCATENATE(Feuil1!$C115,"-",Feuil1!$B115,"-",Feuil1!BG$1),'Risk assessment'!$R$12:$R$100,FALSE),1)," ;"),""))</f>
        <v/>
      </c>
      <c r="BH115" s="9" t="str">
        <f>IF($G115=0,"",IFERROR(CONCATENATE(INDEX('Risk assessment'!$B$12:$B$100,MATCH(CONCATENATE(Feuil1!$C115,"-",Feuil1!$B115,"-",Feuil1!BH$1),'Risk assessment'!$R$12:$R$100,FALSE),1)," ;"),""))</f>
        <v/>
      </c>
      <c r="BI115" s="9" t="str">
        <f>IF($G115=0,"",IFERROR(CONCATENATE(INDEX('Risk assessment'!$B$12:$B$100,MATCH(CONCATENATE(Feuil1!$C115,"-",Feuil1!$B115,"-",Feuil1!BI$1),'Risk assessment'!$R$12:$R$100,FALSE),1)," ;"),""))</f>
        <v/>
      </c>
      <c r="BJ115" s="9" t="str">
        <f>IF($G115=0,"",IFERROR(CONCATENATE(INDEX('Risk assessment'!$B$12:$B$100,MATCH(CONCATENATE(Feuil1!$C115,"-",Feuil1!$B115,"-",Feuil1!BJ$1),'Risk assessment'!$R$12:$R$100,FALSE),1)," ;"),""))</f>
        <v/>
      </c>
      <c r="BK115" s="9" t="str">
        <f>IF($G115=0,"",IFERROR(CONCATENATE(INDEX('Risk assessment'!$B$12:$B$100,MATCH(CONCATENATE(Feuil1!$C115,"-",Feuil1!$B115,"-",Feuil1!BK$1),'Risk assessment'!$R$12:$R$100,FALSE),1)," ;"),""))</f>
        <v/>
      </c>
      <c r="BL115" s="9" t="str">
        <f>IF($G115=0,"",IFERROR(CONCATENATE(INDEX('Risk assessment'!$B$12:$B$100,MATCH(CONCATENATE(Feuil1!$C115,"-",Feuil1!$B115,"-",Feuil1!BL$1),'Risk assessment'!$R$12:$R$100,FALSE),1)," ;"),""))</f>
        <v/>
      </c>
      <c r="BM115" s="9" t="str">
        <f>IF($G115=0,"",IFERROR(CONCATENATE(INDEX('Risk assessment'!$B$12:$B$100,MATCH(CONCATENATE(Feuil1!$C115,"-",Feuil1!$B115,"-",Feuil1!BM$1),'Risk assessment'!$R$12:$R$100,FALSE),1)," ;"),""))</f>
        <v/>
      </c>
      <c r="BN115" s="9" t="str">
        <f>IF($G115=0,"",IFERROR(CONCATENATE(INDEX('Risk assessment'!$B$12:$B$100,MATCH(CONCATENATE(Feuil1!$C115,"-",Feuil1!$B115,"-",Feuil1!BN$1),'Risk assessment'!$R$12:$R$100,FALSE),1)," ;"),""))</f>
        <v/>
      </c>
      <c r="BO115" s="9" t="str">
        <f>IF($G115=0,"",IFERROR(CONCATENATE(INDEX('Risk assessment'!$B$12:$B$100,MATCH(CONCATENATE(Feuil1!$C115,"-",Feuil1!$B115,"-",Feuil1!BO$1),'Risk assessment'!$R$12:$R$100,FALSE),1)," ;"),""))</f>
        <v/>
      </c>
      <c r="BP115" s="9" t="str">
        <f>IF($G115=0,"",IFERROR(CONCATENATE(INDEX('Risk assessment'!$B$12:$B$100,MATCH(CONCATENATE(Feuil1!$C115,"-",Feuil1!$B115,"-",Feuil1!BP$1),'Risk assessment'!$R$12:$R$100,FALSE),1)," ;"),""))</f>
        <v/>
      </c>
      <c r="BQ115" s="9" t="str">
        <f>IF($G115=0,"",IFERROR(CONCATENATE(INDEX('Risk assessment'!$B$12:$B$100,MATCH(CONCATENATE(Feuil1!$C115,"-",Feuil1!$B115,"-",Feuil1!BQ$1),'Risk assessment'!$R$12:$R$100,FALSE),1)," ;"),""))</f>
        <v/>
      </c>
    </row>
    <row r="116" spans="5:69" x14ac:dyDescent="0.25">
      <c r="E116" s="9" t="str">
        <f t="shared" si="4"/>
        <v/>
      </c>
      <c r="F116" s="9" t="str">
        <f t="shared" si="5"/>
        <v/>
      </c>
      <c r="H116" s="9" t="str">
        <f>IF($G116=0,"",IFERROR(CONCATENATE(INDEX('Risk assessment'!$B$12:$B$100,MATCH(CONCATENATE(Feuil1!$C116,"-",Feuil1!$B116,"-",Feuil1!H$1),'Risk assessment'!$R$12:$R$100,FALSE),1)," ;"),""))</f>
        <v/>
      </c>
      <c r="I116" s="9" t="str">
        <f>IF($G116=0,"",IFERROR(CONCATENATE(INDEX('Risk assessment'!$B$12:$B$100,MATCH(CONCATENATE(Feuil1!$C116,"-",Feuil1!$B116,"-",Feuil1!I$1),'Risk assessment'!$R$12:$R$100,FALSE),1)," ;"),""))</f>
        <v/>
      </c>
      <c r="J116" s="9" t="str">
        <f>IF($G116=0,"",IFERROR(CONCATENATE(INDEX('Risk assessment'!$B$12:$B$100,MATCH(CONCATENATE(Feuil1!$C116,"-",Feuil1!$B116,"-",Feuil1!J$1),'Risk assessment'!$R$12:$R$100,FALSE),1)," ;"),""))</f>
        <v/>
      </c>
      <c r="K116" s="9" t="str">
        <f>IF($G116=0,"",IFERROR(CONCATENATE(INDEX('Risk assessment'!$B$12:$B$100,MATCH(CONCATENATE(Feuil1!$C116,"-",Feuil1!$B116,"-",Feuil1!K$1),'Risk assessment'!$R$12:$R$100,FALSE),1)," ;"),""))</f>
        <v/>
      </c>
      <c r="L116" s="9" t="str">
        <f>IF($G116=0,"",IFERROR(CONCATENATE(INDEX('Risk assessment'!$B$12:$B$100,MATCH(CONCATENATE(Feuil1!$C116,"-",Feuil1!$B116,"-",Feuil1!L$1),'Risk assessment'!$R$12:$R$100,FALSE),1)," ;"),""))</f>
        <v/>
      </c>
      <c r="M116" s="9" t="str">
        <f>IF($G116=0,"",IFERROR(CONCATENATE(INDEX('Risk assessment'!$B$12:$B$100,MATCH(CONCATENATE(Feuil1!$C116,"-",Feuil1!$B116,"-",Feuil1!M$1),'Risk assessment'!$R$12:$R$100,FALSE),1)," ;"),""))</f>
        <v/>
      </c>
      <c r="N116" s="9" t="str">
        <f>IF($G116=0,"",IFERROR(CONCATENATE(INDEX('Risk assessment'!$B$12:$B$100,MATCH(CONCATENATE(Feuil1!$C116,"-",Feuil1!$B116,"-",Feuil1!N$1),'Risk assessment'!$R$12:$R$100,FALSE),1)," ;"),""))</f>
        <v/>
      </c>
      <c r="O116" s="9" t="str">
        <f>IF($G116=0,"",IFERROR(CONCATENATE(INDEX('Risk assessment'!$B$12:$B$100,MATCH(CONCATENATE(Feuil1!$C116,"-",Feuil1!$B116,"-",Feuil1!O$1),'Risk assessment'!$R$12:$R$100,FALSE),1)," ;"),""))</f>
        <v/>
      </c>
      <c r="P116" s="9" t="str">
        <f>IF($G116=0,"",IFERROR(CONCATENATE(INDEX('Risk assessment'!$B$12:$B$100,MATCH(CONCATENATE(Feuil1!$C116,"-",Feuil1!$B116,"-",Feuil1!P$1),'Risk assessment'!$R$12:$R$100,FALSE),1)," ;"),""))</f>
        <v/>
      </c>
      <c r="Q116" s="9" t="str">
        <f>IF($G116=0,"",IFERROR(CONCATENATE(INDEX('Risk assessment'!$B$12:$B$100,MATCH(CONCATENATE(Feuil1!$C116,"-",Feuil1!$B116,"-",Feuil1!Q$1),'Risk assessment'!$R$12:$R$100,FALSE),1)," ;"),""))</f>
        <v/>
      </c>
      <c r="R116" s="9" t="str">
        <f>IF($G116=0,"",IFERROR(CONCATENATE(INDEX('Risk assessment'!$B$12:$B$100,MATCH(CONCATENATE(Feuil1!$C116,"-",Feuil1!$B116,"-",Feuil1!R$1),'Risk assessment'!$R$12:$R$100,FALSE),1)," ;"),""))</f>
        <v/>
      </c>
      <c r="S116" s="9" t="str">
        <f>IF($G116=0,"",IFERROR(CONCATENATE(INDEX('Risk assessment'!$B$12:$B$100,MATCH(CONCATENATE(Feuil1!$C116,"-",Feuil1!$B116,"-",Feuil1!S$1),'Risk assessment'!$R$12:$R$100,FALSE),1)," ;"),""))</f>
        <v/>
      </c>
      <c r="T116" s="9" t="str">
        <f>IF($G116=0,"",IFERROR(CONCATENATE(INDEX('Risk assessment'!$B$12:$B$100,MATCH(CONCATENATE(Feuil1!$C116,"-",Feuil1!$B116,"-",Feuil1!T$1),'Risk assessment'!$R$12:$R$100,FALSE),1)," ;"),""))</f>
        <v/>
      </c>
      <c r="U116" s="9" t="str">
        <f>IF($G116=0,"",IFERROR(CONCATENATE(INDEX('Risk assessment'!$B$12:$B$100,MATCH(CONCATENATE(Feuil1!$C116,"-",Feuil1!$B116,"-",Feuil1!U$1),'Risk assessment'!$R$12:$R$100,FALSE),1)," ;"),""))</f>
        <v/>
      </c>
      <c r="V116" s="9" t="str">
        <f>IF($G116=0,"",IFERROR(CONCATENATE(INDEX('Risk assessment'!$B$12:$B$100,MATCH(CONCATENATE(Feuil1!$C116,"-",Feuil1!$B116,"-",Feuil1!V$1),'Risk assessment'!$R$12:$R$100,FALSE),1)," ;"),""))</f>
        <v/>
      </c>
      <c r="W116" s="9" t="str">
        <f>IF($G116=0,"",IFERROR(CONCATENATE(INDEX('Risk assessment'!$B$12:$B$100,MATCH(CONCATENATE(Feuil1!$C116,"-",Feuil1!$B116,"-",Feuil1!W$1),'Risk assessment'!$R$12:$R$100,FALSE),1)," ;"),""))</f>
        <v/>
      </c>
      <c r="X116" s="9" t="str">
        <f>IF($G116=0,"",IFERROR(CONCATENATE(INDEX('Risk assessment'!$B$12:$B$100,MATCH(CONCATENATE(Feuil1!$C116,"-",Feuil1!$B116,"-",Feuil1!X$1),'Risk assessment'!$R$12:$R$100,FALSE),1)," ;"),""))</f>
        <v/>
      </c>
      <c r="Y116" s="9" t="str">
        <f>IF($G116=0,"",IFERROR(CONCATENATE(INDEX('Risk assessment'!$B$12:$B$100,MATCH(CONCATENATE(Feuil1!$C116,"-",Feuil1!$B116,"-",Feuil1!Y$1),'Risk assessment'!$R$12:$R$100,FALSE),1)," ;"),""))</f>
        <v/>
      </c>
      <c r="Z116" s="9" t="str">
        <f>IF($G116=0,"",IFERROR(CONCATENATE(INDEX('Risk assessment'!$B$12:$B$100,MATCH(CONCATENATE(Feuil1!$C116,"-",Feuil1!$B116,"-",Feuil1!Z$1),'Risk assessment'!$R$12:$R$100,FALSE),1)," ;"),""))</f>
        <v/>
      </c>
      <c r="AA116" s="9" t="str">
        <f>IF($G116=0,"",IFERROR(CONCATENATE(INDEX('Risk assessment'!$B$12:$B$100,MATCH(CONCATENATE(Feuil1!$C116,"-",Feuil1!$B116,"-",Feuil1!AA$1),'Risk assessment'!$R$12:$R$100,FALSE),1)," ;"),""))</f>
        <v/>
      </c>
      <c r="AB116" s="9" t="str">
        <f>IF($G116=0,"",IFERROR(CONCATENATE(INDEX('Risk assessment'!$B$12:$B$100,MATCH(CONCATENATE(Feuil1!$C116,"-",Feuil1!$B116,"-",Feuil1!AB$1),'Risk assessment'!$R$12:$R$100,FALSE),1)," ;"),""))</f>
        <v/>
      </c>
      <c r="AC116" s="9" t="str">
        <f>IF($G116=0,"",IFERROR(CONCATENATE(INDEX('Risk assessment'!$B$12:$B$100,MATCH(CONCATENATE(Feuil1!$C116,"-",Feuil1!$B116,"-",Feuil1!AC$1),'Risk assessment'!$R$12:$R$100,FALSE),1)," ;"),""))</f>
        <v/>
      </c>
      <c r="AD116" s="9" t="str">
        <f>IF($G116=0,"",IFERROR(CONCATENATE(INDEX('Risk assessment'!$B$12:$B$100,MATCH(CONCATENATE(Feuil1!$C116,"-",Feuil1!$B116,"-",Feuil1!AD$1),'Risk assessment'!$R$12:$R$100,FALSE),1)," ;"),""))</f>
        <v/>
      </c>
      <c r="AE116" s="9" t="str">
        <f>IF($G116=0,"",IFERROR(CONCATENATE(INDEX('Risk assessment'!$B$12:$B$100,MATCH(CONCATENATE(Feuil1!$C116,"-",Feuil1!$B116,"-",Feuil1!AE$1),'Risk assessment'!$R$12:$R$100,FALSE),1)," ;"),""))</f>
        <v/>
      </c>
      <c r="AF116" s="9" t="str">
        <f>IF($G116=0,"",IFERROR(CONCATENATE(INDEX('Risk assessment'!$B$12:$B$100,MATCH(CONCATENATE(Feuil1!$C116,"-",Feuil1!$B116,"-",Feuil1!AF$1),'Risk assessment'!$R$12:$R$100,FALSE),1)," ;"),""))</f>
        <v/>
      </c>
      <c r="AG116" s="9" t="str">
        <f>IF($G116=0,"",IFERROR(CONCATENATE(INDEX('Risk assessment'!$B$12:$B$100,MATCH(CONCATENATE(Feuil1!$C116,"-",Feuil1!$B116,"-",Feuil1!AG$1),'Risk assessment'!$R$12:$R$100,FALSE),1)," ;"),""))</f>
        <v/>
      </c>
      <c r="AH116" s="9" t="str">
        <f>IF($G116=0,"",IFERROR(CONCATENATE(INDEX('Risk assessment'!$B$12:$B$100,MATCH(CONCATENATE(Feuil1!$C116,"-",Feuil1!$B116,"-",Feuil1!AH$1),'Risk assessment'!$R$12:$R$100,FALSE),1)," ;"),""))</f>
        <v/>
      </c>
      <c r="AI116" s="9" t="str">
        <f>IF($G116=0,"",IFERROR(CONCATENATE(INDEX('Risk assessment'!$B$12:$B$100,MATCH(CONCATENATE(Feuil1!$C116,"-",Feuil1!$B116,"-",Feuil1!AI$1),'Risk assessment'!$R$12:$R$100,FALSE),1)," ;"),""))</f>
        <v/>
      </c>
      <c r="AJ116" s="9" t="str">
        <f>IF($G116=0,"",IFERROR(CONCATENATE(INDEX('Risk assessment'!$B$12:$B$100,MATCH(CONCATENATE(Feuil1!$C116,"-",Feuil1!$B116,"-",Feuil1!AJ$1),'Risk assessment'!$R$12:$R$100,FALSE),1)," ;"),""))</f>
        <v/>
      </c>
      <c r="AK116" s="9" t="str">
        <f>IF($G116=0,"",IFERROR(CONCATENATE(INDEX('Risk assessment'!$B$12:$B$100,MATCH(CONCATENATE(Feuil1!$C116,"-",Feuil1!$B116,"-",Feuil1!AK$1),'Risk assessment'!$R$12:$R$100,FALSE),1)," ;"),""))</f>
        <v/>
      </c>
      <c r="AL116" s="9" t="str">
        <f>IF($G116=0,"",IFERROR(CONCATENATE(INDEX('Risk assessment'!$B$12:$B$100,MATCH(CONCATENATE(Feuil1!$C116,"-",Feuil1!$B116,"-",Feuil1!AL$1),'Risk assessment'!$R$12:$R$100,FALSE),1)," ;"),""))</f>
        <v/>
      </c>
      <c r="AM116" s="9" t="str">
        <f>IF($G116=0,"",IFERROR(CONCATENATE(INDEX('Risk assessment'!$B$12:$B$100,MATCH(CONCATENATE(Feuil1!$C116,"-",Feuil1!$B116,"-",Feuil1!AM$1),'Risk assessment'!$R$12:$R$100,FALSE),1)," ;"),""))</f>
        <v/>
      </c>
      <c r="AN116" s="9" t="str">
        <f>IF($G116=0,"",IFERROR(CONCATENATE(INDEX('Risk assessment'!$B$12:$B$100,MATCH(CONCATENATE(Feuil1!$C116,"-",Feuil1!$B116,"-",Feuil1!AN$1),'Risk assessment'!$R$12:$R$100,FALSE),1)," ;"),""))</f>
        <v/>
      </c>
      <c r="AO116" s="9" t="str">
        <f>IF($G116=0,"",IFERROR(CONCATENATE(INDEX('Risk assessment'!$B$12:$B$100,MATCH(CONCATENATE(Feuil1!$C116,"-",Feuil1!$B116,"-",Feuil1!AO$1),'Risk assessment'!$R$12:$R$100,FALSE),1)," ;"),""))</f>
        <v/>
      </c>
      <c r="AP116" s="9" t="str">
        <f>IF($G116=0,"",IFERROR(CONCATENATE(INDEX('Risk assessment'!$B$12:$B$100,MATCH(CONCATENATE(Feuil1!$C116,"-",Feuil1!$B116,"-",Feuil1!AP$1),'Risk assessment'!$R$12:$R$100,FALSE),1)," ;"),""))</f>
        <v/>
      </c>
      <c r="AQ116" s="9" t="str">
        <f>IF($G116=0,"",IFERROR(CONCATENATE(INDEX('Risk assessment'!$B$12:$B$100,MATCH(CONCATENATE(Feuil1!$C116,"-",Feuil1!$B116,"-",Feuil1!AQ$1),'Risk assessment'!$R$12:$R$100,FALSE),1)," ;"),""))</f>
        <v/>
      </c>
      <c r="AR116" s="9" t="str">
        <f>IF($G116=0,"",IFERROR(CONCATENATE(INDEX('Risk assessment'!$B$12:$B$100,MATCH(CONCATENATE(Feuil1!$C116,"-",Feuil1!$B116,"-",Feuil1!AR$1),'Risk assessment'!$R$12:$R$100,FALSE),1)," ;"),""))</f>
        <v/>
      </c>
      <c r="AS116" s="9" t="str">
        <f>IF($G116=0,"",IFERROR(CONCATENATE(INDEX('Risk assessment'!$B$12:$B$100,MATCH(CONCATENATE(Feuil1!$C116,"-",Feuil1!$B116,"-",Feuil1!AS$1),'Risk assessment'!$R$12:$R$100,FALSE),1)," ;"),""))</f>
        <v/>
      </c>
      <c r="AT116" s="9" t="str">
        <f>IF($G116=0,"",IFERROR(CONCATENATE(INDEX('Risk assessment'!$B$12:$B$100,MATCH(CONCATENATE(Feuil1!$C116,"-",Feuil1!$B116,"-",Feuil1!AT$1),'Risk assessment'!$R$12:$R$100,FALSE),1)," ;"),""))</f>
        <v/>
      </c>
      <c r="AU116" s="9" t="str">
        <f>IF($G116=0,"",IFERROR(CONCATENATE(INDEX('Risk assessment'!$B$12:$B$100,MATCH(CONCATENATE(Feuil1!$C116,"-",Feuil1!$B116,"-",Feuil1!AU$1),'Risk assessment'!$R$12:$R$100,FALSE),1)," ;"),""))</f>
        <v/>
      </c>
      <c r="AV116" s="9" t="str">
        <f>IF($G116=0,"",IFERROR(CONCATENATE(INDEX('Risk assessment'!$B$12:$B$100,MATCH(CONCATENATE(Feuil1!$C116,"-",Feuil1!$B116,"-",Feuil1!AV$1),'Risk assessment'!$R$12:$R$100,FALSE),1)," ;"),""))</f>
        <v/>
      </c>
      <c r="AW116" s="9" t="str">
        <f>IF($G116=0,"",IFERROR(CONCATENATE(INDEX('Risk assessment'!$B$12:$B$100,MATCH(CONCATENATE(Feuil1!$C116,"-",Feuil1!$B116,"-",Feuil1!AW$1),'Risk assessment'!$R$12:$R$100,FALSE),1)," ;"),""))</f>
        <v/>
      </c>
      <c r="AX116" s="9" t="str">
        <f>IF($G116=0,"",IFERROR(CONCATENATE(INDEX('Risk assessment'!$B$12:$B$100,MATCH(CONCATENATE(Feuil1!$C116,"-",Feuil1!$B116,"-",Feuil1!AX$1),'Risk assessment'!$R$12:$R$100,FALSE),1)," ;"),""))</f>
        <v/>
      </c>
      <c r="AY116" s="9" t="str">
        <f>IF($G116=0,"",IFERROR(CONCATENATE(INDEX('Risk assessment'!$B$12:$B$100,MATCH(CONCATENATE(Feuil1!$C116,"-",Feuil1!$B116,"-",Feuil1!AY$1),'Risk assessment'!$R$12:$R$100,FALSE),1)," ;"),""))</f>
        <v/>
      </c>
      <c r="AZ116" s="9" t="str">
        <f>IF($G116=0,"",IFERROR(CONCATENATE(INDEX('Risk assessment'!$B$12:$B$100,MATCH(CONCATENATE(Feuil1!$C116,"-",Feuil1!$B116,"-",Feuil1!AZ$1),'Risk assessment'!$R$12:$R$100,FALSE),1)," ;"),""))</f>
        <v/>
      </c>
      <c r="BA116" s="9" t="str">
        <f>IF($G116=0,"",IFERROR(CONCATENATE(INDEX('Risk assessment'!$B$12:$B$100,MATCH(CONCATENATE(Feuil1!$C116,"-",Feuil1!$B116,"-",Feuil1!BA$1),'Risk assessment'!$R$12:$R$100,FALSE),1)," ;"),""))</f>
        <v/>
      </c>
      <c r="BB116" s="9" t="str">
        <f>IF($G116=0,"",IFERROR(CONCATENATE(INDEX('Risk assessment'!$B$12:$B$100,MATCH(CONCATENATE(Feuil1!$C116,"-",Feuil1!$B116,"-",Feuil1!BB$1),'Risk assessment'!$R$12:$R$100,FALSE),1)," ;"),""))</f>
        <v/>
      </c>
      <c r="BC116" s="9" t="str">
        <f>IF($G116=0,"",IFERROR(CONCATENATE(INDEX('Risk assessment'!$B$12:$B$100,MATCH(CONCATENATE(Feuil1!$C116,"-",Feuil1!$B116,"-",Feuil1!BC$1),'Risk assessment'!$R$12:$R$100,FALSE),1)," ;"),""))</f>
        <v/>
      </c>
      <c r="BD116" s="9" t="str">
        <f>IF($G116=0,"",IFERROR(CONCATENATE(INDEX('Risk assessment'!$B$12:$B$100,MATCH(CONCATENATE(Feuil1!$C116,"-",Feuil1!$B116,"-",Feuil1!BD$1),'Risk assessment'!$R$12:$R$100,FALSE),1)," ;"),""))</f>
        <v/>
      </c>
      <c r="BE116" s="9" t="str">
        <f>IF($G116=0,"",IFERROR(CONCATENATE(INDEX('Risk assessment'!$B$12:$B$100,MATCH(CONCATENATE(Feuil1!$C116,"-",Feuil1!$B116,"-",Feuil1!BE$1),'Risk assessment'!$R$12:$R$100,FALSE),1)," ;"),""))</f>
        <v/>
      </c>
      <c r="BF116" s="9" t="str">
        <f>IF($G116=0,"",IFERROR(CONCATENATE(INDEX('Risk assessment'!$B$12:$B$100,MATCH(CONCATENATE(Feuil1!$C116,"-",Feuil1!$B116,"-",Feuil1!BF$1),'Risk assessment'!$R$12:$R$100,FALSE),1)," ;"),""))</f>
        <v/>
      </c>
      <c r="BG116" s="9" t="str">
        <f>IF($G116=0,"",IFERROR(CONCATENATE(INDEX('Risk assessment'!$B$12:$B$100,MATCH(CONCATENATE(Feuil1!$C116,"-",Feuil1!$B116,"-",Feuil1!BG$1),'Risk assessment'!$R$12:$R$100,FALSE),1)," ;"),""))</f>
        <v/>
      </c>
      <c r="BH116" s="9" t="str">
        <f>IF($G116=0,"",IFERROR(CONCATENATE(INDEX('Risk assessment'!$B$12:$B$100,MATCH(CONCATENATE(Feuil1!$C116,"-",Feuil1!$B116,"-",Feuil1!BH$1),'Risk assessment'!$R$12:$R$100,FALSE),1)," ;"),""))</f>
        <v/>
      </c>
      <c r="BI116" s="9" t="str">
        <f>IF($G116=0,"",IFERROR(CONCATENATE(INDEX('Risk assessment'!$B$12:$B$100,MATCH(CONCATENATE(Feuil1!$C116,"-",Feuil1!$B116,"-",Feuil1!BI$1),'Risk assessment'!$R$12:$R$100,FALSE),1)," ;"),""))</f>
        <v/>
      </c>
      <c r="BJ116" s="9" t="str">
        <f>IF($G116=0,"",IFERROR(CONCATENATE(INDEX('Risk assessment'!$B$12:$B$100,MATCH(CONCATENATE(Feuil1!$C116,"-",Feuil1!$B116,"-",Feuil1!BJ$1),'Risk assessment'!$R$12:$R$100,FALSE),1)," ;"),""))</f>
        <v/>
      </c>
      <c r="BK116" s="9" t="str">
        <f>IF($G116=0,"",IFERROR(CONCATENATE(INDEX('Risk assessment'!$B$12:$B$100,MATCH(CONCATENATE(Feuil1!$C116,"-",Feuil1!$B116,"-",Feuil1!BK$1),'Risk assessment'!$R$12:$R$100,FALSE),1)," ;"),""))</f>
        <v/>
      </c>
      <c r="BL116" s="9" t="str">
        <f>IF($G116=0,"",IFERROR(CONCATENATE(INDEX('Risk assessment'!$B$12:$B$100,MATCH(CONCATENATE(Feuil1!$C116,"-",Feuil1!$B116,"-",Feuil1!BL$1),'Risk assessment'!$R$12:$R$100,FALSE),1)," ;"),""))</f>
        <v/>
      </c>
      <c r="BM116" s="9" t="str">
        <f>IF($G116=0,"",IFERROR(CONCATENATE(INDEX('Risk assessment'!$B$12:$B$100,MATCH(CONCATENATE(Feuil1!$C116,"-",Feuil1!$B116,"-",Feuil1!BM$1),'Risk assessment'!$R$12:$R$100,FALSE),1)," ;"),""))</f>
        <v/>
      </c>
      <c r="BN116" s="9" t="str">
        <f>IF($G116=0,"",IFERROR(CONCATENATE(INDEX('Risk assessment'!$B$12:$B$100,MATCH(CONCATENATE(Feuil1!$C116,"-",Feuil1!$B116,"-",Feuil1!BN$1),'Risk assessment'!$R$12:$R$100,FALSE),1)," ;"),""))</f>
        <v/>
      </c>
      <c r="BO116" s="9" t="str">
        <f>IF($G116=0,"",IFERROR(CONCATENATE(INDEX('Risk assessment'!$B$12:$B$100,MATCH(CONCATENATE(Feuil1!$C116,"-",Feuil1!$B116,"-",Feuil1!BO$1),'Risk assessment'!$R$12:$R$100,FALSE),1)," ;"),""))</f>
        <v/>
      </c>
      <c r="BP116" s="9" t="str">
        <f>IF($G116=0,"",IFERROR(CONCATENATE(INDEX('Risk assessment'!$B$12:$B$100,MATCH(CONCATENATE(Feuil1!$C116,"-",Feuil1!$B116,"-",Feuil1!BP$1),'Risk assessment'!$R$12:$R$100,FALSE),1)," ;"),""))</f>
        <v/>
      </c>
      <c r="BQ116" s="9" t="str">
        <f>IF($G116=0,"",IFERROR(CONCATENATE(INDEX('Risk assessment'!$B$12:$B$100,MATCH(CONCATENATE(Feuil1!$C116,"-",Feuil1!$B116,"-",Feuil1!BQ$1),'Risk assessment'!$R$12:$R$100,FALSE),1)," ;"),""))</f>
        <v/>
      </c>
    </row>
    <row r="117" spans="5:69" x14ac:dyDescent="0.25">
      <c r="E117" s="9" t="str">
        <f t="shared" si="4"/>
        <v/>
      </c>
      <c r="F117" s="9" t="str">
        <f t="shared" si="5"/>
        <v/>
      </c>
      <c r="H117" s="9" t="str">
        <f>IF($G117=0,"",IFERROR(CONCATENATE(INDEX('Risk assessment'!$B$12:$B$100,MATCH(CONCATENATE(Feuil1!$C117,"-",Feuil1!$B117,"-",Feuil1!H$1),'Risk assessment'!$R$12:$R$100,FALSE),1)," ;"),""))</f>
        <v/>
      </c>
      <c r="I117" s="9" t="str">
        <f>IF($G117=0,"",IFERROR(CONCATENATE(INDEX('Risk assessment'!$B$12:$B$100,MATCH(CONCATENATE(Feuil1!$C117,"-",Feuil1!$B117,"-",Feuil1!I$1),'Risk assessment'!$R$12:$R$100,FALSE),1)," ;"),""))</f>
        <v/>
      </c>
      <c r="J117" s="9" t="str">
        <f>IF($G117=0,"",IFERROR(CONCATENATE(INDEX('Risk assessment'!$B$12:$B$100,MATCH(CONCATENATE(Feuil1!$C117,"-",Feuil1!$B117,"-",Feuil1!J$1),'Risk assessment'!$R$12:$R$100,FALSE),1)," ;"),""))</f>
        <v/>
      </c>
      <c r="K117" s="9" t="str">
        <f>IF($G117=0,"",IFERROR(CONCATENATE(INDEX('Risk assessment'!$B$12:$B$100,MATCH(CONCATENATE(Feuil1!$C117,"-",Feuil1!$B117,"-",Feuil1!K$1),'Risk assessment'!$R$12:$R$100,FALSE),1)," ;"),""))</f>
        <v/>
      </c>
      <c r="L117" s="9" t="str">
        <f>IF($G117=0,"",IFERROR(CONCATENATE(INDEX('Risk assessment'!$B$12:$B$100,MATCH(CONCATENATE(Feuil1!$C117,"-",Feuil1!$B117,"-",Feuil1!L$1),'Risk assessment'!$R$12:$R$100,FALSE),1)," ;"),""))</f>
        <v/>
      </c>
      <c r="M117" s="9" t="str">
        <f>IF($G117=0,"",IFERROR(CONCATENATE(INDEX('Risk assessment'!$B$12:$B$100,MATCH(CONCATENATE(Feuil1!$C117,"-",Feuil1!$B117,"-",Feuil1!M$1),'Risk assessment'!$R$12:$R$100,FALSE),1)," ;"),""))</f>
        <v/>
      </c>
      <c r="N117" s="9" t="str">
        <f>IF($G117=0,"",IFERROR(CONCATENATE(INDEX('Risk assessment'!$B$12:$B$100,MATCH(CONCATENATE(Feuil1!$C117,"-",Feuil1!$B117,"-",Feuil1!N$1),'Risk assessment'!$R$12:$R$100,FALSE),1)," ;"),""))</f>
        <v/>
      </c>
      <c r="O117" s="9" t="str">
        <f>IF($G117=0,"",IFERROR(CONCATENATE(INDEX('Risk assessment'!$B$12:$B$100,MATCH(CONCATENATE(Feuil1!$C117,"-",Feuil1!$B117,"-",Feuil1!O$1),'Risk assessment'!$R$12:$R$100,FALSE),1)," ;"),""))</f>
        <v/>
      </c>
      <c r="P117" s="9" t="str">
        <f>IF($G117=0,"",IFERROR(CONCATENATE(INDEX('Risk assessment'!$B$12:$B$100,MATCH(CONCATENATE(Feuil1!$C117,"-",Feuil1!$B117,"-",Feuil1!P$1),'Risk assessment'!$R$12:$R$100,FALSE),1)," ;"),""))</f>
        <v/>
      </c>
      <c r="Q117" s="9" t="str">
        <f>IF($G117=0,"",IFERROR(CONCATENATE(INDEX('Risk assessment'!$B$12:$B$100,MATCH(CONCATENATE(Feuil1!$C117,"-",Feuil1!$B117,"-",Feuil1!Q$1),'Risk assessment'!$R$12:$R$100,FALSE),1)," ;"),""))</f>
        <v/>
      </c>
      <c r="R117" s="9" t="str">
        <f>IF($G117=0,"",IFERROR(CONCATENATE(INDEX('Risk assessment'!$B$12:$B$100,MATCH(CONCATENATE(Feuil1!$C117,"-",Feuil1!$B117,"-",Feuil1!R$1),'Risk assessment'!$R$12:$R$100,FALSE),1)," ;"),""))</f>
        <v/>
      </c>
      <c r="S117" s="9" t="str">
        <f>IF($G117=0,"",IFERROR(CONCATENATE(INDEX('Risk assessment'!$B$12:$B$100,MATCH(CONCATENATE(Feuil1!$C117,"-",Feuil1!$B117,"-",Feuil1!S$1),'Risk assessment'!$R$12:$R$100,FALSE),1)," ;"),""))</f>
        <v/>
      </c>
      <c r="T117" s="9" t="str">
        <f>IF($G117=0,"",IFERROR(CONCATENATE(INDEX('Risk assessment'!$B$12:$B$100,MATCH(CONCATENATE(Feuil1!$C117,"-",Feuil1!$B117,"-",Feuil1!T$1),'Risk assessment'!$R$12:$R$100,FALSE),1)," ;"),""))</f>
        <v/>
      </c>
      <c r="U117" s="9" t="str">
        <f>IF($G117=0,"",IFERROR(CONCATENATE(INDEX('Risk assessment'!$B$12:$B$100,MATCH(CONCATENATE(Feuil1!$C117,"-",Feuil1!$B117,"-",Feuil1!U$1),'Risk assessment'!$R$12:$R$100,FALSE),1)," ;"),""))</f>
        <v/>
      </c>
      <c r="V117" s="9" t="str">
        <f>IF($G117=0,"",IFERROR(CONCATENATE(INDEX('Risk assessment'!$B$12:$B$100,MATCH(CONCATENATE(Feuil1!$C117,"-",Feuil1!$B117,"-",Feuil1!V$1),'Risk assessment'!$R$12:$R$100,FALSE),1)," ;"),""))</f>
        <v/>
      </c>
      <c r="W117" s="9" t="str">
        <f>IF($G117=0,"",IFERROR(CONCATENATE(INDEX('Risk assessment'!$B$12:$B$100,MATCH(CONCATENATE(Feuil1!$C117,"-",Feuil1!$B117,"-",Feuil1!W$1),'Risk assessment'!$R$12:$R$100,FALSE),1)," ;"),""))</f>
        <v/>
      </c>
      <c r="X117" s="9" t="str">
        <f>IF($G117=0,"",IFERROR(CONCATENATE(INDEX('Risk assessment'!$B$12:$B$100,MATCH(CONCATENATE(Feuil1!$C117,"-",Feuil1!$B117,"-",Feuil1!X$1),'Risk assessment'!$R$12:$R$100,FALSE),1)," ;"),""))</f>
        <v/>
      </c>
      <c r="Y117" s="9" t="str">
        <f>IF($G117=0,"",IFERROR(CONCATENATE(INDEX('Risk assessment'!$B$12:$B$100,MATCH(CONCATENATE(Feuil1!$C117,"-",Feuil1!$B117,"-",Feuil1!Y$1),'Risk assessment'!$R$12:$R$100,FALSE),1)," ;"),""))</f>
        <v/>
      </c>
      <c r="Z117" s="9" t="str">
        <f>IF($G117=0,"",IFERROR(CONCATENATE(INDEX('Risk assessment'!$B$12:$B$100,MATCH(CONCATENATE(Feuil1!$C117,"-",Feuil1!$B117,"-",Feuil1!Z$1),'Risk assessment'!$R$12:$R$100,FALSE),1)," ;"),""))</f>
        <v/>
      </c>
      <c r="AA117" s="9" t="str">
        <f>IF($G117=0,"",IFERROR(CONCATENATE(INDEX('Risk assessment'!$B$12:$B$100,MATCH(CONCATENATE(Feuil1!$C117,"-",Feuil1!$B117,"-",Feuil1!AA$1),'Risk assessment'!$R$12:$R$100,FALSE),1)," ;"),""))</f>
        <v/>
      </c>
      <c r="AB117" s="9" t="str">
        <f>IF($G117=0,"",IFERROR(CONCATENATE(INDEX('Risk assessment'!$B$12:$B$100,MATCH(CONCATENATE(Feuil1!$C117,"-",Feuil1!$B117,"-",Feuil1!AB$1),'Risk assessment'!$R$12:$R$100,FALSE),1)," ;"),""))</f>
        <v/>
      </c>
      <c r="AC117" s="9" t="str">
        <f>IF($G117=0,"",IFERROR(CONCATENATE(INDEX('Risk assessment'!$B$12:$B$100,MATCH(CONCATENATE(Feuil1!$C117,"-",Feuil1!$B117,"-",Feuil1!AC$1),'Risk assessment'!$R$12:$R$100,FALSE),1)," ;"),""))</f>
        <v/>
      </c>
      <c r="AD117" s="9" t="str">
        <f>IF($G117=0,"",IFERROR(CONCATENATE(INDEX('Risk assessment'!$B$12:$B$100,MATCH(CONCATENATE(Feuil1!$C117,"-",Feuil1!$B117,"-",Feuil1!AD$1),'Risk assessment'!$R$12:$R$100,FALSE),1)," ;"),""))</f>
        <v/>
      </c>
      <c r="AE117" s="9" t="str">
        <f>IF($G117=0,"",IFERROR(CONCATENATE(INDEX('Risk assessment'!$B$12:$B$100,MATCH(CONCATENATE(Feuil1!$C117,"-",Feuil1!$B117,"-",Feuil1!AE$1),'Risk assessment'!$R$12:$R$100,FALSE),1)," ;"),""))</f>
        <v/>
      </c>
      <c r="AF117" s="9" t="str">
        <f>IF($G117=0,"",IFERROR(CONCATENATE(INDEX('Risk assessment'!$B$12:$B$100,MATCH(CONCATENATE(Feuil1!$C117,"-",Feuil1!$B117,"-",Feuil1!AF$1),'Risk assessment'!$R$12:$R$100,FALSE),1)," ;"),""))</f>
        <v/>
      </c>
      <c r="AG117" s="9" t="str">
        <f>IF($G117=0,"",IFERROR(CONCATENATE(INDEX('Risk assessment'!$B$12:$B$100,MATCH(CONCATENATE(Feuil1!$C117,"-",Feuil1!$B117,"-",Feuil1!AG$1),'Risk assessment'!$R$12:$R$100,FALSE),1)," ;"),""))</f>
        <v/>
      </c>
      <c r="AH117" s="9" t="str">
        <f>IF($G117=0,"",IFERROR(CONCATENATE(INDEX('Risk assessment'!$B$12:$B$100,MATCH(CONCATENATE(Feuil1!$C117,"-",Feuil1!$B117,"-",Feuil1!AH$1),'Risk assessment'!$R$12:$R$100,FALSE),1)," ;"),""))</f>
        <v/>
      </c>
      <c r="AI117" s="9" t="str">
        <f>IF($G117=0,"",IFERROR(CONCATENATE(INDEX('Risk assessment'!$B$12:$B$100,MATCH(CONCATENATE(Feuil1!$C117,"-",Feuil1!$B117,"-",Feuil1!AI$1),'Risk assessment'!$R$12:$R$100,FALSE),1)," ;"),""))</f>
        <v/>
      </c>
      <c r="AJ117" s="9" t="str">
        <f>IF($G117=0,"",IFERROR(CONCATENATE(INDEX('Risk assessment'!$B$12:$B$100,MATCH(CONCATENATE(Feuil1!$C117,"-",Feuil1!$B117,"-",Feuil1!AJ$1),'Risk assessment'!$R$12:$R$100,FALSE),1)," ;"),""))</f>
        <v/>
      </c>
      <c r="AK117" s="9" t="str">
        <f>IF($G117=0,"",IFERROR(CONCATENATE(INDEX('Risk assessment'!$B$12:$B$100,MATCH(CONCATENATE(Feuil1!$C117,"-",Feuil1!$B117,"-",Feuil1!AK$1),'Risk assessment'!$R$12:$R$100,FALSE),1)," ;"),""))</f>
        <v/>
      </c>
      <c r="AL117" s="9" t="str">
        <f>IF($G117=0,"",IFERROR(CONCATENATE(INDEX('Risk assessment'!$B$12:$B$100,MATCH(CONCATENATE(Feuil1!$C117,"-",Feuil1!$B117,"-",Feuil1!AL$1),'Risk assessment'!$R$12:$R$100,FALSE),1)," ;"),""))</f>
        <v/>
      </c>
      <c r="AM117" s="9" t="str">
        <f>IF($G117=0,"",IFERROR(CONCATENATE(INDEX('Risk assessment'!$B$12:$B$100,MATCH(CONCATENATE(Feuil1!$C117,"-",Feuil1!$B117,"-",Feuil1!AM$1),'Risk assessment'!$R$12:$R$100,FALSE),1)," ;"),""))</f>
        <v/>
      </c>
      <c r="AN117" s="9" t="str">
        <f>IF($G117=0,"",IFERROR(CONCATENATE(INDEX('Risk assessment'!$B$12:$B$100,MATCH(CONCATENATE(Feuil1!$C117,"-",Feuil1!$B117,"-",Feuil1!AN$1),'Risk assessment'!$R$12:$R$100,FALSE),1)," ;"),""))</f>
        <v/>
      </c>
      <c r="AO117" s="9" t="str">
        <f>IF($G117=0,"",IFERROR(CONCATENATE(INDEX('Risk assessment'!$B$12:$B$100,MATCH(CONCATENATE(Feuil1!$C117,"-",Feuil1!$B117,"-",Feuil1!AO$1),'Risk assessment'!$R$12:$R$100,FALSE),1)," ;"),""))</f>
        <v/>
      </c>
      <c r="AP117" s="9" t="str">
        <f>IF($G117=0,"",IFERROR(CONCATENATE(INDEX('Risk assessment'!$B$12:$B$100,MATCH(CONCATENATE(Feuil1!$C117,"-",Feuil1!$B117,"-",Feuil1!AP$1),'Risk assessment'!$R$12:$R$100,FALSE),1)," ;"),""))</f>
        <v/>
      </c>
      <c r="AQ117" s="9" t="str">
        <f>IF($G117=0,"",IFERROR(CONCATENATE(INDEX('Risk assessment'!$B$12:$B$100,MATCH(CONCATENATE(Feuil1!$C117,"-",Feuil1!$B117,"-",Feuil1!AQ$1),'Risk assessment'!$R$12:$R$100,FALSE),1)," ;"),""))</f>
        <v/>
      </c>
      <c r="AR117" s="9" t="str">
        <f>IF($G117=0,"",IFERROR(CONCATENATE(INDEX('Risk assessment'!$B$12:$B$100,MATCH(CONCATENATE(Feuil1!$C117,"-",Feuil1!$B117,"-",Feuil1!AR$1),'Risk assessment'!$R$12:$R$100,FALSE),1)," ;"),""))</f>
        <v/>
      </c>
      <c r="AS117" s="9" t="str">
        <f>IF($G117=0,"",IFERROR(CONCATENATE(INDEX('Risk assessment'!$B$12:$B$100,MATCH(CONCATENATE(Feuil1!$C117,"-",Feuil1!$B117,"-",Feuil1!AS$1),'Risk assessment'!$R$12:$R$100,FALSE),1)," ;"),""))</f>
        <v/>
      </c>
      <c r="AT117" s="9" t="str">
        <f>IF($G117=0,"",IFERROR(CONCATENATE(INDEX('Risk assessment'!$B$12:$B$100,MATCH(CONCATENATE(Feuil1!$C117,"-",Feuil1!$B117,"-",Feuil1!AT$1),'Risk assessment'!$R$12:$R$100,FALSE),1)," ;"),""))</f>
        <v/>
      </c>
      <c r="AU117" s="9" t="str">
        <f>IF($G117=0,"",IFERROR(CONCATENATE(INDEX('Risk assessment'!$B$12:$B$100,MATCH(CONCATENATE(Feuil1!$C117,"-",Feuil1!$B117,"-",Feuil1!AU$1),'Risk assessment'!$R$12:$R$100,FALSE),1)," ;"),""))</f>
        <v/>
      </c>
      <c r="AV117" s="9" t="str">
        <f>IF($G117=0,"",IFERROR(CONCATENATE(INDEX('Risk assessment'!$B$12:$B$100,MATCH(CONCATENATE(Feuil1!$C117,"-",Feuil1!$B117,"-",Feuil1!AV$1),'Risk assessment'!$R$12:$R$100,FALSE),1)," ;"),""))</f>
        <v/>
      </c>
      <c r="AW117" s="9" t="str">
        <f>IF($G117=0,"",IFERROR(CONCATENATE(INDEX('Risk assessment'!$B$12:$B$100,MATCH(CONCATENATE(Feuil1!$C117,"-",Feuil1!$B117,"-",Feuil1!AW$1),'Risk assessment'!$R$12:$R$100,FALSE),1)," ;"),""))</f>
        <v/>
      </c>
      <c r="AX117" s="9" t="str">
        <f>IF($G117=0,"",IFERROR(CONCATENATE(INDEX('Risk assessment'!$B$12:$B$100,MATCH(CONCATENATE(Feuil1!$C117,"-",Feuil1!$B117,"-",Feuil1!AX$1),'Risk assessment'!$R$12:$R$100,FALSE),1)," ;"),""))</f>
        <v/>
      </c>
      <c r="AY117" s="9" t="str">
        <f>IF($G117=0,"",IFERROR(CONCATENATE(INDEX('Risk assessment'!$B$12:$B$100,MATCH(CONCATENATE(Feuil1!$C117,"-",Feuil1!$B117,"-",Feuil1!AY$1),'Risk assessment'!$R$12:$R$100,FALSE),1)," ;"),""))</f>
        <v/>
      </c>
      <c r="AZ117" s="9" t="str">
        <f>IF($G117=0,"",IFERROR(CONCATENATE(INDEX('Risk assessment'!$B$12:$B$100,MATCH(CONCATENATE(Feuil1!$C117,"-",Feuil1!$B117,"-",Feuil1!AZ$1),'Risk assessment'!$R$12:$R$100,FALSE),1)," ;"),""))</f>
        <v/>
      </c>
      <c r="BA117" s="9" t="str">
        <f>IF($G117=0,"",IFERROR(CONCATENATE(INDEX('Risk assessment'!$B$12:$B$100,MATCH(CONCATENATE(Feuil1!$C117,"-",Feuil1!$B117,"-",Feuil1!BA$1),'Risk assessment'!$R$12:$R$100,FALSE),1)," ;"),""))</f>
        <v/>
      </c>
      <c r="BB117" s="9" t="str">
        <f>IF($G117=0,"",IFERROR(CONCATENATE(INDEX('Risk assessment'!$B$12:$B$100,MATCH(CONCATENATE(Feuil1!$C117,"-",Feuil1!$B117,"-",Feuil1!BB$1),'Risk assessment'!$R$12:$R$100,FALSE),1)," ;"),""))</f>
        <v/>
      </c>
      <c r="BC117" s="9" t="str">
        <f>IF($G117=0,"",IFERROR(CONCATENATE(INDEX('Risk assessment'!$B$12:$B$100,MATCH(CONCATENATE(Feuil1!$C117,"-",Feuil1!$B117,"-",Feuil1!BC$1),'Risk assessment'!$R$12:$R$100,FALSE),1)," ;"),""))</f>
        <v/>
      </c>
      <c r="BD117" s="9" t="str">
        <f>IF($G117=0,"",IFERROR(CONCATENATE(INDEX('Risk assessment'!$B$12:$B$100,MATCH(CONCATENATE(Feuil1!$C117,"-",Feuil1!$B117,"-",Feuil1!BD$1),'Risk assessment'!$R$12:$R$100,FALSE),1)," ;"),""))</f>
        <v/>
      </c>
      <c r="BE117" s="9" t="str">
        <f>IF($G117=0,"",IFERROR(CONCATENATE(INDEX('Risk assessment'!$B$12:$B$100,MATCH(CONCATENATE(Feuil1!$C117,"-",Feuil1!$B117,"-",Feuil1!BE$1),'Risk assessment'!$R$12:$R$100,FALSE),1)," ;"),""))</f>
        <v/>
      </c>
      <c r="BF117" s="9" t="str">
        <f>IF($G117=0,"",IFERROR(CONCATENATE(INDEX('Risk assessment'!$B$12:$B$100,MATCH(CONCATENATE(Feuil1!$C117,"-",Feuil1!$B117,"-",Feuil1!BF$1),'Risk assessment'!$R$12:$R$100,FALSE),1)," ;"),""))</f>
        <v/>
      </c>
      <c r="BG117" s="9" t="str">
        <f>IF($G117=0,"",IFERROR(CONCATENATE(INDEX('Risk assessment'!$B$12:$B$100,MATCH(CONCATENATE(Feuil1!$C117,"-",Feuil1!$B117,"-",Feuil1!BG$1),'Risk assessment'!$R$12:$R$100,FALSE),1)," ;"),""))</f>
        <v/>
      </c>
      <c r="BH117" s="9" t="str">
        <f>IF($G117=0,"",IFERROR(CONCATENATE(INDEX('Risk assessment'!$B$12:$B$100,MATCH(CONCATENATE(Feuil1!$C117,"-",Feuil1!$B117,"-",Feuil1!BH$1),'Risk assessment'!$R$12:$R$100,FALSE),1)," ;"),""))</f>
        <v/>
      </c>
      <c r="BI117" s="9" t="str">
        <f>IF($G117=0,"",IFERROR(CONCATENATE(INDEX('Risk assessment'!$B$12:$B$100,MATCH(CONCATENATE(Feuil1!$C117,"-",Feuil1!$B117,"-",Feuil1!BI$1),'Risk assessment'!$R$12:$R$100,FALSE),1)," ;"),""))</f>
        <v/>
      </c>
      <c r="BJ117" s="9" t="str">
        <f>IF($G117=0,"",IFERROR(CONCATENATE(INDEX('Risk assessment'!$B$12:$B$100,MATCH(CONCATENATE(Feuil1!$C117,"-",Feuil1!$B117,"-",Feuil1!BJ$1),'Risk assessment'!$R$12:$R$100,FALSE),1)," ;"),""))</f>
        <v/>
      </c>
      <c r="BK117" s="9" t="str">
        <f>IF($G117=0,"",IFERROR(CONCATENATE(INDEX('Risk assessment'!$B$12:$B$100,MATCH(CONCATENATE(Feuil1!$C117,"-",Feuil1!$B117,"-",Feuil1!BK$1),'Risk assessment'!$R$12:$R$100,FALSE),1)," ;"),""))</f>
        <v/>
      </c>
      <c r="BL117" s="9" t="str">
        <f>IF($G117=0,"",IFERROR(CONCATENATE(INDEX('Risk assessment'!$B$12:$B$100,MATCH(CONCATENATE(Feuil1!$C117,"-",Feuil1!$B117,"-",Feuil1!BL$1),'Risk assessment'!$R$12:$R$100,FALSE),1)," ;"),""))</f>
        <v/>
      </c>
      <c r="BM117" s="9" t="str">
        <f>IF($G117=0,"",IFERROR(CONCATENATE(INDEX('Risk assessment'!$B$12:$B$100,MATCH(CONCATENATE(Feuil1!$C117,"-",Feuil1!$B117,"-",Feuil1!BM$1),'Risk assessment'!$R$12:$R$100,FALSE),1)," ;"),""))</f>
        <v/>
      </c>
      <c r="BN117" s="9" t="str">
        <f>IF($G117=0,"",IFERROR(CONCATENATE(INDEX('Risk assessment'!$B$12:$B$100,MATCH(CONCATENATE(Feuil1!$C117,"-",Feuil1!$B117,"-",Feuil1!BN$1),'Risk assessment'!$R$12:$R$100,FALSE),1)," ;"),""))</f>
        <v/>
      </c>
      <c r="BO117" s="9" t="str">
        <f>IF($G117=0,"",IFERROR(CONCATENATE(INDEX('Risk assessment'!$B$12:$B$100,MATCH(CONCATENATE(Feuil1!$C117,"-",Feuil1!$B117,"-",Feuil1!BO$1),'Risk assessment'!$R$12:$R$100,FALSE),1)," ;"),""))</f>
        <v/>
      </c>
      <c r="BP117" s="9" t="str">
        <f>IF($G117=0,"",IFERROR(CONCATENATE(INDEX('Risk assessment'!$B$12:$B$100,MATCH(CONCATENATE(Feuil1!$C117,"-",Feuil1!$B117,"-",Feuil1!BP$1),'Risk assessment'!$R$12:$R$100,FALSE),1)," ;"),""))</f>
        <v/>
      </c>
      <c r="BQ117" s="9" t="str">
        <f>IF($G117=0,"",IFERROR(CONCATENATE(INDEX('Risk assessment'!$B$12:$B$100,MATCH(CONCATENATE(Feuil1!$C117,"-",Feuil1!$B117,"-",Feuil1!BQ$1),'Risk assessment'!$R$12:$R$100,FALSE),1)," ;"),""))</f>
        <v/>
      </c>
    </row>
    <row r="118" spans="5:69" x14ac:dyDescent="0.25">
      <c r="E118" s="9" t="str">
        <f t="shared" si="4"/>
        <v/>
      </c>
      <c r="F118" s="9" t="str">
        <f t="shared" si="5"/>
        <v/>
      </c>
      <c r="H118" s="9" t="str">
        <f>IF($G118=0,"",IFERROR(CONCATENATE(INDEX('Risk assessment'!$B$12:$B$100,MATCH(CONCATENATE(Feuil1!$C118,"-",Feuil1!$B118,"-",Feuil1!H$1),'Risk assessment'!$R$12:$R$100,FALSE),1)," ;"),""))</f>
        <v/>
      </c>
      <c r="I118" s="9" t="str">
        <f>IF($G118=0,"",IFERROR(CONCATENATE(INDEX('Risk assessment'!$B$12:$B$100,MATCH(CONCATENATE(Feuil1!$C118,"-",Feuil1!$B118,"-",Feuil1!I$1),'Risk assessment'!$R$12:$R$100,FALSE),1)," ;"),""))</f>
        <v/>
      </c>
      <c r="J118" s="9" t="str">
        <f>IF($G118=0,"",IFERROR(CONCATENATE(INDEX('Risk assessment'!$B$12:$B$100,MATCH(CONCATENATE(Feuil1!$C118,"-",Feuil1!$B118,"-",Feuil1!J$1),'Risk assessment'!$R$12:$R$100,FALSE),1)," ;"),""))</f>
        <v/>
      </c>
      <c r="K118" s="9" t="str">
        <f>IF($G118=0,"",IFERROR(CONCATENATE(INDEX('Risk assessment'!$B$12:$B$100,MATCH(CONCATENATE(Feuil1!$C118,"-",Feuil1!$B118,"-",Feuil1!K$1),'Risk assessment'!$R$12:$R$100,FALSE),1)," ;"),""))</f>
        <v/>
      </c>
      <c r="L118" s="9" t="str">
        <f>IF($G118=0,"",IFERROR(CONCATENATE(INDEX('Risk assessment'!$B$12:$B$100,MATCH(CONCATENATE(Feuil1!$C118,"-",Feuil1!$B118,"-",Feuil1!L$1),'Risk assessment'!$R$12:$R$100,FALSE),1)," ;"),""))</f>
        <v/>
      </c>
      <c r="M118" s="9" t="str">
        <f>IF($G118=0,"",IFERROR(CONCATENATE(INDEX('Risk assessment'!$B$12:$B$100,MATCH(CONCATENATE(Feuil1!$C118,"-",Feuil1!$B118,"-",Feuil1!M$1),'Risk assessment'!$R$12:$R$100,FALSE),1)," ;"),""))</f>
        <v/>
      </c>
      <c r="N118" s="9" t="str">
        <f>IF($G118=0,"",IFERROR(CONCATENATE(INDEX('Risk assessment'!$B$12:$B$100,MATCH(CONCATENATE(Feuil1!$C118,"-",Feuil1!$B118,"-",Feuil1!N$1),'Risk assessment'!$R$12:$R$100,FALSE),1)," ;"),""))</f>
        <v/>
      </c>
      <c r="O118" s="9" t="str">
        <f>IF($G118=0,"",IFERROR(CONCATENATE(INDEX('Risk assessment'!$B$12:$B$100,MATCH(CONCATENATE(Feuil1!$C118,"-",Feuil1!$B118,"-",Feuil1!O$1),'Risk assessment'!$R$12:$R$100,FALSE),1)," ;"),""))</f>
        <v/>
      </c>
      <c r="P118" s="9" t="str">
        <f>IF($G118=0,"",IFERROR(CONCATENATE(INDEX('Risk assessment'!$B$12:$B$100,MATCH(CONCATENATE(Feuil1!$C118,"-",Feuil1!$B118,"-",Feuil1!P$1),'Risk assessment'!$R$12:$R$100,FALSE),1)," ;"),""))</f>
        <v/>
      </c>
      <c r="Q118" s="9" t="str">
        <f>IF($G118=0,"",IFERROR(CONCATENATE(INDEX('Risk assessment'!$B$12:$B$100,MATCH(CONCATENATE(Feuil1!$C118,"-",Feuil1!$B118,"-",Feuil1!Q$1),'Risk assessment'!$R$12:$R$100,FALSE),1)," ;"),""))</f>
        <v/>
      </c>
      <c r="R118" s="9" t="str">
        <f>IF($G118=0,"",IFERROR(CONCATENATE(INDEX('Risk assessment'!$B$12:$B$100,MATCH(CONCATENATE(Feuil1!$C118,"-",Feuil1!$B118,"-",Feuil1!R$1),'Risk assessment'!$R$12:$R$100,FALSE),1)," ;"),""))</f>
        <v/>
      </c>
      <c r="S118" s="9" t="str">
        <f>IF($G118=0,"",IFERROR(CONCATENATE(INDEX('Risk assessment'!$B$12:$B$100,MATCH(CONCATENATE(Feuil1!$C118,"-",Feuil1!$B118,"-",Feuil1!S$1),'Risk assessment'!$R$12:$R$100,FALSE),1)," ;"),""))</f>
        <v/>
      </c>
      <c r="T118" s="9" t="str">
        <f>IF($G118=0,"",IFERROR(CONCATENATE(INDEX('Risk assessment'!$B$12:$B$100,MATCH(CONCATENATE(Feuil1!$C118,"-",Feuil1!$B118,"-",Feuil1!T$1),'Risk assessment'!$R$12:$R$100,FALSE),1)," ;"),""))</f>
        <v/>
      </c>
      <c r="U118" s="9" t="str">
        <f>IF($G118=0,"",IFERROR(CONCATENATE(INDEX('Risk assessment'!$B$12:$B$100,MATCH(CONCATENATE(Feuil1!$C118,"-",Feuil1!$B118,"-",Feuil1!U$1),'Risk assessment'!$R$12:$R$100,FALSE),1)," ;"),""))</f>
        <v/>
      </c>
      <c r="V118" s="9" t="str">
        <f>IF($G118=0,"",IFERROR(CONCATENATE(INDEX('Risk assessment'!$B$12:$B$100,MATCH(CONCATENATE(Feuil1!$C118,"-",Feuil1!$B118,"-",Feuil1!V$1),'Risk assessment'!$R$12:$R$100,FALSE),1)," ;"),""))</f>
        <v/>
      </c>
      <c r="W118" s="9" t="str">
        <f>IF($G118=0,"",IFERROR(CONCATENATE(INDEX('Risk assessment'!$B$12:$B$100,MATCH(CONCATENATE(Feuil1!$C118,"-",Feuil1!$B118,"-",Feuil1!W$1),'Risk assessment'!$R$12:$R$100,FALSE),1)," ;"),""))</f>
        <v/>
      </c>
      <c r="X118" s="9" t="str">
        <f>IF($G118=0,"",IFERROR(CONCATENATE(INDEX('Risk assessment'!$B$12:$B$100,MATCH(CONCATENATE(Feuil1!$C118,"-",Feuil1!$B118,"-",Feuil1!X$1),'Risk assessment'!$R$12:$R$100,FALSE),1)," ;"),""))</f>
        <v/>
      </c>
      <c r="Y118" s="9" t="str">
        <f>IF($G118=0,"",IFERROR(CONCATENATE(INDEX('Risk assessment'!$B$12:$B$100,MATCH(CONCATENATE(Feuil1!$C118,"-",Feuil1!$B118,"-",Feuil1!Y$1),'Risk assessment'!$R$12:$R$100,FALSE),1)," ;"),""))</f>
        <v/>
      </c>
      <c r="Z118" s="9" t="str">
        <f>IF($G118=0,"",IFERROR(CONCATENATE(INDEX('Risk assessment'!$B$12:$B$100,MATCH(CONCATENATE(Feuil1!$C118,"-",Feuil1!$B118,"-",Feuil1!Z$1),'Risk assessment'!$R$12:$R$100,FALSE),1)," ;"),""))</f>
        <v/>
      </c>
      <c r="AA118" s="9" t="str">
        <f>IF($G118=0,"",IFERROR(CONCATENATE(INDEX('Risk assessment'!$B$12:$B$100,MATCH(CONCATENATE(Feuil1!$C118,"-",Feuil1!$B118,"-",Feuil1!AA$1),'Risk assessment'!$R$12:$R$100,FALSE),1)," ;"),""))</f>
        <v/>
      </c>
      <c r="AB118" s="9" t="str">
        <f>IF($G118=0,"",IFERROR(CONCATENATE(INDEX('Risk assessment'!$B$12:$B$100,MATCH(CONCATENATE(Feuil1!$C118,"-",Feuil1!$B118,"-",Feuil1!AB$1),'Risk assessment'!$R$12:$R$100,FALSE),1)," ;"),""))</f>
        <v/>
      </c>
      <c r="AC118" s="9" t="str">
        <f>IF($G118=0,"",IFERROR(CONCATENATE(INDEX('Risk assessment'!$B$12:$B$100,MATCH(CONCATENATE(Feuil1!$C118,"-",Feuil1!$B118,"-",Feuil1!AC$1),'Risk assessment'!$R$12:$R$100,FALSE),1)," ;"),""))</f>
        <v/>
      </c>
      <c r="AD118" s="9" t="str">
        <f>IF($G118=0,"",IFERROR(CONCATENATE(INDEX('Risk assessment'!$B$12:$B$100,MATCH(CONCATENATE(Feuil1!$C118,"-",Feuil1!$B118,"-",Feuil1!AD$1),'Risk assessment'!$R$12:$R$100,FALSE),1)," ;"),""))</f>
        <v/>
      </c>
      <c r="AE118" s="9" t="str">
        <f>IF($G118=0,"",IFERROR(CONCATENATE(INDEX('Risk assessment'!$B$12:$B$100,MATCH(CONCATENATE(Feuil1!$C118,"-",Feuil1!$B118,"-",Feuil1!AE$1),'Risk assessment'!$R$12:$R$100,FALSE),1)," ;"),""))</f>
        <v/>
      </c>
      <c r="AF118" s="9" t="str">
        <f>IF($G118=0,"",IFERROR(CONCATENATE(INDEX('Risk assessment'!$B$12:$B$100,MATCH(CONCATENATE(Feuil1!$C118,"-",Feuil1!$B118,"-",Feuil1!AF$1),'Risk assessment'!$R$12:$R$100,FALSE),1)," ;"),""))</f>
        <v/>
      </c>
      <c r="AG118" s="9" t="str">
        <f>IF($G118=0,"",IFERROR(CONCATENATE(INDEX('Risk assessment'!$B$12:$B$100,MATCH(CONCATENATE(Feuil1!$C118,"-",Feuil1!$B118,"-",Feuil1!AG$1),'Risk assessment'!$R$12:$R$100,FALSE),1)," ;"),""))</f>
        <v/>
      </c>
      <c r="AH118" s="9" t="str">
        <f>IF($G118=0,"",IFERROR(CONCATENATE(INDEX('Risk assessment'!$B$12:$B$100,MATCH(CONCATENATE(Feuil1!$C118,"-",Feuil1!$B118,"-",Feuil1!AH$1),'Risk assessment'!$R$12:$R$100,FALSE),1)," ;"),""))</f>
        <v/>
      </c>
      <c r="AI118" s="9" t="str">
        <f>IF($G118=0,"",IFERROR(CONCATENATE(INDEX('Risk assessment'!$B$12:$B$100,MATCH(CONCATENATE(Feuil1!$C118,"-",Feuil1!$B118,"-",Feuil1!AI$1),'Risk assessment'!$R$12:$R$100,FALSE),1)," ;"),""))</f>
        <v/>
      </c>
      <c r="AJ118" s="9" t="str">
        <f>IF($G118=0,"",IFERROR(CONCATENATE(INDEX('Risk assessment'!$B$12:$B$100,MATCH(CONCATENATE(Feuil1!$C118,"-",Feuil1!$B118,"-",Feuil1!AJ$1),'Risk assessment'!$R$12:$R$100,FALSE),1)," ;"),""))</f>
        <v/>
      </c>
      <c r="AK118" s="9" t="str">
        <f>IF($G118=0,"",IFERROR(CONCATENATE(INDEX('Risk assessment'!$B$12:$B$100,MATCH(CONCATENATE(Feuil1!$C118,"-",Feuil1!$B118,"-",Feuil1!AK$1),'Risk assessment'!$R$12:$R$100,FALSE),1)," ;"),""))</f>
        <v/>
      </c>
      <c r="AL118" s="9" t="str">
        <f>IF($G118=0,"",IFERROR(CONCATENATE(INDEX('Risk assessment'!$B$12:$B$100,MATCH(CONCATENATE(Feuil1!$C118,"-",Feuil1!$B118,"-",Feuil1!AL$1),'Risk assessment'!$R$12:$R$100,FALSE),1)," ;"),""))</f>
        <v/>
      </c>
      <c r="AM118" s="9" t="str">
        <f>IF($G118=0,"",IFERROR(CONCATENATE(INDEX('Risk assessment'!$B$12:$B$100,MATCH(CONCATENATE(Feuil1!$C118,"-",Feuil1!$B118,"-",Feuil1!AM$1),'Risk assessment'!$R$12:$R$100,FALSE),1)," ;"),""))</f>
        <v/>
      </c>
      <c r="AN118" s="9" t="str">
        <f>IF($G118=0,"",IFERROR(CONCATENATE(INDEX('Risk assessment'!$B$12:$B$100,MATCH(CONCATENATE(Feuil1!$C118,"-",Feuil1!$B118,"-",Feuil1!AN$1),'Risk assessment'!$R$12:$R$100,FALSE),1)," ;"),""))</f>
        <v/>
      </c>
      <c r="AO118" s="9" t="str">
        <f>IF($G118=0,"",IFERROR(CONCATENATE(INDEX('Risk assessment'!$B$12:$B$100,MATCH(CONCATENATE(Feuil1!$C118,"-",Feuil1!$B118,"-",Feuil1!AO$1),'Risk assessment'!$R$12:$R$100,FALSE),1)," ;"),""))</f>
        <v/>
      </c>
      <c r="AP118" s="9" t="str">
        <f>IF($G118=0,"",IFERROR(CONCATENATE(INDEX('Risk assessment'!$B$12:$B$100,MATCH(CONCATENATE(Feuil1!$C118,"-",Feuil1!$B118,"-",Feuil1!AP$1),'Risk assessment'!$R$12:$R$100,FALSE),1)," ;"),""))</f>
        <v/>
      </c>
      <c r="AQ118" s="9" t="str">
        <f>IF($G118=0,"",IFERROR(CONCATENATE(INDEX('Risk assessment'!$B$12:$B$100,MATCH(CONCATENATE(Feuil1!$C118,"-",Feuil1!$B118,"-",Feuil1!AQ$1),'Risk assessment'!$R$12:$R$100,FALSE),1)," ;"),""))</f>
        <v/>
      </c>
      <c r="AR118" s="9" t="str">
        <f>IF($G118=0,"",IFERROR(CONCATENATE(INDEX('Risk assessment'!$B$12:$B$100,MATCH(CONCATENATE(Feuil1!$C118,"-",Feuil1!$B118,"-",Feuil1!AR$1),'Risk assessment'!$R$12:$R$100,FALSE),1)," ;"),""))</f>
        <v/>
      </c>
      <c r="AS118" s="9" t="str">
        <f>IF($G118=0,"",IFERROR(CONCATENATE(INDEX('Risk assessment'!$B$12:$B$100,MATCH(CONCATENATE(Feuil1!$C118,"-",Feuil1!$B118,"-",Feuil1!AS$1),'Risk assessment'!$R$12:$R$100,FALSE),1)," ;"),""))</f>
        <v/>
      </c>
      <c r="AT118" s="9" t="str">
        <f>IF($G118=0,"",IFERROR(CONCATENATE(INDEX('Risk assessment'!$B$12:$B$100,MATCH(CONCATENATE(Feuil1!$C118,"-",Feuil1!$B118,"-",Feuil1!AT$1),'Risk assessment'!$R$12:$R$100,FALSE),1)," ;"),""))</f>
        <v/>
      </c>
      <c r="AU118" s="9" t="str">
        <f>IF($G118=0,"",IFERROR(CONCATENATE(INDEX('Risk assessment'!$B$12:$B$100,MATCH(CONCATENATE(Feuil1!$C118,"-",Feuil1!$B118,"-",Feuil1!AU$1),'Risk assessment'!$R$12:$R$100,FALSE),1)," ;"),""))</f>
        <v/>
      </c>
      <c r="AV118" s="9" t="str">
        <f>IF($G118=0,"",IFERROR(CONCATENATE(INDEX('Risk assessment'!$B$12:$B$100,MATCH(CONCATENATE(Feuil1!$C118,"-",Feuil1!$B118,"-",Feuil1!AV$1),'Risk assessment'!$R$12:$R$100,FALSE),1)," ;"),""))</f>
        <v/>
      </c>
      <c r="AW118" s="9" t="str">
        <f>IF($G118=0,"",IFERROR(CONCATENATE(INDEX('Risk assessment'!$B$12:$B$100,MATCH(CONCATENATE(Feuil1!$C118,"-",Feuil1!$B118,"-",Feuil1!AW$1),'Risk assessment'!$R$12:$R$100,FALSE),1)," ;"),""))</f>
        <v/>
      </c>
      <c r="AX118" s="9" t="str">
        <f>IF($G118=0,"",IFERROR(CONCATENATE(INDEX('Risk assessment'!$B$12:$B$100,MATCH(CONCATENATE(Feuil1!$C118,"-",Feuil1!$B118,"-",Feuil1!AX$1),'Risk assessment'!$R$12:$R$100,FALSE),1)," ;"),""))</f>
        <v/>
      </c>
      <c r="AY118" s="9" t="str">
        <f>IF($G118=0,"",IFERROR(CONCATENATE(INDEX('Risk assessment'!$B$12:$B$100,MATCH(CONCATENATE(Feuil1!$C118,"-",Feuil1!$B118,"-",Feuil1!AY$1),'Risk assessment'!$R$12:$R$100,FALSE),1)," ;"),""))</f>
        <v/>
      </c>
      <c r="AZ118" s="9" t="str">
        <f>IF($G118=0,"",IFERROR(CONCATENATE(INDEX('Risk assessment'!$B$12:$B$100,MATCH(CONCATENATE(Feuil1!$C118,"-",Feuil1!$B118,"-",Feuil1!AZ$1),'Risk assessment'!$R$12:$R$100,FALSE),1)," ;"),""))</f>
        <v/>
      </c>
      <c r="BA118" s="9" t="str">
        <f>IF($G118=0,"",IFERROR(CONCATENATE(INDEX('Risk assessment'!$B$12:$B$100,MATCH(CONCATENATE(Feuil1!$C118,"-",Feuil1!$B118,"-",Feuil1!BA$1),'Risk assessment'!$R$12:$R$100,FALSE),1)," ;"),""))</f>
        <v/>
      </c>
      <c r="BB118" s="9" t="str">
        <f>IF($G118=0,"",IFERROR(CONCATENATE(INDEX('Risk assessment'!$B$12:$B$100,MATCH(CONCATENATE(Feuil1!$C118,"-",Feuil1!$B118,"-",Feuil1!BB$1),'Risk assessment'!$R$12:$R$100,FALSE),1)," ;"),""))</f>
        <v/>
      </c>
      <c r="BC118" s="9" t="str">
        <f>IF($G118=0,"",IFERROR(CONCATENATE(INDEX('Risk assessment'!$B$12:$B$100,MATCH(CONCATENATE(Feuil1!$C118,"-",Feuil1!$B118,"-",Feuil1!BC$1),'Risk assessment'!$R$12:$R$100,FALSE),1)," ;"),""))</f>
        <v/>
      </c>
      <c r="BD118" s="9" t="str">
        <f>IF($G118=0,"",IFERROR(CONCATENATE(INDEX('Risk assessment'!$B$12:$B$100,MATCH(CONCATENATE(Feuil1!$C118,"-",Feuil1!$B118,"-",Feuil1!BD$1),'Risk assessment'!$R$12:$R$100,FALSE),1)," ;"),""))</f>
        <v/>
      </c>
      <c r="BE118" s="9" t="str">
        <f>IF($G118=0,"",IFERROR(CONCATENATE(INDEX('Risk assessment'!$B$12:$B$100,MATCH(CONCATENATE(Feuil1!$C118,"-",Feuil1!$B118,"-",Feuil1!BE$1),'Risk assessment'!$R$12:$R$100,FALSE),1)," ;"),""))</f>
        <v/>
      </c>
      <c r="BF118" s="9" t="str">
        <f>IF($G118=0,"",IFERROR(CONCATENATE(INDEX('Risk assessment'!$B$12:$B$100,MATCH(CONCATENATE(Feuil1!$C118,"-",Feuil1!$B118,"-",Feuil1!BF$1),'Risk assessment'!$R$12:$R$100,FALSE),1)," ;"),""))</f>
        <v/>
      </c>
      <c r="BG118" s="9" t="str">
        <f>IF($G118=0,"",IFERROR(CONCATENATE(INDEX('Risk assessment'!$B$12:$B$100,MATCH(CONCATENATE(Feuil1!$C118,"-",Feuil1!$B118,"-",Feuil1!BG$1),'Risk assessment'!$R$12:$R$100,FALSE),1)," ;"),""))</f>
        <v/>
      </c>
      <c r="BH118" s="9" t="str">
        <f>IF($G118=0,"",IFERROR(CONCATENATE(INDEX('Risk assessment'!$B$12:$B$100,MATCH(CONCATENATE(Feuil1!$C118,"-",Feuil1!$B118,"-",Feuil1!BH$1),'Risk assessment'!$R$12:$R$100,FALSE),1)," ;"),""))</f>
        <v/>
      </c>
      <c r="BI118" s="9" t="str">
        <f>IF($G118=0,"",IFERROR(CONCATENATE(INDEX('Risk assessment'!$B$12:$B$100,MATCH(CONCATENATE(Feuil1!$C118,"-",Feuil1!$B118,"-",Feuil1!BI$1),'Risk assessment'!$R$12:$R$100,FALSE),1)," ;"),""))</f>
        <v/>
      </c>
      <c r="BJ118" s="9" t="str">
        <f>IF($G118=0,"",IFERROR(CONCATENATE(INDEX('Risk assessment'!$B$12:$B$100,MATCH(CONCATENATE(Feuil1!$C118,"-",Feuil1!$B118,"-",Feuil1!BJ$1),'Risk assessment'!$R$12:$R$100,FALSE),1)," ;"),""))</f>
        <v/>
      </c>
      <c r="BK118" s="9" t="str">
        <f>IF($G118=0,"",IFERROR(CONCATENATE(INDEX('Risk assessment'!$B$12:$B$100,MATCH(CONCATENATE(Feuil1!$C118,"-",Feuil1!$B118,"-",Feuil1!BK$1),'Risk assessment'!$R$12:$R$100,FALSE),1)," ;"),""))</f>
        <v/>
      </c>
      <c r="BL118" s="9" t="str">
        <f>IF($G118=0,"",IFERROR(CONCATENATE(INDEX('Risk assessment'!$B$12:$B$100,MATCH(CONCATENATE(Feuil1!$C118,"-",Feuil1!$B118,"-",Feuil1!BL$1),'Risk assessment'!$R$12:$R$100,FALSE),1)," ;"),""))</f>
        <v/>
      </c>
      <c r="BM118" s="9" t="str">
        <f>IF($G118=0,"",IFERROR(CONCATENATE(INDEX('Risk assessment'!$B$12:$B$100,MATCH(CONCATENATE(Feuil1!$C118,"-",Feuil1!$B118,"-",Feuil1!BM$1),'Risk assessment'!$R$12:$R$100,FALSE),1)," ;"),""))</f>
        <v/>
      </c>
      <c r="BN118" s="9" t="str">
        <f>IF($G118=0,"",IFERROR(CONCATENATE(INDEX('Risk assessment'!$B$12:$B$100,MATCH(CONCATENATE(Feuil1!$C118,"-",Feuil1!$B118,"-",Feuil1!BN$1),'Risk assessment'!$R$12:$R$100,FALSE),1)," ;"),""))</f>
        <v/>
      </c>
      <c r="BO118" s="9" t="str">
        <f>IF($G118=0,"",IFERROR(CONCATENATE(INDEX('Risk assessment'!$B$12:$B$100,MATCH(CONCATENATE(Feuil1!$C118,"-",Feuil1!$B118,"-",Feuil1!BO$1),'Risk assessment'!$R$12:$R$100,FALSE),1)," ;"),""))</f>
        <v/>
      </c>
      <c r="BP118" s="9" t="str">
        <f>IF($G118=0,"",IFERROR(CONCATENATE(INDEX('Risk assessment'!$B$12:$B$100,MATCH(CONCATENATE(Feuil1!$C118,"-",Feuil1!$B118,"-",Feuil1!BP$1),'Risk assessment'!$R$12:$R$100,FALSE),1)," ;"),""))</f>
        <v/>
      </c>
      <c r="BQ118" s="9" t="str">
        <f>IF($G118=0,"",IFERROR(CONCATENATE(INDEX('Risk assessment'!$B$12:$B$100,MATCH(CONCATENATE(Feuil1!$C118,"-",Feuil1!$B118,"-",Feuil1!BQ$1),'Risk assessment'!$R$12:$R$100,FALSE),1)," ;"),""))</f>
        <v/>
      </c>
    </row>
    <row r="119" spans="5:69" x14ac:dyDescent="0.25">
      <c r="E119" s="9" t="str">
        <f t="shared" si="4"/>
        <v/>
      </c>
      <c r="F119" s="9" t="str">
        <f t="shared" si="5"/>
        <v/>
      </c>
      <c r="H119" s="9" t="str">
        <f>IF($G119=0,"",IFERROR(CONCATENATE(INDEX('Risk assessment'!$B$12:$B$100,MATCH(CONCATENATE(Feuil1!$C119,"-",Feuil1!$B119,"-",Feuil1!H$1),'Risk assessment'!$R$12:$R$100,FALSE),1)," ;"),""))</f>
        <v/>
      </c>
      <c r="I119" s="9" t="str">
        <f>IF($G119=0,"",IFERROR(CONCATENATE(INDEX('Risk assessment'!$B$12:$B$100,MATCH(CONCATENATE(Feuil1!$C119,"-",Feuil1!$B119,"-",Feuil1!I$1),'Risk assessment'!$R$12:$R$100,FALSE),1)," ;"),""))</f>
        <v/>
      </c>
      <c r="J119" s="9" t="str">
        <f>IF($G119=0,"",IFERROR(CONCATENATE(INDEX('Risk assessment'!$B$12:$B$100,MATCH(CONCATENATE(Feuil1!$C119,"-",Feuil1!$B119,"-",Feuil1!J$1),'Risk assessment'!$R$12:$R$100,FALSE),1)," ;"),""))</f>
        <v/>
      </c>
      <c r="K119" s="9" t="str">
        <f>IF($G119=0,"",IFERROR(CONCATENATE(INDEX('Risk assessment'!$B$12:$B$100,MATCH(CONCATENATE(Feuil1!$C119,"-",Feuil1!$B119,"-",Feuil1!K$1),'Risk assessment'!$R$12:$R$100,FALSE),1)," ;"),""))</f>
        <v/>
      </c>
      <c r="L119" s="9" t="str">
        <f>IF($G119=0,"",IFERROR(CONCATENATE(INDEX('Risk assessment'!$B$12:$B$100,MATCH(CONCATENATE(Feuil1!$C119,"-",Feuil1!$B119,"-",Feuil1!L$1),'Risk assessment'!$R$12:$R$100,FALSE),1)," ;"),""))</f>
        <v/>
      </c>
      <c r="M119" s="9" t="str">
        <f>IF($G119=0,"",IFERROR(CONCATENATE(INDEX('Risk assessment'!$B$12:$B$100,MATCH(CONCATENATE(Feuil1!$C119,"-",Feuil1!$B119,"-",Feuil1!M$1),'Risk assessment'!$R$12:$R$100,FALSE),1)," ;"),""))</f>
        <v/>
      </c>
      <c r="N119" s="9" t="str">
        <f>IF($G119=0,"",IFERROR(CONCATENATE(INDEX('Risk assessment'!$B$12:$B$100,MATCH(CONCATENATE(Feuil1!$C119,"-",Feuil1!$B119,"-",Feuil1!N$1),'Risk assessment'!$R$12:$R$100,FALSE),1)," ;"),""))</f>
        <v/>
      </c>
      <c r="O119" s="9" t="str">
        <f>IF($G119=0,"",IFERROR(CONCATENATE(INDEX('Risk assessment'!$B$12:$B$100,MATCH(CONCATENATE(Feuil1!$C119,"-",Feuil1!$B119,"-",Feuil1!O$1),'Risk assessment'!$R$12:$R$100,FALSE),1)," ;"),""))</f>
        <v/>
      </c>
      <c r="P119" s="9" t="str">
        <f>IF($G119=0,"",IFERROR(CONCATENATE(INDEX('Risk assessment'!$B$12:$B$100,MATCH(CONCATENATE(Feuil1!$C119,"-",Feuil1!$B119,"-",Feuil1!P$1),'Risk assessment'!$R$12:$R$100,FALSE),1)," ;"),""))</f>
        <v/>
      </c>
      <c r="Q119" s="9" t="str">
        <f>IF($G119=0,"",IFERROR(CONCATENATE(INDEX('Risk assessment'!$B$12:$B$100,MATCH(CONCATENATE(Feuil1!$C119,"-",Feuil1!$B119,"-",Feuil1!Q$1),'Risk assessment'!$R$12:$R$100,FALSE),1)," ;"),""))</f>
        <v/>
      </c>
      <c r="R119" s="9" t="str">
        <f>IF($G119=0,"",IFERROR(CONCATENATE(INDEX('Risk assessment'!$B$12:$B$100,MATCH(CONCATENATE(Feuil1!$C119,"-",Feuil1!$B119,"-",Feuil1!R$1),'Risk assessment'!$R$12:$R$100,FALSE),1)," ;"),""))</f>
        <v/>
      </c>
      <c r="S119" s="9" t="str">
        <f>IF($G119=0,"",IFERROR(CONCATENATE(INDEX('Risk assessment'!$B$12:$B$100,MATCH(CONCATENATE(Feuil1!$C119,"-",Feuil1!$B119,"-",Feuil1!S$1),'Risk assessment'!$R$12:$R$100,FALSE),1)," ;"),""))</f>
        <v/>
      </c>
      <c r="T119" s="9" t="str">
        <f>IF($G119=0,"",IFERROR(CONCATENATE(INDEX('Risk assessment'!$B$12:$B$100,MATCH(CONCATENATE(Feuil1!$C119,"-",Feuil1!$B119,"-",Feuil1!T$1),'Risk assessment'!$R$12:$R$100,FALSE),1)," ;"),""))</f>
        <v/>
      </c>
      <c r="U119" s="9" t="str">
        <f>IF($G119=0,"",IFERROR(CONCATENATE(INDEX('Risk assessment'!$B$12:$B$100,MATCH(CONCATENATE(Feuil1!$C119,"-",Feuil1!$B119,"-",Feuil1!U$1),'Risk assessment'!$R$12:$R$100,FALSE),1)," ;"),""))</f>
        <v/>
      </c>
      <c r="V119" s="9" t="str">
        <f>IF($G119=0,"",IFERROR(CONCATENATE(INDEX('Risk assessment'!$B$12:$B$100,MATCH(CONCATENATE(Feuil1!$C119,"-",Feuil1!$B119,"-",Feuil1!V$1),'Risk assessment'!$R$12:$R$100,FALSE),1)," ;"),""))</f>
        <v/>
      </c>
      <c r="W119" s="9" t="str">
        <f>IF($G119=0,"",IFERROR(CONCATENATE(INDEX('Risk assessment'!$B$12:$B$100,MATCH(CONCATENATE(Feuil1!$C119,"-",Feuil1!$B119,"-",Feuil1!W$1),'Risk assessment'!$R$12:$R$100,FALSE),1)," ;"),""))</f>
        <v/>
      </c>
      <c r="X119" s="9" t="str">
        <f>IF($G119=0,"",IFERROR(CONCATENATE(INDEX('Risk assessment'!$B$12:$B$100,MATCH(CONCATENATE(Feuil1!$C119,"-",Feuil1!$B119,"-",Feuil1!X$1),'Risk assessment'!$R$12:$R$100,FALSE),1)," ;"),""))</f>
        <v/>
      </c>
      <c r="Y119" s="9" t="str">
        <f>IF($G119=0,"",IFERROR(CONCATENATE(INDEX('Risk assessment'!$B$12:$B$100,MATCH(CONCATENATE(Feuil1!$C119,"-",Feuil1!$B119,"-",Feuil1!Y$1),'Risk assessment'!$R$12:$R$100,FALSE),1)," ;"),""))</f>
        <v/>
      </c>
      <c r="Z119" s="9" t="str">
        <f>IF($G119=0,"",IFERROR(CONCATENATE(INDEX('Risk assessment'!$B$12:$B$100,MATCH(CONCATENATE(Feuil1!$C119,"-",Feuil1!$B119,"-",Feuil1!Z$1),'Risk assessment'!$R$12:$R$100,FALSE),1)," ;"),""))</f>
        <v/>
      </c>
      <c r="AA119" s="9" t="str">
        <f>IF($G119=0,"",IFERROR(CONCATENATE(INDEX('Risk assessment'!$B$12:$B$100,MATCH(CONCATENATE(Feuil1!$C119,"-",Feuil1!$B119,"-",Feuil1!AA$1),'Risk assessment'!$R$12:$R$100,FALSE),1)," ;"),""))</f>
        <v/>
      </c>
      <c r="AB119" s="9" t="str">
        <f>IF($G119=0,"",IFERROR(CONCATENATE(INDEX('Risk assessment'!$B$12:$B$100,MATCH(CONCATENATE(Feuil1!$C119,"-",Feuil1!$B119,"-",Feuil1!AB$1),'Risk assessment'!$R$12:$R$100,FALSE),1)," ;"),""))</f>
        <v/>
      </c>
      <c r="AC119" s="9" t="str">
        <f>IF($G119=0,"",IFERROR(CONCATENATE(INDEX('Risk assessment'!$B$12:$B$100,MATCH(CONCATENATE(Feuil1!$C119,"-",Feuil1!$B119,"-",Feuil1!AC$1),'Risk assessment'!$R$12:$R$100,FALSE),1)," ;"),""))</f>
        <v/>
      </c>
      <c r="AD119" s="9" t="str">
        <f>IF($G119=0,"",IFERROR(CONCATENATE(INDEX('Risk assessment'!$B$12:$B$100,MATCH(CONCATENATE(Feuil1!$C119,"-",Feuil1!$B119,"-",Feuil1!AD$1),'Risk assessment'!$R$12:$R$100,FALSE),1)," ;"),""))</f>
        <v/>
      </c>
      <c r="AE119" s="9" t="str">
        <f>IF($G119=0,"",IFERROR(CONCATENATE(INDEX('Risk assessment'!$B$12:$B$100,MATCH(CONCATENATE(Feuil1!$C119,"-",Feuil1!$B119,"-",Feuil1!AE$1),'Risk assessment'!$R$12:$R$100,FALSE),1)," ;"),""))</f>
        <v/>
      </c>
      <c r="AF119" s="9" t="str">
        <f>IF($G119=0,"",IFERROR(CONCATENATE(INDEX('Risk assessment'!$B$12:$B$100,MATCH(CONCATENATE(Feuil1!$C119,"-",Feuil1!$B119,"-",Feuil1!AF$1),'Risk assessment'!$R$12:$R$100,FALSE),1)," ;"),""))</f>
        <v/>
      </c>
      <c r="AG119" s="9" t="str">
        <f>IF($G119=0,"",IFERROR(CONCATENATE(INDEX('Risk assessment'!$B$12:$B$100,MATCH(CONCATENATE(Feuil1!$C119,"-",Feuil1!$B119,"-",Feuil1!AG$1),'Risk assessment'!$R$12:$R$100,FALSE),1)," ;"),""))</f>
        <v/>
      </c>
      <c r="AH119" s="9" t="str">
        <f>IF($G119=0,"",IFERROR(CONCATENATE(INDEX('Risk assessment'!$B$12:$B$100,MATCH(CONCATENATE(Feuil1!$C119,"-",Feuil1!$B119,"-",Feuil1!AH$1),'Risk assessment'!$R$12:$R$100,FALSE),1)," ;"),""))</f>
        <v/>
      </c>
      <c r="AI119" s="9" t="str">
        <f>IF($G119=0,"",IFERROR(CONCATENATE(INDEX('Risk assessment'!$B$12:$B$100,MATCH(CONCATENATE(Feuil1!$C119,"-",Feuil1!$B119,"-",Feuil1!AI$1),'Risk assessment'!$R$12:$R$100,FALSE),1)," ;"),""))</f>
        <v/>
      </c>
      <c r="AJ119" s="9" t="str">
        <f>IF($G119=0,"",IFERROR(CONCATENATE(INDEX('Risk assessment'!$B$12:$B$100,MATCH(CONCATENATE(Feuil1!$C119,"-",Feuil1!$B119,"-",Feuil1!AJ$1),'Risk assessment'!$R$12:$R$100,FALSE),1)," ;"),""))</f>
        <v/>
      </c>
      <c r="AK119" s="9" t="str">
        <f>IF($G119=0,"",IFERROR(CONCATENATE(INDEX('Risk assessment'!$B$12:$B$100,MATCH(CONCATENATE(Feuil1!$C119,"-",Feuil1!$B119,"-",Feuil1!AK$1),'Risk assessment'!$R$12:$R$100,FALSE),1)," ;"),""))</f>
        <v/>
      </c>
      <c r="AL119" s="9" t="str">
        <f>IF($G119=0,"",IFERROR(CONCATENATE(INDEX('Risk assessment'!$B$12:$B$100,MATCH(CONCATENATE(Feuil1!$C119,"-",Feuil1!$B119,"-",Feuil1!AL$1),'Risk assessment'!$R$12:$R$100,FALSE),1)," ;"),""))</f>
        <v/>
      </c>
      <c r="AM119" s="9" t="str">
        <f>IF($G119=0,"",IFERROR(CONCATENATE(INDEX('Risk assessment'!$B$12:$B$100,MATCH(CONCATENATE(Feuil1!$C119,"-",Feuil1!$B119,"-",Feuil1!AM$1),'Risk assessment'!$R$12:$R$100,FALSE),1)," ;"),""))</f>
        <v/>
      </c>
      <c r="AN119" s="9" t="str">
        <f>IF($G119=0,"",IFERROR(CONCATENATE(INDEX('Risk assessment'!$B$12:$B$100,MATCH(CONCATENATE(Feuil1!$C119,"-",Feuil1!$B119,"-",Feuil1!AN$1),'Risk assessment'!$R$12:$R$100,FALSE),1)," ;"),""))</f>
        <v/>
      </c>
      <c r="AO119" s="9" t="str">
        <f>IF($G119=0,"",IFERROR(CONCATENATE(INDEX('Risk assessment'!$B$12:$B$100,MATCH(CONCATENATE(Feuil1!$C119,"-",Feuil1!$B119,"-",Feuil1!AO$1),'Risk assessment'!$R$12:$R$100,FALSE),1)," ;"),""))</f>
        <v/>
      </c>
      <c r="AP119" s="9" t="str">
        <f>IF($G119=0,"",IFERROR(CONCATENATE(INDEX('Risk assessment'!$B$12:$B$100,MATCH(CONCATENATE(Feuil1!$C119,"-",Feuil1!$B119,"-",Feuil1!AP$1),'Risk assessment'!$R$12:$R$100,FALSE),1)," ;"),""))</f>
        <v/>
      </c>
      <c r="AQ119" s="9" t="str">
        <f>IF($G119=0,"",IFERROR(CONCATENATE(INDEX('Risk assessment'!$B$12:$B$100,MATCH(CONCATENATE(Feuil1!$C119,"-",Feuil1!$B119,"-",Feuil1!AQ$1),'Risk assessment'!$R$12:$R$100,FALSE),1)," ;"),""))</f>
        <v/>
      </c>
      <c r="AR119" s="9" t="str">
        <f>IF($G119=0,"",IFERROR(CONCATENATE(INDEX('Risk assessment'!$B$12:$B$100,MATCH(CONCATENATE(Feuil1!$C119,"-",Feuil1!$B119,"-",Feuil1!AR$1),'Risk assessment'!$R$12:$R$100,FALSE),1)," ;"),""))</f>
        <v/>
      </c>
      <c r="AS119" s="9" t="str">
        <f>IF($G119=0,"",IFERROR(CONCATENATE(INDEX('Risk assessment'!$B$12:$B$100,MATCH(CONCATENATE(Feuil1!$C119,"-",Feuil1!$B119,"-",Feuil1!AS$1),'Risk assessment'!$R$12:$R$100,FALSE),1)," ;"),""))</f>
        <v/>
      </c>
      <c r="AT119" s="9" t="str">
        <f>IF($G119=0,"",IFERROR(CONCATENATE(INDEX('Risk assessment'!$B$12:$B$100,MATCH(CONCATENATE(Feuil1!$C119,"-",Feuil1!$B119,"-",Feuil1!AT$1),'Risk assessment'!$R$12:$R$100,FALSE),1)," ;"),""))</f>
        <v/>
      </c>
      <c r="AU119" s="9" t="str">
        <f>IF($G119=0,"",IFERROR(CONCATENATE(INDEX('Risk assessment'!$B$12:$B$100,MATCH(CONCATENATE(Feuil1!$C119,"-",Feuil1!$B119,"-",Feuil1!AU$1),'Risk assessment'!$R$12:$R$100,FALSE),1)," ;"),""))</f>
        <v/>
      </c>
      <c r="AV119" s="9" t="str">
        <f>IF($G119=0,"",IFERROR(CONCATENATE(INDEX('Risk assessment'!$B$12:$B$100,MATCH(CONCATENATE(Feuil1!$C119,"-",Feuil1!$B119,"-",Feuil1!AV$1),'Risk assessment'!$R$12:$R$100,FALSE),1)," ;"),""))</f>
        <v/>
      </c>
      <c r="AW119" s="9" t="str">
        <f>IF($G119=0,"",IFERROR(CONCATENATE(INDEX('Risk assessment'!$B$12:$B$100,MATCH(CONCATENATE(Feuil1!$C119,"-",Feuil1!$B119,"-",Feuil1!AW$1),'Risk assessment'!$R$12:$R$100,FALSE),1)," ;"),""))</f>
        <v/>
      </c>
      <c r="AX119" s="9" t="str">
        <f>IF($G119=0,"",IFERROR(CONCATENATE(INDEX('Risk assessment'!$B$12:$B$100,MATCH(CONCATENATE(Feuil1!$C119,"-",Feuil1!$B119,"-",Feuil1!AX$1),'Risk assessment'!$R$12:$R$100,FALSE),1)," ;"),""))</f>
        <v/>
      </c>
      <c r="AY119" s="9" t="str">
        <f>IF($G119=0,"",IFERROR(CONCATENATE(INDEX('Risk assessment'!$B$12:$B$100,MATCH(CONCATENATE(Feuil1!$C119,"-",Feuil1!$B119,"-",Feuil1!AY$1),'Risk assessment'!$R$12:$R$100,FALSE),1)," ;"),""))</f>
        <v/>
      </c>
      <c r="AZ119" s="9" t="str">
        <f>IF($G119=0,"",IFERROR(CONCATENATE(INDEX('Risk assessment'!$B$12:$B$100,MATCH(CONCATENATE(Feuil1!$C119,"-",Feuil1!$B119,"-",Feuil1!AZ$1),'Risk assessment'!$R$12:$R$100,FALSE),1)," ;"),""))</f>
        <v/>
      </c>
      <c r="BA119" s="9" t="str">
        <f>IF($G119=0,"",IFERROR(CONCATENATE(INDEX('Risk assessment'!$B$12:$B$100,MATCH(CONCATENATE(Feuil1!$C119,"-",Feuil1!$B119,"-",Feuil1!BA$1),'Risk assessment'!$R$12:$R$100,FALSE),1)," ;"),""))</f>
        <v/>
      </c>
      <c r="BB119" s="9" t="str">
        <f>IF($G119=0,"",IFERROR(CONCATENATE(INDEX('Risk assessment'!$B$12:$B$100,MATCH(CONCATENATE(Feuil1!$C119,"-",Feuil1!$B119,"-",Feuil1!BB$1),'Risk assessment'!$R$12:$R$100,FALSE),1)," ;"),""))</f>
        <v/>
      </c>
      <c r="BC119" s="9" t="str">
        <f>IF($G119=0,"",IFERROR(CONCATENATE(INDEX('Risk assessment'!$B$12:$B$100,MATCH(CONCATENATE(Feuil1!$C119,"-",Feuil1!$B119,"-",Feuil1!BC$1),'Risk assessment'!$R$12:$R$100,FALSE),1)," ;"),""))</f>
        <v/>
      </c>
      <c r="BD119" s="9" t="str">
        <f>IF($G119=0,"",IFERROR(CONCATENATE(INDEX('Risk assessment'!$B$12:$B$100,MATCH(CONCATENATE(Feuil1!$C119,"-",Feuil1!$B119,"-",Feuil1!BD$1),'Risk assessment'!$R$12:$R$100,FALSE),1)," ;"),""))</f>
        <v/>
      </c>
      <c r="BE119" s="9" t="str">
        <f>IF($G119=0,"",IFERROR(CONCATENATE(INDEX('Risk assessment'!$B$12:$B$100,MATCH(CONCATENATE(Feuil1!$C119,"-",Feuil1!$B119,"-",Feuil1!BE$1),'Risk assessment'!$R$12:$R$100,FALSE),1)," ;"),""))</f>
        <v/>
      </c>
      <c r="BF119" s="9" t="str">
        <f>IF($G119=0,"",IFERROR(CONCATENATE(INDEX('Risk assessment'!$B$12:$B$100,MATCH(CONCATENATE(Feuil1!$C119,"-",Feuil1!$B119,"-",Feuil1!BF$1),'Risk assessment'!$R$12:$R$100,FALSE),1)," ;"),""))</f>
        <v/>
      </c>
      <c r="BG119" s="9" t="str">
        <f>IF($G119=0,"",IFERROR(CONCATENATE(INDEX('Risk assessment'!$B$12:$B$100,MATCH(CONCATENATE(Feuil1!$C119,"-",Feuil1!$B119,"-",Feuil1!BG$1),'Risk assessment'!$R$12:$R$100,FALSE),1)," ;"),""))</f>
        <v/>
      </c>
      <c r="BH119" s="9" t="str">
        <f>IF($G119=0,"",IFERROR(CONCATENATE(INDEX('Risk assessment'!$B$12:$B$100,MATCH(CONCATENATE(Feuil1!$C119,"-",Feuil1!$B119,"-",Feuil1!BH$1),'Risk assessment'!$R$12:$R$100,FALSE),1)," ;"),""))</f>
        <v/>
      </c>
      <c r="BI119" s="9" t="str">
        <f>IF($G119=0,"",IFERROR(CONCATENATE(INDEX('Risk assessment'!$B$12:$B$100,MATCH(CONCATENATE(Feuil1!$C119,"-",Feuil1!$B119,"-",Feuil1!BI$1),'Risk assessment'!$R$12:$R$100,FALSE),1)," ;"),""))</f>
        <v/>
      </c>
      <c r="BJ119" s="9" t="str">
        <f>IF($G119=0,"",IFERROR(CONCATENATE(INDEX('Risk assessment'!$B$12:$B$100,MATCH(CONCATENATE(Feuil1!$C119,"-",Feuil1!$B119,"-",Feuil1!BJ$1),'Risk assessment'!$R$12:$R$100,FALSE),1)," ;"),""))</f>
        <v/>
      </c>
      <c r="BK119" s="9" t="str">
        <f>IF($G119=0,"",IFERROR(CONCATENATE(INDEX('Risk assessment'!$B$12:$B$100,MATCH(CONCATENATE(Feuil1!$C119,"-",Feuil1!$B119,"-",Feuil1!BK$1),'Risk assessment'!$R$12:$R$100,FALSE),1)," ;"),""))</f>
        <v/>
      </c>
      <c r="BL119" s="9" t="str">
        <f>IF($G119=0,"",IFERROR(CONCATENATE(INDEX('Risk assessment'!$B$12:$B$100,MATCH(CONCATENATE(Feuil1!$C119,"-",Feuil1!$B119,"-",Feuil1!BL$1),'Risk assessment'!$R$12:$R$100,FALSE),1)," ;"),""))</f>
        <v/>
      </c>
      <c r="BM119" s="9" t="str">
        <f>IF($G119=0,"",IFERROR(CONCATENATE(INDEX('Risk assessment'!$B$12:$B$100,MATCH(CONCATENATE(Feuil1!$C119,"-",Feuil1!$B119,"-",Feuil1!BM$1),'Risk assessment'!$R$12:$R$100,FALSE),1)," ;"),""))</f>
        <v/>
      </c>
      <c r="BN119" s="9" t="str">
        <f>IF($G119=0,"",IFERROR(CONCATENATE(INDEX('Risk assessment'!$B$12:$B$100,MATCH(CONCATENATE(Feuil1!$C119,"-",Feuil1!$B119,"-",Feuil1!BN$1),'Risk assessment'!$R$12:$R$100,FALSE),1)," ;"),""))</f>
        <v/>
      </c>
      <c r="BO119" s="9" t="str">
        <f>IF($G119=0,"",IFERROR(CONCATENATE(INDEX('Risk assessment'!$B$12:$B$100,MATCH(CONCATENATE(Feuil1!$C119,"-",Feuil1!$B119,"-",Feuil1!BO$1),'Risk assessment'!$R$12:$R$100,FALSE),1)," ;"),""))</f>
        <v/>
      </c>
      <c r="BP119" s="9" t="str">
        <f>IF($G119=0,"",IFERROR(CONCATENATE(INDEX('Risk assessment'!$B$12:$B$100,MATCH(CONCATENATE(Feuil1!$C119,"-",Feuil1!$B119,"-",Feuil1!BP$1),'Risk assessment'!$R$12:$R$100,FALSE),1)," ;"),""))</f>
        <v/>
      </c>
      <c r="BQ119" s="9" t="str">
        <f>IF($G119=0,"",IFERROR(CONCATENATE(INDEX('Risk assessment'!$B$12:$B$100,MATCH(CONCATENATE(Feuil1!$C119,"-",Feuil1!$B119,"-",Feuil1!BQ$1),'Risk assessment'!$R$12:$R$100,FALSE),1)," ;"),""))</f>
        <v/>
      </c>
    </row>
    <row r="120" spans="5:69" x14ac:dyDescent="0.25">
      <c r="E120" s="9" t="str">
        <f t="shared" si="4"/>
        <v/>
      </c>
      <c r="F120" s="9" t="str">
        <f t="shared" si="5"/>
        <v/>
      </c>
      <c r="H120" s="9" t="str">
        <f>IF($G120=0,"",IFERROR(CONCATENATE(INDEX('Risk assessment'!$B$12:$B$100,MATCH(CONCATENATE(Feuil1!$C120,"-",Feuil1!$B120,"-",Feuil1!H$1),'Risk assessment'!$R$12:$R$100,FALSE),1)," ;"),""))</f>
        <v/>
      </c>
      <c r="I120" s="9" t="str">
        <f>IF($G120=0,"",IFERROR(CONCATENATE(INDEX('Risk assessment'!$B$12:$B$100,MATCH(CONCATENATE(Feuil1!$C120,"-",Feuil1!$B120,"-",Feuil1!I$1),'Risk assessment'!$R$12:$R$100,FALSE),1)," ;"),""))</f>
        <v/>
      </c>
      <c r="J120" s="9" t="str">
        <f>IF($G120=0,"",IFERROR(CONCATENATE(INDEX('Risk assessment'!$B$12:$B$100,MATCH(CONCATENATE(Feuil1!$C120,"-",Feuil1!$B120,"-",Feuil1!J$1),'Risk assessment'!$R$12:$R$100,FALSE),1)," ;"),""))</f>
        <v/>
      </c>
      <c r="K120" s="9" t="str">
        <f>IF($G120=0,"",IFERROR(CONCATENATE(INDEX('Risk assessment'!$B$12:$B$100,MATCH(CONCATENATE(Feuil1!$C120,"-",Feuil1!$B120,"-",Feuil1!K$1),'Risk assessment'!$R$12:$R$100,FALSE),1)," ;"),""))</f>
        <v/>
      </c>
      <c r="L120" s="9" t="str">
        <f>IF($G120=0,"",IFERROR(CONCATENATE(INDEX('Risk assessment'!$B$12:$B$100,MATCH(CONCATENATE(Feuil1!$C120,"-",Feuil1!$B120,"-",Feuil1!L$1),'Risk assessment'!$R$12:$R$100,FALSE),1)," ;"),""))</f>
        <v/>
      </c>
      <c r="M120" s="9" t="str">
        <f>IF($G120=0,"",IFERROR(CONCATENATE(INDEX('Risk assessment'!$B$12:$B$100,MATCH(CONCATENATE(Feuil1!$C120,"-",Feuil1!$B120,"-",Feuil1!M$1),'Risk assessment'!$R$12:$R$100,FALSE),1)," ;"),""))</f>
        <v/>
      </c>
      <c r="N120" s="9" t="str">
        <f>IF($G120=0,"",IFERROR(CONCATENATE(INDEX('Risk assessment'!$B$12:$B$100,MATCH(CONCATENATE(Feuil1!$C120,"-",Feuil1!$B120,"-",Feuil1!N$1),'Risk assessment'!$R$12:$R$100,FALSE),1)," ;"),""))</f>
        <v/>
      </c>
      <c r="O120" s="9" t="str">
        <f>IF($G120=0,"",IFERROR(CONCATENATE(INDEX('Risk assessment'!$B$12:$B$100,MATCH(CONCATENATE(Feuil1!$C120,"-",Feuil1!$B120,"-",Feuil1!O$1),'Risk assessment'!$R$12:$R$100,FALSE),1)," ;"),""))</f>
        <v/>
      </c>
      <c r="P120" s="9" t="str">
        <f>IF($G120=0,"",IFERROR(CONCATENATE(INDEX('Risk assessment'!$B$12:$B$100,MATCH(CONCATENATE(Feuil1!$C120,"-",Feuil1!$B120,"-",Feuil1!P$1),'Risk assessment'!$R$12:$R$100,FALSE),1)," ;"),""))</f>
        <v/>
      </c>
      <c r="Q120" s="9" t="str">
        <f>IF($G120=0,"",IFERROR(CONCATENATE(INDEX('Risk assessment'!$B$12:$B$100,MATCH(CONCATENATE(Feuil1!$C120,"-",Feuil1!$B120,"-",Feuil1!Q$1),'Risk assessment'!$R$12:$R$100,FALSE),1)," ;"),""))</f>
        <v/>
      </c>
      <c r="R120" s="9" t="str">
        <f>IF($G120=0,"",IFERROR(CONCATENATE(INDEX('Risk assessment'!$B$12:$B$100,MATCH(CONCATENATE(Feuil1!$C120,"-",Feuil1!$B120,"-",Feuil1!R$1),'Risk assessment'!$R$12:$R$100,FALSE),1)," ;"),""))</f>
        <v/>
      </c>
      <c r="S120" s="9" t="str">
        <f>IF($G120=0,"",IFERROR(CONCATENATE(INDEX('Risk assessment'!$B$12:$B$100,MATCH(CONCATENATE(Feuil1!$C120,"-",Feuil1!$B120,"-",Feuil1!S$1),'Risk assessment'!$R$12:$R$100,FALSE),1)," ;"),""))</f>
        <v/>
      </c>
      <c r="T120" s="9" t="str">
        <f>IF($G120=0,"",IFERROR(CONCATENATE(INDEX('Risk assessment'!$B$12:$B$100,MATCH(CONCATENATE(Feuil1!$C120,"-",Feuil1!$B120,"-",Feuil1!T$1),'Risk assessment'!$R$12:$R$100,FALSE),1)," ;"),""))</f>
        <v/>
      </c>
      <c r="U120" s="9" t="str">
        <f>IF($G120=0,"",IFERROR(CONCATENATE(INDEX('Risk assessment'!$B$12:$B$100,MATCH(CONCATENATE(Feuil1!$C120,"-",Feuil1!$B120,"-",Feuil1!U$1),'Risk assessment'!$R$12:$R$100,FALSE),1)," ;"),""))</f>
        <v/>
      </c>
      <c r="V120" s="9" t="str">
        <f>IF($G120=0,"",IFERROR(CONCATENATE(INDEX('Risk assessment'!$B$12:$B$100,MATCH(CONCATENATE(Feuil1!$C120,"-",Feuil1!$B120,"-",Feuil1!V$1),'Risk assessment'!$R$12:$R$100,FALSE),1)," ;"),""))</f>
        <v/>
      </c>
      <c r="W120" s="9" t="str">
        <f>IF($G120=0,"",IFERROR(CONCATENATE(INDEX('Risk assessment'!$B$12:$B$100,MATCH(CONCATENATE(Feuil1!$C120,"-",Feuil1!$B120,"-",Feuil1!W$1),'Risk assessment'!$R$12:$R$100,FALSE),1)," ;"),""))</f>
        <v/>
      </c>
      <c r="X120" s="9" t="str">
        <f>IF($G120=0,"",IFERROR(CONCATENATE(INDEX('Risk assessment'!$B$12:$B$100,MATCH(CONCATENATE(Feuil1!$C120,"-",Feuil1!$B120,"-",Feuil1!X$1),'Risk assessment'!$R$12:$R$100,FALSE),1)," ;"),""))</f>
        <v/>
      </c>
      <c r="Y120" s="9" t="str">
        <f>IF($G120=0,"",IFERROR(CONCATENATE(INDEX('Risk assessment'!$B$12:$B$100,MATCH(CONCATENATE(Feuil1!$C120,"-",Feuil1!$B120,"-",Feuil1!Y$1),'Risk assessment'!$R$12:$R$100,FALSE),1)," ;"),""))</f>
        <v/>
      </c>
      <c r="Z120" s="9" t="str">
        <f>IF($G120=0,"",IFERROR(CONCATENATE(INDEX('Risk assessment'!$B$12:$B$100,MATCH(CONCATENATE(Feuil1!$C120,"-",Feuil1!$B120,"-",Feuil1!Z$1),'Risk assessment'!$R$12:$R$100,FALSE),1)," ;"),""))</f>
        <v/>
      </c>
      <c r="AA120" s="9" t="str">
        <f>IF($G120=0,"",IFERROR(CONCATENATE(INDEX('Risk assessment'!$B$12:$B$100,MATCH(CONCATENATE(Feuil1!$C120,"-",Feuil1!$B120,"-",Feuil1!AA$1),'Risk assessment'!$R$12:$R$100,FALSE),1)," ;"),""))</f>
        <v/>
      </c>
      <c r="AB120" s="9" t="str">
        <f>IF($G120=0,"",IFERROR(CONCATENATE(INDEX('Risk assessment'!$B$12:$B$100,MATCH(CONCATENATE(Feuil1!$C120,"-",Feuil1!$B120,"-",Feuil1!AB$1),'Risk assessment'!$R$12:$R$100,FALSE),1)," ;"),""))</f>
        <v/>
      </c>
      <c r="AC120" s="9" t="str">
        <f>IF($G120=0,"",IFERROR(CONCATENATE(INDEX('Risk assessment'!$B$12:$B$100,MATCH(CONCATENATE(Feuil1!$C120,"-",Feuil1!$B120,"-",Feuil1!AC$1),'Risk assessment'!$R$12:$R$100,FALSE),1)," ;"),""))</f>
        <v/>
      </c>
      <c r="AD120" s="9" t="str">
        <f>IF($G120=0,"",IFERROR(CONCATENATE(INDEX('Risk assessment'!$B$12:$B$100,MATCH(CONCATENATE(Feuil1!$C120,"-",Feuil1!$B120,"-",Feuil1!AD$1),'Risk assessment'!$R$12:$R$100,FALSE),1)," ;"),""))</f>
        <v/>
      </c>
      <c r="AE120" s="9" t="str">
        <f>IF($G120=0,"",IFERROR(CONCATENATE(INDEX('Risk assessment'!$B$12:$B$100,MATCH(CONCATENATE(Feuil1!$C120,"-",Feuil1!$B120,"-",Feuil1!AE$1),'Risk assessment'!$R$12:$R$100,FALSE),1)," ;"),""))</f>
        <v/>
      </c>
      <c r="AF120" s="9" t="str">
        <f>IF($G120=0,"",IFERROR(CONCATENATE(INDEX('Risk assessment'!$B$12:$B$100,MATCH(CONCATENATE(Feuil1!$C120,"-",Feuil1!$B120,"-",Feuil1!AF$1),'Risk assessment'!$R$12:$R$100,FALSE),1)," ;"),""))</f>
        <v/>
      </c>
      <c r="AG120" s="9" t="str">
        <f>IF($G120=0,"",IFERROR(CONCATENATE(INDEX('Risk assessment'!$B$12:$B$100,MATCH(CONCATENATE(Feuil1!$C120,"-",Feuil1!$B120,"-",Feuil1!AG$1),'Risk assessment'!$R$12:$R$100,FALSE),1)," ;"),""))</f>
        <v/>
      </c>
      <c r="AH120" s="9" t="str">
        <f>IF($G120=0,"",IFERROR(CONCATENATE(INDEX('Risk assessment'!$B$12:$B$100,MATCH(CONCATENATE(Feuil1!$C120,"-",Feuil1!$B120,"-",Feuil1!AH$1),'Risk assessment'!$R$12:$R$100,FALSE),1)," ;"),""))</f>
        <v/>
      </c>
      <c r="AI120" s="9" t="str">
        <f>IF($G120=0,"",IFERROR(CONCATENATE(INDEX('Risk assessment'!$B$12:$B$100,MATCH(CONCATENATE(Feuil1!$C120,"-",Feuil1!$B120,"-",Feuil1!AI$1),'Risk assessment'!$R$12:$R$100,FALSE),1)," ;"),""))</f>
        <v/>
      </c>
      <c r="AJ120" s="9" t="str">
        <f>IF($G120=0,"",IFERROR(CONCATENATE(INDEX('Risk assessment'!$B$12:$B$100,MATCH(CONCATENATE(Feuil1!$C120,"-",Feuil1!$B120,"-",Feuil1!AJ$1),'Risk assessment'!$R$12:$R$100,FALSE),1)," ;"),""))</f>
        <v/>
      </c>
      <c r="AK120" s="9" t="str">
        <f>IF($G120=0,"",IFERROR(CONCATENATE(INDEX('Risk assessment'!$B$12:$B$100,MATCH(CONCATENATE(Feuil1!$C120,"-",Feuil1!$B120,"-",Feuil1!AK$1),'Risk assessment'!$R$12:$R$100,FALSE),1)," ;"),""))</f>
        <v/>
      </c>
      <c r="AL120" s="9" t="str">
        <f>IF($G120=0,"",IFERROR(CONCATENATE(INDEX('Risk assessment'!$B$12:$B$100,MATCH(CONCATENATE(Feuil1!$C120,"-",Feuil1!$B120,"-",Feuil1!AL$1),'Risk assessment'!$R$12:$R$100,FALSE),1)," ;"),""))</f>
        <v/>
      </c>
      <c r="AM120" s="9" t="str">
        <f>IF($G120=0,"",IFERROR(CONCATENATE(INDEX('Risk assessment'!$B$12:$B$100,MATCH(CONCATENATE(Feuil1!$C120,"-",Feuil1!$B120,"-",Feuil1!AM$1),'Risk assessment'!$R$12:$R$100,FALSE),1)," ;"),""))</f>
        <v/>
      </c>
      <c r="AN120" s="9" t="str">
        <f>IF($G120=0,"",IFERROR(CONCATENATE(INDEX('Risk assessment'!$B$12:$B$100,MATCH(CONCATENATE(Feuil1!$C120,"-",Feuil1!$B120,"-",Feuil1!AN$1),'Risk assessment'!$R$12:$R$100,FALSE),1)," ;"),""))</f>
        <v/>
      </c>
      <c r="AO120" s="9" t="str">
        <f>IF($G120=0,"",IFERROR(CONCATENATE(INDEX('Risk assessment'!$B$12:$B$100,MATCH(CONCATENATE(Feuil1!$C120,"-",Feuil1!$B120,"-",Feuil1!AO$1),'Risk assessment'!$R$12:$R$100,FALSE),1)," ;"),""))</f>
        <v/>
      </c>
      <c r="AP120" s="9" t="str">
        <f>IF($G120=0,"",IFERROR(CONCATENATE(INDEX('Risk assessment'!$B$12:$B$100,MATCH(CONCATENATE(Feuil1!$C120,"-",Feuil1!$B120,"-",Feuil1!AP$1),'Risk assessment'!$R$12:$R$100,FALSE),1)," ;"),""))</f>
        <v/>
      </c>
      <c r="AQ120" s="9" t="str">
        <f>IF($G120=0,"",IFERROR(CONCATENATE(INDEX('Risk assessment'!$B$12:$B$100,MATCH(CONCATENATE(Feuil1!$C120,"-",Feuil1!$B120,"-",Feuil1!AQ$1),'Risk assessment'!$R$12:$R$100,FALSE),1)," ;"),""))</f>
        <v/>
      </c>
      <c r="AR120" s="9" t="str">
        <f>IF($G120=0,"",IFERROR(CONCATENATE(INDEX('Risk assessment'!$B$12:$B$100,MATCH(CONCATENATE(Feuil1!$C120,"-",Feuil1!$B120,"-",Feuil1!AR$1),'Risk assessment'!$R$12:$R$100,FALSE),1)," ;"),""))</f>
        <v/>
      </c>
      <c r="AS120" s="9" t="str">
        <f>IF($G120=0,"",IFERROR(CONCATENATE(INDEX('Risk assessment'!$B$12:$B$100,MATCH(CONCATENATE(Feuil1!$C120,"-",Feuil1!$B120,"-",Feuil1!AS$1),'Risk assessment'!$R$12:$R$100,FALSE),1)," ;"),""))</f>
        <v/>
      </c>
      <c r="AT120" s="9" t="str">
        <f>IF($G120=0,"",IFERROR(CONCATENATE(INDEX('Risk assessment'!$B$12:$B$100,MATCH(CONCATENATE(Feuil1!$C120,"-",Feuil1!$B120,"-",Feuil1!AT$1),'Risk assessment'!$R$12:$R$100,FALSE),1)," ;"),""))</f>
        <v/>
      </c>
      <c r="AU120" s="9" t="str">
        <f>IF($G120=0,"",IFERROR(CONCATENATE(INDEX('Risk assessment'!$B$12:$B$100,MATCH(CONCATENATE(Feuil1!$C120,"-",Feuil1!$B120,"-",Feuil1!AU$1),'Risk assessment'!$R$12:$R$100,FALSE),1)," ;"),""))</f>
        <v/>
      </c>
      <c r="AV120" s="9" t="str">
        <f>IF($G120=0,"",IFERROR(CONCATENATE(INDEX('Risk assessment'!$B$12:$B$100,MATCH(CONCATENATE(Feuil1!$C120,"-",Feuil1!$B120,"-",Feuil1!AV$1),'Risk assessment'!$R$12:$R$100,FALSE),1)," ;"),""))</f>
        <v/>
      </c>
      <c r="AW120" s="9" t="str">
        <f>IF($G120=0,"",IFERROR(CONCATENATE(INDEX('Risk assessment'!$B$12:$B$100,MATCH(CONCATENATE(Feuil1!$C120,"-",Feuil1!$B120,"-",Feuil1!AW$1),'Risk assessment'!$R$12:$R$100,FALSE),1)," ;"),""))</f>
        <v/>
      </c>
      <c r="AX120" s="9" t="str">
        <f>IF($G120=0,"",IFERROR(CONCATENATE(INDEX('Risk assessment'!$B$12:$B$100,MATCH(CONCATENATE(Feuil1!$C120,"-",Feuil1!$B120,"-",Feuil1!AX$1),'Risk assessment'!$R$12:$R$100,FALSE),1)," ;"),""))</f>
        <v/>
      </c>
      <c r="AY120" s="9" t="str">
        <f>IF($G120=0,"",IFERROR(CONCATENATE(INDEX('Risk assessment'!$B$12:$B$100,MATCH(CONCATENATE(Feuil1!$C120,"-",Feuil1!$B120,"-",Feuil1!AY$1),'Risk assessment'!$R$12:$R$100,FALSE),1)," ;"),""))</f>
        <v/>
      </c>
      <c r="AZ120" s="9" t="str">
        <f>IF($G120=0,"",IFERROR(CONCATENATE(INDEX('Risk assessment'!$B$12:$B$100,MATCH(CONCATENATE(Feuil1!$C120,"-",Feuil1!$B120,"-",Feuil1!AZ$1),'Risk assessment'!$R$12:$R$100,FALSE),1)," ;"),""))</f>
        <v/>
      </c>
      <c r="BA120" s="9" t="str">
        <f>IF($G120=0,"",IFERROR(CONCATENATE(INDEX('Risk assessment'!$B$12:$B$100,MATCH(CONCATENATE(Feuil1!$C120,"-",Feuil1!$B120,"-",Feuil1!BA$1),'Risk assessment'!$R$12:$R$100,FALSE),1)," ;"),""))</f>
        <v/>
      </c>
      <c r="BB120" s="9" t="str">
        <f>IF($G120=0,"",IFERROR(CONCATENATE(INDEX('Risk assessment'!$B$12:$B$100,MATCH(CONCATENATE(Feuil1!$C120,"-",Feuil1!$B120,"-",Feuil1!BB$1),'Risk assessment'!$R$12:$R$100,FALSE),1)," ;"),""))</f>
        <v/>
      </c>
      <c r="BC120" s="9" t="str">
        <f>IF($G120=0,"",IFERROR(CONCATENATE(INDEX('Risk assessment'!$B$12:$B$100,MATCH(CONCATENATE(Feuil1!$C120,"-",Feuil1!$B120,"-",Feuil1!BC$1),'Risk assessment'!$R$12:$R$100,FALSE),1)," ;"),""))</f>
        <v/>
      </c>
      <c r="BD120" s="9" t="str">
        <f>IF($G120=0,"",IFERROR(CONCATENATE(INDEX('Risk assessment'!$B$12:$B$100,MATCH(CONCATENATE(Feuil1!$C120,"-",Feuil1!$B120,"-",Feuil1!BD$1),'Risk assessment'!$R$12:$R$100,FALSE),1)," ;"),""))</f>
        <v/>
      </c>
      <c r="BE120" s="9" t="str">
        <f>IF($G120=0,"",IFERROR(CONCATENATE(INDEX('Risk assessment'!$B$12:$B$100,MATCH(CONCATENATE(Feuil1!$C120,"-",Feuil1!$B120,"-",Feuil1!BE$1),'Risk assessment'!$R$12:$R$100,FALSE),1)," ;"),""))</f>
        <v/>
      </c>
      <c r="BF120" s="9" t="str">
        <f>IF($G120=0,"",IFERROR(CONCATENATE(INDEX('Risk assessment'!$B$12:$B$100,MATCH(CONCATENATE(Feuil1!$C120,"-",Feuil1!$B120,"-",Feuil1!BF$1),'Risk assessment'!$R$12:$R$100,FALSE),1)," ;"),""))</f>
        <v/>
      </c>
      <c r="BG120" s="9" t="str">
        <f>IF($G120=0,"",IFERROR(CONCATENATE(INDEX('Risk assessment'!$B$12:$B$100,MATCH(CONCATENATE(Feuil1!$C120,"-",Feuil1!$B120,"-",Feuil1!BG$1),'Risk assessment'!$R$12:$R$100,FALSE),1)," ;"),""))</f>
        <v/>
      </c>
      <c r="BH120" s="9" t="str">
        <f>IF($G120=0,"",IFERROR(CONCATENATE(INDEX('Risk assessment'!$B$12:$B$100,MATCH(CONCATENATE(Feuil1!$C120,"-",Feuil1!$B120,"-",Feuil1!BH$1),'Risk assessment'!$R$12:$R$100,FALSE),1)," ;"),""))</f>
        <v/>
      </c>
      <c r="BI120" s="9" t="str">
        <f>IF($G120=0,"",IFERROR(CONCATENATE(INDEX('Risk assessment'!$B$12:$B$100,MATCH(CONCATENATE(Feuil1!$C120,"-",Feuil1!$B120,"-",Feuil1!BI$1),'Risk assessment'!$R$12:$R$100,FALSE),1)," ;"),""))</f>
        <v/>
      </c>
      <c r="BJ120" s="9" t="str">
        <f>IF($G120=0,"",IFERROR(CONCATENATE(INDEX('Risk assessment'!$B$12:$B$100,MATCH(CONCATENATE(Feuil1!$C120,"-",Feuil1!$B120,"-",Feuil1!BJ$1),'Risk assessment'!$R$12:$R$100,FALSE),1)," ;"),""))</f>
        <v/>
      </c>
      <c r="BK120" s="9" t="str">
        <f>IF($G120=0,"",IFERROR(CONCATENATE(INDEX('Risk assessment'!$B$12:$B$100,MATCH(CONCATENATE(Feuil1!$C120,"-",Feuil1!$B120,"-",Feuil1!BK$1),'Risk assessment'!$R$12:$R$100,FALSE),1)," ;"),""))</f>
        <v/>
      </c>
      <c r="BL120" s="9" t="str">
        <f>IF($G120=0,"",IFERROR(CONCATENATE(INDEX('Risk assessment'!$B$12:$B$100,MATCH(CONCATENATE(Feuil1!$C120,"-",Feuil1!$B120,"-",Feuil1!BL$1),'Risk assessment'!$R$12:$R$100,FALSE),1)," ;"),""))</f>
        <v/>
      </c>
      <c r="BM120" s="9" t="str">
        <f>IF($G120=0,"",IFERROR(CONCATENATE(INDEX('Risk assessment'!$B$12:$B$100,MATCH(CONCATENATE(Feuil1!$C120,"-",Feuil1!$B120,"-",Feuil1!BM$1),'Risk assessment'!$R$12:$R$100,FALSE),1)," ;"),""))</f>
        <v/>
      </c>
      <c r="BN120" s="9" t="str">
        <f>IF($G120=0,"",IFERROR(CONCATENATE(INDEX('Risk assessment'!$B$12:$B$100,MATCH(CONCATENATE(Feuil1!$C120,"-",Feuil1!$B120,"-",Feuil1!BN$1),'Risk assessment'!$R$12:$R$100,FALSE),1)," ;"),""))</f>
        <v/>
      </c>
      <c r="BO120" s="9" t="str">
        <f>IF($G120=0,"",IFERROR(CONCATENATE(INDEX('Risk assessment'!$B$12:$B$100,MATCH(CONCATENATE(Feuil1!$C120,"-",Feuil1!$B120,"-",Feuil1!BO$1),'Risk assessment'!$R$12:$R$100,FALSE),1)," ;"),""))</f>
        <v/>
      </c>
      <c r="BP120" s="9" t="str">
        <f>IF($G120=0,"",IFERROR(CONCATENATE(INDEX('Risk assessment'!$B$12:$B$100,MATCH(CONCATENATE(Feuil1!$C120,"-",Feuil1!$B120,"-",Feuil1!BP$1),'Risk assessment'!$R$12:$R$100,FALSE),1)," ;"),""))</f>
        <v/>
      </c>
      <c r="BQ120" s="9" t="str">
        <f>IF($G120=0,"",IFERROR(CONCATENATE(INDEX('Risk assessment'!$B$12:$B$100,MATCH(CONCATENATE(Feuil1!$C120,"-",Feuil1!$B120,"-",Feuil1!BQ$1),'Risk assessment'!$R$12:$R$100,FALSE),1)," ;"),""))</f>
        <v/>
      </c>
    </row>
    <row r="121" spans="5:69" x14ac:dyDescent="0.25">
      <c r="E121" s="9" t="str">
        <f t="shared" si="4"/>
        <v/>
      </c>
      <c r="F121" s="9" t="str">
        <f t="shared" si="5"/>
        <v/>
      </c>
      <c r="H121" s="9" t="str">
        <f>IF($G121=0,"",IFERROR(CONCATENATE(INDEX('Risk assessment'!$B$12:$B$100,MATCH(CONCATENATE(Feuil1!$C121,"-",Feuil1!$B121,"-",Feuil1!H$1),'Risk assessment'!$R$12:$R$100,FALSE),1)," ;"),""))</f>
        <v/>
      </c>
      <c r="I121" s="9" t="str">
        <f>IF($G121=0,"",IFERROR(CONCATENATE(INDEX('Risk assessment'!$B$12:$B$100,MATCH(CONCATENATE(Feuil1!$C121,"-",Feuil1!$B121,"-",Feuil1!I$1),'Risk assessment'!$R$12:$R$100,FALSE),1)," ;"),""))</f>
        <v/>
      </c>
      <c r="J121" s="9" t="str">
        <f>IF($G121=0,"",IFERROR(CONCATENATE(INDEX('Risk assessment'!$B$12:$B$100,MATCH(CONCATENATE(Feuil1!$C121,"-",Feuil1!$B121,"-",Feuil1!J$1),'Risk assessment'!$R$12:$R$100,FALSE),1)," ;"),""))</f>
        <v/>
      </c>
      <c r="K121" s="9" t="str">
        <f>IF($G121=0,"",IFERROR(CONCATENATE(INDEX('Risk assessment'!$B$12:$B$100,MATCH(CONCATENATE(Feuil1!$C121,"-",Feuil1!$B121,"-",Feuil1!K$1),'Risk assessment'!$R$12:$R$100,FALSE),1)," ;"),""))</f>
        <v/>
      </c>
      <c r="L121" s="9" t="str">
        <f>IF($G121=0,"",IFERROR(CONCATENATE(INDEX('Risk assessment'!$B$12:$B$100,MATCH(CONCATENATE(Feuil1!$C121,"-",Feuil1!$B121,"-",Feuil1!L$1),'Risk assessment'!$R$12:$R$100,FALSE),1)," ;"),""))</f>
        <v/>
      </c>
      <c r="M121" s="9" t="str">
        <f>IF($G121=0,"",IFERROR(CONCATENATE(INDEX('Risk assessment'!$B$12:$B$100,MATCH(CONCATENATE(Feuil1!$C121,"-",Feuil1!$B121,"-",Feuil1!M$1),'Risk assessment'!$R$12:$R$100,FALSE),1)," ;"),""))</f>
        <v/>
      </c>
      <c r="N121" s="9" t="str">
        <f>IF($G121=0,"",IFERROR(CONCATENATE(INDEX('Risk assessment'!$B$12:$B$100,MATCH(CONCATENATE(Feuil1!$C121,"-",Feuil1!$B121,"-",Feuil1!N$1),'Risk assessment'!$R$12:$R$100,FALSE),1)," ;"),""))</f>
        <v/>
      </c>
      <c r="O121" s="9" t="str">
        <f>IF($G121=0,"",IFERROR(CONCATENATE(INDEX('Risk assessment'!$B$12:$B$100,MATCH(CONCATENATE(Feuil1!$C121,"-",Feuil1!$B121,"-",Feuil1!O$1),'Risk assessment'!$R$12:$R$100,FALSE),1)," ;"),""))</f>
        <v/>
      </c>
      <c r="P121" s="9" t="str">
        <f>IF($G121=0,"",IFERROR(CONCATENATE(INDEX('Risk assessment'!$B$12:$B$100,MATCH(CONCATENATE(Feuil1!$C121,"-",Feuil1!$B121,"-",Feuil1!P$1),'Risk assessment'!$R$12:$R$100,FALSE),1)," ;"),""))</f>
        <v/>
      </c>
      <c r="Q121" s="9" t="str">
        <f>IF($G121=0,"",IFERROR(CONCATENATE(INDEX('Risk assessment'!$B$12:$B$100,MATCH(CONCATENATE(Feuil1!$C121,"-",Feuil1!$B121,"-",Feuil1!Q$1),'Risk assessment'!$R$12:$R$100,FALSE),1)," ;"),""))</f>
        <v/>
      </c>
      <c r="R121" s="9" t="str">
        <f>IF($G121=0,"",IFERROR(CONCATENATE(INDEX('Risk assessment'!$B$12:$B$100,MATCH(CONCATENATE(Feuil1!$C121,"-",Feuil1!$B121,"-",Feuil1!R$1),'Risk assessment'!$R$12:$R$100,FALSE),1)," ;"),""))</f>
        <v/>
      </c>
      <c r="S121" s="9" t="str">
        <f>IF($G121=0,"",IFERROR(CONCATENATE(INDEX('Risk assessment'!$B$12:$B$100,MATCH(CONCATENATE(Feuil1!$C121,"-",Feuil1!$B121,"-",Feuil1!S$1),'Risk assessment'!$R$12:$R$100,FALSE),1)," ;"),""))</f>
        <v/>
      </c>
      <c r="T121" s="9" t="str">
        <f>IF($G121=0,"",IFERROR(CONCATENATE(INDEX('Risk assessment'!$B$12:$B$100,MATCH(CONCATENATE(Feuil1!$C121,"-",Feuil1!$B121,"-",Feuil1!T$1),'Risk assessment'!$R$12:$R$100,FALSE),1)," ;"),""))</f>
        <v/>
      </c>
      <c r="U121" s="9" t="str">
        <f>IF($G121=0,"",IFERROR(CONCATENATE(INDEX('Risk assessment'!$B$12:$B$100,MATCH(CONCATENATE(Feuil1!$C121,"-",Feuil1!$B121,"-",Feuil1!U$1),'Risk assessment'!$R$12:$R$100,FALSE),1)," ;"),""))</f>
        <v/>
      </c>
      <c r="V121" s="9" t="str">
        <f>IF($G121=0,"",IFERROR(CONCATENATE(INDEX('Risk assessment'!$B$12:$B$100,MATCH(CONCATENATE(Feuil1!$C121,"-",Feuil1!$B121,"-",Feuil1!V$1),'Risk assessment'!$R$12:$R$100,FALSE),1)," ;"),""))</f>
        <v/>
      </c>
      <c r="W121" s="9" t="str">
        <f>IF($G121=0,"",IFERROR(CONCATENATE(INDEX('Risk assessment'!$B$12:$B$100,MATCH(CONCATENATE(Feuil1!$C121,"-",Feuil1!$B121,"-",Feuil1!W$1),'Risk assessment'!$R$12:$R$100,FALSE),1)," ;"),""))</f>
        <v/>
      </c>
      <c r="X121" s="9" t="str">
        <f>IF($G121=0,"",IFERROR(CONCATENATE(INDEX('Risk assessment'!$B$12:$B$100,MATCH(CONCATENATE(Feuil1!$C121,"-",Feuil1!$B121,"-",Feuil1!X$1),'Risk assessment'!$R$12:$R$100,FALSE),1)," ;"),""))</f>
        <v/>
      </c>
      <c r="Y121" s="9" t="str">
        <f>IF($G121=0,"",IFERROR(CONCATENATE(INDEX('Risk assessment'!$B$12:$B$100,MATCH(CONCATENATE(Feuil1!$C121,"-",Feuil1!$B121,"-",Feuil1!Y$1),'Risk assessment'!$R$12:$R$100,FALSE),1)," ;"),""))</f>
        <v/>
      </c>
      <c r="Z121" s="9" t="str">
        <f>IF($G121=0,"",IFERROR(CONCATENATE(INDEX('Risk assessment'!$B$12:$B$100,MATCH(CONCATENATE(Feuil1!$C121,"-",Feuil1!$B121,"-",Feuil1!Z$1),'Risk assessment'!$R$12:$R$100,FALSE),1)," ;"),""))</f>
        <v/>
      </c>
      <c r="AA121" s="9" t="str">
        <f>IF($G121=0,"",IFERROR(CONCATENATE(INDEX('Risk assessment'!$B$12:$B$100,MATCH(CONCATENATE(Feuil1!$C121,"-",Feuil1!$B121,"-",Feuil1!AA$1),'Risk assessment'!$R$12:$R$100,FALSE),1)," ;"),""))</f>
        <v/>
      </c>
      <c r="AB121" s="9" t="str">
        <f>IF($G121=0,"",IFERROR(CONCATENATE(INDEX('Risk assessment'!$B$12:$B$100,MATCH(CONCATENATE(Feuil1!$C121,"-",Feuil1!$B121,"-",Feuil1!AB$1),'Risk assessment'!$R$12:$R$100,FALSE),1)," ;"),""))</f>
        <v/>
      </c>
      <c r="AC121" s="9" t="str">
        <f>IF($G121=0,"",IFERROR(CONCATENATE(INDEX('Risk assessment'!$B$12:$B$100,MATCH(CONCATENATE(Feuil1!$C121,"-",Feuil1!$B121,"-",Feuil1!AC$1),'Risk assessment'!$R$12:$R$100,FALSE),1)," ;"),""))</f>
        <v/>
      </c>
      <c r="AD121" s="9" t="str">
        <f>IF($G121=0,"",IFERROR(CONCATENATE(INDEX('Risk assessment'!$B$12:$B$100,MATCH(CONCATENATE(Feuil1!$C121,"-",Feuil1!$B121,"-",Feuil1!AD$1),'Risk assessment'!$R$12:$R$100,FALSE),1)," ;"),""))</f>
        <v/>
      </c>
      <c r="AE121" s="9" t="str">
        <f>IF($G121=0,"",IFERROR(CONCATENATE(INDEX('Risk assessment'!$B$12:$B$100,MATCH(CONCATENATE(Feuil1!$C121,"-",Feuil1!$B121,"-",Feuil1!AE$1),'Risk assessment'!$R$12:$R$100,FALSE),1)," ;"),""))</f>
        <v/>
      </c>
      <c r="AF121" s="9" t="str">
        <f>IF($G121=0,"",IFERROR(CONCATENATE(INDEX('Risk assessment'!$B$12:$B$100,MATCH(CONCATENATE(Feuil1!$C121,"-",Feuil1!$B121,"-",Feuil1!AF$1),'Risk assessment'!$R$12:$R$100,FALSE),1)," ;"),""))</f>
        <v/>
      </c>
      <c r="AG121" s="9" t="str">
        <f>IF($G121=0,"",IFERROR(CONCATENATE(INDEX('Risk assessment'!$B$12:$B$100,MATCH(CONCATENATE(Feuil1!$C121,"-",Feuil1!$B121,"-",Feuil1!AG$1),'Risk assessment'!$R$12:$R$100,FALSE),1)," ;"),""))</f>
        <v/>
      </c>
      <c r="AH121" s="9" t="str">
        <f>IF($G121=0,"",IFERROR(CONCATENATE(INDEX('Risk assessment'!$B$12:$B$100,MATCH(CONCATENATE(Feuil1!$C121,"-",Feuil1!$B121,"-",Feuil1!AH$1),'Risk assessment'!$R$12:$R$100,FALSE),1)," ;"),""))</f>
        <v/>
      </c>
      <c r="AI121" s="9" t="str">
        <f>IF($G121=0,"",IFERROR(CONCATENATE(INDEX('Risk assessment'!$B$12:$B$100,MATCH(CONCATENATE(Feuil1!$C121,"-",Feuil1!$B121,"-",Feuil1!AI$1),'Risk assessment'!$R$12:$R$100,FALSE),1)," ;"),""))</f>
        <v/>
      </c>
      <c r="AJ121" s="9" t="str">
        <f>IF($G121=0,"",IFERROR(CONCATENATE(INDEX('Risk assessment'!$B$12:$B$100,MATCH(CONCATENATE(Feuil1!$C121,"-",Feuil1!$B121,"-",Feuil1!AJ$1),'Risk assessment'!$R$12:$R$100,FALSE),1)," ;"),""))</f>
        <v/>
      </c>
      <c r="AK121" s="9" t="str">
        <f>IF($G121=0,"",IFERROR(CONCATENATE(INDEX('Risk assessment'!$B$12:$B$100,MATCH(CONCATENATE(Feuil1!$C121,"-",Feuil1!$B121,"-",Feuil1!AK$1),'Risk assessment'!$R$12:$R$100,FALSE),1)," ;"),""))</f>
        <v/>
      </c>
      <c r="AL121" s="9" t="str">
        <f>IF($G121=0,"",IFERROR(CONCATENATE(INDEX('Risk assessment'!$B$12:$B$100,MATCH(CONCATENATE(Feuil1!$C121,"-",Feuil1!$B121,"-",Feuil1!AL$1),'Risk assessment'!$R$12:$R$100,FALSE),1)," ;"),""))</f>
        <v/>
      </c>
      <c r="AM121" s="9" t="str">
        <f>IF($G121=0,"",IFERROR(CONCATENATE(INDEX('Risk assessment'!$B$12:$B$100,MATCH(CONCATENATE(Feuil1!$C121,"-",Feuil1!$B121,"-",Feuil1!AM$1),'Risk assessment'!$R$12:$R$100,FALSE),1)," ;"),""))</f>
        <v/>
      </c>
      <c r="AN121" s="9" t="str">
        <f>IF($G121=0,"",IFERROR(CONCATENATE(INDEX('Risk assessment'!$B$12:$B$100,MATCH(CONCATENATE(Feuil1!$C121,"-",Feuil1!$B121,"-",Feuil1!AN$1),'Risk assessment'!$R$12:$R$100,FALSE),1)," ;"),""))</f>
        <v/>
      </c>
      <c r="AO121" s="9" t="str">
        <f>IF($G121=0,"",IFERROR(CONCATENATE(INDEX('Risk assessment'!$B$12:$B$100,MATCH(CONCATENATE(Feuil1!$C121,"-",Feuil1!$B121,"-",Feuil1!AO$1),'Risk assessment'!$R$12:$R$100,FALSE),1)," ;"),""))</f>
        <v/>
      </c>
      <c r="AP121" s="9" t="str">
        <f>IF($G121=0,"",IFERROR(CONCATENATE(INDEX('Risk assessment'!$B$12:$B$100,MATCH(CONCATENATE(Feuil1!$C121,"-",Feuil1!$B121,"-",Feuil1!AP$1),'Risk assessment'!$R$12:$R$100,FALSE),1)," ;"),""))</f>
        <v/>
      </c>
      <c r="AQ121" s="9" t="str">
        <f>IF($G121=0,"",IFERROR(CONCATENATE(INDEX('Risk assessment'!$B$12:$B$100,MATCH(CONCATENATE(Feuil1!$C121,"-",Feuil1!$B121,"-",Feuil1!AQ$1),'Risk assessment'!$R$12:$R$100,FALSE),1)," ;"),""))</f>
        <v/>
      </c>
      <c r="AR121" s="9" t="str">
        <f>IF($G121=0,"",IFERROR(CONCATENATE(INDEX('Risk assessment'!$B$12:$B$100,MATCH(CONCATENATE(Feuil1!$C121,"-",Feuil1!$B121,"-",Feuil1!AR$1),'Risk assessment'!$R$12:$R$100,FALSE),1)," ;"),""))</f>
        <v/>
      </c>
      <c r="AS121" s="9" t="str">
        <f>IF($G121=0,"",IFERROR(CONCATENATE(INDEX('Risk assessment'!$B$12:$B$100,MATCH(CONCATENATE(Feuil1!$C121,"-",Feuil1!$B121,"-",Feuil1!AS$1),'Risk assessment'!$R$12:$R$100,FALSE),1)," ;"),""))</f>
        <v/>
      </c>
      <c r="AT121" s="9" t="str">
        <f>IF($G121=0,"",IFERROR(CONCATENATE(INDEX('Risk assessment'!$B$12:$B$100,MATCH(CONCATENATE(Feuil1!$C121,"-",Feuil1!$B121,"-",Feuil1!AT$1),'Risk assessment'!$R$12:$R$100,FALSE),1)," ;"),""))</f>
        <v/>
      </c>
      <c r="AU121" s="9" t="str">
        <f>IF($G121=0,"",IFERROR(CONCATENATE(INDEX('Risk assessment'!$B$12:$B$100,MATCH(CONCATENATE(Feuil1!$C121,"-",Feuil1!$B121,"-",Feuil1!AU$1),'Risk assessment'!$R$12:$R$100,FALSE),1)," ;"),""))</f>
        <v/>
      </c>
      <c r="AV121" s="9" t="str">
        <f>IF($G121=0,"",IFERROR(CONCATENATE(INDEX('Risk assessment'!$B$12:$B$100,MATCH(CONCATENATE(Feuil1!$C121,"-",Feuil1!$B121,"-",Feuil1!AV$1),'Risk assessment'!$R$12:$R$100,FALSE),1)," ;"),""))</f>
        <v/>
      </c>
      <c r="AW121" s="9" t="str">
        <f>IF($G121=0,"",IFERROR(CONCATENATE(INDEX('Risk assessment'!$B$12:$B$100,MATCH(CONCATENATE(Feuil1!$C121,"-",Feuil1!$B121,"-",Feuil1!AW$1),'Risk assessment'!$R$12:$R$100,FALSE),1)," ;"),""))</f>
        <v/>
      </c>
      <c r="AX121" s="9" t="str">
        <f>IF($G121=0,"",IFERROR(CONCATENATE(INDEX('Risk assessment'!$B$12:$B$100,MATCH(CONCATENATE(Feuil1!$C121,"-",Feuil1!$B121,"-",Feuil1!AX$1),'Risk assessment'!$R$12:$R$100,FALSE),1)," ;"),""))</f>
        <v/>
      </c>
      <c r="AY121" s="9" t="str">
        <f>IF($G121=0,"",IFERROR(CONCATENATE(INDEX('Risk assessment'!$B$12:$B$100,MATCH(CONCATENATE(Feuil1!$C121,"-",Feuil1!$B121,"-",Feuil1!AY$1),'Risk assessment'!$R$12:$R$100,FALSE),1)," ;"),""))</f>
        <v/>
      </c>
      <c r="AZ121" s="9" t="str">
        <f>IF($G121=0,"",IFERROR(CONCATENATE(INDEX('Risk assessment'!$B$12:$B$100,MATCH(CONCATENATE(Feuil1!$C121,"-",Feuil1!$B121,"-",Feuil1!AZ$1),'Risk assessment'!$R$12:$R$100,FALSE),1)," ;"),""))</f>
        <v/>
      </c>
      <c r="BA121" s="9" t="str">
        <f>IF($G121=0,"",IFERROR(CONCATENATE(INDEX('Risk assessment'!$B$12:$B$100,MATCH(CONCATENATE(Feuil1!$C121,"-",Feuil1!$B121,"-",Feuil1!BA$1),'Risk assessment'!$R$12:$R$100,FALSE),1)," ;"),""))</f>
        <v/>
      </c>
      <c r="BB121" s="9" t="str">
        <f>IF($G121=0,"",IFERROR(CONCATENATE(INDEX('Risk assessment'!$B$12:$B$100,MATCH(CONCATENATE(Feuil1!$C121,"-",Feuil1!$B121,"-",Feuil1!BB$1),'Risk assessment'!$R$12:$R$100,FALSE),1)," ;"),""))</f>
        <v/>
      </c>
      <c r="BC121" s="9" t="str">
        <f>IF($G121=0,"",IFERROR(CONCATENATE(INDEX('Risk assessment'!$B$12:$B$100,MATCH(CONCATENATE(Feuil1!$C121,"-",Feuil1!$B121,"-",Feuil1!BC$1),'Risk assessment'!$R$12:$R$100,FALSE),1)," ;"),""))</f>
        <v/>
      </c>
      <c r="BD121" s="9" t="str">
        <f>IF($G121=0,"",IFERROR(CONCATENATE(INDEX('Risk assessment'!$B$12:$B$100,MATCH(CONCATENATE(Feuil1!$C121,"-",Feuil1!$B121,"-",Feuil1!BD$1),'Risk assessment'!$R$12:$R$100,FALSE),1)," ;"),""))</f>
        <v/>
      </c>
      <c r="BE121" s="9" t="str">
        <f>IF($G121=0,"",IFERROR(CONCATENATE(INDEX('Risk assessment'!$B$12:$B$100,MATCH(CONCATENATE(Feuil1!$C121,"-",Feuil1!$B121,"-",Feuil1!BE$1),'Risk assessment'!$R$12:$R$100,FALSE),1)," ;"),""))</f>
        <v/>
      </c>
      <c r="BF121" s="9" t="str">
        <f>IF($G121=0,"",IFERROR(CONCATENATE(INDEX('Risk assessment'!$B$12:$B$100,MATCH(CONCATENATE(Feuil1!$C121,"-",Feuil1!$B121,"-",Feuil1!BF$1),'Risk assessment'!$R$12:$R$100,FALSE),1)," ;"),""))</f>
        <v/>
      </c>
      <c r="BG121" s="9" t="str">
        <f>IF($G121=0,"",IFERROR(CONCATENATE(INDEX('Risk assessment'!$B$12:$B$100,MATCH(CONCATENATE(Feuil1!$C121,"-",Feuil1!$B121,"-",Feuil1!BG$1),'Risk assessment'!$R$12:$R$100,FALSE),1)," ;"),""))</f>
        <v/>
      </c>
      <c r="BH121" s="9" t="str">
        <f>IF($G121=0,"",IFERROR(CONCATENATE(INDEX('Risk assessment'!$B$12:$B$100,MATCH(CONCATENATE(Feuil1!$C121,"-",Feuil1!$B121,"-",Feuil1!BH$1),'Risk assessment'!$R$12:$R$100,FALSE),1)," ;"),""))</f>
        <v/>
      </c>
      <c r="BI121" s="9" t="str">
        <f>IF($G121=0,"",IFERROR(CONCATENATE(INDEX('Risk assessment'!$B$12:$B$100,MATCH(CONCATENATE(Feuil1!$C121,"-",Feuil1!$B121,"-",Feuil1!BI$1),'Risk assessment'!$R$12:$R$100,FALSE),1)," ;"),""))</f>
        <v/>
      </c>
      <c r="BJ121" s="9" t="str">
        <f>IF($G121=0,"",IFERROR(CONCATENATE(INDEX('Risk assessment'!$B$12:$B$100,MATCH(CONCATENATE(Feuil1!$C121,"-",Feuil1!$B121,"-",Feuil1!BJ$1),'Risk assessment'!$R$12:$R$100,FALSE),1)," ;"),""))</f>
        <v/>
      </c>
      <c r="BK121" s="9" t="str">
        <f>IF($G121=0,"",IFERROR(CONCATENATE(INDEX('Risk assessment'!$B$12:$B$100,MATCH(CONCATENATE(Feuil1!$C121,"-",Feuil1!$B121,"-",Feuil1!BK$1),'Risk assessment'!$R$12:$R$100,FALSE),1)," ;"),""))</f>
        <v/>
      </c>
      <c r="BL121" s="9" t="str">
        <f>IF($G121=0,"",IFERROR(CONCATENATE(INDEX('Risk assessment'!$B$12:$B$100,MATCH(CONCATENATE(Feuil1!$C121,"-",Feuil1!$B121,"-",Feuil1!BL$1),'Risk assessment'!$R$12:$R$100,FALSE),1)," ;"),""))</f>
        <v/>
      </c>
      <c r="BM121" s="9" t="str">
        <f>IF($G121=0,"",IFERROR(CONCATENATE(INDEX('Risk assessment'!$B$12:$B$100,MATCH(CONCATENATE(Feuil1!$C121,"-",Feuil1!$B121,"-",Feuil1!BM$1),'Risk assessment'!$R$12:$R$100,FALSE),1)," ;"),""))</f>
        <v/>
      </c>
      <c r="BN121" s="9" t="str">
        <f>IF($G121=0,"",IFERROR(CONCATENATE(INDEX('Risk assessment'!$B$12:$B$100,MATCH(CONCATENATE(Feuil1!$C121,"-",Feuil1!$B121,"-",Feuil1!BN$1),'Risk assessment'!$R$12:$R$100,FALSE),1)," ;"),""))</f>
        <v/>
      </c>
      <c r="BO121" s="9" t="str">
        <f>IF($G121=0,"",IFERROR(CONCATENATE(INDEX('Risk assessment'!$B$12:$B$100,MATCH(CONCATENATE(Feuil1!$C121,"-",Feuil1!$B121,"-",Feuil1!BO$1),'Risk assessment'!$R$12:$R$100,FALSE),1)," ;"),""))</f>
        <v/>
      </c>
      <c r="BP121" s="9" t="str">
        <f>IF($G121=0,"",IFERROR(CONCATENATE(INDEX('Risk assessment'!$B$12:$B$100,MATCH(CONCATENATE(Feuil1!$C121,"-",Feuil1!$B121,"-",Feuil1!BP$1),'Risk assessment'!$R$12:$R$100,FALSE),1)," ;"),""))</f>
        <v/>
      </c>
      <c r="BQ121" s="9" t="str">
        <f>IF($G121=0,"",IFERROR(CONCATENATE(INDEX('Risk assessment'!$B$12:$B$100,MATCH(CONCATENATE(Feuil1!$C121,"-",Feuil1!$B121,"-",Feuil1!BQ$1),'Risk assessment'!$R$12:$R$100,FALSE),1)," ;"),""))</f>
        <v/>
      </c>
    </row>
    <row r="122" spans="5:69" x14ac:dyDescent="0.25">
      <c r="E122" s="9" t="str">
        <f t="shared" si="4"/>
        <v/>
      </c>
      <c r="F122" s="9" t="str">
        <f t="shared" si="5"/>
        <v/>
      </c>
      <c r="H122" s="9" t="str">
        <f>IF($G122=0,"",IFERROR(CONCATENATE(INDEX('Risk assessment'!$B$12:$B$100,MATCH(CONCATENATE(Feuil1!$C122,"-",Feuil1!$B122,"-",Feuil1!H$1),'Risk assessment'!$R$12:$R$100,FALSE),1)," ;"),""))</f>
        <v/>
      </c>
      <c r="I122" s="9" t="str">
        <f>IF($G122=0,"",IFERROR(CONCATENATE(INDEX('Risk assessment'!$B$12:$B$100,MATCH(CONCATENATE(Feuil1!$C122,"-",Feuil1!$B122,"-",Feuil1!I$1),'Risk assessment'!$R$12:$R$100,FALSE),1)," ;"),""))</f>
        <v/>
      </c>
      <c r="J122" s="9" t="str">
        <f>IF($G122=0,"",IFERROR(CONCATENATE(INDEX('Risk assessment'!$B$12:$B$100,MATCH(CONCATENATE(Feuil1!$C122,"-",Feuil1!$B122,"-",Feuil1!J$1),'Risk assessment'!$R$12:$R$100,FALSE),1)," ;"),""))</f>
        <v/>
      </c>
      <c r="K122" s="9" t="str">
        <f>IF($G122=0,"",IFERROR(CONCATENATE(INDEX('Risk assessment'!$B$12:$B$100,MATCH(CONCATENATE(Feuil1!$C122,"-",Feuil1!$B122,"-",Feuil1!K$1),'Risk assessment'!$R$12:$R$100,FALSE),1)," ;"),""))</f>
        <v/>
      </c>
      <c r="L122" s="9" t="str">
        <f>IF($G122=0,"",IFERROR(CONCATENATE(INDEX('Risk assessment'!$B$12:$B$100,MATCH(CONCATENATE(Feuil1!$C122,"-",Feuil1!$B122,"-",Feuil1!L$1),'Risk assessment'!$R$12:$R$100,FALSE),1)," ;"),""))</f>
        <v/>
      </c>
      <c r="M122" s="9" t="str">
        <f>IF($G122=0,"",IFERROR(CONCATENATE(INDEX('Risk assessment'!$B$12:$B$100,MATCH(CONCATENATE(Feuil1!$C122,"-",Feuil1!$B122,"-",Feuil1!M$1),'Risk assessment'!$R$12:$R$100,FALSE),1)," ;"),""))</f>
        <v/>
      </c>
      <c r="N122" s="9" t="str">
        <f>IF($G122=0,"",IFERROR(CONCATENATE(INDEX('Risk assessment'!$B$12:$B$100,MATCH(CONCATENATE(Feuil1!$C122,"-",Feuil1!$B122,"-",Feuil1!N$1),'Risk assessment'!$R$12:$R$100,FALSE),1)," ;"),""))</f>
        <v/>
      </c>
      <c r="O122" s="9" t="str">
        <f>IF($G122=0,"",IFERROR(CONCATENATE(INDEX('Risk assessment'!$B$12:$B$100,MATCH(CONCATENATE(Feuil1!$C122,"-",Feuil1!$B122,"-",Feuil1!O$1),'Risk assessment'!$R$12:$R$100,FALSE),1)," ;"),""))</f>
        <v/>
      </c>
      <c r="P122" s="9" t="str">
        <f>IF($G122=0,"",IFERROR(CONCATENATE(INDEX('Risk assessment'!$B$12:$B$100,MATCH(CONCATENATE(Feuil1!$C122,"-",Feuil1!$B122,"-",Feuil1!P$1),'Risk assessment'!$R$12:$R$100,FALSE),1)," ;"),""))</f>
        <v/>
      </c>
      <c r="Q122" s="9" t="str">
        <f>IF($G122=0,"",IFERROR(CONCATENATE(INDEX('Risk assessment'!$B$12:$B$100,MATCH(CONCATENATE(Feuil1!$C122,"-",Feuil1!$B122,"-",Feuil1!Q$1),'Risk assessment'!$R$12:$R$100,FALSE),1)," ;"),""))</f>
        <v/>
      </c>
      <c r="R122" s="9" t="str">
        <f>IF($G122=0,"",IFERROR(CONCATENATE(INDEX('Risk assessment'!$B$12:$B$100,MATCH(CONCATENATE(Feuil1!$C122,"-",Feuil1!$B122,"-",Feuil1!R$1),'Risk assessment'!$R$12:$R$100,FALSE),1)," ;"),""))</f>
        <v/>
      </c>
      <c r="S122" s="9" t="str">
        <f>IF($G122=0,"",IFERROR(CONCATENATE(INDEX('Risk assessment'!$B$12:$B$100,MATCH(CONCATENATE(Feuil1!$C122,"-",Feuil1!$B122,"-",Feuil1!S$1),'Risk assessment'!$R$12:$R$100,FALSE),1)," ;"),""))</f>
        <v/>
      </c>
      <c r="T122" s="9" t="str">
        <f>IF($G122=0,"",IFERROR(CONCATENATE(INDEX('Risk assessment'!$B$12:$B$100,MATCH(CONCATENATE(Feuil1!$C122,"-",Feuil1!$B122,"-",Feuil1!T$1),'Risk assessment'!$R$12:$R$100,FALSE),1)," ;"),""))</f>
        <v/>
      </c>
      <c r="U122" s="9" t="str">
        <f>IF($G122=0,"",IFERROR(CONCATENATE(INDEX('Risk assessment'!$B$12:$B$100,MATCH(CONCATENATE(Feuil1!$C122,"-",Feuil1!$B122,"-",Feuil1!U$1),'Risk assessment'!$R$12:$R$100,FALSE),1)," ;"),""))</f>
        <v/>
      </c>
      <c r="V122" s="9" t="str">
        <f>IF($G122=0,"",IFERROR(CONCATENATE(INDEX('Risk assessment'!$B$12:$B$100,MATCH(CONCATENATE(Feuil1!$C122,"-",Feuil1!$B122,"-",Feuil1!V$1),'Risk assessment'!$R$12:$R$100,FALSE),1)," ;"),""))</f>
        <v/>
      </c>
      <c r="W122" s="9" t="str">
        <f>IF($G122=0,"",IFERROR(CONCATENATE(INDEX('Risk assessment'!$B$12:$B$100,MATCH(CONCATENATE(Feuil1!$C122,"-",Feuil1!$B122,"-",Feuil1!W$1),'Risk assessment'!$R$12:$R$100,FALSE),1)," ;"),""))</f>
        <v/>
      </c>
      <c r="X122" s="9" t="str">
        <f>IF($G122=0,"",IFERROR(CONCATENATE(INDEX('Risk assessment'!$B$12:$B$100,MATCH(CONCATENATE(Feuil1!$C122,"-",Feuil1!$B122,"-",Feuil1!X$1),'Risk assessment'!$R$12:$R$100,FALSE),1)," ;"),""))</f>
        <v/>
      </c>
      <c r="Y122" s="9" t="str">
        <f>IF($G122=0,"",IFERROR(CONCATENATE(INDEX('Risk assessment'!$B$12:$B$100,MATCH(CONCATENATE(Feuil1!$C122,"-",Feuil1!$B122,"-",Feuil1!Y$1),'Risk assessment'!$R$12:$R$100,FALSE),1)," ;"),""))</f>
        <v/>
      </c>
      <c r="Z122" s="9" t="str">
        <f>IF($G122=0,"",IFERROR(CONCATENATE(INDEX('Risk assessment'!$B$12:$B$100,MATCH(CONCATENATE(Feuil1!$C122,"-",Feuil1!$B122,"-",Feuil1!Z$1),'Risk assessment'!$R$12:$R$100,FALSE),1)," ;"),""))</f>
        <v/>
      </c>
      <c r="AA122" s="9" t="str">
        <f>IF($G122=0,"",IFERROR(CONCATENATE(INDEX('Risk assessment'!$B$12:$B$100,MATCH(CONCATENATE(Feuil1!$C122,"-",Feuil1!$B122,"-",Feuil1!AA$1),'Risk assessment'!$R$12:$R$100,FALSE),1)," ;"),""))</f>
        <v/>
      </c>
      <c r="AB122" s="9" t="str">
        <f>IF($G122=0,"",IFERROR(CONCATENATE(INDEX('Risk assessment'!$B$12:$B$100,MATCH(CONCATENATE(Feuil1!$C122,"-",Feuil1!$B122,"-",Feuil1!AB$1),'Risk assessment'!$R$12:$R$100,FALSE),1)," ;"),""))</f>
        <v/>
      </c>
      <c r="AC122" s="9" t="str">
        <f>IF($G122=0,"",IFERROR(CONCATENATE(INDEX('Risk assessment'!$B$12:$B$100,MATCH(CONCATENATE(Feuil1!$C122,"-",Feuil1!$B122,"-",Feuil1!AC$1),'Risk assessment'!$R$12:$R$100,FALSE),1)," ;"),""))</f>
        <v/>
      </c>
      <c r="AD122" s="9" t="str">
        <f>IF($G122=0,"",IFERROR(CONCATENATE(INDEX('Risk assessment'!$B$12:$B$100,MATCH(CONCATENATE(Feuil1!$C122,"-",Feuil1!$B122,"-",Feuil1!AD$1),'Risk assessment'!$R$12:$R$100,FALSE),1)," ;"),""))</f>
        <v/>
      </c>
      <c r="AE122" s="9" t="str">
        <f>IF($G122=0,"",IFERROR(CONCATENATE(INDEX('Risk assessment'!$B$12:$B$100,MATCH(CONCATENATE(Feuil1!$C122,"-",Feuil1!$B122,"-",Feuil1!AE$1),'Risk assessment'!$R$12:$R$100,FALSE),1)," ;"),""))</f>
        <v/>
      </c>
      <c r="AF122" s="9" t="str">
        <f>IF($G122=0,"",IFERROR(CONCATENATE(INDEX('Risk assessment'!$B$12:$B$100,MATCH(CONCATENATE(Feuil1!$C122,"-",Feuil1!$B122,"-",Feuil1!AF$1),'Risk assessment'!$R$12:$R$100,FALSE),1)," ;"),""))</f>
        <v/>
      </c>
      <c r="AG122" s="9" t="str">
        <f>IF($G122=0,"",IFERROR(CONCATENATE(INDEX('Risk assessment'!$B$12:$B$100,MATCH(CONCATENATE(Feuil1!$C122,"-",Feuil1!$B122,"-",Feuil1!AG$1),'Risk assessment'!$R$12:$R$100,FALSE),1)," ;"),""))</f>
        <v/>
      </c>
      <c r="AH122" s="9" t="str">
        <f>IF($G122=0,"",IFERROR(CONCATENATE(INDEX('Risk assessment'!$B$12:$B$100,MATCH(CONCATENATE(Feuil1!$C122,"-",Feuil1!$B122,"-",Feuil1!AH$1),'Risk assessment'!$R$12:$R$100,FALSE),1)," ;"),""))</f>
        <v/>
      </c>
      <c r="AI122" s="9" t="str">
        <f>IF($G122=0,"",IFERROR(CONCATENATE(INDEX('Risk assessment'!$B$12:$B$100,MATCH(CONCATENATE(Feuil1!$C122,"-",Feuil1!$B122,"-",Feuil1!AI$1),'Risk assessment'!$R$12:$R$100,FALSE),1)," ;"),""))</f>
        <v/>
      </c>
      <c r="AJ122" s="9" t="str">
        <f>IF($G122=0,"",IFERROR(CONCATENATE(INDEX('Risk assessment'!$B$12:$B$100,MATCH(CONCATENATE(Feuil1!$C122,"-",Feuil1!$B122,"-",Feuil1!AJ$1),'Risk assessment'!$R$12:$R$100,FALSE),1)," ;"),""))</f>
        <v/>
      </c>
      <c r="AK122" s="9" t="str">
        <f>IF($G122=0,"",IFERROR(CONCATENATE(INDEX('Risk assessment'!$B$12:$B$100,MATCH(CONCATENATE(Feuil1!$C122,"-",Feuil1!$B122,"-",Feuil1!AK$1),'Risk assessment'!$R$12:$R$100,FALSE),1)," ;"),""))</f>
        <v/>
      </c>
      <c r="AL122" s="9" t="str">
        <f>IF($G122=0,"",IFERROR(CONCATENATE(INDEX('Risk assessment'!$B$12:$B$100,MATCH(CONCATENATE(Feuil1!$C122,"-",Feuil1!$B122,"-",Feuil1!AL$1),'Risk assessment'!$R$12:$R$100,FALSE),1)," ;"),""))</f>
        <v/>
      </c>
      <c r="AM122" s="9" t="str">
        <f>IF($G122=0,"",IFERROR(CONCATENATE(INDEX('Risk assessment'!$B$12:$B$100,MATCH(CONCATENATE(Feuil1!$C122,"-",Feuil1!$B122,"-",Feuil1!AM$1),'Risk assessment'!$R$12:$R$100,FALSE),1)," ;"),""))</f>
        <v/>
      </c>
      <c r="AN122" s="9" t="str">
        <f>IF($G122=0,"",IFERROR(CONCATENATE(INDEX('Risk assessment'!$B$12:$B$100,MATCH(CONCATENATE(Feuil1!$C122,"-",Feuil1!$B122,"-",Feuil1!AN$1),'Risk assessment'!$R$12:$R$100,FALSE),1)," ;"),""))</f>
        <v/>
      </c>
      <c r="AO122" s="9" t="str">
        <f>IF($G122=0,"",IFERROR(CONCATENATE(INDEX('Risk assessment'!$B$12:$B$100,MATCH(CONCATENATE(Feuil1!$C122,"-",Feuil1!$B122,"-",Feuil1!AO$1),'Risk assessment'!$R$12:$R$100,FALSE),1)," ;"),""))</f>
        <v/>
      </c>
      <c r="AP122" s="9" t="str">
        <f>IF($G122=0,"",IFERROR(CONCATENATE(INDEX('Risk assessment'!$B$12:$B$100,MATCH(CONCATENATE(Feuil1!$C122,"-",Feuil1!$B122,"-",Feuil1!AP$1),'Risk assessment'!$R$12:$R$100,FALSE),1)," ;"),""))</f>
        <v/>
      </c>
      <c r="AQ122" s="9" t="str">
        <f>IF($G122=0,"",IFERROR(CONCATENATE(INDEX('Risk assessment'!$B$12:$B$100,MATCH(CONCATENATE(Feuil1!$C122,"-",Feuil1!$B122,"-",Feuil1!AQ$1),'Risk assessment'!$R$12:$R$100,FALSE),1)," ;"),""))</f>
        <v/>
      </c>
      <c r="AR122" s="9" t="str">
        <f>IF($G122=0,"",IFERROR(CONCATENATE(INDEX('Risk assessment'!$B$12:$B$100,MATCH(CONCATENATE(Feuil1!$C122,"-",Feuil1!$B122,"-",Feuil1!AR$1),'Risk assessment'!$R$12:$R$100,FALSE),1)," ;"),""))</f>
        <v/>
      </c>
      <c r="AS122" s="9" t="str">
        <f>IF($G122=0,"",IFERROR(CONCATENATE(INDEX('Risk assessment'!$B$12:$B$100,MATCH(CONCATENATE(Feuil1!$C122,"-",Feuil1!$B122,"-",Feuil1!AS$1),'Risk assessment'!$R$12:$R$100,FALSE),1)," ;"),""))</f>
        <v/>
      </c>
      <c r="AT122" s="9" t="str">
        <f>IF($G122=0,"",IFERROR(CONCATENATE(INDEX('Risk assessment'!$B$12:$B$100,MATCH(CONCATENATE(Feuil1!$C122,"-",Feuil1!$B122,"-",Feuil1!AT$1),'Risk assessment'!$R$12:$R$100,FALSE),1)," ;"),""))</f>
        <v/>
      </c>
      <c r="AU122" s="9" t="str">
        <f>IF($G122=0,"",IFERROR(CONCATENATE(INDEX('Risk assessment'!$B$12:$B$100,MATCH(CONCATENATE(Feuil1!$C122,"-",Feuil1!$B122,"-",Feuil1!AU$1),'Risk assessment'!$R$12:$R$100,FALSE),1)," ;"),""))</f>
        <v/>
      </c>
      <c r="AV122" s="9" t="str">
        <f>IF($G122=0,"",IFERROR(CONCATENATE(INDEX('Risk assessment'!$B$12:$B$100,MATCH(CONCATENATE(Feuil1!$C122,"-",Feuil1!$B122,"-",Feuil1!AV$1),'Risk assessment'!$R$12:$R$100,FALSE),1)," ;"),""))</f>
        <v/>
      </c>
      <c r="AW122" s="9" t="str">
        <f>IF($G122=0,"",IFERROR(CONCATENATE(INDEX('Risk assessment'!$B$12:$B$100,MATCH(CONCATENATE(Feuil1!$C122,"-",Feuil1!$B122,"-",Feuil1!AW$1),'Risk assessment'!$R$12:$R$100,FALSE),1)," ;"),""))</f>
        <v/>
      </c>
      <c r="AX122" s="9" t="str">
        <f>IF($G122=0,"",IFERROR(CONCATENATE(INDEX('Risk assessment'!$B$12:$B$100,MATCH(CONCATENATE(Feuil1!$C122,"-",Feuil1!$B122,"-",Feuil1!AX$1),'Risk assessment'!$R$12:$R$100,FALSE),1)," ;"),""))</f>
        <v/>
      </c>
      <c r="AY122" s="9" t="str">
        <f>IF($G122=0,"",IFERROR(CONCATENATE(INDEX('Risk assessment'!$B$12:$B$100,MATCH(CONCATENATE(Feuil1!$C122,"-",Feuil1!$B122,"-",Feuil1!AY$1),'Risk assessment'!$R$12:$R$100,FALSE),1)," ;"),""))</f>
        <v/>
      </c>
      <c r="AZ122" s="9" t="str">
        <f>IF($G122=0,"",IFERROR(CONCATENATE(INDEX('Risk assessment'!$B$12:$B$100,MATCH(CONCATENATE(Feuil1!$C122,"-",Feuil1!$B122,"-",Feuil1!AZ$1),'Risk assessment'!$R$12:$R$100,FALSE),1)," ;"),""))</f>
        <v/>
      </c>
      <c r="BA122" s="9" t="str">
        <f>IF($G122=0,"",IFERROR(CONCATENATE(INDEX('Risk assessment'!$B$12:$B$100,MATCH(CONCATENATE(Feuil1!$C122,"-",Feuil1!$B122,"-",Feuil1!BA$1),'Risk assessment'!$R$12:$R$100,FALSE),1)," ;"),""))</f>
        <v/>
      </c>
      <c r="BB122" s="9" t="str">
        <f>IF($G122=0,"",IFERROR(CONCATENATE(INDEX('Risk assessment'!$B$12:$B$100,MATCH(CONCATENATE(Feuil1!$C122,"-",Feuil1!$B122,"-",Feuil1!BB$1),'Risk assessment'!$R$12:$R$100,FALSE),1)," ;"),""))</f>
        <v/>
      </c>
      <c r="BC122" s="9" t="str">
        <f>IF($G122=0,"",IFERROR(CONCATENATE(INDEX('Risk assessment'!$B$12:$B$100,MATCH(CONCATENATE(Feuil1!$C122,"-",Feuil1!$B122,"-",Feuil1!BC$1),'Risk assessment'!$R$12:$R$100,FALSE),1)," ;"),""))</f>
        <v/>
      </c>
      <c r="BD122" s="9" t="str">
        <f>IF($G122=0,"",IFERROR(CONCATENATE(INDEX('Risk assessment'!$B$12:$B$100,MATCH(CONCATENATE(Feuil1!$C122,"-",Feuil1!$B122,"-",Feuil1!BD$1),'Risk assessment'!$R$12:$R$100,FALSE),1)," ;"),""))</f>
        <v/>
      </c>
      <c r="BE122" s="9" t="str">
        <f>IF($G122=0,"",IFERROR(CONCATENATE(INDEX('Risk assessment'!$B$12:$B$100,MATCH(CONCATENATE(Feuil1!$C122,"-",Feuil1!$B122,"-",Feuil1!BE$1),'Risk assessment'!$R$12:$R$100,FALSE),1)," ;"),""))</f>
        <v/>
      </c>
      <c r="BF122" s="9" t="str">
        <f>IF($G122=0,"",IFERROR(CONCATENATE(INDEX('Risk assessment'!$B$12:$B$100,MATCH(CONCATENATE(Feuil1!$C122,"-",Feuil1!$B122,"-",Feuil1!BF$1),'Risk assessment'!$R$12:$R$100,FALSE),1)," ;"),""))</f>
        <v/>
      </c>
      <c r="BG122" s="9" t="str">
        <f>IF($G122=0,"",IFERROR(CONCATENATE(INDEX('Risk assessment'!$B$12:$B$100,MATCH(CONCATENATE(Feuil1!$C122,"-",Feuil1!$B122,"-",Feuil1!BG$1),'Risk assessment'!$R$12:$R$100,FALSE),1)," ;"),""))</f>
        <v/>
      </c>
      <c r="BH122" s="9" t="str">
        <f>IF($G122=0,"",IFERROR(CONCATENATE(INDEX('Risk assessment'!$B$12:$B$100,MATCH(CONCATENATE(Feuil1!$C122,"-",Feuil1!$B122,"-",Feuil1!BH$1),'Risk assessment'!$R$12:$R$100,FALSE),1)," ;"),""))</f>
        <v/>
      </c>
      <c r="BI122" s="9" t="str">
        <f>IF($G122=0,"",IFERROR(CONCATENATE(INDEX('Risk assessment'!$B$12:$B$100,MATCH(CONCATENATE(Feuil1!$C122,"-",Feuil1!$B122,"-",Feuil1!BI$1),'Risk assessment'!$R$12:$R$100,FALSE),1)," ;"),""))</f>
        <v/>
      </c>
      <c r="BJ122" s="9" t="str">
        <f>IF($G122=0,"",IFERROR(CONCATENATE(INDEX('Risk assessment'!$B$12:$B$100,MATCH(CONCATENATE(Feuil1!$C122,"-",Feuil1!$B122,"-",Feuil1!BJ$1),'Risk assessment'!$R$12:$R$100,FALSE),1)," ;"),""))</f>
        <v/>
      </c>
      <c r="BK122" s="9" t="str">
        <f>IF($G122=0,"",IFERROR(CONCATENATE(INDEX('Risk assessment'!$B$12:$B$100,MATCH(CONCATENATE(Feuil1!$C122,"-",Feuil1!$B122,"-",Feuil1!BK$1),'Risk assessment'!$R$12:$R$100,FALSE),1)," ;"),""))</f>
        <v/>
      </c>
      <c r="BL122" s="9" t="str">
        <f>IF($G122=0,"",IFERROR(CONCATENATE(INDEX('Risk assessment'!$B$12:$B$100,MATCH(CONCATENATE(Feuil1!$C122,"-",Feuil1!$B122,"-",Feuil1!BL$1),'Risk assessment'!$R$12:$R$100,FALSE),1)," ;"),""))</f>
        <v/>
      </c>
      <c r="BM122" s="9" t="str">
        <f>IF($G122=0,"",IFERROR(CONCATENATE(INDEX('Risk assessment'!$B$12:$B$100,MATCH(CONCATENATE(Feuil1!$C122,"-",Feuil1!$B122,"-",Feuil1!BM$1),'Risk assessment'!$R$12:$R$100,FALSE),1)," ;"),""))</f>
        <v/>
      </c>
      <c r="BN122" s="9" t="str">
        <f>IF($G122=0,"",IFERROR(CONCATENATE(INDEX('Risk assessment'!$B$12:$B$100,MATCH(CONCATENATE(Feuil1!$C122,"-",Feuil1!$B122,"-",Feuil1!BN$1),'Risk assessment'!$R$12:$R$100,FALSE),1)," ;"),""))</f>
        <v/>
      </c>
      <c r="BO122" s="9" t="str">
        <f>IF($G122=0,"",IFERROR(CONCATENATE(INDEX('Risk assessment'!$B$12:$B$100,MATCH(CONCATENATE(Feuil1!$C122,"-",Feuil1!$B122,"-",Feuil1!BO$1),'Risk assessment'!$R$12:$R$100,FALSE),1)," ;"),""))</f>
        <v/>
      </c>
      <c r="BP122" s="9" t="str">
        <f>IF($G122=0,"",IFERROR(CONCATENATE(INDEX('Risk assessment'!$B$12:$B$100,MATCH(CONCATENATE(Feuil1!$C122,"-",Feuil1!$B122,"-",Feuil1!BP$1),'Risk assessment'!$R$12:$R$100,FALSE),1)," ;"),""))</f>
        <v/>
      </c>
      <c r="BQ122" s="9" t="str">
        <f>IF($G122=0,"",IFERROR(CONCATENATE(INDEX('Risk assessment'!$B$12:$B$100,MATCH(CONCATENATE(Feuil1!$C122,"-",Feuil1!$B122,"-",Feuil1!BQ$1),'Risk assessment'!$R$12:$R$100,FALSE),1)," ;"),""))</f>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8"/>
  <sheetViews>
    <sheetView showGridLines="0" workbookViewId="0">
      <selection activeCell="A10" sqref="A10"/>
    </sheetView>
  </sheetViews>
  <sheetFormatPr baseColWidth="10" defaultRowHeight="13.8" x14ac:dyDescent="0.25"/>
  <cols>
    <col min="3" max="3" width="3.3984375" customWidth="1"/>
    <col min="4" max="13" width="13.796875" customWidth="1"/>
  </cols>
  <sheetData>
    <row r="1" spans="2:13" s="9" customFormat="1" x14ac:dyDescent="0.25"/>
    <row r="2" spans="2:13" ht="20.399999999999999" x14ac:dyDescent="0.35">
      <c r="D2" s="214" t="s">
        <v>229</v>
      </c>
      <c r="E2" s="214"/>
      <c r="F2" s="214"/>
    </row>
    <row r="3" spans="2:13" ht="49.8" customHeight="1" x14ac:dyDescent="0.25">
      <c r="C3" s="118" t="str">
        <f>IFERROR(IF(C4&lt;'Rating table'!H$11,C4+1,""),"")</f>
        <v/>
      </c>
      <c r="D3" s="120" t="str">
        <f>IFERROR(VLOOKUP(CONCATENATE(D$13,"-",$C3),Feuil1!$D$2:$F$100,3,FALSE),"")</f>
        <v/>
      </c>
      <c r="E3" s="120" t="str">
        <f>IFERROR(VLOOKUP(CONCATENATE(E$13,"-",$C3),Feuil1!$D$2:$F$100,3,FALSE),"")</f>
        <v/>
      </c>
      <c r="F3" s="120" t="str">
        <f>IFERROR(VLOOKUP(CONCATENATE(F$13,"-",$C3),Feuil1!$D$2:$F$100,3,FALSE),"")</f>
        <v/>
      </c>
      <c r="G3" s="120" t="str">
        <f>IFERROR(VLOOKUP(CONCATENATE(G$13,"-",$C3),Feuil1!$D$2:$F$100,3,FALSE),"")</f>
        <v/>
      </c>
      <c r="H3" s="120" t="str">
        <f>IFERROR(VLOOKUP(CONCATENATE(H$13,"-",$C3),Feuil1!$D$2:$F$100,3,FALSE),"")</f>
        <v/>
      </c>
      <c r="I3" s="120" t="str">
        <f>IFERROR(VLOOKUP(CONCATENATE(I$13,"-",$C3),Feuil1!$D$2:$F$100,3,FALSE),"")</f>
        <v/>
      </c>
      <c r="J3" s="120" t="str">
        <f>IFERROR(VLOOKUP(CONCATENATE(J$13,"-",$C3),Feuil1!$D$2:$F$100,3,FALSE),"")</f>
        <v/>
      </c>
      <c r="K3" s="120" t="str">
        <f>IFERROR(VLOOKUP(CONCATENATE(K$13,"-",$C3),Feuil1!$D$2:$F$100,3,FALSE),"")</f>
        <v/>
      </c>
      <c r="L3" s="120" t="str">
        <f>IFERROR(VLOOKUP(CONCATENATE(L$13,"-",$C3),Feuil1!$D$2:$F$100,3,FALSE),"")</f>
        <v/>
      </c>
      <c r="M3" s="120" t="str">
        <f>IFERROR(VLOOKUP(CONCATENATE(M$13,"-",$C3),Feuil1!$D$2:$F$100,3,FALSE),"")</f>
        <v/>
      </c>
    </row>
    <row r="4" spans="2:13" ht="49.8" customHeight="1" x14ac:dyDescent="0.25">
      <c r="C4" s="118" t="str">
        <f>IFERROR(IF(C5&lt;'Rating table'!H$11,C5+1,""),"")</f>
        <v/>
      </c>
      <c r="D4" s="120" t="str">
        <f>IFERROR(VLOOKUP(CONCATENATE(D$13,"-",$C4),Feuil1!$D$2:$F$100,3,FALSE),"")</f>
        <v/>
      </c>
      <c r="E4" s="120" t="str">
        <f>IFERROR(VLOOKUP(CONCATENATE(E$13,"-",$C4),Feuil1!$D$2:$F$100,3,FALSE),"")</f>
        <v/>
      </c>
      <c r="F4" s="120" t="str">
        <f>IFERROR(VLOOKUP(CONCATENATE(F$13,"-",$C4),Feuil1!$D$2:$F$100,3,FALSE),"")</f>
        <v/>
      </c>
      <c r="G4" s="120" t="str">
        <f>IFERROR(VLOOKUP(CONCATENATE(G$13,"-",$C4),Feuil1!$D$2:$F$100,3,FALSE),"")</f>
        <v/>
      </c>
      <c r="H4" s="120" t="str">
        <f>IFERROR(VLOOKUP(CONCATENATE(H$13,"-",$C4),Feuil1!$D$2:$F$100,3,FALSE),"")</f>
        <v/>
      </c>
      <c r="I4" s="120" t="str">
        <f>IFERROR(VLOOKUP(CONCATENATE(I$13,"-",$C4),Feuil1!$D$2:$F$100,3,FALSE),"")</f>
        <v/>
      </c>
      <c r="J4" s="120" t="str">
        <f>IFERROR(VLOOKUP(CONCATENATE(J$13,"-",$C4),Feuil1!$D$2:$F$100,3,FALSE),"")</f>
        <v/>
      </c>
      <c r="K4" s="120" t="str">
        <f>IFERROR(VLOOKUP(CONCATENATE(K$13,"-",$C4),Feuil1!$D$2:$F$100,3,FALSE),"")</f>
        <v/>
      </c>
      <c r="L4" s="120" t="str">
        <f>IFERROR(VLOOKUP(CONCATENATE(L$13,"-",$C4),Feuil1!$D$2:$F$100,3,FALSE),"")</f>
        <v/>
      </c>
      <c r="M4" s="120" t="str">
        <f>IFERROR(VLOOKUP(CONCATENATE(M$13,"-",$C4),Feuil1!$D$2:$F$100,3,FALSE),"")</f>
        <v/>
      </c>
    </row>
    <row r="5" spans="2:13" ht="49.8" customHeight="1" x14ac:dyDescent="0.25">
      <c r="C5" s="118" t="str">
        <f>IFERROR(IF(C6&lt;'Rating table'!H$11,C6+1,""),"")</f>
        <v/>
      </c>
      <c r="D5" s="120" t="str">
        <f>IFERROR(VLOOKUP(CONCATENATE(D$13,"-",$C5),Feuil1!$D$2:$F$100,3,FALSE),"")</f>
        <v/>
      </c>
      <c r="E5" s="120" t="str">
        <f>IFERROR(VLOOKUP(CONCATENATE(E$13,"-",$C5),Feuil1!$D$2:$F$100,3,FALSE),"")</f>
        <v/>
      </c>
      <c r="F5" s="120" t="str">
        <f>IFERROR(VLOOKUP(CONCATENATE(F$13,"-",$C5),Feuil1!$D$2:$F$100,3,FALSE),"")</f>
        <v/>
      </c>
      <c r="G5" s="120" t="str">
        <f>IFERROR(VLOOKUP(CONCATENATE(G$13,"-",$C5),Feuil1!$D$2:$F$100,3,FALSE),"")</f>
        <v/>
      </c>
      <c r="H5" s="120" t="str">
        <f>IFERROR(VLOOKUP(CONCATENATE(H$13,"-",$C5),Feuil1!$D$2:$F$100,3,FALSE),"")</f>
        <v/>
      </c>
      <c r="I5" s="120" t="str">
        <f>IFERROR(VLOOKUP(CONCATENATE(I$13,"-",$C5),Feuil1!$D$2:$F$100,3,FALSE),"")</f>
        <v/>
      </c>
      <c r="J5" s="120" t="str">
        <f>IFERROR(VLOOKUP(CONCATENATE(J$13,"-",$C5),Feuil1!$D$2:$F$100,3,FALSE),"")</f>
        <v/>
      </c>
      <c r="K5" s="120" t="str">
        <f>IFERROR(VLOOKUP(CONCATENATE(K$13,"-",$C5),Feuil1!$D$2:$F$100,3,FALSE),"")</f>
        <v/>
      </c>
      <c r="L5" s="120" t="str">
        <f>IFERROR(VLOOKUP(CONCATENATE(L$13,"-",$C5),Feuil1!$D$2:$F$100,3,FALSE),"")</f>
        <v/>
      </c>
      <c r="M5" s="120" t="str">
        <f>IFERROR(VLOOKUP(CONCATENATE(M$13,"-",$C5),Feuil1!$D$2:$F$100,3,FALSE),"")</f>
        <v/>
      </c>
    </row>
    <row r="6" spans="2:13" ht="49.8" customHeight="1" x14ac:dyDescent="0.25">
      <c r="C6" s="118" t="str">
        <f>IFERROR(IF(C7&lt;'Rating table'!H$11,C7+1,""),"")</f>
        <v/>
      </c>
      <c r="D6" s="120" t="str">
        <f>IFERROR(VLOOKUP(CONCATENATE(D$13,"-",$C6),Feuil1!$D$2:$F$100,3,FALSE),"")</f>
        <v/>
      </c>
      <c r="E6" s="120" t="str">
        <f>IFERROR(VLOOKUP(CONCATENATE(E$13,"-",$C6),Feuil1!$D$2:$F$100,3,FALSE),"")</f>
        <v/>
      </c>
      <c r="F6" s="120" t="str">
        <f>IFERROR(VLOOKUP(CONCATENATE(F$13,"-",$C6),Feuil1!$D$2:$F$100,3,FALSE),"")</f>
        <v/>
      </c>
      <c r="G6" s="120" t="str">
        <f>IFERROR(VLOOKUP(CONCATENATE(G$13,"-",$C6),Feuil1!$D$2:$F$100,3,FALSE),"")</f>
        <v/>
      </c>
      <c r="H6" s="120" t="str">
        <f>IFERROR(VLOOKUP(CONCATENATE(H$13,"-",$C6),Feuil1!$D$2:$F$100,3,FALSE),"")</f>
        <v/>
      </c>
      <c r="I6" s="120" t="str">
        <f>IFERROR(VLOOKUP(CONCATENATE(I$13,"-",$C6),Feuil1!$D$2:$F$100,3,FALSE),"")</f>
        <v/>
      </c>
      <c r="J6" s="120" t="str">
        <f>IFERROR(VLOOKUP(CONCATENATE(J$13,"-",$C6),Feuil1!$D$2:$F$100,3,FALSE),"")</f>
        <v/>
      </c>
      <c r="K6" s="120" t="str">
        <f>IFERROR(VLOOKUP(CONCATENATE(K$13,"-",$C6),Feuil1!$D$2:$F$100,3,FALSE),"")</f>
        <v/>
      </c>
      <c r="L6" s="120" t="str">
        <f>IFERROR(VLOOKUP(CONCATENATE(L$13,"-",$C6),Feuil1!$D$2:$F$100,3,FALSE),"")</f>
        <v/>
      </c>
      <c r="M6" s="120" t="str">
        <f>IFERROR(VLOOKUP(CONCATENATE(M$13,"-",$C6),Feuil1!$D$2:$F$100,3,FALSE),"")</f>
        <v/>
      </c>
    </row>
    <row r="7" spans="2:13" ht="49.8" customHeight="1" x14ac:dyDescent="0.25">
      <c r="C7" s="118">
        <f>IFERROR(IF(C8&lt;'Rating table'!H$11,C8+1,""),"")</f>
        <v>6</v>
      </c>
      <c r="D7" s="120" t="str">
        <f>IFERROR(VLOOKUP(CONCATENATE(D$13,"-",$C7),Feuil1!$D$2:$F$100,3,FALSE),"")</f>
        <v>N-1 ;D-14</v>
      </c>
      <c r="E7" s="120" t="str">
        <f>IFERROR(VLOOKUP(CONCATENATE(E$13,"-",$C7),Feuil1!$D$2:$F$100,3,FALSE),"")</f>
        <v>D-13 ;D-15</v>
      </c>
      <c r="F7" s="120" t="str">
        <f>IFERROR(VLOOKUP(CONCATENATE(F$13,"-",$C7),Feuil1!$D$2:$F$100,3,FALSE),"")</f>
        <v>B-9 ;D-17</v>
      </c>
      <c r="G7" s="120" t="str">
        <f>IFERROR(VLOOKUP(CONCATENATE(G$13,"-",$C7),Feuil1!$D$2:$F$100,3,FALSE),"")</f>
        <v>D-1 ;D-12 ;D-16 ;F-3 ;C-5-b</v>
      </c>
      <c r="H7" s="120" t="str">
        <f>IFERROR(VLOOKUP(CONCATENATE(H$13,"-",$C7),Feuil1!$D$2:$F$100,3,FALSE),"")</f>
        <v>C-9</v>
      </c>
      <c r="I7" s="120" t="str">
        <f>IFERROR(VLOOKUP(CONCATENATE(I$13,"-",$C7),Feuil1!$D$2:$F$100,3,FALSE),"")</f>
        <v>D-2</v>
      </c>
      <c r="J7" s="120" t="str">
        <f>IFERROR(VLOOKUP(CONCATENATE(J$13,"-",$C7),Feuil1!$D$2:$F$100,3,FALSE),"")</f>
        <v>B-1 ;D-11 ;C-7</v>
      </c>
      <c r="K7" s="120" t="str">
        <f>IFERROR(VLOOKUP(CONCATENATE(K$13,"-",$C7),Feuil1!$D$2:$F$100,3,FALSE),"")</f>
        <v>D-9 ;D-10</v>
      </c>
      <c r="L7" s="120" t="str">
        <f>IFERROR(VLOOKUP(CONCATENATE(L$13,"-",$C7),Feuil1!$D$2:$F$100,3,FALSE),"")</f>
        <v>F-8-a ;F-4</v>
      </c>
      <c r="M7" s="120" t="str">
        <f>IFERROR(VLOOKUP(CONCATENATE(M$13,"-",$C7),Feuil1!$D$2:$F$100,3,FALSE),"")</f>
        <v>E-1 ;F-5</v>
      </c>
    </row>
    <row r="8" spans="2:13" ht="49.8" customHeight="1" x14ac:dyDescent="0.25">
      <c r="C8" s="118">
        <f>IFERROR(IF(C9&lt;'Rating table'!H$11,C9+1,""),"")</f>
        <v>5</v>
      </c>
      <c r="D8" s="120" t="str">
        <f>IFERROR(VLOOKUP(CONCATENATE(D$13,"-",$C8),Feuil1!$D$2:$F$100,3,FALSE),"")</f>
        <v/>
      </c>
      <c r="E8" s="120" t="str">
        <f>IFERROR(VLOOKUP(CONCATENATE(E$13,"-",$C8),Feuil1!$D$2:$F$100,3,FALSE),"")</f>
        <v/>
      </c>
      <c r="F8" s="120" t="str">
        <f>IFERROR(VLOOKUP(CONCATENATE(F$13,"-",$C8),Feuil1!$D$2:$F$100,3,FALSE),"")</f>
        <v/>
      </c>
      <c r="G8" s="120" t="str">
        <f>IFERROR(VLOOKUP(CONCATENATE(G$13,"-",$C8),Feuil1!$D$2:$F$100,3,FALSE),"")</f>
        <v/>
      </c>
      <c r="H8" s="120" t="str">
        <f>IFERROR(VLOOKUP(CONCATENATE(H$13,"-",$C8),Feuil1!$D$2:$F$100,3,FALSE),"")</f>
        <v/>
      </c>
      <c r="I8" s="120" t="str">
        <f>IFERROR(VLOOKUP(CONCATENATE(I$13,"-",$C8),Feuil1!$D$2:$F$100,3,FALSE),"")</f>
        <v/>
      </c>
      <c r="J8" s="120" t="str">
        <f>IFERROR(VLOOKUP(CONCATENATE(J$13,"-",$C8),Feuil1!$D$2:$F$100,3,FALSE),"")</f>
        <v/>
      </c>
      <c r="K8" s="120" t="str">
        <f>IFERROR(VLOOKUP(CONCATENATE(K$13,"-",$C8),Feuil1!$D$2:$F$100,3,FALSE),"")</f>
        <v/>
      </c>
      <c r="L8" s="120" t="str">
        <f>IFERROR(VLOOKUP(CONCATENATE(L$13,"-",$C8),Feuil1!$D$2:$F$100,3,FALSE),"")</f>
        <v/>
      </c>
      <c r="M8" s="120" t="str">
        <f>IFERROR(VLOOKUP(CONCATENATE(M$13,"-",$C8),Feuil1!$D$2:$F$100,3,FALSE),"")</f>
        <v/>
      </c>
    </row>
    <row r="9" spans="2:13" ht="49.8" customHeight="1" x14ac:dyDescent="0.25">
      <c r="B9" s="158" t="s">
        <v>226</v>
      </c>
      <c r="C9" s="118">
        <f>IFERROR(IF(C10&lt;'Rating table'!H$11,C10+1,""),"")</f>
        <v>4</v>
      </c>
      <c r="D9" s="120" t="str">
        <f>IFERROR(VLOOKUP(CONCATENATE(D$13,"-",$C9),Feuil1!$D$2:$F$100,3,FALSE),"")</f>
        <v>E-2 ;F-8-b</v>
      </c>
      <c r="E9" s="120" t="str">
        <f>IFERROR(VLOOKUP(CONCATENATE(E$13,"-",$C9),Feuil1!$D$2:$F$100,3,FALSE),"")</f>
        <v/>
      </c>
      <c r="F9" s="120" t="str">
        <f>IFERROR(VLOOKUP(CONCATENATE(F$13,"-",$C9),Feuil1!$D$2:$F$100,3,FALSE),"")</f>
        <v/>
      </c>
      <c r="G9" s="120" t="str">
        <f>IFERROR(VLOOKUP(CONCATENATE(G$13,"-",$C9),Feuil1!$D$2:$F$100,3,FALSE),"")</f>
        <v>E-8</v>
      </c>
      <c r="H9" s="120" t="str">
        <f>IFERROR(VLOOKUP(CONCATENATE(H$13,"-",$C9),Feuil1!$D$2:$F$100,3,FALSE),"")</f>
        <v>F-7</v>
      </c>
      <c r="I9" s="120" t="str">
        <f>IFERROR(VLOOKUP(CONCATENATE(I$13,"-",$C9),Feuil1!$D$2:$F$100,3,FALSE),"")</f>
        <v>E-3 ;E-7 ;F-2</v>
      </c>
      <c r="J9" s="120" t="str">
        <f>IFERROR(VLOOKUP(CONCATENATE(J$13,"-",$C9),Feuil1!$D$2:$F$100,3,FALSE),"")</f>
        <v>F-1</v>
      </c>
      <c r="K9" s="120" t="str">
        <f>IFERROR(VLOOKUP(CONCATENATE(K$13,"-",$C9),Feuil1!$D$2:$F$100,3,FALSE),"")</f>
        <v/>
      </c>
      <c r="L9" s="120" t="str">
        <f>IFERROR(VLOOKUP(CONCATENATE(L$13,"-",$C9),Feuil1!$D$2:$F$100,3,FALSE),"")</f>
        <v/>
      </c>
      <c r="M9" s="120" t="str">
        <f>IFERROR(VLOOKUP(CONCATENATE(M$13,"-",$C9),Feuil1!$D$2:$F$100,3,FALSE),"")</f>
        <v>C-6 ;E-9</v>
      </c>
    </row>
    <row r="10" spans="2:13" ht="49.8" customHeight="1" x14ac:dyDescent="0.25">
      <c r="B10" s="158"/>
      <c r="C10" s="118">
        <f>IFERROR(IF(C11&lt;'Rating table'!H$11,C11+1,""),"")</f>
        <v>3</v>
      </c>
      <c r="D10" s="120" t="str">
        <f>IFERROR(VLOOKUP(CONCATENATE(D$13,"-",$C10),Feuil1!$D$2:$F$100,3,FALSE),"")</f>
        <v/>
      </c>
      <c r="E10" s="120" t="str">
        <f>IFERROR(VLOOKUP(CONCATENATE(E$13,"-",$C10),Feuil1!$D$2:$F$100,3,FALSE),"")</f>
        <v/>
      </c>
      <c r="F10" s="120" t="str">
        <f>IFERROR(VLOOKUP(CONCATENATE(F$13,"-",$C10),Feuil1!$D$2:$F$100,3,FALSE),"")</f>
        <v/>
      </c>
      <c r="G10" s="120" t="str">
        <f>IFERROR(VLOOKUP(CONCATENATE(G$13,"-",$C10),Feuil1!$D$2:$F$100,3,FALSE),"")</f>
        <v/>
      </c>
      <c r="H10" s="120" t="str">
        <f>IFERROR(VLOOKUP(CONCATENATE(H$13,"-",$C10),Feuil1!$D$2:$F$100,3,FALSE),"")</f>
        <v/>
      </c>
      <c r="I10" s="120" t="str">
        <f>IFERROR(VLOOKUP(CONCATENATE(I$13,"-",$C10),Feuil1!$D$2:$F$100,3,FALSE),"")</f>
        <v/>
      </c>
      <c r="J10" s="120" t="str">
        <f>IFERROR(VLOOKUP(CONCATENATE(J$13,"-",$C10),Feuil1!$D$2:$F$100,3,FALSE),"")</f>
        <v>B-2</v>
      </c>
      <c r="K10" s="120" t="str">
        <f>IFERROR(VLOOKUP(CONCATENATE(K$13,"-",$C10),Feuil1!$D$2:$F$100,3,FALSE),"")</f>
        <v/>
      </c>
      <c r="L10" s="120" t="str">
        <f>IFERROR(VLOOKUP(CONCATENATE(L$13,"-",$C10),Feuil1!$D$2:$F$100,3,FALSE),"")</f>
        <v/>
      </c>
      <c r="M10" s="120" t="str">
        <f>IFERROR(VLOOKUP(CONCATENATE(M$13,"-",$C10),Feuil1!$D$2:$F$100,3,FALSE),"")</f>
        <v/>
      </c>
    </row>
    <row r="11" spans="2:13" ht="49.8" customHeight="1" x14ac:dyDescent="0.25">
      <c r="C11" s="118">
        <f>IFERROR(IF(C12&lt;'Rating table'!H$11,C12+1,""),"")</f>
        <v>2</v>
      </c>
      <c r="D11" s="120" t="str">
        <f>IFERROR(VLOOKUP(CONCATENATE(D$13,"-",$C11),Feuil1!$D$2:$F$100,3,FALSE),"")</f>
        <v/>
      </c>
      <c r="E11" s="120" t="str">
        <f>IFERROR(VLOOKUP(CONCATENATE(E$13,"-",$C11),Feuil1!$D$2:$F$100,3,FALSE),"")</f>
        <v/>
      </c>
      <c r="F11" s="120" t="str">
        <f>IFERROR(VLOOKUP(CONCATENATE(F$13,"-",$C11),Feuil1!$D$2:$F$100,3,FALSE),"")</f>
        <v>C-5-a</v>
      </c>
      <c r="G11" s="120" t="str">
        <f>IFERROR(VLOOKUP(CONCATENATE(G$13,"-",$C11),Feuil1!$D$2:$F$100,3,FALSE),"")</f>
        <v>F-6</v>
      </c>
      <c r="H11" s="120" t="str">
        <f>IFERROR(VLOOKUP(CONCATENATE(H$13,"-",$C11),Feuil1!$D$2:$F$100,3,FALSE),"")</f>
        <v>D-5 ;D-7</v>
      </c>
      <c r="I11" s="120" t="str">
        <f>IFERROR(VLOOKUP(CONCATENATE(I$13,"-",$C11),Feuil1!$D$2:$F$100,3,FALSE),"")</f>
        <v>A-2 ;D-3 ;D-6</v>
      </c>
      <c r="J11" s="120" t="str">
        <f>IFERROR(VLOOKUP(CONCATENATE(J$13,"-",$C11),Feuil1!$D$2:$F$100,3,FALSE),"")</f>
        <v/>
      </c>
      <c r="K11" s="120" t="str">
        <f>IFERROR(VLOOKUP(CONCATENATE(K$13,"-",$C11),Feuil1!$D$2:$F$100,3,FALSE),"")</f>
        <v/>
      </c>
      <c r="L11" s="120" t="str">
        <f>IFERROR(VLOOKUP(CONCATENATE(L$13,"-",$C11),Feuil1!$D$2:$F$100,3,FALSE),"")</f>
        <v>B-7 ;D-8</v>
      </c>
      <c r="M11" s="120" t="str">
        <f>IFERROR(VLOOKUP(CONCATENATE(M$13,"-",$C11),Feuil1!$D$2:$F$100,3,FALSE),"")</f>
        <v>D-4</v>
      </c>
    </row>
    <row r="12" spans="2:13" ht="49.8" customHeight="1" x14ac:dyDescent="0.25">
      <c r="C12" s="118">
        <v>1</v>
      </c>
      <c r="D12" s="120" t="str">
        <f>IFERROR(VLOOKUP(CONCATENATE(D$13,"-",$C12),Feuil1!$D$2:$F$100,3,FALSE),"")</f>
        <v>B-6 ;E-5</v>
      </c>
      <c r="E12" s="120" t="str">
        <f>IFERROR(VLOOKUP(CONCATENATE(E$13,"-",$C12),Feuil1!$D$2:$F$100,3,FALSE),"")</f>
        <v>A-1 ;C-2</v>
      </c>
      <c r="F12" s="120" t="str">
        <f>IFERROR(VLOOKUP(CONCATENATE(F$13,"-",$C12),Feuil1!$D$2:$F$100,3,FALSE),"")</f>
        <v>B-3</v>
      </c>
      <c r="G12" s="120" t="str">
        <f>IFERROR(VLOOKUP(CONCATENATE(G$13,"-",$C12),Feuil1!$D$2:$F$100,3,FALSE),"")</f>
        <v>B-8</v>
      </c>
      <c r="H12" s="120" t="str">
        <f>IFERROR(VLOOKUP(CONCATENATE(H$13,"-",$C12),Feuil1!$D$2:$F$100,3,FALSE),"")</f>
        <v>B-4</v>
      </c>
      <c r="I12" s="120" t="str">
        <f>IFERROR(VLOOKUP(CONCATENATE(I$13,"-",$C12),Feuil1!$D$2:$F$100,3,FALSE),"")</f>
        <v>C-1 ;B-5 ;C-3</v>
      </c>
      <c r="J12" s="120" t="str">
        <f>IFERROR(VLOOKUP(CONCATENATE(J$13,"-",$C12),Feuil1!$D$2:$F$100,3,FALSE),"")</f>
        <v>C-4 ;C-8</v>
      </c>
      <c r="K12" s="120" t="str">
        <f>IFERROR(VLOOKUP(CONCATENATE(K$13,"-",$C12),Feuil1!$D$2:$F$100,3,FALSE),"")</f>
        <v/>
      </c>
      <c r="L12" s="120" t="str">
        <f>IFERROR(VLOOKUP(CONCATENATE(L$13,"-",$C12),Feuil1!$D$2:$F$100,3,FALSE),"")</f>
        <v/>
      </c>
      <c r="M12" s="120" t="str">
        <f>IFERROR(VLOOKUP(CONCATENATE(M$13,"-",$C12),Feuil1!$D$2:$F$100,3,FALSE),"")</f>
        <v/>
      </c>
    </row>
    <row r="13" spans="2:13" x14ac:dyDescent="0.25">
      <c r="C13">
        <v>0</v>
      </c>
      <c r="D13">
        <v>1</v>
      </c>
      <c r="E13">
        <f>IFERROR(IF(D13&lt;'Rating table'!$D$11,D13+1,""),"")</f>
        <v>2</v>
      </c>
      <c r="F13" s="9">
        <f>IFERROR(IF(E13&lt;'Rating table'!$D$11,E13+1,""),"")</f>
        <v>3</v>
      </c>
      <c r="G13" s="9">
        <f>IFERROR(IF(F13&lt;'Rating table'!$D$11,F13+1,""),"")</f>
        <v>4</v>
      </c>
      <c r="H13" s="9">
        <f>IFERROR(IF(G13&lt;'Rating table'!$D$11,G13+1,""),"")</f>
        <v>5</v>
      </c>
      <c r="I13" s="9">
        <f>IFERROR(IF(H13&lt;'Rating table'!$D$11,H13+1,""),"")</f>
        <v>6</v>
      </c>
      <c r="J13" s="9">
        <f>IFERROR(IF(I13&lt;'Rating table'!$D$11,I13+1,""),"")</f>
        <v>7</v>
      </c>
      <c r="K13" s="9">
        <f>IFERROR(IF(J13&lt;'Rating table'!$D$11,J13+1,""),"")</f>
        <v>8</v>
      </c>
      <c r="L13" s="9">
        <f>IFERROR(IF(K13&lt;'Rating table'!$D$11,K13+1,""),"")</f>
        <v>9</v>
      </c>
      <c r="M13" s="9">
        <f>IFERROR(IF(L13&lt;'Rating table'!$D$11,L13+1,""),"")</f>
        <v>10</v>
      </c>
    </row>
    <row r="14" spans="2:13" x14ac:dyDescent="0.25">
      <c r="G14" s="213" t="s">
        <v>225</v>
      </c>
      <c r="H14" s="213"/>
    </row>
    <row r="16" spans="2:13" s="45" customFormat="1" x14ac:dyDescent="0.25"/>
    <row r="17" spans="4:13" s="45" customFormat="1" x14ac:dyDescent="0.25"/>
    <row r="18" spans="4:13" s="45" customFormat="1" x14ac:dyDescent="0.25">
      <c r="D18" s="45" t="str">
        <f>IFERROR(VLOOKUP(CONCATENATE($C2,"-",D$13),Feuil2!C$2:G$101,5,FALSE),"")</f>
        <v/>
      </c>
      <c r="E18" s="45" t="str">
        <f>IFERROR(VLOOKUP(CONCATENATE($C2,"-",E$13),Feuil2!D$2:H$101,5,FALSE),"")</f>
        <v/>
      </c>
      <c r="F18" s="45" t="str">
        <f>IFERROR(VLOOKUP(CONCATENATE($C2,"-",F$13),Feuil2!E$2:I$101,5,FALSE),"")</f>
        <v/>
      </c>
      <c r="G18" s="45" t="str">
        <f>IFERROR(VLOOKUP(CONCATENATE($C2,"-",G$13),Feuil2!F$2:J$101,5,FALSE),"")</f>
        <v/>
      </c>
      <c r="H18" s="45" t="str">
        <f>IFERROR(VLOOKUP(CONCATENATE($C2,"-",H$13),Feuil2!G$2:K$101,5,FALSE),"")</f>
        <v/>
      </c>
      <c r="I18" s="45" t="str">
        <f>IFERROR(VLOOKUP(CONCATENATE($C2,"-",I$13),Feuil2!H$2:L$101,5,FALSE),"")</f>
        <v/>
      </c>
      <c r="J18" s="45" t="str">
        <f>IFERROR(VLOOKUP(CONCATENATE($C2,"-",J$13),Feuil2!I$2:M$101,5,FALSE),"")</f>
        <v/>
      </c>
      <c r="K18" s="45" t="str">
        <f>IFERROR(VLOOKUP(CONCATENATE($C2,"-",K$13),Feuil2!J$2:N$101,5,FALSE),"")</f>
        <v/>
      </c>
      <c r="L18" s="45" t="str">
        <f>IFERROR(VLOOKUP(CONCATENATE($C2,"-",L$13),Feuil2!K$2:O$101,5,FALSE),"")</f>
        <v/>
      </c>
      <c r="M18" s="45" t="str">
        <f>IFERROR(VLOOKUP(CONCATENATE($C2,"-",M$13),Feuil2!L$2:P$101,5,FALSE),"")</f>
        <v/>
      </c>
    </row>
    <row r="19" spans="4:13" s="45" customFormat="1" x14ac:dyDescent="0.25">
      <c r="D19" s="45" t="str">
        <f>IFERROR(VLOOKUP(CONCATENATE($C3,"-",D$13),Feuil2!$C$2:$G$101,5,FALSE),"")</f>
        <v/>
      </c>
      <c r="E19" s="45" t="str">
        <f>IFERROR(VLOOKUP(CONCATENATE($C3,"-",E$13),Feuil2!$C$2:$G$101,5,FALSE),"")</f>
        <v/>
      </c>
      <c r="F19" s="45" t="str">
        <f>IFERROR(VLOOKUP(CONCATENATE($C3,"-",F$13),Feuil2!$C$2:$G$101,5,FALSE),"")</f>
        <v/>
      </c>
      <c r="G19" s="45" t="str">
        <f>IFERROR(VLOOKUP(CONCATENATE($C3,"-",G$13),Feuil2!$C$2:$G$101,5,FALSE),"")</f>
        <v/>
      </c>
      <c r="H19" s="45" t="str">
        <f>IFERROR(VLOOKUP(CONCATENATE($C3,"-",H$13),Feuil2!$C$2:$G$101,5,FALSE),"")</f>
        <v/>
      </c>
      <c r="I19" s="45" t="str">
        <f>IFERROR(VLOOKUP(CONCATENATE($C3,"-",I$13),Feuil2!$C$2:$G$101,5,FALSE),"")</f>
        <v/>
      </c>
      <c r="J19" s="45" t="str">
        <f>IFERROR(VLOOKUP(CONCATENATE($C3,"-",J$13),Feuil2!$C$2:$G$101,5,FALSE),"")</f>
        <v/>
      </c>
      <c r="K19" s="45" t="str">
        <f>IFERROR(VLOOKUP(CONCATENATE($C3,"-",K$13),Feuil2!$C$2:$G$101,5,FALSE),"")</f>
        <v/>
      </c>
      <c r="L19" s="45" t="str">
        <f>IFERROR(VLOOKUP(CONCATENATE($C3,"-",L$13),Feuil2!$C$2:$G$101,5,FALSE),"")</f>
        <v/>
      </c>
      <c r="M19" s="45" t="str">
        <f>IFERROR(VLOOKUP(CONCATENATE($C3,"-",M$13),Feuil2!$C$2:$G$101,5,FALSE),"")</f>
        <v/>
      </c>
    </row>
    <row r="20" spans="4:13" s="45" customFormat="1" x14ac:dyDescent="0.25">
      <c r="D20" s="45" t="str">
        <f>IFERROR(VLOOKUP(CONCATENATE($C4,"-",D$13),Feuil2!$C$2:$G$101,5,FALSE),"")</f>
        <v/>
      </c>
      <c r="E20" s="45" t="str">
        <f>IFERROR(VLOOKUP(CONCATENATE($C4,"-",E$13),Feuil2!$C$2:$G$101,5,FALSE),"")</f>
        <v/>
      </c>
      <c r="F20" s="45" t="str">
        <f>IFERROR(VLOOKUP(CONCATENATE($C4,"-",F$13),Feuil2!$C$2:$G$101,5,FALSE),"")</f>
        <v/>
      </c>
      <c r="G20" s="45" t="str">
        <f>IFERROR(VLOOKUP(CONCATENATE($C4,"-",G$13),Feuil2!$C$2:$G$101,5,FALSE),"")</f>
        <v/>
      </c>
      <c r="H20" s="45" t="str">
        <f>IFERROR(VLOOKUP(CONCATENATE($C4,"-",H$13),Feuil2!$C$2:$G$101,5,FALSE),"")</f>
        <v/>
      </c>
      <c r="I20" s="45" t="str">
        <f>IFERROR(VLOOKUP(CONCATENATE($C4,"-",I$13),Feuil2!$C$2:$G$101,5,FALSE),"")</f>
        <v/>
      </c>
      <c r="J20" s="45" t="str">
        <f>IFERROR(VLOOKUP(CONCATENATE($C4,"-",J$13),Feuil2!$C$2:$G$101,5,FALSE),"")</f>
        <v/>
      </c>
      <c r="K20" s="45" t="str">
        <f>IFERROR(VLOOKUP(CONCATENATE($C4,"-",K$13),Feuil2!$C$2:$G$101,5,FALSE),"")</f>
        <v/>
      </c>
      <c r="L20" s="45" t="str">
        <f>IFERROR(VLOOKUP(CONCATENATE($C4,"-",L$13),Feuil2!$C$2:$G$101,5,FALSE),"")</f>
        <v/>
      </c>
      <c r="M20" s="45" t="str">
        <f>IFERROR(VLOOKUP(CONCATENATE($C4,"-",M$13),Feuil2!$C$2:$G$101,5,FALSE),"")</f>
        <v/>
      </c>
    </row>
    <row r="21" spans="4:13" s="45" customFormat="1" x14ac:dyDescent="0.25">
      <c r="D21" s="45" t="str">
        <f>IFERROR(VLOOKUP(CONCATENATE($C5,"-",D$13),Feuil2!$C$2:$G$101,5,FALSE),"")</f>
        <v/>
      </c>
      <c r="E21" s="45" t="str">
        <f>IFERROR(VLOOKUP(CONCATENATE($C5,"-",E$13),Feuil2!$C$2:$G$101,5,FALSE),"")</f>
        <v/>
      </c>
      <c r="F21" s="45" t="str">
        <f>IFERROR(VLOOKUP(CONCATENATE($C5,"-",F$13),Feuil2!$C$2:$G$101,5,FALSE),"")</f>
        <v/>
      </c>
      <c r="G21" s="45" t="str">
        <f>IFERROR(VLOOKUP(CONCATENATE($C5,"-",G$13),Feuil2!$C$2:$G$101,5,FALSE),"")</f>
        <v/>
      </c>
      <c r="H21" s="45" t="str">
        <f>IFERROR(VLOOKUP(CONCATENATE($C5,"-",H$13),Feuil2!$C$2:$G$101,5,FALSE),"")</f>
        <v/>
      </c>
      <c r="I21" s="45" t="str">
        <f>IFERROR(VLOOKUP(CONCATENATE($C5,"-",I$13),Feuil2!$C$2:$G$101,5,FALSE),"")</f>
        <v/>
      </c>
      <c r="J21" s="45" t="str">
        <f>IFERROR(VLOOKUP(CONCATENATE($C5,"-",J$13),Feuil2!$C$2:$G$101,5,FALSE),"")</f>
        <v/>
      </c>
      <c r="K21" s="45" t="str">
        <f>IFERROR(VLOOKUP(CONCATENATE($C5,"-",K$13),Feuil2!$C$2:$G$101,5,FALSE),"")</f>
        <v/>
      </c>
      <c r="L21" s="45" t="str">
        <f>IFERROR(VLOOKUP(CONCATENATE($C5,"-",L$13),Feuil2!$C$2:$G$101,5,FALSE),"")</f>
        <v/>
      </c>
      <c r="M21" s="45" t="str">
        <f>IFERROR(VLOOKUP(CONCATENATE($C5,"-",M$13),Feuil2!$C$2:$G$101,5,FALSE),"")</f>
        <v/>
      </c>
    </row>
    <row r="22" spans="4:13" s="45" customFormat="1" x14ac:dyDescent="0.25">
      <c r="D22" s="45" t="str">
        <f>IFERROR(VLOOKUP(CONCATENATE($C6,"-",D$13),Feuil2!$C$2:$G$101,5,FALSE),"")</f>
        <v/>
      </c>
      <c r="E22" s="45" t="str">
        <f>IFERROR(VLOOKUP(CONCATENATE($C6,"-",E$13),Feuil2!$C$2:$G$101,5,FALSE),"")</f>
        <v/>
      </c>
      <c r="F22" s="45" t="str">
        <f>IFERROR(VLOOKUP(CONCATENATE($C6,"-",F$13),Feuil2!$C$2:$G$101,5,FALSE),"")</f>
        <v/>
      </c>
      <c r="G22" s="45" t="str">
        <f>IFERROR(VLOOKUP(CONCATENATE($C6,"-",G$13),Feuil2!$C$2:$G$101,5,FALSE),"")</f>
        <v/>
      </c>
      <c r="H22" s="45" t="str">
        <f>IFERROR(VLOOKUP(CONCATENATE($C6,"-",H$13),Feuil2!$C$2:$G$101,5,FALSE),"")</f>
        <v/>
      </c>
      <c r="I22" s="45" t="str">
        <f>IFERROR(VLOOKUP(CONCATENATE($C6,"-",I$13),Feuil2!$C$2:$G$101,5,FALSE),"")</f>
        <v/>
      </c>
      <c r="J22" s="45" t="str">
        <f>IFERROR(VLOOKUP(CONCATENATE($C6,"-",J$13),Feuil2!$C$2:$G$101,5,FALSE),"")</f>
        <v/>
      </c>
      <c r="K22" s="45" t="str">
        <f>IFERROR(VLOOKUP(CONCATENATE($C6,"-",K$13),Feuil2!$C$2:$G$101,5,FALSE),"")</f>
        <v/>
      </c>
      <c r="L22" s="45" t="str">
        <f>IFERROR(VLOOKUP(CONCATENATE($C6,"-",L$13),Feuil2!$C$2:$G$101,5,FALSE),"")</f>
        <v/>
      </c>
      <c r="M22" s="45" t="str">
        <f>IFERROR(VLOOKUP(CONCATENATE($C6,"-",M$13),Feuil2!$C$2:$G$101,5,FALSE),"")</f>
        <v/>
      </c>
    </row>
    <row r="23" spans="4:13" s="45" customFormat="1" x14ac:dyDescent="0.25">
      <c r="D23" s="45">
        <f>IFERROR(VLOOKUP(CONCATENATE($C7,"-",D$13),Feuil2!$C$2:$G$101,5,FALSE),"")</f>
        <v>2</v>
      </c>
      <c r="E23" s="45">
        <f>IFERROR(VLOOKUP(CONCATENATE($C7,"-",E$13),Feuil2!$C$2:$G$101,5,FALSE),"")</f>
        <v>2</v>
      </c>
      <c r="F23" s="45">
        <f>IFERROR(VLOOKUP(CONCATENATE($C7,"-",F$13),Feuil2!$C$2:$G$101,5,FALSE),"")</f>
        <v>2</v>
      </c>
      <c r="G23" s="45">
        <f>IFERROR(VLOOKUP(CONCATENATE($C7,"-",G$13),Feuil2!$C$2:$G$101,5,FALSE),"")</f>
        <v>2</v>
      </c>
      <c r="H23" s="45">
        <f>IFERROR(VLOOKUP(CONCATENATE($C7,"-",H$13),Feuil2!$C$2:$G$101,5,FALSE),"")</f>
        <v>2</v>
      </c>
      <c r="I23" s="45">
        <f>IFERROR(VLOOKUP(CONCATENATE($C7,"-",I$13),Feuil2!$C$2:$G$101,5,FALSE),"")</f>
        <v>3</v>
      </c>
      <c r="J23" s="45">
        <f>IFERROR(VLOOKUP(CONCATENATE($C7,"-",J$13),Feuil2!$C$2:$G$101,5,FALSE),"")</f>
        <v>3</v>
      </c>
      <c r="K23" s="45">
        <f>IFERROR(VLOOKUP(CONCATENATE($C7,"-",K$13),Feuil2!$C$2:$G$101,5,FALSE),"")</f>
        <v>3</v>
      </c>
      <c r="L23" s="45">
        <f>IFERROR(VLOOKUP(CONCATENATE($C7,"-",L$13),Feuil2!$C$2:$G$101,5,FALSE),"")</f>
        <v>3</v>
      </c>
      <c r="M23" s="45">
        <f>IFERROR(VLOOKUP(CONCATENATE($C7,"-",M$13),Feuil2!$C$2:$G$101,5,FALSE),"")</f>
        <v>3</v>
      </c>
    </row>
    <row r="24" spans="4:13" s="45" customFormat="1" x14ac:dyDescent="0.25">
      <c r="D24" s="45">
        <f>IFERROR(VLOOKUP(CONCATENATE($C8,"-",D$13),Feuil2!$C$2:$G$101,5,FALSE),"")</f>
        <v>1</v>
      </c>
      <c r="E24" s="45">
        <f>IFERROR(VLOOKUP(CONCATENATE($C8,"-",E$13),Feuil2!$C$2:$G$101,5,FALSE),"")</f>
        <v>2</v>
      </c>
      <c r="F24" s="45">
        <f>IFERROR(VLOOKUP(CONCATENATE($C8,"-",F$13),Feuil2!$C$2:$G$101,5,FALSE),"")</f>
        <v>2</v>
      </c>
      <c r="G24" s="45">
        <f>IFERROR(VLOOKUP(CONCATENATE($C8,"-",G$13),Feuil2!$C$2:$G$101,5,FALSE),"")</f>
        <v>2</v>
      </c>
      <c r="H24" s="45">
        <f>IFERROR(VLOOKUP(CONCATENATE($C8,"-",H$13),Feuil2!$C$2:$G$101,5,FALSE),"")</f>
        <v>2</v>
      </c>
      <c r="I24" s="45">
        <f>IFERROR(VLOOKUP(CONCATENATE($C8,"-",I$13),Feuil2!$C$2:$G$101,5,FALSE),"")</f>
        <v>2</v>
      </c>
      <c r="J24" s="45">
        <f>IFERROR(VLOOKUP(CONCATENATE($C8,"-",J$13),Feuil2!$C$2:$G$101,5,FALSE),"")</f>
        <v>3</v>
      </c>
      <c r="K24" s="45">
        <f>IFERROR(VLOOKUP(CONCATENATE($C8,"-",K$13),Feuil2!$C$2:$G$101,5,FALSE),"")</f>
        <v>3</v>
      </c>
      <c r="L24" s="45">
        <f>IFERROR(VLOOKUP(CONCATENATE($C8,"-",L$13),Feuil2!$C$2:$G$101,5,FALSE),"")</f>
        <v>3</v>
      </c>
      <c r="M24" s="45">
        <f>IFERROR(VLOOKUP(CONCATENATE($C8,"-",M$13),Feuil2!$C$2:$G$101,5,FALSE),"")</f>
        <v>3</v>
      </c>
    </row>
    <row r="25" spans="4:13" s="45" customFormat="1" x14ac:dyDescent="0.25">
      <c r="D25" s="45">
        <f>IFERROR(VLOOKUP(CONCATENATE($C9,"-",D$13),Feuil2!$C$2:$G$101,5,FALSE),"")</f>
        <v>1</v>
      </c>
      <c r="E25" s="45">
        <f>IFERROR(VLOOKUP(CONCATENATE($C9,"-",E$13),Feuil2!$C$2:$G$101,5,FALSE),"")</f>
        <v>1</v>
      </c>
      <c r="F25" s="45">
        <f>IFERROR(VLOOKUP(CONCATENATE($C9,"-",F$13),Feuil2!$C$2:$G$101,5,FALSE),"")</f>
        <v>2</v>
      </c>
      <c r="G25" s="45">
        <f>IFERROR(VLOOKUP(CONCATENATE($C9,"-",G$13),Feuil2!$C$2:$G$101,5,FALSE),"")</f>
        <v>2</v>
      </c>
      <c r="H25" s="45">
        <f>IFERROR(VLOOKUP(CONCATENATE($C9,"-",H$13),Feuil2!$C$2:$G$101,5,FALSE),"")</f>
        <v>2</v>
      </c>
      <c r="I25" s="45">
        <f>IFERROR(VLOOKUP(CONCATENATE($C9,"-",I$13),Feuil2!$C$2:$G$101,5,FALSE),"")</f>
        <v>2</v>
      </c>
      <c r="J25" s="45">
        <f>IFERROR(VLOOKUP(CONCATENATE($C9,"-",J$13),Feuil2!$C$2:$G$101,5,FALSE),"")</f>
        <v>2</v>
      </c>
      <c r="K25" s="45">
        <f>IFERROR(VLOOKUP(CONCATENATE($C9,"-",K$13),Feuil2!$C$2:$G$101,5,FALSE),"")</f>
        <v>3</v>
      </c>
      <c r="L25" s="45">
        <f>IFERROR(VLOOKUP(CONCATENATE($C9,"-",L$13),Feuil2!$C$2:$G$101,5,FALSE),"")</f>
        <v>3</v>
      </c>
      <c r="M25" s="45">
        <f>IFERROR(VLOOKUP(CONCATENATE($C9,"-",M$13),Feuil2!$C$2:$G$101,5,FALSE),"")</f>
        <v>3</v>
      </c>
    </row>
    <row r="26" spans="4:13" s="45" customFormat="1" x14ac:dyDescent="0.25">
      <c r="D26" s="45">
        <f>IFERROR(VLOOKUP(CONCATENATE($C10,"-",D$13),Feuil2!$C$2:$G$101,5,FALSE),"")</f>
        <v>1</v>
      </c>
      <c r="E26" s="45">
        <f>IFERROR(VLOOKUP(CONCATENATE($C10,"-",E$13),Feuil2!$C$2:$G$101,5,FALSE),"")</f>
        <v>1</v>
      </c>
      <c r="F26" s="45">
        <f>IFERROR(VLOOKUP(CONCATENATE($C10,"-",F$13),Feuil2!$C$2:$G$101,5,FALSE),"")</f>
        <v>1</v>
      </c>
      <c r="G26" s="45">
        <f>IFERROR(VLOOKUP(CONCATENATE($C10,"-",G$13),Feuil2!$C$2:$G$101,5,FALSE),"")</f>
        <v>2</v>
      </c>
      <c r="H26" s="45">
        <f>IFERROR(VLOOKUP(CONCATENATE($C10,"-",H$13),Feuil2!$C$2:$G$101,5,FALSE),"")</f>
        <v>2</v>
      </c>
      <c r="I26" s="45">
        <f>IFERROR(VLOOKUP(CONCATENATE($C10,"-",I$13),Feuil2!$C$2:$G$101,5,FALSE),"")</f>
        <v>2</v>
      </c>
      <c r="J26" s="45">
        <f>IFERROR(VLOOKUP(CONCATENATE($C10,"-",J$13),Feuil2!$C$2:$G$101,5,FALSE),"")</f>
        <v>2</v>
      </c>
      <c r="K26" s="45">
        <f>IFERROR(VLOOKUP(CONCATENATE($C10,"-",K$13),Feuil2!$C$2:$G$101,5,FALSE),"")</f>
        <v>2</v>
      </c>
      <c r="L26" s="45">
        <f>IFERROR(VLOOKUP(CONCATENATE($C10,"-",L$13),Feuil2!$C$2:$G$101,5,FALSE),"")</f>
        <v>3</v>
      </c>
      <c r="M26" s="45">
        <f>IFERROR(VLOOKUP(CONCATENATE($C10,"-",M$13),Feuil2!$C$2:$G$101,5,FALSE),"")</f>
        <v>3</v>
      </c>
    </row>
    <row r="27" spans="4:13" s="45" customFormat="1" x14ac:dyDescent="0.25">
      <c r="D27" s="45">
        <f>IFERROR(VLOOKUP(CONCATENATE($C11,"-",D$13),Feuil2!$C$2:$G$101,5,FALSE),"")</f>
        <v>1</v>
      </c>
      <c r="E27" s="45">
        <f>IFERROR(VLOOKUP(CONCATENATE($C11,"-",E$13),Feuil2!$C$2:$G$101,5,FALSE),"")</f>
        <v>1</v>
      </c>
      <c r="F27" s="45">
        <f>IFERROR(VLOOKUP(CONCATENATE($C11,"-",F$13),Feuil2!$C$2:$G$101,5,FALSE),"")</f>
        <v>1</v>
      </c>
      <c r="G27" s="45">
        <f>IFERROR(VLOOKUP(CONCATENATE($C11,"-",G$13),Feuil2!$C$2:$G$101,5,FALSE),"")</f>
        <v>1</v>
      </c>
      <c r="H27" s="45">
        <f>IFERROR(VLOOKUP(CONCATENATE($C11,"-",H$13),Feuil2!$C$2:$G$101,5,FALSE),"")</f>
        <v>2</v>
      </c>
      <c r="I27" s="45">
        <f>IFERROR(VLOOKUP(CONCATENATE($C11,"-",I$13),Feuil2!$C$2:$G$101,5,FALSE),"")</f>
        <v>2</v>
      </c>
      <c r="J27" s="45">
        <f>IFERROR(VLOOKUP(CONCATENATE($C11,"-",J$13),Feuil2!$C$2:$G$101,5,FALSE),"")</f>
        <v>2</v>
      </c>
      <c r="K27" s="45">
        <f>IFERROR(VLOOKUP(CONCATENATE($C11,"-",K$13),Feuil2!$C$2:$G$101,5,FALSE),"")</f>
        <v>2</v>
      </c>
      <c r="L27" s="45">
        <f>IFERROR(VLOOKUP(CONCATENATE($C11,"-",L$13),Feuil2!$C$2:$G$101,5,FALSE),"")</f>
        <v>2</v>
      </c>
      <c r="M27" s="45">
        <f>IFERROR(VLOOKUP(CONCATENATE($C11,"-",M$13),Feuil2!$C$2:$G$101,5,FALSE),"")</f>
        <v>3</v>
      </c>
    </row>
    <row r="28" spans="4:13" s="45" customFormat="1" x14ac:dyDescent="0.25">
      <c r="D28" s="45">
        <f>IFERROR(VLOOKUP(CONCATENATE($C12,"-",D$13),Feuil2!$C$2:$G$101,5,FALSE),"")</f>
        <v>1</v>
      </c>
      <c r="E28" s="45">
        <f>IFERROR(VLOOKUP(CONCATENATE($C12,"-",E$13),Feuil2!$C$2:$G$101,5,FALSE),"")</f>
        <v>1</v>
      </c>
      <c r="F28" s="45">
        <f>IFERROR(VLOOKUP(CONCATENATE($C12,"-",F$13),Feuil2!$C$2:$G$101,5,FALSE),"")</f>
        <v>1</v>
      </c>
      <c r="G28" s="45">
        <f>IFERROR(VLOOKUP(CONCATENATE($C12,"-",G$13),Feuil2!$C$2:$G$101,5,FALSE),"")</f>
        <v>1</v>
      </c>
      <c r="H28" s="45">
        <f>IFERROR(VLOOKUP(CONCATENATE($C12,"-",H$13),Feuil2!$C$2:$G$101,5,FALSE),"")</f>
        <v>1</v>
      </c>
      <c r="I28" s="45">
        <f>IFERROR(VLOOKUP(CONCATENATE($C12,"-",I$13),Feuil2!$C$2:$G$101,5,FALSE),"")</f>
        <v>2</v>
      </c>
      <c r="J28" s="45">
        <f>IFERROR(VLOOKUP(CONCATENATE($C12,"-",J$13),Feuil2!$C$2:$G$101,5,FALSE),"")</f>
        <v>2</v>
      </c>
      <c r="K28" s="45">
        <f>IFERROR(VLOOKUP(CONCATENATE($C12,"-",K$13),Feuil2!$C$2:$G$101,5,FALSE),"")</f>
        <v>2</v>
      </c>
      <c r="L28" s="45">
        <f>IFERROR(VLOOKUP(CONCATENATE($C12,"-",L$13),Feuil2!$C$2:$G$101,5,FALSE),"")</f>
        <v>2</v>
      </c>
      <c r="M28" s="45">
        <f>IFERROR(VLOOKUP(CONCATENATE($C12,"-",M$13),Feuil2!$C$2:$G$101,5,FALSE),"")</f>
        <v>2</v>
      </c>
    </row>
  </sheetData>
  <mergeCells count="3">
    <mergeCell ref="B9:B10"/>
    <mergeCell ref="G14:H14"/>
    <mergeCell ref="D2:F2"/>
  </mergeCells>
  <conditionalFormatting sqref="C3:C12">
    <cfRule type="expression" dxfId="4" priority="7">
      <formula>(C3&lt;&gt;"")</formula>
    </cfRule>
  </conditionalFormatting>
  <conditionalFormatting sqref="D13:N13">
    <cfRule type="expression" dxfId="3" priority="6">
      <formula>D13&lt;&gt;""</formula>
    </cfRule>
  </conditionalFormatting>
  <conditionalFormatting sqref="D3:M12">
    <cfRule type="expression" dxfId="2" priority="1">
      <formula>D19=3</formula>
    </cfRule>
    <cfRule type="expression" dxfId="1" priority="2">
      <formula>D19=2</formula>
    </cfRule>
    <cfRule type="expression" dxfId="0" priority="5">
      <formula>(D19=1)</formula>
    </cfRule>
  </conditionalFormatting>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874866646D3541B039DAF65C9611AB" ma:contentTypeVersion="11" ma:contentTypeDescription="Crée un document." ma:contentTypeScope="" ma:versionID="234473e278560cd39e6aa13ed3b3914d">
  <xsd:schema xmlns:xsd="http://www.w3.org/2001/XMLSchema" xmlns:xs="http://www.w3.org/2001/XMLSchema" xmlns:p="http://schemas.microsoft.com/office/2006/metadata/properties" xmlns:ns2="696547af-8dc5-40ee-91c0-d86b83848b84" xmlns:ns3="eae1e9ee-20d9-4721-92ac-2247ffc4a7ac" targetNamespace="http://schemas.microsoft.com/office/2006/metadata/properties" ma:root="true" ma:fieldsID="b9942e64b0e8dbd23dcf0e2901ef3939" ns2:_="" ns3:_="">
    <xsd:import namespace="696547af-8dc5-40ee-91c0-d86b83848b84"/>
    <xsd:import namespace="eae1e9ee-20d9-4721-92ac-2247ffc4a7a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6547af-8dc5-40ee-91c0-d86b83848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1e9ee-20d9-4721-92ac-2247ffc4a7ac"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B09257-E7D3-422B-A636-21292053BC1D}">
  <ds:schemaRefs>
    <ds:schemaRef ds:uri="http://schemas.microsoft.com/office/2006/documentManagement/types"/>
    <ds:schemaRef ds:uri="http://purl.org/dc/terms/"/>
    <ds:schemaRef ds:uri="http://schemas.openxmlformats.org/package/2006/metadata/core-properties"/>
    <ds:schemaRef ds:uri="eae1e9ee-20d9-4721-92ac-2247ffc4a7ac"/>
    <ds:schemaRef ds:uri="http://purl.org/dc/dcmitype/"/>
    <ds:schemaRef ds:uri="http://schemas.microsoft.com/office/infopath/2007/PartnerControls"/>
    <ds:schemaRef ds:uri="http://purl.org/dc/elements/1.1/"/>
    <ds:schemaRef ds:uri="http://schemas.microsoft.com/office/2006/metadata/properties"/>
    <ds:schemaRef ds:uri="696547af-8dc5-40ee-91c0-d86b83848b84"/>
    <ds:schemaRef ds:uri="http://www.w3.org/XML/1998/namespace"/>
  </ds:schemaRefs>
</ds:datastoreItem>
</file>

<file path=customXml/itemProps2.xml><?xml version="1.0" encoding="utf-8"?>
<ds:datastoreItem xmlns:ds="http://schemas.openxmlformats.org/officeDocument/2006/customXml" ds:itemID="{B10D31FE-972B-4C55-9142-AAA06BB54C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6547af-8dc5-40ee-91c0-d86b83848b84"/>
    <ds:schemaRef ds:uri="eae1e9ee-20d9-4721-92ac-2247ffc4a7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A74AAB-F04F-4DD6-BD0B-E807A4BD3C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10</vt:i4>
      </vt:variant>
      <vt:variant>
        <vt:lpstr>Plages nommées</vt:lpstr>
      </vt:variant>
      <vt:variant>
        <vt:i4>1</vt:i4>
      </vt:variant>
    </vt:vector>
  </HeadingPairs>
  <TitlesOfParts>
    <vt:vector size="11" baseType="lpstr">
      <vt:lpstr>Introduction</vt:lpstr>
      <vt:lpstr>Risk identification</vt:lpstr>
      <vt:lpstr>Rating table</vt:lpstr>
      <vt:lpstr>Feuil2</vt:lpstr>
      <vt:lpstr>Risk assessment</vt:lpstr>
      <vt:lpstr>Plots</vt:lpstr>
      <vt:lpstr>PlotMatrix</vt:lpstr>
      <vt:lpstr>Feuil1</vt:lpstr>
      <vt:lpstr>PlotMatrix_2</vt:lpstr>
      <vt:lpstr>Help</vt:lpstr>
      <vt:lpstr>Risk_Likelihood_Level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Ferid Seyidov;M. Thomas Le Guénan</dc:creator>
  <cp:keywords/>
  <dc:description/>
  <cp:lastModifiedBy>Loschetter Annick</cp:lastModifiedBy>
  <cp:revision/>
  <dcterms:created xsi:type="dcterms:W3CDTF">2015-06-05T18:19:34Z</dcterms:created>
  <dcterms:modified xsi:type="dcterms:W3CDTF">2021-03-17T14:23:44Z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0x0101008D874866646D3541B039DAF65C9611AB</vt:lpwstr>
  </property>
  <property fmtid="{D5CDD505-2E9C-101B-9397-08002B2CF9AE}" pid="3" name="_dlc_DocIdItemGuid">
    <vt:lpwstr>f876498f-eac2-4541-bef5-a429704b2be4</vt:lpwstr>
  </property>
  <property fmtid="{D5CDD505-2E9C-101B-9397-08002B2CF9AE}" pid="4" name="AuthorIds_UIVersion_5120">
    <vt:lpwstr>12</vt:lpwstr>
  </property>
</Properties>
</file>