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oma\Desktop\programmes\L3STI\Semestre 2\qualite-logicielle-et-tests-L3STI\Exos\"/>
    </mc:Choice>
  </mc:AlternateContent>
  <xr:revisionPtr revIDLastSave="0" documentId="13_ncr:1_{D3EBC059-9695-467C-9FAD-86256D6F5F42}" xr6:coauthVersionLast="47" xr6:coauthVersionMax="47" xr10:uidLastSave="{00000000-0000-0000-0000-000000000000}"/>
  <bookViews>
    <workbookView xWindow="-108" yWindow="-108" windowWidth="23256" windowHeight="12456" xr2:uid="{24B688CE-44EF-1345-B95E-93CCBCF01970}"/>
  </bookViews>
  <sheets>
    <sheet name="EX4CH2.2Haltead(enoncé)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6" i="2" l="1"/>
  <c r="C32" i="2"/>
  <c r="C28" i="2"/>
  <c r="C27" i="2"/>
  <c r="C25" i="2"/>
  <c r="C24" i="2"/>
  <c r="C23" i="2"/>
  <c r="C29" i="2"/>
  <c r="C34" i="2"/>
  <c r="C26" i="2"/>
  <c r="D14" i="2"/>
  <c r="B14" i="2"/>
</calcChain>
</file>

<file path=xl/sharedStrings.xml><?xml version="1.0" encoding="utf-8"?>
<sst xmlns="http://schemas.openxmlformats.org/spreadsheetml/2006/main" count="61" uniqueCount="56">
  <si>
    <t>Opérateurs</t>
  </si>
  <si>
    <t>Opérandes</t>
  </si>
  <si>
    <t>Métriques</t>
  </si>
  <si>
    <t xml:space="preserve">Valeur </t>
  </si>
  <si>
    <t>Formule</t>
  </si>
  <si>
    <t>Occ.Opérateurs</t>
  </si>
  <si>
    <t>Occ.Opérandes</t>
  </si>
  <si>
    <t>Vocabulaire</t>
  </si>
  <si>
    <t>n1+n2</t>
  </si>
  <si>
    <t>Taille ou Longueur</t>
  </si>
  <si>
    <t>N1+N2</t>
  </si>
  <si>
    <t>Volume</t>
  </si>
  <si>
    <t>N*log2(n1+n2)</t>
  </si>
  <si>
    <t>Difficulté</t>
  </si>
  <si>
    <t>(n1/2)*(N2/n2)</t>
  </si>
  <si>
    <t>Taille estimée</t>
  </si>
  <si>
    <t>n1 Log2(n1)+n2Log2(n2)</t>
  </si>
  <si>
    <t>Effort</t>
  </si>
  <si>
    <t>VxD</t>
  </si>
  <si>
    <t>Temps</t>
  </si>
  <si>
    <t>E/18</t>
  </si>
  <si>
    <t>Nombre de bugs</t>
  </si>
  <si>
    <r>
      <t>E</t>
    </r>
    <r>
      <rPr>
        <vertAlign val="superscript"/>
        <sz val="16"/>
        <color rgb="FF000000"/>
        <rFont val="Calibri"/>
        <family val="2"/>
      </rPr>
      <t>2/3</t>
    </r>
    <r>
      <rPr>
        <sz val="16"/>
        <color rgb="FF000000"/>
        <rFont val="Calibri"/>
        <family val="2"/>
      </rPr>
      <t xml:space="preserve"> /3000</t>
    </r>
  </si>
  <si>
    <t>nombre de lignes</t>
  </si>
  <si>
    <t>LOC</t>
  </si>
  <si>
    <t>Maintenabilité sans Com</t>
  </si>
  <si>
    <t>MIWoc</t>
  </si>
  <si>
    <t xml:space="preserve">MIwoc = 171 - 5.2 * ln(aveV) -0.23 * aveG - 16.2 * ln(aveLOC) </t>
  </si>
  <si>
    <t>Complexité cyclomatique</t>
  </si>
  <si>
    <t xml:space="preserve">CC </t>
  </si>
  <si>
    <t>Maintenabilité des Com</t>
  </si>
  <si>
    <t>Micw</t>
  </si>
  <si>
    <t xml:space="preserve">50 * sin(sqrt(2.4 * perCM)) </t>
  </si>
  <si>
    <t>Pourcentage de com</t>
  </si>
  <si>
    <t>perCM</t>
  </si>
  <si>
    <t>Index de maintenabilité</t>
  </si>
  <si>
    <t>MI</t>
  </si>
  <si>
    <t>MIWoc+Micw</t>
  </si>
  <si>
    <t>void</t>
  </si>
  <si>
    <t>sort</t>
  </si>
  <si>
    <t>()</t>
  </si>
  <si>
    <t>{}</t>
  </si>
  <si>
    <t>int[]</t>
  </si>
  <si>
    <t>int</t>
  </si>
  <si>
    <t>,</t>
  </si>
  <si>
    <t>;</t>
  </si>
  <si>
    <t>for</t>
  </si>
  <si>
    <t>"="</t>
  </si>
  <si>
    <t>++</t>
  </si>
  <si>
    <t>&lt;</t>
  </si>
  <si>
    <t>[]</t>
  </si>
  <si>
    <t>px</t>
  </si>
  <si>
    <t>n</t>
  </si>
  <si>
    <t>i</t>
  </si>
  <si>
    <t>j</t>
  </si>
  <si>
    <t>temp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</si>
</sst>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Calibri"/>
      <family val="2"/>
      <scheme val="minor"/>
    </font>
    <font>
      <b/>
      <sz val="16"/>
      <color rgb="FFFFFFFF"/>
      <name val="Calibri"/>
      <family val="2"/>
    </font>
    <font>
      <sz val="16"/>
      <color rgb="FF000000"/>
      <name val="Calibri"/>
      <family val="2"/>
    </font>
    <font>
      <sz val="18"/>
      <name val="Arial"/>
      <family val="2"/>
    </font>
    <font>
      <sz val="16"/>
      <color theme="1"/>
      <name val="Calibri"/>
      <family val="2"/>
      <scheme val="minor"/>
    </font>
    <font>
      <vertAlign val="superscript"/>
      <sz val="16"/>
      <color rgb="FF000000"/>
      <name val="Calibri"/>
      <family val="2"/>
    </font>
    <font>
      <sz val="10"/>
      <color theme="1"/>
      <name val="Arial Unicode MS"/>
      <family val="2"/>
    </font>
  </fonts>
  <fills count="5">
    <fill>
      <patternFill patternType="none"/>
    </fill>
    <fill>
      <patternFill patternType="gray125"/>
    </fill>
    <fill>
      <patternFill patternType="solid">
        <fgColor rgb="FF003399"/>
        <bgColor indexed="64"/>
      </patternFill>
    </fill>
    <fill>
      <patternFill patternType="solid">
        <fgColor rgb="FFCBCDDE"/>
        <bgColor indexed="64"/>
      </patternFill>
    </fill>
    <fill>
      <patternFill patternType="solid">
        <fgColor rgb="FFE7E8EF"/>
        <bgColor indexed="64"/>
      </patternFill>
    </fill>
  </fills>
  <borders count="5">
    <border>
      <left/>
      <right/>
      <top/>
      <bottom/>
      <diagonal/>
    </border>
    <border>
      <left style="medium">
        <color rgb="FFFFFFFF"/>
      </left>
      <right/>
      <top style="medium">
        <color rgb="FFFFFFFF"/>
      </top>
      <bottom style="thick">
        <color rgb="FFFFFFFF"/>
      </bottom>
      <diagonal/>
    </border>
    <border>
      <left/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3" borderId="3" xfId="0" applyFont="1" applyFill="1" applyBorder="1" applyAlignment="1">
      <alignment horizontal="left" vertical="center" wrapText="1" readingOrder="1"/>
    </xf>
    <xf numFmtId="0" fontId="2" fillId="4" borderId="4" xfId="0" applyFont="1" applyFill="1" applyBorder="1" applyAlignment="1">
      <alignment horizontal="left" vertical="center" wrapText="1" readingOrder="1"/>
    </xf>
    <xf numFmtId="0" fontId="2" fillId="3" borderId="4" xfId="0" applyFont="1" applyFill="1" applyBorder="1" applyAlignment="1">
      <alignment horizontal="left" vertical="center" wrapText="1" readingOrder="1"/>
    </xf>
    <xf numFmtId="0" fontId="2" fillId="4" borderId="4" xfId="0" quotePrefix="1" applyFont="1" applyFill="1" applyBorder="1" applyAlignment="1">
      <alignment horizontal="left" vertical="center" wrapText="1" readingOrder="1"/>
    </xf>
    <xf numFmtId="0" fontId="3" fillId="4" borderId="4" xfId="0" applyFont="1" applyFill="1" applyBorder="1" applyAlignment="1">
      <alignment vertical="top" wrapText="1"/>
    </xf>
    <xf numFmtId="0" fontId="1" fillId="2" borderId="1" xfId="0" applyFont="1" applyFill="1" applyBorder="1" applyAlignment="1">
      <alignment vertical="center" wrapText="1" readingOrder="1"/>
    </xf>
    <xf numFmtId="0" fontId="4" fillId="0" borderId="0" xfId="0" applyFont="1"/>
    <xf numFmtId="2" fontId="2" fillId="3" borderId="4" xfId="0" applyNumberFormat="1" applyFont="1" applyFill="1" applyBorder="1" applyAlignment="1">
      <alignment horizontal="left" vertical="center" wrapText="1" readingOrder="1"/>
    </xf>
    <xf numFmtId="2" fontId="2" fillId="4" borderId="4" xfId="0" applyNumberFormat="1" applyFont="1" applyFill="1" applyBorder="1" applyAlignment="1">
      <alignment horizontal="left" vertical="center" wrapText="1" readingOrder="1"/>
    </xf>
    <xf numFmtId="0" fontId="6" fillId="0" borderId="0" xfId="0" applyFont="1"/>
    <xf numFmtId="0" fontId="1" fillId="2" borderId="1" xfId="0" applyFont="1" applyFill="1" applyBorder="1" applyAlignment="1">
      <alignment horizontal="center" vertical="center" wrapText="1" readingOrder="1"/>
    </xf>
    <xf numFmtId="0" fontId="1" fillId="2" borderId="2" xfId="0" applyFont="1" applyFill="1" applyBorder="1" applyAlignment="1">
      <alignment horizontal="center" vertical="center" wrapText="1" readingOrder="1"/>
    </xf>
    <xf numFmtId="0" fontId="2" fillId="3" borderId="4" xfId="0" quotePrefix="1" applyFont="1" applyFill="1" applyBorder="1" applyAlignment="1">
      <alignment horizontal="left"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546100</xdr:colOff>
      <xdr:row>2</xdr:row>
      <xdr:rowOff>114300</xdr:rowOff>
    </xdr:from>
    <xdr:to>
      <xdr:col>10</xdr:col>
      <xdr:colOff>683187</xdr:colOff>
      <xdr:row>21</xdr:row>
      <xdr:rowOff>199476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480EEC36-3E21-614B-8B81-89BF6271B6E5}"/>
            </a:ext>
          </a:extLst>
        </xdr:cNvPr>
        <xdr:cNvSpPr/>
      </xdr:nvSpPr>
      <xdr:spPr>
        <a:xfrm>
          <a:off x="8597900" y="685800"/>
          <a:ext cx="6779187" cy="4987376"/>
        </a:xfrm>
        <a:prstGeom prst="rect">
          <a:avLst/>
        </a:prstGeom>
        <a:solidFill>
          <a:schemeClr val="bg1">
            <a:lumMod val="85000"/>
          </a:schemeClr>
        </a:solidFill>
      </xdr:spPr>
      <xdr:txBody>
        <a:bodyPr wrap="square">
          <a:noAutofit/>
        </a:bodyPr>
        <a:lstStyle>
          <a:defPPr>
            <a:defRPr lang="en-US"/>
          </a:defPPr>
          <a:lvl1pPr algn="ctr" rtl="0" fontAlgn="base">
            <a:spcBef>
              <a:spcPct val="0"/>
            </a:spcBef>
            <a:spcAft>
              <a:spcPct val="0"/>
            </a:spcAft>
            <a:defRPr kumimoji="1" sz="2000" b="1" u="sng" kern="1200">
              <a:solidFill>
                <a:schemeClr val="tx1"/>
              </a:solidFill>
              <a:latin typeface="Times New Roman" pitchFamily="18" charset="0"/>
              <a:ea typeface="+mn-ea"/>
              <a:cs typeface="Arial" charset="0"/>
            </a:defRPr>
          </a:lvl1pPr>
          <a:lvl2pPr marL="457200" algn="ctr" rtl="0" fontAlgn="base">
            <a:spcBef>
              <a:spcPct val="0"/>
            </a:spcBef>
            <a:spcAft>
              <a:spcPct val="0"/>
            </a:spcAft>
            <a:defRPr kumimoji="1" sz="2000" b="1" u="sng" kern="1200">
              <a:solidFill>
                <a:schemeClr val="tx1"/>
              </a:solidFill>
              <a:latin typeface="Times New Roman" pitchFamily="18" charset="0"/>
              <a:ea typeface="+mn-ea"/>
              <a:cs typeface="Arial" charset="0"/>
            </a:defRPr>
          </a:lvl2pPr>
          <a:lvl3pPr marL="914400" algn="ctr" rtl="0" fontAlgn="base">
            <a:spcBef>
              <a:spcPct val="0"/>
            </a:spcBef>
            <a:spcAft>
              <a:spcPct val="0"/>
            </a:spcAft>
            <a:defRPr kumimoji="1" sz="2000" b="1" u="sng" kern="1200">
              <a:solidFill>
                <a:schemeClr val="tx1"/>
              </a:solidFill>
              <a:latin typeface="Times New Roman" pitchFamily="18" charset="0"/>
              <a:ea typeface="+mn-ea"/>
              <a:cs typeface="Arial" charset="0"/>
            </a:defRPr>
          </a:lvl3pPr>
          <a:lvl4pPr marL="1371600" algn="ctr" rtl="0" fontAlgn="base">
            <a:spcBef>
              <a:spcPct val="0"/>
            </a:spcBef>
            <a:spcAft>
              <a:spcPct val="0"/>
            </a:spcAft>
            <a:defRPr kumimoji="1" sz="2000" b="1" u="sng" kern="1200">
              <a:solidFill>
                <a:schemeClr val="tx1"/>
              </a:solidFill>
              <a:latin typeface="Times New Roman" pitchFamily="18" charset="0"/>
              <a:ea typeface="+mn-ea"/>
              <a:cs typeface="Arial" charset="0"/>
            </a:defRPr>
          </a:lvl4pPr>
          <a:lvl5pPr marL="1828800" algn="ctr" rtl="0" fontAlgn="base">
            <a:spcBef>
              <a:spcPct val="0"/>
            </a:spcBef>
            <a:spcAft>
              <a:spcPct val="0"/>
            </a:spcAft>
            <a:defRPr kumimoji="1" sz="2000" b="1" u="sng" kern="1200">
              <a:solidFill>
                <a:schemeClr val="tx1"/>
              </a:solidFill>
              <a:latin typeface="Times New Roman" pitchFamily="18" charset="0"/>
              <a:ea typeface="+mn-ea"/>
              <a:cs typeface="Arial" charset="0"/>
            </a:defRPr>
          </a:lvl5pPr>
          <a:lvl6pPr marL="2286000" algn="l" defTabSz="914400" rtl="0" eaLnBrk="1" latinLnBrk="0" hangingPunct="1">
            <a:defRPr kumimoji="1" sz="2000" b="1" u="sng" kern="1200">
              <a:solidFill>
                <a:schemeClr val="tx1"/>
              </a:solidFill>
              <a:latin typeface="Times New Roman" pitchFamily="18" charset="0"/>
              <a:ea typeface="+mn-ea"/>
              <a:cs typeface="Arial" charset="0"/>
            </a:defRPr>
          </a:lvl6pPr>
          <a:lvl7pPr marL="2743200" algn="l" defTabSz="914400" rtl="0" eaLnBrk="1" latinLnBrk="0" hangingPunct="1">
            <a:defRPr kumimoji="1" sz="2000" b="1" u="sng" kern="1200">
              <a:solidFill>
                <a:schemeClr val="tx1"/>
              </a:solidFill>
              <a:latin typeface="Times New Roman" pitchFamily="18" charset="0"/>
              <a:ea typeface="+mn-ea"/>
              <a:cs typeface="Arial" charset="0"/>
            </a:defRPr>
          </a:lvl7pPr>
          <a:lvl8pPr marL="3200400" algn="l" defTabSz="914400" rtl="0" eaLnBrk="1" latinLnBrk="0" hangingPunct="1">
            <a:defRPr kumimoji="1" sz="2000" b="1" u="sng" kern="1200">
              <a:solidFill>
                <a:schemeClr val="tx1"/>
              </a:solidFill>
              <a:latin typeface="Times New Roman" pitchFamily="18" charset="0"/>
              <a:ea typeface="+mn-ea"/>
              <a:cs typeface="Arial" charset="0"/>
            </a:defRPr>
          </a:lvl8pPr>
          <a:lvl9pPr marL="3657600" algn="l" defTabSz="914400" rtl="0" eaLnBrk="1" latinLnBrk="0" hangingPunct="1">
            <a:defRPr kumimoji="1" sz="2000" b="1" u="sng" kern="1200">
              <a:solidFill>
                <a:schemeClr val="tx1"/>
              </a:solidFill>
              <a:latin typeface="Times New Roman" pitchFamily="18" charset="0"/>
              <a:ea typeface="+mn-ea"/>
              <a:cs typeface="Arial" charset="0"/>
            </a:defRPr>
          </a:lvl9pPr>
        </a:lstStyle>
        <a:p>
          <a:pPr algn="l"/>
          <a:r>
            <a:rPr lang="fr-FR" sz="2400" b="0" u="none">
              <a:latin typeface="Courier New" panose="02070309020205020404" pitchFamily="49" charset="0"/>
              <a:cs typeface="Courier New" panose="02070309020205020404" pitchFamily="49" charset="0"/>
            </a:rPr>
            <a:t>void sort(int[] px, int n){ </a:t>
          </a:r>
        </a:p>
        <a:p>
          <a:pPr algn="l"/>
          <a:r>
            <a:rPr lang="fr-FR" sz="2400" b="0" u="none">
              <a:latin typeface="Courier New" panose="02070309020205020404" pitchFamily="49" charset="0"/>
              <a:cs typeface="Courier New" panose="02070309020205020404" pitchFamily="49" charset="0"/>
            </a:rPr>
            <a:t>  int i, j, temp; </a:t>
          </a:r>
        </a:p>
        <a:p>
          <a:pPr algn="l"/>
          <a:r>
            <a:rPr lang="fr-FR" sz="2400" b="0" u="none">
              <a:latin typeface="Courier New" panose="02070309020205020404" pitchFamily="49" charset="0"/>
              <a:cs typeface="Courier New" panose="02070309020205020404" pitchFamily="49" charset="0"/>
            </a:rPr>
            <a:t>  for(i=2;i&lt;n; i++){ </a:t>
          </a:r>
        </a:p>
        <a:p>
          <a:pPr algn="l"/>
          <a:r>
            <a:rPr lang="fr-FR" sz="2400" b="0" u="none">
              <a:latin typeface="Courier New" panose="02070309020205020404" pitchFamily="49" charset="0"/>
              <a:cs typeface="Courier New" panose="02070309020205020404" pitchFamily="49" charset="0"/>
            </a:rPr>
            <a:t>    for(j=1; j&lt;i; j++){ </a:t>
          </a:r>
        </a:p>
        <a:p>
          <a:pPr algn="l"/>
          <a:r>
            <a:rPr lang="fr-FR" sz="2400" b="0" u="none">
              <a:latin typeface="Courier New" panose="02070309020205020404" pitchFamily="49" charset="0"/>
              <a:cs typeface="Courier New" panose="02070309020205020404" pitchFamily="49" charset="0"/>
            </a:rPr>
            <a:t>      if(px[i]&lt;px[j]){ </a:t>
          </a:r>
        </a:p>
        <a:p>
          <a:pPr algn="l"/>
          <a:r>
            <a:rPr lang="fr-FR" sz="2400" b="0" u="none">
              <a:latin typeface="Courier New" panose="02070309020205020404" pitchFamily="49" charset="0"/>
              <a:cs typeface="Courier New" panose="02070309020205020404" pitchFamily="49" charset="0"/>
            </a:rPr>
            <a:t>        temp=px[i]; </a:t>
          </a:r>
        </a:p>
        <a:p>
          <a:pPr algn="l"/>
          <a:r>
            <a:rPr lang="fr-FR" sz="2400" b="0" u="none">
              <a:latin typeface="Courier New" panose="02070309020205020404" pitchFamily="49" charset="0"/>
              <a:cs typeface="Courier New" panose="02070309020205020404" pitchFamily="49" charset="0"/>
            </a:rPr>
            <a:t>        px[i]=px[j]; </a:t>
          </a:r>
        </a:p>
        <a:p>
          <a:pPr algn="l"/>
          <a:r>
            <a:rPr lang="fr-FR" sz="2400" b="0" u="none">
              <a:latin typeface="Courier New" panose="02070309020205020404" pitchFamily="49" charset="0"/>
              <a:cs typeface="Courier New" panose="02070309020205020404" pitchFamily="49" charset="0"/>
            </a:rPr>
            <a:t>        px[j]=temp; </a:t>
          </a:r>
        </a:p>
        <a:p>
          <a:pPr algn="l"/>
          <a:r>
            <a:rPr lang="fr-FR" sz="2400" b="0" u="none">
              <a:latin typeface="Courier New" panose="02070309020205020404" pitchFamily="49" charset="0"/>
              <a:cs typeface="Courier New" panose="02070309020205020404" pitchFamily="49" charset="0"/>
            </a:rPr>
            <a:t>      } </a:t>
          </a:r>
        </a:p>
        <a:p>
          <a:pPr algn="l"/>
          <a:r>
            <a:rPr lang="fr-FR" sz="2400" b="0" u="none">
              <a:latin typeface="Courier New" panose="02070309020205020404" pitchFamily="49" charset="0"/>
              <a:cs typeface="Courier New" panose="02070309020205020404" pitchFamily="49" charset="0"/>
            </a:rPr>
            <a:t>    } </a:t>
          </a:r>
        </a:p>
        <a:p>
          <a:pPr algn="l"/>
          <a:r>
            <a:rPr lang="fr-FR" sz="2400" b="0" u="none">
              <a:latin typeface="Courier New" panose="02070309020205020404" pitchFamily="49" charset="0"/>
              <a:cs typeface="Courier New" panose="02070309020205020404" pitchFamily="49" charset="0"/>
            </a:rPr>
            <a:t>  } }</a:t>
          </a:r>
        </a:p>
        <a:p>
          <a:pPr algn="l"/>
          <a:endParaRPr lang="fr-FR" sz="2400" b="0" u="none"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algn="l"/>
          <a:endParaRPr lang="fr-FR" sz="2400" b="0" u="none">
            <a:latin typeface="Courier New" panose="02070309020205020404" pitchFamily="49" charset="0"/>
            <a:cs typeface="Courier New" panose="02070309020205020404" pitchFamily="49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70793-05D8-CA47-9796-449530370A68}">
  <dimension ref="A1:E36"/>
  <sheetViews>
    <sheetView tabSelected="1" topLeftCell="A21" zoomScale="70" zoomScaleNormal="70" workbookViewId="0">
      <selection activeCell="C37" sqref="C37"/>
    </sheetView>
  </sheetViews>
  <sheetFormatPr baseColWidth="10" defaultRowHeight="15.6"/>
  <cols>
    <col min="1" max="1" width="28.69921875" customWidth="1"/>
    <col min="2" max="2" width="14.796875" customWidth="1"/>
    <col min="3" max="3" width="17.296875" customWidth="1"/>
    <col min="4" max="4" width="44.796875" customWidth="1"/>
    <col min="5" max="5" width="18.69921875" customWidth="1"/>
    <col min="7" max="7" width="17" customWidth="1"/>
    <col min="8" max="8" width="19" customWidth="1"/>
  </cols>
  <sheetData>
    <row r="1" spans="1:4" ht="21.6" thickBot="1">
      <c r="A1" s="11" t="s">
        <v>0</v>
      </c>
      <c r="B1" s="12"/>
      <c r="C1" s="11" t="s">
        <v>1</v>
      </c>
      <c r="D1" s="12"/>
    </row>
    <row r="2" spans="1:4" ht="22.2" thickTop="1" thickBot="1">
      <c r="A2" s="1" t="s">
        <v>38</v>
      </c>
      <c r="B2" s="1">
        <v>1</v>
      </c>
      <c r="C2" s="1" t="s">
        <v>39</v>
      </c>
      <c r="D2" s="1">
        <v>1</v>
      </c>
    </row>
    <row r="3" spans="1:4" ht="21.6" thickBot="1">
      <c r="A3" s="2" t="s">
        <v>40</v>
      </c>
      <c r="B3" s="2">
        <v>8</v>
      </c>
      <c r="C3" s="2" t="s">
        <v>51</v>
      </c>
      <c r="D3" s="2">
        <v>7</v>
      </c>
    </row>
    <row r="4" spans="1:4" ht="21.6" thickBot="1">
      <c r="A4" s="3" t="s">
        <v>41</v>
      </c>
      <c r="B4" s="3">
        <v>8</v>
      </c>
      <c r="C4" s="3" t="s">
        <v>52</v>
      </c>
      <c r="D4" s="3">
        <v>2</v>
      </c>
    </row>
    <row r="5" spans="1:4" ht="21.6" thickBot="1">
      <c r="A5" s="4" t="s">
        <v>42</v>
      </c>
      <c r="B5" s="2">
        <v>1</v>
      </c>
      <c r="C5" s="2" t="s">
        <v>53</v>
      </c>
      <c r="D5" s="2">
        <v>9</v>
      </c>
    </row>
    <row r="6" spans="1:4" ht="21.6" thickBot="1">
      <c r="A6" s="3" t="s">
        <v>43</v>
      </c>
      <c r="B6" s="3">
        <v>2</v>
      </c>
      <c r="C6" s="3" t="s">
        <v>54</v>
      </c>
      <c r="D6" s="3">
        <v>7</v>
      </c>
    </row>
    <row r="7" spans="1:4" ht="21.6" thickBot="1">
      <c r="A7" s="2" t="s">
        <v>44</v>
      </c>
      <c r="B7" s="2">
        <v>3</v>
      </c>
      <c r="C7" s="2" t="s">
        <v>55</v>
      </c>
      <c r="D7" s="2">
        <v>3</v>
      </c>
    </row>
    <row r="8" spans="1:4" ht="21.6" thickBot="1">
      <c r="A8" s="3" t="s">
        <v>45</v>
      </c>
      <c r="B8" s="3">
        <v>8</v>
      </c>
      <c r="C8" s="3"/>
      <c r="D8" s="3"/>
    </row>
    <row r="9" spans="1:4" ht="21.6" thickBot="1">
      <c r="A9" s="3" t="s">
        <v>46</v>
      </c>
      <c r="B9" s="3">
        <v>2</v>
      </c>
      <c r="C9" s="3"/>
      <c r="D9" s="3"/>
    </row>
    <row r="10" spans="1:4" ht="21.6" thickBot="1">
      <c r="A10" s="3" t="s">
        <v>47</v>
      </c>
      <c r="B10" s="3">
        <v>5</v>
      </c>
      <c r="C10" s="3"/>
      <c r="D10" s="3"/>
    </row>
    <row r="11" spans="1:4" ht="21.6" thickBot="1">
      <c r="A11" s="3" t="s">
        <v>50</v>
      </c>
      <c r="B11" s="3">
        <v>12</v>
      </c>
      <c r="C11" s="3"/>
      <c r="D11" s="3"/>
    </row>
    <row r="12" spans="1:4" ht="21.6" thickBot="1">
      <c r="A12" s="13" t="s">
        <v>48</v>
      </c>
      <c r="B12" s="3">
        <v>2</v>
      </c>
      <c r="C12" s="3"/>
      <c r="D12" s="3"/>
    </row>
    <row r="13" spans="1:4" ht="23.4" thickBot="1">
      <c r="A13" s="5" t="s">
        <v>49</v>
      </c>
      <c r="B13" s="5">
        <v>3</v>
      </c>
      <c r="C13" s="5"/>
      <c r="D13" s="2"/>
    </row>
    <row r="14" spans="1:4">
      <c r="B14">
        <f>SUM(B2:B13)</f>
        <v>55</v>
      </c>
      <c r="D14">
        <f>SUM(D2:D13)</f>
        <v>29</v>
      </c>
    </row>
    <row r="16" spans="1:4" ht="16.2" thickBot="1"/>
    <row r="17" spans="1:5" s="7" customFormat="1" ht="22.05" customHeight="1" thickBot="1">
      <c r="A17" s="11" t="s">
        <v>2</v>
      </c>
      <c r="B17" s="12"/>
      <c r="C17" s="6" t="s">
        <v>3</v>
      </c>
      <c r="D17" s="6" t="s">
        <v>4</v>
      </c>
    </row>
    <row r="18" spans="1:5" s="7" customFormat="1" ht="22.2" thickTop="1" thickBot="1">
      <c r="A18" s="1" t="s">
        <v>0</v>
      </c>
      <c r="B18" s="1"/>
      <c r="C18" s="1">
        <v>12</v>
      </c>
      <c r="D18" s="1"/>
    </row>
    <row r="19" spans="1:5" s="7" customFormat="1" ht="21.6" thickBot="1">
      <c r="A19" s="2" t="s">
        <v>1</v>
      </c>
      <c r="B19" s="2"/>
      <c r="C19" s="2">
        <v>6</v>
      </c>
      <c r="D19" s="2"/>
    </row>
    <row r="20" spans="1:5" s="7" customFormat="1" ht="21.6" thickBot="1">
      <c r="A20" s="3" t="s">
        <v>5</v>
      </c>
      <c r="B20" s="3"/>
      <c r="C20" s="3">
        <v>55</v>
      </c>
      <c r="D20" s="3"/>
    </row>
    <row r="21" spans="1:5" s="7" customFormat="1" ht="21.6" thickBot="1">
      <c r="A21" s="2" t="s">
        <v>6</v>
      </c>
      <c r="B21" s="2"/>
      <c r="C21" s="2">
        <v>29</v>
      </c>
      <c r="D21" s="2"/>
    </row>
    <row r="22" spans="1:5" s="7" customFormat="1" ht="21.6" thickBot="1">
      <c r="A22" s="3" t="s">
        <v>7</v>
      </c>
      <c r="B22" s="3"/>
      <c r="C22" s="3">
        <v>18</v>
      </c>
      <c r="D22" s="3" t="s">
        <v>8</v>
      </c>
    </row>
    <row r="23" spans="1:5" s="7" customFormat="1" ht="27" customHeight="1" thickBot="1">
      <c r="A23" s="2" t="s">
        <v>9</v>
      </c>
      <c r="B23" s="2"/>
      <c r="C23" s="2">
        <f>C21+C20</f>
        <v>84</v>
      </c>
      <c r="D23" s="2" t="s">
        <v>10</v>
      </c>
    </row>
    <row r="24" spans="1:5" s="7" customFormat="1" ht="21.6" thickBot="1">
      <c r="A24" s="3" t="s">
        <v>11</v>
      </c>
      <c r="B24" s="3"/>
      <c r="C24" s="8">
        <f>C23*LOG((C22),2)</f>
        <v>350.27370012115421</v>
      </c>
      <c r="D24" s="3" t="s">
        <v>12</v>
      </c>
    </row>
    <row r="25" spans="1:5" s="7" customFormat="1" ht="21.6" thickBot="1">
      <c r="A25" s="2" t="s">
        <v>13</v>
      </c>
      <c r="B25" s="2"/>
      <c r="C25" s="9">
        <f>(C18/2)*(C21/C19)</f>
        <v>29</v>
      </c>
      <c r="D25" s="2" t="s">
        <v>14</v>
      </c>
    </row>
    <row r="26" spans="1:5" s="7" customFormat="1" ht="21.6" thickBot="1">
      <c r="A26" s="3" t="s">
        <v>15</v>
      </c>
      <c r="B26" s="3"/>
      <c r="C26" s="8">
        <f>C18*LOG(C18,2)+C19*LOG(C19,2)</f>
        <v>58.52932501298082</v>
      </c>
      <c r="D26" s="3" t="s">
        <v>16</v>
      </c>
    </row>
    <row r="27" spans="1:5" s="7" customFormat="1" ht="21.6" thickBot="1">
      <c r="A27" s="2" t="s">
        <v>17</v>
      </c>
      <c r="B27" s="2"/>
      <c r="C27" s="9">
        <f>C25*C24</f>
        <v>10157.937303513472</v>
      </c>
      <c r="D27" s="2" t="s">
        <v>18</v>
      </c>
    </row>
    <row r="28" spans="1:5" s="7" customFormat="1" ht="39" customHeight="1" thickBot="1">
      <c r="A28" s="3" t="s">
        <v>19</v>
      </c>
      <c r="B28" s="3"/>
      <c r="C28" s="8">
        <f>C27/18</f>
        <v>564.32985019519288</v>
      </c>
      <c r="D28" s="3" t="s">
        <v>20</v>
      </c>
    </row>
    <row r="29" spans="1:5" s="7" customFormat="1" ht="39" customHeight="1" thickBot="1">
      <c r="A29" s="3" t="s">
        <v>21</v>
      </c>
      <c r="B29" s="3"/>
      <c r="C29" s="8">
        <f>C27^(2/3)/3000</f>
        <v>0.15634443616068835</v>
      </c>
      <c r="D29" s="3" t="s">
        <v>22</v>
      </c>
    </row>
    <row r="30" spans="1:5" s="7" customFormat="1" ht="22.05" customHeight="1" thickBot="1">
      <c r="A30" s="11" t="s">
        <v>2</v>
      </c>
      <c r="B30" s="12"/>
      <c r="C30" s="6" t="s">
        <v>3</v>
      </c>
      <c r="D30" s="6" t="s">
        <v>4</v>
      </c>
    </row>
    <row r="31" spans="1:5" s="7" customFormat="1" ht="22.2" thickTop="1" thickBot="1">
      <c r="A31" s="2" t="s">
        <v>23</v>
      </c>
      <c r="B31" s="2" t="s">
        <v>24</v>
      </c>
      <c r="C31" s="9">
        <v>11</v>
      </c>
      <c r="D31" s="2"/>
    </row>
    <row r="32" spans="1:5" s="7" customFormat="1" ht="39" customHeight="1" thickBot="1">
      <c r="A32" s="3" t="s">
        <v>25</v>
      </c>
      <c r="B32" s="3" t="s">
        <v>26</v>
      </c>
      <c r="C32" s="8">
        <f>171 - 5.2*LN(C23)-0.23*C31-LN(C28)</f>
        <v>139.09411372469782</v>
      </c>
      <c r="D32" s="3" t="s">
        <v>27</v>
      </c>
      <c r="E32" s="10"/>
    </row>
    <row r="33" spans="1:5" s="7" customFormat="1" ht="42.6" thickBot="1">
      <c r="A33" s="2" t="s">
        <v>28</v>
      </c>
      <c r="B33" s="2" t="s">
        <v>29</v>
      </c>
      <c r="C33" s="9">
        <v>4</v>
      </c>
      <c r="D33" s="2"/>
    </row>
    <row r="34" spans="1:5" s="7" customFormat="1" ht="39" customHeight="1" thickBot="1">
      <c r="A34" s="3" t="s">
        <v>30</v>
      </c>
      <c r="B34" s="3" t="s">
        <v>31</v>
      </c>
      <c r="C34" s="8">
        <f>50* SIN(SQRT(2.4*C35))</f>
        <v>0</v>
      </c>
      <c r="D34" s="3" t="s">
        <v>32</v>
      </c>
      <c r="E34" s="10"/>
    </row>
    <row r="35" spans="1:5" s="7" customFormat="1" ht="21.6" thickBot="1">
      <c r="A35" s="2" t="s">
        <v>33</v>
      </c>
      <c r="B35" s="2" t="s">
        <v>34</v>
      </c>
      <c r="C35" s="9">
        <v>0</v>
      </c>
      <c r="D35" s="2"/>
    </row>
    <row r="36" spans="1:5" s="7" customFormat="1" ht="39" customHeight="1" thickBot="1">
      <c r="A36" s="3" t="s">
        <v>35</v>
      </c>
      <c r="B36" s="3" t="s">
        <v>36</v>
      </c>
      <c r="C36" s="8">
        <f>C32+C34</f>
        <v>139.09411372469782</v>
      </c>
      <c r="D36" s="3" t="s">
        <v>37</v>
      </c>
      <c r="E36" s="10"/>
    </row>
  </sheetData>
  <mergeCells count="4">
    <mergeCell ref="A1:B1"/>
    <mergeCell ref="C1:D1"/>
    <mergeCell ref="A17:B17"/>
    <mergeCell ref="A30:B3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EX4CH2.2Haltead(enoncé)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SANNA THOMAS</cp:lastModifiedBy>
  <dcterms:created xsi:type="dcterms:W3CDTF">2022-01-18T18:30:37Z</dcterms:created>
  <dcterms:modified xsi:type="dcterms:W3CDTF">2025-01-20T16:38:48Z</dcterms:modified>
</cp:coreProperties>
</file>