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_1" sheetId="2" r:id="rId5"/>
    <sheet name="Testcase_1_500" sheetId="3" r:id="rId6"/>
    <sheet name="Testcase2_result" sheetId="4" r:id="rId7"/>
    <sheet name="Testcase2_500_result" sheetId="5" r:id="rId8"/>
    <sheet name="Testcase1_result_graph" sheetId="6" r:id="rId9"/>
    <sheet name="Testcase1_500_result_graph" sheetId="7" r:id="rId10"/>
    <sheet name="Testcase2_result_graph" sheetId="8" r:id="rId11"/>
    <sheet name="Testcase2_500_result_graph" sheetId="9" r:id="rId12"/>
  </sheets>
</workbook>
</file>

<file path=xl/sharedStrings.xml><?xml version="1.0" encoding="utf-8"?>
<sst xmlns="http://schemas.openxmlformats.org/spreadsheetml/2006/main" uniqueCount="163">
  <si>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</si>
  <si>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</si>
  <si>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</si>
  <si>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</si>
  <si>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Testcase_1</t>
  </si>
  <si>
    <t>Table 1</t>
  </si>
  <si>
    <t>Test Case</t>
  </si>
  <si>
    <t>Number of Proposed Message</t>
  </si>
  <si>
    <t>Wait time between proposing (ms)</t>
  </si>
  <si>
    <t>Message Length (Bytes)</t>
  </si>
  <si>
    <t>Time of Node</t>
  </si>
  <si>
    <t>Proposer Node Id</t>
  </si>
  <si>
    <t>Proposed Start Time</t>
  </si>
  <si>
    <t>Proposed End Time</t>
  </si>
  <si>
    <t>Consensus Value Per Second (s)</t>
  </si>
  <si>
    <t>Sum Proposed Time (ms)</t>
  </si>
  <si>
    <t>Max Proposed Time (ms)</t>
  </si>
  <si>
    <t>Min Proposed Time (ms)</t>
  </si>
  <si>
    <t>Avg Proposed Time (ms)</t>
  </si>
  <si>
    <t>Proposed Time Deviation (ms)</t>
  </si>
  <si>
    <t>proposer/nodes</t>
  </si>
  <si>
    <t>Runtime</t>
  </si>
  <si>
    <t>Number of Message</t>
  </si>
  <si>
    <t>testcase_3n_1p_0f_100w_64l</t>
  </si>
  <si>
    <t>2020-11-16 04:55:41.228</t>
  </si>
  <si>
    <t>node2</t>
  </si>
  <si>
    <t>testcase_5n_2p_0f_100w_64l</t>
  </si>
  <si>
    <t>2020-11-16 04:56:48.132</t>
  </si>
  <si>
    <t>node4</t>
  </si>
  <si>
    <t>2020-11-16 04:56:55.444</t>
  </si>
  <si>
    <t>node5</t>
  </si>
  <si>
    <t>testcase_7n_3p_0f_100w_64l</t>
  </si>
  <si>
    <t>2020-11-16 04:57:56.836</t>
  </si>
  <si>
    <t>node1</t>
  </si>
  <si>
    <t>2020-11-16 04:58:03.439</t>
  </si>
  <si>
    <t>node3</t>
  </si>
  <si>
    <t>2020-11-16 04:58:11.356</t>
  </si>
  <si>
    <t>testcase_9n_3p_0f_100w_64l</t>
  </si>
  <si>
    <t>2020-11-16 04:59:32.921</t>
  </si>
  <si>
    <t>2020-11-16 04:59:33.075</t>
  </si>
  <si>
    <t>node8</t>
  </si>
  <si>
    <t>2020-11-16 04:59:34.474</t>
  </si>
  <si>
    <t>node7</t>
  </si>
  <si>
    <t>testcase_11n_4p_0f_100w_64l</t>
  </si>
  <si>
    <t>2020-11-16 05:23:10.812</t>
  </si>
  <si>
    <t>2020-11-16 05:23:26.262</t>
  </si>
  <si>
    <t>node10</t>
  </si>
  <si>
    <t>2020-11-16 05:23:37.643</t>
  </si>
  <si>
    <t>2020-11-16 05:23:40.382</t>
  </si>
  <si>
    <t>node11</t>
  </si>
  <si>
    <t>testcase_13n_4p_0f_100w_64l</t>
  </si>
  <si>
    <t>2020-11-16 05:28:44.076</t>
  </si>
  <si>
    <t>2020-11-16 05:28:53.815</t>
  </si>
  <si>
    <t>2020-11-16 05:29:00.667</t>
  </si>
  <si>
    <t>node13</t>
  </si>
  <si>
    <t>2020-11-16 05:29:03.297</t>
  </si>
  <si>
    <t>node9</t>
  </si>
  <si>
    <t>testcase_15n_5p_0f_500w_64l</t>
  </si>
  <si>
    <t>2020-11-16 09:46:09.178</t>
  </si>
  <si>
    <t>2020-11-16 09:46:11.688</t>
  </si>
  <si>
    <t>2020-11-16 09:46:13.506</t>
  </si>
  <si>
    <t>node12</t>
  </si>
  <si>
    <t>2020-11-16 09:46:16.123</t>
  </si>
  <si>
    <t>2020-11-16 09:46:20.465</t>
  </si>
  <si>
    <t>Testcase_1_500</t>
  </si>
  <si>
    <t>testcase_3n_1p_0f_500w_64l</t>
  </si>
  <si>
    <t>2020-11-16 12:28:26.895</t>
  </si>
  <si>
    <t>testcase_5n_2p_0f_500w_64l</t>
  </si>
  <si>
    <t>2020-11-16 12:29:34.215</t>
  </si>
  <si>
    <t>2020-11-16 12:29:34.318</t>
  </si>
  <si>
    <t>testcase_7n_3p_0f_500w_64l</t>
  </si>
  <si>
    <t>2020-11-16 12:30:39.956</t>
  </si>
  <si>
    <t>node6</t>
  </si>
  <si>
    <t>2020-11-16 12:30:40.264</t>
  </si>
  <si>
    <t>2020-11-16 12:30:40.642</t>
  </si>
  <si>
    <t>testcase_9n_3p_0f_500w_64l</t>
  </si>
  <si>
    <t>2020-11-16 12:31:45.680</t>
  </si>
  <si>
    <t>2020-11-16 12:31:46.398</t>
  </si>
  <si>
    <t>2020-11-16 12:31:46.552</t>
  </si>
  <si>
    <t>testcase_11n_4p_0f_500w_64l</t>
  </si>
  <si>
    <t>2020-11-16 12:32:52.784</t>
  </si>
  <si>
    <t>2020-11-16 12:32:52.920</t>
  </si>
  <si>
    <t>2020-11-16 12:32:53.219</t>
  </si>
  <si>
    <t>2020-11-16 12:32:53.420</t>
  </si>
  <si>
    <t>testcase_13n_4p_0f_500w_64l</t>
  </si>
  <si>
    <t>2020-11-16 12:36:08.961</t>
  </si>
  <si>
    <t>2020-11-16 12:36:09.156</t>
  </si>
  <si>
    <t>2020-11-16 12:36:10.498</t>
  </si>
  <si>
    <t>2020-11-16 12:36:12.698</t>
  </si>
  <si>
    <t>2020-11-16 12:40:32.342</t>
  </si>
  <si>
    <t>2020-11-16 12:40:32.479</t>
  </si>
  <si>
    <t>2020-11-16 12:40:33.914</t>
  </si>
  <si>
    <t>2020-11-16 12:40:36.332</t>
  </si>
  <si>
    <t>node15</t>
  </si>
  <si>
    <t>2020-11-16 12:40:36.910</t>
  </si>
  <si>
    <t>Testcase2_result</t>
  </si>
  <si>
    <t>proposer/fails/nodes</t>
  </si>
  <si>
    <t>Runtime in msec</t>
  </si>
  <si>
    <t>Runtime in sec</t>
  </si>
  <si>
    <t>Avg Consensus Per Sec</t>
  </si>
  <si>
    <t>testcase_3n_1p_1f_100w_64l</t>
  </si>
  <si>
    <t>2020-11-16 07:03:33.371</t>
  </si>
  <si>
    <t>testcase_5n_2p_1f_100w_64l</t>
  </si>
  <si>
    <t>2020-11-16 07:04:39.486</t>
  </si>
  <si>
    <t>2020-11-16 07:04:43.325</t>
  </si>
  <si>
    <t>testcase_7n_3p_1f_100w_64l</t>
  </si>
  <si>
    <t>2020-11-16 07:05:54.708</t>
  </si>
  <si>
    <t>2020-11-16 07:05:57.024</t>
  </si>
  <si>
    <t>2020-11-16 07:05:58.575</t>
  </si>
  <si>
    <t>testcase_9n_3p_1f_100w_64l</t>
  </si>
  <si>
    <t>2020-11-16 07:06:57.735</t>
  </si>
  <si>
    <t>2020-11-16 07:07:06.588</t>
  </si>
  <si>
    <t>2020-11-16 07:07:07.360</t>
  </si>
  <si>
    <t>testcase_11n_4p_2f_100w_64l</t>
  </si>
  <si>
    <t>2020-11-16 07:08:08.887</t>
  </si>
  <si>
    <t>2020-11-16 07:08:14.889</t>
  </si>
  <si>
    <t>2020-11-16 07:08:21.317</t>
  </si>
  <si>
    <t>2020-11-16 07:08:27.832</t>
  </si>
  <si>
    <t>1/1/3 Nodes</t>
  </si>
  <si>
    <t>2/1/5 Nodes</t>
  </si>
  <si>
    <t>3/1/7 Nodes</t>
  </si>
  <si>
    <t>testcase_13n_4p_2f_100w_64l</t>
  </si>
  <si>
    <t>3/1/9 Nodes</t>
  </si>
  <si>
    <t>testcase_15n_5p_3f_100w_64l</t>
  </si>
  <si>
    <t>4/2/11 Nodes</t>
  </si>
  <si>
    <t>4/2/13 Nodes</t>
  </si>
  <si>
    <t>5/3/15 Nodes</t>
  </si>
  <si>
    <t>Testcase2_500_result</t>
  </si>
  <si>
    <t>testcase_3n_1p_1f_500w_64l</t>
  </si>
  <si>
    <t>2020-11-16 13:51:10.245</t>
  </si>
  <si>
    <t>testcase_5n_2p_1f_500w_64l</t>
  </si>
  <si>
    <t>2020-11-16 13:52:16.538</t>
  </si>
  <si>
    <t>2020-11-16 13:52:16.673</t>
  </si>
  <si>
    <t>testcase_7n_3p_1f_500w_64l</t>
  </si>
  <si>
    <t>2020-11-16 13:53:23.193</t>
  </si>
  <si>
    <t>2020-11-16 13:53:23.361</t>
  </si>
  <si>
    <t>2020-11-16 13:53:24.445</t>
  </si>
  <si>
    <t>testcase_9n_3p_1f_500w_64l</t>
  </si>
  <si>
    <t>2020-11-16 13:54:28.686</t>
  </si>
  <si>
    <t>2020-11-16 13:54:28.883</t>
  </si>
  <si>
    <t>2020-11-16 13:54:28.945</t>
  </si>
  <si>
    <t>testcase_11n_4p_2f_500w_64l</t>
  </si>
  <si>
    <t>2020-11-16 13:55:34.264</t>
  </si>
  <si>
    <t>2020-11-16 13:55:34.597</t>
  </si>
  <si>
    <t>2020-11-16 13:55:34.935</t>
  </si>
  <si>
    <t>2020-11-16 13:55:34.968</t>
  </si>
  <si>
    <t>testcase_13n_4p_2f_500w_64l</t>
  </si>
  <si>
    <t>2020-11-16 13:58:53.560</t>
  </si>
  <si>
    <t>2020-11-16 13:58:54.177</t>
  </si>
  <si>
    <t>2020-11-16 13:58:54.466</t>
  </si>
  <si>
    <t>2020-11-16 13:59:01.653</t>
  </si>
  <si>
    <t>testcase_15n_5p_3f_500w_64l</t>
  </si>
  <si>
    <t>2020-11-16 14:03:13.211</t>
  </si>
  <si>
    <t>2020-11-16 14:03:15.219</t>
  </si>
  <si>
    <t>2020-11-16 14:03:16.386</t>
  </si>
  <si>
    <t>2020-11-16 14:03:19.970</t>
  </si>
  <si>
    <t>2020-11-16 14:03:20.430</t>
  </si>
  <si>
    <t>Testcase1_result_graph</t>
  </si>
  <si>
    <t>Runtime in Sec</t>
  </si>
  <si>
    <t>fail</t>
  </si>
  <si>
    <t>Testcase1_500_result_graph</t>
  </si>
  <si>
    <t>Testcase2_result_graph</t>
  </si>
  <si>
    <t>Testcase2_500_result_graph</t>
  </si>
</sst>
</file>

<file path=xl/styles.xml><?xml version="1.0" encoding="utf-8"?>
<styleSheet xmlns="http://schemas.openxmlformats.org/spreadsheetml/2006/main">
  <numFmts count="8">
    <numFmt numFmtId="0" formatCode="General"/>
    <numFmt numFmtId="59" formatCode="d/m"/>
    <numFmt numFmtId="60" formatCode="0.000000000000"/>
    <numFmt numFmtId="61" formatCode="m/yy"/>
    <numFmt numFmtId="62" formatCode="0.0000000000000"/>
    <numFmt numFmtId="63" formatCode="0.0"/>
    <numFmt numFmtId="64" formatCode="0_);\(0\)"/>
    <numFmt numFmtId="65" formatCode="0.0_);\(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2"/>
      <color indexed="16"/>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61" fontId="0" borderId="7"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0"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4" fillId="5" borderId="2" applyNumberFormat="1" applyFont="1" applyFill="1" applyBorder="1" applyAlignment="1" applyProtection="0">
      <alignment vertical="top" wrapText="1"/>
    </xf>
    <xf numFmtId="63" fontId="0" borderId="4" applyNumberFormat="1" applyFont="1" applyFill="0" applyBorder="1" applyAlignment="1" applyProtection="0">
      <alignment vertical="top" wrapText="1"/>
    </xf>
    <xf numFmtId="59" fontId="4" fillId="5" borderId="5" applyNumberFormat="1" applyFont="1" applyFill="1" applyBorder="1" applyAlignment="1" applyProtection="0">
      <alignment vertical="top" wrapText="1"/>
    </xf>
    <xf numFmtId="63" fontId="0" borderId="7" applyNumberFormat="1" applyFont="1" applyFill="0" applyBorder="1" applyAlignment="1" applyProtection="0">
      <alignment vertical="top" wrapText="1"/>
    </xf>
    <xf numFmtId="61"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1" fontId="0" borderId="3" applyNumberFormat="1" applyFont="1" applyFill="0" applyBorder="1" applyAlignment="1" applyProtection="0">
      <alignment vertical="top" wrapText="1"/>
    </xf>
    <xf numFmtId="1"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5e5e5e"/>
      <rgbColor rgb="ffb8b8b8"/>
      <rgbColor rgb="fffeff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Paxos Test Case without failure (each proposer propose 50 messages, 64bytes/message, 100ms waiting time between each Paxos Propose Cycle)</a:t>
            </a:r>
          </a:p>
        </c:rich>
      </c:tx>
      <c:layout>
        <c:manualLayout>
          <c:xMode val="edge"/>
          <c:yMode val="edge"/>
          <c:x val="0"/>
          <c:y val="0"/>
          <c:w val="1"/>
          <c:h val="0.0714922"/>
        </c:manualLayout>
      </c:layout>
      <c:overlay val="1"/>
      <c:spPr>
        <a:noFill/>
        <a:effectLst/>
      </c:spPr>
    </c:title>
    <c:autoTitleDeleted val="1"/>
    <c:plotArea>
      <c:layout>
        <c:manualLayout>
          <c:layoutTarget val="inner"/>
          <c:xMode val="edge"/>
          <c:yMode val="edge"/>
          <c:x val="0.0988828"/>
          <c:y val="0.0714922"/>
          <c:w val="0.896117"/>
          <c:h val="0.85497"/>
        </c:manualLayout>
      </c:layout>
      <c:barChart>
        <c:barDir val="col"/>
        <c:grouping val="clustered"/>
        <c:varyColors val="0"/>
        <c:ser>
          <c:idx val="1"/>
          <c:order val="0"/>
          <c:tx>
            <c:v>Avg. Consensus Per Sec</c:v>
          </c:tx>
          <c:spPr>
            <a:solidFill>
              <a:schemeClr val="accent3"/>
            </a:solidFill>
            <a:ln w="12700" cap="flat">
              <a:solidFill>
                <a:schemeClr val="accent3"/>
              </a:solidFill>
              <a:prstDash val="solid"/>
              <a:miter lim="400000"/>
            </a:ln>
            <a:effectLst/>
          </c:spPr>
          <c:invertIfNegative val="0"/>
          <c:dLbls>
            <c:numFmt formatCode="0.0_);\(0.0\)" sourceLinked="0"/>
            <c:txPr>
              <a:bodyPr/>
              <a:lstStyle/>
              <a:p>
                <a:pPr>
                  <a:defRPr b="0" i="0" strike="noStrike" sz="1200" u="none">
                    <a:solidFill>
                      <a:srgbClr val="000000"/>
                    </a:solidFill>
                    <a:latin typeface="Helvetica Neue"/>
                  </a:defRPr>
                </a:pPr>
              </a:p>
            </c:txPr>
            <c:dLblPos val="ctr"/>
            <c:showLegendKey val="0"/>
            <c:showVal val="1"/>
            <c:showCatName val="0"/>
            <c:showSerName val="0"/>
            <c:showPercent val="0"/>
            <c:showBubbleSize val="0"/>
            <c:showLeaderLines val="0"/>
          </c:dLbls>
          <c:cat>
            <c:strLit>
              <c:ptCount val="0"/>
            </c:strLit>
          </c:cat>
          <c:val>
            <c:numRef>
              <c:f>'Testcase1_result_graph'!$E$3:$E$8</c:f>
              <c:numCache>
                <c:ptCount val="0"/>
              </c:numCache>
            </c:numRef>
          </c:val>
        </c:ser>
        <c:gapWidth val="40"/>
        <c:overlap val="-10"/>
        <c:axId val="2094734552"/>
        <c:axId val="2094734553"/>
      </c:barChart>
      <c:lineChart>
        <c:grouping val="standard"/>
        <c:varyColors val="0"/>
        <c:ser>
          <c:idx val="0"/>
          <c:order val="1"/>
          <c:tx>
            <c:v>Runtime in second (s)</c:v>
          </c:tx>
          <c:spPr>
            <a:solidFill>
              <a:srgbClr val="FFFFFF"/>
            </a:solidFill>
            <a:ln w="25400" cap="flat">
              <a:solidFill>
                <a:schemeClr val="accent1"/>
              </a:solidFill>
              <a:prstDash val="solid"/>
              <a:miter lim="400000"/>
            </a:ln>
            <a:effectLst/>
          </c:spPr>
          <c:marker>
            <c:symbol val="triangle"/>
            <c:size val="12"/>
            <c:spPr>
              <a:solidFill>
                <a:srgbClr val="FFFFFF"/>
              </a:solidFill>
              <a:ln w="25400" cap="flat">
                <a:solidFill>
                  <a:schemeClr val="accent1"/>
                </a:solidFill>
                <a:prstDash val="solid"/>
                <a:miter lim="400000"/>
              </a:ln>
              <a:effectLst/>
            </c:spPr>
          </c:marker>
          <c:dLbls>
            <c:numFmt formatCode="#,##0.00" sourceLinked="0"/>
            <c:txPr>
              <a:bodyPr/>
              <a:lstStyle/>
              <a:p>
                <a:pPr>
                  <a:defRPr b="1" i="0" strike="noStrike" sz="1200" u="none">
                    <a:solidFill>
                      <a:srgbClr val="5E5E5E"/>
                    </a:solidFill>
                    <a:latin typeface="Helvetica Neue"/>
                  </a:defRPr>
                </a:pPr>
              </a:p>
            </c:txPr>
            <c:dLblPos val="t"/>
            <c:showLegendKey val="0"/>
            <c:showVal val="1"/>
            <c:showCatName val="0"/>
            <c:showSerName val="0"/>
            <c:showPercent val="0"/>
            <c:showBubbleSize val="0"/>
            <c:showLeaderLines val="0"/>
          </c:dLbls>
          <c:cat>
            <c:strLit>
              <c:ptCount val="0"/>
            </c:strLit>
          </c:cat>
          <c:val>
            <c:numRef>
              <c:f>'Testcase1_result_graph'!$D$3:$D$9</c:f>
              <c:numCache>
                <c:ptCount val="0"/>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Number of Proposers/Number of Nodes (30% Proposers - 0% Nodes Failure)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200" u="none">
                    <a:solidFill>
                      <a:srgbClr val="000000"/>
                    </a:solidFill>
                    <a:latin typeface="Helvetica Neue"/>
                  </a:defRPr>
                </a:pPr>
                <a:r>
                  <a:rPr b="0" i="0" strike="noStrike" sz="1200" u="none">
                    <a:solidFill>
                      <a:srgbClr val="000000"/>
                    </a:solidFill>
                    <a:latin typeface="Helvetica Neue"/>
                  </a:rPr>
                  <a:t>Second</a:t>
                </a:r>
              </a:p>
            </c:rich>
          </c:tx>
          <c:layout/>
          <c:overlay val="1"/>
        </c:title>
        <c:numFmt formatCode="0_);\(0\)" sourceLinked="0"/>
        <c:majorTickMark val="in"/>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
        <c:minorUnit val="10"/>
      </c:valAx>
      <c:spPr>
        <a:noFill/>
        <a:ln w="12700" cap="flat">
          <a:solidFill>
            <a:srgbClr val="000000"/>
          </a:solidFill>
          <a:prstDash val="solid"/>
          <a:miter lim="400000"/>
        </a:ln>
        <a:effectLst/>
      </c:spPr>
    </c:plotArea>
    <c:legend>
      <c:legendPos val="r"/>
      <c:layout>
        <c:manualLayout>
          <c:xMode val="edge"/>
          <c:yMode val="edge"/>
          <c:x val="0"/>
          <c:y val="0.100026"/>
          <c:w val="0.871871"/>
          <c:h val="0.0498037"/>
        </c:manualLayout>
      </c:layout>
      <c:overlay val="1"/>
      <c:spPr>
        <a:noFill/>
        <a:ln w="12700" cap="flat">
          <a:noFill/>
          <a:miter lim="400000"/>
        </a:ln>
        <a:effectLst/>
      </c:spPr>
      <c:txPr>
        <a:bodyPr rot="0"/>
        <a:lstStyle/>
        <a:p>
          <a:pPr>
            <a:defRPr b="0" i="0" strike="noStrike" sz="12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Paxos Test Case without failure (each proposer propose 50 messages, 64bytes/message, 500ms waiting time between each Paxos Propose Cycle)</a:t>
            </a:r>
          </a:p>
        </c:rich>
      </c:tx>
      <c:layout>
        <c:manualLayout>
          <c:xMode val="edge"/>
          <c:yMode val="edge"/>
          <c:x val="0"/>
          <c:y val="0"/>
          <c:w val="1"/>
          <c:h val="0.0714922"/>
        </c:manualLayout>
      </c:layout>
      <c:overlay val="1"/>
      <c:spPr>
        <a:noFill/>
        <a:effectLst/>
      </c:spPr>
    </c:title>
    <c:autoTitleDeleted val="1"/>
    <c:plotArea>
      <c:layout>
        <c:manualLayout>
          <c:layoutTarget val="inner"/>
          <c:xMode val="edge"/>
          <c:yMode val="edge"/>
          <c:x val="0.0988828"/>
          <c:y val="0.0714922"/>
          <c:w val="0.896117"/>
          <c:h val="0.85497"/>
        </c:manualLayout>
      </c:layout>
      <c:barChart>
        <c:barDir val="col"/>
        <c:grouping val="clustered"/>
        <c:varyColors val="0"/>
        <c:ser>
          <c:idx val="1"/>
          <c:order val="0"/>
          <c:tx>
            <c:v>Avg. Consensus Per Sec</c:v>
          </c:tx>
          <c:spPr>
            <a:solidFill>
              <a:schemeClr val="accent3"/>
            </a:solidFill>
            <a:ln w="12700" cap="flat">
              <a:solidFill>
                <a:schemeClr val="accent3"/>
              </a:solidFill>
              <a:prstDash val="solid"/>
              <a:miter lim="400000"/>
            </a:ln>
            <a:effectLst/>
          </c:spPr>
          <c:invertIfNegative val="0"/>
          <c:dLbls>
            <c:numFmt formatCode="0.0_);\(0.0\)" sourceLinked="0"/>
            <c:txPr>
              <a:bodyPr/>
              <a:lstStyle/>
              <a:p>
                <a:pPr>
                  <a:defRPr b="0" i="0" strike="noStrike" sz="1200" u="none">
                    <a:solidFill>
                      <a:srgbClr val="000000"/>
                    </a:solidFill>
                    <a:latin typeface="Helvetica Neue"/>
                  </a:defRPr>
                </a:pPr>
              </a:p>
            </c:txPr>
            <c:dLblPos val="ctr"/>
            <c:showLegendKey val="0"/>
            <c:showVal val="1"/>
            <c:showCatName val="0"/>
            <c:showSerName val="0"/>
            <c:showPercent val="0"/>
            <c:showBubbleSize val="0"/>
            <c:showLeaderLines val="0"/>
          </c:dLbls>
          <c:cat>
            <c:strLit>
              <c:ptCount val="0"/>
            </c:strLit>
          </c:cat>
          <c:val>
            <c:numRef>
              <c:f>'Testcase1_500_result_graph'!$E$3:$E$9</c:f>
              <c:numCache>
                <c:ptCount val="0"/>
              </c:numCache>
            </c:numRef>
          </c:val>
        </c:ser>
        <c:gapWidth val="40"/>
        <c:overlap val="-10"/>
        <c:axId val="2094734552"/>
        <c:axId val="2094734553"/>
      </c:barChart>
      <c:lineChart>
        <c:grouping val="standard"/>
        <c:varyColors val="0"/>
        <c:ser>
          <c:idx val="0"/>
          <c:order val="1"/>
          <c:tx>
            <c:v>Runtime in second (s)</c:v>
          </c:tx>
          <c:spPr>
            <a:solidFill>
              <a:srgbClr val="FFFFFF"/>
            </a:solidFill>
            <a:ln w="25400" cap="flat">
              <a:solidFill>
                <a:schemeClr val="accent1"/>
              </a:solidFill>
              <a:prstDash val="solid"/>
              <a:miter lim="400000"/>
            </a:ln>
            <a:effectLst/>
          </c:spPr>
          <c:marker>
            <c:symbol val="triangle"/>
            <c:size val="12"/>
            <c:spPr>
              <a:solidFill>
                <a:srgbClr val="FFFFFF"/>
              </a:solidFill>
              <a:ln w="25400" cap="flat">
                <a:solidFill>
                  <a:schemeClr val="accent1"/>
                </a:solidFill>
                <a:prstDash val="solid"/>
                <a:miter lim="400000"/>
              </a:ln>
              <a:effectLst/>
            </c:spPr>
          </c:marker>
          <c:dLbls>
            <c:numFmt formatCode="#,##0.00" sourceLinked="0"/>
            <c:txPr>
              <a:bodyPr/>
              <a:lstStyle/>
              <a:p>
                <a:pPr>
                  <a:defRPr b="1" i="0" strike="noStrike" sz="1200" u="none">
                    <a:solidFill>
                      <a:srgbClr val="5E5E5E"/>
                    </a:solidFill>
                    <a:latin typeface="Helvetica Neue"/>
                  </a:defRPr>
                </a:pPr>
              </a:p>
            </c:txPr>
            <c:dLblPos val="t"/>
            <c:showLegendKey val="0"/>
            <c:showVal val="1"/>
            <c:showCatName val="0"/>
            <c:showSerName val="0"/>
            <c:showPercent val="0"/>
            <c:showBubbleSize val="0"/>
            <c:showLeaderLines val="0"/>
          </c:dLbls>
          <c:cat>
            <c:strLit>
              <c:ptCount val="0"/>
            </c:strLit>
          </c:cat>
          <c:val>
            <c:numRef>
              <c:f>'Testcase1_500_result_graph'!$D$3:$D$9</c:f>
              <c:numCache>
                <c:ptCount val="0"/>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Number of Proposers/Number of Nodes (30% Proposers - 0% Nodes Failure)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200" u="none">
                    <a:solidFill>
                      <a:srgbClr val="000000"/>
                    </a:solidFill>
                    <a:latin typeface="Helvetica Neue"/>
                  </a:defRPr>
                </a:pPr>
                <a:r>
                  <a:rPr b="0" i="0" strike="noStrike" sz="1200" u="none">
                    <a:solidFill>
                      <a:srgbClr val="000000"/>
                    </a:solidFill>
                    <a:latin typeface="Helvetica Neue"/>
                  </a:rPr>
                  <a:t>Second</a:t>
                </a:r>
              </a:p>
            </c:rich>
          </c:tx>
          <c:layout/>
          <c:overlay val="1"/>
        </c:title>
        <c:numFmt formatCode="0_);\(0\)" sourceLinked="0"/>
        <c:majorTickMark val="in"/>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4.44444"/>
        <c:minorUnit val="2.22222"/>
      </c:valAx>
      <c:spPr>
        <a:noFill/>
        <a:ln w="12700" cap="flat">
          <a:solidFill>
            <a:srgbClr val="000000"/>
          </a:solidFill>
          <a:prstDash val="solid"/>
          <a:miter lim="400000"/>
        </a:ln>
        <a:effectLst/>
      </c:spPr>
    </c:plotArea>
    <c:legend>
      <c:legendPos val="r"/>
      <c:layout>
        <c:manualLayout>
          <c:xMode val="edge"/>
          <c:yMode val="edge"/>
          <c:x val="0"/>
          <c:y val="0.100026"/>
          <c:w val="0.871871"/>
          <c:h val="0.0498037"/>
        </c:manualLayout>
      </c:layout>
      <c:overlay val="1"/>
      <c:spPr>
        <a:noFill/>
        <a:ln w="12700" cap="flat">
          <a:noFill/>
          <a:miter lim="400000"/>
        </a:ln>
        <a:effectLst/>
      </c:spPr>
      <c:txPr>
        <a:bodyPr rot="0"/>
        <a:lstStyle/>
        <a:p>
          <a:pPr>
            <a:defRPr b="0" i="0" strike="noStrike" sz="12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Paxos Test Case 20% nodes failure (each proposer propose 50 messages, 64bytes/message, 100ms waiting time between each Paxos Propose Cycle)</a:t>
            </a:r>
          </a:p>
        </c:rich>
      </c:tx>
      <c:layout>
        <c:manualLayout>
          <c:xMode val="edge"/>
          <c:yMode val="edge"/>
          <c:x val="0"/>
          <c:y val="0"/>
          <c:w val="1"/>
          <c:h val="0.0714922"/>
        </c:manualLayout>
      </c:layout>
      <c:overlay val="1"/>
      <c:spPr>
        <a:noFill/>
        <a:effectLst/>
      </c:spPr>
    </c:title>
    <c:autoTitleDeleted val="1"/>
    <c:plotArea>
      <c:layout>
        <c:manualLayout>
          <c:layoutTarget val="inner"/>
          <c:xMode val="edge"/>
          <c:yMode val="edge"/>
          <c:x val="0.0801441"/>
          <c:y val="0.0714922"/>
          <c:w val="0.914856"/>
          <c:h val="0.85497"/>
        </c:manualLayout>
      </c:layout>
      <c:barChart>
        <c:barDir val="col"/>
        <c:grouping val="clustered"/>
        <c:varyColors val="0"/>
        <c:ser>
          <c:idx val="1"/>
          <c:order val="0"/>
          <c:tx>
            <c:v>Avg. Consensus Per Sec</c:v>
          </c:tx>
          <c:spPr>
            <a:solidFill>
              <a:schemeClr val="accent3"/>
            </a:solidFill>
            <a:ln w="12700" cap="flat">
              <a:solidFill>
                <a:schemeClr val="accent3"/>
              </a:solidFill>
              <a:prstDash val="solid"/>
              <a:miter lim="400000"/>
            </a:ln>
            <a:effectLst/>
          </c:spPr>
          <c:invertIfNegative val="0"/>
          <c:dLbls>
            <c:numFmt formatCode="0.0_);\(0.0\)" sourceLinked="0"/>
            <c:txPr>
              <a:bodyPr/>
              <a:lstStyle/>
              <a:p>
                <a:pPr>
                  <a:defRPr b="0" i="0" strike="noStrike" sz="1200" u="none">
                    <a:solidFill>
                      <a:srgbClr val="000000"/>
                    </a:solidFill>
                    <a:latin typeface="Helvetica Neue"/>
                  </a:defRPr>
                </a:pPr>
              </a:p>
            </c:txPr>
            <c:dLblPos val="ctr"/>
            <c:showLegendKey val="0"/>
            <c:showVal val="1"/>
            <c:showCatName val="0"/>
            <c:showSerName val="0"/>
            <c:showPercent val="0"/>
            <c:showBubbleSize val="0"/>
            <c:showLeaderLines val="0"/>
          </c:dLbls>
          <c:cat>
            <c:strLit>
              <c:ptCount val="0"/>
            </c:strLit>
          </c:cat>
          <c:val>
            <c:numRef>
              <c:f>'Testcase2_result_graph'!$E$3:$E$9</c:f>
              <c:numCache>
                <c:ptCount val="0"/>
              </c:numCache>
            </c:numRef>
          </c:val>
        </c:ser>
        <c:gapWidth val="40"/>
        <c:overlap val="-10"/>
        <c:axId val="2094734552"/>
        <c:axId val="2094734553"/>
      </c:barChart>
      <c:lineChart>
        <c:grouping val="standard"/>
        <c:varyColors val="0"/>
        <c:ser>
          <c:idx val="0"/>
          <c:order val="1"/>
          <c:tx>
            <c:v>Runtime in second (s)</c:v>
          </c:tx>
          <c:spPr>
            <a:solidFill>
              <a:srgbClr val="FFFFFF"/>
            </a:solidFill>
            <a:ln w="25400" cap="flat">
              <a:solidFill>
                <a:schemeClr val="accent1"/>
              </a:solidFill>
              <a:prstDash val="solid"/>
              <a:miter lim="400000"/>
            </a:ln>
            <a:effectLst/>
          </c:spPr>
          <c:marker>
            <c:symbol val="triangle"/>
            <c:size val="12"/>
            <c:spPr>
              <a:solidFill>
                <a:srgbClr val="FFFFFF"/>
              </a:solidFill>
              <a:ln w="25400" cap="flat">
                <a:solidFill>
                  <a:schemeClr val="accent1"/>
                </a:solidFill>
                <a:prstDash val="solid"/>
                <a:miter lim="400000"/>
              </a:ln>
              <a:effectLst/>
            </c:spPr>
          </c:marker>
          <c:dLbls>
            <c:numFmt formatCode="#,##0.00" sourceLinked="0"/>
            <c:txPr>
              <a:bodyPr/>
              <a:lstStyle/>
              <a:p>
                <a:pPr>
                  <a:defRPr b="1" i="0" strike="noStrike" sz="1200" u="none">
                    <a:solidFill>
                      <a:srgbClr val="5E5E5E"/>
                    </a:solidFill>
                    <a:latin typeface="Helvetica Neue"/>
                  </a:defRPr>
                </a:pPr>
              </a:p>
            </c:txPr>
            <c:dLblPos val="t"/>
            <c:showLegendKey val="0"/>
            <c:showVal val="1"/>
            <c:showCatName val="0"/>
            <c:showSerName val="0"/>
            <c:showPercent val="0"/>
            <c:showBubbleSize val="0"/>
            <c:showLeaderLines val="0"/>
          </c:dLbls>
          <c:cat>
            <c:strLit>
              <c:ptCount val="0"/>
            </c:strLit>
          </c:cat>
          <c:val>
            <c:numRef>
              <c:f>'Testcase2_result_graph'!$D$3:$D$9</c:f>
              <c:numCache>
                <c:ptCount val="0"/>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Number of Proposers (Number of Failure Nodes)/Number of Nodes (30% Proposers - 20% Nodes Failure)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200" u="none">
                    <a:solidFill>
                      <a:srgbClr val="000000"/>
                    </a:solidFill>
                    <a:latin typeface="Helvetica Neue"/>
                  </a:defRPr>
                </a:pPr>
                <a:r>
                  <a:rPr b="0" i="0" strike="noStrike" sz="1200" u="none">
                    <a:solidFill>
                      <a:srgbClr val="000000"/>
                    </a:solidFill>
                    <a:latin typeface="Helvetica Neue"/>
                  </a:rPr>
                  <a:t>Second</a:t>
                </a:r>
              </a:p>
            </c:rich>
          </c:tx>
          <c:layout/>
          <c:overlay val="1"/>
        </c:title>
        <c:numFmt formatCode="0_);\(0\)" sourceLinked="0"/>
        <c:majorTickMark val="in"/>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4.44444"/>
        <c:minorUnit val="2.22222"/>
      </c:valAx>
      <c:spPr>
        <a:noFill/>
        <a:ln w="12700" cap="flat">
          <a:solidFill>
            <a:srgbClr val="000000"/>
          </a:solidFill>
          <a:prstDash val="solid"/>
          <a:miter lim="400000"/>
        </a:ln>
        <a:effectLst/>
      </c:spPr>
    </c:plotArea>
    <c:legend>
      <c:legendPos val="r"/>
      <c:layout>
        <c:manualLayout>
          <c:xMode val="edge"/>
          <c:yMode val="edge"/>
          <c:x val="8.6065e-09"/>
          <c:y val="0.0766144"/>
          <c:w val="0.890001"/>
          <c:h val="0.0498037"/>
        </c:manualLayout>
      </c:layout>
      <c:overlay val="1"/>
      <c:spPr>
        <a:noFill/>
        <a:ln w="12700" cap="flat">
          <a:noFill/>
          <a:miter lim="400000"/>
        </a:ln>
        <a:effectLst/>
      </c:spPr>
      <c:txPr>
        <a:bodyPr rot="0"/>
        <a:lstStyle/>
        <a:p>
          <a:pPr>
            <a:defRPr b="0" i="0" strike="noStrike" sz="12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Paxos Test Case 20% nodes failure (each proposer propose 50 messages, 64bytes/message, 500ms waiting time between each Paxos Propose Cycle)</a:t>
            </a:r>
          </a:p>
        </c:rich>
      </c:tx>
      <c:layout>
        <c:manualLayout>
          <c:xMode val="edge"/>
          <c:yMode val="edge"/>
          <c:x val="0"/>
          <c:y val="0"/>
          <c:w val="1"/>
          <c:h val="0.0714922"/>
        </c:manualLayout>
      </c:layout>
      <c:overlay val="1"/>
      <c:spPr>
        <a:noFill/>
        <a:effectLst/>
      </c:spPr>
    </c:title>
    <c:autoTitleDeleted val="1"/>
    <c:plotArea>
      <c:layout>
        <c:manualLayout>
          <c:layoutTarget val="inner"/>
          <c:xMode val="edge"/>
          <c:yMode val="edge"/>
          <c:x val="0.0801441"/>
          <c:y val="0.0714922"/>
          <c:w val="0.914856"/>
          <c:h val="0.85497"/>
        </c:manualLayout>
      </c:layout>
      <c:barChart>
        <c:barDir val="col"/>
        <c:grouping val="clustered"/>
        <c:varyColors val="0"/>
        <c:ser>
          <c:idx val="1"/>
          <c:order val="0"/>
          <c:tx>
            <c:v>Avg. Consensus Per Sec</c:v>
          </c:tx>
          <c:spPr>
            <a:solidFill>
              <a:schemeClr val="accent3"/>
            </a:solidFill>
            <a:ln w="12700" cap="flat">
              <a:solidFill>
                <a:schemeClr val="accent3"/>
              </a:solidFill>
              <a:prstDash val="solid"/>
              <a:miter lim="400000"/>
            </a:ln>
            <a:effectLst/>
          </c:spPr>
          <c:invertIfNegative val="0"/>
          <c:dLbls>
            <c:numFmt formatCode="0.0_);\(0.0\)" sourceLinked="0"/>
            <c:txPr>
              <a:bodyPr/>
              <a:lstStyle/>
              <a:p>
                <a:pPr>
                  <a:defRPr b="0" i="0" strike="noStrike" sz="1200" u="none">
                    <a:solidFill>
                      <a:srgbClr val="000000"/>
                    </a:solidFill>
                    <a:latin typeface="Helvetica Neue"/>
                  </a:defRPr>
                </a:pPr>
              </a:p>
            </c:txPr>
            <c:dLblPos val="ctr"/>
            <c:showLegendKey val="0"/>
            <c:showVal val="1"/>
            <c:showCatName val="0"/>
            <c:showSerName val="0"/>
            <c:showPercent val="0"/>
            <c:showBubbleSize val="0"/>
            <c:showLeaderLines val="0"/>
          </c:dLbls>
          <c:cat>
            <c:strLit>
              <c:ptCount val="0"/>
            </c:strLit>
          </c:cat>
          <c:val>
            <c:numRef>
              <c:f>'Testcase2_500_result_graph'!$E$3:$E$9</c:f>
              <c:numCache>
                <c:ptCount val="0"/>
              </c:numCache>
            </c:numRef>
          </c:val>
        </c:ser>
        <c:gapWidth val="40"/>
        <c:overlap val="-10"/>
        <c:axId val="2094734552"/>
        <c:axId val="2094734553"/>
      </c:barChart>
      <c:lineChart>
        <c:grouping val="standard"/>
        <c:varyColors val="0"/>
        <c:ser>
          <c:idx val="0"/>
          <c:order val="1"/>
          <c:tx>
            <c:v>Runtime in second (s)</c:v>
          </c:tx>
          <c:spPr>
            <a:solidFill>
              <a:srgbClr val="FFFFFF"/>
            </a:solidFill>
            <a:ln w="25400" cap="flat">
              <a:solidFill>
                <a:schemeClr val="accent1"/>
              </a:solidFill>
              <a:prstDash val="solid"/>
              <a:miter lim="400000"/>
            </a:ln>
            <a:effectLst/>
          </c:spPr>
          <c:marker>
            <c:symbol val="triangle"/>
            <c:size val="12"/>
            <c:spPr>
              <a:solidFill>
                <a:srgbClr val="FFFFFF"/>
              </a:solidFill>
              <a:ln w="25400" cap="flat">
                <a:solidFill>
                  <a:schemeClr val="accent1"/>
                </a:solidFill>
                <a:prstDash val="solid"/>
                <a:miter lim="400000"/>
              </a:ln>
              <a:effectLst/>
            </c:spPr>
          </c:marker>
          <c:dLbls>
            <c:numFmt formatCode="#,##0.00" sourceLinked="0"/>
            <c:txPr>
              <a:bodyPr/>
              <a:lstStyle/>
              <a:p>
                <a:pPr>
                  <a:defRPr b="1" i="0" strike="noStrike" sz="1200" u="none">
                    <a:solidFill>
                      <a:srgbClr val="5E5E5E"/>
                    </a:solidFill>
                    <a:latin typeface="Helvetica Neue"/>
                  </a:defRPr>
                </a:pPr>
              </a:p>
            </c:txPr>
            <c:dLblPos val="t"/>
            <c:showLegendKey val="0"/>
            <c:showVal val="1"/>
            <c:showCatName val="0"/>
            <c:showSerName val="0"/>
            <c:showPercent val="0"/>
            <c:showBubbleSize val="0"/>
            <c:showLeaderLines val="0"/>
          </c:dLbls>
          <c:cat>
            <c:strLit>
              <c:ptCount val="0"/>
            </c:strLit>
          </c:cat>
          <c:val>
            <c:numRef>
              <c:f>'Testcase2_500_result_graph'!$D$3:$D$9</c:f>
              <c:numCache>
                <c:ptCount val="0"/>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Number of Proposers (Number of Failure Nodes)/Number of Nodes (30% Proposers - 20% Nodes Failure)</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200" u="none">
                    <a:solidFill>
                      <a:srgbClr val="000000"/>
                    </a:solidFill>
                    <a:latin typeface="Helvetica Neue"/>
                  </a:defRPr>
                </a:pPr>
                <a:r>
                  <a:rPr b="0" i="0" strike="noStrike" sz="1200" u="none">
                    <a:solidFill>
                      <a:srgbClr val="000000"/>
                    </a:solidFill>
                    <a:latin typeface="Helvetica Neue"/>
                  </a:rPr>
                  <a:t>Second</a:t>
                </a:r>
              </a:p>
            </c:rich>
          </c:tx>
          <c:layout/>
          <c:overlay val="1"/>
        </c:title>
        <c:numFmt formatCode="0_);\(0\)" sourceLinked="0"/>
        <c:majorTickMark val="in"/>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5.55556"/>
        <c:minorUnit val="2.77778"/>
      </c:valAx>
      <c:spPr>
        <a:noFill/>
        <a:ln w="12700" cap="flat">
          <a:solidFill>
            <a:srgbClr val="000000"/>
          </a:solidFill>
          <a:prstDash val="solid"/>
          <a:miter lim="400000"/>
        </a:ln>
        <a:effectLst/>
      </c:spPr>
    </c:plotArea>
    <c:legend>
      <c:legendPos val="r"/>
      <c:layout>
        <c:manualLayout>
          <c:xMode val="edge"/>
          <c:yMode val="edge"/>
          <c:x val="8.6065e-09"/>
          <c:y val="0.0766144"/>
          <c:w val="0.890001"/>
          <c:h val="0.0498037"/>
        </c:manualLayout>
      </c:layout>
      <c:overlay val="1"/>
      <c:spPr>
        <a:noFill/>
        <a:ln w="12700" cap="flat">
          <a:noFill/>
          <a:miter lim="400000"/>
        </a:ln>
        <a:effectLst/>
      </c:spPr>
      <c:txPr>
        <a:bodyPr rot="0"/>
        <a:lstStyle/>
        <a:p>
          <a:pPr>
            <a:defRPr b="0" i="0" strike="noStrike" sz="12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639231</xdr:colOff>
      <xdr:row>13</xdr:row>
      <xdr:rowOff>141302</xdr:rowOff>
    </xdr:from>
    <xdr:to>
      <xdr:col>7</xdr:col>
      <xdr:colOff>530495</xdr:colOff>
      <xdr:row>42</xdr:row>
      <xdr:rowOff>179061</xdr:rowOff>
    </xdr:to>
    <xdr:grpSp>
      <xdr:nvGrpSpPr>
        <xdr:cNvPr id="4" name="Group 4"/>
        <xdr:cNvGrpSpPr/>
      </xdr:nvGrpSpPr>
      <xdr:grpSpPr>
        <a:xfrm>
          <a:off x="1883831" y="3697937"/>
          <a:ext cx="7358865" cy="7366930"/>
          <a:chOff x="-727288" y="-500176"/>
          <a:chExt cx="7358863" cy="7366929"/>
        </a:xfrm>
      </xdr:grpSpPr>
      <xdr:graphicFrame>
        <xdr:nvGraphicFramePr>
          <xdr:cNvPr id="2" name="Chart 2"/>
          <xdr:cNvGraphicFramePr/>
        </xdr:nvGraphicFramePr>
        <xdr:xfrm>
          <a:off x="-727289" y="-500177"/>
          <a:ext cx="7355055" cy="6996240"/>
        </xdr:xfrm>
        <a:graphic xmlns:a="http://schemas.openxmlformats.org/drawingml/2006/main">
          <a:graphicData uri="http://schemas.openxmlformats.org/drawingml/2006/chart">
            <c:chart xmlns:c="http://schemas.openxmlformats.org/drawingml/2006/chart" r:id="rId1"/>
          </a:graphicData>
        </a:graphic>
      </xdr:graphicFrame>
      <xdr:sp>
        <xdr:nvSpPr>
          <xdr:cNvPr id="3" name="Caption"/>
          <xdr:cNvSpPr/>
        </xdr:nvSpPr>
        <xdr:spPr>
          <a:xfrm>
            <a:off x="-19050" y="6578889"/>
            <a:ext cx="6650626" cy="287864"/>
          </a:xfrm>
          <a:prstGeom prst="roundRect">
            <a:avLst>
              <a:gd name="adj" fmla="val 0"/>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defRPr b="1" baseline="0" cap="none" i="0" spc="0" strike="noStrike" sz="1000" u="none">
                <a:solidFill>
                  <a:srgbClr val="000000"/>
                </a:solidFill>
                <a:uFillTx/>
                <a:latin typeface="+mn-lt"/>
                <a:ea typeface="+mn-ea"/>
                <a:cs typeface="+mn-cs"/>
                <a:sym typeface="Helvetica Neue"/>
              </a:defRPr>
            </a:pPr>
            <a:r>
              <a:rPr b="1" baseline="0" cap="none" i="0" spc="0" strike="noStrike" sz="1000" u="none">
                <a:solidFill>
                  <a:srgbClr val="000000"/>
                </a:solidFill>
                <a:uFillTx/>
                <a:latin typeface="+mn-lt"/>
                <a:ea typeface="+mn-ea"/>
                <a:cs typeface="+mn-cs"/>
                <a:sym typeface="Helvetica Neue"/>
              </a:rPr>
              <a:t>(*) Fail to run the test case</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639231</xdr:colOff>
      <xdr:row>13</xdr:row>
      <xdr:rowOff>141302</xdr:rowOff>
    </xdr:from>
    <xdr:to>
      <xdr:col>7</xdr:col>
      <xdr:colOff>526685</xdr:colOff>
      <xdr:row>41</xdr:row>
      <xdr:rowOff>61102</xdr:rowOff>
    </xdr:to>
    <xdr:graphicFrame>
      <xdr:nvGraphicFramePr>
        <xdr:cNvPr id="6" name="Chart 6"/>
        <xdr:cNvGraphicFramePr/>
      </xdr:nvGraphicFramePr>
      <xdr:xfrm>
        <a:off x="1883831" y="3697937"/>
        <a:ext cx="7355055" cy="699624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149832</xdr:colOff>
      <xdr:row>11</xdr:row>
      <xdr:rowOff>209517</xdr:rowOff>
    </xdr:from>
    <xdr:to>
      <xdr:col>6</xdr:col>
      <xdr:colOff>1135863</xdr:colOff>
      <xdr:row>40</xdr:row>
      <xdr:rowOff>247276</xdr:rowOff>
    </xdr:to>
    <xdr:grpSp>
      <xdr:nvGrpSpPr>
        <xdr:cNvPr id="10" name="Group 10"/>
        <xdr:cNvGrpSpPr/>
      </xdr:nvGrpSpPr>
      <xdr:grpSpPr>
        <a:xfrm>
          <a:off x="1394432" y="3264502"/>
          <a:ext cx="7209032" cy="7366930"/>
          <a:chOff x="-577455" y="-500176"/>
          <a:chExt cx="7209030" cy="7366929"/>
        </a:xfrm>
      </xdr:grpSpPr>
      <xdr:graphicFrame>
        <xdr:nvGraphicFramePr>
          <xdr:cNvPr id="8" name="Chart 8"/>
          <xdr:cNvGraphicFramePr/>
        </xdr:nvGraphicFramePr>
        <xdr:xfrm>
          <a:off x="-577456" y="-500177"/>
          <a:ext cx="7205222" cy="6996240"/>
        </xdr:xfrm>
        <a:graphic xmlns:a="http://schemas.openxmlformats.org/drawingml/2006/main">
          <a:graphicData uri="http://schemas.openxmlformats.org/drawingml/2006/chart">
            <c:chart xmlns:c="http://schemas.openxmlformats.org/drawingml/2006/chart" r:id="rId1"/>
          </a:graphicData>
        </a:graphic>
      </xdr:graphicFrame>
      <xdr:sp>
        <xdr:nvSpPr>
          <xdr:cNvPr id="9" name="Caption"/>
          <xdr:cNvSpPr/>
        </xdr:nvSpPr>
        <xdr:spPr>
          <a:xfrm>
            <a:off x="-19050" y="6578889"/>
            <a:ext cx="6650626" cy="287864"/>
          </a:xfrm>
          <a:prstGeom prst="roundRect">
            <a:avLst>
              <a:gd name="adj" fmla="val 0"/>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defRPr b="1" baseline="0" cap="none" i="0" spc="0" strike="noStrike" sz="1000" u="none">
                <a:solidFill>
                  <a:srgbClr val="000000"/>
                </a:solidFill>
                <a:uFillTx/>
                <a:latin typeface="+mn-lt"/>
                <a:ea typeface="+mn-ea"/>
                <a:cs typeface="+mn-cs"/>
                <a:sym typeface="Helvetica Neue"/>
              </a:defRPr>
            </a:pPr>
            <a:r>
              <a:rPr b="1" baseline="0" cap="none" i="0" spc="0" strike="noStrike" sz="1000" u="none">
                <a:solidFill>
                  <a:srgbClr val="000000"/>
                </a:solidFill>
                <a:uFillTx/>
                <a:latin typeface="+mn-lt"/>
                <a:ea typeface="+mn-ea"/>
                <a:cs typeface="+mn-cs"/>
                <a:sym typeface="Helvetica Neue"/>
              </a:rPr>
              <a:t>(*) Fail to run the test case</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149832</xdr:colOff>
      <xdr:row>11</xdr:row>
      <xdr:rowOff>209517</xdr:rowOff>
    </xdr:from>
    <xdr:to>
      <xdr:col>6</xdr:col>
      <xdr:colOff>1132053</xdr:colOff>
      <xdr:row>39</xdr:row>
      <xdr:rowOff>129316</xdr:rowOff>
    </xdr:to>
    <xdr:graphicFrame>
      <xdr:nvGraphicFramePr>
        <xdr:cNvPr id="12" name="Chart 12"/>
        <xdr:cNvGraphicFramePr/>
      </xdr:nvGraphicFramePr>
      <xdr:xfrm>
        <a:off x="1394432" y="3264502"/>
        <a:ext cx="7205222" cy="699624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_rels/sheet7.xml.rels><?xml version="1.0" encoding="UTF-8"?>
<Relationships xmlns="http://schemas.openxmlformats.org/package/2006/relationships"><Relationship Id="rId1" Type="http://schemas.openxmlformats.org/officeDocument/2006/relationships/drawing" Target="../drawings/drawing2.xml"/></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64</v>
      </c>
      <c r="C11" s="3"/>
      <c r="D11" s="3"/>
    </row>
    <row r="12">
      <c r="B12" s="4"/>
      <c r="C12" t="s" s="4">
        <v>5</v>
      </c>
      <c r="D12" t="s" s="5">
        <v>64</v>
      </c>
    </row>
    <row r="13">
      <c r="B13" t="s" s="3">
        <v>95</v>
      </c>
      <c r="C13" s="3"/>
      <c r="D13" s="3"/>
    </row>
    <row r="14">
      <c r="B14" s="4"/>
      <c r="C14" t="s" s="4">
        <v>5</v>
      </c>
      <c r="D14" t="s" s="5">
        <v>95</v>
      </c>
    </row>
    <row r="15">
      <c r="B15" t="s" s="3">
        <v>127</v>
      </c>
      <c r="C15" s="3"/>
      <c r="D15" s="3"/>
    </row>
    <row r="16">
      <c r="B16" s="4"/>
      <c r="C16" t="s" s="4">
        <v>5</v>
      </c>
      <c r="D16" t="s" s="5">
        <v>127</v>
      </c>
    </row>
    <row r="17">
      <c r="B17" t="s" s="3">
        <v>157</v>
      </c>
      <c r="C17" s="3"/>
      <c r="D17" s="3"/>
    </row>
    <row r="18">
      <c r="B18" s="4"/>
      <c r="C18" t="s" s="4">
        <v>5</v>
      </c>
      <c r="D18" t="s" s="5">
        <v>157</v>
      </c>
    </row>
    <row r="19">
      <c r="B19" t="s" s="3">
        <v>160</v>
      </c>
      <c r="C19" s="3"/>
      <c r="D19" s="3"/>
    </row>
    <row r="20">
      <c r="B20" s="4"/>
      <c r="C20" t="s" s="4">
        <v>5</v>
      </c>
      <c r="D20" t="s" s="5">
        <v>160</v>
      </c>
    </row>
    <row r="21">
      <c r="B21" t="s" s="3">
        <v>161</v>
      </c>
      <c r="C21" s="3"/>
      <c r="D21" s="3"/>
    </row>
    <row r="22">
      <c r="B22" s="4"/>
      <c r="C22" t="s" s="4">
        <v>5</v>
      </c>
      <c r="D22" t="s" s="5">
        <v>161</v>
      </c>
    </row>
    <row r="23">
      <c r="B23" t="s" s="3">
        <v>162</v>
      </c>
      <c r="C23" s="3"/>
      <c r="D23" s="3"/>
    </row>
    <row r="24">
      <c r="B24" s="4"/>
      <c r="C24" t="s" s="4">
        <v>5</v>
      </c>
      <c r="D24" t="s" s="5">
        <v>162</v>
      </c>
    </row>
  </sheetData>
  <mergeCells count="1">
    <mergeCell ref="B3:D3"/>
  </mergeCells>
  <hyperlinks>
    <hyperlink ref="D10" location="'Testcase_1'!R2C1" tooltip="" display="Testcase_1"/>
    <hyperlink ref="D12" location="'Testcase_1_500'!R2C1" tooltip="" display="Testcase_1_500"/>
    <hyperlink ref="D14" location="'Testcase2_result'!R2C1" tooltip="" display="Testcase2_result"/>
    <hyperlink ref="D16" location="'Testcase2_500_result'!R2C1" tooltip="" display="Testcase2_500_result"/>
    <hyperlink ref="D18" location="'Testcase1_result_graph'!R2C1" tooltip="" display="Testcase1_result_graph"/>
    <hyperlink ref="D20" location="'Testcase1_500_result_graph'!R2C1" tooltip="" display="Testcase1_500_result_graph"/>
    <hyperlink ref="D22" location="'Testcase2_result_graph'!R2C1" tooltip="" display="Testcase2_result_graph"/>
    <hyperlink ref="D24" location="'Testcase2_500_result_graph'!R2C1" tooltip="" display="Testcase2_500_result_graph"/>
  </hyperlinks>
</worksheet>
</file>

<file path=xl/worksheets/sheet2.xml><?xml version="1.0" encoding="utf-8"?>
<worksheet xmlns:r="http://schemas.openxmlformats.org/officeDocument/2006/relationships" xmlns="http://schemas.openxmlformats.org/spreadsheetml/2006/main">
  <sheetPr>
    <pageSetUpPr fitToPage="1"/>
  </sheetPr>
  <dimension ref="A2:R2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6.125" style="6" customWidth="1"/>
    <col min="2" max="7" width="26.2266" style="6" customWidth="1"/>
    <col min="8" max="18" width="31.6953" style="6" customWidth="1"/>
    <col min="19" max="16384" width="16.3516" style="6" customWidth="1"/>
  </cols>
  <sheetData>
    <row r="1" ht="27.65" customHeight="1">
      <c r="A1" t="s" s="7">
        <v>5</v>
      </c>
      <c r="B1" s="7"/>
      <c r="C1" s="7"/>
      <c r="D1" s="7"/>
      <c r="E1" s="7"/>
      <c r="F1" s="7"/>
      <c r="G1" s="7"/>
      <c r="H1" s="7"/>
      <c r="I1" s="7"/>
      <c r="J1" s="7"/>
      <c r="K1" s="7"/>
      <c r="L1" s="7"/>
      <c r="M1" s="7"/>
      <c r="N1" s="7"/>
      <c r="O1" s="7"/>
      <c r="P1" s="7"/>
      <c r="Q1" s="7"/>
      <c r="R1" s="7"/>
    </row>
    <row r="2" ht="32.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c r="P2" t="s" s="8">
        <v>21</v>
      </c>
      <c r="Q2" t="s" s="8">
        <v>22</v>
      </c>
      <c r="R2" s="9"/>
    </row>
    <row r="3" ht="20.25" customHeight="1">
      <c r="A3" t="s" s="10">
        <v>23</v>
      </c>
      <c r="B3" s="11">
        <v>50</v>
      </c>
      <c r="C3" s="12">
        <v>100</v>
      </c>
      <c r="D3" s="12">
        <v>64</v>
      </c>
      <c r="E3" t="s" s="13">
        <v>24</v>
      </c>
      <c r="F3" t="s" s="13">
        <v>25</v>
      </c>
      <c r="G3" s="12">
        <v>1605464735650</v>
      </c>
      <c r="H3" s="12">
        <v>1605464741224</v>
      </c>
      <c r="I3" s="12">
        <v>9.14962325080732</v>
      </c>
      <c r="J3" s="12">
        <v>330</v>
      </c>
      <c r="K3" s="12">
        <v>44</v>
      </c>
      <c r="L3" s="12">
        <v>3</v>
      </c>
      <c r="M3" s="12">
        <v>6.47058823529412</v>
      </c>
      <c r="N3" s="12">
        <v>7.67310797060025</v>
      </c>
      <c r="O3" s="14">
        <v>43891</v>
      </c>
      <c r="P3" s="12">
        <f>H3-G3</f>
        <v>5574</v>
      </c>
      <c r="Q3" s="12">
        <v>50</v>
      </c>
      <c r="R3" s="12">
        <f>P3/1000</f>
        <v>5.574</v>
      </c>
    </row>
    <row r="4" ht="20.05" customHeight="1">
      <c r="A4" t="s" s="15">
        <v>26</v>
      </c>
      <c r="B4" s="16">
        <v>50</v>
      </c>
      <c r="C4" s="17">
        <v>100</v>
      </c>
      <c r="D4" s="17">
        <v>64</v>
      </c>
      <c r="E4" t="s" s="18">
        <v>27</v>
      </c>
      <c r="F4" t="s" s="18">
        <v>28</v>
      </c>
      <c r="G4" s="17">
        <v>1605464801933</v>
      </c>
      <c r="H4" s="17">
        <v>1605464808128</v>
      </c>
      <c r="I4" s="17">
        <v>8.232445520581109</v>
      </c>
      <c r="J4" s="17">
        <v>928</v>
      </c>
      <c r="K4" s="17">
        <v>230</v>
      </c>
      <c r="L4" s="17">
        <v>4</v>
      </c>
      <c r="M4" s="17">
        <v>18.1960784313726</v>
      </c>
      <c r="N4" s="17">
        <v>41.9182302087885</v>
      </c>
      <c r="O4" s="19">
        <v>43953</v>
      </c>
      <c r="P4" s="17">
        <f>MAX(H4:H5)-MIN(G4:G5)</f>
        <v>13843</v>
      </c>
      <c r="Q4" s="17">
        <v>100</v>
      </c>
      <c r="R4" s="17">
        <f>P4/1000</f>
        <v>13.843</v>
      </c>
    </row>
    <row r="5" ht="20.05" customHeight="1">
      <c r="A5" s="20"/>
      <c r="B5" s="16">
        <v>50</v>
      </c>
      <c r="C5" s="17">
        <v>100</v>
      </c>
      <c r="D5" s="17">
        <v>64</v>
      </c>
      <c r="E5" t="s" s="18">
        <v>29</v>
      </c>
      <c r="F5" t="s" s="18">
        <v>30</v>
      </c>
      <c r="G5" s="17">
        <v>1605464801596</v>
      </c>
      <c r="H5" s="17">
        <v>1605464815439</v>
      </c>
      <c r="I5" s="17">
        <v>3.68417250595969</v>
      </c>
      <c r="J5" s="17">
        <v>8556</v>
      </c>
      <c r="K5" s="17">
        <v>7908</v>
      </c>
      <c r="L5" s="17">
        <v>3</v>
      </c>
      <c r="M5" s="17">
        <v>167.764705882353</v>
      </c>
      <c r="N5" s="21">
        <v>1094.918702116520</v>
      </c>
      <c r="O5" s="22"/>
      <c r="P5" s="22"/>
      <c r="Q5" s="22"/>
      <c r="R5" s="22"/>
    </row>
    <row r="6" ht="20.05" customHeight="1">
      <c r="A6" t="s" s="15">
        <v>31</v>
      </c>
      <c r="B6" s="16">
        <v>50</v>
      </c>
      <c r="C6" s="17">
        <v>100</v>
      </c>
      <c r="D6" s="17">
        <v>64</v>
      </c>
      <c r="E6" t="s" s="18">
        <v>32</v>
      </c>
      <c r="F6" t="s" s="18">
        <v>33</v>
      </c>
      <c r="G6" s="17">
        <v>1605464867413</v>
      </c>
      <c r="H6" s="17">
        <v>1605464876829</v>
      </c>
      <c r="I6" s="17">
        <v>5.41631265930331</v>
      </c>
      <c r="J6" s="17">
        <v>3820</v>
      </c>
      <c r="K6" s="17">
        <v>738</v>
      </c>
      <c r="L6" s="17">
        <v>3</v>
      </c>
      <c r="M6" s="17">
        <v>74.9019607843137</v>
      </c>
      <c r="N6" s="17">
        <v>140.736752575747</v>
      </c>
      <c r="O6" s="19">
        <v>44015</v>
      </c>
      <c r="P6" s="17">
        <f>MAX(H6:H8)-MIN(G6:G8)</f>
        <v>24298</v>
      </c>
      <c r="Q6" s="17">
        <v>150</v>
      </c>
      <c r="R6" s="17">
        <f>P6/1000</f>
        <v>24.298</v>
      </c>
    </row>
    <row r="7" ht="20.05" customHeight="1">
      <c r="A7" s="20"/>
      <c r="B7" s="16">
        <v>50</v>
      </c>
      <c r="C7" s="17">
        <v>100</v>
      </c>
      <c r="D7" s="17">
        <v>64</v>
      </c>
      <c r="E7" t="s" s="18">
        <v>34</v>
      </c>
      <c r="F7" t="s" s="18">
        <v>35</v>
      </c>
      <c r="G7" s="17">
        <v>1605464867308</v>
      </c>
      <c r="H7" s="17">
        <v>1605464883435</v>
      </c>
      <c r="I7" s="17">
        <v>3.16239846220624</v>
      </c>
      <c r="J7" s="17">
        <v>10355</v>
      </c>
      <c r="K7" s="17">
        <v>5458</v>
      </c>
      <c r="L7" s="17">
        <v>3</v>
      </c>
      <c r="M7" s="17">
        <v>203.039215686275</v>
      </c>
      <c r="N7" s="17">
        <v>855.057502040338</v>
      </c>
      <c r="O7" s="22"/>
      <c r="P7" s="22"/>
      <c r="Q7" s="22"/>
      <c r="R7" s="22"/>
    </row>
    <row r="8" ht="20.05" customHeight="1">
      <c r="A8" s="20"/>
      <c r="B8" s="16">
        <v>50</v>
      </c>
      <c r="C8" s="17">
        <v>100</v>
      </c>
      <c r="D8" s="17">
        <v>64</v>
      </c>
      <c r="E8" t="s" s="18">
        <v>36</v>
      </c>
      <c r="F8" t="s" s="18">
        <v>30</v>
      </c>
      <c r="G8" s="17">
        <v>1605464867053</v>
      </c>
      <c r="H8" s="17">
        <v>1605464891351</v>
      </c>
      <c r="I8" s="17">
        <v>2.09893818421269</v>
      </c>
      <c r="J8" s="17">
        <v>19023</v>
      </c>
      <c r="K8" s="17">
        <v>9506</v>
      </c>
      <c r="L8" s="17">
        <v>3</v>
      </c>
      <c r="M8" s="17">
        <v>373</v>
      </c>
      <c r="N8" s="17">
        <v>1662.184529998010</v>
      </c>
      <c r="O8" s="22"/>
      <c r="P8" s="22"/>
      <c r="Q8" s="22"/>
      <c r="R8" s="22"/>
    </row>
    <row r="9" ht="20.05" customHeight="1">
      <c r="A9" t="s" s="15">
        <v>37</v>
      </c>
      <c r="B9" s="16">
        <v>50</v>
      </c>
      <c r="C9" s="17">
        <v>100</v>
      </c>
      <c r="D9" s="17">
        <v>64</v>
      </c>
      <c r="E9" t="s" s="18">
        <v>38</v>
      </c>
      <c r="F9" t="s" s="18">
        <v>33</v>
      </c>
      <c r="G9" s="17">
        <v>1605464933201</v>
      </c>
      <c r="H9" s="17">
        <v>1605464972915</v>
      </c>
      <c r="I9" s="17">
        <v>1.28418190058921</v>
      </c>
      <c r="J9" s="17">
        <v>32462</v>
      </c>
      <c r="K9" s="17">
        <v>3981</v>
      </c>
      <c r="L9" s="17">
        <v>4</v>
      </c>
      <c r="M9" s="17">
        <v>636.509803921569</v>
      </c>
      <c r="N9" s="17">
        <v>1031.329683743540</v>
      </c>
      <c r="O9" s="19">
        <v>44077</v>
      </c>
      <c r="P9" s="17">
        <f>MAX(H9:H11)-MIN(G9:G11)</f>
        <v>41377</v>
      </c>
      <c r="Q9" s="17">
        <v>150</v>
      </c>
      <c r="R9" s="17">
        <f>P9/1000</f>
        <v>41.377</v>
      </c>
    </row>
    <row r="10" ht="20.05" customHeight="1">
      <c r="A10" t="s" s="15">
        <v>37</v>
      </c>
      <c r="B10" s="16">
        <v>50</v>
      </c>
      <c r="C10" s="17">
        <v>100</v>
      </c>
      <c r="D10" s="17">
        <v>64</v>
      </c>
      <c r="E10" t="s" s="18">
        <v>39</v>
      </c>
      <c r="F10" t="s" s="18">
        <v>40</v>
      </c>
      <c r="G10" s="17">
        <v>1605464933266</v>
      </c>
      <c r="H10" s="17">
        <v>1605464973070</v>
      </c>
      <c r="I10" s="17">
        <v>1.28127826349111</v>
      </c>
      <c r="J10" s="17">
        <v>33428</v>
      </c>
      <c r="K10" s="17">
        <v>12559</v>
      </c>
      <c r="L10" s="17">
        <v>4</v>
      </c>
      <c r="M10" s="17">
        <v>655.450980392157</v>
      </c>
      <c r="N10" s="17">
        <v>1812.640770070720</v>
      </c>
      <c r="O10" s="22"/>
      <c r="P10" s="22"/>
      <c r="Q10" s="22"/>
      <c r="R10" s="22"/>
    </row>
    <row r="11" ht="20.05" customHeight="1">
      <c r="A11" s="20"/>
      <c r="B11" s="16">
        <v>50</v>
      </c>
      <c r="C11" s="17">
        <v>100</v>
      </c>
      <c r="D11" s="17">
        <v>64</v>
      </c>
      <c r="E11" t="s" s="18">
        <v>41</v>
      </c>
      <c r="F11" t="s" s="18">
        <v>42</v>
      </c>
      <c r="G11" s="17">
        <v>1605464933092</v>
      </c>
      <c r="H11" s="17">
        <v>1605464974469</v>
      </c>
      <c r="I11" s="17">
        <v>1.2325688184257</v>
      </c>
      <c r="J11" s="17">
        <v>33988</v>
      </c>
      <c r="K11" s="17">
        <v>10668</v>
      </c>
      <c r="L11" s="17">
        <v>4</v>
      </c>
      <c r="M11" s="17">
        <v>666.431372549020</v>
      </c>
      <c r="N11" s="17">
        <v>1560.945970788750</v>
      </c>
      <c r="O11" s="22"/>
      <c r="P11" s="22"/>
      <c r="Q11" s="22"/>
      <c r="R11" s="22"/>
    </row>
    <row r="12" ht="20.05" customHeight="1">
      <c r="A12" t="s" s="15">
        <v>43</v>
      </c>
      <c r="B12" s="16">
        <v>50</v>
      </c>
      <c r="C12" s="17">
        <v>100</v>
      </c>
      <c r="D12" s="17">
        <v>64</v>
      </c>
      <c r="E12" t="s" s="18">
        <v>44</v>
      </c>
      <c r="F12" t="s" s="18">
        <v>35</v>
      </c>
      <c r="G12" s="17">
        <v>1605466378693</v>
      </c>
      <c r="H12" s="17">
        <v>1605466390807</v>
      </c>
      <c r="I12" s="17">
        <v>4.210004952947</v>
      </c>
      <c r="J12" s="17">
        <v>6657</v>
      </c>
      <c r="K12" s="17">
        <v>5414</v>
      </c>
      <c r="L12" s="17">
        <v>4</v>
      </c>
      <c r="M12" s="17">
        <v>130.529411764706</v>
      </c>
      <c r="N12" s="21">
        <v>750.446281677755</v>
      </c>
      <c r="O12" s="19">
        <v>44139</v>
      </c>
      <c r="P12" s="17">
        <f>MAX(H12:H15)-MIN(G12:G15)</f>
        <v>41916</v>
      </c>
      <c r="Q12" s="17">
        <v>200</v>
      </c>
      <c r="R12" s="17">
        <f>P12/1000</f>
        <v>41.916</v>
      </c>
    </row>
    <row r="13" ht="20.05" customHeight="1">
      <c r="A13" s="20"/>
      <c r="B13" s="16">
        <v>50</v>
      </c>
      <c r="C13" s="17">
        <v>100</v>
      </c>
      <c r="D13" s="17">
        <v>64</v>
      </c>
      <c r="E13" t="s" s="18">
        <v>45</v>
      </c>
      <c r="F13" t="s" s="18">
        <v>46</v>
      </c>
      <c r="G13" s="17">
        <v>1605466378462</v>
      </c>
      <c r="H13" s="17">
        <v>1605466406256</v>
      </c>
      <c r="I13" s="17">
        <v>1.83492840181334</v>
      </c>
      <c r="J13" s="17">
        <v>22119</v>
      </c>
      <c r="K13" s="17">
        <v>14649</v>
      </c>
      <c r="L13" s="17">
        <v>4</v>
      </c>
      <c r="M13" s="17">
        <v>433.705882352941</v>
      </c>
      <c r="N13" s="21">
        <v>2063.359342489790</v>
      </c>
      <c r="O13" s="22"/>
      <c r="P13" s="22"/>
      <c r="Q13" s="22"/>
      <c r="R13" s="22"/>
    </row>
    <row r="14" ht="20.05" customHeight="1">
      <c r="A14" s="20"/>
      <c r="B14" s="16">
        <v>50</v>
      </c>
      <c r="C14" s="17">
        <v>100</v>
      </c>
      <c r="D14" s="17">
        <v>64</v>
      </c>
      <c r="E14" t="s" s="18">
        <v>47</v>
      </c>
      <c r="F14" t="s" s="18">
        <v>25</v>
      </c>
      <c r="G14" s="17">
        <v>1605466379012</v>
      </c>
      <c r="H14" s="17">
        <v>1605466417639</v>
      </c>
      <c r="I14" s="17">
        <v>1.32031998343128</v>
      </c>
      <c r="J14" s="17">
        <v>32682</v>
      </c>
      <c r="K14" s="17">
        <v>16568</v>
      </c>
      <c r="L14" s="17">
        <v>4</v>
      </c>
      <c r="M14" s="17">
        <v>640.823529411765</v>
      </c>
      <c r="N14" s="17">
        <v>2736.2995099356</v>
      </c>
      <c r="O14" s="22"/>
      <c r="P14" s="22"/>
      <c r="Q14" s="22"/>
      <c r="R14" s="22"/>
    </row>
    <row r="15" ht="20.05" customHeight="1">
      <c r="A15" s="20"/>
      <c r="B15" s="16">
        <v>50</v>
      </c>
      <c r="C15" s="17">
        <v>100</v>
      </c>
      <c r="D15" s="17">
        <v>64</v>
      </c>
      <c r="E15" t="s" s="18">
        <v>48</v>
      </c>
      <c r="F15" t="s" s="18">
        <v>49</v>
      </c>
      <c r="G15" s="17">
        <v>1605466378927</v>
      </c>
      <c r="H15" s="17">
        <v>1605466420378</v>
      </c>
      <c r="I15" s="17">
        <v>1.23036838676992</v>
      </c>
      <c r="J15" s="17">
        <v>35221</v>
      </c>
      <c r="K15" s="17">
        <v>9957</v>
      </c>
      <c r="L15" s="17">
        <v>3</v>
      </c>
      <c r="M15" s="17">
        <v>690.607843137255</v>
      </c>
      <c r="N15" s="17">
        <v>1911.7432254198</v>
      </c>
      <c r="O15" s="22"/>
      <c r="P15" s="22"/>
      <c r="Q15" s="22"/>
      <c r="R15" s="22"/>
    </row>
    <row r="16" ht="20.05" customHeight="1">
      <c r="A16" t="s" s="15">
        <v>50</v>
      </c>
      <c r="B16" s="16">
        <v>50</v>
      </c>
      <c r="C16" s="17">
        <v>100</v>
      </c>
      <c r="D16" s="17">
        <v>64</v>
      </c>
      <c r="E16" t="s" s="18">
        <v>51</v>
      </c>
      <c r="F16" t="s" s="18">
        <v>25</v>
      </c>
      <c r="G16" s="17">
        <v>1605466575493</v>
      </c>
      <c r="H16" s="17">
        <v>1605466724072</v>
      </c>
      <c r="I16" s="17">
        <v>0.343251738132576</v>
      </c>
      <c r="J16" s="17">
        <v>135666</v>
      </c>
      <c r="K16" s="17">
        <v>38805</v>
      </c>
      <c r="L16" s="17">
        <v>7</v>
      </c>
      <c r="M16" s="17">
        <v>2660.117647058820</v>
      </c>
      <c r="N16" s="21">
        <v>5663.5495786032</v>
      </c>
      <c r="O16" s="23">
        <v>41365</v>
      </c>
      <c r="P16" s="17">
        <f>MAX(H16:H19)-MIN(G16:G19)</f>
        <v>168382</v>
      </c>
      <c r="Q16" s="17">
        <v>200</v>
      </c>
      <c r="R16" s="17">
        <f>P16/1000</f>
        <v>168.382</v>
      </c>
    </row>
    <row r="17" ht="20.05" customHeight="1">
      <c r="A17" s="20"/>
      <c r="B17" s="16">
        <v>50</v>
      </c>
      <c r="C17" s="17">
        <v>100</v>
      </c>
      <c r="D17" s="17">
        <v>64</v>
      </c>
      <c r="E17" t="s" s="18">
        <v>52</v>
      </c>
      <c r="F17" t="s" s="18">
        <v>33</v>
      </c>
      <c r="G17" s="17">
        <v>1605466574911</v>
      </c>
      <c r="H17" s="17">
        <v>1605466733809</v>
      </c>
      <c r="I17" s="17">
        <v>0.320960616244383</v>
      </c>
      <c r="J17" s="17">
        <v>147996</v>
      </c>
      <c r="K17" s="17">
        <v>49079</v>
      </c>
      <c r="L17" s="17">
        <v>4</v>
      </c>
      <c r="M17" s="17">
        <v>2901.882352941180</v>
      </c>
      <c r="N17" s="21">
        <v>7036.627803778190</v>
      </c>
      <c r="O17" s="22"/>
      <c r="P17" s="22"/>
      <c r="Q17" s="22"/>
      <c r="R17" s="22"/>
    </row>
    <row r="18" ht="20.05" customHeight="1">
      <c r="A18" s="20"/>
      <c r="B18" s="16">
        <v>50</v>
      </c>
      <c r="C18" s="17">
        <v>100</v>
      </c>
      <c r="D18" s="17">
        <v>64</v>
      </c>
      <c r="E18" t="s" s="18">
        <v>53</v>
      </c>
      <c r="F18" t="s" s="18">
        <v>54</v>
      </c>
      <c r="G18" s="17">
        <v>1605466575689</v>
      </c>
      <c r="H18" s="17">
        <v>1605466740662</v>
      </c>
      <c r="I18" s="17">
        <v>0.309141495881144</v>
      </c>
      <c r="J18" s="17">
        <v>154599</v>
      </c>
      <c r="K18" s="17">
        <v>43056</v>
      </c>
      <c r="L18" s="17">
        <v>5</v>
      </c>
      <c r="M18" s="17">
        <v>3031.352941176470</v>
      </c>
      <c r="N18" s="21">
        <v>6367.437548516360</v>
      </c>
      <c r="O18" s="22"/>
      <c r="P18" s="22"/>
      <c r="Q18" s="22"/>
      <c r="R18" s="22"/>
    </row>
    <row r="19" ht="20.05" customHeight="1">
      <c r="A19" s="20"/>
      <c r="B19" s="16">
        <v>50</v>
      </c>
      <c r="C19" s="17">
        <v>100</v>
      </c>
      <c r="D19" s="17">
        <v>64</v>
      </c>
      <c r="E19" t="s" s="18">
        <v>55</v>
      </c>
      <c r="F19" t="s" s="18">
        <v>56</v>
      </c>
      <c r="G19" s="17">
        <v>1605466574915</v>
      </c>
      <c r="H19" s="17">
        <v>1605466743293</v>
      </c>
      <c r="I19" s="17">
        <v>0.302889926237394</v>
      </c>
      <c r="J19" s="17">
        <v>161096</v>
      </c>
      <c r="K19" s="17">
        <v>46342</v>
      </c>
      <c r="L19" s="17">
        <v>5</v>
      </c>
      <c r="M19" s="17">
        <v>3158.745098039220</v>
      </c>
      <c r="N19" s="21">
        <v>7887.773529250850</v>
      </c>
      <c r="O19" s="22"/>
      <c r="P19" s="22"/>
      <c r="Q19" s="22"/>
      <c r="R19" s="22"/>
    </row>
    <row r="20" ht="20.05" customHeight="1">
      <c r="A20" t="s" s="15">
        <v>57</v>
      </c>
      <c r="B20" s="16">
        <v>250</v>
      </c>
      <c r="C20" s="17">
        <v>500</v>
      </c>
      <c r="D20" s="17">
        <v>64</v>
      </c>
      <c r="E20" t="s" s="18">
        <v>58</v>
      </c>
      <c r="F20" t="s" s="18">
        <v>35</v>
      </c>
      <c r="G20" s="17">
        <v>1605482080500</v>
      </c>
      <c r="H20" s="17">
        <v>1605482169173</v>
      </c>
      <c r="I20" s="17">
        <v>0.57514688800424</v>
      </c>
      <c r="J20" s="17">
        <v>60666</v>
      </c>
      <c r="K20" s="17">
        <v>10818</v>
      </c>
      <c r="L20" s="17">
        <v>22</v>
      </c>
      <c r="M20" s="17">
        <v>1189.529411764710</v>
      </c>
      <c r="N20" s="17">
        <v>2125.800715144180</v>
      </c>
      <c r="O20" s="22"/>
      <c r="P20" s="17">
        <f>MAX(H20:H24)-MIN(G20:G24)</f>
        <v>100042</v>
      </c>
      <c r="Q20" s="22"/>
      <c r="R20" s="17">
        <f>P20/1000</f>
        <v>100.042</v>
      </c>
    </row>
    <row r="21" ht="20.05" customHeight="1">
      <c r="A21" s="20"/>
      <c r="B21" s="24"/>
      <c r="C21" s="22"/>
      <c r="D21" s="22"/>
      <c r="E21" t="s" s="18">
        <v>59</v>
      </c>
      <c r="F21" t="s" s="18">
        <v>49</v>
      </c>
      <c r="G21" s="17">
        <v>1605482080418</v>
      </c>
      <c r="H21" s="17">
        <v>1605482171683</v>
      </c>
      <c r="I21" s="17">
        <v>0.558812250041089</v>
      </c>
      <c r="J21" s="17">
        <v>63686</v>
      </c>
      <c r="K21" s="17">
        <v>13552</v>
      </c>
      <c r="L21" s="17">
        <v>9</v>
      </c>
      <c r="M21" s="17">
        <v>1248.745098039220</v>
      </c>
      <c r="N21" s="21">
        <v>2423.404021757840</v>
      </c>
      <c r="O21" s="22"/>
      <c r="P21" s="22"/>
      <c r="Q21" s="22"/>
      <c r="R21" s="22"/>
    </row>
    <row r="22" ht="20.05" customHeight="1">
      <c r="A22" s="20"/>
      <c r="B22" s="24"/>
      <c r="C22" s="22"/>
      <c r="D22" s="22"/>
      <c r="E22" t="s" s="18">
        <v>60</v>
      </c>
      <c r="F22" t="s" s="18">
        <v>61</v>
      </c>
      <c r="G22" s="17">
        <v>1605482080665</v>
      </c>
      <c r="H22" s="17">
        <v>1605482173501</v>
      </c>
      <c r="I22" s="17">
        <v>0.549355853332759</v>
      </c>
      <c r="J22" s="17">
        <v>64346</v>
      </c>
      <c r="K22" s="17">
        <v>12184</v>
      </c>
      <c r="L22" s="17">
        <v>10</v>
      </c>
      <c r="M22" s="21">
        <v>1261.6862745098</v>
      </c>
      <c r="N22" s="21">
        <v>2201.475739359420</v>
      </c>
      <c r="O22" s="22"/>
      <c r="P22" s="22"/>
      <c r="Q22" s="22"/>
      <c r="R22" s="22"/>
    </row>
    <row r="23" ht="20.05" customHeight="1">
      <c r="A23" s="20"/>
      <c r="B23" s="24"/>
      <c r="C23" s="22"/>
      <c r="D23" s="22"/>
      <c r="E23" t="s" s="18">
        <v>62</v>
      </c>
      <c r="F23" t="s" s="18">
        <v>42</v>
      </c>
      <c r="G23" s="17">
        <v>1605482080419</v>
      </c>
      <c r="H23" s="17">
        <v>1605482176119</v>
      </c>
      <c r="I23" s="17">
        <v>0.532915360501567</v>
      </c>
      <c r="J23" s="17">
        <v>67986</v>
      </c>
      <c r="K23" s="17">
        <v>12246</v>
      </c>
      <c r="L23" s="17">
        <v>5</v>
      </c>
      <c r="M23" s="17">
        <v>1333.058823529410</v>
      </c>
      <c r="N23" s="21">
        <v>2589.504869106840</v>
      </c>
      <c r="O23" s="22"/>
      <c r="P23" s="22"/>
      <c r="Q23" s="22"/>
      <c r="R23" s="22"/>
    </row>
    <row r="24" ht="20.05" customHeight="1">
      <c r="A24" s="20"/>
      <c r="B24" s="24"/>
      <c r="C24" s="22"/>
      <c r="D24" s="22"/>
      <c r="E24" t="s" s="18">
        <v>63</v>
      </c>
      <c r="F24" t="s" s="18">
        <v>25</v>
      </c>
      <c r="G24" s="17">
        <v>1605482080666</v>
      </c>
      <c r="H24" s="17">
        <v>1605482180460</v>
      </c>
      <c r="I24" s="17">
        <v>0.511052768703529</v>
      </c>
      <c r="J24" s="17">
        <v>72895</v>
      </c>
      <c r="K24" s="17">
        <v>8926</v>
      </c>
      <c r="L24" s="17">
        <v>4</v>
      </c>
      <c r="M24" s="21">
        <v>1429.3137254902</v>
      </c>
      <c r="N24" s="25">
        <v>2083.202271863650</v>
      </c>
      <c r="O24" s="22"/>
      <c r="P24" s="22"/>
      <c r="Q24" s="22"/>
      <c r="R24" s="22"/>
    </row>
  </sheetData>
  <mergeCells count="21">
    <mergeCell ref="A1:R1"/>
    <mergeCell ref="P4:P5"/>
    <mergeCell ref="P6:P8"/>
    <mergeCell ref="P9:P11"/>
    <mergeCell ref="P12:P15"/>
    <mergeCell ref="P16:P19"/>
    <mergeCell ref="Q4:Q5"/>
    <mergeCell ref="Q6:Q8"/>
    <mergeCell ref="Q9:Q11"/>
    <mergeCell ref="Q12:Q15"/>
    <mergeCell ref="Q16:Q19"/>
    <mergeCell ref="O4:O5"/>
    <mergeCell ref="O6:O8"/>
    <mergeCell ref="O9:O11"/>
    <mergeCell ref="O12:O15"/>
    <mergeCell ref="O16:O19"/>
    <mergeCell ref="R4:R5"/>
    <mergeCell ref="R6:R8"/>
    <mergeCell ref="R9:R11"/>
    <mergeCell ref="R12:R15"/>
    <mergeCell ref="R16:R1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2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6.125" style="26" customWidth="1"/>
    <col min="2" max="7" width="26.2266" style="26" customWidth="1"/>
    <col min="8" max="18" width="31.6953" style="26" customWidth="1"/>
    <col min="19" max="16384" width="16.3516" style="26" customWidth="1"/>
  </cols>
  <sheetData>
    <row r="1" ht="27.65" customHeight="1">
      <c r="A1" t="s" s="7">
        <v>5</v>
      </c>
      <c r="B1" s="7"/>
      <c r="C1" s="7"/>
      <c r="D1" s="7"/>
      <c r="E1" s="7"/>
      <c r="F1" s="7"/>
      <c r="G1" s="7"/>
      <c r="H1" s="7"/>
      <c r="I1" s="7"/>
      <c r="J1" s="7"/>
      <c r="K1" s="7"/>
      <c r="L1" s="7"/>
      <c r="M1" s="7"/>
      <c r="N1" s="7"/>
      <c r="O1" s="7"/>
      <c r="P1" s="7"/>
      <c r="Q1" s="7"/>
      <c r="R1" s="7"/>
    </row>
    <row r="2" ht="32.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c r="P2" t="s" s="8">
        <v>21</v>
      </c>
      <c r="Q2" t="s" s="8">
        <v>22</v>
      </c>
      <c r="R2" s="9"/>
    </row>
    <row r="3" ht="20.25" customHeight="1">
      <c r="A3" t="s" s="10">
        <v>65</v>
      </c>
      <c r="B3" s="11">
        <v>50</v>
      </c>
      <c r="C3" s="12">
        <v>500</v>
      </c>
      <c r="D3" s="12">
        <v>64</v>
      </c>
      <c r="E3" t="s" s="13">
        <v>66</v>
      </c>
      <c r="F3" t="s" s="13">
        <v>35</v>
      </c>
      <c r="G3" s="12">
        <v>1605491880969</v>
      </c>
      <c r="H3" s="12">
        <v>1605491906888</v>
      </c>
      <c r="I3" s="12">
        <v>1.96766850572939</v>
      </c>
      <c r="J3" s="12">
        <v>264</v>
      </c>
      <c r="K3" s="12">
        <v>9</v>
      </c>
      <c r="L3" s="12">
        <v>3</v>
      </c>
      <c r="M3" s="12">
        <v>5.17647058823529</v>
      </c>
      <c r="N3" s="12">
        <v>1.33880078549895</v>
      </c>
      <c r="O3" s="14">
        <v>43891</v>
      </c>
      <c r="P3" s="12">
        <f>H3-G3</f>
        <v>25919</v>
      </c>
      <c r="Q3" s="12">
        <v>50</v>
      </c>
      <c r="R3" s="12">
        <f>P3/1000</f>
        <v>25.919</v>
      </c>
    </row>
    <row r="4" ht="20.05" customHeight="1">
      <c r="A4" t="s" s="15">
        <v>67</v>
      </c>
      <c r="B4" s="16">
        <v>50</v>
      </c>
      <c r="C4" s="17">
        <v>500</v>
      </c>
      <c r="D4" s="17">
        <v>64</v>
      </c>
      <c r="E4" t="s" s="18">
        <v>68</v>
      </c>
      <c r="F4" t="s" s="18">
        <v>30</v>
      </c>
      <c r="G4" s="17">
        <v>1605491946517</v>
      </c>
      <c r="H4" s="17">
        <v>1605491974210</v>
      </c>
      <c r="I4" s="17">
        <v>1.84162062615101</v>
      </c>
      <c r="J4" s="17">
        <v>2034</v>
      </c>
      <c r="K4" s="17">
        <v>55</v>
      </c>
      <c r="L4" s="17">
        <v>22</v>
      </c>
      <c r="M4" s="17">
        <v>39.8823529411765</v>
      </c>
      <c r="N4" s="17">
        <v>8.73498051856707</v>
      </c>
      <c r="O4" s="19">
        <v>43953</v>
      </c>
      <c r="P4" s="17">
        <f>MAX(H4:H5)-MIN(G4:G5)</f>
        <v>27796</v>
      </c>
      <c r="Q4" s="17">
        <v>100</v>
      </c>
      <c r="R4" s="17">
        <f>P4/1000</f>
        <v>27.796</v>
      </c>
    </row>
    <row r="5" ht="20.05" customHeight="1">
      <c r="A5" s="20"/>
      <c r="B5" s="16">
        <v>50</v>
      </c>
      <c r="C5" s="17">
        <v>500</v>
      </c>
      <c r="D5" s="17">
        <v>64</v>
      </c>
      <c r="E5" t="s" s="18">
        <v>69</v>
      </c>
      <c r="F5" t="s" s="18">
        <v>33</v>
      </c>
      <c r="G5" s="17">
        <v>1605491946718</v>
      </c>
      <c r="H5" s="17">
        <v>1605491974313</v>
      </c>
      <c r="I5" s="17">
        <v>1.84816089871354</v>
      </c>
      <c r="J5" s="17">
        <v>1876</v>
      </c>
      <c r="K5" s="17">
        <v>56</v>
      </c>
      <c r="L5" s="17">
        <v>22</v>
      </c>
      <c r="M5" s="17">
        <v>36.7843137254902</v>
      </c>
      <c r="N5" s="17">
        <v>8.01545987938602</v>
      </c>
      <c r="O5" s="22"/>
      <c r="P5" s="22"/>
      <c r="Q5" s="22"/>
      <c r="R5" s="22"/>
    </row>
    <row r="6" ht="20.05" customHeight="1">
      <c r="A6" t="s" s="15">
        <v>70</v>
      </c>
      <c r="B6" s="16">
        <v>50</v>
      </c>
      <c r="C6" s="17">
        <v>500</v>
      </c>
      <c r="D6" s="17">
        <v>64</v>
      </c>
      <c r="E6" t="s" s="18">
        <v>71</v>
      </c>
      <c r="F6" t="s" s="18">
        <v>72</v>
      </c>
      <c r="G6" s="17">
        <v>1605492012377</v>
      </c>
      <c r="H6" s="17">
        <v>1605492039947</v>
      </c>
      <c r="I6" s="17">
        <v>1.84983677910773</v>
      </c>
      <c r="J6" s="17">
        <v>1928</v>
      </c>
      <c r="K6" s="17">
        <v>66</v>
      </c>
      <c r="L6" s="17">
        <v>3</v>
      </c>
      <c r="M6" s="17">
        <v>37.8039215686275</v>
      </c>
      <c r="N6" s="17">
        <v>12.3368086378284</v>
      </c>
      <c r="O6" s="19">
        <v>44015</v>
      </c>
      <c r="P6" s="17">
        <f>MAX(H6:H8)-MIN(G6:G8)</f>
        <v>28258</v>
      </c>
      <c r="Q6" s="17">
        <v>150</v>
      </c>
      <c r="R6" s="17">
        <f>P6/1000</f>
        <v>28.258</v>
      </c>
    </row>
    <row r="7" ht="20.05" customHeight="1">
      <c r="A7" s="20"/>
      <c r="B7" s="16">
        <v>50</v>
      </c>
      <c r="C7" s="17">
        <v>500</v>
      </c>
      <c r="D7" s="17">
        <v>64</v>
      </c>
      <c r="E7" t="s" s="18">
        <v>73</v>
      </c>
      <c r="F7" t="s" s="18">
        <v>42</v>
      </c>
      <c r="G7" s="17">
        <v>1605492012647</v>
      </c>
      <c r="H7" s="17">
        <v>1605492040258</v>
      </c>
      <c r="I7" s="17">
        <v>1.84708992792728</v>
      </c>
      <c r="J7" s="17">
        <v>1957</v>
      </c>
      <c r="K7" s="17">
        <v>55</v>
      </c>
      <c r="L7" s="17">
        <v>23</v>
      </c>
      <c r="M7" s="17">
        <v>38.3725490196078</v>
      </c>
      <c r="N7" s="17">
        <v>8.238981434080699</v>
      </c>
      <c r="O7" s="22"/>
      <c r="P7" s="22"/>
      <c r="Q7" s="22"/>
      <c r="R7" s="22"/>
    </row>
    <row r="8" ht="20.05" customHeight="1">
      <c r="A8" s="20"/>
      <c r="B8" s="16">
        <v>50</v>
      </c>
      <c r="C8" s="17">
        <v>500</v>
      </c>
      <c r="D8" s="17">
        <v>64</v>
      </c>
      <c r="E8" t="s" s="18">
        <v>74</v>
      </c>
      <c r="F8" t="s" s="18">
        <v>30</v>
      </c>
      <c r="G8" s="17">
        <v>1605492012866</v>
      </c>
      <c r="H8" s="17">
        <v>1605492040635</v>
      </c>
      <c r="I8" s="17">
        <v>1.83658035939357</v>
      </c>
      <c r="J8" s="17">
        <v>2104</v>
      </c>
      <c r="K8" s="17">
        <v>74</v>
      </c>
      <c r="L8" s="17">
        <v>25</v>
      </c>
      <c r="M8" s="17">
        <v>41.2549019607843</v>
      </c>
      <c r="N8" s="17">
        <v>10.1881190652852</v>
      </c>
      <c r="O8" s="22"/>
      <c r="P8" s="22"/>
      <c r="Q8" s="22"/>
      <c r="R8" s="22"/>
    </row>
    <row r="9" ht="20.05" customHeight="1">
      <c r="A9" t="s" s="15">
        <v>75</v>
      </c>
      <c r="B9" s="16">
        <v>50</v>
      </c>
      <c r="C9" s="17">
        <v>500</v>
      </c>
      <c r="D9" s="17">
        <v>64</v>
      </c>
      <c r="E9" t="s" s="18">
        <v>76</v>
      </c>
      <c r="F9" t="s" s="18">
        <v>35</v>
      </c>
      <c r="G9" s="17">
        <v>1605492078250</v>
      </c>
      <c r="H9" s="17">
        <v>1605492105673</v>
      </c>
      <c r="I9" s="17">
        <v>1.85975276227984</v>
      </c>
      <c r="J9" s="17">
        <v>1791</v>
      </c>
      <c r="K9" s="17">
        <v>58</v>
      </c>
      <c r="L9" s="17">
        <v>5</v>
      </c>
      <c r="M9" s="17">
        <v>35.1176470588235</v>
      </c>
      <c r="N9" s="17">
        <v>12.2212400430217</v>
      </c>
      <c r="O9" s="19">
        <v>44077</v>
      </c>
      <c r="P9" s="17">
        <f>MAX(H9:H11)-MIN(G9:G11)</f>
        <v>28298</v>
      </c>
      <c r="Q9" s="17">
        <v>150</v>
      </c>
      <c r="R9" s="17">
        <f>P9/1000</f>
        <v>28.298</v>
      </c>
    </row>
    <row r="10" ht="20.05" customHeight="1">
      <c r="A10" s="20"/>
      <c r="B10" s="16">
        <v>50</v>
      </c>
      <c r="C10" s="17">
        <v>500</v>
      </c>
      <c r="D10" s="17">
        <v>64</v>
      </c>
      <c r="E10" t="s" s="18">
        <v>77</v>
      </c>
      <c r="F10" t="s" s="18">
        <v>25</v>
      </c>
      <c r="G10" s="17">
        <v>1605492078751</v>
      </c>
      <c r="H10" s="17">
        <v>1605492106391</v>
      </c>
      <c r="I10" s="17">
        <v>1.8451519536903</v>
      </c>
      <c r="J10" s="17">
        <v>1995</v>
      </c>
      <c r="K10" s="17">
        <v>70</v>
      </c>
      <c r="L10" s="17">
        <v>24</v>
      </c>
      <c r="M10" s="17">
        <v>39.1176470588235</v>
      </c>
      <c r="N10" s="17">
        <v>10.2720772453412</v>
      </c>
      <c r="O10" s="22"/>
      <c r="P10" s="22"/>
      <c r="Q10" s="22"/>
      <c r="R10" s="22"/>
    </row>
    <row r="11" ht="20.05" customHeight="1">
      <c r="A11" s="20"/>
      <c r="B11" s="16">
        <v>50</v>
      </c>
      <c r="C11" s="17">
        <v>500</v>
      </c>
      <c r="D11" s="17">
        <v>64</v>
      </c>
      <c r="E11" t="s" s="18">
        <v>78</v>
      </c>
      <c r="F11" t="s" s="18">
        <v>30</v>
      </c>
      <c r="G11" s="17">
        <v>1605492078680</v>
      </c>
      <c r="H11" s="17">
        <v>1605492106548</v>
      </c>
      <c r="I11" s="17">
        <v>1.83005597818286</v>
      </c>
      <c r="J11" s="17">
        <v>2221</v>
      </c>
      <c r="K11" s="17">
        <v>202</v>
      </c>
      <c r="L11" s="17">
        <v>26</v>
      </c>
      <c r="M11" s="17">
        <v>43.5490196078431</v>
      </c>
      <c r="N11" s="17">
        <v>23.8839627262609</v>
      </c>
      <c r="O11" s="22"/>
      <c r="P11" s="22"/>
      <c r="Q11" s="22"/>
      <c r="R11" s="22"/>
    </row>
    <row r="12" ht="20.05" customHeight="1">
      <c r="A12" t="s" s="15">
        <v>79</v>
      </c>
      <c r="B12" s="16">
        <v>50</v>
      </c>
      <c r="C12" s="17">
        <v>500</v>
      </c>
      <c r="D12" s="17">
        <v>64</v>
      </c>
      <c r="E12" t="s" s="18">
        <v>80</v>
      </c>
      <c r="F12" t="s" s="18">
        <v>46</v>
      </c>
      <c r="G12" s="17">
        <v>1605492144674</v>
      </c>
      <c r="H12" s="17">
        <v>1605492172778</v>
      </c>
      <c r="I12" s="17">
        <v>1.81468830059778</v>
      </c>
      <c r="J12" s="17">
        <v>2440</v>
      </c>
      <c r="K12" s="17">
        <v>301</v>
      </c>
      <c r="L12" s="17">
        <v>8</v>
      </c>
      <c r="M12" s="17">
        <v>47.843137254902</v>
      </c>
      <c r="N12" s="17">
        <v>44.5576834988657</v>
      </c>
      <c r="O12" s="19">
        <v>44139</v>
      </c>
      <c r="P12" s="17">
        <f>MAX(H12:H15)-MIN(G12:G15)</f>
        <v>28737</v>
      </c>
      <c r="Q12" s="17">
        <v>200</v>
      </c>
      <c r="R12" s="17">
        <f>P12/1000</f>
        <v>28.737</v>
      </c>
    </row>
    <row r="13" ht="20.05" customHeight="1">
      <c r="A13" s="20"/>
      <c r="B13" s="16">
        <v>50</v>
      </c>
      <c r="C13" s="17">
        <v>500</v>
      </c>
      <c r="D13" s="17">
        <v>64</v>
      </c>
      <c r="E13" t="s" s="18">
        <v>81</v>
      </c>
      <c r="F13" t="s" s="18">
        <v>25</v>
      </c>
      <c r="G13" s="17">
        <v>1605492144841</v>
      </c>
      <c r="H13" s="17">
        <v>1605492172914</v>
      </c>
      <c r="I13" s="17">
        <v>1.81669219534784</v>
      </c>
      <c r="J13" s="17">
        <v>2376</v>
      </c>
      <c r="K13" s="17">
        <v>259</v>
      </c>
      <c r="L13" s="17">
        <v>19</v>
      </c>
      <c r="M13" s="17">
        <v>46.5882352941176</v>
      </c>
      <c r="N13" s="17">
        <v>32.083332958852</v>
      </c>
      <c r="O13" s="22"/>
      <c r="P13" s="22"/>
      <c r="Q13" s="22"/>
      <c r="R13" s="22"/>
    </row>
    <row r="14" ht="20.05" customHeight="1">
      <c r="A14" s="20"/>
      <c r="B14" s="16">
        <v>50</v>
      </c>
      <c r="C14" s="17">
        <v>500</v>
      </c>
      <c r="D14" s="17">
        <v>64</v>
      </c>
      <c r="E14" t="s" s="18">
        <v>82</v>
      </c>
      <c r="F14" t="s" s="18">
        <v>56</v>
      </c>
      <c r="G14" s="17">
        <v>1605492144917</v>
      </c>
      <c r="H14" s="17">
        <v>1605492173212</v>
      </c>
      <c r="I14" s="17">
        <v>1.80243859339106</v>
      </c>
      <c r="J14" s="17">
        <v>2645</v>
      </c>
      <c r="K14" s="17">
        <v>246</v>
      </c>
      <c r="L14" s="17">
        <v>14</v>
      </c>
      <c r="M14" s="17">
        <v>51.8627450980392</v>
      </c>
      <c r="N14" s="17">
        <v>37.396665263852</v>
      </c>
      <c r="O14" s="22"/>
      <c r="P14" s="22"/>
      <c r="Q14" s="22"/>
      <c r="R14" s="22"/>
    </row>
    <row r="15" ht="20.05" customHeight="1">
      <c r="A15" s="20"/>
      <c r="B15" s="16">
        <v>50</v>
      </c>
      <c r="C15" s="17">
        <v>500</v>
      </c>
      <c r="D15" s="17">
        <v>64</v>
      </c>
      <c r="E15" t="s" s="18">
        <v>83</v>
      </c>
      <c r="F15" t="s" s="18">
        <v>49</v>
      </c>
      <c r="G15" s="17">
        <v>1605492144762</v>
      </c>
      <c r="H15" s="17">
        <v>1605492173411</v>
      </c>
      <c r="I15" s="17">
        <v>1.78016684701037</v>
      </c>
      <c r="J15" s="17">
        <v>2999</v>
      </c>
      <c r="K15" s="17">
        <v>836</v>
      </c>
      <c r="L15" s="17">
        <v>19</v>
      </c>
      <c r="M15" s="17">
        <v>58.8039215686275</v>
      </c>
      <c r="N15" s="17">
        <v>110.521760719165</v>
      </c>
      <c r="O15" s="22"/>
      <c r="P15" s="22"/>
      <c r="Q15" s="22"/>
      <c r="R15" s="22"/>
    </row>
    <row r="16" ht="20.05" customHeight="1">
      <c r="A16" t="s" s="15">
        <v>84</v>
      </c>
      <c r="B16" s="16">
        <v>50</v>
      </c>
      <c r="C16" s="17">
        <v>500</v>
      </c>
      <c r="D16" s="17">
        <v>64</v>
      </c>
      <c r="E16" t="s" s="18">
        <v>85</v>
      </c>
      <c r="F16" t="s" s="18">
        <v>30</v>
      </c>
      <c r="G16" s="17">
        <v>1605492340359</v>
      </c>
      <c r="H16" s="17">
        <v>1605492368956</v>
      </c>
      <c r="I16" s="17">
        <v>1.78340385355107</v>
      </c>
      <c r="J16" s="17">
        <v>2878</v>
      </c>
      <c r="K16" s="17">
        <v>234</v>
      </c>
      <c r="L16" s="17">
        <v>19</v>
      </c>
      <c r="M16" s="17">
        <v>56.4313725490196</v>
      </c>
      <c r="N16" s="17">
        <v>39.9785505735169</v>
      </c>
      <c r="O16" s="23">
        <v>41365</v>
      </c>
      <c r="P16" s="17">
        <f>MAX(H16:H19)-MIN(G16:G19)</f>
        <v>32332</v>
      </c>
      <c r="Q16" s="17">
        <v>200</v>
      </c>
      <c r="R16" s="17">
        <f>P16/1000</f>
        <v>32.332</v>
      </c>
    </row>
    <row r="17" ht="20.05" customHeight="1">
      <c r="A17" s="20"/>
      <c r="B17" s="16">
        <v>50</v>
      </c>
      <c r="C17" s="17">
        <v>500</v>
      </c>
      <c r="D17" s="17">
        <v>64</v>
      </c>
      <c r="E17" t="s" s="18">
        <v>86</v>
      </c>
      <c r="F17" t="s" s="18">
        <v>56</v>
      </c>
      <c r="G17" s="17">
        <v>1605492340543</v>
      </c>
      <c r="H17" s="17">
        <v>1605492369151</v>
      </c>
      <c r="I17" s="17">
        <v>1.78271812080537</v>
      </c>
      <c r="J17" s="17">
        <v>2910</v>
      </c>
      <c r="K17" s="17">
        <v>170</v>
      </c>
      <c r="L17" s="17">
        <v>26</v>
      </c>
      <c r="M17" s="17">
        <v>57.0588235294118</v>
      </c>
      <c r="N17" s="17">
        <v>34.6367207187015</v>
      </c>
      <c r="O17" s="22"/>
      <c r="P17" s="22"/>
      <c r="Q17" s="22"/>
      <c r="R17" s="22"/>
    </row>
    <row r="18" ht="20.05" customHeight="1">
      <c r="A18" s="20"/>
      <c r="B18" s="16">
        <v>50</v>
      </c>
      <c r="C18" s="17">
        <v>500</v>
      </c>
      <c r="D18" s="17">
        <v>64</v>
      </c>
      <c r="E18" t="s" s="18">
        <v>87</v>
      </c>
      <c r="F18" t="s" s="18">
        <v>33</v>
      </c>
      <c r="G18" s="17">
        <v>1605492340960</v>
      </c>
      <c r="H18" s="17">
        <v>1605492370492</v>
      </c>
      <c r="I18" s="17">
        <v>1.72694026818367</v>
      </c>
      <c r="J18" s="17">
        <v>3705</v>
      </c>
      <c r="K18" s="17">
        <v>1144</v>
      </c>
      <c r="L18" s="17">
        <v>29</v>
      </c>
      <c r="M18" s="17">
        <v>72.64705882352941</v>
      </c>
      <c r="N18" s="17">
        <v>153.570297313119</v>
      </c>
      <c r="O18" s="22"/>
      <c r="P18" s="22"/>
      <c r="Q18" s="22"/>
      <c r="R18" s="22"/>
    </row>
    <row r="19" ht="20.05" customHeight="1">
      <c r="A19" s="20"/>
      <c r="B19" s="16">
        <v>50</v>
      </c>
      <c r="C19" s="17">
        <v>500</v>
      </c>
      <c r="D19" s="17">
        <v>64</v>
      </c>
      <c r="E19" t="s" s="18">
        <v>88</v>
      </c>
      <c r="F19" t="s" s="18">
        <v>35</v>
      </c>
      <c r="G19" s="17">
        <v>1605492341008</v>
      </c>
      <c r="H19" s="17">
        <v>1605492372691</v>
      </c>
      <c r="I19" s="17">
        <v>1.60969605151027</v>
      </c>
      <c r="J19" s="17">
        <v>5859</v>
      </c>
      <c r="K19" s="17">
        <v>2800</v>
      </c>
      <c r="L19" s="17">
        <v>5</v>
      </c>
      <c r="M19" s="17">
        <v>114.882352941176</v>
      </c>
      <c r="N19" s="17">
        <v>385.310195742967</v>
      </c>
      <c r="O19" s="22"/>
      <c r="P19" s="22"/>
      <c r="Q19" s="22"/>
      <c r="R19" s="22"/>
    </row>
    <row r="20" ht="20.05" customHeight="1">
      <c r="A20" t="s" s="15">
        <v>57</v>
      </c>
      <c r="B20" s="16">
        <v>250</v>
      </c>
      <c r="C20" s="17">
        <v>500</v>
      </c>
      <c r="D20" s="17">
        <v>64</v>
      </c>
      <c r="E20" t="s" s="18">
        <v>89</v>
      </c>
      <c r="F20" t="s" s="18">
        <v>40</v>
      </c>
      <c r="G20" s="17">
        <v>1605492598589</v>
      </c>
      <c r="H20" s="17">
        <v>1605492632335</v>
      </c>
      <c r="I20" s="17">
        <v>1.51129022698987</v>
      </c>
      <c r="J20" s="17">
        <v>7980</v>
      </c>
      <c r="K20" s="17">
        <v>2313</v>
      </c>
      <c r="L20" s="17">
        <v>22</v>
      </c>
      <c r="M20" s="17">
        <v>156.470588235294</v>
      </c>
      <c r="N20" s="17">
        <v>392.349151876343</v>
      </c>
      <c r="O20" s="22"/>
      <c r="P20" s="17">
        <f>MAX(H20:H24)-MIN(G20:G24)</f>
        <v>38314</v>
      </c>
      <c r="Q20" s="17">
        <v>250</v>
      </c>
      <c r="R20" s="17">
        <f>P20/1000</f>
        <v>38.314</v>
      </c>
    </row>
    <row r="21" ht="20.05" customHeight="1">
      <c r="A21" s="20"/>
      <c r="B21" s="24"/>
      <c r="C21" s="22"/>
      <c r="D21" s="22"/>
      <c r="E21" t="s" s="18">
        <v>90</v>
      </c>
      <c r="F21" t="s" s="18">
        <v>72</v>
      </c>
      <c r="G21" s="17">
        <v>1605492599348</v>
      </c>
      <c r="H21" s="17">
        <v>1605492632471</v>
      </c>
      <c r="I21" s="17">
        <v>1.53971560547052</v>
      </c>
      <c r="J21" s="17">
        <v>7126</v>
      </c>
      <c r="K21" s="17">
        <v>3404</v>
      </c>
      <c r="L21" s="17">
        <v>17</v>
      </c>
      <c r="M21" s="17">
        <v>139.725490196078</v>
      </c>
      <c r="N21" s="17">
        <v>477.743637809963</v>
      </c>
      <c r="O21" s="22"/>
      <c r="P21" s="22"/>
      <c r="Q21" s="22"/>
      <c r="R21" s="22"/>
    </row>
    <row r="22" ht="20.05" customHeight="1">
      <c r="A22" s="20"/>
      <c r="B22" s="24"/>
      <c r="C22" s="22"/>
      <c r="D22" s="22"/>
      <c r="E22" t="s" s="18">
        <v>91</v>
      </c>
      <c r="F22" t="s" s="18">
        <v>42</v>
      </c>
      <c r="G22" s="17">
        <v>1605492599351</v>
      </c>
      <c r="H22" s="17">
        <v>1605492633907</v>
      </c>
      <c r="I22" s="17">
        <v>1.47586526218312</v>
      </c>
      <c r="J22" s="17">
        <v>8683</v>
      </c>
      <c r="K22" s="17">
        <v>4397</v>
      </c>
      <c r="L22" s="17">
        <v>18</v>
      </c>
      <c r="M22" s="17">
        <v>170.254901960784</v>
      </c>
      <c r="N22" s="17">
        <v>630.567246748552</v>
      </c>
      <c r="O22" s="22"/>
      <c r="P22" s="22"/>
      <c r="Q22" s="22"/>
      <c r="R22" s="22"/>
    </row>
    <row r="23" ht="20.05" customHeight="1">
      <c r="A23" s="20"/>
      <c r="B23" s="24"/>
      <c r="C23" s="22"/>
      <c r="D23" s="22"/>
      <c r="E23" t="s" s="18">
        <v>92</v>
      </c>
      <c r="F23" t="s" s="18">
        <v>93</v>
      </c>
      <c r="G23" s="17">
        <v>1605492599504</v>
      </c>
      <c r="H23" s="17">
        <v>1605492636325</v>
      </c>
      <c r="I23" s="17">
        <v>1.38507916677983</v>
      </c>
      <c r="J23" s="17">
        <v>10993</v>
      </c>
      <c r="K23" s="17">
        <v>1972</v>
      </c>
      <c r="L23" s="17">
        <v>6</v>
      </c>
      <c r="M23" s="17">
        <v>215.549019607843</v>
      </c>
      <c r="N23" s="17">
        <v>452.819243412779</v>
      </c>
      <c r="O23" s="22"/>
      <c r="P23" s="22"/>
      <c r="Q23" s="22"/>
      <c r="R23" s="22"/>
    </row>
    <row r="24" ht="20.05" customHeight="1">
      <c r="A24" s="20"/>
      <c r="B24" s="24"/>
      <c r="C24" s="22"/>
      <c r="D24" s="22"/>
      <c r="E24" t="s" s="18">
        <v>94</v>
      </c>
      <c r="F24" t="s" s="18">
        <v>46</v>
      </c>
      <c r="G24" s="17">
        <v>1605492599276</v>
      </c>
      <c r="H24" s="17">
        <v>1605492636903</v>
      </c>
      <c r="I24" s="17">
        <v>1.35540967921971</v>
      </c>
      <c r="J24" s="17">
        <v>11778</v>
      </c>
      <c r="K24" s="17">
        <v>6853</v>
      </c>
      <c r="L24" s="17">
        <v>2</v>
      </c>
      <c r="M24" s="17">
        <v>230.941176470588</v>
      </c>
      <c r="N24" s="17">
        <v>962.142327976943</v>
      </c>
      <c r="O24" s="22"/>
      <c r="P24" s="22"/>
      <c r="Q24" s="22"/>
      <c r="R24" s="22"/>
    </row>
  </sheetData>
  <mergeCells count="21">
    <mergeCell ref="A1:R1"/>
    <mergeCell ref="P4:P5"/>
    <mergeCell ref="P6:P8"/>
    <mergeCell ref="P9:P11"/>
    <mergeCell ref="P12:P15"/>
    <mergeCell ref="P16:P19"/>
    <mergeCell ref="Q4:Q5"/>
    <mergeCell ref="Q6:Q8"/>
    <mergeCell ref="Q9:Q11"/>
    <mergeCell ref="Q12:Q15"/>
    <mergeCell ref="Q16:Q19"/>
    <mergeCell ref="O4:O5"/>
    <mergeCell ref="O6:O8"/>
    <mergeCell ref="O9:O11"/>
    <mergeCell ref="O12:O15"/>
    <mergeCell ref="O16:O19"/>
    <mergeCell ref="R4:R5"/>
    <mergeCell ref="R6:R8"/>
    <mergeCell ref="R9:R11"/>
    <mergeCell ref="R12:R15"/>
    <mergeCell ref="R16:R1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S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4.3594" style="27" customWidth="1"/>
    <col min="2" max="13" width="16.3516" style="27" customWidth="1"/>
    <col min="14" max="14" width="27.8359" style="27" customWidth="1"/>
    <col min="15" max="15" width="16.3516" style="27" customWidth="1"/>
    <col min="16" max="16" width="22.25" style="27" customWidth="1"/>
    <col min="17" max="19" width="16.3516" style="27" customWidth="1"/>
    <col min="20" max="16384" width="16.3516" style="27" customWidth="1"/>
  </cols>
  <sheetData>
    <row r="1" ht="27.65" customHeight="1">
      <c r="A1" t="s" s="7">
        <v>5</v>
      </c>
      <c r="B1" s="7"/>
      <c r="C1" s="7"/>
      <c r="D1" s="7"/>
      <c r="E1" s="7"/>
      <c r="F1" s="7"/>
      <c r="G1" s="7"/>
      <c r="H1" s="7"/>
      <c r="I1" s="7"/>
      <c r="J1" s="7"/>
      <c r="K1" s="7"/>
      <c r="L1" s="7"/>
      <c r="M1" s="7"/>
      <c r="N1" s="7"/>
      <c r="O1" s="7"/>
      <c r="P1" s="7"/>
      <c r="Q1" s="7"/>
      <c r="R1" s="7"/>
      <c r="S1" s="7"/>
    </row>
    <row r="2" ht="44.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96</v>
      </c>
      <c r="P2" t="s" s="8">
        <v>97</v>
      </c>
      <c r="Q2" t="s" s="8">
        <v>98</v>
      </c>
      <c r="R2" t="s" s="8">
        <v>22</v>
      </c>
      <c r="S2" t="s" s="8">
        <v>99</v>
      </c>
    </row>
    <row r="3" ht="32.25" customHeight="1">
      <c r="A3" t="s" s="10">
        <v>100</v>
      </c>
      <c r="B3" s="11">
        <v>50</v>
      </c>
      <c r="C3" s="12">
        <v>100</v>
      </c>
      <c r="D3" s="12">
        <v>64</v>
      </c>
      <c r="E3" t="s" s="13">
        <v>101</v>
      </c>
      <c r="F3" t="s" s="13">
        <v>33</v>
      </c>
      <c r="G3" s="12">
        <v>1605472407857</v>
      </c>
      <c r="H3" s="12">
        <v>1605472413367</v>
      </c>
      <c r="I3" s="12">
        <v>9.25589836660617</v>
      </c>
      <c r="J3" s="12">
        <v>266</v>
      </c>
      <c r="K3" s="12">
        <v>36</v>
      </c>
      <c r="L3" s="12">
        <v>3</v>
      </c>
      <c r="M3" s="12">
        <v>5.2156862745098</v>
      </c>
      <c r="N3" s="12">
        <v>5.64753538294151</v>
      </c>
      <c r="O3" s="28"/>
      <c r="P3" s="28"/>
      <c r="Q3" s="28"/>
      <c r="R3" s="28"/>
      <c r="S3" s="28"/>
    </row>
    <row r="4" ht="32.05" customHeight="1">
      <c r="A4" t="s" s="15">
        <v>102</v>
      </c>
      <c r="B4" s="16">
        <v>50</v>
      </c>
      <c r="C4" s="17">
        <v>100</v>
      </c>
      <c r="D4" s="17">
        <v>64</v>
      </c>
      <c r="E4" t="s" s="18">
        <v>103</v>
      </c>
      <c r="F4" t="s" s="18">
        <v>35</v>
      </c>
      <c r="G4" s="17">
        <v>1605472473571</v>
      </c>
      <c r="H4" s="17">
        <v>1605472479479</v>
      </c>
      <c r="I4" s="17">
        <v>8.63236289776574</v>
      </c>
      <c r="J4" s="17">
        <v>650</v>
      </c>
      <c r="K4" s="17">
        <v>68</v>
      </c>
      <c r="L4" s="17">
        <v>4</v>
      </c>
      <c r="M4" s="17">
        <v>12.7450980392157</v>
      </c>
      <c r="N4" s="17">
        <v>15.2544987093231</v>
      </c>
      <c r="O4" s="22"/>
      <c r="P4" s="22"/>
      <c r="Q4" s="22"/>
      <c r="R4" s="22"/>
      <c r="S4" s="22"/>
    </row>
    <row r="5" ht="32.05" customHeight="1">
      <c r="A5" t="s" s="15">
        <v>102</v>
      </c>
      <c r="B5" s="16">
        <v>50</v>
      </c>
      <c r="C5" s="17">
        <v>100</v>
      </c>
      <c r="D5" s="17">
        <v>64</v>
      </c>
      <c r="E5" t="s" s="18">
        <v>104</v>
      </c>
      <c r="F5" t="s" s="18">
        <v>28</v>
      </c>
      <c r="G5" s="17">
        <v>1605472473364</v>
      </c>
      <c r="H5" s="17">
        <v>1605472483320</v>
      </c>
      <c r="I5" s="17">
        <v>5.12253917235838</v>
      </c>
      <c r="J5" s="17">
        <v>4706</v>
      </c>
      <c r="K5" s="17">
        <v>4151</v>
      </c>
      <c r="L5" s="17">
        <v>3</v>
      </c>
      <c r="M5" s="17">
        <v>92.2745098039216</v>
      </c>
      <c r="N5" s="17">
        <v>574.136592288936</v>
      </c>
      <c r="O5" s="22"/>
      <c r="P5" s="22"/>
      <c r="Q5" s="22"/>
      <c r="R5" s="22"/>
      <c r="S5" s="22"/>
    </row>
    <row r="6" ht="32.05" customHeight="1">
      <c r="A6" t="s" s="15">
        <v>105</v>
      </c>
      <c r="B6" s="16">
        <v>50</v>
      </c>
      <c r="C6" s="17">
        <v>100</v>
      </c>
      <c r="D6" s="17">
        <v>64</v>
      </c>
      <c r="E6" t="s" s="18">
        <v>106</v>
      </c>
      <c r="F6" t="s" s="18">
        <v>28</v>
      </c>
      <c r="G6" s="17">
        <v>1605472539348</v>
      </c>
      <c r="H6" s="17">
        <v>1605472554703</v>
      </c>
      <c r="I6" s="17">
        <v>3.32139368283947</v>
      </c>
      <c r="J6" s="17">
        <v>9611</v>
      </c>
      <c r="K6" s="17">
        <v>4486</v>
      </c>
      <c r="L6" s="17">
        <v>3</v>
      </c>
      <c r="M6" s="17">
        <v>188.450980392157</v>
      </c>
      <c r="N6" s="17">
        <v>651.6711643310661</v>
      </c>
      <c r="O6" s="22"/>
      <c r="P6" s="22"/>
      <c r="Q6" s="22"/>
      <c r="R6" s="22"/>
      <c r="S6" s="22"/>
    </row>
    <row r="7" ht="32.05" customHeight="1">
      <c r="A7" t="s" s="15">
        <v>105</v>
      </c>
      <c r="B7" s="16">
        <v>50</v>
      </c>
      <c r="C7" s="17">
        <v>100</v>
      </c>
      <c r="D7" s="17">
        <v>64</v>
      </c>
      <c r="E7" t="s" s="18">
        <v>107</v>
      </c>
      <c r="F7" t="s" s="18">
        <v>72</v>
      </c>
      <c r="G7" s="17">
        <v>1605472539487</v>
      </c>
      <c r="H7" s="17">
        <v>1605472557020</v>
      </c>
      <c r="I7" s="17">
        <v>2.90880054753893</v>
      </c>
      <c r="J7" s="17">
        <v>11849</v>
      </c>
      <c r="K7" s="17">
        <v>4578</v>
      </c>
      <c r="L7" s="17">
        <v>3</v>
      </c>
      <c r="M7" s="17">
        <v>232.333333333333</v>
      </c>
      <c r="N7" s="17">
        <v>765.639951901488</v>
      </c>
      <c r="O7" s="22"/>
      <c r="P7" s="22"/>
      <c r="Q7" s="22"/>
      <c r="R7" s="22"/>
      <c r="S7" s="22"/>
    </row>
    <row r="8" ht="32.05" customHeight="1">
      <c r="A8" t="s" s="15">
        <v>105</v>
      </c>
      <c r="B8" s="16">
        <v>50</v>
      </c>
      <c r="C8" s="17">
        <v>100</v>
      </c>
      <c r="D8" s="17">
        <v>64</v>
      </c>
      <c r="E8" t="s" s="18">
        <v>108</v>
      </c>
      <c r="F8" t="s" s="18">
        <v>25</v>
      </c>
      <c r="G8" s="17">
        <v>1605472539278</v>
      </c>
      <c r="H8" s="17">
        <v>1605472558571</v>
      </c>
      <c r="I8" s="17">
        <v>2.64344580936091</v>
      </c>
      <c r="J8" s="17">
        <v>13326</v>
      </c>
      <c r="K8" s="17">
        <v>5761</v>
      </c>
      <c r="L8" s="17">
        <v>3</v>
      </c>
      <c r="M8" s="17">
        <v>261.294117647059</v>
      </c>
      <c r="N8" s="17">
        <v>928.206351595306</v>
      </c>
      <c r="O8" s="22"/>
      <c r="P8" s="22"/>
      <c r="Q8" s="22"/>
      <c r="R8" s="22"/>
      <c r="S8" s="22"/>
    </row>
    <row r="9" ht="32.05" customHeight="1">
      <c r="A9" t="s" s="15">
        <v>109</v>
      </c>
      <c r="B9" s="16">
        <v>50</v>
      </c>
      <c r="C9" s="17">
        <v>100</v>
      </c>
      <c r="D9" s="17">
        <v>64</v>
      </c>
      <c r="E9" t="s" s="18">
        <v>110</v>
      </c>
      <c r="F9" t="s" s="18">
        <v>28</v>
      </c>
      <c r="G9" s="17">
        <v>1605472605481</v>
      </c>
      <c r="H9" s="17">
        <v>1605472617731</v>
      </c>
      <c r="I9" s="17">
        <v>4.16326530612245</v>
      </c>
      <c r="J9" s="17">
        <v>6474</v>
      </c>
      <c r="K9" s="17">
        <v>1615</v>
      </c>
      <c r="L9" s="17">
        <v>4</v>
      </c>
      <c r="M9" s="17">
        <v>126.941176470588</v>
      </c>
      <c r="N9" s="17">
        <v>280.629153920238</v>
      </c>
      <c r="O9" s="22"/>
      <c r="P9" s="22"/>
      <c r="Q9" s="22"/>
      <c r="R9" s="22"/>
      <c r="S9" s="22"/>
    </row>
    <row r="10" ht="32.05" customHeight="1">
      <c r="A10" t="s" s="15">
        <v>109</v>
      </c>
      <c r="B10" s="16">
        <v>50</v>
      </c>
      <c r="C10" s="17">
        <v>100</v>
      </c>
      <c r="D10" s="17">
        <v>64</v>
      </c>
      <c r="E10" t="s" s="18">
        <v>111</v>
      </c>
      <c r="F10" t="s" s="18">
        <v>33</v>
      </c>
      <c r="G10" s="17">
        <v>1605472605406</v>
      </c>
      <c r="H10" s="17">
        <v>1605472626584</v>
      </c>
      <c r="I10" s="17">
        <v>2.40815941070923</v>
      </c>
      <c r="J10" s="17">
        <v>15573</v>
      </c>
      <c r="K10" s="17">
        <v>12108</v>
      </c>
      <c r="L10" s="17">
        <v>3</v>
      </c>
      <c r="M10" s="17">
        <v>305.352941176471</v>
      </c>
      <c r="N10" s="17">
        <v>1677.592939753550</v>
      </c>
      <c r="O10" s="22"/>
      <c r="P10" s="22"/>
      <c r="Q10" s="22"/>
      <c r="R10" s="22"/>
      <c r="S10" s="22"/>
    </row>
    <row r="11" ht="32.05" customHeight="1">
      <c r="A11" t="s" s="15">
        <v>109</v>
      </c>
      <c r="B11" s="16">
        <v>50</v>
      </c>
      <c r="C11" s="17">
        <v>100</v>
      </c>
      <c r="D11" s="17">
        <v>64</v>
      </c>
      <c r="E11" t="s" s="18">
        <v>112</v>
      </c>
      <c r="F11" t="s" s="18">
        <v>40</v>
      </c>
      <c r="G11" s="17">
        <v>1605472606343</v>
      </c>
      <c r="H11" s="17">
        <v>1605472627356</v>
      </c>
      <c r="I11" s="17">
        <v>2.42706895731214</v>
      </c>
      <c r="J11" s="17">
        <v>14873</v>
      </c>
      <c r="K11" s="17">
        <v>2721</v>
      </c>
      <c r="L11" s="17">
        <v>3</v>
      </c>
      <c r="M11" s="17">
        <v>291.627450980392</v>
      </c>
      <c r="N11" s="17">
        <v>626.161100638107</v>
      </c>
      <c r="O11" s="22"/>
      <c r="P11" s="22"/>
      <c r="Q11" s="22"/>
      <c r="R11" s="22"/>
      <c r="S11" s="22"/>
    </row>
    <row r="12" ht="32.05" customHeight="1">
      <c r="A12" t="s" s="15">
        <v>113</v>
      </c>
      <c r="B12" s="16">
        <v>50</v>
      </c>
      <c r="C12" s="17">
        <v>100</v>
      </c>
      <c r="D12" s="17">
        <v>64</v>
      </c>
      <c r="E12" t="s" s="18">
        <v>114</v>
      </c>
      <c r="F12" t="s" s="18">
        <v>46</v>
      </c>
      <c r="G12" s="17">
        <v>1605472671457</v>
      </c>
      <c r="H12" s="17">
        <v>1605472688881</v>
      </c>
      <c r="I12" s="17">
        <v>2.92699724517906</v>
      </c>
      <c r="J12" s="17">
        <v>11310</v>
      </c>
      <c r="K12" s="17">
        <v>1562</v>
      </c>
      <c r="L12" s="17">
        <v>4</v>
      </c>
      <c r="M12" s="17">
        <v>221.764705882353</v>
      </c>
      <c r="N12" s="17">
        <v>260.453796153552</v>
      </c>
      <c r="O12" s="22"/>
      <c r="P12" s="22"/>
      <c r="Q12" s="22"/>
      <c r="R12" s="22"/>
      <c r="S12" s="22"/>
    </row>
    <row r="13" ht="32.05" customHeight="1">
      <c r="A13" t="s" s="15">
        <v>113</v>
      </c>
      <c r="B13" s="16">
        <v>50</v>
      </c>
      <c r="C13" s="17">
        <v>100</v>
      </c>
      <c r="D13" s="17">
        <v>64</v>
      </c>
      <c r="E13" t="s" s="18">
        <v>115</v>
      </c>
      <c r="F13" t="s" s="18">
        <v>72</v>
      </c>
      <c r="G13" s="17">
        <v>1605472671611</v>
      </c>
      <c r="H13" s="17">
        <v>1605472694883</v>
      </c>
      <c r="I13" s="17">
        <v>2.19147473358542</v>
      </c>
      <c r="J13" s="17">
        <v>17154</v>
      </c>
      <c r="K13" s="17">
        <v>3167</v>
      </c>
      <c r="L13" s="17">
        <v>3</v>
      </c>
      <c r="M13" s="17">
        <v>336.352941176471</v>
      </c>
      <c r="N13" s="17">
        <v>605.3685256958061</v>
      </c>
      <c r="O13" s="22"/>
      <c r="P13" s="22"/>
      <c r="Q13" s="22"/>
      <c r="R13" s="22"/>
      <c r="S13" s="22"/>
    </row>
    <row r="14" ht="32.05" customHeight="1">
      <c r="A14" t="s" s="15">
        <v>113</v>
      </c>
      <c r="B14" s="16">
        <v>50</v>
      </c>
      <c r="C14" s="17">
        <v>100</v>
      </c>
      <c r="D14" s="17">
        <v>64</v>
      </c>
      <c r="E14" t="s" s="18">
        <v>116</v>
      </c>
      <c r="F14" t="s" s="18">
        <v>40</v>
      </c>
      <c r="G14" s="17">
        <v>1605472671607</v>
      </c>
      <c r="H14" s="17">
        <v>1605472701313</v>
      </c>
      <c r="I14" s="17">
        <v>1.71682488386185</v>
      </c>
      <c r="J14" s="17">
        <v>24304</v>
      </c>
      <c r="K14" s="17">
        <v>20627</v>
      </c>
      <c r="L14" s="17">
        <v>3</v>
      </c>
      <c r="M14" s="17">
        <v>476.549019607843</v>
      </c>
      <c r="N14" s="17">
        <v>2870.660601118280</v>
      </c>
      <c r="O14" s="22"/>
      <c r="P14" s="22"/>
      <c r="Q14" s="22"/>
      <c r="R14" s="22"/>
      <c r="S14" s="22"/>
    </row>
    <row r="15" ht="32.05" customHeight="1">
      <c r="A15" t="s" s="15">
        <v>113</v>
      </c>
      <c r="B15" s="16">
        <v>50</v>
      </c>
      <c r="C15" s="17">
        <v>100</v>
      </c>
      <c r="D15" s="17">
        <v>64</v>
      </c>
      <c r="E15" t="s" s="18">
        <v>117</v>
      </c>
      <c r="F15" t="s" s="18">
        <v>28</v>
      </c>
      <c r="G15" s="17">
        <v>1605472671193</v>
      </c>
      <c r="H15" s="17">
        <v>1605472707827</v>
      </c>
      <c r="I15" s="17">
        <v>1.39214936943823</v>
      </c>
      <c r="J15" s="17">
        <v>30435</v>
      </c>
      <c r="K15" s="17">
        <v>16782</v>
      </c>
      <c r="L15" s="17">
        <v>3</v>
      </c>
      <c r="M15" s="17">
        <v>596.764705882353</v>
      </c>
      <c r="N15" s="17">
        <v>2639.335177640530</v>
      </c>
      <c r="O15" s="22"/>
      <c r="P15" s="22"/>
      <c r="Q15" s="22"/>
      <c r="R15" s="22"/>
      <c r="S15" s="22"/>
    </row>
    <row r="16" ht="20.05" customHeight="1">
      <c r="A16" s="20"/>
      <c r="B16" s="24"/>
      <c r="C16" s="22"/>
      <c r="D16" s="22"/>
      <c r="E16" s="22"/>
      <c r="F16" s="22"/>
      <c r="G16" s="22"/>
      <c r="H16" s="22"/>
      <c r="I16" s="22"/>
      <c r="J16" s="22"/>
      <c r="K16" s="22"/>
      <c r="L16" s="22"/>
      <c r="M16" s="22"/>
      <c r="N16" s="22"/>
      <c r="O16" s="22"/>
      <c r="P16" s="22"/>
      <c r="Q16" s="22"/>
      <c r="R16" s="22"/>
      <c r="S16" s="22"/>
    </row>
    <row r="17" ht="20.05" customHeight="1">
      <c r="A17" s="20"/>
      <c r="B17" s="24"/>
      <c r="C17" s="22"/>
      <c r="D17" s="22"/>
      <c r="E17" s="22"/>
      <c r="F17" s="22"/>
      <c r="G17" s="22"/>
      <c r="H17" s="22"/>
      <c r="I17" s="22"/>
      <c r="J17" s="22"/>
      <c r="K17" s="22"/>
      <c r="L17" s="22"/>
      <c r="M17" s="22"/>
      <c r="N17" s="22"/>
      <c r="O17" s="22"/>
      <c r="P17" s="22"/>
      <c r="Q17" s="22"/>
      <c r="R17" s="22"/>
      <c r="S17" s="22"/>
    </row>
    <row r="18" ht="20.05" customHeight="1">
      <c r="A18" s="20"/>
      <c r="B18" s="24"/>
      <c r="C18" s="22"/>
      <c r="D18" s="22"/>
      <c r="E18" s="22"/>
      <c r="F18" s="22"/>
      <c r="G18" s="22"/>
      <c r="H18" s="22"/>
      <c r="I18" s="22"/>
      <c r="J18" s="22"/>
      <c r="K18" s="22"/>
      <c r="L18" s="22"/>
      <c r="M18" s="22"/>
      <c r="N18" s="22"/>
      <c r="O18" s="22"/>
      <c r="P18" s="22"/>
      <c r="Q18" s="22"/>
      <c r="R18" s="22"/>
      <c r="S18" s="22"/>
    </row>
    <row r="19" ht="20.05" customHeight="1">
      <c r="A19" s="20"/>
      <c r="B19" s="24"/>
      <c r="C19" s="22"/>
      <c r="D19" s="22"/>
      <c r="E19" s="22"/>
      <c r="F19" s="22"/>
      <c r="G19" s="22"/>
      <c r="H19" s="22"/>
      <c r="I19" s="22"/>
      <c r="J19" s="22"/>
      <c r="K19" s="22"/>
      <c r="L19" s="22"/>
      <c r="M19" s="22"/>
      <c r="N19" s="22"/>
      <c r="O19" s="22"/>
      <c r="P19" s="22"/>
      <c r="Q19" s="22"/>
      <c r="R19" s="22"/>
      <c r="S19" s="22"/>
    </row>
    <row r="20" ht="20.05" customHeight="1">
      <c r="A20" s="20"/>
      <c r="B20" s="24"/>
      <c r="C20" s="22"/>
      <c r="D20" s="22"/>
      <c r="E20" s="22"/>
      <c r="F20" s="22"/>
      <c r="G20" s="22"/>
      <c r="H20" s="22"/>
      <c r="I20" s="22"/>
      <c r="J20" s="22"/>
      <c r="K20" s="22"/>
      <c r="L20" s="22"/>
      <c r="M20" s="22"/>
      <c r="N20" s="22"/>
      <c r="O20" s="22"/>
      <c r="P20" s="22"/>
      <c r="Q20" s="22"/>
      <c r="R20" s="22"/>
      <c r="S20" s="22"/>
    </row>
    <row r="21" ht="20.05" customHeight="1">
      <c r="A21" t="s" s="15">
        <v>100</v>
      </c>
      <c r="B21" s="24"/>
      <c r="C21" s="22"/>
      <c r="D21" s="22"/>
      <c r="E21" s="22"/>
      <c r="F21" s="22"/>
      <c r="G21" s="22"/>
      <c r="H21" s="22"/>
      <c r="I21" s="22"/>
      <c r="J21" s="22"/>
      <c r="K21" s="22"/>
      <c r="L21" s="22"/>
      <c r="M21" s="22"/>
      <c r="N21" s="22"/>
      <c r="O21" s="22"/>
      <c r="P21" s="22"/>
      <c r="Q21" s="22"/>
      <c r="R21" s="22"/>
      <c r="S21" s="22"/>
    </row>
    <row r="22" ht="20.05" customHeight="1">
      <c r="A22" t="s" s="15">
        <v>102</v>
      </c>
      <c r="B22" s="24"/>
      <c r="C22" s="22"/>
      <c r="D22" s="22"/>
      <c r="E22" s="22"/>
      <c r="F22" s="22"/>
      <c r="G22" s="22"/>
      <c r="H22" s="22"/>
      <c r="I22" s="22"/>
      <c r="J22" s="22"/>
      <c r="K22" s="22"/>
      <c r="L22" s="22"/>
      <c r="M22" s="22"/>
      <c r="N22" s="22"/>
      <c r="O22" s="22"/>
      <c r="P22" s="22"/>
      <c r="Q22" s="22"/>
      <c r="R22" s="22"/>
      <c r="S22" s="22"/>
    </row>
    <row r="23" ht="20.05" customHeight="1">
      <c r="A23" t="s" s="15">
        <v>105</v>
      </c>
      <c r="B23" s="24"/>
      <c r="C23" s="22"/>
      <c r="D23" s="22"/>
      <c r="E23" s="22"/>
      <c r="F23" s="22"/>
      <c r="G23" s="22"/>
      <c r="H23" s="22"/>
      <c r="I23" s="22"/>
      <c r="J23" s="22"/>
      <c r="K23" s="22"/>
      <c r="L23" s="22"/>
      <c r="M23" s="22"/>
      <c r="N23" t="s" s="18">
        <v>100</v>
      </c>
      <c r="O23" t="s" s="18">
        <v>118</v>
      </c>
      <c r="P23" s="17">
        <f>MAX(H4:H5)-MIN(G4:G5)</f>
        <v>9956</v>
      </c>
      <c r="Q23" s="29">
        <f>P23/1000</f>
        <v>9.956</v>
      </c>
      <c r="R23" s="17">
        <v>50</v>
      </c>
      <c r="S23" s="17">
        <f>R23/Q23</f>
        <v>5.02209722780233</v>
      </c>
    </row>
    <row r="24" ht="20.05" customHeight="1">
      <c r="A24" t="s" s="15">
        <v>109</v>
      </c>
      <c r="B24" s="24"/>
      <c r="C24" s="22"/>
      <c r="D24" s="22"/>
      <c r="E24" s="22"/>
      <c r="F24" s="22"/>
      <c r="G24" s="22"/>
      <c r="H24" s="22"/>
      <c r="I24" s="22"/>
      <c r="J24" s="22"/>
      <c r="K24" s="22"/>
      <c r="L24" s="22"/>
      <c r="M24" s="22"/>
      <c r="N24" t="s" s="18">
        <v>102</v>
      </c>
      <c r="O24" t="s" s="18">
        <v>119</v>
      </c>
      <c r="P24" s="17">
        <f>MAX(H4:H5)-MIN(G4:G5)</f>
        <v>9956</v>
      </c>
      <c r="Q24" s="29">
        <f>P24/1000</f>
        <v>9.956</v>
      </c>
      <c r="R24" s="17">
        <v>100</v>
      </c>
      <c r="S24" s="17">
        <f>R24/Q24</f>
        <v>10.0441944556047</v>
      </c>
    </row>
    <row r="25" ht="20.05" customHeight="1">
      <c r="A25" t="s" s="15">
        <v>113</v>
      </c>
      <c r="B25" s="24"/>
      <c r="C25" s="22"/>
      <c r="D25" s="22"/>
      <c r="E25" s="22"/>
      <c r="F25" s="22"/>
      <c r="G25" s="22"/>
      <c r="H25" s="22"/>
      <c r="I25" s="22"/>
      <c r="J25" s="22"/>
      <c r="K25" s="22"/>
      <c r="L25" s="22"/>
      <c r="M25" s="22"/>
      <c r="N25" t="s" s="18">
        <v>105</v>
      </c>
      <c r="O25" t="s" s="18">
        <v>120</v>
      </c>
      <c r="P25" s="17">
        <f>MAX(H6:H8)-MIN(G6:G8)</f>
        <v>19293</v>
      </c>
      <c r="Q25" s="29">
        <f>P25/1000</f>
        <v>19.293</v>
      </c>
      <c r="R25" s="17">
        <v>150</v>
      </c>
      <c r="S25" s="17">
        <f>R25/Q25</f>
        <v>7.77484061576738</v>
      </c>
    </row>
    <row r="26" ht="20.05" customHeight="1">
      <c r="A26" t="s" s="15">
        <v>121</v>
      </c>
      <c r="B26" s="24"/>
      <c r="C26" s="22"/>
      <c r="D26" s="22"/>
      <c r="E26" s="22"/>
      <c r="F26" s="22"/>
      <c r="G26" s="22"/>
      <c r="H26" s="22"/>
      <c r="I26" s="22"/>
      <c r="J26" s="22"/>
      <c r="K26" s="22"/>
      <c r="L26" s="22"/>
      <c r="M26" s="22"/>
      <c r="N26" t="s" s="18">
        <v>109</v>
      </c>
      <c r="O26" t="s" s="18">
        <v>122</v>
      </c>
      <c r="P26" s="17">
        <f>MAX(H9:H11)-MIN(G9:G11)</f>
        <v>21950</v>
      </c>
      <c r="Q26" s="29">
        <f>P26/1000</f>
        <v>21.95</v>
      </c>
      <c r="R26" s="17">
        <v>150</v>
      </c>
      <c r="S26" s="17">
        <f>R26/Q26</f>
        <v>6.83371298405467</v>
      </c>
    </row>
    <row r="27" ht="20.05" customHeight="1">
      <c r="A27" t="s" s="15">
        <v>123</v>
      </c>
      <c r="B27" s="24"/>
      <c r="C27" s="22"/>
      <c r="D27" s="22"/>
      <c r="E27" s="22"/>
      <c r="F27" s="22"/>
      <c r="G27" s="22"/>
      <c r="H27" s="22"/>
      <c r="I27" s="22"/>
      <c r="J27" s="22"/>
      <c r="K27" s="22"/>
      <c r="L27" s="22"/>
      <c r="M27" s="22"/>
      <c r="N27" t="s" s="18">
        <v>113</v>
      </c>
      <c r="O27" t="s" s="18">
        <v>124</v>
      </c>
      <c r="P27" s="17">
        <f>MAX(H12:H15)-MIN(G12:G15)</f>
        <v>36634</v>
      </c>
      <c r="Q27" s="29">
        <f>P27/1000</f>
        <v>36.634</v>
      </c>
      <c r="R27" s="17">
        <v>200</v>
      </c>
      <c r="S27" s="17">
        <f>R27/Q27</f>
        <v>5.45940929191461</v>
      </c>
    </row>
    <row r="28" ht="20.05" customHeight="1">
      <c r="A28" s="20"/>
      <c r="B28" s="24"/>
      <c r="C28" s="22"/>
      <c r="D28" s="22"/>
      <c r="E28" s="22"/>
      <c r="F28" s="22"/>
      <c r="G28" s="22"/>
      <c r="H28" s="22"/>
      <c r="I28" s="22"/>
      <c r="J28" s="22"/>
      <c r="K28" s="22"/>
      <c r="L28" s="22"/>
      <c r="M28" s="22"/>
      <c r="N28" t="s" s="18">
        <v>121</v>
      </c>
      <c r="O28" t="s" s="18">
        <v>125</v>
      </c>
      <c r="P28" s="22"/>
      <c r="Q28" s="22"/>
      <c r="R28" s="17">
        <v>200</v>
      </c>
      <c r="S28" s="22"/>
    </row>
    <row r="29" ht="20.05" customHeight="1">
      <c r="A29" s="20"/>
      <c r="B29" s="24"/>
      <c r="C29" s="22"/>
      <c r="D29" s="22"/>
      <c r="E29" s="22"/>
      <c r="F29" s="22"/>
      <c r="G29" s="22"/>
      <c r="H29" s="22"/>
      <c r="I29" s="22"/>
      <c r="J29" s="22"/>
      <c r="K29" s="22"/>
      <c r="L29" s="22"/>
      <c r="M29" s="22"/>
      <c r="N29" t="s" s="18">
        <v>123</v>
      </c>
      <c r="O29" t="s" s="18">
        <v>126</v>
      </c>
      <c r="P29" s="22"/>
      <c r="Q29" s="22"/>
      <c r="R29" s="17">
        <v>250</v>
      </c>
      <c r="S29" s="22"/>
    </row>
  </sheetData>
  <mergeCells count="26">
    <mergeCell ref="A1:S1"/>
    <mergeCell ref="P4:P5"/>
    <mergeCell ref="P6:P8"/>
    <mergeCell ref="P9:P11"/>
    <mergeCell ref="P12:P15"/>
    <mergeCell ref="P16:P19"/>
    <mergeCell ref="R4:R5"/>
    <mergeCell ref="R6:R8"/>
    <mergeCell ref="R9:R11"/>
    <mergeCell ref="R12:R15"/>
    <mergeCell ref="R16:R19"/>
    <mergeCell ref="O4:O5"/>
    <mergeCell ref="O6:O8"/>
    <mergeCell ref="O9:O11"/>
    <mergeCell ref="O12:O15"/>
    <mergeCell ref="O16:O19"/>
    <mergeCell ref="Q4:Q5"/>
    <mergeCell ref="Q6:Q8"/>
    <mergeCell ref="Q9:Q11"/>
    <mergeCell ref="Q12:Q15"/>
    <mergeCell ref="Q16:Q19"/>
    <mergeCell ref="S4:S5"/>
    <mergeCell ref="S6:S8"/>
    <mergeCell ref="S9:S11"/>
    <mergeCell ref="S12:S15"/>
    <mergeCell ref="S16:S1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S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4.3594" style="30" customWidth="1"/>
    <col min="2" max="4" width="16.3516" style="30" customWidth="1"/>
    <col min="5" max="5" width="24.6016" style="30" customWidth="1"/>
    <col min="6" max="13" width="16.3516" style="30" customWidth="1"/>
    <col min="14" max="14" width="33.5078" style="30" customWidth="1"/>
    <col min="15" max="15" width="16.3516" style="30" customWidth="1"/>
    <col min="16" max="16" width="22.25" style="30" customWidth="1"/>
    <col min="17" max="19" width="16.3516" style="30" customWidth="1"/>
    <col min="20" max="16384" width="16.3516" style="30" customWidth="1"/>
  </cols>
  <sheetData>
    <row r="1" ht="27.65" customHeight="1">
      <c r="A1" t="s" s="7">
        <v>5</v>
      </c>
      <c r="B1" s="7"/>
      <c r="C1" s="7"/>
      <c r="D1" s="7"/>
      <c r="E1" s="7"/>
      <c r="F1" s="7"/>
      <c r="G1" s="7"/>
      <c r="H1" s="7"/>
      <c r="I1" s="7"/>
      <c r="J1" s="7"/>
      <c r="K1" s="7"/>
      <c r="L1" s="7"/>
      <c r="M1" s="7"/>
      <c r="N1" s="7"/>
      <c r="O1" s="7"/>
      <c r="P1" s="7"/>
      <c r="Q1" s="7"/>
      <c r="R1" s="7"/>
      <c r="S1" s="7"/>
    </row>
    <row r="2" ht="44.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96</v>
      </c>
      <c r="P2" t="s" s="8">
        <v>97</v>
      </c>
      <c r="Q2" t="s" s="8">
        <v>98</v>
      </c>
      <c r="R2" t="s" s="8">
        <v>22</v>
      </c>
      <c r="S2" t="s" s="8">
        <v>99</v>
      </c>
    </row>
    <row r="3" ht="20.25" customHeight="1">
      <c r="A3" t="s" s="10">
        <v>128</v>
      </c>
      <c r="B3" s="11">
        <v>50</v>
      </c>
      <c r="C3" s="12">
        <v>500</v>
      </c>
      <c r="D3" s="12">
        <v>64</v>
      </c>
      <c r="E3" t="s" s="13">
        <v>129</v>
      </c>
      <c r="F3" t="s" s="13">
        <v>33</v>
      </c>
      <c r="G3" s="12">
        <v>1605496843883</v>
      </c>
      <c r="H3" s="12">
        <v>1605496870241</v>
      </c>
      <c r="I3" s="12">
        <v>1.93489642613248</v>
      </c>
      <c r="J3" s="12">
        <v>718</v>
      </c>
      <c r="K3" s="12">
        <v>56</v>
      </c>
      <c r="L3" s="12">
        <v>4</v>
      </c>
      <c r="M3" s="12">
        <v>14.078431372549</v>
      </c>
      <c r="N3" s="12">
        <v>15.6829408222286</v>
      </c>
      <c r="O3" s="28"/>
      <c r="P3" s="28"/>
      <c r="Q3" s="28"/>
      <c r="R3" s="28"/>
      <c r="S3" s="28"/>
    </row>
    <row r="4" ht="20.05" customHeight="1">
      <c r="A4" t="s" s="15">
        <v>130</v>
      </c>
      <c r="B4" s="16">
        <v>50</v>
      </c>
      <c r="C4" s="17">
        <v>500</v>
      </c>
      <c r="D4" s="17">
        <v>64</v>
      </c>
      <c r="E4" t="s" s="18">
        <v>131</v>
      </c>
      <c r="F4" t="s" s="18">
        <v>30</v>
      </c>
      <c r="G4" s="17">
        <v>1605496908926</v>
      </c>
      <c r="H4" s="17">
        <v>1605496936530</v>
      </c>
      <c r="I4" s="17">
        <v>1.84755832488045</v>
      </c>
      <c r="J4" s="17">
        <v>1942</v>
      </c>
      <c r="K4" s="17">
        <v>56</v>
      </c>
      <c r="L4" s="17">
        <v>19</v>
      </c>
      <c r="M4" s="17">
        <v>38.078431372549</v>
      </c>
      <c r="N4" s="17">
        <v>8.69266794320251</v>
      </c>
      <c r="O4" s="22"/>
      <c r="P4" s="22"/>
      <c r="Q4" s="22"/>
      <c r="R4" s="22"/>
      <c r="S4" s="22"/>
    </row>
    <row r="5" ht="20.05" customHeight="1">
      <c r="A5" s="20"/>
      <c r="B5" s="16">
        <v>50</v>
      </c>
      <c r="C5" s="17">
        <v>500</v>
      </c>
      <c r="D5" s="17">
        <v>64</v>
      </c>
      <c r="E5" t="s" s="18">
        <v>132</v>
      </c>
      <c r="F5" t="s" s="18">
        <v>33</v>
      </c>
      <c r="G5" s="17">
        <v>1605496908998</v>
      </c>
      <c r="H5" s="17">
        <v>1605496936666</v>
      </c>
      <c r="I5" s="17">
        <v>1.84328466098019</v>
      </c>
      <c r="J5" s="17">
        <v>2003</v>
      </c>
      <c r="K5" s="17">
        <v>56</v>
      </c>
      <c r="L5" s="17">
        <v>5</v>
      </c>
      <c r="M5" s="17">
        <v>39.2745098039216</v>
      </c>
      <c r="N5" s="17">
        <v>10.6404305370887</v>
      </c>
      <c r="O5" s="22"/>
      <c r="P5" s="22"/>
      <c r="Q5" s="22"/>
      <c r="R5" s="22"/>
      <c r="S5" s="22"/>
    </row>
    <row r="6" ht="20.05" customHeight="1">
      <c r="A6" t="s" s="15">
        <v>133</v>
      </c>
      <c r="B6" s="16">
        <v>50</v>
      </c>
      <c r="C6" s="17">
        <v>500</v>
      </c>
      <c r="D6" s="17">
        <v>64</v>
      </c>
      <c r="E6" t="s" s="18">
        <v>134</v>
      </c>
      <c r="F6" t="s" s="18">
        <v>42</v>
      </c>
      <c r="G6" s="17">
        <v>1605496974759</v>
      </c>
      <c r="H6" s="17">
        <v>1605497003185</v>
      </c>
      <c r="I6" s="17">
        <v>1.7941321325547</v>
      </c>
      <c r="J6" s="17">
        <v>2586</v>
      </c>
      <c r="K6" s="17">
        <v>672</v>
      </c>
      <c r="L6" s="17">
        <v>24</v>
      </c>
      <c r="M6" s="17">
        <v>50.7058823529412</v>
      </c>
      <c r="N6" s="17">
        <v>88.2601533608473</v>
      </c>
      <c r="O6" s="22"/>
      <c r="P6" s="22"/>
      <c r="Q6" s="22"/>
      <c r="R6" s="22"/>
      <c r="S6" s="22"/>
    </row>
    <row r="7" ht="20.05" customHeight="1">
      <c r="A7" s="20"/>
      <c r="B7" s="16">
        <v>50</v>
      </c>
      <c r="C7" s="17">
        <v>500</v>
      </c>
      <c r="D7" s="17">
        <v>64</v>
      </c>
      <c r="E7" t="s" s="18">
        <v>135</v>
      </c>
      <c r="F7" t="s" s="18">
        <v>28</v>
      </c>
      <c r="G7" s="17">
        <v>1605496974993</v>
      </c>
      <c r="H7" s="17">
        <v>1605497003347</v>
      </c>
      <c r="I7" s="17">
        <v>1.79868801580024</v>
      </c>
      <c r="J7" s="17">
        <v>2707</v>
      </c>
      <c r="K7" s="17">
        <v>627</v>
      </c>
      <c r="L7" s="17">
        <v>17</v>
      </c>
      <c r="M7" s="17">
        <v>53.078431372549</v>
      </c>
      <c r="N7" s="17">
        <v>82.5621199609202</v>
      </c>
      <c r="O7" s="22"/>
      <c r="P7" s="22"/>
      <c r="Q7" s="22"/>
      <c r="R7" s="22"/>
      <c r="S7" s="22"/>
    </row>
    <row r="8" ht="20.05" customHeight="1">
      <c r="A8" s="20"/>
      <c r="B8" s="16">
        <v>50</v>
      </c>
      <c r="C8" s="17">
        <v>500</v>
      </c>
      <c r="D8" s="17">
        <v>64</v>
      </c>
      <c r="E8" t="s" s="18">
        <v>136</v>
      </c>
      <c r="F8" t="s" s="18">
        <v>35</v>
      </c>
      <c r="G8" s="17">
        <v>1605496974952</v>
      </c>
      <c r="H8" s="17">
        <v>1605497004434</v>
      </c>
      <c r="I8" s="17">
        <v>1.7298690726545</v>
      </c>
      <c r="J8" s="17">
        <v>3839</v>
      </c>
      <c r="K8" s="17">
        <v>1937</v>
      </c>
      <c r="L8" s="17">
        <v>4</v>
      </c>
      <c r="M8" s="17">
        <v>75.2745098039216</v>
      </c>
      <c r="N8" s="17">
        <v>263.541125148178</v>
      </c>
      <c r="O8" s="22"/>
      <c r="P8" s="22"/>
      <c r="Q8" s="22"/>
      <c r="R8" s="22"/>
      <c r="S8" s="22"/>
    </row>
    <row r="9" ht="20.05" customHeight="1">
      <c r="A9" t="s" s="15">
        <v>137</v>
      </c>
      <c r="B9" s="16">
        <v>50</v>
      </c>
      <c r="C9" s="17">
        <v>500</v>
      </c>
      <c r="D9" s="17">
        <v>64</v>
      </c>
      <c r="E9" t="s" s="18">
        <v>138</v>
      </c>
      <c r="F9" t="s" s="18">
        <v>33</v>
      </c>
      <c r="G9" s="17">
        <v>1605497040949</v>
      </c>
      <c r="H9" s="17">
        <v>1605497068680</v>
      </c>
      <c r="I9" s="17">
        <v>1.83909703941437</v>
      </c>
      <c r="J9" s="17">
        <v>2079</v>
      </c>
      <c r="K9" s="17">
        <v>59</v>
      </c>
      <c r="L9" s="17">
        <v>26</v>
      </c>
      <c r="M9" s="17">
        <v>40.7647058823529</v>
      </c>
      <c r="N9" s="17">
        <v>9.18350660374052</v>
      </c>
      <c r="O9" s="22"/>
      <c r="P9" s="22"/>
      <c r="Q9" s="22"/>
      <c r="R9" s="22"/>
      <c r="S9" s="22"/>
    </row>
    <row r="10" ht="20.05" customHeight="1">
      <c r="A10" s="20"/>
      <c r="B10" s="16">
        <v>50</v>
      </c>
      <c r="C10" s="17">
        <v>500</v>
      </c>
      <c r="D10" s="17">
        <v>64</v>
      </c>
      <c r="E10" t="s" s="18">
        <v>139</v>
      </c>
      <c r="F10" t="s" s="18">
        <v>72</v>
      </c>
      <c r="G10" s="17">
        <v>1605497041143</v>
      </c>
      <c r="H10" s="17">
        <v>1605497068878</v>
      </c>
      <c r="I10" s="17">
        <v>1.8388318009735</v>
      </c>
      <c r="J10" s="17">
        <v>2092</v>
      </c>
      <c r="K10" s="17">
        <v>64</v>
      </c>
      <c r="L10" s="17">
        <v>25</v>
      </c>
      <c r="M10" s="17">
        <v>41.0196078431373</v>
      </c>
      <c r="N10" s="17">
        <v>10.3724563545288</v>
      </c>
      <c r="O10" s="22"/>
      <c r="P10" s="22"/>
      <c r="Q10" s="22"/>
      <c r="R10" s="22"/>
      <c r="S10" s="22"/>
    </row>
    <row r="11" ht="20.05" customHeight="1">
      <c r="A11" s="20"/>
      <c r="B11" s="16">
        <v>50</v>
      </c>
      <c r="C11" s="17">
        <v>500</v>
      </c>
      <c r="D11" s="17">
        <v>64</v>
      </c>
      <c r="E11" t="s" s="18">
        <v>140</v>
      </c>
      <c r="F11" t="s" s="18">
        <v>25</v>
      </c>
      <c r="G11" s="17">
        <v>1605497041176</v>
      </c>
      <c r="H11" s="17">
        <v>1605497068938</v>
      </c>
      <c r="I11" s="17">
        <v>1.8370434406743</v>
      </c>
      <c r="J11" s="17">
        <v>2119</v>
      </c>
      <c r="K11" s="17">
        <v>70</v>
      </c>
      <c r="L11" s="17">
        <v>19</v>
      </c>
      <c r="M11" s="17">
        <v>41.5490196078431</v>
      </c>
      <c r="N11" s="17">
        <v>12.7052771581844</v>
      </c>
      <c r="O11" s="22"/>
      <c r="P11" s="22"/>
      <c r="Q11" s="22"/>
      <c r="R11" s="22"/>
      <c r="S11" s="22"/>
    </row>
    <row r="12" ht="20.05" customHeight="1">
      <c r="A12" t="s" s="15">
        <v>141</v>
      </c>
      <c r="B12" s="16">
        <v>50</v>
      </c>
      <c r="C12" s="17">
        <v>500</v>
      </c>
      <c r="D12" s="17">
        <v>64</v>
      </c>
      <c r="E12" t="s" s="18">
        <v>142</v>
      </c>
      <c r="F12" t="s" s="18">
        <v>46</v>
      </c>
      <c r="G12" s="17">
        <v>1605497106504</v>
      </c>
      <c r="H12" s="17">
        <v>1605497134254</v>
      </c>
      <c r="I12" s="17">
        <v>1.83783783783784</v>
      </c>
      <c r="J12" s="17">
        <v>2059</v>
      </c>
      <c r="K12" s="17">
        <v>58</v>
      </c>
      <c r="L12" s="17">
        <v>23</v>
      </c>
      <c r="M12" s="17">
        <v>40.3725490196078</v>
      </c>
      <c r="N12" s="17">
        <v>8.3406887953532</v>
      </c>
      <c r="O12" s="22"/>
      <c r="P12" s="22"/>
      <c r="Q12" s="22"/>
      <c r="R12" s="22"/>
      <c r="S12" s="22"/>
    </row>
    <row r="13" ht="20.05" customHeight="1">
      <c r="A13" s="20"/>
      <c r="B13" s="16">
        <v>50</v>
      </c>
      <c r="C13" s="17">
        <v>500</v>
      </c>
      <c r="D13" s="17">
        <v>64</v>
      </c>
      <c r="E13" t="s" s="18">
        <v>143</v>
      </c>
      <c r="F13" t="s" s="18">
        <v>28</v>
      </c>
      <c r="G13" s="17">
        <v>1605497106913</v>
      </c>
      <c r="H13" s="17">
        <v>1605497134588</v>
      </c>
      <c r="I13" s="17">
        <v>1.84281842818428</v>
      </c>
      <c r="J13" s="17">
        <v>2013</v>
      </c>
      <c r="K13" s="17">
        <v>63</v>
      </c>
      <c r="L13" s="17">
        <v>22</v>
      </c>
      <c r="M13" s="17">
        <v>39.4705882352941</v>
      </c>
      <c r="N13" s="17">
        <v>10.6372503840236</v>
      </c>
      <c r="O13" s="22"/>
      <c r="P13" s="22"/>
      <c r="Q13" s="22"/>
      <c r="R13" s="22"/>
      <c r="S13" s="22"/>
    </row>
    <row r="14" ht="20.05" customHeight="1">
      <c r="A14" s="20"/>
      <c r="B14" s="16">
        <v>50</v>
      </c>
      <c r="C14" s="17">
        <v>500</v>
      </c>
      <c r="D14" s="17">
        <v>64</v>
      </c>
      <c r="E14" t="s" s="18">
        <v>144</v>
      </c>
      <c r="F14" t="s" s="18">
        <v>72</v>
      </c>
      <c r="G14" s="17">
        <v>1605497107047</v>
      </c>
      <c r="H14" s="17">
        <v>1605497134930</v>
      </c>
      <c r="I14" s="17">
        <v>1.8290714772442</v>
      </c>
      <c r="J14" s="17">
        <v>2233</v>
      </c>
      <c r="K14" s="17">
        <v>91</v>
      </c>
      <c r="L14" s="17">
        <v>25</v>
      </c>
      <c r="M14" s="17">
        <v>43.7843137254902</v>
      </c>
      <c r="N14" s="17">
        <v>10.9370995285613</v>
      </c>
      <c r="O14" s="22"/>
      <c r="P14" s="22"/>
      <c r="Q14" s="22"/>
      <c r="R14" s="22"/>
      <c r="S14" s="22"/>
    </row>
    <row r="15" ht="20.05" customHeight="1">
      <c r="A15" s="20"/>
      <c r="B15" s="16">
        <v>50</v>
      </c>
      <c r="C15" s="17">
        <v>500</v>
      </c>
      <c r="D15" s="17">
        <v>64</v>
      </c>
      <c r="E15" t="s" s="18">
        <v>145</v>
      </c>
      <c r="F15" t="s" s="18">
        <v>30</v>
      </c>
      <c r="G15" s="17">
        <v>1605497106411</v>
      </c>
      <c r="H15" s="17">
        <v>1605497134962</v>
      </c>
      <c r="I15" s="17">
        <v>1.78627718818956</v>
      </c>
      <c r="J15" s="17">
        <v>2895</v>
      </c>
      <c r="K15" s="17">
        <v>861</v>
      </c>
      <c r="L15" s="17">
        <v>11</v>
      </c>
      <c r="M15" s="17">
        <v>56.7647058823529</v>
      </c>
      <c r="N15" s="17">
        <v>114.446423501849</v>
      </c>
      <c r="O15" s="22"/>
      <c r="P15" s="22"/>
      <c r="Q15" s="22"/>
      <c r="R15" s="22"/>
      <c r="S15" s="22"/>
    </row>
    <row r="16" ht="20.05" customHeight="1">
      <c r="A16" t="s" s="15">
        <v>146</v>
      </c>
      <c r="B16" s="16">
        <v>50</v>
      </c>
      <c r="C16" s="17">
        <v>500</v>
      </c>
      <c r="D16" s="17">
        <v>64</v>
      </c>
      <c r="E16" t="s" s="18">
        <v>147</v>
      </c>
      <c r="F16" t="s" s="18">
        <v>25</v>
      </c>
      <c r="G16" s="17">
        <v>1605497302922</v>
      </c>
      <c r="H16" s="17">
        <v>1605497333553</v>
      </c>
      <c r="I16" s="17">
        <v>1.66497992230094</v>
      </c>
      <c r="J16" s="17">
        <v>4514</v>
      </c>
      <c r="K16" s="17">
        <v>882</v>
      </c>
      <c r="L16" s="17">
        <v>20</v>
      </c>
      <c r="M16" s="17">
        <v>88.5098039215686</v>
      </c>
      <c r="N16" s="17">
        <v>150.909968296777</v>
      </c>
      <c r="O16" s="22"/>
      <c r="P16" s="22"/>
      <c r="Q16" s="22"/>
      <c r="R16" s="22"/>
      <c r="S16" s="22"/>
    </row>
    <row r="17" ht="20.05" customHeight="1">
      <c r="A17" s="20"/>
      <c r="B17" s="16">
        <v>50</v>
      </c>
      <c r="C17" s="17">
        <v>500</v>
      </c>
      <c r="D17" s="17">
        <v>64</v>
      </c>
      <c r="E17" t="s" s="18">
        <v>148</v>
      </c>
      <c r="F17" t="s" s="18">
        <v>54</v>
      </c>
      <c r="G17" s="17">
        <v>1605497303346</v>
      </c>
      <c r="H17" s="17">
        <v>1605497334170</v>
      </c>
      <c r="I17" s="17">
        <v>1.65455489229172</v>
      </c>
      <c r="J17" s="17">
        <v>4532</v>
      </c>
      <c r="K17" s="17">
        <v>1605</v>
      </c>
      <c r="L17" s="17">
        <v>13</v>
      </c>
      <c r="M17" s="17">
        <v>88.8627450980392</v>
      </c>
      <c r="N17" s="17">
        <v>223.137785588121</v>
      </c>
      <c r="O17" s="22"/>
      <c r="P17" s="22"/>
      <c r="Q17" s="22"/>
      <c r="R17" s="22"/>
      <c r="S17" s="22"/>
    </row>
    <row r="18" ht="20.05" customHeight="1">
      <c r="A18" s="20"/>
      <c r="B18" s="16">
        <v>50</v>
      </c>
      <c r="C18" s="17">
        <v>500</v>
      </c>
      <c r="D18" s="17">
        <v>64</v>
      </c>
      <c r="E18" t="s" s="18">
        <v>149</v>
      </c>
      <c r="F18" t="s" s="18">
        <v>33</v>
      </c>
      <c r="G18" s="17">
        <v>1605497302899</v>
      </c>
      <c r="H18" s="17">
        <v>1605497334458</v>
      </c>
      <c r="I18" s="17">
        <v>1.61602078646345</v>
      </c>
      <c r="J18" s="17">
        <v>4875</v>
      </c>
      <c r="K18" s="17">
        <v>741</v>
      </c>
      <c r="L18" s="17">
        <v>15</v>
      </c>
      <c r="M18" s="17">
        <v>95.58823529411769</v>
      </c>
      <c r="N18" s="17">
        <v>142.502449441705</v>
      </c>
      <c r="O18" s="22"/>
      <c r="P18" s="22"/>
      <c r="Q18" s="22"/>
      <c r="R18" s="22"/>
      <c r="S18" s="22"/>
    </row>
    <row r="19" ht="20.05" customHeight="1">
      <c r="A19" s="20"/>
      <c r="B19" s="16">
        <v>50</v>
      </c>
      <c r="C19" s="17">
        <v>500</v>
      </c>
      <c r="D19" s="17">
        <v>64</v>
      </c>
      <c r="E19" t="s" s="18">
        <v>150</v>
      </c>
      <c r="F19" t="s" s="18">
        <v>61</v>
      </c>
      <c r="G19" s="17">
        <v>1605497303582</v>
      </c>
      <c r="H19" s="17">
        <v>1605497341646</v>
      </c>
      <c r="I19" s="17">
        <v>1.33984867591425</v>
      </c>
      <c r="J19" s="17">
        <v>11659</v>
      </c>
      <c r="K19" s="17">
        <v>3820</v>
      </c>
      <c r="L19" s="17">
        <v>5</v>
      </c>
      <c r="M19" s="17">
        <v>228.607843137255</v>
      </c>
      <c r="N19" s="17">
        <v>717.305280770216</v>
      </c>
      <c r="O19" s="22"/>
      <c r="P19" s="22"/>
      <c r="Q19" s="22"/>
      <c r="R19" s="22"/>
      <c r="S19" s="22"/>
    </row>
    <row r="20" ht="20.05" customHeight="1">
      <c r="A20" t="s" s="15">
        <v>151</v>
      </c>
      <c r="B20" s="16">
        <v>50</v>
      </c>
      <c r="C20" s="17">
        <v>500</v>
      </c>
      <c r="D20" s="17">
        <v>64</v>
      </c>
      <c r="E20" t="s" s="18">
        <v>152</v>
      </c>
      <c r="F20" t="s" s="18">
        <v>56</v>
      </c>
      <c r="G20" s="17">
        <v>1605497558478</v>
      </c>
      <c r="H20" s="17">
        <v>1605497593204</v>
      </c>
      <c r="I20" s="17">
        <v>1.46864021194494</v>
      </c>
      <c r="J20" s="17">
        <v>8735</v>
      </c>
      <c r="K20" s="17">
        <v>2020</v>
      </c>
      <c r="L20" s="17">
        <v>25</v>
      </c>
      <c r="M20" s="17">
        <v>171.274509803922</v>
      </c>
      <c r="N20" s="17">
        <v>350.326854575159</v>
      </c>
      <c r="O20" s="22"/>
      <c r="P20" s="22"/>
      <c r="Q20" s="22"/>
      <c r="R20" s="22"/>
      <c r="S20" s="22"/>
    </row>
    <row r="21" ht="20.05" customHeight="1">
      <c r="A21" s="20"/>
      <c r="B21" s="16">
        <v>50</v>
      </c>
      <c r="C21" s="17">
        <v>500</v>
      </c>
      <c r="D21" s="17">
        <v>64</v>
      </c>
      <c r="E21" t="s" s="18">
        <v>153</v>
      </c>
      <c r="F21" t="s" s="18">
        <v>61</v>
      </c>
      <c r="G21" s="17">
        <v>1605497559097</v>
      </c>
      <c r="H21" s="17">
        <v>1605497595212</v>
      </c>
      <c r="I21" s="17">
        <v>1.4121556140108</v>
      </c>
      <c r="J21" s="17">
        <v>9538</v>
      </c>
      <c r="K21" s="17">
        <v>3185</v>
      </c>
      <c r="L21" s="17">
        <v>25</v>
      </c>
      <c r="M21" s="17">
        <v>187.019607843137</v>
      </c>
      <c r="N21" s="17">
        <v>466.506015353104</v>
      </c>
      <c r="O21" s="22"/>
      <c r="P21" s="22"/>
      <c r="Q21" s="22"/>
      <c r="R21" s="22"/>
      <c r="S21" s="22"/>
    </row>
    <row r="22" ht="20.05" customHeight="1">
      <c r="A22" s="20"/>
      <c r="B22" s="16">
        <v>50</v>
      </c>
      <c r="C22" s="17">
        <v>500</v>
      </c>
      <c r="D22" s="17">
        <v>64</v>
      </c>
      <c r="E22" t="s" s="18">
        <v>154</v>
      </c>
      <c r="F22" t="s" s="18">
        <v>72</v>
      </c>
      <c r="G22" s="17">
        <v>1605497558245</v>
      </c>
      <c r="H22" s="17">
        <v>1605497596380</v>
      </c>
      <c r="I22" s="17">
        <v>1.3373541366199</v>
      </c>
      <c r="J22" s="17">
        <v>11602</v>
      </c>
      <c r="K22" s="17">
        <v>3249</v>
      </c>
      <c r="L22" s="17">
        <v>20</v>
      </c>
      <c r="M22" s="17">
        <v>227.490196078431</v>
      </c>
      <c r="N22" s="17">
        <v>609.323938204129</v>
      </c>
      <c r="O22" s="22"/>
      <c r="P22" s="22"/>
      <c r="Q22" s="22"/>
      <c r="R22" s="22"/>
      <c r="S22" s="22"/>
    </row>
    <row r="23" ht="20.05" customHeight="1">
      <c r="A23" s="20"/>
      <c r="B23" s="16">
        <v>50</v>
      </c>
      <c r="C23" s="17">
        <v>500</v>
      </c>
      <c r="D23" s="17">
        <v>64</v>
      </c>
      <c r="E23" t="s" s="18">
        <v>155</v>
      </c>
      <c r="F23" t="s" s="18">
        <v>30</v>
      </c>
      <c r="G23" s="17">
        <v>1605497559154</v>
      </c>
      <c r="H23" s="17">
        <v>1605497599965</v>
      </c>
      <c r="I23" s="17">
        <v>1.24966308103207</v>
      </c>
      <c r="J23" s="17">
        <v>14578</v>
      </c>
      <c r="K23" s="17">
        <v>8270</v>
      </c>
      <c r="L23" s="17">
        <v>26</v>
      </c>
      <c r="M23" s="17">
        <v>285.843137254902</v>
      </c>
      <c r="N23" s="17">
        <v>1207.325863261430</v>
      </c>
      <c r="O23" t="s" s="18">
        <v>118</v>
      </c>
      <c r="P23" s="17">
        <f>H3-G3</f>
        <v>26358</v>
      </c>
      <c r="Q23" s="29">
        <f>P23/1000</f>
        <v>26.358</v>
      </c>
      <c r="R23" s="17">
        <v>50</v>
      </c>
      <c r="S23" s="17">
        <f>R23/Q23</f>
        <v>1.89695728052204</v>
      </c>
    </row>
    <row r="24" ht="20.05" customHeight="1">
      <c r="A24" s="20"/>
      <c r="B24" s="16">
        <v>50</v>
      </c>
      <c r="C24" s="17">
        <v>500</v>
      </c>
      <c r="D24" s="17">
        <v>64</v>
      </c>
      <c r="E24" t="s" s="18">
        <v>156</v>
      </c>
      <c r="F24" t="s" s="18">
        <v>93</v>
      </c>
      <c r="G24" s="17">
        <v>1605497558695</v>
      </c>
      <c r="H24" s="17">
        <v>1605497600425</v>
      </c>
      <c r="I24" s="17">
        <v>1.22214234363767</v>
      </c>
      <c r="J24" s="17">
        <v>15175</v>
      </c>
      <c r="K24" s="17">
        <v>6422</v>
      </c>
      <c r="L24" s="17">
        <v>28</v>
      </c>
      <c r="M24" s="17">
        <v>297.549019607843</v>
      </c>
      <c r="N24" s="17">
        <v>1130.109005912320</v>
      </c>
      <c r="O24" t="s" s="18">
        <v>119</v>
      </c>
      <c r="P24" s="17">
        <f>MAX(H4:H5)-MIN(G4:G5)</f>
        <v>27740</v>
      </c>
      <c r="Q24" s="29">
        <f>P24/1000</f>
        <v>27.74</v>
      </c>
      <c r="R24" s="17">
        <v>100</v>
      </c>
      <c r="S24" s="17">
        <f>R24/Q24</f>
        <v>3.60490266762797</v>
      </c>
    </row>
    <row r="25" ht="20.05" customHeight="1">
      <c r="A25" s="20"/>
      <c r="B25" s="24"/>
      <c r="C25" s="22"/>
      <c r="D25" s="22"/>
      <c r="E25" s="22"/>
      <c r="F25" s="22"/>
      <c r="G25" s="22"/>
      <c r="H25" s="22"/>
      <c r="I25" s="22"/>
      <c r="J25" s="22"/>
      <c r="K25" s="22"/>
      <c r="L25" s="22"/>
      <c r="M25" s="22"/>
      <c r="N25" t="s" s="18">
        <v>105</v>
      </c>
      <c r="O25" t="s" s="18">
        <v>120</v>
      </c>
      <c r="P25" s="17">
        <f>MAX(H6:H8)-MIN(G6:G8)</f>
        <v>29675</v>
      </c>
      <c r="Q25" s="29">
        <f>P25/1000</f>
        <v>29.675</v>
      </c>
      <c r="R25" s="17">
        <v>150</v>
      </c>
      <c r="S25" s="17">
        <f>R25/Q25</f>
        <v>5.0547598989048</v>
      </c>
    </row>
    <row r="26" ht="20.05" customHeight="1">
      <c r="A26" s="20"/>
      <c r="B26" s="24"/>
      <c r="C26" s="22"/>
      <c r="D26" s="22"/>
      <c r="E26" s="22"/>
      <c r="F26" s="22"/>
      <c r="G26" s="22"/>
      <c r="H26" s="22"/>
      <c r="I26" s="22"/>
      <c r="J26" s="22"/>
      <c r="K26" s="22"/>
      <c r="L26" s="22"/>
      <c r="M26" s="22"/>
      <c r="N26" t="s" s="18">
        <v>109</v>
      </c>
      <c r="O26" t="s" s="18">
        <v>122</v>
      </c>
      <c r="P26" s="17">
        <f>MAX(H9:H11)-MIN(G9:G11)</f>
        <v>27989</v>
      </c>
      <c r="Q26" s="29">
        <f>P26/1000</f>
        <v>27.989</v>
      </c>
      <c r="R26" s="17">
        <v>150</v>
      </c>
      <c r="S26" s="17">
        <f>R26/Q26</f>
        <v>5.35924827610847</v>
      </c>
    </row>
    <row r="27" ht="20.05" customHeight="1">
      <c r="A27" s="20"/>
      <c r="B27" s="24"/>
      <c r="C27" s="22"/>
      <c r="D27" s="22"/>
      <c r="E27" s="22"/>
      <c r="F27" s="22"/>
      <c r="G27" s="22"/>
      <c r="H27" s="22"/>
      <c r="I27" s="22"/>
      <c r="J27" s="22"/>
      <c r="K27" s="22"/>
      <c r="L27" s="22"/>
      <c r="M27" s="22"/>
      <c r="N27" t="s" s="18">
        <v>113</v>
      </c>
      <c r="O27" t="s" s="18">
        <v>124</v>
      </c>
      <c r="P27" s="17">
        <f>MAX(H12:H15)-MIN(G12:G15)</f>
        <v>28551</v>
      </c>
      <c r="Q27" s="29">
        <f>P27/1000</f>
        <v>28.551</v>
      </c>
      <c r="R27" s="17">
        <v>200</v>
      </c>
      <c r="S27" s="17">
        <f>R27/Q27</f>
        <v>7.00500858113551</v>
      </c>
    </row>
    <row r="28" ht="20.05" customHeight="1">
      <c r="A28" s="20"/>
      <c r="B28" s="24"/>
      <c r="C28" s="22"/>
      <c r="D28" s="22"/>
      <c r="E28" s="22"/>
      <c r="F28" s="22"/>
      <c r="G28" s="22"/>
      <c r="H28" s="22"/>
      <c r="I28" s="22"/>
      <c r="J28" s="22"/>
      <c r="K28" s="22"/>
      <c r="L28" s="22"/>
      <c r="M28" s="22"/>
      <c r="N28" t="s" s="18">
        <v>121</v>
      </c>
      <c r="O28" t="s" s="18">
        <v>125</v>
      </c>
      <c r="P28" s="17">
        <f>MAX(H16:H19)-MIN(G16:G19)</f>
        <v>38747</v>
      </c>
      <c r="Q28" s="29">
        <f>P28/1000</f>
        <v>38.747</v>
      </c>
      <c r="R28" s="17">
        <v>200</v>
      </c>
      <c r="S28" s="17">
        <f>R28/Q28</f>
        <v>5.16168993728547</v>
      </c>
    </row>
    <row r="29" ht="20.05" customHeight="1">
      <c r="A29" s="20"/>
      <c r="B29" s="24"/>
      <c r="C29" s="22"/>
      <c r="D29" s="22"/>
      <c r="E29" s="22"/>
      <c r="F29" s="22"/>
      <c r="G29" s="22"/>
      <c r="H29" s="22"/>
      <c r="I29" s="22"/>
      <c r="J29" s="22"/>
      <c r="K29" s="22"/>
      <c r="L29" s="22"/>
      <c r="M29" s="22"/>
      <c r="N29" t="s" s="18">
        <v>123</v>
      </c>
      <c r="O29" t="s" s="18">
        <v>126</v>
      </c>
      <c r="P29" s="17">
        <f>MAX(H20:H24)-MIN(G20:G24)</f>
        <v>42180</v>
      </c>
      <c r="Q29" s="29">
        <f>P29/1000</f>
        <v>42.18</v>
      </c>
      <c r="R29" s="17">
        <v>250</v>
      </c>
      <c r="S29" s="17">
        <f>R29/Q29</f>
        <v>5.92697961119014</v>
      </c>
    </row>
  </sheetData>
  <mergeCells count="26">
    <mergeCell ref="A1:S1"/>
    <mergeCell ref="P4:P5"/>
    <mergeCell ref="P6:P8"/>
    <mergeCell ref="P9:P11"/>
    <mergeCell ref="P12:P15"/>
    <mergeCell ref="P16:P19"/>
    <mergeCell ref="R4:R5"/>
    <mergeCell ref="R6:R8"/>
    <mergeCell ref="R9:R11"/>
    <mergeCell ref="R12:R15"/>
    <mergeCell ref="R16:R19"/>
    <mergeCell ref="O4:O5"/>
    <mergeCell ref="O6:O8"/>
    <mergeCell ref="O9:O11"/>
    <mergeCell ref="O12:O15"/>
    <mergeCell ref="O16:O19"/>
    <mergeCell ref="Q4:Q5"/>
    <mergeCell ref="Q6:Q8"/>
    <mergeCell ref="Q9:Q11"/>
    <mergeCell ref="Q12:Q15"/>
    <mergeCell ref="Q16:Q19"/>
    <mergeCell ref="S4:S5"/>
    <mergeCell ref="S6:S8"/>
    <mergeCell ref="S9:S11"/>
    <mergeCell ref="S12:S15"/>
    <mergeCell ref="S16:S1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F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31" customWidth="1"/>
    <col min="7" max="16384" width="16.3516" style="31" customWidth="1"/>
  </cols>
  <sheetData>
    <row r="1" ht="27.65" customHeight="1">
      <c r="A1" t="s" s="7">
        <v>5</v>
      </c>
      <c r="B1" s="7"/>
      <c r="C1" s="7"/>
      <c r="D1" s="7"/>
      <c r="E1" s="7"/>
      <c r="F1" s="7"/>
    </row>
    <row r="2" ht="32.25" customHeight="1">
      <c r="A2" t="s" s="8">
        <v>20</v>
      </c>
      <c r="B2" t="s" s="8">
        <v>21</v>
      </c>
      <c r="C2" t="s" s="8">
        <v>22</v>
      </c>
      <c r="D2" t="s" s="8">
        <v>158</v>
      </c>
      <c r="E2" t="s" s="8">
        <v>99</v>
      </c>
      <c r="F2" s="9"/>
    </row>
    <row r="3" ht="20.25" customHeight="1">
      <c r="A3" s="32">
        <v>43891</v>
      </c>
      <c r="B3" s="11">
        <v>5574</v>
      </c>
      <c r="C3" s="12">
        <v>50</v>
      </c>
      <c r="D3" s="12">
        <f>B3/1000</f>
        <v>5.574</v>
      </c>
      <c r="E3" s="33">
        <f>C3/D3</f>
        <v>8.97021887334051</v>
      </c>
      <c r="F3" s="28"/>
    </row>
    <row r="4" ht="20.05" customHeight="1">
      <c r="A4" s="34">
        <v>43953</v>
      </c>
      <c r="B4" s="16">
        <v>13843</v>
      </c>
      <c r="C4" s="17">
        <v>100</v>
      </c>
      <c r="D4" s="17">
        <f>B4/1000</f>
        <v>13.843</v>
      </c>
      <c r="E4" s="35">
        <f>C4/D4</f>
        <v>7.22386765874449</v>
      </c>
      <c r="F4" s="22"/>
    </row>
    <row r="5" ht="20.05" customHeight="1">
      <c r="A5" s="34">
        <v>44015</v>
      </c>
      <c r="B5" s="16">
        <v>24298</v>
      </c>
      <c r="C5" s="17">
        <v>150</v>
      </c>
      <c r="D5" s="17">
        <f>B5/1000</f>
        <v>24.298</v>
      </c>
      <c r="E5" s="35">
        <f>C5/D5</f>
        <v>6.17334760062557</v>
      </c>
      <c r="F5" s="22"/>
    </row>
    <row r="6" ht="20.05" customHeight="1">
      <c r="A6" s="34">
        <v>44077</v>
      </c>
      <c r="B6" s="16">
        <v>41377</v>
      </c>
      <c r="C6" s="17">
        <v>150</v>
      </c>
      <c r="D6" s="17">
        <f>B6/1000</f>
        <v>41.377</v>
      </c>
      <c r="E6" s="35">
        <f>C6/D6</f>
        <v>3.6252024071344</v>
      </c>
      <c r="F6" s="22"/>
    </row>
    <row r="7" ht="20.05" customHeight="1">
      <c r="A7" s="34">
        <v>44139</v>
      </c>
      <c r="B7" s="16">
        <v>41916</v>
      </c>
      <c r="C7" s="17">
        <v>200</v>
      </c>
      <c r="D7" s="17">
        <f>B7/1000</f>
        <v>41.916</v>
      </c>
      <c r="E7" s="35">
        <f>C7/D7</f>
        <v>4.7714476572192</v>
      </c>
      <c r="F7" s="22"/>
    </row>
    <row r="8" ht="20.05" customHeight="1">
      <c r="A8" s="36">
        <v>41365</v>
      </c>
      <c r="B8" s="16">
        <v>168382</v>
      </c>
      <c r="C8" s="17">
        <v>200</v>
      </c>
      <c r="D8" s="17">
        <f>B8/1000</f>
        <v>168.382</v>
      </c>
      <c r="E8" s="35">
        <f>C8/D8</f>
        <v>1.18777541542445</v>
      </c>
      <c r="F8" s="22"/>
    </row>
    <row r="9" ht="20.05" customHeight="1">
      <c r="A9" s="36">
        <v>42125</v>
      </c>
      <c r="B9" t="s" s="37">
        <v>159</v>
      </c>
      <c r="C9" s="22"/>
      <c r="D9" s="22"/>
      <c r="E9" s="22"/>
      <c r="F9" s="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F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38" customWidth="1"/>
    <col min="7" max="16384" width="16.3516" style="38" customWidth="1"/>
  </cols>
  <sheetData>
    <row r="1" ht="27.65" customHeight="1">
      <c r="A1" t="s" s="7">
        <v>5</v>
      </c>
      <c r="B1" s="7"/>
      <c r="C1" s="7"/>
      <c r="D1" s="7"/>
      <c r="E1" s="7"/>
      <c r="F1" s="7"/>
    </row>
    <row r="2" ht="32.25" customHeight="1">
      <c r="A2" t="s" s="8">
        <v>20</v>
      </c>
      <c r="B2" t="s" s="8">
        <v>21</v>
      </c>
      <c r="C2" t="s" s="8">
        <v>22</v>
      </c>
      <c r="D2" t="s" s="8">
        <v>158</v>
      </c>
      <c r="E2" t="s" s="8">
        <v>99</v>
      </c>
      <c r="F2" s="9"/>
    </row>
    <row r="3" ht="20.25" customHeight="1">
      <c r="A3" s="32">
        <v>43891</v>
      </c>
      <c r="B3" s="39">
        <v>25919</v>
      </c>
      <c r="C3" s="12">
        <v>50</v>
      </c>
      <c r="D3" s="12">
        <v>25.919</v>
      </c>
      <c r="E3" s="33">
        <f>C3/D3</f>
        <v>1.92908677032293</v>
      </c>
      <c r="F3" s="28"/>
    </row>
    <row r="4" ht="20.05" customHeight="1">
      <c r="A4" s="34">
        <v>43953</v>
      </c>
      <c r="B4" s="40">
        <v>27796</v>
      </c>
      <c r="C4" s="17">
        <v>100</v>
      </c>
      <c r="D4" s="17">
        <v>27.796</v>
      </c>
      <c r="E4" s="35">
        <f>C4/D4</f>
        <v>3.59763994819398</v>
      </c>
      <c r="F4" s="22"/>
    </row>
    <row r="5" ht="20.05" customHeight="1">
      <c r="A5" s="34">
        <v>44015</v>
      </c>
      <c r="B5" s="40">
        <v>28258</v>
      </c>
      <c r="C5" s="17">
        <v>150</v>
      </c>
      <c r="D5" s="17">
        <v>28.258</v>
      </c>
      <c r="E5" s="35">
        <f>C5/D5</f>
        <v>5.30823129733173</v>
      </c>
      <c r="F5" s="22"/>
    </row>
    <row r="6" ht="20.05" customHeight="1">
      <c r="A6" s="34">
        <v>44077</v>
      </c>
      <c r="B6" s="40">
        <v>28298</v>
      </c>
      <c r="C6" s="17">
        <v>150</v>
      </c>
      <c r="D6" s="17">
        <v>28.298</v>
      </c>
      <c r="E6" s="35">
        <f>C6/D6</f>
        <v>5.30072796664075</v>
      </c>
      <c r="F6" s="22"/>
    </row>
    <row r="7" ht="20.05" customHeight="1">
      <c r="A7" s="34">
        <v>44139</v>
      </c>
      <c r="B7" s="40">
        <v>28737</v>
      </c>
      <c r="C7" s="17">
        <v>200</v>
      </c>
      <c r="D7" s="17">
        <v>28.737</v>
      </c>
      <c r="E7" s="35">
        <f>C7/D7</f>
        <v>6.95966871976894</v>
      </c>
      <c r="F7" s="22"/>
    </row>
    <row r="8" ht="20.05" customHeight="1">
      <c r="A8" s="36">
        <v>41365</v>
      </c>
      <c r="B8" s="40">
        <v>32332</v>
      </c>
      <c r="C8" s="17">
        <v>200</v>
      </c>
      <c r="D8" s="17">
        <v>32.332</v>
      </c>
      <c r="E8" s="35">
        <f>C8/D8</f>
        <v>6.18582209575653</v>
      </c>
      <c r="F8" s="22"/>
    </row>
    <row r="9" ht="20.05" customHeight="1">
      <c r="A9" s="36">
        <v>42125</v>
      </c>
      <c r="B9" s="40">
        <v>38314</v>
      </c>
      <c r="C9" s="17">
        <v>250</v>
      </c>
      <c r="D9" s="17">
        <v>38.314</v>
      </c>
      <c r="E9" s="35">
        <f>C9/D9</f>
        <v>6.52503001513807</v>
      </c>
      <c r="F9" s="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41" customWidth="1"/>
    <col min="7" max="16384" width="16.3516" style="41" customWidth="1"/>
  </cols>
  <sheetData>
    <row r="1" ht="27.65" customHeight="1">
      <c r="A1" t="s" s="7">
        <v>5</v>
      </c>
      <c r="B1" s="7"/>
      <c r="C1" s="7"/>
      <c r="D1" s="7"/>
      <c r="E1" s="7"/>
      <c r="F1" s="7"/>
    </row>
    <row r="2" ht="32.25" customHeight="1">
      <c r="A2" t="s" s="8">
        <v>20</v>
      </c>
      <c r="B2" t="s" s="8">
        <v>21</v>
      </c>
      <c r="C2" t="s" s="8">
        <v>22</v>
      </c>
      <c r="D2" t="s" s="8">
        <v>158</v>
      </c>
      <c r="E2" t="s" s="8">
        <v>99</v>
      </c>
      <c r="F2" s="9"/>
    </row>
    <row r="3" ht="20.25" customHeight="1">
      <c r="A3" s="32">
        <v>43891</v>
      </c>
      <c r="B3" s="11">
        <v>9956</v>
      </c>
      <c r="C3" s="12">
        <v>50</v>
      </c>
      <c r="D3" s="42">
        <f>B3/1000</f>
        <v>9.956</v>
      </c>
      <c r="E3" s="42">
        <f>C3/D3</f>
        <v>5.02209722780233</v>
      </c>
      <c r="F3" s="28"/>
    </row>
    <row r="4" ht="20.05" customHeight="1">
      <c r="A4" s="34">
        <v>43953</v>
      </c>
      <c r="B4" s="16">
        <v>9956</v>
      </c>
      <c r="C4" s="17">
        <v>100</v>
      </c>
      <c r="D4" s="29">
        <f>B4/1000</f>
        <v>9.956</v>
      </c>
      <c r="E4" s="29">
        <f>C4/D4</f>
        <v>10.0441944556047</v>
      </c>
      <c r="F4" s="22"/>
    </row>
    <row r="5" ht="20.05" customHeight="1">
      <c r="A5" s="34">
        <v>44015</v>
      </c>
      <c r="B5" s="16">
        <v>19293</v>
      </c>
      <c r="C5" s="17">
        <v>150</v>
      </c>
      <c r="D5" s="29">
        <f>B5/1000</f>
        <v>19.293</v>
      </c>
      <c r="E5" s="29">
        <f>C5/D5</f>
        <v>7.77484061576738</v>
      </c>
      <c r="F5" s="22"/>
    </row>
    <row r="6" ht="20.05" customHeight="1">
      <c r="A6" s="34">
        <v>44077</v>
      </c>
      <c r="B6" s="16">
        <v>21950</v>
      </c>
      <c r="C6" s="17">
        <v>150</v>
      </c>
      <c r="D6" s="29">
        <f>B6/1000</f>
        <v>21.95</v>
      </c>
      <c r="E6" s="29">
        <f>C6/D6</f>
        <v>6.83371298405467</v>
      </c>
      <c r="F6" s="22"/>
    </row>
    <row r="7" ht="20.05" customHeight="1">
      <c r="A7" s="34">
        <v>44139</v>
      </c>
      <c r="B7" s="16">
        <v>36634</v>
      </c>
      <c r="C7" s="17">
        <v>200</v>
      </c>
      <c r="D7" s="29">
        <f>B7/1000</f>
        <v>36.634</v>
      </c>
      <c r="E7" s="29">
        <f>C7/D7</f>
        <v>5.45940929191461</v>
      </c>
      <c r="F7" s="22"/>
    </row>
    <row r="8" ht="20.05" customHeight="1">
      <c r="A8" s="36">
        <v>41365</v>
      </c>
      <c r="B8" t="s" s="37">
        <v>159</v>
      </c>
      <c r="C8" s="22"/>
      <c r="D8" s="22"/>
      <c r="E8" s="22"/>
      <c r="F8" s="22"/>
    </row>
    <row r="9" ht="20.05" customHeight="1">
      <c r="A9" s="36">
        <v>42125</v>
      </c>
      <c r="B9" t="s" s="37">
        <v>159</v>
      </c>
      <c r="C9" s="22"/>
      <c r="D9" s="22"/>
      <c r="E9" s="22"/>
      <c r="F9" s="22"/>
    </row>
    <row r="10" ht="20.05" customHeight="1">
      <c r="A10" s="20"/>
      <c r="B10" s="24"/>
      <c r="C10" s="22"/>
      <c r="D10" s="22"/>
      <c r="E10" s="22"/>
      <c r="F10" s="22"/>
    </row>
    <row r="11" ht="20.05" customHeight="1">
      <c r="A11" s="20"/>
      <c r="B11" s="24"/>
      <c r="C11" s="22"/>
      <c r="D11" s="22"/>
      <c r="E11" s="22"/>
      <c r="F11" s="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43" customWidth="1"/>
    <col min="7" max="16384" width="16.3516" style="43" customWidth="1"/>
  </cols>
  <sheetData>
    <row r="1" ht="27.65" customHeight="1">
      <c r="A1" t="s" s="7">
        <v>5</v>
      </c>
      <c r="B1" s="7"/>
      <c r="C1" s="7"/>
      <c r="D1" s="7"/>
      <c r="E1" s="7"/>
      <c r="F1" s="7"/>
    </row>
    <row r="2" ht="32.25" customHeight="1">
      <c r="A2" t="s" s="8">
        <v>20</v>
      </c>
      <c r="B2" t="s" s="8">
        <v>21</v>
      </c>
      <c r="C2" t="s" s="8">
        <v>22</v>
      </c>
      <c r="D2" t="s" s="8">
        <v>158</v>
      </c>
      <c r="E2" t="s" s="8">
        <v>99</v>
      </c>
      <c r="F2" s="9"/>
    </row>
    <row r="3" ht="20.25" customHeight="1">
      <c r="A3" s="32">
        <v>43891</v>
      </c>
      <c r="B3" s="11">
        <v>26358</v>
      </c>
      <c r="C3" s="12">
        <v>50</v>
      </c>
      <c r="D3" s="42">
        <v>26.358</v>
      </c>
      <c r="E3" s="42">
        <f>C3/D3</f>
        <v>1.89695728052204</v>
      </c>
      <c r="F3" s="28"/>
    </row>
    <row r="4" ht="20.05" customHeight="1">
      <c r="A4" s="34">
        <v>43953</v>
      </c>
      <c r="B4" s="16">
        <v>27740</v>
      </c>
      <c r="C4" s="17">
        <v>100</v>
      </c>
      <c r="D4" s="29">
        <v>27.74</v>
      </c>
      <c r="E4" s="29">
        <f>C4/D4</f>
        <v>3.60490266762797</v>
      </c>
      <c r="F4" s="22"/>
    </row>
    <row r="5" ht="20.05" customHeight="1">
      <c r="A5" s="34">
        <v>44015</v>
      </c>
      <c r="B5" s="16">
        <v>29675</v>
      </c>
      <c r="C5" s="17">
        <v>150</v>
      </c>
      <c r="D5" s="29">
        <v>29.675</v>
      </c>
      <c r="E5" s="29">
        <f>C5/D5</f>
        <v>5.0547598989048</v>
      </c>
      <c r="F5" s="22"/>
    </row>
    <row r="6" ht="20.05" customHeight="1">
      <c r="A6" s="34">
        <v>44077</v>
      </c>
      <c r="B6" s="16">
        <v>27989</v>
      </c>
      <c r="C6" s="17">
        <v>150</v>
      </c>
      <c r="D6" s="29">
        <v>27.989</v>
      </c>
      <c r="E6" s="29">
        <f>C6/D6</f>
        <v>5.35924827610847</v>
      </c>
      <c r="F6" s="22"/>
    </row>
    <row r="7" ht="20.05" customHeight="1">
      <c r="A7" s="34">
        <v>44139</v>
      </c>
      <c r="B7" s="16">
        <v>28551</v>
      </c>
      <c r="C7" s="17">
        <v>200</v>
      </c>
      <c r="D7" s="29">
        <v>28.551</v>
      </c>
      <c r="E7" s="29">
        <f>C7/D7</f>
        <v>7.00500858113551</v>
      </c>
      <c r="F7" s="22"/>
    </row>
    <row r="8" ht="20.05" customHeight="1">
      <c r="A8" s="36">
        <v>41365</v>
      </c>
      <c r="B8" s="16">
        <v>38747</v>
      </c>
      <c r="C8" s="17">
        <v>200</v>
      </c>
      <c r="D8" s="29">
        <v>38.747</v>
      </c>
      <c r="E8" s="29">
        <f>C8/D8</f>
        <v>5.16168993728547</v>
      </c>
      <c r="F8" s="22"/>
    </row>
    <row r="9" ht="20.05" customHeight="1">
      <c r="A9" s="36">
        <v>42125</v>
      </c>
      <c r="B9" s="16">
        <v>42180</v>
      </c>
      <c r="C9" s="17">
        <v>250</v>
      </c>
      <c r="D9" s="29">
        <v>42.18</v>
      </c>
      <c r="E9" s="29">
        <f>C9/D9</f>
        <v>5.92697961119014</v>
      </c>
      <c r="F9" s="22"/>
    </row>
    <row r="10" ht="20.05" customHeight="1">
      <c r="A10" s="20"/>
      <c r="B10" s="24"/>
      <c r="C10" s="22"/>
      <c r="D10" s="22"/>
      <c r="E10" s="22"/>
      <c r="F10" s="22"/>
    </row>
    <row r="11" ht="20.05" customHeight="1">
      <c r="A11" s="20"/>
      <c r="B11" s="24"/>
      <c r="C11" s="22"/>
      <c r="D11" s="22"/>
      <c r="E11" s="22"/>
      <c r="F11" s="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