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F26" i="1"/>
  <c r="F27" i="1"/>
  <c r="F24" i="1"/>
  <c r="F31" i="1"/>
  <c r="F32" i="1"/>
  <c r="F30" i="1"/>
  <c r="D32" i="1"/>
  <c r="D27" i="1"/>
  <c r="D17" i="1"/>
  <c r="E18" i="1"/>
  <c r="M4" i="1"/>
  <c r="M5" i="1"/>
  <c r="M6" i="1"/>
  <c r="M7" i="1"/>
  <c r="M3" i="1"/>
  <c r="D15" i="1"/>
  <c r="F33" i="1" l="1"/>
  <c r="F28" i="1"/>
  <c r="D18" i="1"/>
  <c r="M8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<sst xmlns="http://schemas.openxmlformats.org/spreadsheetml/2006/main" count="51" uniqueCount="41">
  <si>
    <t>Bussiness structure</t>
  </si>
  <si>
    <t>Press kit</t>
  </si>
  <si>
    <t xml:space="preserve">Marketing plan </t>
  </si>
  <si>
    <t>Item</t>
  </si>
  <si>
    <t>Cost</t>
  </si>
  <si>
    <t>Software</t>
  </si>
  <si>
    <t>Hardware</t>
  </si>
  <si>
    <t>Application</t>
  </si>
  <si>
    <t>Features</t>
  </si>
  <si>
    <t>Licences</t>
  </si>
  <si>
    <t>Unity Plus</t>
  </si>
  <si>
    <t xml:space="preserve">Development environment </t>
  </si>
  <si>
    <t>Adobe Creative Cloud</t>
  </si>
  <si>
    <t>Artwork</t>
  </si>
  <si>
    <t>Google Suite</t>
  </si>
  <si>
    <t>Communication, Cloud Storage, Video Conferencing &amp; Documentation.</t>
  </si>
  <si>
    <t>Unit Cost</t>
  </si>
  <si>
    <t>Total</t>
  </si>
  <si>
    <t>Budget</t>
  </si>
  <si>
    <t>Legal &amp; insurance</t>
  </si>
  <si>
    <t>Income</t>
  </si>
  <si>
    <t>Government Loan</t>
  </si>
  <si>
    <t>Crowd Funding</t>
  </si>
  <si>
    <t>Uk Games Fund</t>
  </si>
  <si>
    <t>Apple</t>
  </si>
  <si>
    <t>Android US</t>
  </si>
  <si>
    <t>Android EU</t>
  </si>
  <si>
    <t xml:space="preserve">Steam </t>
  </si>
  <si>
    <t>Published downloads</t>
  </si>
  <si>
    <t xml:space="preserve">Apple Store </t>
  </si>
  <si>
    <t>Google Play</t>
  </si>
  <si>
    <t>Salaries</t>
  </si>
  <si>
    <t>Limbo</t>
  </si>
  <si>
    <t>Game</t>
  </si>
  <si>
    <t xml:space="preserve">Platform </t>
  </si>
  <si>
    <t xml:space="preserve">Cost  </t>
  </si>
  <si>
    <t>Charge</t>
  </si>
  <si>
    <t>Profit</t>
  </si>
  <si>
    <t xml:space="preserve">Total </t>
  </si>
  <si>
    <t>Phantasm</t>
  </si>
  <si>
    <t>Annual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</si>
</sst>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£&quot;#,##0.00;[Red]\-&quot;£&quot;#,##0.00"/>
    <numFmt numFmtId="43" formatCode="_-* #,##0.00_-;\-* #,##0.00_-;_-* &quot;-&quot;??_-;_-@_-"/>
    <numFmt numFmtId="164" formatCode="&quot;£&quot;#,##0.0;[Red]\-&quot;£&quot;#,##0.0"/>
    <numFmt numFmtId="165" formatCode="&quot;£&quot;#,##0.00"/>
    <numFmt numFmtId="166" formatCode="&quot;£&quot;#,##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8" fontId="2" fillId="3" borderId="4" xfId="0" applyNumberFormat="1" applyFont="1" applyFill="1" applyBorder="1"/>
    <xf numFmtId="164" fontId="3" fillId="0" borderId="5" xfId="0" applyNumberFormat="1" applyFont="1" applyBorder="1" applyAlignment="1">
      <alignment horizontal="right" vertical="center" wrapText="1" indent="1"/>
    </xf>
    <xf numFmtId="164" fontId="3" fillId="0" borderId="6" xfId="0" applyNumberFormat="1" applyFont="1" applyBorder="1" applyAlignment="1">
      <alignment horizontal="right" vertical="center" wrapText="1" indent="1"/>
    </xf>
    <xf numFmtId="0" fontId="3" fillId="0" borderId="0" xfId="0" applyFont="1"/>
    <xf numFmtId="165" fontId="3" fillId="0" borderId="0" xfId="0" applyNumberFormat="1" applyFont="1"/>
    <xf numFmtId="0" fontId="2" fillId="4" borderId="1" xfId="0" applyFont="1" applyFill="1" applyBorder="1"/>
    <xf numFmtId="0" fontId="3" fillId="0" borderId="1" xfId="0" applyFont="1" applyBorder="1"/>
    <xf numFmtId="166" fontId="3" fillId="0" borderId="1" xfId="0" applyNumberFormat="1" applyFont="1" applyBorder="1"/>
    <xf numFmtId="166" fontId="2" fillId="4" borderId="1" xfId="0" applyNumberFormat="1" applyFont="1" applyFill="1" applyBorder="1"/>
    <xf numFmtId="165" fontId="3" fillId="0" borderId="1" xfId="0" applyNumberFormat="1" applyFont="1" applyBorder="1"/>
    <xf numFmtId="167" fontId="3" fillId="0" borderId="1" xfId="2" applyNumberFormat="1" applyFont="1" applyBorder="1"/>
    <xf numFmtId="0" fontId="3" fillId="0" borderId="0" xfId="0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70016"/>
        <c:axId val="91345984"/>
      </c:barChart>
      <c:catAx>
        <c:axId val="131670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1345984"/>
        <c:crosses val="autoZero"/>
        <c:auto val="1"/>
        <c:lblAlgn val="ctr"/>
        <c:lblOffset val="100"/>
        <c:noMultiLvlLbl val="0"/>
      </c:catAx>
      <c:valAx>
        <c:axId val="913459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10</xdr:row>
      <xdr:rowOff>0</xdr:rowOff>
    </xdr:from>
    <xdr:to>
      <xdr:col>9</xdr:col>
      <xdr:colOff>76200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3" zoomScaleNormal="100" workbookViewId="0">
      <selection activeCell="I20" sqref="I20"/>
    </sheetView>
  </sheetViews>
  <sheetFormatPr defaultRowHeight="15" x14ac:dyDescent="0.25"/>
  <cols>
    <col min="1" max="1" width="10.28515625" customWidth="1"/>
    <col min="2" max="2" width="12.140625" bestFit="1" customWidth="1"/>
    <col min="3" max="3" width="18.28515625" bestFit="1" customWidth="1"/>
    <col min="4" max="4" width="9.5703125" bestFit="1" customWidth="1"/>
    <col min="5" max="5" width="13.28515625" customWidth="1"/>
    <col min="6" max="6" width="13.7109375" bestFit="1" customWidth="1"/>
    <col min="7" max="7" width="6.85546875" bestFit="1" customWidth="1"/>
    <col min="9" max="9" width="21.28515625" bestFit="1" customWidth="1"/>
    <col min="10" max="10" width="29.7109375" customWidth="1"/>
    <col min="11" max="11" width="10" customWidth="1"/>
    <col min="12" max="12" width="11" customWidth="1"/>
    <col min="13" max="13" width="10.28515625" customWidth="1"/>
  </cols>
  <sheetData>
    <row r="1" spans="3:13" ht="15.75" thickBot="1" x14ac:dyDescent="0.3"/>
    <row r="2" spans="3:13" ht="16.5" thickBot="1" x14ac:dyDescent="0.3">
      <c r="C2" t="s">
        <v>0</v>
      </c>
      <c r="D2" s="1">
        <v>0.6</v>
      </c>
      <c r="E2">
        <f>E$5*D2</f>
        <v>1260</v>
      </c>
      <c r="F2">
        <f>F$5*D2</f>
        <v>1320</v>
      </c>
      <c r="I2" s="2" t="s">
        <v>7</v>
      </c>
      <c r="J2" s="3" t="s">
        <v>8</v>
      </c>
      <c r="K2" s="3" t="s">
        <v>9</v>
      </c>
      <c r="L2" s="3" t="s">
        <v>16</v>
      </c>
      <c r="M2" s="3" t="s">
        <v>17</v>
      </c>
    </row>
    <row r="3" spans="3:13" ht="16.5" thickBot="1" x14ac:dyDescent="0.3">
      <c r="C3" t="s">
        <v>1</v>
      </c>
      <c r="D3" s="1">
        <v>0.1</v>
      </c>
      <c r="E3">
        <f t="shared" ref="E3:E4" si="0">E$5*D3</f>
        <v>210</v>
      </c>
      <c r="F3">
        <f t="shared" ref="F3:F4" si="1">F$5*D3</f>
        <v>220</v>
      </c>
      <c r="I3" s="4" t="s">
        <v>10</v>
      </c>
      <c r="J3" s="5" t="s">
        <v>11</v>
      </c>
      <c r="K3" s="6">
        <v>2</v>
      </c>
      <c r="L3" s="8">
        <v>320</v>
      </c>
      <c r="M3" s="8">
        <f>L3*K3</f>
        <v>640</v>
      </c>
    </row>
    <row r="4" spans="3:13" ht="16.5" thickBot="1" x14ac:dyDescent="0.3">
      <c r="C4" t="s">
        <v>2</v>
      </c>
      <c r="D4" s="1">
        <v>0.3</v>
      </c>
      <c r="E4">
        <f t="shared" si="0"/>
        <v>630</v>
      </c>
      <c r="F4">
        <f t="shared" si="1"/>
        <v>660</v>
      </c>
      <c r="I4" s="4" t="s">
        <v>12</v>
      </c>
      <c r="J4" s="5" t="s">
        <v>13</v>
      </c>
      <c r="K4" s="6">
        <v>2</v>
      </c>
      <c r="L4" s="8">
        <v>245</v>
      </c>
      <c r="M4" s="8">
        <f t="shared" ref="M4:M7" si="2">L4*K4</f>
        <v>490</v>
      </c>
    </row>
    <row r="5" spans="3:13" ht="48" thickBot="1" x14ac:dyDescent="0.3">
      <c r="E5">
        <v>2100</v>
      </c>
      <c r="F5">
        <v>2200</v>
      </c>
      <c r="I5" s="4" t="s">
        <v>14</v>
      </c>
      <c r="J5" s="5" t="s">
        <v>15</v>
      </c>
      <c r="K5" s="6">
        <v>6</v>
      </c>
      <c r="L5" s="8">
        <v>80</v>
      </c>
      <c r="M5" s="8">
        <f t="shared" si="2"/>
        <v>480</v>
      </c>
    </row>
    <row r="6" spans="3:13" ht="16.5" thickBot="1" x14ac:dyDescent="0.3">
      <c r="I6" s="4" t="s">
        <v>30</v>
      </c>
      <c r="J6" s="22" t="s">
        <v>28</v>
      </c>
      <c r="K6" s="6">
        <v>1</v>
      </c>
      <c r="L6" s="8">
        <v>20</v>
      </c>
      <c r="M6" s="8">
        <f t="shared" si="2"/>
        <v>20</v>
      </c>
    </row>
    <row r="7" spans="3:13" ht="16.5" thickBot="1" x14ac:dyDescent="0.3">
      <c r="I7" s="4" t="s">
        <v>29</v>
      </c>
      <c r="J7" s="23"/>
      <c r="K7" s="6">
        <v>1</v>
      </c>
      <c r="L7" s="8">
        <v>80</v>
      </c>
      <c r="M7" s="9">
        <f t="shared" si="2"/>
        <v>80</v>
      </c>
    </row>
    <row r="8" spans="3:13" ht="16.5" thickBot="1" x14ac:dyDescent="0.3">
      <c r="M8" s="7">
        <f>SUM(M3:M7)</f>
        <v>1710</v>
      </c>
    </row>
    <row r="9" spans="3:13" ht="15.75" x14ac:dyDescent="0.25">
      <c r="C9" s="21" t="s">
        <v>3</v>
      </c>
      <c r="D9" s="20" t="s">
        <v>18</v>
      </c>
      <c r="E9" s="20"/>
    </row>
    <row r="10" spans="3:13" ht="15.75" x14ac:dyDescent="0.25">
      <c r="C10" s="21"/>
      <c r="D10" s="12" t="s">
        <v>4</v>
      </c>
      <c r="E10" s="12" t="s">
        <v>20</v>
      </c>
    </row>
    <row r="11" spans="3:13" ht="15.75" x14ac:dyDescent="0.25">
      <c r="C11" s="13" t="s">
        <v>5</v>
      </c>
      <c r="D11" s="14">
        <v>1700</v>
      </c>
      <c r="E11" s="14"/>
    </row>
    <row r="12" spans="3:13" ht="15.75" x14ac:dyDescent="0.25">
      <c r="C12" s="13" t="s">
        <v>6</v>
      </c>
      <c r="D12" s="14">
        <v>2500</v>
      </c>
      <c r="E12" s="14"/>
    </row>
    <row r="13" spans="3:13" ht="15.75" x14ac:dyDescent="0.25">
      <c r="C13" s="13" t="s">
        <v>19</v>
      </c>
      <c r="D13" s="14">
        <v>1000</v>
      </c>
      <c r="E13" s="14"/>
    </row>
    <row r="14" spans="3:13" ht="15.75" x14ac:dyDescent="0.25">
      <c r="C14" s="13" t="s">
        <v>31</v>
      </c>
      <c r="D14" s="14">
        <v>100000</v>
      </c>
      <c r="E14" s="14"/>
    </row>
    <row r="15" spans="3:13" ht="15.75" x14ac:dyDescent="0.25">
      <c r="C15" s="13" t="s">
        <v>21</v>
      </c>
      <c r="D15" s="14">
        <f>E15*0.06</f>
        <v>300</v>
      </c>
      <c r="E15" s="14">
        <v>5000</v>
      </c>
    </row>
    <row r="16" spans="3:13" ht="15.75" x14ac:dyDescent="0.25">
      <c r="C16" s="13" t="s">
        <v>23</v>
      </c>
      <c r="D16" s="14"/>
      <c r="E16" s="14">
        <v>25000</v>
      </c>
    </row>
    <row r="17" spans="1:6" ht="15.75" x14ac:dyDescent="0.25">
      <c r="C17" s="13" t="s">
        <v>22</v>
      </c>
      <c r="D17" s="14">
        <f>E17*0.05</f>
        <v>4000</v>
      </c>
      <c r="E17" s="14">
        <v>80000</v>
      </c>
    </row>
    <row r="18" spans="1:6" ht="15.75" x14ac:dyDescent="0.25">
      <c r="C18" s="12" t="s">
        <v>17</v>
      </c>
      <c r="D18" s="15">
        <f>SUM(D11:D17)</f>
        <v>109500</v>
      </c>
      <c r="E18" s="15">
        <f>SUM(E11:E17)</f>
        <v>110000</v>
      </c>
    </row>
    <row r="23" spans="1:6" ht="15.75" x14ac:dyDescent="0.25">
      <c r="A23" s="19" t="s">
        <v>33</v>
      </c>
      <c r="B23" s="19" t="s">
        <v>34</v>
      </c>
      <c r="C23" s="19" t="s">
        <v>35</v>
      </c>
      <c r="D23" s="19" t="s">
        <v>36</v>
      </c>
      <c r="E23" s="19" t="s">
        <v>40</v>
      </c>
      <c r="F23" s="19" t="s">
        <v>37</v>
      </c>
    </row>
    <row r="24" spans="1:6" ht="15.75" x14ac:dyDescent="0.25">
      <c r="A24" s="13" t="s">
        <v>39</v>
      </c>
      <c r="B24" s="13" t="s">
        <v>24</v>
      </c>
      <c r="C24" s="16">
        <v>8</v>
      </c>
      <c r="D24" s="16">
        <v>1</v>
      </c>
      <c r="E24" s="17">
        <v>90000</v>
      </c>
      <c r="F24" s="14">
        <f>(C24-D24)*E24</f>
        <v>630000</v>
      </c>
    </row>
    <row r="25" spans="1:6" ht="15.75" x14ac:dyDescent="0.25">
      <c r="A25" s="13" t="s">
        <v>39</v>
      </c>
      <c r="B25" s="13" t="s">
        <v>25</v>
      </c>
      <c r="C25" s="16">
        <v>8</v>
      </c>
      <c r="D25" s="16">
        <v>1.53</v>
      </c>
      <c r="E25" s="17">
        <v>40000</v>
      </c>
      <c r="F25" s="14">
        <f t="shared" ref="F25:F27" si="3">(C25-D25)*E25</f>
        <v>258800</v>
      </c>
    </row>
    <row r="26" spans="1:6" ht="15.75" x14ac:dyDescent="0.25">
      <c r="A26" s="13" t="s">
        <v>39</v>
      </c>
      <c r="B26" s="13" t="s">
        <v>26</v>
      </c>
      <c r="C26" s="16">
        <v>8</v>
      </c>
      <c r="D26" s="16">
        <v>0.8</v>
      </c>
      <c r="E26" s="17">
        <v>40000</v>
      </c>
      <c r="F26" s="14">
        <f t="shared" si="3"/>
        <v>288000</v>
      </c>
    </row>
    <row r="27" spans="1:6" ht="15.75" x14ac:dyDescent="0.25">
      <c r="A27" s="13" t="s">
        <v>39</v>
      </c>
      <c r="B27" s="13" t="s">
        <v>27</v>
      </c>
      <c r="C27" s="16">
        <v>8</v>
      </c>
      <c r="D27" s="16">
        <f>C27*0.3</f>
        <v>2.4</v>
      </c>
      <c r="E27" s="17">
        <v>300000</v>
      </c>
      <c r="F27" s="14">
        <f t="shared" si="3"/>
        <v>1680000</v>
      </c>
    </row>
    <row r="28" spans="1:6" ht="15.75" x14ac:dyDescent="0.25">
      <c r="A28" s="12" t="s">
        <v>38</v>
      </c>
      <c r="B28" s="10"/>
      <c r="C28" s="11"/>
      <c r="D28" s="11"/>
      <c r="E28" s="10"/>
      <c r="F28" s="15">
        <f>SUM(F24:F27)</f>
        <v>2856800</v>
      </c>
    </row>
    <row r="29" spans="1:6" ht="15.75" x14ac:dyDescent="0.25">
      <c r="A29" s="10"/>
      <c r="B29" s="10"/>
      <c r="C29" s="11"/>
      <c r="D29" s="11"/>
      <c r="E29" s="10"/>
      <c r="F29" s="11"/>
    </row>
    <row r="30" spans="1:6" ht="15.75" x14ac:dyDescent="0.25">
      <c r="A30" s="13" t="s">
        <v>32</v>
      </c>
      <c r="B30" s="13" t="s">
        <v>24</v>
      </c>
      <c r="C30" s="16">
        <v>4.6900000000000004</v>
      </c>
      <c r="D30" s="16">
        <v>1</v>
      </c>
      <c r="E30" s="17">
        <v>125000</v>
      </c>
      <c r="F30" s="14">
        <f>(C30-D30)*E30</f>
        <v>461250.00000000006</v>
      </c>
    </row>
    <row r="31" spans="1:6" ht="15.75" x14ac:dyDescent="0.25">
      <c r="A31" s="13" t="s">
        <v>32</v>
      </c>
      <c r="B31" s="13" t="s">
        <v>30</v>
      </c>
      <c r="C31" s="16">
        <v>3.88</v>
      </c>
      <c r="D31" s="16">
        <v>1.53</v>
      </c>
      <c r="E31" s="17">
        <v>125000</v>
      </c>
      <c r="F31" s="14">
        <f t="shared" ref="F31:F32" si="4">(C31-D31)*E31</f>
        <v>293749.99999999994</v>
      </c>
    </row>
    <row r="32" spans="1:6" ht="15.75" x14ac:dyDescent="0.25">
      <c r="A32" s="13" t="s">
        <v>32</v>
      </c>
      <c r="B32" s="13" t="s">
        <v>27</v>
      </c>
      <c r="C32" s="16">
        <v>3.99</v>
      </c>
      <c r="D32" s="16">
        <f>C32*0.3</f>
        <v>1.1970000000000001</v>
      </c>
      <c r="E32" s="17">
        <v>666667</v>
      </c>
      <c r="F32" s="14">
        <f t="shared" si="4"/>
        <v>1862000.9310000001</v>
      </c>
    </row>
    <row r="33" spans="1:6" ht="15.75" x14ac:dyDescent="0.25">
      <c r="A33" s="12" t="s">
        <v>17</v>
      </c>
      <c r="B33" s="18"/>
      <c r="C33" s="18"/>
      <c r="D33" s="18"/>
      <c r="E33" s="18"/>
      <c r="F33" s="15">
        <f>SUM(F30:F32)</f>
        <v>2617000.9309999999</v>
      </c>
    </row>
  </sheetData>
  <mergeCells count="3">
    <mergeCell ref="D9:E9"/>
    <mergeCell ref="C9:C10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Tom</cp:lastModifiedBy>
  <dcterms:created xsi:type="dcterms:W3CDTF">2017-03-25T12:10:53Z</dcterms:created>
  <dcterms:modified xsi:type="dcterms:W3CDTF">2017-03-27T18:20:52Z</dcterms:modified>
</cp:coreProperties>
</file>