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isse/Documents/MSE/Fall_2023/GT/Projet/Eco-logis/Game-materials/"/>
    </mc:Choice>
  </mc:AlternateContent>
  <xr:revisionPtr revIDLastSave="0" documentId="13_ncr:1_{00485275-9DF9-EC43-9361-A090CFC0E2DA}" xr6:coauthVersionLast="47" xr6:coauthVersionMax="47" xr10:uidLastSave="{00000000-0000-0000-0000-000000000000}"/>
  <bookViews>
    <workbookView xWindow="0" yWindow="860" windowWidth="36000" windowHeight="22520" activeTab="4" xr2:uid="{9D243E43-DBA8-DC4F-9D91-06FE22E1B23E}"/>
  </bookViews>
  <sheets>
    <sheet name="Types" sheetId="1" r:id="rId1"/>
    <sheet name="Unité" sheetId="2" r:id="rId2"/>
    <sheet name="Lave-vaisselle" sheetId="6" r:id="rId3"/>
    <sheet name="Chauffage" sheetId="10" r:id="rId4"/>
    <sheet name="Autres" sheetId="11" r:id="rId5"/>
    <sheet name="Ampoule" sheetId="9" r:id="rId6"/>
    <sheet name="Four" sheetId="5" r:id="rId7"/>
    <sheet name="Réfrigérateur" sheetId="3" r:id="rId8"/>
    <sheet name="Climatiseurs" sheetId="4" r:id="rId9"/>
    <sheet name="Lave-linge" sheetId="7" r:id="rId10"/>
    <sheet name="TV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C23" i="1"/>
  <c r="B22" i="1"/>
  <c r="C22" i="1"/>
  <c r="B21" i="1"/>
  <c r="C21" i="1"/>
  <c r="B20" i="1"/>
  <c r="C20" i="1"/>
  <c r="B19" i="1"/>
  <c r="C19" i="1"/>
  <c r="B18" i="1"/>
  <c r="C18" i="1"/>
  <c r="B17" i="1"/>
  <c r="C17" i="1"/>
  <c r="B16" i="1"/>
  <c r="C16" i="1"/>
  <c r="B15" i="1"/>
  <c r="C15" i="1"/>
  <c r="B14" i="1"/>
  <c r="C14" i="1"/>
  <c r="B13" i="1"/>
  <c r="C13" i="1"/>
  <c r="B12" i="1"/>
  <c r="C12" i="1"/>
  <c r="C6" i="1"/>
  <c r="C7" i="1"/>
  <c r="C8" i="1"/>
  <c r="C9" i="1"/>
  <c r="C10" i="1"/>
  <c r="C2" i="1"/>
  <c r="C3" i="1"/>
  <c r="C11" i="1"/>
  <c r="C4" i="1"/>
  <c r="C5" i="1"/>
  <c r="B6" i="1"/>
  <c r="B7" i="1"/>
  <c r="B8" i="1"/>
  <c r="B9" i="1"/>
  <c r="B10" i="1"/>
  <c r="B2" i="1"/>
  <c r="B3" i="1"/>
  <c r="B11" i="1"/>
  <c r="B4" i="1"/>
  <c r="B5" i="1"/>
</calcChain>
</file>

<file path=xl/sharedStrings.xml><?xml version="1.0" encoding="utf-8"?>
<sst xmlns="http://schemas.openxmlformats.org/spreadsheetml/2006/main" count="233" uniqueCount="157">
  <si>
    <t>Type</t>
  </si>
  <si>
    <t>kg CO2e / unité</t>
  </si>
  <si>
    <t>Aspirateur</t>
  </si>
  <si>
    <t>Four</t>
  </si>
  <si>
    <t>Réfrigérateur</t>
  </si>
  <si>
    <t>Lave-vaisselle</t>
  </si>
  <si>
    <t>Lave-linge</t>
  </si>
  <si>
    <t>Unité</t>
  </si>
  <si>
    <t>Construction</t>
  </si>
  <si>
    <t>Bouilloire</t>
  </si>
  <si>
    <t>Cafetière filtre</t>
  </si>
  <si>
    <t>Cafetière expresso</t>
  </si>
  <si>
    <t>Cafetière à dosette</t>
  </si>
  <si>
    <t>Climatiseur</t>
  </si>
  <si>
    <t>Total</t>
  </si>
  <si>
    <t>Usage</t>
  </si>
  <si>
    <t>Durée de vie</t>
  </si>
  <si>
    <t>Usage (val)</t>
  </si>
  <si>
    <t>Nom</t>
  </si>
  <si>
    <t>Prix</t>
  </si>
  <si>
    <t>kWh/annum</t>
  </si>
  <si>
    <t>Lien</t>
  </si>
  <si>
    <t>IKEA Famille</t>
  </si>
  <si>
    <t>E</t>
  </si>
  <si>
    <t>https://www.ikea.com/ch/fr/p/uppkalla-refrigerateur-congelateur-ikea-300-independant-couleur-acier-inox-30494849/?&amp;extProvId=5&amp;extPu=14231-gaw&amp;extLi=19629959199&amp;extCr=144110856445-646694522378&amp;keyword=&amp;extSi=&amp;gad_source=1&amp;gclid=CjwKCAjw7oeqBhBwEiwALyHLM3Tfwq4xfht2foqiq95-Fd0l7qAy55qhA2SBFPM2EWSxLwqYuZ4ZMhoCs04QAvD_BwE</t>
  </si>
  <si>
    <t>COOL-LINE</t>
  </si>
  <si>
    <t>F</t>
  </si>
  <si>
    <t>https://fr.gastro-held.ch/COOL-LINE-Kühlschrank-C-31-W-270-Liter?channable=0290bf736b750034373033313032373835fe&amp;gad_source=1&amp;gclid=CjwKCAjw7oeqBhBwEiwALyHLM6slY7xH9WAslQ11_BSBUDgPY_plehIxeBqaIF5H5sMbDHPNZt843BoCbBAQAvD_BwE&amp;gclsrc=aw.ds</t>
  </si>
  <si>
    <t>Samsung</t>
  </si>
  <si>
    <t>Note energétique</t>
  </si>
  <si>
    <t>Note sonore</t>
  </si>
  <si>
    <t>C</t>
  </si>
  <si>
    <t>db</t>
  </si>
  <si>
    <t>Litres</t>
  </si>
  <si>
    <t>https://www.digitec.ch/fr/s1/product/samsung-rs67a8811b1ws-refrigerateur-americain-14953695?utm_source=google&amp;utm_medium=cpc&amp;campaignid=20496546390&amp;adgroupid=&amp;adid=&amp;dgCidg=CjwKCAjw7oeqBhBwEiwALyHLM2TresYU5YWltlLR7u35qVnwGDW45HDS0asoywWw-aY_Zx-7Qx9FpxoClnIQAvD_BwE&amp;gad_source=1&amp;gclid=CjwKCAjw7oeqBhBwEiwALyHLM2TresYU5YWltlLR7u35qVnwGDW45HDS0asoywWw-aY_Zx-7Qx9FpxoClnIQAvD_BwE&amp;gclsrc=aw.ds</t>
  </si>
  <si>
    <t>Samsung (2)</t>
  </si>
  <si>
    <t>D</t>
  </si>
  <si>
    <t>B</t>
  </si>
  <si>
    <t>https://www.conforama.ch/fr/refrigerateur-samsung-340l-no-frost-rb34t672dsa-ws/product/270138?gad_source=1&amp;gclid=CjwKCAjw7oeqBhBwEiwALyHLM74Cg2ZG9oBKe7DIBfEPdDB6hEIZbRXI2-ugLTwwq0coEZ1Pny2r5RoClzsQAvD_BwE</t>
  </si>
  <si>
    <t>CoolStar Super Inverter 1.0 – 4.2 kW mit WiFi </t>
  </si>
  <si>
    <t>A+++</t>
  </si>
  <si>
    <t>Froid kWh/annum</t>
  </si>
  <si>
    <t>Chaud kWh/annum2</t>
  </si>
  <si>
    <t>https://www.sutertech-shop.ch/produkt/klimageraete/inverter-klimaanlagen-218/coolstar_super_inverter_11___39_kw/?gclid=CjwKCAjw7oeqBhBwEiwALyHLMyJoVDbNLh03XVdTyug2cFSXiCktCBv3audWocHpWVpSXqjgl6cm_BoCQTwQAvD_BwE</t>
  </si>
  <si>
    <t>Airklima Wandgerät 3.3 kW</t>
  </si>
  <si>
    <t>A++</t>
  </si>
  <si>
    <t>Mobile Klimaanlage, CoolStar 3.95 kW</t>
  </si>
  <si>
    <t>A</t>
  </si>
  <si>
    <t>Froid kWh/60min</t>
  </si>
  <si>
    <t>https://www.pearl.ch/fr/climatiseur-mobile-4en1-fonction-chauffage-et-refroidissement-ventilation-deshumidification-9000-btu-ch1432.html?refID=917&amp;gad_source=1&amp;gclid=CjwKCAjw7oeqBhBwEiwALyHLM60vkaCwyIU7ZyMdFplFx9kB9nlfYGvhxB_qr-nqudsQ30DAFscG4hoCjWIQAvD_BwE</t>
  </si>
  <si>
    <t>Climatiseur mobile réversible 4 en 1</t>
  </si>
  <si>
    <t>-</t>
  </si>
  <si>
    <t>Wood's AC Venezia 18k</t>
  </si>
  <si>
    <t>https://www.galaxus.ch/fr/s2/product/woods-ac-venezia-18k-smart-home-50-m-18000-btuh-climatiseur-12421582?shid=1174332&amp;utm_source=google&amp;utm_medium=cpc&amp;campaignid=20409373675&amp;adgroupid=&amp;adid=&amp;dgCidg=CjwKCAjw7oeqBhBwEiwALyHLM2YkWglPCFW07BdBxM7CiHMFNkCX95_fvJbKT7sym5ZQFrP7RUL6TBoC_cIQAvD_BwE&amp;gad_source=1&amp;gclid=CjwKCAjw7oeqBhBwEiwALyHLM2YkWglPCFW07BdBxM7CiHMFNkCX95_fvJbKT7sym5ZQFrP7RUL6TBoC_cIQAvD_BwE&amp;gclsrc=aw.ds</t>
  </si>
  <si>
    <t>Climatiseur mobile réversible </t>
  </si>
  <si>
    <t>https://www.pearl.ch/fr/climatiseur-mobile-reversible-12-000-btu-h-3500-w-zx7072.html?refID=917&amp;gad_source=1&amp;gclid=CjwKCAjw7oeqBhBwEiwALyHLM3FAapjOPD0lIJuWxt4qOsSg3XPA6BblVr6-qA_XnwWKx7JNt5YZXxoCIrYQAvD_BwE</t>
  </si>
  <si>
    <t>https://www.sutertech-shop.ch/produkt/klimageraete/aktions-klimaanlagen-212/airklima_wandgert_33_kw/?gclid=CjwKCAjw7oeqBhBwEiwALyHLM8M-Ob1NtOev1jFaJB5j4cRMQGQecZir14zjQu4XEarj4DNUalwqohoC60QQAvD_BwE</t>
  </si>
  <si>
    <t>https://www.sutertech-shop.ch/produkt/klimageraete/mobile-klimageraete-205/mobile_klimaanlage__coolstar_395_kw/?gclid=CjwKCAjw7oeqBhBwEiwALyHLM3iCRlD1urRqk7P9tgLSBSZfRbu951XaJTJPHHaN8iAwEjLa_4BoFBoCFV4QAvD_BwE</t>
  </si>
  <si>
    <t>dB</t>
  </si>
  <si>
    <t>Chaud kWh/60min</t>
  </si>
  <si>
    <t>BRANDT Four - BOH 7532 BB</t>
  </si>
  <si>
    <t>Note</t>
  </si>
  <si>
    <t>Taille (L)</t>
  </si>
  <si>
    <t>kWh/cycle (tournante)</t>
  </si>
  <si>
    <t>kWh/cycle (normal)</t>
  </si>
  <si>
    <t>https://fors.ch/fr/produit/boh-7532-bb-four-brandt/</t>
  </si>
  <si>
    <t>BRANDT Four - BOP 7533 BB</t>
  </si>
  <si>
    <t>A+</t>
  </si>
  <si>
    <t>https://fors.ch/fr/produit/bop-7533-bb-four-brandt/</t>
  </si>
  <si>
    <t>ASKO Four à pyrolyse Craft - OP 8687S</t>
  </si>
  <si>
    <t>https://fors.ch/fr/produit/op-8687s-four-a-pyrolyse-asko-craft/</t>
  </si>
  <si>
    <t>DE DIETRICH Four - DOE 7210 BM</t>
  </si>
  <si>
    <t>https://fors.ch/fr/produit/doe-7210-bm-four-de-dietrich/</t>
  </si>
  <si>
    <t>Four encastrable EURO Steam Four multifonctionnel Noir rustique</t>
  </si>
  <si>
    <t>https://www.electrolux.ch/fr-ch/kitchen/cooking/ovens/oven/eb6pl70kmb/</t>
  </si>
  <si>
    <t>Four encastrable EURO Acier inox avec antitraces de doigts</t>
  </si>
  <si>
    <t>https://www.electrolux.ch/fr-ch/kitchen/cooking/ovens/oven/eb6l20cn/</t>
  </si>
  <si>
    <t>H 2265-1-60 E Active</t>
  </si>
  <si>
    <t>https://www.miele.ch/fr/e/cuisiniere-h-2265-1-60-e-active-inox-cleansteel-11110820-p</t>
  </si>
  <si>
    <t>Détails</t>
  </si>
  <si>
    <t>OK</t>
  </si>
  <si>
    <t>G 27975-60 SCVi XXL AutoD K2O</t>
  </si>
  <si>
    <t>kWh/cycle</t>
  </si>
  <si>
    <t># couverts</t>
  </si>
  <si>
    <t>Capacité</t>
  </si>
  <si>
    <t>Durée</t>
  </si>
  <si>
    <t>Son (dB)</t>
  </si>
  <si>
    <t>https://www.miele.ch/fr/e/lave-vaisselle-entierement-integrable-xxl-g-27975-60-scvi-xxl-autod-k2o-inoc-cleansteell-noir-obsidien-11887570-p?gad_source=1&amp;gclid=CjwKCAjw7oeqBhBwEiwALyHLMxsF2f0sLrI8mYQiCURZOjH7etPU2tl5QRJFwQxdBjZSdi5NpkuFuRoC7-4QAvD_BwE&amp;gclsrc=aw.ds</t>
  </si>
  <si>
    <t>Bosch SMU4HAS48E Geschirrspüler</t>
  </si>
  <si>
    <t>https://www.nettoshop.ch/Haushalt-Grossgeräte/Geschirrspülen/Geschirrspüler-Einbau/Einbau-EU-Norm-60cm-integriert/Geschirrspüler-Einbau-EU-Norm-60cm-integriert-ab-30kg/Bosch-SMU4HAS48E-Geschirrspüler/p/IP319295?ds_rl=1049045&amp;gad_source=1&amp;gclid=EAIaIQobChMI-r_q7ZylggMVX45QBh1g7AIbEAQYAiABEgLHDvD_BwE&amp;gclsrc=aw.ds</t>
  </si>
  <si>
    <t>Siemens SN43ES14CE</t>
  </si>
  <si>
    <t>https://www.digitec.ch/de/s1/product/siemens-sn43es14ce-geschirrspueler-einbau-14541161?utm_source=google&amp;utm_medium=cpc&amp;campaignid=20496417279&amp;adgroupid=&amp;adid=&amp;dgCidg=EAIaIQobChMI-r_q7ZylggMVX45QBh1g7AIbEAQYAyABEgIrQPD_BwE&amp;gad_source=1&amp;gclid=EAIaIQobChMI-r_q7ZylggMVX45QBh1g7AIbEAQYAyABEgIrQPD_BwE&amp;gclsrc=aw.ds</t>
  </si>
  <si>
    <t>G 25315-60 i XXL Active Plus</t>
  </si>
  <si>
    <t>https://www.miele.ch/fr/e/lave-vaisselle-integrable-g-25315-60-i-xxl-active-plus-noir-obsidien-12149210-p?gad_source=1&amp;gclid=CjwKCAjwkY2qBhBDEiwAoQXK5R6sIqGSZPzVQZLoVDHAdm9FOkCDqYcb1Q6vvHiaHLCSOn43YOlnWRoCoS0QAvD_BwE&amp;gclsrc=aw.ds</t>
  </si>
  <si>
    <t>Télévision</t>
  </si>
  <si>
    <t>Ampoules</t>
  </si>
  <si>
    <t>Chaffauge</t>
  </si>
  <si>
    <t>Four à raclette</t>
  </si>
  <si>
    <t>Piscine</t>
  </si>
  <si>
    <t>Arrosage automatique</t>
  </si>
  <si>
    <t>Ordinateur</t>
  </si>
  <si>
    <t>Imprimante</t>
  </si>
  <si>
    <t>Wifi</t>
  </si>
  <si>
    <t>Voiture</t>
  </si>
  <si>
    <t>Isolation</t>
  </si>
  <si>
    <t>Douche/Baignoire</t>
  </si>
  <si>
    <t>V-Zug 1104100001 AdoraWaschen</t>
  </si>
  <si>
    <t>capacité (kg)</t>
  </si>
  <si>
    <t>Consommation eau (L)</t>
  </si>
  <si>
    <t>https://www.nettoshop.ch/Haushalt-Grossgeräte/Waschen-und-Trocknen/Waschmaschine/Waschmaschine-Front-Familie/V-Zug-1104100001-AdoraWaschen-V2000-Waschmaschine-Weiss-rechts/p/IP341804?ds_rl=1049045&amp;gad_source=1&amp;gclid=EAIaIQobChMI0eHI1KalggMVrIBQBh2yLwH3EAQYASABEgJFW_D_BwE&amp;gclsrc=aw.ds</t>
  </si>
  <si>
    <t>SAMSUNG WW5000</t>
  </si>
  <si>
    <t>https://www.mediamarkt.ch/de/product/_samsung-ww5000-2011188.html?utm_source=google&amp;utm_medium=cpc&amp;utm_campaign=rt_shopping_na_nsp_na_de-blueportal-pmax-sfbo-4&amp;gad_source=1&amp;gclid=EAIaIQobChMI0eHI1KalggMVrIBQBh2yLwH3EAQYAiABEgIh6PD_BwE&amp;gclsrc=aw.ds</t>
  </si>
  <si>
    <t>Bosch WGB2440FCH</t>
  </si>
  <si>
    <t>https://www.fust.ch/de/p/haushalt/waschmaschinen-und-waeschetrockner/waschmaschine-einfamilienhaus/waschmaschinen-frontlader/bosch/wgb2440fch-8715383.html?gad_source=1&amp;gclid=EAIaIQobChMI0eHI1KalggMVrIBQBh2yLwH3EAQYAyABEgJA_fD_BwE&amp;gclsrc=aw.ds</t>
  </si>
  <si>
    <t>Lave-linge SAMSUNG</t>
  </si>
  <si>
    <t>https://www.conforama.ch/fr/lave-linge-samsung-8kg-ww80t554aax-s5/product/270139?gad_source=1&amp;gclid=EAIaIQobChMI0eHI1KalggMVrIBQBh2yLwH3EAQYBCABEgKFz_D_BwE</t>
  </si>
  <si>
    <t>Samsung UE43CU7170 - 43'', 4K UHD LED TV, 2023</t>
  </si>
  <si>
    <t>G</t>
  </si>
  <si>
    <t>kWh/1000h</t>
  </si>
  <si>
    <t>Hdr kWh/1000h</t>
  </si>
  <si>
    <t>3840x2160</t>
  </si>
  <si>
    <t>Dimensions</t>
  </si>
  <si>
    <t>url</t>
  </si>
  <si>
    <t>https://www.fust.ch/fr/p/tv-photo-gaming/televiseurs-projecteurs-accessoires/televiseurs/samsung/ue43cu7170-43-4k-uhd-led-tv-2023-8721644.html?gad_source=1&amp;gclid=EAIaIQobChMIgYChxuq0ggMV94ZoCR3j2QotEAQYASABEgI1dPD_BwE&amp;gclsrc=aw.ds</t>
  </si>
  <si>
    <t>Samsung UE75CU7170 - 75'', 4K UHD LED TV, 2023</t>
  </si>
  <si>
    <t>https://www.fust.ch/fr/p/tv-photo-gaming/televiseurs-projecteurs-accessoires/televiseurs/samsung/ue75cu7170-75-4k-uhd-led-tv-2023-8717298.html?gad_source=1&amp;gclid=EAIaIQobChMIgYChxuq0ggMV94ZoCR3j2QotEAQYCCABEgLCLvD_BwE&amp;gclsrc=aw.ds</t>
  </si>
  <si>
    <t>Télévision QLED POLAROID 43''/109 cm</t>
  </si>
  <si>
    <t>https://www.conforama.ch/fr/television-qled-polaroid-43-109-cm-tcs43qled-4k/product/277181?gad_source=1&amp;gclid=EAIaIQobChMIgYChxuq0ggMV94ZoCR3j2QotEAQYAyABEgJn6_D_BwE</t>
  </si>
  <si>
    <t>SAMSUNG UE75CU7170U</t>
  </si>
  <si>
    <t>https://www.mediamarkt.ch/fr/product/_samsung-ue75cu7170u-2176448.html?utm_source=google&amp;utm_medium=seo-product%20feed&amp;utm_campaign=rt_shopping_na_nsp_na_freelisting&amp;utm_id=1&amp;utm_source=google&amp;utm_medium=cpc&amp;utm_campaign=rt_shopping_na_nsp_na_fr-blueportal-pmax-sfbo-5&amp;gad_source=1&amp;gclid=EAIaIQobChMIgYChxuq0ggMV94ZoCR3j2QotEAQYDSABEgJJv_D_BwE&amp;gclsrc=aw.ds</t>
  </si>
  <si>
    <t>OSRAM Ampoule LED RETROFIT CLASSIC B E27</t>
  </si>
  <si>
    <t>Osram LED Base Classique A60FR</t>
  </si>
  <si>
    <t>OSRAM LED E27 60 -7W/2700K</t>
  </si>
  <si>
    <t>LED BASE KLASSISCH A 40 CL 4 W 2700 K E27 FIL</t>
  </si>
  <si>
    <t>Osram LED Retrofit Classic A 60 CI</t>
  </si>
  <si>
    <t>LEDVANCE Ampoule LED SMART WIFI P40 5W/827 230V DIM FR E14</t>
  </si>
  <si>
    <t>Heat pump</t>
  </si>
  <si>
    <t>Consommation par année (kWh)</t>
  </si>
  <si>
    <t>https://www.liiva.ch/en/content-hub/articles/stromverbrauch-waermepumpe</t>
  </si>
  <si>
    <t>https://www.eia.gov/tools/faqs/faq.php?id=667&amp;t=6</t>
  </si>
  <si>
    <t>Coal</t>
  </si>
  <si>
    <t>0.88 kWh/pound</t>
  </si>
  <si>
    <t>0.13 kWh/cubic foot</t>
  </si>
  <si>
    <t>Natural gaz</t>
  </si>
  <si>
    <t>Petrole liquide</t>
  </si>
  <si>
    <t>12.90 kWh/gallon</t>
  </si>
  <si>
    <t>1.18 kWh/pound</t>
  </si>
  <si>
    <t>Petroleum coke</t>
  </si>
  <si>
    <t>Consommation</t>
  </si>
  <si>
    <t>WC</t>
  </si>
  <si>
    <t>40 L/utilisation</t>
  </si>
  <si>
    <t xml:space="preserve">Douche </t>
  </si>
  <si>
    <t>Bain</t>
  </si>
  <si>
    <t>200-250 L</t>
  </si>
  <si>
    <t xml:space="preserve">Petit bain </t>
  </si>
  <si>
    <t>125-150</t>
  </si>
  <si>
    <t>35-60 L/utilisation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</si>
</sst>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#,##0.00\ &quot;CHF&quot;"/>
    <numFmt numFmtId="167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 (Corps)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0" fontId="4" fillId="0" borderId="0" xfId="2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2" fontId="0" fillId="0" borderId="0" xfId="0" applyNumberFormat="1"/>
    <xf numFmtId="20" fontId="0" fillId="0" borderId="0" xfId="0" applyNumberFormat="1"/>
    <xf numFmtId="167" fontId="0" fillId="0" borderId="0" xfId="0" applyNumberFormat="1"/>
  </cellXfs>
  <cellStyles count="3">
    <cellStyle name="Lien hypertexte" xfId="2" builtinId="8"/>
    <cellStyle name="Normal" xfId="0" builtinId="0"/>
    <cellStyle name="Pourcentage" xfId="1" builtinId="5"/>
  </cellStyles>
  <dxfs count="24">
    <dxf>
      <numFmt numFmtId="166" formatCode="#,##0.00\ &quot;CHF&quot;"/>
    </dxf>
    <dxf>
      <numFmt numFmtId="2" formatCode="0.00"/>
    </dxf>
    <dxf>
      <numFmt numFmtId="2" formatCode="0.00"/>
    </dxf>
    <dxf>
      <numFmt numFmtId="166" formatCode="#,##0.00\ &quot;CHF&quot;"/>
    </dxf>
    <dxf>
      <numFmt numFmtId="166" formatCode="#,##0.00\ &quot;CHF&quot;"/>
    </dxf>
    <dxf>
      <numFmt numFmtId="25" formatCode="hh:mm"/>
    </dxf>
    <dxf>
      <numFmt numFmtId="166" formatCode="#,##0.00\ &quot;CHF&quot;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6" formatCode="#,##0.00\ &quot;CHF&quot;"/>
    </dxf>
    <dxf>
      <numFmt numFmtId="2" formatCode="0.00"/>
    </dxf>
    <dxf>
      <numFmt numFmtId="2" formatCode="0.00"/>
    </dxf>
    <dxf>
      <numFmt numFmtId="2" formatCode="0.00"/>
    </dxf>
    <dxf>
      <numFmt numFmtId="166" formatCode="#,##0.00\ &quot;CHF&quot;"/>
    </dxf>
    <dxf>
      <numFmt numFmtId="2" formatCode="0.00"/>
    </dxf>
    <dxf>
      <numFmt numFmtId="167" formatCode="[$-F400]h:mm:ss\ AM/PM"/>
    </dxf>
    <dxf>
      <numFmt numFmtId="2" formatCode="0.00"/>
    </dxf>
    <dxf>
      <numFmt numFmtId="2" formatCode="0.00"/>
    </dxf>
    <dxf>
      <numFmt numFmtId="2" formatCode="0.00"/>
    </dxf>
    <dxf>
      <numFmt numFmtId="166" formatCode="#,##0.00\ &quot;CHF&quot;"/>
    </dxf>
    <dxf>
      <numFmt numFmtId="164" formatCode="0.0%"/>
    </dxf>
    <dxf>
      <numFmt numFmtId="165" formatCode="0.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BAB815-F1B9-804A-859E-05E117765DFB}" name="Tableau1" displayName="Tableau1" ref="A1:G23" totalsRowShown="0">
  <autoFilter ref="A1:G23" xr:uid="{E7BAB815-F1B9-804A-859E-05E117765DFB}"/>
  <sortState xmlns:xlrd2="http://schemas.microsoft.com/office/spreadsheetml/2017/richdata2" ref="A2:G23">
    <sortCondition ref="G1:G23"/>
  </sortState>
  <tableColumns count="7">
    <tableColumn id="1" xr3:uid="{A48EABA4-6C46-1A4E-93BC-545E29232E98}" name="Type"/>
    <tableColumn id="2" xr3:uid="{F4F9A5DA-9F59-5249-ADE9-5DB0456BCC1D}" name="Construction" dataDxfId="23">
      <calculatedColumnFormula>Tableau1[[#This Row],[Total]]-Tableau1[[#This Row],[Usage]]*Tableau1[[#This Row],[Total]]</calculatedColumnFormula>
    </tableColumn>
    <tableColumn id="7" xr3:uid="{4F7DAD85-2774-774A-8AC1-AF2CFC861B54}" name="Usage (val)" dataDxfId="22">
      <calculatedColumnFormula>Tableau1[[#This Row],[Total]]*Tableau1[[#This Row],[Usage]]</calculatedColumnFormula>
    </tableColumn>
    <tableColumn id="3" xr3:uid="{969C8F93-53FD-1F4A-804A-CE581F622DE2}" name="Usage" dataDxfId="21" dataCellStyle="Pourcentage"/>
    <tableColumn id="4" xr3:uid="{914CFA8E-706E-E343-8E29-736A9C38C805}" name="Total"/>
    <tableColumn id="5" xr3:uid="{788308D2-CC5D-CB46-B121-9B7602E17323}" name="Durée de vie"/>
    <tableColumn id="6" xr3:uid="{6D465389-2929-C149-9D41-4D69547952F8}" name="Détail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C139D9F-13E9-6C45-99E9-DE43395DEBF7}" name="Tableau7" displayName="Tableau7" ref="A1:G5" totalsRowShown="0">
  <autoFilter ref="A1:G5" xr:uid="{7C139D9F-13E9-6C45-99E9-DE43395DEBF7}"/>
  <tableColumns count="7">
    <tableColumn id="1" xr3:uid="{E5D7B8DD-B5CB-C943-ACDB-971A768A2B2E}" name="Nom"/>
    <tableColumn id="2" xr3:uid="{F4E913A9-E817-F24A-A3B2-CAC07682F8B8}" name="Prix" dataDxfId="3"/>
    <tableColumn id="3" xr3:uid="{8DCADDF2-AABB-7E44-B472-3EE43B299B4F}" name="Note"/>
    <tableColumn id="4" xr3:uid="{3F46AE45-4EE7-2744-88BC-88E61306F756}" name="kWh/1000h" dataDxfId="2"/>
    <tableColumn id="5" xr3:uid="{3C48D9D1-6DAA-354A-844F-3806F6B5BF52}" name="Hdr kWh/1000h" dataDxfId="1"/>
    <tableColumn id="6" xr3:uid="{59D3BDCE-ACFE-164F-A1A0-FA1A5FA8CCA1}" name="Dimensions"/>
    <tableColumn id="7" xr3:uid="{52BD125A-1B40-A344-A2EE-2A89995E2F17}" name="ur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5F53DA8-6F11-3B41-B7AE-39BB70FFF10B}" name="Tableau5" displayName="Tableau5" ref="A1:I5" totalsRowShown="0">
  <autoFilter ref="A1:I5" xr:uid="{05F53DA8-6F11-3B41-B7AE-39BB70FFF10B}"/>
  <sortState xmlns:xlrd2="http://schemas.microsoft.com/office/spreadsheetml/2017/richdata2" ref="A2:I5">
    <sortCondition ref="B1:B5"/>
  </sortState>
  <tableColumns count="9">
    <tableColumn id="1" xr3:uid="{E0658A4A-8495-0248-AB24-09FEB714A757}" name="Nom"/>
    <tableColumn id="2" xr3:uid="{D03D1815-EB78-5D43-A7F1-8C75AD5791FD}" name="Prix" dataDxfId="20"/>
    <tableColumn id="3" xr3:uid="{F057CFBC-7C94-B045-B6FC-C6D47C0A8C7D}" name="Note"/>
    <tableColumn id="4" xr3:uid="{F45ED94F-CDF3-C140-BF05-7406B265B66C}" name="kWh/cycle" dataDxfId="19"/>
    <tableColumn id="5" xr3:uid="{119CAF31-8611-ED41-9153-03E0A755C2F9}" name="# couverts" dataDxfId="18"/>
    <tableColumn id="6" xr3:uid="{744A9BA4-B5E4-6E43-A251-9CAB4BC620B4}" name="Capacité" dataDxfId="17"/>
    <tableColumn id="7" xr3:uid="{56EF22B4-7400-DB4B-B749-6B24122DC095}" name="Durée" dataDxfId="16"/>
    <tableColumn id="8" xr3:uid="{774028B9-1DFD-CE4D-8074-882DC8A024B0}" name="Son (dB)" dataDxfId="15"/>
    <tableColumn id="9" xr3:uid="{AB376068-7EBF-F04C-B345-1239B975F280}" name="Li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C85C373-863F-4E40-9C13-B4E1C2C10890}" name="Tableau9" displayName="Tableau9" ref="A1:B6" totalsRowShown="0">
  <autoFilter ref="A1:B6" xr:uid="{0C85C373-863F-4E40-9C13-B4E1C2C10890}"/>
  <tableColumns count="2">
    <tableColumn id="1" xr3:uid="{DD1DCAF8-0E29-614E-907E-A1C180D4A7DC}" name="Nom"/>
    <tableColumn id="2" xr3:uid="{6D557020-5894-E140-94F6-31D4FCCF5D31}" name="Consommation par année (kWh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A3BCBCA-FEB6-CA49-9683-2146021C3FE4}" name="Tableau10" displayName="Tableau10" ref="A1:B5" totalsRowShown="0">
  <autoFilter ref="A1:B5" xr:uid="{1A3BCBCA-FEB6-CA49-9683-2146021C3FE4}"/>
  <tableColumns count="2">
    <tableColumn id="1" xr3:uid="{79959E98-D89E-434A-9E0E-3AE6CB43F536}" name="Nom"/>
    <tableColumn id="2" xr3:uid="{E400A699-ABD5-234D-943E-F79111A01D50}" name="Consommat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3053EDF-E19E-144B-BAD5-7855CE93DCBA}" name="Tableau8" displayName="Tableau8" ref="A1:D7" totalsRowShown="0">
  <autoFilter ref="A1:D7" xr:uid="{F3053EDF-E19E-144B-BAD5-7855CE93DCBA}"/>
  <sortState xmlns:xlrd2="http://schemas.microsoft.com/office/spreadsheetml/2017/richdata2" ref="A2:D7">
    <sortCondition ref="C1:C7"/>
  </sortState>
  <tableColumns count="4">
    <tableColumn id="1" xr3:uid="{B3F0D553-089C-524D-9108-75701DAEEF33}" name="Nom"/>
    <tableColumn id="2" xr3:uid="{7A1CA959-9D65-344F-AAD5-E465B1F9C659}" name="Note"/>
    <tableColumn id="3" xr3:uid="{7C1D7844-9CF4-7A4E-8C0E-9EFA3366423F}" name="Prix" dataDxfId="0"/>
    <tableColumn id="4" xr3:uid="{320E84C5-A171-F340-A834-B86AF1BEFF40}" name="kWh/1000h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EB69F0-2101-0446-AE26-4C8E07F005AE}" name="Tableau4" displayName="Tableau4" ref="A1:G8" totalsRowShown="0">
  <autoFilter ref="A1:G8" xr:uid="{A6EB69F0-2101-0446-AE26-4C8E07F005AE}"/>
  <sortState xmlns:xlrd2="http://schemas.microsoft.com/office/spreadsheetml/2017/richdata2" ref="A2:G8">
    <sortCondition ref="B1:B8"/>
  </sortState>
  <tableColumns count="7">
    <tableColumn id="1" xr3:uid="{5758CC44-1681-964C-9338-2BB019E9AC7C}" name="Nom"/>
    <tableColumn id="2" xr3:uid="{30C1943D-2CEC-264A-9A7D-E7AC77D87022}" name="Prix" dataDxfId="14"/>
    <tableColumn id="3" xr3:uid="{62B364C9-036F-A445-A0CA-FAFDA684368C}" name="Note"/>
    <tableColumn id="4" xr3:uid="{BA97FDEB-0E4C-DA40-935F-C00CEB03F51D}" name="Taille (L)" dataDxfId="13"/>
    <tableColumn id="5" xr3:uid="{CAD16841-5EDD-E943-8BAC-32D763D084FD}" name="kWh/cycle (tournante)" dataDxfId="12"/>
    <tableColumn id="6" xr3:uid="{0B6200B0-C6E7-C042-96E7-7A7E4944E005}" name="kWh/cycle (normal)" dataDxfId="11"/>
    <tableColumn id="7" xr3:uid="{0EF47276-3FA3-2D42-A3F7-9C5C6A2C4521}" name="Lie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C50C55-FFE7-4B48-AB5F-06FA626D84EC}" name="Tableau2" displayName="Tableau2" ref="A1:H5" totalsRowShown="0">
  <autoFilter ref="A1:H5" xr:uid="{FBC50C55-FFE7-4B48-AB5F-06FA626D84EC}"/>
  <sortState xmlns:xlrd2="http://schemas.microsoft.com/office/spreadsheetml/2017/richdata2" ref="A2:H5">
    <sortCondition ref="B1:B5"/>
  </sortState>
  <tableColumns count="8">
    <tableColumn id="1" xr3:uid="{E49B1C8E-A6BE-9740-84F3-304126E269A7}" name="Nom"/>
    <tableColumn id="2" xr3:uid="{47DA7E0D-6CC1-AC4A-A4EF-D4F58ACEFE85}" name="Prix" dataDxfId="10"/>
    <tableColumn id="3" xr3:uid="{019B8AEB-63F3-474C-B6F0-05CC383A32C3}" name="Note energétique"/>
    <tableColumn id="4" xr3:uid="{E3F2650E-95A8-E942-AF64-37AB05492D4B}" name="kWh/annum"/>
    <tableColumn id="8" xr3:uid="{BC621CE2-E981-D049-AB15-E4CA212166AD}" name="Litres"/>
    <tableColumn id="7" xr3:uid="{DB36CB5E-5DAC-8F40-A044-850925756430}" name="db"/>
    <tableColumn id="6" xr3:uid="{AF7F7733-C1F2-B54A-9F48-A92519503C56}" name="Note sonore"/>
    <tableColumn id="5" xr3:uid="{6B5C6EC8-2EA9-A148-8B43-8CB88DDBA942}" name="Lie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564623-53FA-7D40-A6AB-0BE62270F032}" name="Tableau3" displayName="Tableau3" ref="A1:J7" totalsRowShown="0" headerRowDxfId="9" headerRowBorderDxfId="8" tableBorderDxfId="7">
  <autoFilter ref="A1:J7" xr:uid="{B9564623-53FA-7D40-A6AB-0BE62270F032}"/>
  <tableColumns count="10">
    <tableColumn id="1" xr3:uid="{4F1A858A-C6F9-D24C-86A0-4EF849A6BF50}" name="Nom"/>
    <tableColumn id="2" xr3:uid="{778DFB59-663A-8C46-AFF5-54F4AC5D0123}" name="Prix" dataDxfId="6"/>
    <tableColumn id="3" xr3:uid="{FB5321E3-0B32-124D-BBAF-5CF4DF5C36C6}" name="Note energétique"/>
    <tableColumn id="9" xr3:uid="{ABEEA6C9-67B3-ED4C-9BD4-9A9B8A563CB1}" name="Froid kWh/60min"/>
    <tableColumn id="4" xr3:uid="{9F41FFA6-D9EF-F845-970E-6E38E6C3D9BC}" name="Froid kWh/annum"/>
    <tableColumn id="10" xr3:uid="{C875C563-C72C-584E-9961-6B01C403D39A}" name="Chaud kWh/60min"/>
    <tableColumn id="5" xr3:uid="{DE1DD98F-A8E9-CC4F-90BD-168047F70F29}" name="Chaud kWh/annum2"/>
    <tableColumn id="6" xr3:uid="{3D6B85CD-B93F-CC4B-BC1F-1E11CD9172A4}" name="dB"/>
    <tableColumn id="7" xr3:uid="{B1D14D98-817B-8646-8FCD-A696B4BACAFC}" name="Note sonore"/>
    <tableColumn id="8" xr3:uid="{FB14B927-BAB3-B144-9847-3AA94AC29375}" name="Lie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01FD33-F12D-2940-AE89-8138BC38CBF4}" name="Tableau6" displayName="Tableau6" ref="A1:I5" totalsRowShown="0">
  <autoFilter ref="A1:I5" xr:uid="{7901FD33-F12D-2940-AE89-8138BC38CBF4}"/>
  <sortState xmlns:xlrd2="http://schemas.microsoft.com/office/spreadsheetml/2017/richdata2" ref="A2:I5">
    <sortCondition ref="D1:D5"/>
  </sortState>
  <tableColumns count="9">
    <tableColumn id="1" xr3:uid="{C6C0E69E-2639-0543-BFDA-4909316EB673}" name="Nom"/>
    <tableColumn id="2" xr3:uid="{BEF2D6EF-C76F-6B48-8542-AA5E3C1B76B6}" name="Prix" dataDxfId="4"/>
    <tableColumn id="3" xr3:uid="{0A4C55AB-C438-3047-9672-EE1DD7A19407}" name="Note"/>
    <tableColumn id="4" xr3:uid="{4D2C4730-82FF-1D4C-BA9C-101C6DEE3E39}" name="kWh/cycle"/>
    <tableColumn id="5" xr3:uid="{56637D6B-ED0A-DA4E-8A66-FDC31C1272C7}" name="capacité (kg)"/>
    <tableColumn id="6" xr3:uid="{F0AE3E3A-77F8-BF41-A50A-403D818A8C8B}" name="Durée" dataDxfId="5"/>
    <tableColumn id="7" xr3:uid="{66DB1569-ABA0-8D4D-97B0-EB89BA4EE76C}" name="Consommation eau (L)"/>
    <tableColumn id="8" xr3:uid="{F7D34A9C-8633-E54E-855F-BA188BF0949B}" name="Son (dB)"/>
    <tableColumn id="9" xr3:uid="{89FB637F-7626-5340-A407-76C63AD42BBE}" name="Li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hyperlink" Target="https://www.ikea.com/ch/fr/p/uppkalla-refrigerateur-congelateur-ikea-300-independant-couleur-acier-inox-30494849/?&amp;extProvId=5&amp;extPu=14231-gaw&amp;extLi=19629959199&amp;extCr=144110856445-646694522378&amp;keyword=&amp;extSi=&amp;gad_source=1&amp;gclid=CjwKCAjw7oeqBhBwEiwALyHLM3Tfwq4xfht2foqiq95-Fd0l7qAy55qhA2SBFPM2EWSxLwqYuZ4ZMhoCs04QAvD_BwE" TargetMode="External"/><Relationship Id="rId1" Type="http://schemas.openxmlformats.org/officeDocument/2006/relationships/hyperlink" Target="https://fr.gastro-held.ch/COOL-LINE-K&#252;hlschrank-C-31-W-270-Liter?channable=0290bf736b750034373033313032373835fe&amp;gad_source=1&amp;gclid=CjwKCAjw7oeqBhBwEiwALyHLM6slY7xH9WAslQ11_BSBUDgPY_plehIxeBqaIF5H5sMbDHPNZt843BoCbBAQAvD_BwE&amp;gclsrc=aw.ds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hyperlink" Target="https://www.sutertech-shop.ch/produkt/klimageraete/inverter-klimaanlagen-218/coolstar_super_inverter_11___39_kw/?gclid=CjwKCAjw7oeqBhBwEiwALyHLMyJoVDbNLh03XVdTyug2cFSXiCktCBv3audWocHpWVpSXqjgl6cm_BoCQTwQA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3FCF9-2FAA-724C-B87C-1397049E8037}">
  <dimension ref="A1:G23"/>
  <sheetViews>
    <sheetView zoomScale="200" workbookViewId="0">
      <selection activeCell="A13" sqref="A13"/>
    </sheetView>
  </sheetViews>
  <sheetFormatPr baseColWidth="10" defaultRowHeight="16" x14ac:dyDescent="0.2"/>
  <cols>
    <col min="1" max="1" width="21.6640625" customWidth="1"/>
    <col min="2" max="3" width="11.1640625" customWidth="1"/>
  </cols>
  <sheetData>
    <row r="1" spans="1:7" x14ac:dyDescent="0.2">
      <c r="A1" t="s">
        <v>0</v>
      </c>
      <c r="B1" s="1" t="s">
        <v>8</v>
      </c>
      <c r="C1" s="1" t="s">
        <v>17</v>
      </c>
      <c r="D1" t="s">
        <v>15</v>
      </c>
      <c r="E1" t="s">
        <v>14</v>
      </c>
      <c r="F1" t="s">
        <v>16</v>
      </c>
      <c r="G1" t="s">
        <v>79</v>
      </c>
    </row>
    <row r="2" spans="1:7" x14ac:dyDescent="0.2">
      <c r="A2" t="s">
        <v>13</v>
      </c>
      <c r="B2" s="4">
        <f>Tableau1[[#This Row],[Total]]-Tableau1[[#This Row],[Usage]]*Tableau1[[#This Row],[Total]]</f>
        <v>238.38</v>
      </c>
      <c r="C2" s="4">
        <f>Tableau1[[#This Row],[Total]]*Tableau1[[#This Row],[Usage]]</f>
        <v>109.62</v>
      </c>
      <c r="D2" s="3">
        <v>0.315</v>
      </c>
      <c r="E2">
        <v>348</v>
      </c>
      <c r="F2">
        <v>6</v>
      </c>
      <c r="G2" t="s">
        <v>80</v>
      </c>
    </row>
    <row r="3" spans="1:7" x14ac:dyDescent="0.2">
      <c r="A3" t="s">
        <v>3</v>
      </c>
      <c r="B3" s="4">
        <f>Tableau1[[#This Row],[Total]]-Tableau1[[#This Row],[Usage]]*Tableau1[[#This Row],[Total]]</f>
        <v>137.38499999999999</v>
      </c>
      <c r="C3" s="4">
        <f>Tableau1[[#This Row],[Total]]*Tableau1[[#This Row],[Usage]]</f>
        <v>75.614999999999995</v>
      </c>
      <c r="D3" s="3">
        <v>0.35499999999999998</v>
      </c>
      <c r="E3">
        <v>213</v>
      </c>
      <c r="F3">
        <v>12</v>
      </c>
      <c r="G3" t="s">
        <v>80</v>
      </c>
    </row>
    <row r="4" spans="1:7" x14ac:dyDescent="0.2">
      <c r="A4" t="s">
        <v>5</v>
      </c>
      <c r="B4" s="4">
        <f>Tableau1[[#This Row],[Total]]-Tableau1[[#This Row],[Usage]]*Tableau1[[#This Row],[Total]]</f>
        <v>243.53800000000001</v>
      </c>
      <c r="C4" s="4">
        <f>Tableau1[[#This Row],[Total]]*Tableau1[[#This Row],[Usage]]</f>
        <v>219.46199999999999</v>
      </c>
      <c r="D4" s="3">
        <v>0.47399999999999998</v>
      </c>
      <c r="E4">
        <v>463</v>
      </c>
      <c r="F4">
        <v>10</v>
      </c>
      <c r="G4" t="s">
        <v>80</v>
      </c>
    </row>
    <row r="5" spans="1:7" x14ac:dyDescent="0.2">
      <c r="A5" t="s">
        <v>4</v>
      </c>
      <c r="B5" s="4">
        <f>Tableau1[[#This Row],[Total]]-Tableau1[[#This Row],[Usage]]*Tableau1[[#This Row],[Total]]</f>
        <v>254.84899999999999</v>
      </c>
      <c r="C5" s="4">
        <f>Tableau1[[#This Row],[Total]]*Tableau1[[#This Row],[Usage]]</f>
        <v>88.150999999999996</v>
      </c>
      <c r="D5" s="3">
        <v>0.25700000000000001</v>
      </c>
      <c r="E5">
        <v>343</v>
      </c>
      <c r="F5">
        <v>10</v>
      </c>
      <c r="G5" t="s">
        <v>80</v>
      </c>
    </row>
    <row r="6" spans="1:7" x14ac:dyDescent="0.2">
      <c r="A6" t="s">
        <v>2</v>
      </c>
      <c r="B6" s="4">
        <f>Tableau1[[#This Row],[Total]]-Tableau1[[#This Row],[Usage]]*Tableau1[[#This Row],[Total]]</f>
        <v>47</v>
      </c>
      <c r="C6" s="4">
        <f>Tableau1[[#This Row],[Total]]*Tableau1[[#This Row],[Usage]]</f>
        <v>0</v>
      </c>
      <c r="D6" s="3"/>
      <c r="E6">
        <v>47</v>
      </c>
    </row>
    <row r="7" spans="1:7" x14ac:dyDescent="0.2">
      <c r="A7" t="s">
        <v>9</v>
      </c>
      <c r="B7" s="4">
        <f>Tableau1[[#This Row],[Total]]-Tableau1[[#This Row],[Usage]]*Tableau1[[#This Row],[Total]]</f>
        <v>9.634999999999998</v>
      </c>
      <c r="C7" s="4">
        <f>Tableau1[[#This Row],[Total]]*Tableau1[[#This Row],[Usage]]</f>
        <v>31.365000000000002</v>
      </c>
      <c r="D7" s="3">
        <v>0.76500000000000001</v>
      </c>
      <c r="E7">
        <v>41</v>
      </c>
      <c r="F7">
        <v>6</v>
      </c>
    </row>
    <row r="8" spans="1:7" x14ac:dyDescent="0.2">
      <c r="A8" t="s">
        <v>12</v>
      </c>
      <c r="B8" s="4">
        <f>Tableau1[[#This Row],[Total]]-Tableau1[[#This Row],[Usage]]*Tableau1[[#This Row],[Total]]</f>
        <v>21.978000000000009</v>
      </c>
      <c r="C8" s="4">
        <f>Tableau1[[#This Row],[Total]]*Tableau1[[#This Row],[Usage]]</f>
        <v>176.02199999999999</v>
      </c>
      <c r="D8" s="3">
        <v>0.88900000000000001</v>
      </c>
      <c r="E8">
        <v>198</v>
      </c>
      <c r="F8">
        <v>5</v>
      </c>
    </row>
    <row r="9" spans="1:7" x14ac:dyDescent="0.2">
      <c r="A9" t="s">
        <v>11</v>
      </c>
      <c r="B9" s="4">
        <f>Tableau1[[#This Row],[Total]]-Tableau1[[#This Row],[Usage]]*Tableau1[[#This Row],[Total]]</f>
        <v>47.123999999999995</v>
      </c>
      <c r="C9" s="4">
        <f>Tableau1[[#This Row],[Total]]*Tableau1[[#This Row],[Usage]]</f>
        <v>139.876</v>
      </c>
      <c r="D9" s="3">
        <v>0.748</v>
      </c>
      <c r="E9">
        <v>187</v>
      </c>
      <c r="F9">
        <v>5</v>
      </c>
    </row>
    <row r="10" spans="1:7" x14ac:dyDescent="0.2">
      <c r="A10" t="s">
        <v>10</v>
      </c>
      <c r="B10" s="4">
        <f>Tableau1[[#This Row],[Total]]-Tableau1[[#This Row],[Usage]]*Tableau1[[#This Row],[Total]]</f>
        <v>31.395999999999987</v>
      </c>
      <c r="C10" s="4">
        <f>Tableau1[[#This Row],[Total]]*Tableau1[[#This Row],[Usage]]</f>
        <v>135.60400000000001</v>
      </c>
      <c r="D10" s="3">
        <v>0.81200000000000006</v>
      </c>
      <c r="E10">
        <v>167</v>
      </c>
      <c r="F10">
        <v>5</v>
      </c>
    </row>
    <row r="11" spans="1:7" x14ac:dyDescent="0.2">
      <c r="A11" t="s">
        <v>6</v>
      </c>
      <c r="B11" s="4">
        <f>Tableau1[[#This Row],[Total]]-Tableau1[[#This Row],[Usage]]*Tableau1[[#This Row],[Total]]</f>
        <v>296.00099999999998</v>
      </c>
      <c r="C11" s="4">
        <f>Tableau1[[#This Row],[Total]]*Tableau1[[#This Row],[Usage]]</f>
        <v>216.999</v>
      </c>
      <c r="D11" s="3">
        <v>0.42299999999999999</v>
      </c>
      <c r="E11">
        <v>513</v>
      </c>
      <c r="F11">
        <v>10</v>
      </c>
      <c r="G11" t="s">
        <v>80</v>
      </c>
    </row>
    <row r="12" spans="1:7" x14ac:dyDescent="0.2">
      <c r="A12" t="s">
        <v>94</v>
      </c>
      <c r="B12" s="4">
        <f>Tableau1[[#This Row],[Total]]-Tableau1[[#This Row],[Usage]]*Tableau1[[#This Row],[Total]]</f>
        <v>0</v>
      </c>
      <c r="C12" s="4">
        <f>Tableau1[[#This Row],[Total]]*Tableau1[[#This Row],[Usage]]</f>
        <v>0</v>
      </c>
      <c r="D12" s="3"/>
      <c r="G12" t="s">
        <v>80</v>
      </c>
    </row>
    <row r="13" spans="1:7" x14ac:dyDescent="0.2">
      <c r="A13" t="s">
        <v>95</v>
      </c>
      <c r="B13" s="4">
        <f>Tableau1[[#This Row],[Total]]-Tableau1[[#This Row],[Usage]]*Tableau1[[#This Row],[Total]]</f>
        <v>0</v>
      </c>
      <c r="C13" s="4">
        <f>Tableau1[[#This Row],[Total]]*Tableau1[[#This Row],[Usage]]</f>
        <v>0</v>
      </c>
      <c r="D13" s="3"/>
    </row>
    <row r="14" spans="1:7" x14ac:dyDescent="0.2">
      <c r="A14" t="s">
        <v>96</v>
      </c>
      <c r="B14" s="4">
        <f>Tableau1[[#This Row],[Total]]-Tableau1[[#This Row],[Usage]]*Tableau1[[#This Row],[Total]]</f>
        <v>0</v>
      </c>
      <c r="C14" s="4">
        <f>Tableau1[[#This Row],[Total]]*Tableau1[[#This Row],[Usage]]</f>
        <v>0</v>
      </c>
      <c r="D14" s="3"/>
    </row>
    <row r="15" spans="1:7" x14ac:dyDescent="0.2">
      <c r="A15" t="s">
        <v>97</v>
      </c>
      <c r="B15" s="4">
        <f>Tableau1[[#This Row],[Total]]-Tableau1[[#This Row],[Usage]]*Tableau1[[#This Row],[Total]]</f>
        <v>0</v>
      </c>
      <c r="C15" s="4">
        <f>Tableau1[[#This Row],[Total]]*Tableau1[[#This Row],[Usage]]</f>
        <v>0</v>
      </c>
      <c r="D15" s="3"/>
    </row>
    <row r="16" spans="1:7" x14ac:dyDescent="0.2">
      <c r="A16" t="s">
        <v>98</v>
      </c>
      <c r="B16" s="4">
        <f>Tableau1[[#This Row],[Total]]-Tableau1[[#This Row],[Usage]]*Tableau1[[#This Row],[Total]]</f>
        <v>0</v>
      </c>
      <c r="C16" s="4">
        <f>Tableau1[[#This Row],[Total]]*Tableau1[[#This Row],[Usage]]</f>
        <v>0</v>
      </c>
      <c r="D16" s="3"/>
    </row>
    <row r="17" spans="1:4" x14ac:dyDescent="0.2">
      <c r="A17" t="s">
        <v>99</v>
      </c>
      <c r="B17" s="4">
        <f>Tableau1[[#This Row],[Total]]-Tableau1[[#This Row],[Usage]]*Tableau1[[#This Row],[Total]]</f>
        <v>0</v>
      </c>
      <c r="C17" s="4">
        <f>Tableau1[[#This Row],[Total]]*Tableau1[[#This Row],[Usage]]</f>
        <v>0</v>
      </c>
      <c r="D17" s="3"/>
    </row>
    <row r="18" spans="1:4" x14ac:dyDescent="0.2">
      <c r="A18" t="s">
        <v>100</v>
      </c>
      <c r="B18" s="4">
        <f>Tableau1[[#This Row],[Total]]-Tableau1[[#This Row],[Usage]]*Tableau1[[#This Row],[Total]]</f>
        <v>0</v>
      </c>
      <c r="C18" s="4">
        <f>Tableau1[[#This Row],[Total]]*Tableau1[[#This Row],[Usage]]</f>
        <v>0</v>
      </c>
      <c r="D18" s="3"/>
    </row>
    <row r="19" spans="1:4" x14ac:dyDescent="0.2">
      <c r="A19" t="s">
        <v>101</v>
      </c>
      <c r="B19" s="4">
        <f>Tableau1[[#This Row],[Total]]-Tableau1[[#This Row],[Usage]]*Tableau1[[#This Row],[Total]]</f>
        <v>0</v>
      </c>
      <c r="C19" s="4">
        <f>Tableau1[[#This Row],[Total]]*Tableau1[[#This Row],[Usage]]</f>
        <v>0</v>
      </c>
      <c r="D19" s="3"/>
    </row>
    <row r="20" spans="1:4" x14ac:dyDescent="0.2">
      <c r="A20" t="s">
        <v>102</v>
      </c>
      <c r="B20" s="4">
        <f>Tableau1[[#This Row],[Total]]-Tableau1[[#This Row],[Usage]]*Tableau1[[#This Row],[Total]]</f>
        <v>0</v>
      </c>
      <c r="C20" s="4">
        <f>Tableau1[[#This Row],[Total]]*Tableau1[[#This Row],[Usage]]</f>
        <v>0</v>
      </c>
      <c r="D20" s="3"/>
    </row>
    <row r="21" spans="1:4" x14ac:dyDescent="0.2">
      <c r="A21" t="s">
        <v>103</v>
      </c>
      <c r="B21" s="4">
        <f>Tableau1[[#This Row],[Total]]-Tableau1[[#This Row],[Usage]]*Tableau1[[#This Row],[Total]]</f>
        <v>0</v>
      </c>
      <c r="C21" s="4">
        <f>Tableau1[[#This Row],[Total]]*Tableau1[[#This Row],[Usage]]</f>
        <v>0</v>
      </c>
      <c r="D21" s="3"/>
    </row>
    <row r="22" spans="1:4" x14ac:dyDescent="0.2">
      <c r="A22" t="s">
        <v>104</v>
      </c>
      <c r="B22" s="4">
        <f>Tableau1[[#This Row],[Total]]-Tableau1[[#This Row],[Usage]]*Tableau1[[#This Row],[Total]]</f>
        <v>0</v>
      </c>
      <c r="C22" s="4">
        <f>Tableau1[[#This Row],[Total]]*Tableau1[[#This Row],[Usage]]</f>
        <v>0</v>
      </c>
      <c r="D22" s="3"/>
    </row>
    <row r="23" spans="1:4" x14ac:dyDescent="0.2">
      <c r="A23" t="s">
        <v>105</v>
      </c>
      <c r="B23" s="4">
        <f>Tableau1[[#This Row],[Total]]-Tableau1[[#This Row],[Usage]]*Tableau1[[#This Row],[Total]]</f>
        <v>0</v>
      </c>
      <c r="C23" s="4">
        <f>Tableau1[[#This Row],[Total]]*Tableau1[[#This Row],[Usage]]</f>
        <v>0</v>
      </c>
      <c r="D23" s="3"/>
    </row>
  </sheetData>
  <conditionalFormatting sqref="B2:B2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{4DDACB77-8DB7-F349-9B52-4AC01F162F61}</x14:id>
        </ext>
      </extLst>
    </cfRule>
  </conditionalFormatting>
  <conditionalFormatting sqref="E2:E2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{97FDD995-D30E-B247-A5E3-D2195926C848}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DACB77-8DB7-F349-9B52-4AC01F162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B2:B23</xm:sqref>
        </x14:conditionalFormatting>
        <x14:conditionalFormatting xmlns:xm="http://schemas.microsoft.com/office/excel/2006/main">
          <x14:cfRule type="dataBar" id="{97FDD995-D30E-B247-A5E3-D2195926C8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A1C16-8FA9-EA46-8D2C-24034D23CE2B}">
  <sheetPr>
    <tabColor theme="8" tint="0.59999389629810485"/>
  </sheetPr>
  <dimension ref="A1:I5"/>
  <sheetViews>
    <sheetView zoomScale="184" workbookViewId="0">
      <selection activeCell="H32" sqref="H32"/>
    </sheetView>
  </sheetViews>
  <sheetFormatPr baseColWidth="10" defaultRowHeight="16" x14ac:dyDescent="0.2"/>
  <cols>
    <col min="1" max="1" width="19.6640625" customWidth="1"/>
    <col min="2" max="2" width="13.5" customWidth="1"/>
    <col min="3" max="3" width="8.1640625" customWidth="1"/>
    <col min="4" max="4" width="11.1640625" customWidth="1"/>
    <col min="5" max="5" width="12.33203125" customWidth="1"/>
    <col min="7" max="7" width="20.6640625" customWidth="1"/>
    <col min="9" max="9" width="32.5" customWidth="1"/>
  </cols>
  <sheetData>
    <row r="1" spans="1:9" x14ac:dyDescent="0.2">
      <c r="A1" t="s">
        <v>18</v>
      </c>
      <c r="B1" t="s">
        <v>19</v>
      </c>
      <c r="C1" t="s">
        <v>61</v>
      </c>
      <c r="D1" t="s">
        <v>82</v>
      </c>
      <c r="E1" t="s">
        <v>107</v>
      </c>
      <c r="F1" t="s">
        <v>85</v>
      </c>
      <c r="G1" t="s">
        <v>108</v>
      </c>
      <c r="H1" t="s">
        <v>86</v>
      </c>
      <c r="I1" t="s">
        <v>21</v>
      </c>
    </row>
    <row r="2" spans="1:9" x14ac:dyDescent="0.2">
      <c r="A2" t="s">
        <v>112</v>
      </c>
      <c r="B2" s="5">
        <v>1899.9</v>
      </c>
      <c r="C2" t="s">
        <v>47</v>
      </c>
      <c r="D2">
        <v>40</v>
      </c>
      <c r="E2">
        <v>9</v>
      </c>
      <c r="F2" s="11">
        <v>0.15833333333333333</v>
      </c>
      <c r="G2">
        <v>50</v>
      </c>
      <c r="H2">
        <v>69</v>
      </c>
      <c r="I2" t="s">
        <v>113</v>
      </c>
    </row>
    <row r="3" spans="1:9" x14ac:dyDescent="0.2">
      <c r="A3" t="s">
        <v>106</v>
      </c>
      <c r="B3" s="5">
        <v>1549</v>
      </c>
      <c r="C3" t="s">
        <v>47</v>
      </c>
      <c r="D3">
        <v>45</v>
      </c>
      <c r="E3">
        <v>8</v>
      </c>
      <c r="F3" s="11">
        <v>0.15138888888888888</v>
      </c>
      <c r="G3">
        <v>44</v>
      </c>
      <c r="H3">
        <v>69</v>
      </c>
      <c r="I3" t="s">
        <v>109</v>
      </c>
    </row>
    <row r="4" spans="1:9" x14ac:dyDescent="0.2">
      <c r="A4" t="s">
        <v>110</v>
      </c>
      <c r="B4" s="5">
        <v>608</v>
      </c>
      <c r="C4" t="s">
        <v>37</v>
      </c>
      <c r="D4">
        <v>55</v>
      </c>
      <c r="E4">
        <v>8</v>
      </c>
      <c r="F4" s="11">
        <v>0.15138888888888888</v>
      </c>
      <c r="G4">
        <v>48</v>
      </c>
      <c r="H4">
        <v>72</v>
      </c>
      <c r="I4" t="s">
        <v>111</v>
      </c>
    </row>
    <row r="5" spans="1:9" x14ac:dyDescent="0.2">
      <c r="A5" t="s">
        <v>114</v>
      </c>
      <c r="B5" s="5">
        <v>699.95</v>
      </c>
      <c r="C5" t="s">
        <v>37</v>
      </c>
      <c r="D5">
        <v>55</v>
      </c>
      <c r="E5">
        <v>8</v>
      </c>
      <c r="F5" s="11">
        <v>0.15138888888888888</v>
      </c>
      <c r="G5">
        <v>48</v>
      </c>
      <c r="H5">
        <v>72</v>
      </c>
      <c r="I5" t="s">
        <v>115</v>
      </c>
    </row>
  </sheetData>
  <conditionalFormatting sqref="H2:H5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{DF7B54A4-988C-9F4A-BE71-C983A65160FE}</x14:id>
        </ext>
      </extLst>
    </cfRule>
  </conditionalFormatting>
  <conditionalFormatting sqref="G2:G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{95F3312C-13CF-EC4F-B198-E2DB516C1D45}</x14:id>
        </ext>
      </extLst>
    </cfRule>
  </conditionalFormatting>
  <conditionalFormatting sqref="D2:D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{4ACD14C9-8CC1-3142-A969-2CA2CC135847}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7B54A4-988C-9F4A-BE71-C983A65160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H2:H5</xm:sqref>
        </x14:conditionalFormatting>
        <x14:conditionalFormatting xmlns:xm="http://schemas.microsoft.com/office/excel/2006/main">
          <x14:cfRule type="dataBar" id="{95F3312C-13CF-EC4F-B198-E2DB516C1D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G2:G5</xm:sqref>
        </x14:conditionalFormatting>
        <x14:conditionalFormatting xmlns:xm="http://schemas.microsoft.com/office/excel/2006/main">
          <x14:cfRule type="dataBar" id="{4ACD14C9-8CC1-3142-A969-2CA2CC1358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FD38D-DF5A-4641-80B3-9B7A0EDD0D26}">
  <sheetPr>
    <tabColor theme="8" tint="0.59999389629810485"/>
  </sheetPr>
  <dimension ref="A1:G5"/>
  <sheetViews>
    <sheetView zoomScale="143" workbookViewId="0">
      <selection activeCell="H32" sqref="H32"/>
    </sheetView>
  </sheetViews>
  <sheetFormatPr baseColWidth="10" defaultRowHeight="16" x14ac:dyDescent="0.2"/>
  <cols>
    <col min="1" max="1" width="20" customWidth="1"/>
    <col min="4" max="4" width="13.1640625" customWidth="1"/>
    <col min="5" max="5" width="16.6640625" customWidth="1"/>
    <col min="6" max="6" width="13.1640625" customWidth="1"/>
  </cols>
  <sheetData>
    <row r="1" spans="1:7" x14ac:dyDescent="0.2">
      <c r="A1" t="s">
        <v>18</v>
      </c>
      <c r="B1" t="s">
        <v>19</v>
      </c>
      <c r="C1" t="s">
        <v>61</v>
      </c>
      <c r="D1" t="s">
        <v>118</v>
      </c>
      <c r="E1" t="s">
        <v>119</v>
      </c>
      <c r="F1" t="s">
        <v>121</v>
      </c>
      <c r="G1" t="s">
        <v>122</v>
      </c>
    </row>
    <row r="2" spans="1:7" x14ac:dyDescent="0.2">
      <c r="A2" t="s">
        <v>116</v>
      </c>
      <c r="B2" s="5">
        <v>449.9</v>
      </c>
      <c r="C2" t="s">
        <v>117</v>
      </c>
      <c r="D2" s="10">
        <v>54</v>
      </c>
      <c r="E2" s="10">
        <v>113</v>
      </c>
      <c r="F2" t="s">
        <v>120</v>
      </c>
      <c r="G2" t="s">
        <v>123</v>
      </c>
    </row>
    <row r="3" spans="1:7" x14ac:dyDescent="0.2">
      <c r="A3" t="s">
        <v>124</v>
      </c>
      <c r="B3" s="5">
        <v>949.9</v>
      </c>
      <c r="C3" t="s">
        <v>26</v>
      </c>
      <c r="D3" s="10">
        <v>129</v>
      </c>
      <c r="E3" s="10">
        <v>229</v>
      </c>
      <c r="F3" t="s">
        <v>120</v>
      </c>
      <c r="G3" t="s">
        <v>125</v>
      </c>
    </row>
    <row r="4" spans="1:7" x14ac:dyDescent="0.2">
      <c r="A4" t="s">
        <v>126</v>
      </c>
      <c r="B4" s="5">
        <v>299.95</v>
      </c>
      <c r="C4" t="s">
        <v>117</v>
      </c>
      <c r="D4" s="10">
        <v>66</v>
      </c>
      <c r="E4" s="10">
        <v>66</v>
      </c>
      <c r="F4" t="s">
        <v>120</v>
      </c>
      <c r="G4" t="s">
        <v>127</v>
      </c>
    </row>
    <row r="5" spans="1:7" x14ac:dyDescent="0.2">
      <c r="A5" t="s">
        <v>128</v>
      </c>
      <c r="B5" s="5">
        <v>899</v>
      </c>
      <c r="C5" t="s">
        <v>26</v>
      </c>
      <c r="D5" s="10">
        <v>129</v>
      </c>
      <c r="E5" s="10">
        <v>229</v>
      </c>
      <c r="F5" t="s">
        <v>120</v>
      </c>
      <c r="G5" t="s">
        <v>129</v>
      </c>
    </row>
  </sheetData>
  <conditionalFormatting sqref="E2:E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{F3CD5DF4-649D-934D-A726-1F96341F93F8}</x14:id>
        </ext>
      </extLst>
    </cfRule>
  </conditionalFormatting>
  <conditionalFormatting sqref="D2:D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{90C5E6A6-A26E-D342-B701-4433D1334250}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CD5DF4-649D-934D-A726-1F96341F93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E2:E5</xm:sqref>
        </x14:conditionalFormatting>
        <x14:conditionalFormatting xmlns:xm="http://schemas.microsoft.com/office/excel/2006/main">
          <x14:cfRule type="dataBar" id="{90C5E6A6-A26E-D342-B701-4433D13342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9A0DA-1FCD-7342-83B8-CBA496182805}">
  <dimension ref="A1:B1"/>
  <sheetViews>
    <sheetView zoomScale="319" workbookViewId="0">
      <selection activeCell="B1" sqref="B1"/>
    </sheetView>
  </sheetViews>
  <sheetFormatPr baseColWidth="10" defaultRowHeight="16" x14ac:dyDescent="0.2"/>
  <sheetData>
    <row r="1" spans="1:2" x14ac:dyDescent="0.2">
      <c r="A1" t="s">
        <v>7</v>
      </c>
      <c r="B1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8E113-C9BE-B54E-8C4B-765BF9509E84}">
  <sheetPr>
    <tabColor theme="8" tint="0.59999389629810485"/>
  </sheetPr>
  <dimension ref="A1:I5"/>
  <sheetViews>
    <sheetView zoomScale="158" workbookViewId="0">
      <selection activeCell="G4" sqref="G4"/>
    </sheetView>
  </sheetViews>
  <sheetFormatPr baseColWidth="10" defaultRowHeight="16" x14ac:dyDescent="0.2"/>
  <cols>
    <col min="1" max="1" width="17.33203125" customWidth="1"/>
    <col min="2" max="2" width="11.83203125" bestFit="1" customWidth="1"/>
    <col min="4" max="4" width="11" customWidth="1"/>
  </cols>
  <sheetData>
    <row r="1" spans="1:9" x14ac:dyDescent="0.2">
      <c r="A1" t="s">
        <v>18</v>
      </c>
      <c r="B1" t="s">
        <v>19</v>
      </c>
      <c r="C1" t="s">
        <v>61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21</v>
      </c>
    </row>
    <row r="2" spans="1:9" x14ac:dyDescent="0.2">
      <c r="A2" t="s">
        <v>88</v>
      </c>
      <c r="B2" s="5">
        <v>648</v>
      </c>
      <c r="C2" t="s">
        <v>36</v>
      </c>
      <c r="D2" s="10">
        <v>84</v>
      </c>
      <c r="E2" s="10">
        <v>13</v>
      </c>
      <c r="F2" s="10">
        <v>9.5</v>
      </c>
      <c r="G2" s="12">
        <v>0.20486111111111113</v>
      </c>
      <c r="H2" s="10">
        <v>44</v>
      </c>
      <c r="I2" t="s">
        <v>89</v>
      </c>
    </row>
    <row r="3" spans="1:9" x14ac:dyDescent="0.2">
      <c r="A3" t="s">
        <v>90</v>
      </c>
      <c r="B3" s="5">
        <v>677</v>
      </c>
      <c r="C3" t="s">
        <v>31</v>
      </c>
      <c r="D3" s="10">
        <v>74</v>
      </c>
      <c r="E3" s="10">
        <v>13</v>
      </c>
      <c r="F3" s="10">
        <v>9.5</v>
      </c>
      <c r="G3" s="12">
        <v>0.19097222222222221</v>
      </c>
      <c r="H3" s="10">
        <v>44</v>
      </c>
      <c r="I3" t="s">
        <v>91</v>
      </c>
    </row>
    <row r="4" spans="1:9" x14ac:dyDescent="0.2">
      <c r="A4" t="s">
        <v>92</v>
      </c>
      <c r="B4" s="5">
        <v>2030</v>
      </c>
      <c r="C4" t="s">
        <v>31</v>
      </c>
      <c r="D4" s="10">
        <v>73</v>
      </c>
      <c r="E4" s="10">
        <v>13</v>
      </c>
      <c r="F4" s="10">
        <v>8.4</v>
      </c>
      <c r="G4" s="12">
        <v>0.13819444444444443</v>
      </c>
      <c r="H4" s="10">
        <v>44</v>
      </c>
      <c r="I4" t="s">
        <v>93</v>
      </c>
    </row>
    <row r="5" spans="1:9" x14ac:dyDescent="0.2">
      <c r="A5" t="s">
        <v>81</v>
      </c>
      <c r="B5" s="5">
        <v>4140</v>
      </c>
      <c r="C5" t="s">
        <v>47</v>
      </c>
      <c r="D5" s="10">
        <v>54</v>
      </c>
      <c r="E5" s="10">
        <v>14</v>
      </c>
      <c r="F5" s="10">
        <v>8.4</v>
      </c>
      <c r="G5" s="12">
        <v>0.15972222222222224</v>
      </c>
      <c r="H5" s="10">
        <v>41</v>
      </c>
      <c r="I5" t="s">
        <v>87</v>
      </c>
    </row>
  </sheetData>
  <conditionalFormatting sqref="D2:D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{530FD48E-5AD8-E749-8536-6F5AF8BDCA61}</x14:id>
        </ext>
      </extLst>
    </cfRule>
  </conditionalFormatting>
  <conditionalFormatting sqref="E2:E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{D9623781-D066-574D-A515-0BBB6B1D78F4}</x14:id>
        </ext>
      </extLst>
    </cfRule>
  </conditionalFormatting>
  <conditionalFormatting sqref="F2:F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{0A0E195D-D108-BC45-8F1F-9E6A2C7CABBD}</x14:id>
        </ext>
      </extLst>
    </cfRule>
  </conditionalFormatting>
  <conditionalFormatting sqref="H2:H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{488ADECD-68BC-7944-92C7-AD34F40650F0}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0FD48E-5AD8-E749-8536-6F5AF8BDCA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D9623781-D066-574D-A515-0BBB6B1D78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E2:E5</xm:sqref>
        </x14:conditionalFormatting>
        <x14:conditionalFormatting xmlns:xm="http://schemas.microsoft.com/office/excel/2006/main">
          <x14:cfRule type="dataBar" id="{0A0E195D-D108-BC45-8F1F-9E6A2C7CA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F2:F5</xm:sqref>
        </x14:conditionalFormatting>
        <x14:conditionalFormatting xmlns:xm="http://schemas.microsoft.com/office/excel/2006/main">
          <x14:cfRule type="dataBar" id="{488ADECD-68BC-7944-92C7-AD34F40650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E74A2-5E7F-A646-AC37-6AB43B46DDD3}">
  <sheetPr>
    <tabColor theme="8" tint="0.59999389629810485"/>
  </sheetPr>
  <dimension ref="A1:M6"/>
  <sheetViews>
    <sheetView zoomScale="118" workbookViewId="0">
      <selection activeCell="B16" sqref="B16"/>
    </sheetView>
  </sheetViews>
  <sheetFormatPr baseColWidth="10" defaultRowHeight="16" x14ac:dyDescent="0.2"/>
  <cols>
    <col min="1" max="1" width="22.33203125" customWidth="1"/>
    <col min="2" max="2" width="30.1640625" customWidth="1"/>
  </cols>
  <sheetData>
    <row r="1" spans="1:13" x14ac:dyDescent="0.2">
      <c r="A1" t="s">
        <v>18</v>
      </c>
      <c r="B1" t="s">
        <v>137</v>
      </c>
    </row>
    <row r="2" spans="1:13" x14ac:dyDescent="0.2">
      <c r="A2" t="s">
        <v>136</v>
      </c>
      <c r="B2">
        <v>7060</v>
      </c>
      <c r="C2" t="s">
        <v>138</v>
      </c>
      <c r="M2" t="s">
        <v>139</v>
      </c>
    </row>
    <row r="3" spans="1:13" x14ac:dyDescent="0.2">
      <c r="A3" t="s">
        <v>140</v>
      </c>
      <c r="B3" t="s">
        <v>141</v>
      </c>
    </row>
    <row r="4" spans="1:13" x14ac:dyDescent="0.2">
      <c r="A4" t="s">
        <v>143</v>
      </c>
      <c r="B4" t="s">
        <v>142</v>
      </c>
    </row>
    <row r="5" spans="1:13" x14ac:dyDescent="0.2">
      <c r="A5" t="s">
        <v>144</v>
      </c>
      <c r="B5" t="s">
        <v>145</v>
      </c>
    </row>
    <row r="6" spans="1:13" x14ac:dyDescent="0.2">
      <c r="A6" t="s">
        <v>147</v>
      </c>
      <c r="B6" t="s">
        <v>146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308A4-D575-5C4C-9F39-4902AFAE4E68}">
  <sheetPr>
    <tabColor theme="8" tint="0.59999389629810485"/>
  </sheetPr>
  <dimension ref="A1:B5"/>
  <sheetViews>
    <sheetView tabSelected="1" zoomScale="215" workbookViewId="0">
      <selection activeCell="C8" sqref="C8"/>
    </sheetView>
  </sheetViews>
  <sheetFormatPr baseColWidth="10" defaultRowHeight="16" x14ac:dyDescent="0.2"/>
  <cols>
    <col min="2" max="2" width="14.33203125" customWidth="1"/>
  </cols>
  <sheetData>
    <row r="1" spans="1:2" x14ac:dyDescent="0.2">
      <c r="A1" t="s">
        <v>18</v>
      </c>
      <c r="B1" t="s">
        <v>148</v>
      </c>
    </row>
    <row r="2" spans="1:2" x14ac:dyDescent="0.2">
      <c r="A2" t="s">
        <v>149</v>
      </c>
      <c r="B2" t="s">
        <v>150</v>
      </c>
    </row>
    <row r="3" spans="1:2" x14ac:dyDescent="0.2">
      <c r="A3" t="s">
        <v>151</v>
      </c>
      <c r="B3" t="s">
        <v>156</v>
      </c>
    </row>
    <row r="4" spans="1:2" x14ac:dyDescent="0.2">
      <c r="A4" t="s">
        <v>152</v>
      </c>
      <c r="B4" t="s">
        <v>153</v>
      </c>
    </row>
    <row r="5" spans="1:2" x14ac:dyDescent="0.2">
      <c r="A5" t="s">
        <v>154</v>
      </c>
      <c r="B5" t="s">
        <v>155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120D-F616-824E-A569-A8E06DE92FD3}">
  <sheetPr>
    <tabColor theme="8" tint="0.59999389629810485"/>
  </sheetPr>
  <dimension ref="A1:D7"/>
  <sheetViews>
    <sheetView workbookViewId="0">
      <selection activeCell="G51" sqref="G51"/>
    </sheetView>
  </sheetViews>
  <sheetFormatPr baseColWidth="10" defaultRowHeight="16" x14ac:dyDescent="0.2"/>
  <cols>
    <col min="4" max="4" width="13.1640625" customWidth="1"/>
  </cols>
  <sheetData>
    <row r="1" spans="1:4" x14ac:dyDescent="0.2">
      <c r="A1" t="s">
        <v>18</v>
      </c>
      <c r="B1" t="s">
        <v>61</v>
      </c>
      <c r="C1" t="s">
        <v>19</v>
      </c>
      <c r="D1" t="s">
        <v>118</v>
      </c>
    </row>
    <row r="2" spans="1:4" x14ac:dyDescent="0.2">
      <c r="A2" t="s">
        <v>130</v>
      </c>
      <c r="B2" t="s">
        <v>23</v>
      </c>
      <c r="C2" s="5">
        <v>6.95</v>
      </c>
      <c r="D2">
        <v>4</v>
      </c>
    </row>
    <row r="3" spans="1:4" x14ac:dyDescent="0.2">
      <c r="A3" t="s">
        <v>132</v>
      </c>
      <c r="B3" t="s">
        <v>23</v>
      </c>
      <c r="C3" s="5">
        <v>7.95</v>
      </c>
      <c r="D3">
        <v>7</v>
      </c>
    </row>
    <row r="4" spans="1:4" x14ac:dyDescent="0.2">
      <c r="A4" t="s">
        <v>133</v>
      </c>
      <c r="B4" t="s">
        <v>26</v>
      </c>
      <c r="C4" s="5">
        <v>8.9499999999999993</v>
      </c>
      <c r="D4">
        <v>4</v>
      </c>
    </row>
    <row r="5" spans="1:4" x14ac:dyDescent="0.2">
      <c r="A5" t="s">
        <v>134</v>
      </c>
      <c r="B5" t="s">
        <v>23</v>
      </c>
      <c r="C5" s="5">
        <v>9.9499999999999993</v>
      </c>
      <c r="D5">
        <v>7</v>
      </c>
    </row>
    <row r="6" spans="1:4" x14ac:dyDescent="0.2">
      <c r="A6" t="s">
        <v>135</v>
      </c>
      <c r="B6" t="s">
        <v>26</v>
      </c>
      <c r="C6" s="5">
        <v>12.95</v>
      </c>
      <c r="D6">
        <v>5</v>
      </c>
    </row>
    <row r="7" spans="1:4" x14ac:dyDescent="0.2">
      <c r="A7" t="s">
        <v>131</v>
      </c>
      <c r="B7" t="s">
        <v>23</v>
      </c>
      <c r="C7" s="5">
        <v>19.95</v>
      </c>
      <c r="D7">
        <v>7</v>
      </c>
    </row>
  </sheetData>
  <conditionalFormatting sqref="D2:D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{63443029-E10D-9E4F-A24B-7C6F4DBEED9A}</x14:id>
        </ext>
      </extLst>
    </cfRule>
  </conditionalFormatting>
  <conditionalFormatting sqref="C2:C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{D3EECB9F-75F9-6D43-B798-5B2902F15616}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443029-E10D-9E4F-A24B-7C6F4DBEED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D2:D7</xm:sqref>
        </x14:conditionalFormatting>
        <x14:conditionalFormatting xmlns:xm="http://schemas.microsoft.com/office/excel/2006/main">
          <x14:cfRule type="dataBar" id="{D3EECB9F-75F9-6D43-B798-5B2902F15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AC702-0380-0F42-A92D-C865F5997215}">
  <sheetPr>
    <tabColor theme="8" tint="0.59999389629810485"/>
  </sheetPr>
  <dimension ref="A1:G8"/>
  <sheetViews>
    <sheetView zoomScale="139" workbookViewId="0">
      <selection activeCell="H32" sqref="H32"/>
    </sheetView>
  </sheetViews>
  <sheetFormatPr baseColWidth="10" defaultRowHeight="16" x14ac:dyDescent="0.2"/>
  <cols>
    <col min="1" max="1" width="35.1640625" customWidth="1"/>
    <col min="2" max="2" width="13.5" customWidth="1"/>
    <col min="5" max="5" width="21.1640625" customWidth="1"/>
    <col min="6" max="6" width="18.83203125" customWidth="1"/>
    <col min="7" max="7" width="23.33203125" customWidth="1"/>
  </cols>
  <sheetData>
    <row r="1" spans="1:7" x14ac:dyDescent="0.2">
      <c r="A1" t="s">
        <v>18</v>
      </c>
      <c r="B1" t="s">
        <v>19</v>
      </c>
      <c r="C1" t="s">
        <v>61</v>
      </c>
      <c r="D1" t="s">
        <v>62</v>
      </c>
      <c r="E1" t="s">
        <v>63</v>
      </c>
      <c r="F1" t="s">
        <v>64</v>
      </c>
      <c r="G1" t="s">
        <v>21</v>
      </c>
    </row>
    <row r="2" spans="1:7" x14ac:dyDescent="0.2">
      <c r="A2" t="s">
        <v>77</v>
      </c>
      <c r="B2" s="5">
        <v>1470</v>
      </c>
      <c r="C2" t="s">
        <v>67</v>
      </c>
      <c r="D2" s="10">
        <v>76</v>
      </c>
      <c r="E2" s="10">
        <v>0.71</v>
      </c>
      <c r="F2" s="10">
        <v>1.05</v>
      </c>
      <c r="G2" t="s">
        <v>78</v>
      </c>
    </row>
    <row r="3" spans="1:7" x14ac:dyDescent="0.2">
      <c r="A3" t="s">
        <v>75</v>
      </c>
      <c r="B3" s="5">
        <v>1545</v>
      </c>
      <c r="C3" t="s">
        <v>67</v>
      </c>
      <c r="D3" s="10">
        <v>71</v>
      </c>
      <c r="E3" s="10">
        <v>0.69</v>
      </c>
      <c r="F3" s="10">
        <v>0.99</v>
      </c>
      <c r="G3" t="s">
        <v>76</v>
      </c>
    </row>
    <row r="4" spans="1:7" x14ac:dyDescent="0.2">
      <c r="A4" t="s">
        <v>60</v>
      </c>
      <c r="B4" s="5">
        <v>1590</v>
      </c>
      <c r="C4" t="s">
        <v>47</v>
      </c>
      <c r="D4" s="10">
        <v>73</v>
      </c>
      <c r="E4" s="10">
        <v>1.23</v>
      </c>
      <c r="F4" s="10">
        <v>0.9</v>
      </c>
      <c r="G4" t="s">
        <v>65</v>
      </c>
    </row>
    <row r="5" spans="1:7" x14ac:dyDescent="0.2">
      <c r="A5" t="s">
        <v>66</v>
      </c>
      <c r="B5" s="5">
        <v>2150</v>
      </c>
      <c r="C5" t="s">
        <v>67</v>
      </c>
      <c r="D5" s="10">
        <v>73</v>
      </c>
      <c r="E5" s="10">
        <v>1.23</v>
      </c>
      <c r="F5" s="10">
        <v>0.9</v>
      </c>
      <c r="G5" t="s">
        <v>68</v>
      </c>
    </row>
    <row r="6" spans="1:7" x14ac:dyDescent="0.2">
      <c r="A6" t="s">
        <v>71</v>
      </c>
      <c r="B6" s="5">
        <v>2350</v>
      </c>
      <c r="C6" t="s">
        <v>47</v>
      </c>
      <c r="D6" s="10">
        <v>73</v>
      </c>
      <c r="E6" s="10">
        <v>1.23</v>
      </c>
      <c r="F6" s="10">
        <v>0.9</v>
      </c>
      <c r="G6" t="s">
        <v>72</v>
      </c>
    </row>
    <row r="7" spans="1:7" x14ac:dyDescent="0.2">
      <c r="A7" t="s">
        <v>69</v>
      </c>
      <c r="B7" s="5">
        <v>4790</v>
      </c>
      <c r="C7" t="s">
        <v>67</v>
      </c>
      <c r="D7" s="10">
        <v>71</v>
      </c>
      <c r="E7" s="10">
        <v>1</v>
      </c>
      <c r="F7" s="10">
        <v>0.69</v>
      </c>
      <c r="G7" t="s">
        <v>70</v>
      </c>
    </row>
    <row r="8" spans="1:7" x14ac:dyDescent="0.2">
      <c r="A8" t="s">
        <v>73</v>
      </c>
      <c r="B8" s="5">
        <v>4895</v>
      </c>
      <c r="C8" t="s">
        <v>45</v>
      </c>
      <c r="D8" s="10">
        <v>70</v>
      </c>
      <c r="E8" s="10">
        <v>0.52</v>
      </c>
      <c r="F8" s="10">
        <v>0.99</v>
      </c>
      <c r="G8" t="s">
        <v>74</v>
      </c>
    </row>
  </sheetData>
  <conditionalFormatting sqref="D2:D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{929D9E44-20DA-E54D-BF8B-86937B66DB97}</x14:id>
        </ext>
      </extLst>
    </cfRule>
  </conditionalFormatting>
  <conditionalFormatting sqref="E2:E8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{82A47BC7-3182-5643-B5CD-0E879656A5A8}</x14:id>
        </ext>
      </extLst>
    </cfRule>
  </conditionalFormatting>
  <conditionalFormatting sqref="F2:F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{A5CC8F08-C8D4-554B-9889-88E60DD5AB50}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9D9E44-20DA-E54D-BF8B-86937B66DB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D2:D8</xm:sqref>
        </x14:conditionalFormatting>
        <x14:conditionalFormatting xmlns:xm="http://schemas.microsoft.com/office/excel/2006/main">
          <x14:cfRule type="dataBar" id="{82A47BC7-3182-5643-B5CD-0E879656A5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E2:E8</xm:sqref>
        </x14:conditionalFormatting>
        <x14:conditionalFormatting xmlns:xm="http://schemas.microsoft.com/office/excel/2006/main">
          <x14:cfRule type="dataBar" id="{A5CC8F08-C8D4-554B-9889-88E60DD5AB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3D1F-4834-6847-A491-6DFC91533A3D}">
  <sheetPr>
    <tabColor theme="8" tint="0.59999389629810485"/>
  </sheetPr>
  <dimension ref="A1:H5"/>
  <sheetViews>
    <sheetView zoomScale="175" workbookViewId="0">
      <selection activeCell="H32" sqref="H32"/>
    </sheetView>
  </sheetViews>
  <sheetFormatPr baseColWidth="10" defaultRowHeight="16" x14ac:dyDescent="0.2"/>
  <cols>
    <col min="2" max="2" width="11.83203125" bestFit="1" customWidth="1"/>
    <col min="4" max="7" width="13.83203125" customWidth="1"/>
  </cols>
  <sheetData>
    <row r="1" spans="1:8" x14ac:dyDescent="0.2">
      <c r="A1" t="s">
        <v>18</v>
      </c>
      <c r="B1" t="s">
        <v>19</v>
      </c>
      <c r="C1" t="s">
        <v>29</v>
      </c>
      <c r="D1" t="s">
        <v>20</v>
      </c>
      <c r="E1" t="s">
        <v>33</v>
      </c>
      <c r="F1" t="s">
        <v>32</v>
      </c>
      <c r="G1" t="s">
        <v>30</v>
      </c>
      <c r="H1" t="s">
        <v>21</v>
      </c>
    </row>
    <row r="2" spans="1:8" x14ac:dyDescent="0.2">
      <c r="A2" t="s">
        <v>25</v>
      </c>
      <c r="B2" s="5">
        <v>619</v>
      </c>
      <c r="C2" t="s">
        <v>26</v>
      </c>
      <c r="D2">
        <v>138</v>
      </c>
      <c r="E2">
        <v>296</v>
      </c>
      <c r="F2">
        <v>41</v>
      </c>
      <c r="G2" t="s">
        <v>31</v>
      </c>
      <c r="H2" s="6" t="s">
        <v>27</v>
      </c>
    </row>
    <row r="3" spans="1:8" x14ac:dyDescent="0.2">
      <c r="A3" t="s">
        <v>22</v>
      </c>
      <c r="B3" s="5">
        <v>629.1</v>
      </c>
      <c r="C3" t="s">
        <v>23</v>
      </c>
      <c r="D3">
        <v>233</v>
      </c>
      <c r="E3">
        <v>216</v>
      </c>
      <c r="F3">
        <v>40</v>
      </c>
      <c r="G3" t="s">
        <v>31</v>
      </c>
      <c r="H3" s="6" t="s">
        <v>24</v>
      </c>
    </row>
    <row r="4" spans="1:8" x14ac:dyDescent="0.2">
      <c r="A4" t="s">
        <v>35</v>
      </c>
      <c r="B4" s="5">
        <v>699</v>
      </c>
      <c r="C4" t="s">
        <v>36</v>
      </c>
      <c r="D4">
        <v>204</v>
      </c>
      <c r="E4">
        <v>230</v>
      </c>
      <c r="F4">
        <v>35</v>
      </c>
      <c r="G4" t="s">
        <v>37</v>
      </c>
      <c r="H4" t="s">
        <v>38</v>
      </c>
    </row>
    <row r="5" spans="1:8" x14ac:dyDescent="0.2">
      <c r="A5" t="s">
        <v>28</v>
      </c>
      <c r="B5" s="5">
        <v>1623</v>
      </c>
      <c r="C5" t="s">
        <v>23</v>
      </c>
      <c r="D5">
        <v>351</v>
      </c>
      <c r="E5">
        <v>409</v>
      </c>
      <c r="F5">
        <v>36</v>
      </c>
      <c r="G5" t="s">
        <v>31</v>
      </c>
      <c r="H5" t="s">
        <v>34</v>
      </c>
    </row>
  </sheetData>
  <conditionalFormatting sqref="D2:D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{9855024F-B521-DF4F-8153-73656EE1CE22}</x14:id>
        </ext>
      </extLst>
    </cfRule>
  </conditionalFormatting>
  <conditionalFormatting sqref="E2:E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{61909946-6D51-4F4B-A5EE-B77DA2A369F8}</x14:id>
        </ext>
      </extLst>
    </cfRule>
  </conditionalFormatting>
  <conditionalFormatting sqref="F2:F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{B8D33693-7221-1E48-ADF3-60FF55FA517E}</x14:id>
        </ext>
      </extLst>
    </cfRule>
  </conditionalFormatting>
  <hyperlinks>
    <hyperlink ref="H2" r:id="rId1" xr:uid="{1D5787CE-CEE6-824A-B10F-1183B9C8E5DF}"/>
    <hyperlink ref="H3" r:id="rId2" display="https://www.ikea.com/ch/fr/p/uppkalla-refrigerateur-congelateur-ikea-300-independant-couleur-acier-inox-30494849/?&amp;extProvId=5&amp;extPu=14231-gaw&amp;extLi=19629959199&amp;extCr=144110856445-646694522378&amp;keyword=&amp;extSi=&amp;gad_source=1&amp;gclid=CjwKCAjw7oeqBhBwEiwALyHLM3Tfwq4xfht2foqiq95-Fd0l7qAy55qhA2SBFPM2EWSxLwqYuZ4ZMhoCs04QAvD_BwE" xr:uid="{6134C706-4DC6-764E-9F2E-283814C6254B}"/>
  </hyperlinks>
  <pageMargins left="0.7" right="0.7" top="0.75" bottom="0.75" header="0.3" footer="0.3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55024F-B521-DF4F-8153-73656EE1CE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61909946-6D51-4F4B-A5EE-B77DA2A369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E2:E5</xm:sqref>
        </x14:conditionalFormatting>
        <x14:conditionalFormatting xmlns:xm="http://schemas.microsoft.com/office/excel/2006/main">
          <x14:cfRule type="dataBar" id="{B8D33693-7221-1E48-ADF3-60FF55FA51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ED13E-4303-EA4C-AC19-3E20A1D707DB}">
  <sheetPr>
    <tabColor theme="8" tint="0.59999389629810485"/>
  </sheetPr>
  <dimension ref="A1:J7"/>
  <sheetViews>
    <sheetView zoomScale="183" workbookViewId="0">
      <selection activeCell="H32" sqref="H32"/>
    </sheetView>
  </sheetViews>
  <sheetFormatPr baseColWidth="10" defaultRowHeight="16" x14ac:dyDescent="0.2"/>
  <cols>
    <col min="1" max="1" width="38" customWidth="1"/>
    <col min="2" max="2" width="11.83203125" bestFit="1" customWidth="1"/>
    <col min="3" max="4" width="16.33203125" customWidth="1"/>
    <col min="5" max="6" width="19" customWidth="1"/>
    <col min="8" max="8" width="12.83203125" customWidth="1"/>
    <col min="9" max="9" width="12.1640625" customWidth="1"/>
  </cols>
  <sheetData>
    <row r="1" spans="1:10" x14ac:dyDescent="0.2">
      <c r="A1" s="7" t="s">
        <v>18</v>
      </c>
      <c r="B1" s="8" t="s">
        <v>19</v>
      </c>
      <c r="C1" s="8" t="s">
        <v>29</v>
      </c>
      <c r="D1" s="8" t="s">
        <v>48</v>
      </c>
      <c r="E1" s="8" t="s">
        <v>41</v>
      </c>
      <c r="F1" s="8" t="s">
        <v>59</v>
      </c>
      <c r="G1" s="8" t="s">
        <v>42</v>
      </c>
      <c r="H1" s="8" t="s">
        <v>58</v>
      </c>
      <c r="I1" s="8" t="s">
        <v>30</v>
      </c>
      <c r="J1" s="9" t="s">
        <v>21</v>
      </c>
    </row>
    <row r="2" spans="1:10" x14ac:dyDescent="0.2">
      <c r="A2" t="s">
        <v>39</v>
      </c>
      <c r="B2" s="5">
        <v>2196</v>
      </c>
      <c r="C2" t="s">
        <v>40</v>
      </c>
      <c r="E2">
        <v>102</v>
      </c>
      <c r="G2">
        <v>642</v>
      </c>
      <c r="H2">
        <v>58</v>
      </c>
      <c r="I2" t="s">
        <v>51</v>
      </c>
      <c r="J2" s="6" t="s">
        <v>43</v>
      </c>
    </row>
    <row r="3" spans="1:10" x14ac:dyDescent="0.2">
      <c r="A3" t="s">
        <v>44</v>
      </c>
      <c r="B3" s="5">
        <v>660</v>
      </c>
      <c r="C3" t="s">
        <v>45</v>
      </c>
      <c r="E3">
        <v>147</v>
      </c>
      <c r="G3">
        <v>735</v>
      </c>
      <c r="H3">
        <v>53</v>
      </c>
      <c r="I3" t="s">
        <v>51</v>
      </c>
      <c r="J3" t="s">
        <v>56</v>
      </c>
    </row>
    <row r="4" spans="1:10" x14ac:dyDescent="0.2">
      <c r="A4" t="s">
        <v>46</v>
      </c>
      <c r="B4" s="5">
        <v>652</v>
      </c>
      <c r="C4" t="s">
        <v>47</v>
      </c>
      <c r="D4">
        <v>1.5</v>
      </c>
      <c r="H4">
        <v>65</v>
      </c>
      <c r="I4" t="s">
        <v>51</v>
      </c>
      <c r="J4" t="s">
        <v>57</v>
      </c>
    </row>
    <row r="5" spans="1:10" x14ac:dyDescent="0.2">
      <c r="A5" t="s">
        <v>50</v>
      </c>
      <c r="B5" s="5">
        <v>339.95</v>
      </c>
      <c r="C5" t="s">
        <v>47</v>
      </c>
      <c r="D5">
        <v>1</v>
      </c>
      <c r="E5" t="s">
        <v>51</v>
      </c>
      <c r="G5" t="s">
        <v>51</v>
      </c>
      <c r="H5">
        <v>65</v>
      </c>
      <c r="I5" t="s">
        <v>51</v>
      </c>
      <c r="J5" t="s">
        <v>49</v>
      </c>
    </row>
    <row r="6" spans="1:10" x14ac:dyDescent="0.2">
      <c r="A6" t="s">
        <v>52</v>
      </c>
      <c r="B6" s="5">
        <v>743.19</v>
      </c>
      <c r="C6" t="s">
        <v>47</v>
      </c>
      <c r="D6">
        <v>2</v>
      </c>
      <c r="E6" t="s">
        <v>51</v>
      </c>
      <c r="G6" t="s">
        <v>51</v>
      </c>
      <c r="H6">
        <v>65</v>
      </c>
      <c r="I6" t="s">
        <v>51</v>
      </c>
      <c r="J6" t="s">
        <v>53</v>
      </c>
    </row>
    <row r="7" spans="1:10" x14ac:dyDescent="0.2">
      <c r="A7" t="s">
        <v>54</v>
      </c>
      <c r="B7" s="5">
        <v>549.95000000000005</v>
      </c>
      <c r="C7" t="s">
        <v>47</v>
      </c>
      <c r="D7">
        <v>1.4</v>
      </c>
      <c r="E7" t="s">
        <v>51</v>
      </c>
      <c r="F7">
        <v>1.2</v>
      </c>
      <c r="G7" t="s">
        <v>51</v>
      </c>
      <c r="H7">
        <v>65</v>
      </c>
      <c r="I7" t="s">
        <v>51</v>
      </c>
      <c r="J7" t="s">
        <v>55</v>
      </c>
    </row>
  </sheetData>
  <conditionalFormatting sqref="D1:D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{E887DADF-047F-8D4B-8AA8-5B9CD543894F}</x14:id>
        </ext>
      </extLst>
    </cfRule>
  </conditionalFormatting>
  <conditionalFormatting sqref="D2:D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{1D8D8382-45C2-C54B-8CAF-AF0E5637FB80}</x14:id>
        </ext>
      </extLst>
    </cfRule>
  </conditionalFormatting>
  <conditionalFormatting sqref="E2:E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{CCFA2CB8-B135-6043-9A07-0CF2C58110C8}</x14:id>
        </ext>
      </extLst>
    </cfRule>
  </conditionalFormatting>
  <conditionalFormatting sqref="F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{76A76E0B-7116-5545-BA38-86BBCE45FBFA}</x14:id>
        </ext>
      </extLst>
    </cfRule>
  </conditionalFormatting>
  <conditionalFormatting sqref="F2:F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{D2CDA7D7-87AC-354D-9C10-A6F80181F8D5}</x14:id>
        </ext>
      </extLst>
    </cfRule>
  </conditionalFormatting>
  <conditionalFormatting sqref="G2:G7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{26E20555-89F0-6142-B132-4C71866AF2C6}</x14:id>
        </ext>
      </extLst>
    </cfRule>
  </conditionalFormatting>
  <conditionalFormatting sqref="H2:H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{2F4A38EC-2BD2-6A43-BBB0-8975282CB8C9}</x14:id>
        </ext>
      </extLst>
    </cfRule>
  </conditionalFormatting>
  <hyperlinks>
    <hyperlink ref="J2" r:id="rId1" xr:uid="{8EA140A5-FFFC-EB48-BB6F-024DA4CDDDA3}"/>
  </hyperlinks>
  <pageMargins left="0.7" right="0.7" top="0.75" bottom="0.75" header="0.3" footer="0.3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87DADF-047F-8D4B-8AA8-5B9CD54389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D1:D7</xm:sqref>
        </x14:conditionalFormatting>
        <x14:conditionalFormatting xmlns:xm="http://schemas.microsoft.com/office/excel/2006/main">
          <x14:cfRule type="dataBar" id="{1D8D8382-45C2-C54B-8CAF-AF0E5637FB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D2:D7</xm:sqref>
        </x14:conditionalFormatting>
        <x14:conditionalFormatting xmlns:xm="http://schemas.microsoft.com/office/excel/2006/main">
          <x14:cfRule type="dataBar" id="{CCFA2CB8-B135-6043-9A07-0CF2C5811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E2:E7</xm:sqref>
        </x14:conditionalFormatting>
        <x14:conditionalFormatting xmlns:xm="http://schemas.microsoft.com/office/excel/2006/main">
          <x14:cfRule type="dataBar" id="{76A76E0B-7116-5545-BA38-86BBCE45FB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</xm:sqref>
        </x14:conditionalFormatting>
        <x14:conditionalFormatting xmlns:xm="http://schemas.microsoft.com/office/excel/2006/main">
          <x14:cfRule type="dataBar" id="{D2CDA7D7-87AC-354D-9C10-A6F80181F8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F2:F7</xm:sqref>
        </x14:conditionalFormatting>
        <x14:conditionalFormatting xmlns:xm="http://schemas.microsoft.com/office/excel/2006/main">
          <x14:cfRule type="dataBar" id="{26E20555-89F0-6142-B132-4C71866AF2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G2:G7</xm:sqref>
        </x14:conditionalFormatting>
        <x14:conditionalFormatting xmlns:xm="http://schemas.microsoft.com/office/excel/2006/main">
          <x14:cfRule type="dataBar" id="{2F4A38EC-2BD2-6A43-BBB0-8975282CB8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Types</vt:lpstr>
      <vt:lpstr>Unité</vt:lpstr>
      <vt:lpstr>Lave-vaisselle</vt:lpstr>
      <vt:lpstr>Chauffage</vt:lpstr>
      <vt:lpstr>Autres</vt:lpstr>
      <vt:lpstr>Ampoule</vt:lpstr>
      <vt:lpstr>Four</vt:lpstr>
      <vt:lpstr>Réfrigérateur</vt:lpstr>
      <vt:lpstr>Climatiseurs</vt:lpstr>
      <vt:lpstr>Lave-linge</vt:lpstr>
      <vt:lpstr>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Fleurimont Clarisse</dc:creator>
  <cp:lastModifiedBy>Fleurimont Clarisse</cp:lastModifiedBy>
  <dcterms:created xsi:type="dcterms:W3CDTF">2023-11-01T16:22:34Z</dcterms:created>
  <dcterms:modified xsi:type="dcterms:W3CDTF">2023-11-08T18:58:50Z</dcterms:modified>
</cp:coreProperties>
</file>