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AE19BED7-5B99-4640-A7F4-007A609204E1}" xr6:coauthVersionLast="47" xr6:coauthVersionMax="47" xr10:uidLastSave="{00000000-0000-0000-0000-000000000000}"/>
  <bookViews>
    <workbookView xWindow="760" yWindow="880" windowWidth="35240" windowHeight="22500" activeTab="8" xr2:uid="{9D243E43-DBA8-DC4F-9D91-06FE22E1B23E}"/>
  </bookViews>
  <sheets>
    <sheet name="Types" sheetId="1" r:id="rId1"/>
    <sheet name="Unité" sheetId="2" r:id="rId2"/>
    <sheet name="Wifi" sheetId="15" r:id="rId3"/>
    <sheet name="Lave-vaisselle" sheetId="6" r:id="rId4"/>
    <sheet name="Salle d'eau" sheetId="11" r:id="rId5"/>
    <sheet name="Ordinateur" sheetId="14" r:id="rId6"/>
    <sheet name="Jeux" sheetId="12" r:id="rId7"/>
    <sheet name="Piscine" sheetId="13" r:id="rId8"/>
    <sheet name="Chauffage" sheetId="10" r:id="rId9"/>
    <sheet name="Ampoule" sheetId="9" r:id="rId10"/>
    <sheet name="Four" sheetId="5" r:id="rId11"/>
    <sheet name="Réfrigérateur" sheetId="3" r:id="rId12"/>
    <sheet name="Climatiseurs" sheetId="4" r:id="rId13"/>
    <sheet name="Lave-linge" sheetId="7" r:id="rId14"/>
    <sheet name="TV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5" l="1"/>
  <c r="G17" i="15"/>
  <c r="G16" i="15"/>
  <c r="G13" i="15"/>
  <c r="G14" i="15"/>
  <c r="G15" i="15"/>
  <c r="C12" i="1"/>
  <c r="B11" i="1"/>
  <c r="C11" i="1"/>
  <c r="B15" i="1"/>
  <c r="C15" i="1"/>
  <c r="B22" i="1"/>
  <c r="C22" i="1"/>
  <c r="B23" i="1"/>
  <c r="C23" i="1"/>
  <c r="B14" i="1"/>
  <c r="C14" i="1"/>
  <c r="B18" i="1"/>
  <c r="C18" i="1"/>
  <c r="B3" i="1"/>
  <c r="C3" i="1"/>
  <c r="B19" i="1"/>
  <c r="C19" i="1"/>
  <c r="B13" i="1"/>
  <c r="C13" i="1"/>
  <c r="B9" i="1"/>
  <c r="C9" i="1"/>
  <c r="B2" i="1"/>
  <c r="C2" i="1"/>
  <c r="B21" i="1"/>
  <c r="C21" i="1"/>
  <c r="C4" i="1"/>
  <c r="C5" i="1"/>
  <c r="C6" i="1"/>
  <c r="C7" i="1"/>
  <c r="C8" i="1"/>
  <c r="C10" i="1"/>
  <c r="C16" i="1"/>
  <c r="C17" i="1"/>
  <c r="C20" i="1"/>
  <c r="B4" i="1"/>
  <c r="B5" i="1"/>
  <c r="B6" i="1"/>
  <c r="B7" i="1"/>
  <c r="B8" i="1"/>
  <c r="B10" i="1"/>
  <c r="B12" i="1"/>
  <c r="B16" i="1"/>
  <c r="B17" i="1"/>
  <c r="B20" i="1"/>
</calcChain>
</file>

<file path=xl/sharedStrings.xml><?xml version="1.0" encoding="utf-8"?>
<sst xmlns="http://schemas.openxmlformats.org/spreadsheetml/2006/main" count="382" uniqueCount="230">
  <si>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</si>
  <si>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</si>
  <si>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</si>
  <si>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</si>
  <si>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</si>
  <si>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</si>
  <si>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</si>
  <si>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</si>
  <si>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</si>
  <si>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</si>
  <si>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</si>
  <si>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</si>
  <si>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</si>
  <si>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</si>
  <si>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</si>
  <si>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</si>
  <si>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</si>
  <si>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</si>
  <si>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</si>
  <si>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</si>
  <si>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</si>
  <si>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</si>
  <si>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</si>
  <si>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</si>
  <si>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</si>
  <si>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</si>
  <si>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</si>
  <si>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</si>
  <si>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</si>
  <si>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</si>
  <si>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</si>
  <si>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</si>
  <si>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</si>
  <si>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</si>
  <si>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</si>
  <si>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</si>
  <si>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</si>
  <si>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</si>
  <si>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</si>
  <si>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</si>
  <si>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</si>
  <si>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</si>
  <si>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</si>
  <si>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</si>
  <si>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</si>
  <si>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</si>
  <si>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</si>
  <si>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</si>
  <si>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</si>
  <si>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</si>
  <si>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</si>
  <si>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</si>
  <si>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</si>
  <si>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</si>
  <si>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</si>
  <si>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</si>
  <si>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</si>
  <si>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</si>
  <si>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</si>
  <si>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</si>
  <si>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</si>
  <si>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</si>
  <si>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</si>
  <si>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</si>
  <si>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</si>
  <si>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</si>
  <si>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</si>
  <si>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</si>
  <si>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</si>
  <si>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</si>
  <si>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</si>
  <si>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</si>
  <si>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</si>
  <si>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</si>
  <si>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</si>
  <si>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</si>
  <si>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</si>
  <si>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</si>
  <si>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</si>
  <si>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</si>
  <si>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</si>
  <si>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</si>
  <si>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</si>
  <si>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</si>
  <si>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</si>
  <si>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</si>
  <si>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</si>
  <si>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</si>
  <si>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</si>
  <si>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</si>
  <si>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</si>
  <si>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</si>
  <si>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</si>
  <si>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</si>
  <si>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</si>
  <si>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</si>
  <si>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</si>
  <si>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</si>
  <si>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</si>
  <si>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</si>
  <si>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</si>
  <si>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</si>
  <si>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</si>
  <si>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</si>
  <si>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</si>
  <si>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</si>
  <si>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</si>
  <si>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</si>
  <si>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</si>
  <si>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</si>
  <si>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</si>
  <si>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</si>
  <si>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</si>
  <si>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</si>
  <si>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</si>
  <si>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</si>
  <si>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</si>
  <si>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</si>
  <si>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</si>
  <si>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</si>
  <si>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</si>
  <si>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</si>
  <si>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</si>
  <si>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</si>
  <si>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</si>
  <si>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</si>
  <si>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</si>
  <si>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</si>
  <si>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</si>
  <si>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</si>
  <si>
    <t>OSRAM Ampoule LED RETROFIT CLASSIC B E27</t>
  </si>
  <si>
    <t>Osram LED Base Classique A60FR</t>
  </si>
  <si>
    <t>OSRAM LED E27 60 -7W/2700K</t>
  </si>
  <si>
    <t>LED BASE KLASSISCH A 40 CL 4 W 2700 K E27 FIL</t>
  </si>
  <si>
    <t>Osram LED Retrofit Classic A 60 CI</t>
  </si>
  <si>
    <t>LEDVANCE Ampoule LED SMART WIFI P40 5W/827 230V DIM FR E14</t>
  </si>
  <si>
    <t>Heat pump</t>
  </si>
  <si>
    <t>Consommation par année (kWh)</t>
  </si>
  <si>
    <t>https://www.liiva.ch/en/content-hub/articles/stromverbrauch-waermepumpe</t>
  </si>
  <si>
    <t>https://www.eia.gov/tools/faqs/faq.php?id=667&amp;t=6</t>
  </si>
  <si>
    <t>Coal</t>
  </si>
  <si>
    <t>0.88 kWh/pound</t>
  </si>
  <si>
    <t>0.13 kWh/cubic foot</t>
  </si>
  <si>
    <t>Natural gaz</t>
  </si>
  <si>
    <t>Petrole liquide</t>
  </si>
  <si>
    <t>12.90 kWh/gallon</t>
  </si>
  <si>
    <t>1.18 kWh/pound</t>
  </si>
  <si>
    <t>Petroleum coke</t>
  </si>
  <si>
    <t>Consommation</t>
  </si>
  <si>
    <t>WC</t>
  </si>
  <si>
    <t>40 L/utilisation</t>
  </si>
  <si>
    <t xml:space="preserve">Douche </t>
  </si>
  <si>
    <t>Bain</t>
  </si>
  <si>
    <t>200-250 L</t>
  </si>
  <si>
    <t xml:space="preserve">Petit bain </t>
  </si>
  <si>
    <t>125-150</t>
  </si>
  <si>
    <t>35-60 L/utilisation</t>
  </si>
  <si>
    <t>Playstation disque </t>
  </si>
  <si>
    <t>Playstation édition numérique</t>
  </si>
  <si>
    <t>Session de jeu en HD</t>
  </si>
  <si>
    <t>209,8 Wh</t>
  </si>
  <si>
    <t>200,8 Wh</t>
  </si>
  <si>
    <t>Session de jeu en Ultra HD</t>
  </si>
  <si>
    <t>210,9 Wh</t>
  </si>
  <si>
    <t>200,9 Wh</t>
  </si>
  <si>
    <t>Lecture de Blue-Ray en HD</t>
  </si>
  <si>
    <t>55,7 Wh</t>
  </si>
  <si>
    <t>Lecture de Blue-Ray en Ultra HD</t>
  </si>
  <si>
    <t>80,7 Wh</t>
  </si>
  <si>
    <t>Streaming vidéo HD</t>
  </si>
  <si>
    <t>56,1 Wh</t>
  </si>
  <si>
    <t>54,6 Wh</t>
  </si>
  <si>
    <t>Mode</t>
  </si>
  <si>
    <t>Consommation d'énergie</t>
  </si>
  <si>
    <t>Diffusion en continu UHD</t>
  </si>
  <si>
    <t>31 W</t>
  </si>
  <si>
    <t>Jeu actif</t>
  </si>
  <si>
    <t>74 W</t>
  </si>
  <si>
    <t>Mode de navigation APD</t>
  </si>
  <si>
    <t>60 minutes</t>
  </si>
  <si>
    <t>Xbox</t>
  </si>
  <si>
    <t>Switch</t>
  </si>
  <si>
    <t>Nintendo Switch – Modèle OLED [HEG-001]</t>
  </si>
  <si>
    <t>Nintendo Switch [HAC-001(-01)]</t>
  </si>
  <si>
    <t>Mode téléviseur</t>
  </si>
  <si>
    <t>Session de jeu *1</t>
  </si>
  <si>
    <t>6 W</t>
  </si>
  <si>
    <t>7 W</t>
  </si>
  <si>
    <t>Streaming en HD *2</t>
  </si>
  <si>
    <t>5 W</t>
  </si>
  <si>
    <t>Menu HOME</t>
  </si>
  <si>
    <t>3 W</t>
  </si>
  <si>
    <t>Mode téléviseur2</t>
  </si>
  <si>
    <t>Activité</t>
  </si>
  <si>
    <t>Taille de la piscine</t>
  </si>
  <si>
    <t>Consommation annuelle (kWh)</t>
  </si>
  <si>
    <t>Prix par an</t>
  </si>
  <si>
    <t>Piscine de 40m³</t>
  </si>
  <si>
    <t>Piscine de 60m³</t>
  </si>
  <si>
    <t>Piscine de 80m³</t>
  </si>
  <si>
    <t>kWh</t>
  </si>
  <si>
    <t>Bureau</t>
  </si>
  <si>
    <t>75-730</t>
  </si>
  <si>
    <t>20-275</t>
  </si>
  <si>
    <t>Portable</t>
  </si>
  <si>
    <t>Temps d'utilisation</t>
  </si>
  <si>
    <t>Consommation d'électricité en kWh par an</t>
  </si>
  <si>
    <t>Prix TTC par an</t>
  </si>
  <si>
    <t>Une heure par jour</t>
  </si>
  <si>
    <t>Cinq heures par jour</t>
  </si>
  <si>
    <t>Dix heures par jour</t>
  </si>
  <si>
    <t>Détails pour portable</t>
  </si>
  <si>
    <t>kWh par an</t>
  </si>
  <si>
    <t>Fonctionnement</t>
  </si>
  <si>
    <t>Puissance en Watt</t>
  </si>
  <si>
    <r>
      <t>P</t>
    </r>
    <r>
      <rPr>
        <sz val="14"/>
        <color rgb="FF333333"/>
        <rFont val="Arial"/>
        <family val="2"/>
      </rPr>
      <t>On</t>
    </r>
  </si>
  <si>
    <r>
      <t>P</t>
    </r>
    <r>
      <rPr>
        <sz val="14"/>
        <color rgb="FF333333"/>
        <rFont val="Arial"/>
        <family val="2"/>
      </rPr>
      <t>Standby</t>
    </r>
  </si>
  <si>
    <r>
      <t>P</t>
    </r>
    <r>
      <rPr>
        <sz val="14"/>
        <color rgb="FF333333"/>
        <rFont val="Arial"/>
        <family val="2"/>
      </rPr>
      <t>APD</t>
    </r>
  </si>
  <si>
    <r>
      <t>P</t>
    </r>
    <r>
      <rPr>
        <sz val="14"/>
        <color rgb="FF333333"/>
        <rFont val="Arial"/>
        <family val="2"/>
      </rPr>
      <t>Deep Standby</t>
    </r>
  </si>
  <si>
    <t>Off</t>
  </si>
  <si>
    <t>Consommation électrique annuelle</t>
  </si>
  <si>
    <t>14.25kWh/Année</t>
  </si>
  <si>
    <t>Consommation d’énergie TV-Box 5</t>
  </si>
  <si>
    <t>Consommation d’énergie Swisscom Box 21</t>
  </si>
  <si>
    <t>Consommation d’énergie Swisscom Box</t>
  </si>
  <si>
    <t>Consommation d’énergie TV-Box (UHD)</t>
  </si>
  <si>
    <t>W</t>
  </si>
  <si>
    <t>kWh/Année</t>
  </si>
  <si>
    <t>PDeep Standby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</si>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</sst>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Arial"/>
      <family val="2"/>
    </font>
    <font>
      <b/>
      <sz val="12"/>
      <color rgb="FFFFFFFF"/>
      <name val="Helvetica"/>
      <family val="2"/>
    </font>
    <font>
      <sz val="18"/>
      <color rgb="FF001155"/>
      <name val="Arial"/>
      <family val="2"/>
    </font>
    <font>
      <sz val="18"/>
      <color rgb="FF001155"/>
      <name val="Arial"/>
      <family val="2"/>
    </font>
    <font>
      <sz val="18"/>
      <color rgb="FF333333"/>
      <name val="Arial"/>
      <family val="2"/>
    </font>
    <font>
      <sz val="18"/>
      <color rgb="FF333333"/>
      <name val="Arial"/>
      <family val="2"/>
    </font>
    <font>
      <sz val="16"/>
      <color rgb="FF086ADB"/>
      <name val="Arial"/>
      <family val="2"/>
    </font>
    <font>
      <sz val="16"/>
      <color rgb="FF333333"/>
      <name val="Arial"/>
      <family val="2"/>
    </font>
    <font>
      <sz val="20"/>
      <color rgb="FF0048CF"/>
      <name val="Sdx-icons"/>
    </font>
    <font>
      <sz val="12"/>
      <color theme="9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16" fillId="4" borderId="6" xfId="0" applyFont="1" applyFill="1" applyBorder="1"/>
    <xf numFmtId="0" fontId="16" fillId="0" borderId="6" xfId="0" applyFont="1" applyBorder="1"/>
    <xf numFmtId="0" fontId="2" fillId="2" borderId="7" xfId="0" applyFont="1" applyFill="1" applyBorder="1"/>
    <xf numFmtId="0" fontId="8" fillId="0" borderId="0" xfId="0" applyFont="1"/>
    <xf numFmtId="0" fontId="9" fillId="0" borderId="0" xfId="0" applyFont="1"/>
  </cellXfs>
  <cellStyles count="3">
    <cellStyle name="Lien hypertexte" xfId="2" builtinId="8"/>
    <cellStyle name="Normal" xfId="0" builtinId="0"/>
    <cellStyle name="Pourcentage" xfId="1" builtinId="5"/>
  </cellStyles>
  <dxfs count="34">
    <dxf>
      <numFmt numFmtId="2" formatCode="0.00"/>
    </dxf>
    <dxf>
      <numFmt numFmtId="2" formatCode="0.00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  <numFmt numFmtId="168" formatCode="#,##0\ [$€-1];[Red]\-#,##0\ [$€-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numFmt numFmtId="2" formatCode="0.00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 style="thin">
          <color rgb="FF8EA9DB"/>
        </right>
        <top style="thin">
          <color rgb="FF8EA9DB"/>
        </top>
        <bottom style="thin">
          <color rgb="FF8EA9DB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A1:A23"/>
  </sortState>
  <tableColumns count="7">
    <tableColumn id="1" xr3:uid="{A48EABA4-6C46-1A4E-93BC-545E29232E98}" name="Type"/>
    <tableColumn id="2" xr3:uid="{F4F9A5DA-9F59-5249-ADE9-5DB0456BCC1D}" name="Construction" dataDxfId="33">
      <calculatedColumnFormula>Tableau1[[#This Row],[Total]]-Tableau1[[#This Row],[Usage]]*Tableau1[[#This Row],[Total]]</calculatedColumnFormula>
    </tableColumn>
    <tableColumn id="7" xr3:uid="{4F7DAD85-2774-774A-8AC1-AF2CFC861B54}" name="Usage (val)" dataDxfId="32">
      <calculatedColumnFormula>Tableau1[[#This Row],[Total]]*Tableau1[[#This Row],[Usage]]</calculatedColumnFormula>
    </tableColumn>
    <tableColumn id="3" xr3:uid="{969C8F93-53FD-1F4A-804A-CE581F622DE2}" name="Usage" dataDxfId="31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91C731-88E0-DA4B-99A9-C3BC1C37BF95}" name="Tableau16" displayName="Tableau16" ref="A8:B11" totalsRowShown="0">
  <autoFilter ref="A8:B11" xr:uid="{1691C731-88E0-DA4B-99A9-C3BC1C37BF95}"/>
  <tableColumns count="2">
    <tableColumn id="1" xr3:uid="{A67920C7-6752-014C-8E2E-E83F5D557267}" name="Temps d'utilisation"/>
    <tableColumn id="2" xr3:uid="{51077E60-CB6F-534E-9E25-147B11D63408}" name="kWh par an" dataDxfId="1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21E9F0-9FA4-A546-AB26-ED583F3E0BCB}" name="Tableau11" displayName="Tableau11" ref="A1:C6" totalsRowShown="0">
  <autoFilter ref="A1:C6" xr:uid="{3E21E9F0-9FA4-A546-AB26-ED583F3E0BCB}"/>
  <tableColumns count="3">
    <tableColumn id="1" xr3:uid="{C177E498-705F-9A49-A75B-55019BE23995}" name="Type"/>
    <tableColumn id="2" xr3:uid="{BFCD399C-6078-DD45-BED9-3C6798CB049D}" name="Playstation disque "/>
    <tableColumn id="3" xr3:uid="{830DE64C-3942-1148-9B8B-146FC4943415}" name="Playstation édition numériqu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044CCA-7295-2F42-B47F-EEDB1CAA8BFD}" name="Tableau12" displayName="Tableau12" ref="A10:B14" totalsRowShown="0">
  <autoFilter ref="A10:B14" xr:uid="{2E044CCA-7295-2F42-B47F-EEDB1CAA8BFD}"/>
  <tableColumns count="2">
    <tableColumn id="1" xr3:uid="{90E10555-0BEB-D846-863C-3A1EF4A1D694}" name="Mode"/>
    <tableColumn id="2" xr3:uid="{473E53E4-C8BA-9445-ADC9-A56563A0FE13}" name="Consommation d'énergi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B0ED48-331D-0641-888B-F1F1506715F5}" name="Tableau13" displayName="Tableau13" ref="A19:C22" totalsRowShown="0">
  <autoFilter ref="A19:C22" xr:uid="{F9B0ED48-331D-0641-888B-F1F1506715F5}"/>
  <tableColumns count="3">
    <tableColumn id="1" xr3:uid="{8626B437-BE11-564F-9257-A11148F3C432}" name="Activité"/>
    <tableColumn id="2" xr3:uid="{28B2C82F-E3F8-4B4C-A7FD-E5A34C8261C4}" name="Mode téléviseur"/>
    <tableColumn id="3" xr3:uid="{796EE067-807D-394E-BE37-97CA2879F889}" name="Mode téléviseur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65DEE3-D0D1-B944-A685-B4E65978DC9C}" name="Tableau14" displayName="Tableau14" ref="A1:C4" totalsRowShown="0">
  <autoFilter ref="A1:C4" xr:uid="{2D65DEE3-D0D1-B944-A685-B4E65978DC9C}"/>
  <tableColumns count="3">
    <tableColumn id="1" xr3:uid="{F45E0829-E8CB-004A-AA09-5F4FEEABB977}" name="Taille de la piscine" dataDxfId="17"/>
    <tableColumn id="2" xr3:uid="{FA3D1147-10A5-A245-A0F6-A1439E2F3AC7}" name="Consommation annuelle (kWh)" dataDxfId="16"/>
    <tableColumn id="3" xr3:uid="{C16A32EB-BF10-F342-AEC5-B43AA67701D5}" name="Prix par an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C373-863F-4E40-9C13-B4E1C2C10890}" name="Tableau9" displayName="Tableau9" ref="A1:C6" totalsRowShown="0">
  <autoFilter ref="A1:C6" xr:uid="{0C85C373-863F-4E40-9C13-B4E1C2C10890}"/>
  <tableColumns count="3">
    <tableColumn id="1" xr3:uid="{DD1DCAF8-0E29-614E-907E-A1C180D4A7DC}" name="Nom"/>
    <tableColumn id="2" xr3:uid="{6D557020-5894-E140-94F6-31D4FCCF5D31}" name="Consommation par année (kWh)"/>
    <tableColumn id="3" xr3:uid="{A3B1F56B-2F9C-3943-A348-9B76C131DB9D}" name="Colonne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053EDF-E19E-144B-BAD5-7855CE93DCBA}" name="Tableau8" displayName="Tableau8" ref="A1:D7" totalsRowShown="0">
  <autoFilter ref="A1:D7" xr:uid="{F3053EDF-E19E-144B-BAD5-7855CE93DCBA}"/>
  <sortState xmlns:xlrd2="http://schemas.microsoft.com/office/spreadsheetml/2017/richdata2" ref="A2:D7">
    <sortCondition ref="C1:C7"/>
  </sortState>
  <tableColumns count="4">
    <tableColumn id="1" xr3:uid="{B3F0D553-089C-524D-9108-75701DAEEF33}" name="Nom"/>
    <tableColumn id="2" xr3:uid="{7A1CA959-9D65-344F-AAD5-E465B1F9C659}" name="Note"/>
    <tableColumn id="3" xr3:uid="{7C1D7844-9CF4-7A4E-8C0E-9EFA3366423F}" name="Prix" dataDxfId="14"/>
    <tableColumn id="4" xr3:uid="{320E84C5-A171-F340-A834-B86AF1BEFF40}" name="kWh/1000h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3"/>
    <tableColumn id="3" xr3:uid="{62B364C9-036F-A445-A0CA-FAFDA684368C}" name="Note"/>
    <tableColumn id="4" xr3:uid="{BA97FDEB-0E4C-DA40-935F-C00CEB03F51D}" name="Taille (L)" dataDxfId="12"/>
    <tableColumn id="5" xr3:uid="{CAD16841-5EDD-E943-8BAC-32D763D084FD}" name="kWh/cycle (tournante)" dataDxfId="11"/>
    <tableColumn id="6" xr3:uid="{0B6200B0-C6E7-C042-96E7-7A7E4944E005}" name="kWh/cycle (normal)" dataDxfId="10"/>
    <tableColumn id="7" xr3:uid="{0EF47276-3FA3-2D42-A3F7-9C5C6A2C4521}" name="Lie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9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8" headerRowBorderDxfId="7" tableBorderDxfId="6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5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2E699B-F19C-2844-8ABD-ED1249A3001C}" name="Tableau17" displayName="Tableau17" ref="A2:C8" totalsRowShown="0">
  <autoFilter ref="A2:C8" xr:uid="{302E699B-F19C-2844-8ABD-ED1249A3001C}"/>
  <tableColumns count="3">
    <tableColumn id="1" xr3:uid="{85655046-9B75-B740-9775-BF72E9BC6C78}" name="Fonctionnement"/>
    <tableColumn id="2" xr3:uid="{D530088B-78A2-0F47-8D66-A8DADF899C7D}" name="Puissance en Watt"/>
    <tableColumn id="3" xr3:uid="{AD5B3430-51C1-4740-B833-5754FC079DC2}" name="Unité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4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3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sortState xmlns:xlrd2="http://schemas.microsoft.com/office/spreadsheetml/2017/richdata2" ref="A2:G5">
    <sortCondition ref="D1:D5"/>
  </sortState>
  <tableColumns count="7">
    <tableColumn id="1" xr3:uid="{E5D7B8DD-B5CB-C943-ACDB-971A768A2B2E}" name="Nom"/>
    <tableColumn id="2" xr3:uid="{F4E913A9-E817-F24A-A3B2-CAC07682F8B8}" name="Prix" dataDxfId="2"/>
    <tableColumn id="3" xr3:uid="{8DCADDF2-AABB-7E44-B472-3EE43B299B4F}" name="Note"/>
    <tableColumn id="4" xr3:uid="{3F46AE45-4EE7-2744-88BC-88E61306F756}" name="kWh/1000h" dataDxfId="1"/>
    <tableColumn id="5" xr3:uid="{3C48D9D1-6DAA-354A-844F-3806F6B5BF52}" name="Hdr kWh/1000h" dataDxfId="0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D9ECA98-5247-B947-88E2-664A50BF8F72}" name="Tableau18" displayName="Tableau18" ref="A12:C18" totalsRowShown="0">
  <autoFilter ref="A12:C18" xr:uid="{0D9ECA98-5247-B947-88E2-664A50BF8F72}"/>
  <tableColumns count="3">
    <tableColumn id="1" xr3:uid="{09B38706-01FD-8640-8710-B11490BB0B6A}" name="Fonctionnement"/>
    <tableColumn id="2" xr3:uid="{EF3C9353-E8BD-CB4A-8DF5-44133988DA54}" name="Puissance en Watt"/>
    <tableColumn id="3" xr3:uid="{B70CF8E2-D616-B340-BFA6-FCA9393B1247}" name="Unité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3FF5F4-0BED-0543-8EB3-12E5FE42AF8A}" name="Tableau19" displayName="Tableau19" ref="A22:C28" totalsRowShown="0">
  <autoFilter ref="A22:C28" xr:uid="{753FF5F4-0BED-0543-8EB3-12E5FE42AF8A}"/>
  <tableColumns count="3">
    <tableColumn id="1" xr3:uid="{8A53B8DE-D39D-394F-8139-FD461B7416A1}" name="Fonctionnement"/>
    <tableColumn id="2" xr3:uid="{D277CC50-4F45-9447-9D5B-AEA84932CBBD}" name="Puissance en Watt"/>
    <tableColumn id="3" xr3:uid="{945D52EC-B2F9-4843-8634-BA5E757BDADA}" name="Unité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ADE64-0970-334F-AD71-BA23DBA614AA}" name="Tableau20" displayName="Tableau20" ref="A32:C38" totalsRowShown="0">
  <autoFilter ref="A32:C38" xr:uid="{877ADE64-0970-334F-AD71-BA23DBA614AA}"/>
  <tableColumns count="3">
    <tableColumn id="1" xr3:uid="{4420AF7E-A47D-F54E-8E07-9562F73E1C1A}" name="Fonctionnement"/>
    <tableColumn id="2" xr3:uid="{51EA448B-C6DC-BE44-8FC2-E18FDE29E305}" name="Puissance en Watt"/>
    <tableColumn id="3" xr3:uid="{B0D86B47-C313-5440-B83A-1A6A508A72E3}" name="Unité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F02EAA0-2AA5-5644-8FE3-6A4A6B40DBB4}" name="Tableau22" displayName="Tableau22" ref="F12:H18" totalsRowShown="0" headerRowDxfId="30" headerRowBorderDxfId="29" tableBorderDxfId="28">
  <autoFilter ref="F12:H18" xr:uid="{BF02EAA0-2AA5-5644-8FE3-6A4A6B40DBB4}"/>
  <tableColumns count="3">
    <tableColumn id="1" xr3:uid="{8CF88E73-9A47-2743-A35C-78C1E487A6A4}" name="Fonctionnement" dataDxfId="27"/>
    <tableColumn id="2" xr3:uid="{B17F8284-D9BE-4045-8EA5-F3C7EA740A9F}" name="Puissance en Watt" dataDxfId="26">
      <calculatedColumnFormula>AVERAGE(B3,Tableau18[[#This Row],[Puissance en Watt]],B23,B33)</calculatedColumnFormula>
    </tableColumn>
    <tableColumn id="3" xr3:uid="{2084A2AF-DEA1-124B-9AF5-65C5C18254F1}" name="Unité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24"/>
    <tableColumn id="3" xr3:uid="{F057CFBC-7C94-B045-B6FC-C6D47C0A8C7D}" name="Note"/>
    <tableColumn id="4" xr3:uid="{F45ED94F-CDF3-C140-BF05-7406B265B66C}" name="kWh/cycle" dataDxfId="23"/>
    <tableColumn id="5" xr3:uid="{119CAF31-8611-ED41-9153-03E0A755C2F9}" name="# couverts" dataDxfId="22"/>
    <tableColumn id="6" xr3:uid="{744A9BA4-B5E4-6E43-A251-9CAB4BC620B4}" name="Capacité" dataDxfId="21"/>
    <tableColumn id="7" xr3:uid="{56EF22B4-7400-DB4B-B749-6B24122DC095}" name="Durée" dataDxfId="20"/>
    <tableColumn id="8" xr3:uid="{774028B9-1DFD-CE4D-8074-882DC8A024B0}" name="Son (dB)" dataDxfId="19"/>
    <tableColumn id="9" xr3:uid="{AB376068-7EBF-F04C-B345-1239B975F280}" name="Li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BCBCA-FEB6-CA49-9683-2146021C3FE4}" name="Tableau10" displayName="Tableau10" ref="A1:B5" totalsRowShown="0">
  <autoFilter ref="A1:B5" xr:uid="{1A3BCBCA-FEB6-CA49-9683-2146021C3FE4}"/>
  <tableColumns count="2">
    <tableColumn id="1" xr3:uid="{79959E98-D89E-434A-9E0E-3AE6CB43F536}" name="Nom"/>
    <tableColumn id="2" xr3:uid="{E400A699-ABD5-234D-943E-F79111A01D50}" name="Consomma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9EBE7D-7581-B443-B78E-69C417D5DAE2}" name="Tableau15" displayName="Tableau15" ref="A1:B3" totalsRowShown="0">
  <autoFilter ref="A1:B3" xr:uid="{919EBE7D-7581-B443-B78E-69C417D5DAE2}"/>
  <tableColumns count="2">
    <tableColumn id="1" xr3:uid="{4B90A3E0-156E-244A-8EF0-130A020B353E}" name="Type"/>
    <tableColumn id="2" xr3:uid="{82D1A2E6-0049-1944-A1B5-F3F8718D1633}" name="kW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hyperlink" Target="https://www.liiva.ch/en/content-hub/articles/stromverbrauch-waermepum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topLeftCell="A2" zoomScale="168" workbookViewId="0">
      <selection activeCell="G9" sqref="G9"/>
    </sheetView>
  </sheetViews>
  <sheetFormatPr baseColWidth="10" defaultRowHeight="16"/>
  <cols>
    <col min="1" max="1" width="21.6640625" customWidth="1"/>
    <col min="2" max="3" width="11.1640625" customWidth="1"/>
  </cols>
  <sheetData>
    <row r="1" spans="1:7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>
      <c r="A2" s="23" t="s">
        <v>95</v>
      </c>
      <c r="B2" s="4">
        <f>Tableau1[[#This Row],[Total]]-Tableau1[[#This Row],[Usage]]*Tableau1[[#This Row],[Total]]</f>
        <v>0</v>
      </c>
      <c r="C2" s="4">
        <f>Tableau1[[#This Row],[Total]]*Tableau1[[#This Row],[Usage]]</f>
        <v>0</v>
      </c>
      <c r="D2" s="3"/>
      <c r="G2" t="s">
        <v>80</v>
      </c>
    </row>
    <row r="3" spans="1:7">
      <c r="A3" t="s">
        <v>99</v>
      </c>
      <c r="B3" s="4">
        <f>Tableau1[[#This Row],[Total]]-Tableau1[[#This Row],[Usage]]*Tableau1[[#This Row],[Total]]</f>
        <v>0</v>
      </c>
      <c r="C3" s="4">
        <f>Tableau1[[#This Row],[Total]]*Tableau1[[#This Row],[Usage]]</f>
        <v>0</v>
      </c>
      <c r="D3" s="3"/>
    </row>
    <row r="4" spans="1:7">
      <c r="A4" t="s">
        <v>2</v>
      </c>
      <c r="B4" s="4">
        <f>Tableau1[[#This Row],[Total]]-Tableau1[[#This Row],[Usage]]*Tableau1[[#This Row],[Total]]</f>
        <v>47</v>
      </c>
      <c r="C4" s="4">
        <f>Tableau1[[#This Row],[Total]]*Tableau1[[#This Row],[Usage]]</f>
        <v>0</v>
      </c>
      <c r="D4" s="3"/>
      <c r="E4">
        <v>47</v>
      </c>
    </row>
    <row r="5" spans="1:7">
      <c r="A5" s="23" t="s">
        <v>9</v>
      </c>
      <c r="B5" s="4">
        <f>Tableau1[[#This Row],[Total]]-Tableau1[[#This Row],[Usage]]*Tableau1[[#This Row],[Total]]</f>
        <v>9.634999999999998</v>
      </c>
      <c r="C5" s="4">
        <f>Tableau1[[#This Row],[Total]]*Tableau1[[#This Row],[Usage]]</f>
        <v>31.365000000000002</v>
      </c>
      <c r="D5" s="3">
        <v>0.76500000000000001</v>
      </c>
      <c r="E5">
        <v>41</v>
      </c>
      <c r="F5">
        <v>6</v>
      </c>
    </row>
    <row r="6" spans="1:7">
      <c r="A6" t="s">
        <v>12</v>
      </c>
      <c r="B6" s="4">
        <f>Tableau1[[#This Row],[Total]]-Tableau1[[#This Row],[Usage]]*Tableau1[[#This Row],[Total]]</f>
        <v>21.978000000000009</v>
      </c>
      <c r="C6" s="4">
        <f>Tableau1[[#This Row],[Total]]*Tableau1[[#This Row],[Usage]]</f>
        <v>176.02199999999999</v>
      </c>
      <c r="D6" s="3">
        <v>0.88900000000000001</v>
      </c>
      <c r="E6">
        <v>198</v>
      </c>
      <c r="F6">
        <v>5</v>
      </c>
    </row>
    <row r="7" spans="1:7">
      <c r="A7" t="s">
        <v>11</v>
      </c>
      <c r="B7" s="4">
        <f>Tableau1[[#This Row],[Total]]-Tableau1[[#This Row],[Usage]]*Tableau1[[#This Row],[Total]]</f>
        <v>47.123999999999995</v>
      </c>
      <c r="C7" s="4">
        <f>Tableau1[[#This Row],[Total]]*Tableau1[[#This Row],[Usage]]</f>
        <v>139.876</v>
      </c>
      <c r="D7" s="3">
        <v>0.748</v>
      </c>
      <c r="E7">
        <v>187</v>
      </c>
      <c r="F7">
        <v>5</v>
      </c>
    </row>
    <row r="8" spans="1:7">
      <c r="A8" t="s">
        <v>10</v>
      </c>
      <c r="B8" s="4">
        <f>Tableau1[[#This Row],[Total]]-Tableau1[[#This Row],[Usage]]*Tableau1[[#This Row],[Total]]</f>
        <v>31.395999999999987</v>
      </c>
      <c r="C8" s="4">
        <f>Tableau1[[#This Row],[Total]]*Tableau1[[#This Row],[Usage]]</f>
        <v>135.60400000000001</v>
      </c>
      <c r="D8" s="3">
        <v>0.81200000000000006</v>
      </c>
      <c r="E8">
        <v>167</v>
      </c>
      <c r="F8">
        <v>5</v>
      </c>
    </row>
    <row r="9" spans="1:7">
      <c r="A9" s="23" t="s">
        <v>96</v>
      </c>
      <c r="B9" s="4">
        <f>Tableau1[[#This Row],[Total]]-Tableau1[[#This Row],[Usage]]*Tableau1[[#This Row],[Total]]</f>
        <v>0</v>
      </c>
      <c r="C9" s="4">
        <f>Tableau1[[#This Row],[Total]]*Tableau1[[#This Row],[Usage]]</f>
        <v>0</v>
      </c>
      <c r="D9" s="3"/>
      <c r="G9" t="s">
        <v>80</v>
      </c>
    </row>
    <row r="10" spans="1:7">
      <c r="A10" s="23" t="s">
        <v>13</v>
      </c>
      <c r="B10" s="4">
        <f>Tableau1[[#This Row],[Total]]-Tableau1[[#This Row],[Usage]]*Tableau1[[#This Row],[Total]]</f>
        <v>238.38</v>
      </c>
      <c r="C10" s="4">
        <f>Tableau1[[#This Row],[Total]]*Tableau1[[#This Row],[Usage]]</f>
        <v>109.62</v>
      </c>
      <c r="D10" s="3">
        <v>0.315</v>
      </c>
      <c r="E10">
        <v>348</v>
      </c>
      <c r="F10">
        <v>6</v>
      </c>
      <c r="G10" t="s">
        <v>80</v>
      </c>
    </row>
    <row r="11" spans="1:7">
      <c r="A11" t="s">
        <v>105</v>
      </c>
      <c r="B11" s="4">
        <f>Tableau1[[#This Row],[Total]]-Tableau1[[#This Row],[Usage]]*Tableau1[[#This Row],[Total]]</f>
        <v>0</v>
      </c>
      <c r="C11" s="4">
        <f>Tableau1[[#This Row],[Total]]*Tableau1[[#This Row],[Usage]]</f>
        <v>0</v>
      </c>
      <c r="D11" s="3"/>
    </row>
    <row r="12" spans="1:7">
      <c r="A12" s="23" t="s">
        <v>3</v>
      </c>
      <c r="B12" s="4">
        <f>Tableau1[[#This Row],[Total]]-Tableau1[[#This Row],[Usage]]*Tableau1[[#This Row],[Total]]</f>
        <v>137.38499999999999</v>
      </c>
      <c r="C12" s="4">
        <f>Tableau1[[#This Row],[Total]]*Tableau1[[#This Row],[Usage]]</f>
        <v>75.614999999999995</v>
      </c>
      <c r="D12" s="3">
        <v>0.35499999999999998</v>
      </c>
      <c r="E12">
        <v>213</v>
      </c>
      <c r="F12">
        <v>12</v>
      </c>
      <c r="G12" t="s">
        <v>80</v>
      </c>
    </row>
    <row r="13" spans="1:7">
      <c r="A13" t="s">
        <v>97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>
      <c r="A14" t="s">
        <v>101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>
      <c r="A15" t="s">
        <v>104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>
      <c r="A16" s="23" t="s">
        <v>6</v>
      </c>
      <c r="B16" s="4">
        <f>Tableau1[[#This Row],[Total]]-Tableau1[[#This Row],[Usage]]*Tableau1[[#This Row],[Total]]</f>
        <v>296.00099999999998</v>
      </c>
      <c r="C16" s="4">
        <f>Tableau1[[#This Row],[Total]]*Tableau1[[#This Row],[Usage]]</f>
        <v>216.999</v>
      </c>
      <c r="D16" s="3">
        <v>0.42299999999999999</v>
      </c>
      <c r="E16">
        <v>513</v>
      </c>
      <c r="F16">
        <v>10</v>
      </c>
      <c r="G16" t="s">
        <v>80</v>
      </c>
    </row>
    <row r="17" spans="1:7">
      <c r="A17" s="23" t="s">
        <v>5</v>
      </c>
      <c r="B17" s="4">
        <f>Tableau1[[#This Row],[Total]]-Tableau1[[#This Row],[Usage]]*Tableau1[[#This Row],[Total]]</f>
        <v>243.53800000000001</v>
      </c>
      <c r="C17" s="4">
        <f>Tableau1[[#This Row],[Total]]*Tableau1[[#This Row],[Usage]]</f>
        <v>219.46199999999999</v>
      </c>
      <c r="D17" s="3">
        <v>0.47399999999999998</v>
      </c>
      <c r="E17">
        <v>463</v>
      </c>
      <c r="F17">
        <v>10</v>
      </c>
      <c r="G17" t="s">
        <v>80</v>
      </c>
    </row>
    <row r="18" spans="1:7">
      <c r="A18" s="23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  <c r="G18" t="s">
        <v>80</v>
      </c>
    </row>
    <row r="19" spans="1:7">
      <c r="A19" s="23" t="s">
        <v>98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  <c r="G19" t="s">
        <v>80</v>
      </c>
    </row>
    <row r="20" spans="1:7">
      <c r="A20" s="23" t="s">
        <v>4</v>
      </c>
      <c r="B20" s="4">
        <f>Tableau1[[#This Row],[Total]]-Tableau1[[#This Row],[Usage]]*Tableau1[[#This Row],[Total]]</f>
        <v>254.84899999999999</v>
      </c>
      <c r="C20" s="4">
        <f>Tableau1[[#This Row],[Total]]*Tableau1[[#This Row],[Usage]]</f>
        <v>88.150999999999996</v>
      </c>
      <c r="D20" s="3">
        <v>0.25700000000000001</v>
      </c>
      <c r="E20">
        <v>343</v>
      </c>
      <c r="F20">
        <v>10</v>
      </c>
      <c r="G20" t="s">
        <v>80</v>
      </c>
    </row>
    <row r="21" spans="1:7">
      <c r="A21" s="23" t="s">
        <v>94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  <c r="G21" t="s">
        <v>80</v>
      </c>
    </row>
    <row r="22" spans="1:7">
      <c r="A22" t="s">
        <v>103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7">
      <c r="A23" s="23" t="s">
        <v>102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120D-F616-824E-A569-A8E06DE92FD3}">
  <sheetPr>
    <tabColor theme="8" tint="0.59999389629810485"/>
  </sheetPr>
  <dimension ref="A1:D7"/>
  <sheetViews>
    <sheetView zoomScale="211" workbookViewId="0">
      <selection activeCell="D1" sqref="D1"/>
    </sheetView>
  </sheetViews>
  <sheetFormatPr baseColWidth="10" defaultRowHeight="16"/>
  <cols>
    <col min="1" max="1" width="47.83203125" customWidth="1"/>
    <col min="4" max="4" width="13.1640625" customWidth="1"/>
  </cols>
  <sheetData>
    <row r="1" spans="1:4">
      <c r="A1" t="s">
        <v>18</v>
      </c>
      <c r="B1" t="s">
        <v>61</v>
      </c>
      <c r="C1" t="s">
        <v>19</v>
      </c>
      <c r="D1" t="s">
        <v>118</v>
      </c>
    </row>
    <row r="2" spans="1:4">
      <c r="A2" t="s">
        <v>130</v>
      </c>
      <c r="B2" t="s">
        <v>23</v>
      </c>
      <c r="C2" s="5">
        <v>6.95</v>
      </c>
      <c r="D2">
        <v>4</v>
      </c>
    </row>
    <row r="3" spans="1:4">
      <c r="A3" t="s">
        <v>132</v>
      </c>
      <c r="B3" t="s">
        <v>23</v>
      </c>
      <c r="C3" s="5">
        <v>7.95</v>
      </c>
      <c r="D3">
        <v>7</v>
      </c>
    </row>
    <row r="4" spans="1:4">
      <c r="A4" t="s">
        <v>133</v>
      </c>
      <c r="B4" t="s">
        <v>26</v>
      </c>
      <c r="C4" s="5">
        <v>8.9499999999999993</v>
      </c>
      <c r="D4">
        <v>4</v>
      </c>
    </row>
    <row r="5" spans="1:4">
      <c r="A5" t="s">
        <v>134</v>
      </c>
      <c r="B5" t="s">
        <v>23</v>
      </c>
      <c r="C5" s="5">
        <v>9.9499999999999993</v>
      </c>
      <c r="D5">
        <v>7</v>
      </c>
    </row>
    <row r="6" spans="1:4">
      <c r="A6" t="s">
        <v>135</v>
      </c>
      <c r="B6" t="s">
        <v>26</v>
      </c>
      <c r="C6" s="5">
        <v>12.95</v>
      </c>
      <c r="D6">
        <v>5</v>
      </c>
    </row>
    <row r="7" spans="1:4">
      <c r="A7" t="s">
        <v>131</v>
      </c>
      <c r="B7" t="s">
        <v>23</v>
      </c>
      <c r="C7" s="5">
        <v>19.95</v>
      </c>
      <c r="D7">
        <v>7</v>
      </c>
    </row>
  </sheetData>
  <conditionalFormatting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{D3EECB9F-75F9-6D43-B798-5B2902F15616}</x14:id>
        </ext>
      </extLst>
    </cfRule>
  </conditionalFormatting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{63443029-E10D-9E4F-A24B-7C6F4DBEED9A}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EECB9F-75F9-6D43-B798-5B2902F15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63443029-E10D-9E4F-A24B-7C6F4DBE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sheetPr>
    <tabColor theme="8" tint="0.59999389629810485"/>
  </sheetPr>
  <dimension ref="A1:G8"/>
  <sheetViews>
    <sheetView zoomScale="170" workbookViewId="0">
      <selection activeCell="E1" sqref="E1"/>
    </sheetView>
  </sheetViews>
  <sheetFormatPr baseColWidth="10" defaultRowHeight="16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sheetPr>
    <tabColor theme="8" tint="0.59999389629810485"/>
  </sheetPr>
  <dimension ref="A1:H5"/>
  <sheetViews>
    <sheetView zoomScale="175" workbookViewId="0">
      <selection activeCell="D1" sqref="D1"/>
    </sheetView>
  </sheetViews>
  <sheetFormatPr baseColWidth="10" defaultRowHeight="16"/>
  <cols>
    <col min="2" max="2" width="11.83203125" bestFit="1" customWidth="1"/>
    <col min="4" max="7" width="13.83203125" customWidth="1"/>
  </cols>
  <sheetData>
    <row r="1" spans="1:8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sheetPr>
    <tabColor theme="8" tint="0.59999389629810485"/>
  </sheetPr>
  <dimension ref="A1:J7"/>
  <sheetViews>
    <sheetView zoomScale="183" workbookViewId="0">
      <selection activeCell="D1" sqref="D1"/>
    </sheetView>
  </sheetViews>
  <sheetFormatPr baseColWidth="10" defaultRowHeight="16"/>
  <cols>
    <col min="1" max="1" width="38" customWidth="1"/>
    <col min="2" max="2" width="11.83203125" bestFit="1" customWidth="1"/>
    <col min="3" max="4" width="16.33203125" customWidth="1"/>
    <col min="5" max="6" width="19" customWidth="1"/>
    <col min="7" max="7" width="26.1640625" customWidth="1"/>
    <col min="8" max="8" width="12.83203125" customWidth="1"/>
    <col min="9" max="9" width="12.1640625" customWidth="1"/>
  </cols>
  <sheetData>
    <row r="1" spans="1:10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sheetPr>
    <tabColor theme="8" tint="0.59999389629810485"/>
  </sheetPr>
  <dimension ref="A1:I5"/>
  <sheetViews>
    <sheetView zoomScale="184" workbookViewId="0">
      <selection activeCell="D1" sqref="D1"/>
    </sheetView>
  </sheetViews>
  <sheetFormatPr baseColWidth="10" defaultRowHeight="16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  <col min="9" max="9" width="32.5" customWidth="1"/>
  </cols>
  <sheetData>
    <row r="1" spans="1:9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sheetPr>
    <tabColor theme="8" tint="0.59999389629810485"/>
  </sheetPr>
  <dimension ref="A1:G5"/>
  <sheetViews>
    <sheetView topLeftCell="C1" zoomScale="143" workbookViewId="0">
      <selection activeCell="E1" sqref="E1"/>
    </sheetView>
  </sheetViews>
  <sheetFormatPr baseColWidth="10" defaultRowHeight="16"/>
  <cols>
    <col min="1" max="1" width="20" customWidth="1"/>
    <col min="4" max="4" width="13.1640625" customWidth="1"/>
    <col min="5" max="5" width="16.5" customWidth="1"/>
    <col min="6" max="6" width="13.1640625" customWidth="1"/>
  </cols>
  <sheetData>
    <row r="1" spans="1:7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>
      <c r="A3" t="s">
        <v>126</v>
      </c>
      <c r="B3" s="5">
        <v>299.95</v>
      </c>
      <c r="C3" t="s">
        <v>117</v>
      </c>
      <c r="D3" s="10">
        <v>66</v>
      </c>
      <c r="E3" s="10">
        <v>66</v>
      </c>
      <c r="F3" t="s">
        <v>120</v>
      </c>
      <c r="G3" t="s">
        <v>127</v>
      </c>
    </row>
    <row r="4" spans="1:7">
      <c r="A4" t="s">
        <v>124</v>
      </c>
      <c r="B4" s="5">
        <v>949.9</v>
      </c>
      <c r="C4" t="s">
        <v>26</v>
      </c>
      <c r="D4" s="10">
        <v>129</v>
      </c>
      <c r="E4" s="10">
        <v>229</v>
      </c>
      <c r="F4" t="s">
        <v>120</v>
      </c>
      <c r="G4" t="s">
        <v>125</v>
      </c>
    </row>
    <row r="5" spans="1:7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177" workbookViewId="0">
      <selection activeCell="B1" sqref="B1"/>
    </sheetView>
  </sheetViews>
  <sheetFormatPr baseColWidth="10" defaultRowHeight="16"/>
  <sheetData>
    <row r="1" spans="1: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87D7-4870-6741-81CC-C7B8C9DFCB02}">
  <sheetPr>
    <tabColor theme="8" tint="0.59999389629810485"/>
  </sheetPr>
  <dimension ref="A1:H182"/>
  <sheetViews>
    <sheetView topLeftCell="D1" zoomScale="125" workbookViewId="0">
      <selection activeCell="H13" sqref="H13"/>
    </sheetView>
  </sheetViews>
  <sheetFormatPr baseColWidth="10" defaultRowHeight="16"/>
  <cols>
    <col min="1" max="1" width="17.33203125" customWidth="1"/>
    <col min="2" max="2" width="17.1640625" customWidth="1"/>
    <col min="6" max="6" width="17.1640625" customWidth="1"/>
    <col min="7" max="7" width="18.6640625" customWidth="1"/>
  </cols>
  <sheetData>
    <row r="1" spans="1:8">
      <c r="A1" t="s">
        <v>222</v>
      </c>
    </row>
    <row r="2" spans="1:8">
      <c r="A2" t="s">
        <v>213</v>
      </c>
      <c r="B2" t="s">
        <v>214</v>
      </c>
      <c r="C2" t="s">
        <v>7</v>
      </c>
    </row>
    <row r="3" spans="1:8" ht="18">
      <c r="A3" t="s">
        <v>215</v>
      </c>
      <c r="B3">
        <v>2.6</v>
      </c>
      <c r="C3" t="s">
        <v>226</v>
      </c>
    </row>
    <row r="4" spans="1:8" ht="18">
      <c r="A4" t="s">
        <v>216</v>
      </c>
      <c r="B4">
        <v>1.4</v>
      </c>
      <c r="C4" t="s">
        <v>226</v>
      </c>
    </row>
    <row r="5" spans="1:8" ht="18">
      <c r="A5" t="s">
        <v>217</v>
      </c>
      <c r="B5">
        <v>1.4</v>
      </c>
      <c r="C5" t="s">
        <v>226</v>
      </c>
    </row>
    <row r="6" spans="1:8" ht="18">
      <c r="A6" t="s">
        <v>218</v>
      </c>
      <c r="B6">
        <v>0.2</v>
      </c>
      <c r="C6" t="s">
        <v>226</v>
      </c>
    </row>
    <row r="7" spans="1:8">
      <c r="A7" t="s">
        <v>219</v>
      </c>
      <c r="B7">
        <v>0.06</v>
      </c>
      <c r="C7" t="s">
        <v>226</v>
      </c>
    </row>
    <row r="8" spans="1:8">
      <c r="A8" t="s">
        <v>220</v>
      </c>
      <c r="B8" t="s">
        <v>221</v>
      </c>
      <c r="C8" t="s">
        <v>227</v>
      </c>
    </row>
    <row r="11" spans="1:8">
      <c r="A11" t="s">
        <v>223</v>
      </c>
    </row>
    <row r="12" spans="1:8">
      <c r="A12" t="s">
        <v>213</v>
      </c>
      <c r="B12" t="s">
        <v>214</v>
      </c>
      <c r="C12" t="s">
        <v>7</v>
      </c>
      <c r="F12" s="8" t="s">
        <v>213</v>
      </c>
      <c r="G12" s="9" t="s">
        <v>214</v>
      </c>
      <c r="H12" s="29" t="s">
        <v>7</v>
      </c>
    </row>
    <row r="13" spans="1:8" ht="18">
      <c r="A13" t="s">
        <v>215</v>
      </c>
      <c r="B13">
        <v>4.7</v>
      </c>
      <c r="C13" t="s">
        <v>226</v>
      </c>
      <c r="F13" s="25" t="s">
        <v>215</v>
      </c>
      <c r="G13">
        <f>AVERAGE(B3,Tableau18[[#This Row],[Puissance en Watt]],B23,B33)</f>
        <v>4.5250000000000004</v>
      </c>
      <c r="H13" s="27" t="s">
        <v>226</v>
      </c>
    </row>
    <row r="14" spans="1:8" ht="18">
      <c r="A14" t="s">
        <v>216</v>
      </c>
      <c r="B14">
        <v>2.1</v>
      </c>
      <c r="C14" t="s">
        <v>226</v>
      </c>
      <c r="F14" s="26" t="s">
        <v>216</v>
      </c>
      <c r="G14">
        <f>AVERAGE(B4,Tableau18[[#This Row],[Puissance en Watt]],B24,B34)</f>
        <v>2.2000000000000002</v>
      </c>
      <c r="H14" s="28" t="s">
        <v>226</v>
      </c>
    </row>
    <row r="15" spans="1:8" ht="18">
      <c r="A15" t="s">
        <v>217</v>
      </c>
      <c r="B15">
        <v>2.1</v>
      </c>
      <c r="C15" t="s">
        <v>226</v>
      </c>
      <c r="F15" s="25" t="s">
        <v>217</v>
      </c>
      <c r="G15">
        <f>AVERAGE(B5,Tableau18[[#This Row],[Puissance en Watt]],B25,B35)</f>
        <v>2.2000000000000002</v>
      </c>
      <c r="H15" s="27" t="s">
        <v>226</v>
      </c>
    </row>
    <row r="16" spans="1:8" ht="18">
      <c r="A16" t="s">
        <v>218</v>
      </c>
      <c r="B16">
        <v>0.3</v>
      </c>
      <c r="C16" t="s">
        <v>226</v>
      </c>
      <c r="F16" s="26" t="s">
        <v>218</v>
      </c>
      <c r="G16">
        <f>AVERAGE(B6,Tableau18[[#This Row],[Puissance en Watt]],B26,B36)</f>
        <v>0.25</v>
      </c>
      <c r="H16" s="28" t="s">
        <v>226</v>
      </c>
    </row>
    <row r="17" spans="1:8">
      <c r="A17" t="s">
        <v>219</v>
      </c>
      <c r="B17">
        <v>0.03</v>
      </c>
      <c r="C17" t="s">
        <v>226</v>
      </c>
      <c r="F17" s="25" t="s">
        <v>219</v>
      </c>
      <c r="G17">
        <f>AVERAGE(B7,Tableau18[[#This Row],[Puissance en Watt]],B27,B37)</f>
        <v>5.2499999999999998E-2</v>
      </c>
      <c r="H17" s="27" t="s">
        <v>226</v>
      </c>
    </row>
    <row r="18" spans="1:8">
      <c r="A18" t="s">
        <v>220</v>
      </c>
      <c r="B18">
        <v>22.67</v>
      </c>
      <c r="C18" t="s">
        <v>227</v>
      </c>
      <c r="F18" s="26" t="s">
        <v>220</v>
      </c>
      <c r="G18">
        <f>AVERAGE(B8,Tableau18[[#This Row],[Puissance en Watt]],B28,B38)</f>
        <v>26.03</v>
      </c>
      <c r="H18" s="28" t="s">
        <v>227</v>
      </c>
    </row>
    <row r="20" spans="1:8" ht="23">
      <c r="A20" s="13"/>
      <c r="B20" s="18"/>
    </row>
    <row r="21" spans="1:8">
      <c r="A21" t="s">
        <v>224</v>
      </c>
    </row>
    <row r="22" spans="1:8">
      <c r="A22" t="s">
        <v>213</v>
      </c>
      <c r="B22" t="s">
        <v>214</v>
      </c>
      <c r="C22" t="s">
        <v>7</v>
      </c>
    </row>
    <row r="23" spans="1:8" ht="18">
      <c r="A23" t="s">
        <v>215</v>
      </c>
      <c r="B23">
        <v>5.0999999999999996</v>
      </c>
      <c r="C23" t="s">
        <v>226</v>
      </c>
    </row>
    <row r="24" spans="1:8" ht="18">
      <c r="A24" t="s">
        <v>216</v>
      </c>
      <c r="B24">
        <v>2.9</v>
      </c>
      <c r="C24" t="s">
        <v>226</v>
      </c>
    </row>
    <row r="25" spans="1:8" ht="18">
      <c r="A25" t="s">
        <v>217</v>
      </c>
      <c r="B25">
        <v>2.9</v>
      </c>
      <c r="C25" t="s">
        <v>226</v>
      </c>
    </row>
    <row r="26" spans="1:8">
      <c r="A26" t="s">
        <v>228</v>
      </c>
      <c r="C26" t="s">
        <v>226</v>
      </c>
    </row>
    <row r="27" spans="1:8">
      <c r="A27" t="s">
        <v>219</v>
      </c>
      <c r="B27">
        <v>0.06</v>
      </c>
      <c r="C27" t="s">
        <v>226</v>
      </c>
    </row>
    <row r="28" spans="1:8">
      <c r="A28" t="s">
        <v>220</v>
      </c>
      <c r="B28">
        <v>29.02</v>
      </c>
      <c r="C28" t="s">
        <v>227</v>
      </c>
    </row>
    <row r="29" spans="1:8">
      <c r="C29" s="24"/>
    </row>
    <row r="30" spans="1:8" ht="23">
      <c r="A30" s="13"/>
      <c r="B30" s="18"/>
    </row>
    <row r="31" spans="1:8">
      <c r="A31" t="s">
        <v>225</v>
      </c>
    </row>
    <row r="32" spans="1:8">
      <c r="A32" t="s">
        <v>213</v>
      </c>
      <c r="B32" t="s">
        <v>214</v>
      </c>
      <c r="C32" t="s">
        <v>7</v>
      </c>
    </row>
    <row r="33" spans="1:3" ht="18">
      <c r="A33" t="s">
        <v>215</v>
      </c>
      <c r="B33">
        <v>5.7</v>
      </c>
      <c r="C33" t="s">
        <v>226</v>
      </c>
    </row>
    <row r="34" spans="1:3" ht="18">
      <c r="A34" t="s">
        <v>216</v>
      </c>
      <c r="B34">
        <v>2.4</v>
      </c>
      <c r="C34" t="s">
        <v>226</v>
      </c>
    </row>
    <row r="35" spans="1:3" ht="18">
      <c r="A35" t="s">
        <v>217</v>
      </c>
      <c r="B35">
        <v>2.4</v>
      </c>
      <c r="C35" t="s">
        <v>226</v>
      </c>
    </row>
    <row r="36" spans="1:3">
      <c r="A36" t="s">
        <v>228</v>
      </c>
      <c r="C36" t="s">
        <v>226</v>
      </c>
    </row>
    <row r="37" spans="1:3">
      <c r="A37" t="s">
        <v>219</v>
      </c>
      <c r="B37">
        <v>0.06</v>
      </c>
      <c r="C37" t="s">
        <v>226</v>
      </c>
    </row>
    <row r="38" spans="1:3">
      <c r="A38" t="s">
        <v>220</v>
      </c>
      <c r="B38">
        <v>26.4</v>
      </c>
      <c r="C38" t="s">
        <v>227</v>
      </c>
    </row>
    <row r="39" spans="1:3" ht="23">
      <c r="A39" s="16"/>
      <c r="B39" s="16"/>
      <c r="C39" s="24"/>
    </row>
    <row r="40" spans="1:3" ht="23">
      <c r="A40" s="13"/>
      <c r="B40" s="18"/>
    </row>
    <row r="41" spans="1:3" ht="23">
      <c r="A41" s="13"/>
      <c r="B41" s="18"/>
    </row>
    <row r="42" spans="1:3" ht="23">
      <c r="A42" s="13"/>
      <c r="B42" s="18"/>
    </row>
    <row r="43" spans="1:3" ht="23">
      <c r="A43" s="13"/>
      <c r="B43" s="18"/>
    </row>
    <row r="44" spans="1:3" ht="23">
      <c r="A44" s="17"/>
      <c r="B44" s="18"/>
    </row>
    <row r="45" spans="1:3" ht="23">
      <c r="A45" s="17"/>
      <c r="B45" s="18"/>
    </row>
    <row r="46" spans="1:3" ht="20">
      <c r="A46" s="19"/>
    </row>
    <row r="50" spans="1:1" ht="20">
      <c r="A50" s="20"/>
    </row>
    <row r="51" spans="1:1" ht="20">
      <c r="A51" s="20"/>
    </row>
    <row r="55" spans="1:1" ht="20">
      <c r="A55" s="20"/>
    </row>
    <row r="56" spans="1:1" ht="20">
      <c r="A56" s="20"/>
    </row>
    <row r="60" spans="1:1" ht="20">
      <c r="A60" s="20"/>
    </row>
    <row r="61" spans="1:1" ht="20">
      <c r="A61" s="20"/>
    </row>
    <row r="65" spans="1:1" ht="20">
      <c r="A65" s="20"/>
    </row>
    <row r="66" spans="1:1" ht="20">
      <c r="A66" s="20"/>
    </row>
    <row r="70" spans="1:1" ht="20">
      <c r="A70" s="20"/>
    </row>
    <row r="71" spans="1:1" ht="20">
      <c r="A71" s="20"/>
    </row>
    <row r="75" spans="1:1" ht="20">
      <c r="A75" s="20"/>
    </row>
    <row r="76" spans="1:1" ht="20">
      <c r="A76" s="20"/>
    </row>
    <row r="80" spans="1:1" ht="20">
      <c r="A80" s="20"/>
    </row>
    <row r="81" spans="1:4" ht="20">
      <c r="A81" s="20"/>
    </row>
    <row r="83" spans="1:4" ht="20">
      <c r="A83" s="20"/>
    </row>
    <row r="84" spans="1:4" ht="20">
      <c r="A84" s="20"/>
    </row>
    <row r="85" spans="1:4" ht="16" customHeight="1"/>
    <row r="86" spans="1:4" ht="16" customHeight="1">
      <c r="A86" s="20"/>
    </row>
    <row r="87" spans="1:4" ht="20">
      <c r="A87" s="20"/>
    </row>
    <row r="88" spans="1:4" ht="16" customHeight="1"/>
    <row r="89" spans="1:4" ht="16" customHeight="1"/>
    <row r="91" spans="1:4">
      <c r="A91" s="31"/>
      <c r="B91" s="30"/>
      <c r="C91" s="30"/>
      <c r="D91" s="30"/>
    </row>
    <row r="92" spans="1:4">
      <c r="A92" s="31"/>
      <c r="B92" s="30"/>
      <c r="C92" s="30"/>
      <c r="D92" s="30"/>
    </row>
    <row r="93" spans="1:4" ht="25">
      <c r="A93" s="22"/>
      <c r="B93" s="18"/>
      <c r="C93" s="18"/>
      <c r="D93" s="18"/>
    </row>
    <row r="94" spans="1:4" ht="25">
      <c r="A94" s="22"/>
      <c r="B94" s="18"/>
      <c r="C94" s="18"/>
      <c r="D94" s="18"/>
    </row>
    <row r="95" spans="1:4" ht="23">
      <c r="A95" s="17"/>
      <c r="B95" s="18"/>
    </row>
    <row r="96" spans="1:4" ht="23">
      <c r="A96" s="18"/>
    </row>
    <row r="97" spans="1:4" ht="23">
      <c r="A97" s="16"/>
      <c r="B97" s="21"/>
      <c r="C97" s="21"/>
      <c r="D97" s="21"/>
    </row>
    <row r="98" spans="1:4" ht="25">
      <c r="A98" s="22"/>
      <c r="B98" s="18"/>
      <c r="C98" s="18"/>
      <c r="D98" s="18"/>
    </row>
    <row r="99" spans="1:4" ht="25">
      <c r="A99" s="22"/>
      <c r="B99" s="18"/>
      <c r="C99" s="18"/>
      <c r="D99" s="18"/>
    </row>
    <row r="100" spans="1:4" ht="16" customHeight="1">
      <c r="A100" s="17"/>
      <c r="B100" s="18"/>
    </row>
    <row r="101" spans="1:4" ht="16" customHeight="1">
      <c r="A101" s="18"/>
    </row>
    <row r="102" spans="1:4" ht="23">
      <c r="A102" s="16"/>
      <c r="B102" s="21"/>
      <c r="C102" s="21"/>
    </row>
    <row r="103" spans="1:4" ht="16" customHeight="1">
      <c r="A103" s="22"/>
      <c r="B103" s="18"/>
      <c r="C103" s="18"/>
    </row>
    <row r="104" spans="1:4" ht="16" customHeight="1">
      <c r="A104" s="22"/>
      <c r="B104" s="18"/>
      <c r="C104" s="18"/>
    </row>
    <row r="105" spans="1:4" ht="23">
      <c r="A105" s="17"/>
      <c r="B105" s="18"/>
    </row>
    <row r="106" spans="1:4">
      <c r="A106" s="31"/>
      <c r="B106" s="30"/>
      <c r="C106" s="30"/>
    </row>
    <row r="107" spans="1:4">
      <c r="A107" s="31"/>
      <c r="B107" s="30"/>
      <c r="C107" s="30"/>
    </row>
    <row r="108" spans="1:4" ht="23">
      <c r="A108" s="18"/>
      <c r="B108" s="18"/>
      <c r="C108" s="18"/>
    </row>
    <row r="109" spans="1:4" ht="23">
      <c r="A109" s="18"/>
      <c r="B109" s="18"/>
      <c r="C109" s="18"/>
    </row>
    <row r="110" spans="1:4" ht="23">
      <c r="A110" s="17"/>
      <c r="B110" s="18"/>
    </row>
    <row r="111" spans="1:4" ht="23">
      <c r="A111" s="16"/>
      <c r="B111" s="21"/>
      <c r="C111" s="21"/>
    </row>
    <row r="112" spans="1:4" ht="23">
      <c r="A112" s="18"/>
      <c r="B112" s="18"/>
      <c r="C112" s="18"/>
    </row>
    <row r="113" spans="1:4" ht="25">
      <c r="A113" s="22"/>
      <c r="B113" s="18"/>
      <c r="C113" s="18"/>
    </row>
    <row r="114" spans="1:4" ht="23">
      <c r="A114" s="17"/>
      <c r="B114" s="18"/>
    </row>
    <row r="115" spans="1:4" ht="23">
      <c r="A115" s="16"/>
      <c r="B115" s="16"/>
    </row>
    <row r="116" spans="1:4" ht="23">
      <c r="A116" s="18"/>
      <c r="B116" s="18"/>
    </row>
    <row r="117" spans="1:4" ht="23">
      <c r="A117" s="17"/>
      <c r="B117" s="18"/>
    </row>
    <row r="118" spans="1:4" ht="23">
      <c r="A118" s="18"/>
      <c r="B118" s="18"/>
    </row>
    <row r="119" spans="1:4" ht="23">
      <c r="A119" s="16"/>
      <c r="B119" s="16"/>
    </row>
    <row r="120" spans="1:4" ht="23">
      <c r="A120" s="17"/>
      <c r="B120" s="18"/>
    </row>
    <row r="121" spans="1:4" ht="23">
      <c r="A121" s="17"/>
      <c r="B121" s="18"/>
    </row>
    <row r="122" spans="1:4" ht="23">
      <c r="A122" s="17"/>
      <c r="B122" s="18"/>
    </row>
    <row r="124" spans="1:4" ht="23">
      <c r="A124" s="16"/>
      <c r="B124" s="21"/>
      <c r="C124" s="21"/>
      <c r="D124" s="21"/>
    </row>
    <row r="125" spans="1:4" ht="25">
      <c r="A125" s="22"/>
      <c r="B125" s="18"/>
      <c r="C125" s="18"/>
      <c r="D125" s="18"/>
    </row>
    <row r="126" spans="1:4" ht="25">
      <c r="A126" s="22"/>
      <c r="B126" s="18"/>
      <c r="C126" s="18"/>
      <c r="D126" s="18"/>
    </row>
    <row r="127" spans="1:4" ht="23">
      <c r="A127" s="17"/>
      <c r="B127" s="18"/>
    </row>
    <row r="128" spans="1:4" ht="23">
      <c r="A128" s="18"/>
    </row>
    <row r="129" spans="1:3" ht="23">
      <c r="A129" s="16"/>
      <c r="B129" s="16"/>
      <c r="C129" s="21"/>
    </row>
    <row r="130" spans="1:3" ht="23">
      <c r="A130" s="18"/>
      <c r="B130" s="18"/>
      <c r="C130" s="18"/>
    </row>
    <row r="131" spans="1:3" ht="25">
      <c r="A131" s="22"/>
      <c r="B131" s="18"/>
      <c r="C131" s="18"/>
    </row>
    <row r="132" spans="1:3" ht="23">
      <c r="A132" s="17"/>
      <c r="B132" s="18"/>
    </row>
    <row r="133" spans="1:3" ht="23">
      <c r="A133" s="16"/>
      <c r="B133" s="16"/>
      <c r="C133" s="16"/>
    </row>
    <row r="134" spans="1:3" ht="23">
      <c r="A134" s="18"/>
      <c r="B134" s="18"/>
      <c r="C134" s="18"/>
    </row>
    <row r="135" spans="1:3" ht="25">
      <c r="A135" s="22"/>
      <c r="B135" s="18"/>
      <c r="C135" s="18"/>
    </row>
    <row r="136" spans="1:3" ht="23">
      <c r="A136" s="17"/>
      <c r="B136" s="18"/>
    </row>
    <row r="137" spans="1:3" ht="20">
      <c r="A137" s="19"/>
    </row>
    <row r="141" spans="1:3" ht="20">
      <c r="A141" s="20"/>
    </row>
    <row r="142" spans="1:3" ht="20">
      <c r="A142" s="20"/>
    </row>
    <row r="146" spans="1:3" ht="20">
      <c r="A146" s="20"/>
    </row>
    <row r="147" spans="1:3" ht="20">
      <c r="A147" s="20"/>
    </row>
    <row r="151" spans="1:3" ht="20">
      <c r="A151" s="20"/>
    </row>
    <row r="152" spans="1:3" ht="20">
      <c r="A152" s="20"/>
    </row>
    <row r="158" spans="1:3" ht="23">
      <c r="A158" s="16"/>
      <c r="B158" s="21"/>
      <c r="C158" s="21"/>
    </row>
    <row r="159" spans="1:3" ht="25">
      <c r="A159" s="22"/>
      <c r="B159" s="18"/>
      <c r="C159" s="18"/>
    </row>
    <row r="160" spans="1:3" ht="25">
      <c r="A160" s="22"/>
      <c r="B160" s="18"/>
      <c r="C160" s="18"/>
    </row>
    <row r="161" spans="1:3" ht="23">
      <c r="A161" s="17"/>
      <c r="B161" s="18"/>
    </row>
    <row r="162" spans="1:3" ht="23">
      <c r="A162" s="16"/>
      <c r="B162" s="21"/>
      <c r="C162" s="21"/>
    </row>
    <row r="163" spans="1:3" ht="25">
      <c r="A163" s="22"/>
      <c r="B163" s="18"/>
      <c r="C163" s="18"/>
    </row>
    <row r="164" spans="1:3" ht="25">
      <c r="A164" s="22"/>
      <c r="B164" s="18"/>
      <c r="C164" s="18"/>
    </row>
    <row r="165" spans="1:3" ht="23">
      <c r="A165" s="17"/>
      <c r="B165" s="18"/>
    </row>
    <row r="166" spans="1:3" ht="23">
      <c r="A166" s="16"/>
      <c r="B166" s="21"/>
      <c r="C166" s="21"/>
    </row>
    <row r="167" spans="1:3" ht="25">
      <c r="A167" s="22"/>
      <c r="B167" s="18"/>
      <c r="C167" s="18"/>
    </row>
    <row r="168" spans="1:3" ht="25">
      <c r="A168" s="22"/>
      <c r="B168" s="18"/>
      <c r="C168" s="18"/>
    </row>
    <row r="169" spans="1:3" ht="23">
      <c r="A169" s="17"/>
      <c r="B169" s="18"/>
    </row>
    <row r="170" spans="1:3" ht="23">
      <c r="A170" s="16"/>
      <c r="B170" s="16"/>
    </row>
    <row r="171" spans="1:3" ht="23">
      <c r="A171" s="17"/>
      <c r="B171" s="18"/>
    </row>
    <row r="172" spans="1:3" ht="23">
      <c r="A172" s="17"/>
      <c r="B172" s="18"/>
    </row>
    <row r="174" spans="1:3" ht="23">
      <c r="A174" s="16"/>
      <c r="B174" s="16"/>
    </row>
    <row r="175" spans="1:3" ht="23">
      <c r="A175" s="18"/>
      <c r="B175" s="18"/>
    </row>
    <row r="176" spans="1:3" ht="23">
      <c r="A176" s="18"/>
      <c r="B176" s="18"/>
    </row>
    <row r="177" spans="1:2" ht="23">
      <c r="A177" s="18"/>
      <c r="B177" s="18"/>
    </row>
    <row r="179" spans="1:2" ht="23">
      <c r="A179" s="16"/>
      <c r="B179" s="16"/>
    </row>
    <row r="180" spans="1:2" ht="23">
      <c r="A180" s="17"/>
      <c r="B180" s="18"/>
    </row>
    <row r="181" spans="1:2" ht="23">
      <c r="A181" s="17"/>
      <c r="B181" s="18"/>
    </row>
    <row r="182" spans="1:2" ht="23">
      <c r="A182" s="17"/>
      <c r="B182" s="18"/>
    </row>
  </sheetData>
  <mergeCells count="7">
    <mergeCell ref="D91:D92"/>
    <mergeCell ref="A106:A107"/>
    <mergeCell ref="B106:B107"/>
    <mergeCell ref="C106:C107"/>
    <mergeCell ref="A91:A92"/>
    <mergeCell ref="B91:B92"/>
    <mergeCell ref="C91:C9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sheetPr>
    <tabColor theme="8" tint="0.59999389629810485"/>
  </sheetPr>
  <dimension ref="A1:I5"/>
  <sheetViews>
    <sheetView zoomScale="158" workbookViewId="0">
      <selection activeCell="D1" sqref="D1"/>
    </sheetView>
  </sheetViews>
  <sheetFormatPr baseColWidth="10" defaultRowHeight="16"/>
  <cols>
    <col min="1" max="1" width="17.33203125" customWidth="1"/>
    <col min="2" max="2" width="11.83203125" bestFit="1" customWidth="1"/>
    <col min="4" max="4" width="11" customWidth="1"/>
  </cols>
  <sheetData>
    <row r="1" spans="1:9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8A4-D575-5C4C-9F39-4902AFAE4E68}">
  <sheetPr>
    <tabColor theme="8" tint="0.59999389629810485"/>
  </sheetPr>
  <dimension ref="A1:B5"/>
  <sheetViews>
    <sheetView zoomScale="214" workbookViewId="0">
      <selection activeCell="B2" sqref="B2"/>
    </sheetView>
  </sheetViews>
  <sheetFormatPr baseColWidth="10" defaultRowHeight="16"/>
  <cols>
    <col min="2" max="2" width="14.33203125" customWidth="1"/>
  </cols>
  <sheetData>
    <row r="1" spans="1:2">
      <c r="A1" t="s">
        <v>18</v>
      </c>
      <c r="B1" t="s">
        <v>148</v>
      </c>
    </row>
    <row r="2" spans="1:2">
      <c r="A2" t="s">
        <v>149</v>
      </c>
      <c r="B2" t="s">
        <v>150</v>
      </c>
    </row>
    <row r="3" spans="1:2">
      <c r="A3" t="s">
        <v>151</v>
      </c>
      <c r="B3" t="s">
        <v>156</v>
      </c>
    </row>
    <row r="4" spans="1:2">
      <c r="A4" t="s">
        <v>152</v>
      </c>
      <c r="B4" t="s">
        <v>153</v>
      </c>
    </row>
    <row r="5" spans="1:2">
      <c r="A5" t="s">
        <v>154</v>
      </c>
      <c r="B5" t="s">
        <v>155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5806-9E4C-244C-8AE2-E94C6ABE62A7}">
  <sheetPr>
    <tabColor theme="8" tint="0.59999389629810485"/>
  </sheetPr>
  <dimension ref="A1:C11"/>
  <sheetViews>
    <sheetView zoomScale="150" workbookViewId="0">
      <selection activeCell="B1" sqref="B1"/>
    </sheetView>
  </sheetViews>
  <sheetFormatPr baseColWidth="10" defaultRowHeight="16"/>
  <cols>
    <col min="1" max="1" width="17.5" customWidth="1"/>
  </cols>
  <sheetData>
    <row r="1" spans="1:3">
      <c r="A1" t="s">
        <v>0</v>
      </c>
      <c r="B1" t="s">
        <v>200</v>
      </c>
    </row>
    <row r="2" spans="1:3">
      <c r="A2" t="s">
        <v>201</v>
      </c>
      <c r="B2" t="s">
        <v>202</v>
      </c>
    </row>
    <row r="3" spans="1:3">
      <c r="A3" t="s">
        <v>204</v>
      </c>
      <c r="B3" t="s">
        <v>203</v>
      </c>
    </row>
    <row r="7" spans="1:3" ht="34">
      <c r="A7" s="15" t="s">
        <v>211</v>
      </c>
      <c r="B7" s="14" t="s">
        <v>206</v>
      </c>
      <c r="C7" s="14" t="s">
        <v>207</v>
      </c>
    </row>
    <row r="8" spans="1:3">
      <c r="A8" t="s">
        <v>205</v>
      </c>
      <c r="B8" t="s">
        <v>212</v>
      </c>
    </row>
    <row r="9" spans="1:3">
      <c r="A9" t="s">
        <v>209</v>
      </c>
      <c r="B9" s="10">
        <v>365</v>
      </c>
    </row>
    <row r="10" spans="1:3">
      <c r="A10" t="s">
        <v>210</v>
      </c>
      <c r="B10" s="10">
        <v>730</v>
      </c>
    </row>
    <row r="11" spans="1:3">
      <c r="A11" t="s">
        <v>208</v>
      </c>
      <c r="B11" s="10">
        <v>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7561-A7CB-4E40-B7D5-373AC982D89E}">
  <sheetPr>
    <tabColor theme="8" tint="0.59999389629810485"/>
  </sheetPr>
  <dimension ref="A1:C22"/>
  <sheetViews>
    <sheetView zoomScale="200" workbookViewId="0">
      <selection activeCell="B3" sqref="B3"/>
    </sheetView>
  </sheetViews>
  <sheetFormatPr baseColWidth="10" defaultRowHeight="16"/>
  <cols>
    <col min="1" max="1" width="31" customWidth="1"/>
    <col min="2" max="2" width="26" customWidth="1"/>
    <col min="3" max="3" width="27.5" customWidth="1"/>
  </cols>
  <sheetData>
    <row r="1" spans="1:3" ht="16" customHeight="1">
      <c r="A1" t="s">
        <v>0</v>
      </c>
      <c r="B1" t="s">
        <v>157</v>
      </c>
      <c r="C1" t="s">
        <v>158</v>
      </c>
    </row>
    <row r="2" spans="1:3">
      <c r="A2" t="s">
        <v>159</v>
      </c>
      <c r="B2" t="s">
        <v>160</v>
      </c>
      <c r="C2" t="s">
        <v>161</v>
      </c>
    </row>
    <row r="3" spans="1:3">
      <c r="A3" t="s">
        <v>162</v>
      </c>
      <c r="B3" t="s">
        <v>163</v>
      </c>
      <c r="C3" t="s">
        <v>164</v>
      </c>
    </row>
    <row r="4" spans="1:3">
      <c r="A4" t="s">
        <v>165</v>
      </c>
      <c r="B4" t="s">
        <v>166</v>
      </c>
      <c r="C4" t="s">
        <v>51</v>
      </c>
    </row>
    <row r="5" spans="1:3">
      <c r="A5" t="s">
        <v>167</v>
      </c>
      <c r="B5" t="s">
        <v>168</v>
      </c>
      <c r="C5" t="s">
        <v>51</v>
      </c>
    </row>
    <row r="6" spans="1:3">
      <c r="A6" t="s">
        <v>169</v>
      </c>
      <c r="B6" t="s">
        <v>170</v>
      </c>
      <c r="C6" t="s">
        <v>171</v>
      </c>
    </row>
    <row r="9" spans="1:3">
      <c r="A9" t="s">
        <v>180</v>
      </c>
    </row>
    <row r="10" spans="1:3">
      <c r="A10" t="s">
        <v>172</v>
      </c>
      <c r="B10" t="s">
        <v>173</v>
      </c>
    </row>
    <row r="11" spans="1:3">
      <c r="A11" t="s">
        <v>174</v>
      </c>
      <c r="B11" t="s">
        <v>175</v>
      </c>
    </row>
    <row r="12" spans="1:3">
      <c r="A12" t="s">
        <v>176</v>
      </c>
      <c r="B12" t="s">
        <v>177</v>
      </c>
    </row>
    <row r="13" spans="1:3">
      <c r="A13" t="s">
        <v>178</v>
      </c>
      <c r="B13" t="s">
        <v>179</v>
      </c>
    </row>
    <row r="14" spans="1:3">
      <c r="A14" t="s">
        <v>178</v>
      </c>
      <c r="B14" t="s">
        <v>179</v>
      </c>
    </row>
    <row r="17" spans="1:3">
      <c r="A17" t="s">
        <v>181</v>
      </c>
    </row>
    <row r="18" spans="1:3">
      <c r="B18" t="s">
        <v>182</v>
      </c>
      <c r="C18" t="s">
        <v>183</v>
      </c>
    </row>
    <row r="19" spans="1:3">
      <c r="A19" t="s">
        <v>193</v>
      </c>
      <c r="B19" t="s">
        <v>184</v>
      </c>
      <c r="C19" t="s">
        <v>192</v>
      </c>
    </row>
    <row r="20" spans="1:3">
      <c r="A20" t="s">
        <v>185</v>
      </c>
      <c r="B20" t="s">
        <v>186</v>
      </c>
      <c r="C20" t="s">
        <v>187</v>
      </c>
    </row>
    <row r="21" spans="1:3">
      <c r="A21" t="s">
        <v>188</v>
      </c>
      <c r="B21" t="s">
        <v>189</v>
      </c>
      <c r="C21" t="s">
        <v>186</v>
      </c>
    </row>
    <row r="22" spans="1:3">
      <c r="A22" t="s">
        <v>190</v>
      </c>
      <c r="B22" t="s">
        <v>191</v>
      </c>
      <c r="C22" t="s">
        <v>191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93B9-7566-2949-A749-D3685483E9D2}">
  <sheetPr>
    <tabColor theme="8" tint="0.59999389629810485"/>
  </sheetPr>
  <dimension ref="A1:C4"/>
  <sheetViews>
    <sheetView zoomScale="132" workbookViewId="0">
      <selection activeCell="A2" sqref="A2"/>
    </sheetView>
  </sheetViews>
  <sheetFormatPr baseColWidth="10" defaultRowHeight="16"/>
  <cols>
    <col min="1" max="1" width="24.83203125" customWidth="1"/>
    <col min="2" max="2" width="37.6640625" customWidth="1"/>
    <col min="3" max="3" width="15.6640625" customWidth="1"/>
  </cols>
  <sheetData>
    <row r="1" spans="1:3">
      <c r="A1" t="s">
        <v>194</v>
      </c>
      <c r="B1" t="s">
        <v>195</v>
      </c>
      <c r="C1" t="s">
        <v>196</v>
      </c>
    </row>
    <row r="2" spans="1:3">
      <c r="A2" t="s">
        <v>197</v>
      </c>
      <c r="B2">
        <v>1695</v>
      </c>
      <c r="C2">
        <v>321</v>
      </c>
    </row>
    <row r="3" spans="1:3">
      <c r="A3" t="s">
        <v>198</v>
      </c>
      <c r="B3">
        <v>2396</v>
      </c>
      <c r="C3">
        <v>454</v>
      </c>
    </row>
    <row r="4" spans="1:3">
      <c r="A4" t="s">
        <v>199</v>
      </c>
      <c r="B4">
        <v>4264</v>
      </c>
      <c r="C4">
        <v>807</v>
      </c>
    </row>
  </sheetData>
  <conditionalFormatting sqref="B2: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{E39645E1-4A3F-4F41-9549-987E61E35D68}</x14:id>
        </ext>
      </extLst>
    </cfRule>
  </conditionalFormatting>
  <conditionalFormatting sqref="C2:C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{67A93F44-0871-614B-80DE-DE262D523B67}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645E1-4A3F-4F41-9549-987E61E35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67A93F44-0871-614B-80DE-DE262D523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74A2-5E7F-A646-AC37-6AB43B46DDD3}">
  <sheetPr>
    <tabColor theme="8" tint="0.59999389629810485"/>
  </sheetPr>
  <dimension ref="A1:M6"/>
  <sheetViews>
    <sheetView tabSelected="1" zoomScale="224" workbookViewId="0">
      <selection activeCell="C2" sqref="C2"/>
    </sheetView>
  </sheetViews>
  <sheetFormatPr baseColWidth="10" defaultRowHeight="16"/>
  <cols>
    <col min="1" max="1" width="22.33203125" customWidth="1"/>
    <col min="2" max="2" width="30.1640625" customWidth="1"/>
  </cols>
  <sheetData>
    <row r="1" spans="1:13">
      <c r="A1" t="s">
        <v>18</v>
      </c>
      <c r="B1" t="s">
        <v>137</v>
      </c>
      <c r="C1" t="s">
        <v>229</v>
      </c>
    </row>
    <row r="2" spans="1:13">
      <c r="A2" t="s">
        <v>136</v>
      </c>
      <c r="B2">
        <v>7060</v>
      </c>
      <c r="C2" s="6" t="s">
        <v>138</v>
      </c>
      <c r="M2" t="s">
        <v>139</v>
      </c>
    </row>
    <row r="3" spans="1:13">
      <c r="A3" t="s">
        <v>140</v>
      </c>
      <c r="B3" t="s">
        <v>141</v>
      </c>
    </row>
    <row r="4" spans="1:13">
      <c r="A4" t="s">
        <v>143</v>
      </c>
      <c r="B4" t="s">
        <v>142</v>
      </c>
    </row>
    <row r="5" spans="1:13">
      <c r="A5" t="s">
        <v>144</v>
      </c>
      <c r="B5" t="s">
        <v>145</v>
      </c>
    </row>
    <row r="6" spans="1:13">
      <c r="A6" t="s">
        <v>147</v>
      </c>
      <c r="B6" t="s">
        <v>146</v>
      </c>
    </row>
  </sheetData>
  <hyperlinks>
    <hyperlink ref="C2" r:id="rId1" xr:uid="{E6A03A4E-6C76-0F4A-B2D2-BD158B2FB9D9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Types</vt:lpstr>
      <vt:lpstr>Unité</vt:lpstr>
      <vt:lpstr>Wifi</vt:lpstr>
      <vt:lpstr>Lave-vaisselle</vt:lpstr>
      <vt:lpstr>Salle d'eau</vt:lpstr>
      <vt:lpstr>Ordinateur</vt:lpstr>
      <vt:lpstr>Jeux</vt:lpstr>
      <vt:lpstr>Piscine</vt:lpstr>
      <vt:lpstr>Chauffage</vt:lpstr>
      <vt:lpstr>Ampoule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2024-01-08T09:58:19Z</dcterms:modified>
</cp:coreProperties>
</file>