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308F4BA4-B36C-3940-A2E2-B4DF6B5C79A0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I49" i="4"/>
  <c r="J49" i="4"/>
  <c r="H48" i="4"/>
  <c r="I48" i="4"/>
  <c r="J48" i="4"/>
  <c r="H47" i="4"/>
  <c r="I47" i="4"/>
  <c r="J47" i="4"/>
  <c r="E1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<sst xmlns="http://schemas.openxmlformats.org/spreadsheetml/2006/main" count="595" uniqueCount="192">
  <si>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</si>
  <si>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</si>
  <si>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</si>
  <si>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</si>
  <si>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</si>
  <si>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</si>
  <si>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</si>
  <si>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</si>
  <si>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</si>
  <si>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</si>
  <si>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</si>
  <si>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</si>
  <si>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</si>
  <si>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</si>
  <si>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</si>
  <si>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</si>
  <si>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</si>
  <si>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</si>
  <si>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</si>
  <si>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</si>
  <si>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</si>
  <si>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</si>
  <si>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</si>
  <si>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</si>
  <si>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</si>
  <si>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</si>
  <si>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</si>
  <si>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</si>
  <si>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</si>
  <si>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</si>
  <si>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</si>
  <si>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</si>
  <si>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</si>
  <si>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</si>
  <si>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</si>
  <si>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</si>
  <si>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</si>
  <si>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</si>
  <si>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</si>
  <si>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</si>
  <si>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</si>
  <si>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</si>
  <si>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</si>
  <si>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</si>
  <si>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</si>
  <si>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</si>
  <si>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</si>
  <si>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</si>
  <si>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</si>
  <si>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</si>
  <si>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</si>
  <si>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</si>
  <si>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</si>
  <si>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</si>
  <si>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</si>
  <si>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</si>
  <si>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</si>
  <si>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</si>
  <si>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</si>
  <si>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</si>
  <si>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</si>
  <si>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</si>
  <si>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</si>
  <si>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</si>
  <si>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</si>
  <si>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</si>
  <si>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</si>
  <si>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</si>
  <si>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</si>
  <si>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</si>
  <si>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</si>
  <si>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</si>
  <si>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</si>
  <si>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</si>
  <si>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</si>
  <si>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</si>
  <si>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</si>
  <si>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</si>
  <si>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</si>
  <si>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</si>
  <si>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</si>
  <si>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</si>
  <si>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</si>
  <si>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</si>
  <si>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</si>
  <si>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</si>
  <si>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</si>
  <si>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</si>
  <si>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</si>
  <si>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</si>
  <si>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</si>
  <si>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</si>
  <si>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</si>
  <si>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</si>
  <si>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</si>
  <si>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</si>
  <si>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</si>
  <si>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</si>
  <si>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</si>
  <si>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</si>
  <si>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</si>
  <si>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</si>
  <si>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</si>
  <si>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</si>
  <si>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</si>
  <si>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</si>
  <si>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</si>
  <si>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</si>
  <si>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</si>
  <si>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</si>
  <si>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</si>
  <si>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</si>
  <si>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</si>
  <si>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</si>
  <si>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</si>
  <si>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</si>
  <si>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</si>
  <si>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</si>
  <si>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</si>
  <si>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</si>
  <si>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</si>
  <si>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</si>
  <si>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</si>
  <si>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</si>
  <si>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</si>
  <si>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</si>
  <si>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</si>
  <si>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</si>
  <si>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</si>
  <si>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</si>
  <si>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</si>
  <si>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</si>
  <si>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</si>
  <si>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</si>
  <si>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</si>
  <si>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</si>
  <si>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</si>
  <si>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</si>
  <si>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</si>
  <si>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</si>
  <si>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</si>
  <si>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</si>
  <si>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</si>
  <si>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</si>
  <si>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</si>
  <si>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</si>
  <si>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</si>
  <si>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</si>
  <si>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</si>
  <si>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</si>
  <si>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</si>
  <si>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</si>
  <si>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</si>
  <si>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</si>
  <si>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</si>
  <si>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</si>
  <si>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</si>
  <si>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</si>
  <si>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</si>
  <si>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</si>
  <si>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</si>
  <si>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</si>
  <si>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</si>
  <si>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</si>
  <si>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</si>
  <si>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</si>
  <si>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</si>
  <si>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</si>
  <si>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</si>
  <si>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</si>
  <si>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</si>
  <si>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</si>
  <si>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</si>
  <si>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</si>
  <si>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</si>
  <si>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</si>
  <si>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</si>
  <si>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</si>
  <si>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</si>
  <si>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</si>
  <si>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</si>
  <si>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</si>
  <si>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</si>
  <si>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</si>
  <si>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</si>
  <si>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</si>
  <si>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</si>
  <si>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</si>
  <si>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printer</t>
  </si>
  <si>
    <t>Etat</t>
  </si>
  <si>
    <t>kWh/cubic foot</t>
  </si>
  <si>
    <t>kWh/gallon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</si>
</sst>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9" totalsRowShown="0">
  <autoFilter ref="A1:J49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H22">
    <sortCondition ref="A1:A22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9"/>
  <sheetViews>
    <sheetView zoomScale="168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B6" t="s">
        <v>53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30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  <row r="47" spans="1:10" x14ac:dyDescent="0.2">
      <c r="A47" t="s">
        <v>169</v>
      </c>
      <c r="B47" t="s">
        <v>53</v>
      </c>
      <c r="C47">
        <v>1</v>
      </c>
      <c r="D47">
        <v>1</v>
      </c>
      <c r="E47">
        <v>1</v>
      </c>
      <c r="F47">
        <v>1</v>
      </c>
      <c r="G47" s="24" t="s">
        <v>190</v>
      </c>
      <c r="H47" s="16">
        <f>VLOOKUP(IMPACT_DET[[#This Row],[Objet]], BASIC_VALUES[], 3, FALSE) *IMPACT_DET[[#This Row],[Energie (mult)]]</f>
        <v>1.18</v>
      </c>
      <c r="I47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7" s="16">
        <f>VLOOKUP(IMPACT_DET[[#This Row],[Objet]], BASIC_VALUES[], 2, FALSE) *IMPACT_DET[[#This Row],[Finance (mult)]]</f>
        <v>0</v>
      </c>
    </row>
    <row r="48" spans="1:10" x14ac:dyDescent="0.2">
      <c r="A48" t="s">
        <v>170</v>
      </c>
      <c r="B48" t="s">
        <v>53</v>
      </c>
      <c r="C48">
        <v>1</v>
      </c>
      <c r="D48">
        <v>1</v>
      </c>
      <c r="E48">
        <v>1</v>
      </c>
      <c r="F48">
        <v>1</v>
      </c>
      <c r="G48" s="24" t="s">
        <v>191</v>
      </c>
      <c r="H48" s="16">
        <f>VLOOKUP(IMPACT_DET[[#This Row],[Objet]], BASIC_VALUES[], 3, FALSE) *IMPACT_DET[[#This Row],[Energie (mult)]]</f>
        <v>12.9</v>
      </c>
      <c r="I48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8" s="16">
        <f>VLOOKUP(IMPACT_DET[[#This Row],[Objet]], BASIC_VALUES[], 2, FALSE) *IMPACT_DET[[#This Row],[Finance (mult)]]</f>
        <v>0</v>
      </c>
    </row>
    <row r="49" spans="1:10" x14ac:dyDescent="0.2">
      <c r="A49" t="s">
        <v>168</v>
      </c>
      <c r="B49" t="s">
        <v>53</v>
      </c>
      <c r="C49">
        <v>1</v>
      </c>
      <c r="D49">
        <v>1</v>
      </c>
      <c r="E49">
        <v>1</v>
      </c>
      <c r="F49">
        <v>1</v>
      </c>
      <c r="G49" s="24" t="s">
        <v>159</v>
      </c>
      <c r="H49" s="16">
        <f>VLOOKUP(IMPACT_DET[[#This Row],[Objet]], BASIC_VALUES[], 3, FALSE) *IMPACT_DET[[#This Row],[Energie (mult)]]</f>
        <v>0.88</v>
      </c>
      <c r="I49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9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189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  <c r="H6" t="s">
        <v>187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B8">
        <v>30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  <c r="H12" t="s">
        <v>187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188</v>
      </c>
      <c r="E16" s="23">
        <f>9.5 * 10</f>
        <v>95</v>
      </c>
      <c r="F16" s="1"/>
    </row>
    <row r="17" spans="1:8" x14ac:dyDescent="0.2">
      <c r="A17" t="s">
        <v>167</v>
      </c>
      <c r="B17">
        <v>619</v>
      </c>
      <c r="C17">
        <v>138</v>
      </c>
      <c r="D17">
        <v>41</v>
      </c>
      <c r="E17" s="23">
        <v>45</v>
      </c>
      <c r="F17" s="1" t="s">
        <v>159</v>
      </c>
      <c r="H17" t="s">
        <v>187</v>
      </c>
    </row>
    <row r="18" spans="1:8" x14ac:dyDescent="0.2">
      <c r="A18" t="s">
        <v>172</v>
      </c>
      <c r="C18">
        <v>47.5</v>
      </c>
      <c r="D18">
        <v>0</v>
      </c>
      <c r="E18" s="23">
        <v>30</v>
      </c>
      <c r="F18" s="1" t="s">
        <v>160</v>
      </c>
      <c r="G18" t="s">
        <v>151</v>
      </c>
    </row>
    <row r="19" spans="1:8" x14ac:dyDescent="0.2">
      <c r="A19" t="s">
        <v>171</v>
      </c>
      <c r="C19">
        <v>40</v>
      </c>
      <c r="D19">
        <v>0</v>
      </c>
      <c r="E19" s="23">
        <v>10</v>
      </c>
      <c r="F19" s="1" t="s">
        <v>160</v>
      </c>
      <c r="G19" t="s">
        <v>151</v>
      </c>
    </row>
    <row r="20" spans="1:8" x14ac:dyDescent="0.2">
      <c r="A20" t="s">
        <v>178</v>
      </c>
      <c r="B20">
        <v>449.9</v>
      </c>
      <c r="C20">
        <v>54</v>
      </c>
      <c r="D20">
        <v>2</v>
      </c>
      <c r="E20" s="23">
        <v>50</v>
      </c>
      <c r="F20" s="1" t="s">
        <v>114</v>
      </c>
      <c r="H20" t="s">
        <v>187</v>
      </c>
    </row>
    <row r="21" spans="1:8" x14ac:dyDescent="0.2">
      <c r="A21" t="s">
        <v>165</v>
      </c>
      <c r="B21">
        <v>1899</v>
      </c>
      <c r="C21">
        <v>40</v>
      </c>
      <c r="D21">
        <v>44</v>
      </c>
      <c r="E21" s="23">
        <v>100</v>
      </c>
      <c r="F21" s="1" t="s">
        <v>98</v>
      </c>
      <c r="H21" t="s">
        <v>187</v>
      </c>
    </row>
    <row r="22" spans="1:8" x14ac:dyDescent="0.2">
      <c r="A22" t="s">
        <v>180</v>
      </c>
      <c r="C22">
        <v>4.5250000000000004</v>
      </c>
      <c r="D22">
        <v>1</v>
      </c>
      <c r="E22" s="23">
        <v>10</v>
      </c>
      <c r="F22" s="1" t="s">
        <v>161</v>
      </c>
      <c r="G22" t="s">
        <v>73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2024-01-08T08:01:39Z</dcterms:modified>
  <cp:category/>
  <cp:contentStatus/>
</cp:coreProperties>
</file>